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25" windowWidth="14805" windowHeight="7890"/>
  </bookViews>
  <sheets>
    <sheet name="Readme Guide " sheetId="22" r:id="rId1"/>
    <sheet name="Table" sheetId="21" r:id="rId2"/>
    <sheet name="Master" sheetId="1" r:id="rId3"/>
    <sheet name="Pivot table output" sheetId="20" r:id="rId4"/>
    <sheet name="Introduction probability" sheetId="6" r:id="rId5"/>
    <sheet name="NBN Data" sheetId="18" r:id="rId6"/>
  </sheets>
  <definedNames>
    <definedName name="_xlnm._FilterDatabase" localSheetId="4" hidden="1">'Introduction probability'!$B$1:$B$128</definedName>
    <definedName name="_xlnm._FilterDatabase" localSheetId="2" hidden="1">Master!$C$1:$C$3022</definedName>
    <definedName name="_xlnm._FilterDatabase" localSheetId="5" hidden="1">'NBN Data'!$A$1:$A$128</definedName>
  </definedNames>
  <calcPr calcId="145621"/>
  <pivotCaches>
    <pivotCache cacheId="0" r:id="rId7"/>
    <pivotCache cacheId="1" r:id="rId8"/>
  </pivotCaches>
</workbook>
</file>

<file path=xl/calcChain.xml><?xml version="1.0" encoding="utf-8"?>
<calcChain xmlns="http://schemas.openxmlformats.org/spreadsheetml/2006/main">
  <c r="U956" i="1" l="1"/>
  <c r="V956" i="1"/>
  <c r="W956" i="1"/>
  <c r="X956" i="1"/>
  <c r="Y956" i="1"/>
  <c r="Z956" i="1"/>
  <c r="AA956" i="1"/>
  <c r="AB956" i="1"/>
  <c r="U4" i="1"/>
  <c r="V4" i="1"/>
  <c r="W4" i="1"/>
  <c r="X4" i="1"/>
  <c r="Y4" i="1"/>
  <c r="Z4" i="1"/>
  <c r="AA4" i="1"/>
  <c r="AB4" i="1"/>
  <c r="U5" i="1"/>
  <c r="V5" i="1"/>
  <c r="W5" i="1"/>
  <c r="X5" i="1"/>
  <c r="Y5" i="1"/>
  <c r="Z5" i="1"/>
  <c r="AA5" i="1"/>
  <c r="AB5" i="1"/>
  <c r="U6" i="1"/>
  <c r="V6" i="1"/>
  <c r="W6" i="1"/>
  <c r="X6" i="1"/>
  <c r="Y6" i="1"/>
  <c r="Z6" i="1"/>
  <c r="AA6" i="1"/>
  <c r="AB6" i="1"/>
  <c r="U7" i="1"/>
  <c r="V7" i="1"/>
  <c r="W7" i="1"/>
  <c r="X7" i="1"/>
  <c r="Y7" i="1"/>
  <c r="Z7" i="1"/>
  <c r="AA7" i="1"/>
  <c r="AB7" i="1"/>
  <c r="U8" i="1"/>
  <c r="V8" i="1"/>
  <c r="W8" i="1"/>
  <c r="X8" i="1"/>
  <c r="Y8" i="1"/>
  <c r="Z8" i="1"/>
  <c r="AA8" i="1"/>
  <c r="AB8" i="1"/>
  <c r="U9" i="1"/>
  <c r="V9" i="1"/>
  <c r="W9" i="1"/>
  <c r="X9" i="1"/>
  <c r="Y9" i="1"/>
  <c r="Z9" i="1"/>
  <c r="AA9" i="1"/>
  <c r="AB9" i="1"/>
  <c r="U10" i="1"/>
  <c r="V10" i="1"/>
  <c r="W10" i="1"/>
  <c r="X10" i="1"/>
  <c r="Y10" i="1"/>
  <c r="Z10" i="1"/>
  <c r="AA10" i="1"/>
  <c r="AB10" i="1"/>
  <c r="U11" i="1"/>
  <c r="V11" i="1"/>
  <c r="W11" i="1"/>
  <c r="X11" i="1"/>
  <c r="Y11" i="1"/>
  <c r="Z11" i="1"/>
  <c r="AA11" i="1"/>
  <c r="AB11" i="1"/>
  <c r="U12" i="1"/>
  <c r="V12" i="1"/>
  <c r="W12" i="1"/>
  <c r="X12" i="1"/>
  <c r="Y12" i="1"/>
  <c r="Z12" i="1"/>
  <c r="AA12" i="1"/>
  <c r="AB12" i="1"/>
  <c r="U13" i="1"/>
  <c r="V13" i="1"/>
  <c r="W13" i="1"/>
  <c r="X13" i="1"/>
  <c r="Y13" i="1"/>
  <c r="Z13" i="1"/>
  <c r="AA13" i="1"/>
  <c r="AB13" i="1"/>
  <c r="U14" i="1"/>
  <c r="V14" i="1"/>
  <c r="W14" i="1"/>
  <c r="X14" i="1"/>
  <c r="Y14" i="1"/>
  <c r="Z14" i="1"/>
  <c r="AA14" i="1"/>
  <c r="AB14" i="1"/>
  <c r="U15" i="1"/>
  <c r="V15" i="1"/>
  <c r="W15" i="1"/>
  <c r="X15" i="1"/>
  <c r="Y15" i="1"/>
  <c r="Z15" i="1"/>
  <c r="AA15" i="1"/>
  <c r="AB15" i="1"/>
  <c r="U16" i="1"/>
  <c r="V16" i="1"/>
  <c r="W16" i="1"/>
  <c r="X16" i="1"/>
  <c r="Y16" i="1"/>
  <c r="Z16" i="1"/>
  <c r="AA16" i="1"/>
  <c r="AB16" i="1"/>
  <c r="U17" i="1"/>
  <c r="V17" i="1"/>
  <c r="W17" i="1"/>
  <c r="X17" i="1"/>
  <c r="Y17" i="1"/>
  <c r="Z17" i="1"/>
  <c r="AA17" i="1"/>
  <c r="AB17" i="1"/>
  <c r="U18" i="1"/>
  <c r="V18" i="1"/>
  <c r="W18" i="1"/>
  <c r="X18" i="1"/>
  <c r="Y18" i="1"/>
  <c r="Z18" i="1"/>
  <c r="AA18" i="1"/>
  <c r="AB18" i="1"/>
  <c r="U19" i="1"/>
  <c r="V19" i="1"/>
  <c r="W19" i="1"/>
  <c r="X19" i="1"/>
  <c r="Y19" i="1"/>
  <c r="Z19" i="1"/>
  <c r="AA19" i="1"/>
  <c r="AB19" i="1"/>
  <c r="U20" i="1"/>
  <c r="V20" i="1"/>
  <c r="W20" i="1"/>
  <c r="X20" i="1"/>
  <c r="Y20" i="1"/>
  <c r="Z20" i="1"/>
  <c r="AA20" i="1"/>
  <c r="AB20" i="1"/>
  <c r="U21" i="1"/>
  <c r="V21" i="1"/>
  <c r="W21" i="1"/>
  <c r="X21" i="1"/>
  <c r="Y21" i="1"/>
  <c r="Z21" i="1"/>
  <c r="AA21" i="1"/>
  <c r="AB21" i="1"/>
  <c r="U22" i="1"/>
  <c r="V22" i="1"/>
  <c r="W22" i="1"/>
  <c r="X22" i="1"/>
  <c r="Y22" i="1"/>
  <c r="Z22" i="1"/>
  <c r="AA22" i="1"/>
  <c r="AB22" i="1"/>
  <c r="U23" i="1"/>
  <c r="V23" i="1"/>
  <c r="W23" i="1"/>
  <c r="X23" i="1"/>
  <c r="Y23" i="1"/>
  <c r="Z23" i="1"/>
  <c r="AA23" i="1"/>
  <c r="AB23" i="1"/>
  <c r="U24" i="1"/>
  <c r="V24" i="1"/>
  <c r="W24" i="1"/>
  <c r="X24" i="1"/>
  <c r="Y24" i="1"/>
  <c r="Z24" i="1"/>
  <c r="AA24" i="1"/>
  <c r="AB24" i="1"/>
  <c r="U25" i="1"/>
  <c r="V25" i="1"/>
  <c r="W25" i="1"/>
  <c r="X25" i="1"/>
  <c r="Y25" i="1"/>
  <c r="Z25" i="1"/>
  <c r="AA25" i="1"/>
  <c r="AB25" i="1"/>
  <c r="U26" i="1"/>
  <c r="BA26" i="1" s="1"/>
  <c r="V26" i="1"/>
  <c r="W26" i="1"/>
  <c r="X26" i="1"/>
  <c r="Y26" i="1"/>
  <c r="Z26" i="1"/>
  <c r="AA26" i="1"/>
  <c r="AB26" i="1"/>
  <c r="U27" i="1"/>
  <c r="V27" i="1"/>
  <c r="W27" i="1"/>
  <c r="X27" i="1"/>
  <c r="Y27" i="1"/>
  <c r="Z27" i="1"/>
  <c r="AA27" i="1"/>
  <c r="AB27" i="1"/>
  <c r="U28" i="1"/>
  <c r="V28" i="1"/>
  <c r="W28" i="1"/>
  <c r="X28" i="1"/>
  <c r="Y28" i="1"/>
  <c r="Z28" i="1"/>
  <c r="AA28" i="1"/>
  <c r="AB28" i="1"/>
  <c r="U29" i="1"/>
  <c r="V29" i="1"/>
  <c r="W29" i="1"/>
  <c r="X29" i="1"/>
  <c r="Y29" i="1"/>
  <c r="Z29" i="1"/>
  <c r="AA29" i="1"/>
  <c r="AB29" i="1"/>
  <c r="U30" i="1"/>
  <c r="V30" i="1"/>
  <c r="W30" i="1"/>
  <c r="X30" i="1"/>
  <c r="Y30" i="1"/>
  <c r="Z30" i="1"/>
  <c r="AA30" i="1"/>
  <c r="AB30" i="1"/>
  <c r="U31" i="1"/>
  <c r="V31" i="1"/>
  <c r="W31" i="1"/>
  <c r="X31" i="1"/>
  <c r="Y31" i="1"/>
  <c r="Z31" i="1"/>
  <c r="AA31" i="1"/>
  <c r="AB31" i="1"/>
  <c r="U32" i="1"/>
  <c r="V32" i="1"/>
  <c r="W32" i="1"/>
  <c r="X32" i="1"/>
  <c r="Y32" i="1"/>
  <c r="Z32" i="1"/>
  <c r="AA32" i="1"/>
  <c r="AB32" i="1"/>
  <c r="U33" i="1"/>
  <c r="V33" i="1"/>
  <c r="W33" i="1"/>
  <c r="X33" i="1"/>
  <c r="Y33" i="1"/>
  <c r="Z33" i="1"/>
  <c r="AA33" i="1"/>
  <c r="AB33" i="1"/>
  <c r="U34" i="1"/>
  <c r="V34" i="1"/>
  <c r="W34" i="1"/>
  <c r="X34" i="1"/>
  <c r="Y34" i="1"/>
  <c r="Z34" i="1"/>
  <c r="AA34" i="1"/>
  <c r="AB34" i="1"/>
  <c r="U35" i="1"/>
  <c r="V35" i="1"/>
  <c r="W35" i="1"/>
  <c r="X35" i="1"/>
  <c r="Y35" i="1"/>
  <c r="Z35" i="1"/>
  <c r="AA35" i="1"/>
  <c r="AB35" i="1"/>
  <c r="U36" i="1"/>
  <c r="V36" i="1"/>
  <c r="W36" i="1"/>
  <c r="X36" i="1"/>
  <c r="Y36" i="1"/>
  <c r="Z36" i="1"/>
  <c r="AA36" i="1"/>
  <c r="AB36" i="1"/>
  <c r="U37" i="1"/>
  <c r="V37" i="1"/>
  <c r="W37" i="1"/>
  <c r="X37" i="1"/>
  <c r="Y37" i="1"/>
  <c r="Z37" i="1"/>
  <c r="AA37" i="1"/>
  <c r="AB37" i="1"/>
  <c r="U38" i="1"/>
  <c r="V38" i="1"/>
  <c r="W38" i="1"/>
  <c r="X38" i="1"/>
  <c r="Y38" i="1"/>
  <c r="Z38" i="1"/>
  <c r="AA38" i="1"/>
  <c r="AB38" i="1"/>
  <c r="U39" i="1"/>
  <c r="V39" i="1"/>
  <c r="W39" i="1"/>
  <c r="X39" i="1"/>
  <c r="Y39" i="1"/>
  <c r="Z39" i="1"/>
  <c r="AA39" i="1"/>
  <c r="AB39" i="1"/>
  <c r="U40" i="1"/>
  <c r="V40" i="1"/>
  <c r="W40" i="1"/>
  <c r="X40" i="1"/>
  <c r="Y40" i="1"/>
  <c r="Z40" i="1"/>
  <c r="AA40" i="1"/>
  <c r="AB40" i="1"/>
  <c r="U41" i="1"/>
  <c r="V41" i="1"/>
  <c r="W41" i="1"/>
  <c r="X41" i="1"/>
  <c r="Y41" i="1"/>
  <c r="Z41" i="1"/>
  <c r="AA41" i="1"/>
  <c r="AB41" i="1"/>
  <c r="U42" i="1"/>
  <c r="V42" i="1"/>
  <c r="W42" i="1"/>
  <c r="X42" i="1"/>
  <c r="Y42" i="1"/>
  <c r="Z42" i="1"/>
  <c r="AA42" i="1"/>
  <c r="AB42" i="1"/>
  <c r="U43" i="1"/>
  <c r="V43" i="1"/>
  <c r="W43" i="1"/>
  <c r="X43" i="1"/>
  <c r="Y43" i="1"/>
  <c r="Z43" i="1"/>
  <c r="AA43" i="1"/>
  <c r="AB43" i="1"/>
  <c r="U44" i="1"/>
  <c r="V44" i="1"/>
  <c r="W44" i="1"/>
  <c r="X44" i="1"/>
  <c r="Y44" i="1"/>
  <c r="Z44" i="1"/>
  <c r="AA44" i="1"/>
  <c r="AB44" i="1"/>
  <c r="U45" i="1"/>
  <c r="V45" i="1"/>
  <c r="W45" i="1"/>
  <c r="X45" i="1"/>
  <c r="Y45" i="1"/>
  <c r="Z45" i="1"/>
  <c r="AA45" i="1"/>
  <c r="AB45" i="1"/>
  <c r="U46" i="1"/>
  <c r="V46" i="1"/>
  <c r="W46" i="1"/>
  <c r="X46" i="1"/>
  <c r="Y46" i="1"/>
  <c r="Z46" i="1"/>
  <c r="AA46" i="1"/>
  <c r="AB46" i="1"/>
  <c r="U47" i="1"/>
  <c r="V47" i="1"/>
  <c r="W47" i="1"/>
  <c r="X47" i="1"/>
  <c r="Y47" i="1"/>
  <c r="Z47" i="1"/>
  <c r="AA47" i="1"/>
  <c r="AB47" i="1"/>
  <c r="U48" i="1"/>
  <c r="V48" i="1"/>
  <c r="W48" i="1"/>
  <c r="X48" i="1"/>
  <c r="Y48" i="1"/>
  <c r="Z48" i="1"/>
  <c r="AA48" i="1"/>
  <c r="AB48" i="1"/>
  <c r="U49" i="1"/>
  <c r="V49" i="1"/>
  <c r="W49" i="1"/>
  <c r="X49" i="1"/>
  <c r="Y49" i="1"/>
  <c r="Z49" i="1"/>
  <c r="AA49" i="1"/>
  <c r="AB49" i="1"/>
  <c r="U50" i="1"/>
  <c r="V50" i="1"/>
  <c r="W50" i="1"/>
  <c r="X50" i="1"/>
  <c r="Y50" i="1"/>
  <c r="Z50" i="1"/>
  <c r="AA50" i="1"/>
  <c r="AB50" i="1"/>
  <c r="U51" i="1"/>
  <c r="V51" i="1"/>
  <c r="W51" i="1"/>
  <c r="X51" i="1"/>
  <c r="Y51" i="1"/>
  <c r="Z51" i="1"/>
  <c r="AA51" i="1"/>
  <c r="AB51" i="1"/>
  <c r="U52" i="1"/>
  <c r="V52" i="1"/>
  <c r="W52" i="1"/>
  <c r="X52" i="1"/>
  <c r="Y52" i="1"/>
  <c r="Z52" i="1"/>
  <c r="AA52" i="1"/>
  <c r="AB52" i="1"/>
  <c r="U53" i="1"/>
  <c r="V53" i="1"/>
  <c r="W53" i="1"/>
  <c r="X53" i="1"/>
  <c r="Y53" i="1"/>
  <c r="Z53" i="1"/>
  <c r="AA53" i="1"/>
  <c r="AB53" i="1"/>
  <c r="U54" i="1"/>
  <c r="V54" i="1"/>
  <c r="W54" i="1"/>
  <c r="X54" i="1"/>
  <c r="Y54" i="1"/>
  <c r="Z54" i="1"/>
  <c r="AA54" i="1"/>
  <c r="AB54" i="1"/>
  <c r="U55" i="1"/>
  <c r="V55" i="1"/>
  <c r="W55" i="1"/>
  <c r="X55" i="1"/>
  <c r="Y55" i="1"/>
  <c r="Z55" i="1"/>
  <c r="AA55" i="1"/>
  <c r="AB55" i="1"/>
  <c r="U56" i="1"/>
  <c r="V56" i="1"/>
  <c r="W56" i="1"/>
  <c r="X56" i="1"/>
  <c r="Y56" i="1"/>
  <c r="Z56" i="1"/>
  <c r="AA56" i="1"/>
  <c r="AB56" i="1"/>
  <c r="U57" i="1"/>
  <c r="V57" i="1"/>
  <c r="W57" i="1"/>
  <c r="X57" i="1"/>
  <c r="Y57" i="1"/>
  <c r="Z57" i="1"/>
  <c r="AA57" i="1"/>
  <c r="AB57" i="1"/>
  <c r="U58" i="1"/>
  <c r="V58" i="1"/>
  <c r="W58" i="1"/>
  <c r="X58" i="1"/>
  <c r="Y58" i="1"/>
  <c r="Z58" i="1"/>
  <c r="AA58" i="1"/>
  <c r="AB58" i="1"/>
  <c r="U59" i="1"/>
  <c r="V59" i="1"/>
  <c r="W59" i="1"/>
  <c r="X59" i="1"/>
  <c r="Y59" i="1"/>
  <c r="Z59" i="1"/>
  <c r="AA59" i="1"/>
  <c r="AB59" i="1"/>
  <c r="U60" i="1"/>
  <c r="V60" i="1"/>
  <c r="W60" i="1"/>
  <c r="X60" i="1"/>
  <c r="Y60" i="1"/>
  <c r="Z60" i="1"/>
  <c r="AA60" i="1"/>
  <c r="AB60" i="1"/>
  <c r="U61" i="1"/>
  <c r="V61" i="1"/>
  <c r="W61" i="1"/>
  <c r="X61" i="1"/>
  <c r="Y61" i="1"/>
  <c r="Z61" i="1"/>
  <c r="AA61" i="1"/>
  <c r="AB61" i="1"/>
  <c r="U62" i="1"/>
  <c r="V62" i="1"/>
  <c r="W62" i="1"/>
  <c r="X62" i="1"/>
  <c r="Y62" i="1"/>
  <c r="Z62" i="1"/>
  <c r="AA62" i="1"/>
  <c r="AB62" i="1"/>
  <c r="U63" i="1"/>
  <c r="V63" i="1"/>
  <c r="W63" i="1"/>
  <c r="X63" i="1"/>
  <c r="Y63" i="1"/>
  <c r="Z63" i="1"/>
  <c r="AA63" i="1"/>
  <c r="AB63" i="1"/>
  <c r="U64" i="1"/>
  <c r="V64" i="1"/>
  <c r="W64" i="1"/>
  <c r="X64" i="1"/>
  <c r="Y64" i="1"/>
  <c r="Z64" i="1"/>
  <c r="AA64" i="1"/>
  <c r="AB64" i="1"/>
  <c r="U65" i="1"/>
  <c r="V65" i="1"/>
  <c r="W65" i="1"/>
  <c r="X65" i="1"/>
  <c r="Y65" i="1"/>
  <c r="Z65" i="1"/>
  <c r="AA65" i="1"/>
  <c r="AB65" i="1"/>
  <c r="U66" i="1"/>
  <c r="V66" i="1"/>
  <c r="W66" i="1"/>
  <c r="X66" i="1"/>
  <c r="Y66" i="1"/>
  <c r="Z66" i="1"/>
  <c r="AA66" i="1"/>
  <c r="AB66" i="1"/>
  <c r="U67" i="1"/>
  <c r="V67" i="1"/>
  <c r="W67" i="1"/>
  <c r="X67" i="1"/>
  <c r="Y67" i="1"/>
  <c r="Z67" i="1"/>
  <c r="AA67" i="1"/>
  <c r="AB67" i="1"/>
  <c r="U68" i="1"/>
  <c r="V68" i="1"/>
  <c r="W68" i="1"/>
  <c r="X68" i="1"/>
  <c r="Y68" i="1"/>
  <c r="Z68" i="1"/>
  <c r="AA68" i="1"/>
  <c r="AB68" i="1"/>
  <c r="U69" i="1"/>
  <c r="V69" i="1"/>
  <c r="W69" i="1"/>
  <c r="X69" i="1"/>
  <c r="Y69" i="1"/>
  <c r="Z69" i="1"/>
  <c r="AA69" i="1"/>
  <c r="AB69" i="1"/>
  <c r="U70" i="1"/>
  <c r="V70" i="1"/>
  <c r="W70" i="1"/>
  <c r="X70" i="1"/>
  <c r="Y70" i="1"/>
  <c r="Z70" i="1"/>
  <c r="AA70" i="1"/>
  <c r="AB70" i="1"/>
  <c r="U71" i="1"/>
  <c r="V71" i="1"/>
  <c r="W71" i="1"/>
  <c r="X71" i="1"/>
  <c r="Y71" i="1"/>
  <c r="Z71" i="1"/>
  <c r="AA71" i="1"/>
  <c r="AB71" i="1"/>
  <c r="U72" i="1"/>
  <c r="V72" i="1"/>
  <c r="W72" i="1"/>
  <c r="X72" i="1"/>
  <c r="Y72" i="1"/>
  <c r="Z72" i="1"/>
  <c r="AA72" i="1"/>
  <c r="AB72" i="1"/>
  <c r="U73" i="1"/>
  <c r="V73" i="1"/>
  <c r="W73" i="1"/>
  <c r="X73" i="1"/>
  <c r="Y73" i="1"/>
  <c r="Z73" i="1"/>
  <c r="AA73" i="1"/>
  <c r="AB73" i="1"/>
  <c r="U74" i="1"/>
  <c r="V74" i="1"/>
  <c r="W74" i="1"/>
  <c r="X74" i="1"/>
  <c r="Y74" i="1"/>
  <c r="Z74" i="1"/>
  <c r="AA74" i="1"/>
  <c r="AB74" i="1"/>
  <c r="U75" i="1"/>
  <c r="V75" i="1"/>
  <c r="W75" i="1"/>
  <c r="X75" i="1"/>
  <c r="Y75" i="1"/>
  <c r="Z75" i="1"/>
  <c r="AA75" i="1"/>
  <c r="AB75" i="1"/>
  <c r="U76" i="1"/>
  <c r="V76" i="1"/>
  <c r="W76" i="1"/>
  <c r="X76" i="1"/>
  <c r="Y76" i="1"/>
  <c r="Z76" i="1"/>
  <c r="AA76" i="1"/>
  <c r="AB76" i="1"/>
  <c r="U77" i="1"/>
  <c r="V77" i="1"/>
  <c r="W77" i="1"/>
  <c r="X77" i="1"/>
  <c r="Y77" i="1"/>
  <c r="Z77" i="1"/>
  <c r="AA77" i="1"/>
  <c r="AB77" i="1"/>
  <c r="U78" i="1"/>
  <c r="V78" i="1"/>
  <c r="W78" i="1"/>
  <c r="X78" i="1"/>
  <c r="Y78" i="1"/>
  <c r="Z78" i="1"/>
  <c r="AA78" i="1"/>
  <c r="AB78" i="1"/>
  <c r="U79" i="1"/>
  <c r="V79" i="1"/>
  <c r="W79" i="1"/>
  <c r="X79" i="1"/>
  <c r="Y79" i="1"/>
  <c r="Z79" i="1"/>
  <c r="AA79" i="1"/>
  <c r="AB79" i="1"/>
  <c r="U80" i="1"/>
  <c r="V80" i="1"/>
  <c r="W80" i="1"/>
  <c r="X80" i="1"/>
  <c r="Y80" i="1"/>
  <c r="Z80" i="1"/>
  <c r="AA80" i="1"/>
  <c r="AB80" i="1"/>
  <c r="U81" i="1"/>
  <c r="V81" i="1"/>
  <c r="W81" i="1"/>
  <c r="X81" i="1"/>
  <c r="Y81" i="1"/>
  <c r="Z81" i="1"/>
  <c r="AA81" i="1"/>
  <c r="AB81" i="1"/>
  <c r="U82" i="1"/>
  <c r="V82" i="1"/>
  <c r="W82" i="1"/>
  <c r="X82" i="1"/>
  <c r="Y82" i="1"/>
  <c r="Z82" i="1"/>
  <c r="AA82" i="1"/>
  <c r="AB82" i="1"/>
  <c r="U83" i="1"/>
  <c r="V83" i="1"/>
  <c r="W83" i="1"/>
  <c r="X83" i="1"/>
  <c r="Y83" i="1"/>
  <c r="Z83" i="1"/>
  <c r="AA83" i="1"/>
  <c r="AB83" i="1"/>
  <c r="U84" i="1"/>
  <c r="V84" i="1"/>
  <c r="W84" i="1"/>
  <c r="X84" i="1"/>
  <c r="Y84" i="1"/>
  <c r="Z84" i="1"/>
  <c r="AA84" i="1"/>
  <c r="AB84" i="1"/>
  <c r="U85" i="1"/>
  <c r="V85" i="1"/>
  <c r="W85" i="1"/>
  <c r="X85" i="1"/>
  <c r="Y85" i="1"/>
  <c r="Z85" i="1"/>
  <c r="AA85" i="1"/>
  <c r="AB85" i="1"/>
  <c r="U86" i="1"/>
  <c r="V86" i="1"/>
  <c r="W86" i="1"/>
  <c r="X86" i="1"/>
  <c r="Y86" i="1"/>
  <c r="Z86" i="1"/>
  <c r="AA86" i="1"/>
  <c r="AB86" i="1"/>
  <c r="U87" i="1"/>
  <c r="V87" i="1"/>
  <c r="W87" i="1"/>
  <c r="X87" i="1"/>
  <c r="Y87" i="1"/>
  <c r="Z87" i="1"/>
  <c r="AA87" i="1"/>
  <c r="AB87" i="1"/>
  <c r="U88" i="1"/>
  <c r="V88" i="1"/>
  <c r="W88" i="1"/>
  <c r="X88" i="1"/>
  <c r="Y88" i="1"/>
  <c r="Z88" i="1"/>
  <c r="AA88" i="1"/>
  <c r="AB88" i="1"/>
  <c r="U89" i="1"/>
  <c r="V89" i="1"/>
  <c r="W89" i="1"/>
  <c r="X89" i="1"/>
  <c r="Y89" i="1"/>
  <c r="Z89" i="1"/>
  <c r="AA89" i="1"/>
  <c r="AB89" i="1"/>
  <c r="U90" i="1"/>
  <c r="V90" i="1"/>
  <c r="W90" i="1"/>
  <c r="X90" i="1"/>
  <c r="Y90" i="1"/>
  <c r="Z90" i="1"/>
  <c r="AA90" i="1"/>
  <c r="AB90" i="1"/>
  <c r="U91" i="1"/>
  <c r="V91" i="1"/>
  <c r="W91" i="1"/>
  <c r="X91" i="1"/>
  <c r="Y91" i="1"/>
  <c r="Z91" i="1"/>
  <c r="AA91" i="1"/>
  <c r="AB91" i="1"/>
  <c r="U92" i="1"/>
  <c r="V92" i="1"/>
  <c r="W92" i="1"/>
  <c r="X92" i="1"/>
  <c r="Y92" i="1"/>
  <c r="Z92" i="1"/>
  <c r="AA92" i="1"/>
  <c r="AB92" i="1"/>
  <c r="U93" i="1"/>
  <c r="V93" i="1"/>
  <c r="W93" i="1"/>
  <c r="X93" i="1"/>
  <c r="Y93" i="1"/>
  <c r="Z93" i="1"/>
  <c r="AA93" i="1"/>
  <c r="AB93" i="1"/>
  <c r="U94" i="1"/>
  <c r="V94" i="1"/>
  <c r="W94" i="1"/>
  <c r="X94" i="1"/>
  <c r="Y94" i="1"/>
  <c r="Z94" i="1"/>
  <c r="AA94" i="1"/>
  <c r="AB94" i="1"/>
  <c r="U95" i="1"/>
  <c r="V95" i="1"/>
  <c r="W95" i="1"/>
  <c r="X95" i="1"/>
  <c r="Y95" i="1"/>
  <c r="Z95" i="1"/>
  <c r="AA95" i="1"/>
  <c r="AB95" i="1"/>
  <c r="U96" i="1"/>
  <c r="V96" i="1"/>
  <c r="W96" i="1"/>
  <c r="X96" i="1"/>
  <c r="Y96" i="1"/>
  <c r="Z96" i="1"/>
  <c r="AA96" i="1"/>
  <c r="AB96" i="1"/>
  <c r="U97" i="1"/>
  <c r="V97" i="1"/>
  <c r="W97" i="1"/>
  <c r="X97" i="1"/>
  <c r="Y97" i="1"/>
  <c r="Z97" i="1"/>
  <c r="AA97" i="1"/>
  <c r="AB97" i="1"/>
  <c r="U98" i="1"/>
  <c r="V98" i="1"/>
  <c r="W98" i="1"/>
  <c r="X98" i="1"/>
  <c r="Y98" i="1"/>
  <c r="Z98" i="1"/>
  <c r="AA98" i="1"/>
  <c r="AB98" i="1"/>
  <c r="U99" i="1"/>
  <c r="V99" i="1"/>
  <c r="W99" i="1"/>
  <c r="X99" i="1"/>
  <c r="Y99" i="1"/>
  <c r="Z99" i="1"/>
  <c r="AA99" i="1"/>
  <c r="AB99" i="1"/>
  <c r="U100" i="1"/>
  <c r="V100" i="1"/>
  <c r="W100" i="1"/>
  <c r="X100" i="1"/>
  <c r="Y100" i="1"/>
  <c r="Z100" i="1"/>
  <c r="AA100" i="1"/>
  <c r="AB100" i="1"/>
  <c r="U101" i="1"/>
  <c r="V101" i="1"/>
  <c r="W101" i="1"/>
  <c r="X101" i="1"/>
  <c r="Y101" i="1"/>
  <c r="Z101" i="1"/>
  <c r="AA101" i="1"/>
  <c r="AB101" i="1"/>
  <c r="U102" i="1"/>
  <c r="V102" i="1"/>
  <c r="W102" i="1"/>
  <c r="X102" i="1"/>
  <c r="Y102" i="1"/>
  <c r="Z102" i="1"/>
  <c r="AA102" i="1"/>
  <c r="AB102" i="1"/>
  <c r="U103" i="1"/>
  <c r="V103" i="1"/>
  <c r="W103" i="1"/>
  <c r="X103" i="1"/>
  <c r="Y103" i="1"/>
  <c r="Z103" i="1"/>
  <c r="AA103" i="1"/>
  <c r="AB103" i="1"/>
  <c r="U104" i="1"/>
  <c r="V104" i="1"/>
  <c r="W104" i="1"/>
  <c r="X104" i="1"/>
  <c r="Y104" i="1"/>
  <c r="Z104" i="1"/>
  <c r="AA104" i="1"/>
  <c r="AB104" i="1"/>
  <c r="U105" i="1"/>
  <c r="V105" i="1"/>
  <c r="W105" i="1"/>
  <c r="X105" i="1"/>
  <c r="Y105" i="1"/>
  <c r="Z105" i="1"/>
  <c r="AA105" i="1"/>
  <c r="AB105" i="1"/>
  <c r="U106" i="1"/>
  <c r="V106" i="1"/>
  <c r="W106" i="1"/>
  <c r="X106" i="1"/>
  <c r="Y106" i="1"/>
  <c r="Z106" i="1"/>
  <c r="AA106" i="1"/>
  <c r="AB106" i="1"/>
  <c r="U107" i="1"/>
  <c r="V107" i="1"/>
  <c r="W107" i="1"/>
  <c r="X107" i="1"/>
  <c r="Y107" i="1"/>
  <c r="Z107" i="1"/>
  <c r="AA107" i="1"/>
  <c r="AB107" i="1"/>
  <c r="U108" i="1"/>
  <c r="V108" i="1"/>
  <c r="W108" i="1"/>
  <c r="X108" i="1"/>
  <c r="Y108" i="1"/>
  <c r="Z108" i="1"/>
  <c r="AA108" i="1"/>
  <c r="AB108" i="1"/>
  <c r="U109" i="1"/>
  <c r="V109" i="1"/>
  <c r="W109" i="1"/>
  <c r="X109" i="1"/>
  <c r="Y109" i="1"/>
  <c r="Z109" i="1"/>
  <c r="AA109" i="1"/>
  <c r="AB109" i="1"/>
  <c r="U110" i="1"/>
  <c r="V110" i="1"/>
  <c r="W110" i="1"/>
  <c r="X110" i="1"/>
  <c r="Y110" i="1"/>
  <c r="Z110" i="1"/>
  <c r="AA110" i="1"/>
  <c r="AB110" i="1"/>
  <c r="U111" i="1"/>
  <c r="V111" i="1"/>
  <c r="W111" i="1"/>
  <c r="X111" i="1"/>
  <c r="Y111" i="1"/>
  <c r="Z111" i="1"/>
  <c r="AA111" i="1"/>
  <c r="AB111" i="1"/>
  <c r="U112" i="1"/>
  <c r="V112" i="1"/>
  <c r="W112" i="1"/>
  <c r="X112" i="1"/>
  <c r="Y112" i="1"/>
  <c r="Z112" i="1"/>
  <c r="AA112" i="1"/>
  <c r="AB112" i="1"/>
  <c r="U113" i="1"/>
  <c r="V113" i="1"/>
  <c r="W113" i="1"/>
  <c r="X113" i="1"/>
  <c r="Y113" i="1"/>
  <c r="Z113" i="1"/>
  <c r="AA113" i="1"/>
  <c r="AB113" i="1"/>
  <c r="U114" i="1"/>
  <c r="V114" i="1"/>
  <c r="W114" i="1"/>
  <c r="X114" i="1"/>
  <c r="Y114" i="1"/>
  <c r="Z114" i="1"/>
  <c r="AA114" i="1"/>
  <c r="AB114" i="1"/>
  <c r="U115" i="1"/>
  <c r="V115" i="1"/>
  <c r="W115" i="1"/>
  <c r="X115" i="1"/>
  <c r="Y115" i="1"/>
  <c r="Z115" i="1"/>
  <c r="AA115" i="1"/>
  <c r="AB115" i="1"/>
  <c r="U116" i="1"/>
  <c r="V116" i="1"/>
  <c r="W116" i="1"/>
  <c r="X116" i="1"/>
  <c r="Y116" i="1"/>
  <c r="Z116" i="1"/>
  <c r="AA116" i="1"/>
  <c r="AB116" i="1"/>
  <c r="U117" i="1"/>
  <c r="V117" i="1"/>
  <c r="W117" i="1"/>
  <c r="X117" i="1"/>
  <c r="Y117" i="1"/>
  <c r="Z117" i="1"/>
  <c r="AA117" i="1"/>
  <c r="AB117" i="1"/>
  <c r="U118" i="1"/>
  <c r="V118" i="1"/>
  <c r="W118" i="1"/>
  <c r="X118" i="1"/>
  <c r="Y118" i="1"/>
  <c r="Z118" i="1"/>
  <c r="AA118" i="1"/>
  <c r="AB118" i="1"/>
  <c r="U119" i="1"/>
  <c r="V119" i="1"/>
  <c r="W119" i="1"/>
  <c r="X119" i="1"/>
  <c r="Y119" i="1"/>
  <c r="Z119" i="1"/>
  <c r="AA119" i="1"/>
  <c r="AB119" i="1"/>
  <c r="U120" i="1"/>
  <c r="V120" i="1"/>
  <c r="W120" i="1"/>
  <c r="X120" i="1"/>
  <c r="Y120" i="1"/>
  <c r="Z120" i="1"/>
  <c r="AA120" i="1"/>
  <c r="AB120" i="1"/>
  <c r="U121" i="1"/>
  <c r="V121" i="1"/>
  <c r="W121" i="1"/>
  <c r="X121" i="1"/>
  <c r="Y121" i="1"/>
  <c r="Z121" i="1"/>
  <c r="AA121" i="1"/>
  <c r="AB121" i="1"/>
  <c r="U122" i="1"/>
  <c r="V122" i="1"/>
  <c r="W122" i="1"/>
  <c r="X122" i="1"/>
  <c r="Y122" i="1"/>
  <c r="Z122" i="1"/>
  <c r="AA122" i="1"/>
  <c r="AB122" i="1"/>
  <c r="U123" i="1"/>
  <c r="V123" i="1"/>
  <c r="W123" i="1"/>
  <c r="X123" i="1"/>
  <c r="Y123" i="1"/>
  <c r="Z123" i="1"/>
  <c r="AA123" i="1"/>
  <c r="AB123" i="1"/>
  <c r="U124" i="1"/>
  <c r="V124" i="1"/>
  <c r="W124" i="1"/>
  <c r="X124" i="1"/>
  <c r="Y124" i="1"/>
  <c r="Z124" i="1"/>
  <c r="AA124" i="1"/>
  <c r="AB124" i="1"/>
  <c r="U125" i="1"/>
  <c r="V125" i="1"/>
  <c r="W125" i="1"/>
  <c r="X125" i="1"/>
  <c r="Y125" i="1"/>
  <c r="Z125" i="1"/>
  <c r="AA125" i="1"/>
  <c r="AB125" i="1"/>
  <c r="U126" i="1"/>
  <c r="V126" i="1"/>
  <c r="W126" i="1"/>
  <c r="X126" i="1"/>
  <c r="Y126" i="1"/>
  <c r="Z126" i="1"/>
  <c r="AA126" i="1"/>
  <c r="AB126" i="1"/>
  <c r="U127" i="1"/>
  <c r="V127" i="1"/>
  <c r="W127" i="1"/>
  <c r="X127" i="1"/>
  <c r="Y127" i="1"/>
  <c r="Z127" i="1"/>
  <c r="AA127" i="1"/>
  <c r="AB127" i="1"/>
  <c r="U128" i="1"/>
  <c r="V128" i="1"/>
  <c r="W128" i="1"/>
  <c r="X128" i="1"/>
  <c r="Y128" i="1"/>
  <c r="Z128" i="1"/>
  <c r="AA128" i="1"/>
  <c r="AB128" i="1"/>
  <c r="U129" i="1"/>
  <c r="V129" i="1"/>
  <c r="W129" i="1"/>
  <c r="X129" i="1"/>
  <c r="Y129" i="1"/>
  <c r="Z129" i="1"/>
  <c r="AA129" i="1"/>
  <c r="AB129" i="1"/>
  <c r="U130" i="1"/>
  <c r="V130" i="1"/>
  <c r="W130" i="1"/>
  <c r="X130" i="1"/>
  <c r="Y130" i="1"/>
  <c r="Z130" i="1"/>
  <c r="AA130" i="1"/>
  <c r="AB130" i="1"/>
  <c r="U131" i="1"/>
  <c r="V131" i="1"/>
  <c r="W131" i="1"/>
  <c r="X131" i="1"/>
  <c r="Y131" i="1"/>
  <c r="Z131" i="1"/>
  <c r="AA131" i="1"/>
  <c r="AB131" i="1"/>
  <c r="U132" i="1"/>
  <c r="V132" i="1"/>
  <c r="W132" i="1"/>
  <c r="X132" i="1"/>
  <c r="Y132" i="1"/>
  <c r="Z132" i="1"/>
  <c r="AA132" i="1"/>
  <c r="AB132" i="1"/>
  <c r="U133" i="1"/>
  <c r="V133" i="1"/>
  <c r="W133" i="1"/>
  <c r="X133" i="1"/>
  <c r="Y133" i="1"/>
  <c r="Z133" i="1"/>
  <c r="AA133" i="1"/>
  <c r="AB133" i="1"/>
  <c r="U134" i="1"/>
  <c r="V134" i="1"/>
  <c r="W134" i="1"/>
  <c r="X134" i="1"/>
  <c r="Y134" i="1"/>
  <c r="Z134" i="1"/>
  <c r="AA134" i="1"/>
  <c r="AB134" i="1"/>
  <c r="U135" i="1"/>
  <c r="V135" i="1"/>
  <c r="W135" i="1"/>
  <c r="X135" i="1"/>
  <c r="Y135" i="1"/>
  <c r="Z135" i="1"/>
  <c r="AA135" i="1"/>
  <c r="AB135" i="1"/>
  <c r="U136" i="1"/>
  <c r="V136" i="1"/>
  <c r="W136" i="1"/>
  <c r="X136" i="1"/>
  <c r="Y136" i="1"/>
  <c r="Z136" i="1"/>
  <c r="AA136" i="1"/>
  <c r="AB136" i="1"/>
  <c r="U137" i="1"/>
  <c r="V137" i="1"/>
  <c r="W137" i="1"/>
  <c r="X137" i="1"/>
  <c r="Y137" i="1"/>
  <c r="Z137" i="1"/>
  <c r="AA137" i="1"/>
  <c r="AB137" i="1"/>
  <c r="U138" i="1"/>
  <c r="V138" i="1"/>
  <c r="W138" i="1"/>
  <c r="X138" i="1"/>
  <c r="Y138" i="1"/>
  <c r="Z138" i="1"/>
  <c r="AA138" i="1"/>
  <c r="AB138" i="1"/>
  <c r="U139" i="1"/>
  <c r="V139" i="1"/>
  <c r="W139" i="1"/>
  <c r="X139" i="1"/>
  <c r="Y139" i="1"/>
  <c r="Z139" i="1"/>
  <c r="AA139" i="1"/>
  <c r="AB139" i="1"/>
  <c r="U140" i="1"/>
  <c r="V140" i="1"/>
  <c r="W140" i="1"/>
  <c r="X140" i="1"/>
  <c r="Y140" i="1"/>
  <c r="Z140" i="1"/>
  <c r="AA140" i="1"/>
  <c r="AB140" i="1"/>
  <c r="U141" i="1"/>
  <c r="V141" i="1"/>
  <c r="W141" i="1"/>
  <c r="X141" i="1"/>
  <c r="Y141" i="1"/>
  <c r="Z141" i="1"/>
  <c r="AA141" i="1"/>
  <c r="AB141" i="1"/>
  <c r="U142" i="1"/>
  <c r="V142" i="1"/>
  <c r="W142" i="1"/>
  <c r="X142" i="1"/>
  <c r="Y142" i="1"/>
  <c r="Z142" i="1"/>
  <c r="AA142" i="1"/>
  <c r="AB142" i="1"/>
  <c r="U143" i="1"/>
  <c r="V143" i="1"/>
  <c r="W143" i="1"/>
  <c r="X143" i="1"/>
  <c r="Y143" i="1"/>
  <c r="Z143" i="1"/>
  <c r="AA143" i="1"/>
  <c r="AB143" i="1"/>
  <c r="U144" i="1"/>
  <c r="V144" i="1"/>
  <c r="W144" i="1"/>
  <c r="X144" i="1"/>
  <c r="Y144" i="1"/>
  <c r="Z144" i="1"/>
  <c r="AA144" i="1"/>
  <c r="AB144" i="1"/>
  <c r="U145" i="1"/>
  <c r="V145" i="1"/>
  <c r="W145" i="1"/>
  <c r="X145" i="1"/>
  <c r="Y145" i="1"/>
  <c r="Z145" i="1"/>
  <c r="AA145" i="1"/>
  <c r="AB145" i="1"/>
  <c r="U146" i="1"/>
  <c r="V146" i="1"/>
  <c r="W146" i="1"/>
  <c r="X146" i="1"/>
  <c r="Y146" i="1"/>
  <c r="Z146" i="1"/>
  <c r="AA146" i="1"/>
  <c r="AB146" i="1"/>
  <c r="U147" i="1"/>
  <c r="V147" i="1"/>
  <c r="W147" i="1"/>
  <c r="X147" i="1"/>
  <c r="Y147" i="1"/>
  <c r="Z147" i="1"/>
  <c r="AA147" i="1"/>
  <c r="AB147" i="1"/>
  <c r="U148" i="1"/>
  <c r="V148" i="1"/>
  <c r="W148" i="1"/>
  <c r="X148" i="1"/>
  <c r="Y148" i="1"/>
  <c r="Z148" i="1"/>
  <c r="AA148" i="1"/>
  <c r="AB148" i="1"/>
  <c r="U149" i="1"/>
  <c r="V149" i="1"/>
  <c r="W149" i="1"/>
  <c r="X149" i="1"/>
  <c r="Y149" i="1"/>
  <c r="Z149" i="1"/>
  <c r="AA149" i="1"/>
  <c r="AB149" i="1"/>
  <c r="U150" i="1"/>
  <c r="V150" i="1"/>
  <c r="W150" i="1"/>
  <c r="X150" i="1"/>
  <c r="Y150" i="1"/>
  <c r="Z150" i="1"/>
  <c r="AA150" i="1"/>
  <c r="AB150" i="1"/>
  <c r="U151" i="1"/>
  <c r="V151" i="1"/>
  <c r="W151" i="1"/>
  <c r="X151" i="1"/>
  <c r="Y151" i="1"/>
  <c r="Z151" i="1"/>
  <c r="AA151" i="1"/>
  <c r="AB151" i="1"/>
  <c r="U152" i="1"/>
  <c r="V152" i="1"/>
  <c r="W152" i="1"/>
  <c r="X152" i="1"/>
  <c r="Y152" i="1"/>
  <c r="Z152" i="1"/>
  <c r="AA152" i="1"/>
  <c r="AB152" i="1"/>
  <c r="U153" i="1"/>
  <c r="V153" i="1"/>
  <c r="W153" i="1"/>
  <c r="X153" i="1"/>
  <c r="Y153" i="1"/>
  <c r="Z153" i="1"/>
  <c r="AA153" i="1"/>
  <c r="AB153" i="1"/>
  <c r="U154" i="1"/>
  <c r="V154" i="1"/>
  <c r="W154" i="1"/>
  <c r="X154" i="1"/>
  <c r="Y154" i="1"/>
  <c r="Z154" i="1"/>
  <c r="AA154" i="1"/>
  <c r="AB154" i="1"/>
  <c r="U155" i="1"/>
  <c r="V155" i="1"/>
  <c r="W155" i="1"/>
  <c r="X155" i="1"/>
  <c r="Y155" i="1"/>
  <c r="Z155" i="1"/>
  <c r="AA155" i="1"/>
  <c r="AB155" i="1"/>
  <c r="U156" i="1"/>
  <c r="V156" i="1"/>
  <c r="W156" i="1"/>
  <c r="X156" i="1"/>
  <c r="Y156" i="1"/>
  <c r="Z156" i="1"/>
  <c r="AA156" i="1"/>
  <c r="AB156" i="1"/>
  <c r="U157" i="1"/>
  <c r="V157" i="1"/>
  <c r="W157" i="1"/>
  <c r="X157" i="1"/>
  <c r="Y157" i="1"/>
  <c r="Z157" i="1"/>
  <c r="AA157" i="1"/>
  <c r="AB157" i="1"/>
  <c r="U158" i="1"/>
  <c r="V158" i="1"/>
  <c r="W158" i="1"/>
  <c r="X158" i="1"/>
  <c r="Y158" i="1"/>
  <c r="Z158" i="1"/>
  <c r="AA158" i="1"/>
  <c r="AB158" i="1"/>
  <c r="U159" i="1"/>
  <c r="V159" i="1"/>
  <c r="W159" i="1"/>
  <c r="X159" i="1"/>
  <c r="Y159" i="1"/>
  <c r="Z159" i="1"/>
  <c r="AA159" i="1"/>
  <c r="AB159" i="1"/>
  <c r="U160" i="1"/>
  <c r="V160" i="1"/>
  <c r="W160" i="1"/>
  <c r="X160" i="1"/>
  <c r="Y160" i="1"/>
  <c r="Z160" i="1"/>
  <c r="AA160" i="1"/>
  <c r="AB160" i="1"/>
  <c r="U161" i="1"/>
  <c r="V161" i="1"/>
  <c r="W161" i="1"/>
  <c r="X161" i="1"/>
  <c r="Y161" i="1"/>
  <c r="Z161" i="1"/>
  <c r="AA161" i="1"/>
  <c r="AB161" i="1"/>
  <c r="U162" i="1"/>
  <c r="V162" i="1"/>
  <c r="W162" i="1"/>
  <c r="X162" i="1"/>
  <c r="Y162" i="1"/>
  <c r="Z162" i="1"/>
  <c r="AA162" i="1"/>
  <c r="AB162" i="1"/>
  <c r="U163" i="1"/>
  <c r="V163" i="1"/>
  <c r="W163" i="1"/>
  <c r="X163" i="1"/>
  <c r="Y163" i="1"/>
  <c r="Z163" i="1"/>
  <c r="AA163" i="1"/>
  <c r="AB163" i="1"/>
  <c r="U164" i="1"/>
  <c r="V164" i="1"/>
  <c r="W164" i="1"/>
  <c r="X164" i="1"/>
  <c r="Y164" i="1"/>
  <c r="Z164" i="1"/>
  <c r="AA164" i="1"/>
  <c r="AB164" i="1"/>
  <c r="U165" i="1"/>
  <c r="V165" i="1"/>
  <c r="W165" i="1"/>
  <c r="X165" i="1"/>
  <c r="Y165" i="1"/>
  <c r="Z165" i="1"/>
  <c r="AA165" i="1"/>
  <c r="AB165" i="1"/>
  <c r="U166" i="1"/>
  <c r="V166" i="1"/>
  <c r="W166" i="1"/>
  <c r="X166" i="1"/>
  <c r="Y166" i="1"/>
  <c r="Z166" i="1"/>
  <c r="AA166" i="1"/>
  <c r="AB166" i="1"/>
  <c r="U167" i="1"/>
  <c r="V167" i="1"/>
  <c r="W167" i="1"/>
  <c r="X167" i="1"/>
  <c r="Y167" i="1"/>
  <c r="Z167" i="1"/>
  <c r="AA167" i="1"/>
  <c r="AB167" i="1"/>
  <c r="U168" i="1"/>
  <c r="V168" i="1"/>
  <c r="W168" i="1"/>
  <c r="X168" i="1"/>
  <c r="Y168" i="1"/>
  <c r="Z168" i="1"/>
  <c r="AA168" i="1"/>
  <c r="AB168" i="1"/>
  <c r="U169" i="1"/>
  <c r="V169" i="1"/>
  <c r="W169" i="1"/>
  <c r="X169" i="1"/>
  <c r="Y169" i="1"/>
  <c r="Z169" i="1"/>
  <c r="AA169" i="1"/>
  <c r="AB169" i="1"/>
  <c r="U170" i="1"/>
  <c r="V170" i="1"/>
  <c r="W170" i="1"/>
  <c r="X170" i="1"/>
  <c r="Y170" i="1"/>
  <c r="Z170" i="1"/>
  <c r="AA170" i="1"/>
  <c r="AB170" i="1"/>
  <c r="U171" i="1"/>
  <c r="V171" i="1"/>
  <c r="W171" i="1"/>
  <c r="X171" i="1"/>
  <c r="Y171" i="1"/>
  <c r="Z171" i="1"/>
  <c r="AA171" i="1"/>
  <c r="AB171" i="1"/>
  <c r="U172" i="1"/>
  <c r="V172" i="1"/>
  <c r="W172" i="1"/>
  <c r="X172" i="1"/>
  <c r="Y172" i="1"/>
  <c r="Z172" i="1"/>
  <c r="AA172" i="1"/>
  <c r="AB172" i="1"/>
  <c r="U173" i="1"/>
  <c r="V173" i="1"/>
  <c r="W173" i="1"/>
  <c r="X173" i="1"/>
  <c r="Y173" i="1"/>
  <c r="Z173" i="1"/>
  <c r="AA173" i="1"/>
  <c r="AB173" i="1"/>
  <c r="U174" i="1"/>
  <c r="V174" i="1"/>
  <c r="W174" i="1"/>
  <c r="X174" i="1"/>
  <c r="Y174" i="1"/>
  <c r="Z174" i="1"/>
  <c r="AA174" i="1"/>
  <c r="AB174" i="1"/>
  <c r="U175" i="1"/>
  <c r="V175" i="1"/>
  <c r="W175" i="1"/>
  <c r="X175" i="1"/>
  <c r="Y175" i="1"/>
  <c r="Z175" i="1"/>
  <c r="AA175" i="1"/>
  <c r="AB175" i="1"/>
  <c r="U176" i="1"/>
  <c r="V176" i="1"/>
  <c r="W176" i="1"/>
  <c r="X176" i="1"/>
  <c r="Y176" i="1"/>
  <c r="Z176" i="1"/>
  <c r="AA176" i="1"/>
  <c r="AB176" i="1"/>
  <c r="U177" i="1"/>
  <c r="V177" i="1"/>
  <c r="W177" i="1"/>
  <c r="X177" i="1"/>
  <c r="Y177" i="1"/>
  <c r="Z177" i="1"/>
  <c r="AA177" i="1"/>
  <c r="AB177" i="1"/>
  <c r="U178" i="1"/>
  <c r="V178" i="1"/>
  <c r="W178" i="1"/>
  <c r="X178" i="1"/>
  <c r="Y178" i="1"/>
  <c r="Z178" i="1"/>
  <c r="AA178" i="1"/>
  <c r="AB178" i="1"/>
  <c r="U179" i="1"/>
  <c r="V179" i="1"/>
  <c r="W179" i="1"/>
  <c r="X179" i="1"/>
  <c r="Y179" i="1"/>
  <c r="Z179" i="1"/>
  <c r="AA179" i="1"/>
  <c r="AB179" i="1"/>
  <c r="U180" i="1"/>
  <c r="V180" i="1"/>
  <c r="W180" i="1"/>
  <c r="X180" i="1"/>
  <c r="Y180" i="1"/>
  <c r="Z180" i="1"/>
  <c r="AA180" i="1"/>
  <c r="AB180" i="1"/>
  <c r="U181" i="1"/>
  <c r="V181" i="1"/>
  <c r="W181" i="1"/>
  <c r="X181" i="1"/>
  <c r="Y181" i="1"/>
  <c r="Z181" i="1"/>
  <c r="AA181" i="1"/>
  <c r="AB181" i="1"/>
  <c r="U182" i="1"/>
  <c r="V182" i="1"/>
  <c r="W182" i="1"/>
  <c r="X182" i="1"/>
  <c r="Y182" i="1"/>
  <c r="Z182" i="1"/>
  <c r="AA182" i="1"/>
  <c r="AB182" i="1"/>
  <c r="U183" i="1"/>
  <c r="V183" i="1"/>
  <c r="W183" i="1"/>
  <c r="X183" i="1"/>
  <c r="Y183" i="1"/>
  <c r="Z183" i="1"/>
  <c r="AA183" i="1"/>
  <c r="AB183" i="1"/>
  <c r="U184" i="1"/>
  <c r="V184" i="1"/>
  <c r="W184" i="1"/>
  <c r="X184" i="1"/>
  <c r="Y184" i="1"/>
  <c r="Z184" i="1"/>
  <c r="AA184" i="1"/>
  <c r="AB184" i="1"/>
  <c r="U185" i="1"/>
  <c r="V185" i="1"/>
  <c r="W185" i="1"/>
  <c r="X185" i="1"/>
  <c r="Y185" i="1"/>
  <c r="Z185" i="1"/>
  <c r="AA185" i="1"/>
  <c r="AB185" i="1"/>
  <c r="U186" i="1"/>
  <c r="V186" i="1"/>
  <c r="W186" i="1"/>
  <c r="X186" i="1"/>
  <c r="Y186" i="1"/>
  <c r="Z186" i="1"/>
  <c r="AA186" i="1"/>
  <c r="AB186" i="1"/>
  <c r="U187" i="1"/>
  <c r="V187" i="1"/>
  <c r="W187" i="1"/>
  <c r="X187" i="1"/>
  <c r="Y187" i="1"/>
  <c r="Z187" i="1"/>
  <c r="AA187" i="1"/>
  <c r="AB187" i="1"/>
  <c r="U188" i="1"/>
  <c r="V188" i="1"/>
  <c r="W188" i="1"/>
  <c r="X188" i="1"/>
  <c r="Y188" i="1"/>
  <c r="Z188" i="1"/>
  <c r="AA188" i="1"/>
  <c r="AB188" i="1"/>
  <c r="U189" i="1"/>
  <c r="V189" i="1"/>
  <c r="W189" i="1"/>
  <c r="X189" i="1"/>
  <c r="Y189" i="1"/>
  <c r="Z189" i="1"/>
  <c r="AA189" i="1"/>
  <c r="AB189" i="1"/>
  <c r="U190" i="1"/>
  <c r="V190" i="1"/>
  <c r="W190" i="1"/>
  <c r="X190" i="1"/>
  <c r="Y190" i="1"/>
  <c r="Z190" i="1"/>
  <c r="AA190" i="1"/>
  <c r="AB190" i="1"/>
  <c r="U191" i="1"/>
  <c r="V191" i="1"/>
  <c r="W191" i="1"/>
  <c r="X191" i="1"/>
  <c r="Y191" i="1"/>
  <c r="Z191" i="1"/>
  <c r="AA191" i="1"/>
  <c r="AB191" i="1"/>
  <c r="U192" i="1"/>
  <c r="V192" i="1"/>
  <c r="W192" i="1"/>
  <c r="X192" i="1"/>
  <c r="Y192" i="1"/>
  <c r="Z192" i="1"/>
  <c r="AA192" i="1"/>
  <c r="AB192" i="1"/>
  <c r="U193" i="1"/>
  <c r="V193" i="1"/>
  <c r="W193" i="1"/>
  <c r="X193" i="1"/>
  <c r="Y193" i="1"/>
  <c r="Z193" i="1"/>
  <c r="AA193" i="1"/>
  <c r="AB193" i="1"/>
  <c r="U194" i="1"/>
  <c r="V194" i="1"/>
  <c r="W194" i="1"/>
  <c r="X194" i="1"/>
  <c r="Y194" i="1"/>
  <c r="Z194" i="1"/>
  <c r="AA194" i="1"/>
  <c r="AB194" i="1"/>
  <c r="U195" i="1"/>
  <c r="V195" i="1"/>
  <c r="W195" i="1"/>
  <c r="X195" i="1"/>
  <c r="Y195" i="1"/>
  <c r="Z195" i="1"/>
  <c r="AA195" i="1"/>
  <c r="AB195" i="1"/>
  <c r="U196" i="1"/>
  <c r="V196" i="1"/>
  <c r="W196" i="1"/>
  <c r="X196" i="1"/>
  <c r="Y196" i="1"/>
  <c r="Z196" i="1"/>
  <c r="AA196" i="1"/>
  <c r="AB196" i="1"/>
  <c r="U197" i="1"/>
  <c r="V197" i="1"/>
  <c r="W197" i="1"/>
  <c r="X197" i="1"/>
  <c r="Y197" i="1"/>
  <c r="Z197" i="1"/>
  <c r="AA197" i="1"/>
  <c r="AB197" i="1"/>
  <c r="U198" i="1"/>
  <c r="V198" i="1"/>
  <c r="W198" i="1"/>
  <c r="X198" i="1"/>
  <c r="Y198" i="1"/>
  <c r="Z198" i="1"/>
  <c r="AA198" i="1"/>
  <c r="AB198" i="1"/>
  <c r="U199" i="1"/>
  <c r="V199" i="1"/>
  <c r="W199" i="1"/>
  <c r="X199" i="1"/>
  <c r="Y199" i="1"/>
  <c r="Z199" i="1"/>
  <c r="AA199" i="1"/>
  <c r="AB199" i="1"/>
  <c r="U200" i="1"/>
  <c r="V200" i="1"/>
  <c r="W200" i="1"/>
  <c r="X200" i="1"/>
  <c r="Y200" i="1"/>
  <c r="Z200" i="1"/>
  <c r="AA200" i="1"/>
  <c r="AB200" i="1"/>
  <c r="U201" i="1"/>
  <c r="V201" i="1"/>
  <c r="W201" i="1"/>
  <c r="X201" i="1"/>
  <c r="Y201" i="1"/>
  <c r="Z201" i="1"/>
  <c r="AA201" i="1"/>
  <c r="AB201" i="1"/>
  <c r="U202" i="1"/>
  <c r="V202" i="1"/>
  <c r="W202" i="1"/>
  <c r="X202" i="1"/>
  <c r="Y202" i="1"/>
  <c r="Z202" i="1"/>
  <c r="AA202" i="1"/>
  <c r="AB202" i="1"/>
  <c r="U203" i="1"/>
  <c r="V203" i="1"/>
  <c r="W203" i="1"/>
  <c r="X203" i="1"/>
  <c r="Y203" i="1"/>
  <c r="Z203" i="1"/>
  <c r="AA203" i="1"/>
  <c r="AB203" i="1"/>
  <c r="U204" i="1"/>
  <c r="V204" i="1"/>
  <c r="W204" i="1"/>
  <c r="X204" i="1"/>
  <c r="Y204" i="1"/>
  <c r="Z204" i="1"/>
  <c r="AA204" i="1"/>
  <c r="AB204" i="1"/>
  <c r="U205" i="1"/>
  <c r="V205" i="1"/>
  <c r="W205" i="1"/>
  <c r="X205" i="1"/>
  <c r="Y205" i="1"/>
  <c r="Z205" i="1"/>
  <c r="AA205" i="1"/>
  <c r="AB205" i="1"/>
  <c r="U206" i="1"/>
  <c r="V206" i="1"/>
  <c r="W206" i="1"/>
  <c r="X206" i="1"/>
  <c r="Y206" i="1"/>
  <c r="Z206" i="1"/>
  <c r="AA206" i="1"/>
  <c r="AB206" i="1"/>
  <c r="U207" i="1"/>
  <c r="V207" i="1"/>
  <c r="W207" i="1"/>
  <c r="X207" i="1"/>
  <c r="Y207" i="1"/>
  <c r="Z207" i="1"/>
  <c r="AA207" i="1"/>
  <c r="AB207" i="1"/>
  <c r="U208" i="1"/>
  <c r="V208" i="1"/>
  <c r="W208" i="1"/>
  <c r="X208" i="1"/>
  <c r="Y208" i="1"/>
  <c r="Z208" i="1"/>
  <c r="AA208" i="1"/>
  <c r="AB208" i="1"/>
  <c r="U209" i="1"/>
  <c r="V209" i="1"/>
  <c r="W209" i="1"/>
  <c r="X209" i="1"/>
  <c r="Y209" i="1"/>
  <c r="Z209" i="1"/>
  <c r="AA209" i="1"/>
  <c r="AB209" i="1"/>
  <c r="U210" i="1"/>
  <c r="V210" i="1"/>
  <c r="W210" i="1"/>
  <c r="X210" i="1"/>
  <c r="Y210" i="1"/>
  <c r="Z210" i="1"/>
  <c r="AA210" i="1"/>
  <c r="AB210" i="1"/>
  <c r="U211" i="1"/>
  <c r="V211" i="1"/>
  <c r="W211" i="1"/>
  <c r="X211" i="1"/>
  <c r="Y211" i="1"/>
  <c r="Z211" i="1"/>
  <c r="AA211" i="1"/>
  <c r="AB211" i="1"/>
  <c r="U212" i="1"/>
  <c r="V212" i="1"/>
  <c r="W212" i="1"/>
  <c r="X212" i="1"/>
  <c r="Y212" i="1"/>
  <c r="Z212" i="1"/>
  <c r="AA212" i="1"/>
  <c r="AB212" i="1"/>
  <c r="U213" i="1"/>
  <c r="V213" i="1"/>
  <c r="W213" i="1"/>
  <c r="X213" i="1"/>
  <c r="Y213" i="1"/>
  <c r="Z213" i="1"/>
  <c r="AA213" i="1"/>
  <c r="AB213" i="1"/>
  <c r="U214" i="1"/>
  <c r="V214" i="1"/>
  <c r="W214" i="1"/>
  <c r="X214" i="1"/>
  <c r="Y214" i="1"/>
  <c r="Z214" i="1"/>
  <c r="AA214" i="1"/>
  <c r="AB214" i="1"/>
  <c r="U215" i="1"/>
  <c r="V215" i="1"/>
  <c r="W215" i="1"/>
  <c r="X215" i="1"/>
  <c r="Y215" i="1"/>
  <c r="Z215" i="1"/>
  <c r="AA215" i="1"/>
  <c r="AB215" i="1"/>
  <c r="U216" i="1"/>
  <c r="V216" i="1"/>
  <c r="W216" i="1"/>
  <c r="X216" i="1"/>
  <c r="Y216" i="1"/>
  <c r="Z216" i="1"/>
  <c r="AA216" i="1"/>
  <c r="AB216" i="1"/>
  <c r="U217" i="1"/>
  <c r="V217" i="1"/>
  <c r="W217" i="1"/>
  <c r="X217" i="1"/>
  <c r="Y217" i="1"/>
  <c r="Z217" i="1"/>
  <c r="AA217" i="1"/>
  <c r="AB217" i="1"/>
  <c r="U218" i="1"/>
  <c r="V218" i="1"/>
  <c r="W218" i="1"/>
  <c r="X218" i="1"/>
  <c r="Y218" i="1"/>
  <c r="Z218" i="1"/>
  <c r="AA218" i="1"/>
  <c r="AB218" i="1"/>
  <c r="U219" i="1"/>
  <c r="V219" i="1"/>
  <c r="W219" i="1"/>
  <c r="X219" i="1"/>
  <c r="Y219" i="1"/>
  <c r="Z219" i="1"/>
  <c r="AA219" i="1"/>
  <c r="AB219" i="1"/>
  <c r="U220" i="1"/>
  <c r="V220" i="1"/>
  <c r="W220" i="1"/>
  <c r="X220" i="1"/>
  <c r="Y220" i="1"/>
  <c r="Z220" i="1"/>
  <c r="AA220" i="1"/>
  <c r="AB220" i="1"/>
  <c r="U221" i="1"/>
  <c r="V221" i="1"/>
  <c r="W221" i="1"/>
  <c r="X221" i="1"/>
  <c r="Y221" i="1"/>
  <c r="Z221" i="1"/>
  <c r="AA221" i="1"/>
  <c r="AB221" i="1"/>
  <c r="U222" i="1"/>
  <c r="V222" i="1"/>
  <c r="W222" i="1"/>
  <c r="X222" i="1"/>
  <c r="Y222" i="1"/>
  <c r="Z222" i="1"/>
  <c r="AA222" i="1"/>
  <c r="AB222" i="1"/>
  <c r="U223" i="1"/>
  <c r="V223" i="1"/>
  <c r="W223" i="1"/>
  <c r="X223" i="1"/>
  <c r="Y223" i="1"/>
  <c r="Z223" i="1"/>
  <c r="AA223" i="1"/>
  <c r="AB223" i="1"/>
  <c r="U224" i="1"/>
  <c r="V224" i="1"/>
  <c r="W224" i="1"/>
  <c r="X224" i="1"/>
  <c r="Y224" i="1"/>
  <c r="Z224" i="1"/>
  <c r="AA224" i="1"/>
  <c r="AB224" i="1"/>
  <c r="U225" i="1"/>
  <c r="V225" i="1"/>
  <c r="W225" i="1"/>
  <c r="X225" i="1"/>
  <c r="Y225" i="1"/>
  <c r="Z225" i="1"/>
  <c r="AA225" i="1"/>
  <c r="AB225" i="1"/>
  <c r="U226" i="1"/>
  <c r="V226" i="1"/>
  <c r="W226" i="1"/>
  <c r="X226" i="1"/>
  <c r="Y226" i="1"/>
  <c r="Z226" i="1"/>
  <c r="AA226" i="1"/>
  <c r="AB226" i="1"/>
  <c r="U227" i="1"/>
  <c r="V227" i="1"/>
  <c r="W227" i="1"/>
  <c r="X227" i="1"/>
  <c r="Y227" i="1"/>
  <c r="Z227" i="1"/>
  <c r="AA227" i="1"/>
  <c r="AB227" i="1"/>
  <c r="U228" i="1"/>
  <c r="V228" i="1"/>
  <c r="W228" i="1"/>
  <c r="X228" i="1"/>
  <c r="Y228" i="1"/>
  <c r="Z228" i="1"/>
  <c r="AA228" i="1"/>
  <c r="AB228" i="1"/>
  <c r="U229" i="1"/>
  <c r="V229" i="1"/>
  <c r="W229" i="1"/>
  <c r="X229" i="1"/>
  <c r="Y229" i="1"/>
  <c r="Z229" i="1"/>
  <c r="AA229" i="1"/>
  <c r="AB229" i="1"/>
  <c r="U230" i="1"/>
  <c r="V230" i="1"/>
  <c r="W230" i="1"/>
  <c r="X230" i="1"/>
  <c r="Y230" i="1"/>
  <c r="Z230" i="1"/>
  <c r="AA230" i="1"/>
  <c r="AB230" i="1"/>
  <c r="U231" i="1"/>
  <c r="V231" i="1"/>
  <c r="W231" i="1"/>
  <c r="X231" i="1"/>
  <c r="Y231" i="1"/>
  <c r="Z231" i="1"/>
  <c r="AA231" i="1"/>
  <c r="AB231" i="1"/>
  <c r="U232" i="1"/>
  <c r="V232" i="1"/>
  <c r="W232" i="1"/>
  <c r="X232" i="1"/>
  <c r="Y232" i="1"/>
  <c r="Z232" i="1"/>
  <c r="AA232" i="1"/>
  <c r="AB232" i="1"/>
  <c r="U233" i="1"/>
  <c r="V233" i="1"/>
  <c r="W233" i="1"/>
  <c r="X233" i="1"/>
  <c r="Y233" i="1"/>
  <c r="Z233" i="1"/>
  <c r="AA233" i="1"/>
  <c r="AB233" i="1"/>
  <c r="U234" i="1"/>
  <c r="V234" i="1"/>
  <c r="W234" i="1"/>
  <c r="X234" i="1"/>
  <c r="Y234" i="1"/>
  <c r="Z234" i="1"/>
  <c r="AA234" i="1"/>
  <c r="AB234" i="1"/>
  <c r="U235" i="1"/>
  <c r="V235" i="1"/>
  <c r="W235" i="1"/>
  <c r="X235" i="1"/>
  <c r="Y235" i="1"/>
  <c r="Z235" i="1"/>
  <c r="AA235" i="1"/>
  <c r="AB235" i="1"/>
  <c r="U236" i="1"/>
  <c r="V236" i="1"/>
  <c r="W236" i="1"/>
  <c r="X236" i="1"/>
  <c r="Y236" i="1"/>
  <c r="Z236" i="1"/>
  <c r="AA236" i="1"/>
  <c r="AB236" i="1"/>
  <c r="U237" i="1"/>
  <c r="V237" i="1"/>
  <c r="W237" i="1"/>
  <c r="X237" i="1"/>
  <c r="Y237" i="1"/>
  <c r="Z237" i="1"/>
  <c r="AA237" i="1"/>
  <c r="AB237" i="1"/>
  <c r="U238" i="1"/>
  <c r="V238" i="1"/>
  <c r="W238" i="1"/>
  <c r="X238" i="1"/>
  <c r="Y238" i="1"/>
  <c r="Z238" i="1"/>
  <c r="AA238" i="1"/>
  <c r="AB238" i="1"/>
  <c r="U239" i="1"/>
  <c r="V239" i="1"/>
  <c r="W239" i="1"/>
  <c r="X239" i="1"/>
  <c r="Y239" i="1"/>
  <c r="Z239" i="1"/>
  <c r="AA239" i="1"/>
  <c r="AB239" i="1"/>
  <c r="U240" i="1"/>
  <c r="V240" i="1"/>
  <c r="W240" i="1"/>
  <c r="X240" i="1"/>
  <c r="Y240" i="1"/>
  <c r="Z240" i="1"/>
  <c r="AA240" i="1"/>
  <c r="AB240" i="1"/>
  <c r="U241" i="1"/>
  <c r="V241" i="1"/>
  <c r="W241" i="1"/>
  <c r="X241" i="1"/>
  <c r="Y241" i="1"/>
  <c r="Z241" i="1"/>
  <c r="AA241" i="1"/>
  <c r="AB241" i="1"/>
  <c r="U242" i="1"/>
  <c r="V242" i="1"/>
  <c r="W242" i="1"/>
  <c r="X242" i="1"/>
  <c r="Y242" i="1"/>
  <c r="Z242" i="1"/>
  <c r="AA242" i="1"/>
  <c r="AB242" i="1"/>
  <c r="U243" i="1"/>
  <c r="V243" i="1"/>
  <c r="W243" i="1"/>
  <c r="X243" i="1"/>
  <c r="Y243" i="1"/>
  <c r="Z243" i="1"/>
  <c r="AA243" i="1"/>
  <c r="AB243" i="1"/>
  <c r="U244" i="1"/>
  <c r="V244" i="1"/>
  <c r="W244" i="1"/>
  <c r="X244" i="1"/>
  <c r="Y244" i="1"/>
  <c r="Z244" i="1"/>
  <c r="AA244" i="1"/>
  <c r="AB244" i="1"/>
  <c r="U245" i="1"/>
  <c r="V245" i="1"/>
  <c r="W245" i="1"/>
  <c r="X245" i="1"/>
  <c r="Y245" i="1"/>
  <c r="Z245" i="1"/>
  <c r="AA245" i="1"/>
  <c r="AB245" i="1"/>
  <c r="U246" i="1"/>
  <c r="V246" i="1"/>
  <c r="W246" i="1"/>
  <c r="X246" i="1"/>
  <c r="Y246" i="1"/>
  <c r="Z246" i="1"/>
  <c r="AA246" i="1"/>
  <c r="AB246" i="1"/>
  <c r="U247" i="1"/>
  <c r="V247" i="1"/>
  <c r="W247" i="1"/>
  <c r="X247" i="1"/>
  <c r="Y247" i="1"/>
  <c r="Z247" i="1"/>
  <c r="AA247" i="1"/>
  <c r="AB247" i="1"/>
  <c r="U248" i="1"/>
  <c r="V248" i="1"/>
  <c r="W248" i="1"/>
  <c r="X248" i="1"/>
  <c r="Y248" i="1"/>
  <c r="Z248" i="1"/>
  <c r="AA248" i="1"/>
  <c r="AB248" i="1"/>
  <c r="U249" i="1"/>
  <c r="V249" i="1"/>
  <c r="W249" i="1"/>
  <c r="X249" i="1"/>
  <c r="Y249" i="1"/>
  <c r="Z249" i="1"/>
  <c r="AA249" i="1"/>
  <c r="AB249" i="1"/>
  <c r="U250" i="1"/>
  <c r="V250" i="1"/>
  <c r="W250" i="1"/>
  <c r="X250" i="1"/>
  <c r="Y250" i="1"/>
  <c r="Z250" i="1"/>
  <c r="AA250" i="1"/>
  <c r="AB250" i="1"/>
  <c r="U251" i="1"/>
  <c r="V251" i="1"/>
  <c r="W251" i="1"/>
  <c r="X251" i="1"/>
  <c r="Y251" i="1"/>
  <c r="Z251" i="1"/>
  <c r="AA251" i="1"/>
  <c r="AB251" i="1"/>
  <c r="U252" i="1"/>
  <c r="V252" i="1"/>
  <c r="W252" i="1"/>
  <c r="X252" i="1"/>
  <c r="Y252" i="1"/>
  <c r="Z252" i="1"/>
  <c r="AA252" i="1"/>
  <c r="AB252" i="1"/>
  <c r="U253" i="1"/>
  <c r="V253" i="1"/>
  <c r="W253" i="1"/>
  <c r="X253" i="1"/>
  <c r="Y253" i="1"/>
  <c r="Z253" i="1"/>
  <c r="AA253" i="1"/>
  <c r="AB253" i="1"/>
  <c r="U254" i="1"/>
  <c r="V254" i="1"/>
  <c r="W254" i="1"/>
  <c r="X254" i="1"/>
  <c r="Y254" i="1"/>
  <c r="Z254" i="1"/>
  <c r="AA254" i="1"/>
  <c r="AB254" i="1"/>
  <c r="U255" i="1"/>
  <c r="V255" i="1"/>
  <c r="W255" i="1"/>
  <c r="X255" i="1"/>
  <c r="Y255" i="1"/>
  <c r="Z255" i="1"/>
  <c r="AA255" i="1"/>
  <c r="AB255" i="1"/>
  <c r="U256" i="1"/>
  <c r="V256" i="1"/>
  <c r="W256" i="1"/>
  <c r="X256" i="1"/>
  <c r="Y256" i="1"/>
  <c r="Z256" i="1"/>
  <c r="AA256" i="1"/>
  <c r="AB256" i="1"/>
  <c r="U257" i="1"/>
  <c r="V257" i="1"/>
  <c r="W257" i="1"/>
  <c r="X257" i="1"/>
  <c r="Y257" i="1"/>
  <c r="Z257" i="1"/>
  <c r="AA257" i="1"/>
  <c r="AB257" i="1"/>
  <c r="U258" i="1"/>
  <c r="V258" i="1"/>
  <c r="W258" i="1"/>
  <c r="X258" i="1"/>
  <c r="Y258" i="1"/>
  <c r="Z258" i="1"/>
  <c r="AA258" i="1"/>
  <c r="AB258" i="1"/>
  <c r="U259" i="1"/>
  <c r="V259" i="1"/>
  <c r="W259" i="1"/>
  <c r="X259" i="1"/>
  <c r="Y259" i="1"/>
  <c r="Z259" i="1"/>
  <c r="AA259" i="1"/>
  <c r="AB259" i="1"/>
  <c r="U260" i="1"/>
  <c r="V260" i="1"/>
  <c r="W260" i="1"/>
  <c r="X260" i="1"/>
  <c r="Y260" i="1"/>
  <c r="Z260" i="1"/>
  <c r="AA260" i="1"/>
  <c r="AB260" i="1"/>
  <c r="U261" i="1"/>
  <c r="V261" i="1"/>
  <c r="W261" i="1"/>
  <c r="X261" i="1"/>
  <c r="Y261" i="1"/>
  <c r="Z261" i="1"/>
  <c r="AA261" i="1"/>
  <c r="AB261" i="1"/>
  <c r="U262" i="1"/>
  <c r="V262" i="1"/>
  <c r="W262" i="1"/>
  <c r="X262" i="1"/>
  <c r="Y262" i="1"/>
  <c r="Z262" i="1"/>
  <c r="AA262" i="1"/>
  <c r="AB262" i="1"/>
  <c r="U263" i="1"/>
  <c r="V263" i="1"/>
  <c r="W263" i="1"/>
  <c r="X263" i="1"/>
  <c r="Y263" i="1"/>
  <c r="Z263" i="1"/>
  <c r="AA263" i="1"/>
  <c r="AB263" i="1"/>
  <c r="U264" i="1"/>
  <c r="V264" i="1"/>
  <c r="W264" i="1"/>
  <c r="X264" i="1"/>
  <c r="Y264" i="1"/>
  <c r="Z264" i="1"/>
  <c r="AA264" i="1"/>
  <c r="AB264" i="1"/>
  <c r="U265" i="1"/>
  <c r="V265" i="1"/>
  <c r="W265" i="1"/>
  <c r="X265" i="1"/>
  <c r="Y265" i="1"/>
  <c r="Z265" i="1"/>
  <c r="AA265" i="1"/>
  <c r="AB265" i="1"/>
  <c r="U266" i="1"/>
  <c r="V266" i="1"/>
  <c r="W266" i="1"/>
  <c r="X266" i="1"/>
  <c r="Y266" i="1"/>
  <c r="Z266" i="1"/>
  <c r="AA266" i="1"/>
  <c r="AB266" i="1"/>
  <c r="U267" i="1"/>
  <c r="V267" i="1"/>
  <c r="W267" i="1"/>
  <c r="X267" i="1"/>
  <c r="Y267" i="1"/>
  <c r="Z267" i="1"/>
  <c r="AA267" i="1"/>
  <c r="AB267" i="1"/>
  <c r="U268" i="1"/>
  <c r="V268" i="1"/>
  <c r="W268" i="1"/>
  <c r="X268" i="1"/>
  <c r="Y268" i="1"/>
  <c r="Z268" i="1"/>
  <c r="AA268" i="1"/>
  <c r="AB268" i="1"/>
  <c r="U269" i="1"/>
  <c r="V269" i="1"/>
  <c r="W269" i="1"/>
  <c r="X269" i="1"/>
  <c r="Y269" i="1"/>
  <c r="Z269" i="1"/>
  <c r="AA269" i="1"/>
  <c r="AB269" i="1"/>
  <c r="U270" i="1"/>
  <c r="V270" i="1"/>
  <c r="W270" i="1"/>
  <c r="X270" i="1"/>
  <c r="Y270" i="1"/>
  <c r="Z270" i="1"/>
  <c r="AA270" i="1"/>
  <c r="AB270" i="1"/>
  <c r="U271" i="1"/>
  <c r="V271" i="1"/>
  <c r="W271" i="1"/>
  <c r="X271" i="1"/>
  <c r="Y271" i="1"/>
  <c r="Z271" i="1"/>
  <c r="AA271" i="1"/>
  <c r="AB271" i="1"/>
  <c r="U272" i="1"/>
  <c r="V272" i="1"/>
  <c r="W272" i="1"/>
  <c r="X272" i="1"/>
  <c r="Y272" i="1"/>
  <c r="Z272" i="1"/>
  <c r="AA272" i="1"/>
  <c r="AB272" i="1"/>
  <c r="U273" i="1"/>
  <c r="V273" i="1"/>
  <c r="W273" i="1"/>
  <c r="X273" i="1"/>
  <c r="Y273" i="1"/>
  <c r="Z273" i="1"/>
  <c r="AA273" i="1"/>
  <c r="AB273" i="1"/>
  <c r="U274" i="1"/>
  <c r="V274" i="1"/>
  <c r="W274" i="1"/>
  <c r="X274" i="1"/>
  <c r="Y274" i="1"/>
  <c r="Z274" i="1"/>
  <c r="AA274" i="1"/>
  <c r="AB274" i="1"/>
  <c r="U275" i="1"/>
  <c r="V275" i="1"/>
  <c r="W275" i="1"/>
  <c r="X275" i="1"/>
  <c r="Y275" i="1"/>
  <c r="Z275" i="1"/>
  <c r="AA275" i="1"/>
  <c r="AB275" i="1"/>
  <c r="U276" i="1"/>
  <c r="V276" i="1"/>
  <c r="W276" i="1"/>
  <c r="X276" i="1"/>
  <c r="Y276" i="1"/>
  <c r="Z276" i="1"/>
  <c r="AA276" i="1"/>
  <c r="AB276" i="1"/>
  <c r="U277" i="1"/>
  <c r="V277" i="1"/>
  <c r="W277" i="1"/>
  <c r="X277" i="1"/>
  <c r="Y277" i="1"/>
  <c r="Z277" i="1"/>
  <c r="AA277" i="1"/>
  <c r="AB277" i="1"/>
  <c r="U278" i="1"/>
  <c r="V278" i="1"/>
  <c r="W278" i="1"/>
  <c r="X278" i="1"/>
  <c r="Y278" i="1"/>
  <c r="Z278" i="1"/>
  <c r="AA278" i="1"/>
  <c r="AB278" i="1"/>
  <c r="U279" i="1"/>
  <c r="V279" i="1"/>
  <c r="W279" i="1"/>
  <c r="X279" i="1"/>
  <c r="Y279" i="1"/>
  <c r="Z279" i="1"/>
  <c r="AA279" i="1"/>
  <c r="AB279" i="1"/>
  <c r="U280" i="1"/>
  <c r="V280" i="1"/>
  <c r="W280" i="1"/>
  <c r="X280" i="1"/>
  <c r="Y280" i="1"/>
  <c r="Z280" i="1"/>
  <c r="AA280" i="1"/>
  <c r="AB280" i="1"/>
  <c r="U281" i="1"/>
  <c r="V281" i="1"/>
  <c r="W281" i="1"/>
  <c r="X281" i="1"/>
  <c r="Y281" i="1"/>
  <c r="Z281" i="1"/>
  <c r="AA281" i="1"/>
  <c r="AB281" i="1"/>
  <c r="U282" i="1"/>
  <c r="V282" i="1"/>
  <c r="W282" i="1"/>
  <c r="X282" i="1"/>
  <c r="Y282" i="1"/>
  <c r="Z282" i="1"/>
  <c r="AA282" i="1"/>
  <c r="AB282" i="1"/>
  <c r="U283" i="1"/>
  <c r="V283" i="1"/>
  <c r="W283" i="1"/>
  <c r="X283" i="1"/>
  <c r="Y283" i="1"/>
  <c r="Z283" i="1"/>
  <c r="AA283" i="1"/>
  <c r="AB283" i="1"/>
  <c r="U284" i="1"/>
  <c r="V284" i="1"/>
  <c r="W284" i="1"/>
  <c r="X284" i="1"/>
  <c r="Y284" i="1"/>
  <c r="Z284" i="1"/>
  <c r="AA284" i="1"/>
  <c r="AB284" i="1"/>
  <c r="U285" i="1"/>
  <c r="V285" i="1"/>
  <c r="W285" i="1"/>
  <c r="X285" i="1"/>
  <c r="Y285" i="1"/>
  <c r="Z285" i="1"/>
  <c r="AA285" i="1"/>
  <c r="AB285" i="1"/>
  <c r="U286" i="1"/>
  <c r="V286" i="1"/>
  <c r="W286" i="1"/>
  <c r="X286" i="1"/>
  <c r="Y286" i="1"/>
  <c r="Z286" i="1"/>
  <c r="AA286" i="1"/>
  <c r="AB286" i="1"/>
  <c r="U287" i="1"/>
  <c r="V287" i="1"/>
  <c r="W287" i="1"/>
  <c r="X287" i="1"/>
  <c r="Y287" i="1"/>
  <c r="Z287" i="1"/>
  <c r="AA287" i="1"/>
  <c r="AB287" i="1"/>
  <c r="U288" i="1"/>
  <c r="V288" i="1"/>
  <c r="W288" i="1"/>
  <c r="X288" i="1"/>
  <c r="Y288" i="1"/>
  <c r="Z288" i="1"/>
  <c r="AA288" i="1"/>
  <c r="AB288" i="1"/>
  <c r="U289" i="1"/>
  <c r="V289" i="1"/>
  <c r="W289" i="1"/>
  <c r="X289" i="1"/>
  <c r="Y289" i="1"/>
  <c r="Z289" i="1"/>
  <c r="AA289" i="1"/>
  <c r="AB289" i="1"/>
  <c r="U290" i="1"/>
  <c r="V290" i="1"/>
  <c r="W290" i="1"/>
  <c r="X290" i="1"/>
  <c r="Y290" i="1"/>
  <c r="Z290" i="1"/>
  <c r="AA290" i="1"/>
  <c r="AB290" i="1"/>
  <c r="U291" i="1"/>
  <c r="V291" i="1"/>
  <c r="W291" i="1"/>
  <c r="X291" i="1"/>
  <c r="Y291" i="1"/>
  <c r="Z291" i="1"/>
  <c r="AA291" i="1"/>
  <c r="AB291" i="1"/>
  <c r="U292" i="1"/>
  <c r="V292" i="1"/>
  <c r="W292" i="1"/>
  <c r="X292" i="1"/>
  <c r="Y292" i="1"/>
  <c r="Z292" i="1"/>
  <c r="AA292" i="1"/>
  <c r="AB292" i="1"/>
  <c r="U293" i="1"/>
  <c r="V293" i="1"/>
  <c r="W293" i="1"/>
  <c r="X293" i="1"/>
  <c r="Y293" i="1"/>
  <c r="Z293" i="1"/>
  <c r="AA293" i="1"/>
  <c r="AB293" i="1"/>
  <c r="U294" i="1"/>
  <c r="V294" i="1"/>
  <c r="W294" i="1"/>
  <c r="X294" i="1"/>
  <c r="Y294" i="1"/>
  <c r="Z294" i="1"/>
  <c r="AA294" i="1"/>
  <c r="AB294" i="1"/>
  <c r="U295" i="1"/>
  <c r="V295" i="1"/>
  <c r="W295" i="1"/>
  <c r="X295" i="1"/>
  <c r="Y295" i="1"/>
  <c r="Z295" i="1"/>
  <c r="AA295" i="1"/>
  <c r="AB295" i="1"/>
  <c r="U296" i="1"/>
  <c r="V296" i="1"/>
  <c r="W296" i="1"/>
  <c r="X296" i="1"/>
  <c r="Y296" i="1"/>
  <c r="Z296" i="1"/>
  <c r="AA296" i="1"/>
  <c r="AB296" i="1"/>
  <c r="U297" i="1"/>
  <c r="V297" i="1"/>
  <c r="W297" i="1"/>
  <c r="X297" i="1"/>
  <c r="Y297" i="1"/>
  <c r="Z297" i="1"/>
  <c r="AA297" i="1"/>
  <c r="AB297" i="1"/>
  <c r="U298" i="1"/>
  <c r="V298" i="1"/>
  <c r="W298" i="1"/>
  <c r="X298" i="1"/>
  <c r="Y298" i="1"/>
  <c r="Z298" i="1"/>
  <c r="AA298" i="1"/>
  <c r="AB298" i="1"/>
  <c r="U299" i="1"/>
  <c r="V299" i="1"/>
  <c r="W299" i="1"/>
  <c r="X299" i="1"/>
  <c r="Y299" i="1"/>
  <c r="Z299" i="1"/>
  <c r="AA299" i="1"/>
  <c r="AB299" i="1"/>
  <c r="U300" i="1"/>
  <c r="V300" i="1"/>
  <c r="W300" i="1"/>
  <c r="X300" i="1"/>
  <c r="Y300" i="1"/>
  <c r="Z300" i="1"/>
  <c r="AA300" i="1"/>
  <c r="AB300" i="1"/>
  <c r="U301" i="1"/>
  <c r="V301" i="1"/>
  <c r="W301" i="1"/>
  <c r="X301" i="1"/>
  <c r="Y301" i="1"/>
  <c r="Z301" i="1"/>
  <c r="AA301" i="1"/>
  <c r="AB301" i="1"/>
  <c r="U302" i="1"/>
  <c r="V302" i="1"/>
  <c r="W302" i="1"/>
  <c r="X302" i="1"/>
  <c r="Y302" i="1"/>
  <c r="Z302" i="1"/>
  <c r="AA302" i="1"/>
  <c r="AB302" i="1"/>
  <c r="U303" i="1"/>
  <c r="V303" i="1"/>
  <c r="W303" i="1"/>
  <c r="X303" i="1"/>
  <c r="Y303" i="1"/>
  <c r="Z303" i="1"/>
  <c r="AA303" i="1"/>
  <c r="AB303" i="1"/>
  <c r="U304" i="1"/>
  <c r="V304" i="1"/>
  <c r="W304" i="1"/>
  <c r="X304" i="1"/>
  <c r="Y304" i="1"/>
  <c r="Z304" i="1"/>
  <c r="AA304" i="1"/>
  <c r="AB304" i="1"/>
  <c r="U305" i="1"/>
  <c r="V305" i="1"/>
  <c r="W305" i="1"/>
  <c r="X305" i="1"/>
  <c r="Y305" i="1"/>
  <c r="Z305" i="1"/>
  <c r="AA305" i="1"/>
  <c r="AB305" i="1"/>
  <c r="U306" i="1"/>
  <c r="V306" i="1"/>
  <c r="W306" i="1"/>
  <c r="X306" i="1"/>
  <c r="Y306" i="1"/>
  <c r="Z306" i="1"/>
  <c r="AA306" i="1"/>
  <c r="AB306" i="1"/>
  <c r="U307" i="1"/>
  <c r="V307" i="1"/>
  <c r="W307" i="1"/>
  <c r="X307" i="1"/>
  <c r="Y307" i="1"/>
  <c r="Z307" i="1"/>
  <c r="AA307" i="1"/>
  <c r="AB307" i="1"/>
  <c r="U308" i="1"/>
  <c r="V308" i="1"/>
  <c r="W308" i="1"/>
  <c r="X308" i="1"/>
  <c r="Y308" i="1"/>
  <c r="Z308" i="1"/>
  <c r="AA308" i="1"/>
  <c r="AB308" i="1"/>
  <c r="U309" i="1"/>
  <c r="V309" i="1"/>
  <c r="W309" i="1"/>
  <c r="X309" i="1"/>
  <c r="Y309" i="1"/>
  <c r="Z309" i="1"/>
  <c r="AA309" i="1"/>
  <c r="AB309" i="1"/>
  <c r="U310" i="1"/>
  <c r="V310" i="1"/>
  <c r="W310" i="1"/>
  <c r="X310" i="1"/>
  <c r="Y310" i="1"/>
  <c r="Z310" i="1"/>
  <c r="AA310" i="1"/>
  <c r="AB310" i="1"/>
  <c r="U311" i="1"/>
  <c r="V311" i="1"/>
  <c r="W311" i="1"/>
  <c r="X311" i="1"/>
  <c r="Y311" i="1"/>
  <c r="Z311" i="1"/>
  <c r="AA311" i="1"/>
  <c r="AB311" i="1"/>
  <c r="U312" i="1"/>
  <c r="V312" i="1"/>
  <c r="W312" i="1"/>
  <c r="X312" i="1"/>
  <c r="Y312" i="1"/>
  <c r="Z312" i="1"/>
  <c r="AA312" i="1"/>
  <c r="AB312" i="1"/>
  <c r="U313" i="1"/>
  <c r="V313" i="1"/>
  <c r="W313" i="1"/>
  <c r="X313" i="1"/>
  <c r="Y313" i="1"/>
  <c r="Z313" i="1"/>
  <c r="AA313" i="1"/>
  <c r="AB313" i="1"/>
  <c r="U314" i="1"/>
  <c r="V314" i="1"/>
  <c r="W314" i="1"/>
  <c r="X314" i="1"/>
  <c r="Y314" i="1"/>
  <c r="Z314" i="1"/>
  <c r="AA314" i="1"/>
  <c r="AB314" i="1"/>
  <c r="U315" i="1"/>
  <c r="V315" i="1"/>
  <c r="W315" i="1"/>
  <c r="X315" i="1"/>
  <c r="Y315" i="1"/>
  <c r="Z315" i="1"/>
  <c r="AA315" i="1"/>
  <c r="AB315" i="1"/>
  <c r="U316" i="1"/>
  <c r="V316" i="1"/>
  <c r="W316" i="1"/>
  <c r="X316" i="1"/>
  <c r="Y316" i="1"/>
  <c r="Z316" i="1"/>
  <c r="AA316" i="1"/>
  <c r="AB316" i="1"/>
  <c r="U317" i="1"/>
  <c r="V317" i="1"/>
  <c r="W317" i="1"/>
  <c r="X317" i="1"/>
  <c r="Y317" i="1"/>
  <c r="Z317" i="1"/>
  <c r="AA317" i="1"/>
  <c r="AB317" i="1"/>
  <c r="U318" i="1"/>
  <c r="V318" i="1"/>
  <c r="W318" i="1"/>
  <c r="X318" i="1"/>
  <c r="Y318" i="1"/>
  <c r="Z318" i="1"/>
  <c r="AA318" i="1"/>
  <c r="AB318" i="1"/>
  <c r="U319" i="1"/>
  <c r="V319" i="1"/>
  <c r="W319" i="1"/>
  <c r="X319" i="1"/>
  <c r="Y319" i="1"/>
  <c r="Z319" i="1"/>
  <c r="AA319" i="1"/>
  <c r="AB319" i="1"/>
  <c r="U320" i="1"/>
  <c r="V320" i="1"/>
  <c r="W320" i="1"/>
  <c r="X320" i="1"/>
  <c r="Y320" i="1"/>
  <c r="Z320" i="1"/>
  <c r="AA320" i="1"/>
  <c r="AB320" i="1"/>
  <c r="U321" i="1"/>
  <c r="V321" i="1"/>
  <c r="W321" i="1"/>
  <c r="X321" i="1"/>
  <c r="Y321" i="1"/>
  <c r="Z321" i="1"/>
  <c r="AA321" i="1"/>
  <c r="AB321" i="1"/>
  <c r="U322" i="1"/>
  <c r="V322" i="1"/>
  <c r="W322" i="1"/>
  <c r="X322" i="1"/>
  <c r="Y322" i="1"/>
  <c r="Z322" i="1"/>
  <c r="AA322" i="1"/>
  <c r="AB322" i="1"/>
  <c r="U323" i="1"/>
  <c r="V323" i="1"/>
  <c r="W323" i="1"/>
  <c r="X323" i="1"/>
  <c r="Y323" i="1"/>
  <c r="Z323" i="1"/>
  <c r="AA323" i="1"/>
  <c r="AB323" i="1"/>
  <c r="U324" i="1"/>
  <c r="V324" i="1"/>
  <c r="W324" i="1"/>
  <c r="X324" i="1"/>
  <c r="Y324" i="1"/>
  <c r="Z324" i="1"/>
  <c r="AA324" i="1"/>
  <c r="AB324" i="1"/>
  <c r="U325" i="1"/>
  <c r="V325" i="1"/>
  <c r="W325" i="1"/>
  <c r="X325" i="1"/>
  <c r="Y325" i="1"/>
  <c r="Z325" i="1"/>
  <c r="AA325" i="1"/>
  <c r="AB325" i="1"/>
  <c r="U326" i="1"/>
  <c r="V326" i="1"/>
  <c r="W326" i="1"/>
  <c r="X326" i="1"/>
  <c r="Y326" i="1"/>
  <c r="Z326" i="1"/>
  <c r="AA326" i="1"/>
  <c r="AB326" i="1"/>
  <c r="U327" i="1"/>
  <c r="V327" i="1"/>
  <c r="W327" i="1"/>
  <c r="X327" i="1"/>
  <c r="Y327" i="1"/>
  <c r="Z327" i="1"/>
  <c r="AA327" i="1"/>
  <c r="AB327" i="1"/>
  <c r="U328" i="1"/>
  <c r="V328" i="1"/>
  <c r="W328" i="1"/>
  <c r="X328" i="1"/>
  <c r="Y328" i="1"/>
  <c r="Z328" i="1"/>
  <c r="AA328" i="1"/>
  <c r="AB328" i="1"/>
  <c r="U329" i="1"/>
  <c r="V329" i="1"/>
  <c r="W329" i="1"/>
  <c r="X329" i="1"/>
  <c r="Y329" i="1"/>
  <c r="Z329" i="1"/>
  <c r="AA329" i="1"/>
  <c r="AB329" i="1"/>
  <c r="U330" i="1"/>
  <c r="V330" i="1"/>
  <c r="W330" i="1"/>
  <c r="X330" i="1"/>
  <c r="Y330" i="1"/>
  <c r="Z330" i="1"/>
  <c r="AA330" i="1"/>
  <c r="AB330" i="1"/>
  <c r="U331" i="1"/>
  <c r="V331" i="1"/>
  <c r="W331" i="1"/>
  <c r="X331" i="1"/>
  <c r="Y331" i="1"/>
  <c r="Z331" i="1"/>
  <c r="AA331" i="1"/>
  <c r="AB331" i="1"/>
  <c r="U332" i="1"/>
  <c r="V332" i="1"/>
  <c r="W332" i="1"/>
  <c r="X332" i="1"/>
  <c r="Y332" i="1"/>
  <c r="Z332" i="1"/>
  <c r="AA332" i="1"/>
  <c r="AB332" i="1"/>
  <c r="U333" i="1"/>
  <c r="V333" i="1"/>
  <c r="W333" i="1"/>
  <c r="X333" i="1"/>
  <c r="Y333" i="1"/>
  <c r="Z333" i="1"/>
  <c r="AA333" i="1"/>
  <c r="AB333" i="1"/>
  <c r="U334" i="1"/>
  <c r="V334" i="1"/>
  <c r="W334" i="1"/>
  <c r="X334" i="1"/>
  <c r="Y334" i="1"/>
  <c r="Z334" i="1"/>
  <c r="AA334" i="1"/>
  <c r="AB334" i="1"/>
  <c r="U335" i="1"/>
  <c r="V335" i="1"/>
  <c r="W335" i="1"/>
  <c r="X335" i="1"/>
  <c r="Y335" i="1"/>
  <c r="Z335" i="1"/>
  <c r="AA335" i="1"/>
  <c r="AB335" i="1"/>
  <c r="U336" i="1"/>
  <c r="V336" i="1"/>
  <c r="W336" i="1"/>
  <c r="X336" i="1"/>
  <c r="Y336" i="1"/>
  <c r="Z336" i="1"/>
  <c r="AA336" i="1"/>
  <c r="AB336" i="1"/>
  <c r="U337" i="1"/>
  <c r="V337" i="1"/>
  <c r="W337" i="1"/>
  <c r="X337" i="1"/>
  <c r="Y337" i="1"/>
  <c r="Z337" i="1"/>
  <c r="AA337" i="1"/>
  <c r="AB337" i="1"/>
  <c r="U338" i="1"/>
  <c r="V338" i="1"/>
  <c r="W338" i="1"/>
  <c r="X338" i="1"/>
  <c r="Y338" i="1"/>
  <c r="Z338" i="1"/>
  <c r="AA338" i="1"/>
  <c r="AB338" i="1"/>
  <c r="U339" i="1"/>
  <c r="V339" i="1"/>
  <c r="W339" i="1"/>
  <c r="X339" i="1"/>
  <c r="Y339" i="1"/>
  <c r="Z339" i="1"/>
  <c r="AA339" i="1"/>
  <c r="AB339" i="1"/>
  <c r="U340" i="1"/>
  <c r="V340" i="1"/>
  <c r="W340" i="1"/>
  <c r="X340" i="1"/>
  <c r="Y340" i="1"/>
  <c r="Z340" i="1"/>
  <c r="AA340" i="1"/>
  <c r="AB340" i="1"/>
  <c r="U341" i="1"/>
  <c r="V341" i="1"/>
  <c r="W341" i="1"/>
  <c r="X341" i="1"/>
  <c r="Y341" i="1"/>
  <c r="Z341" i="1"/>
  <c r="AA341" i="1"/>
  <c r="AB341" i="1"/>
  <c r="U342" i="1"/>
  <c r="V342" i="1"/>
  <c r="W342" i="1"/>
  <c r="X342" i="1"/>
  <c r="Y342" i="1"/>
  <c r="Z342" i="1"/>
  <c r="AA342" i="1"/>
  <c r="AB342" i="1"/>
  <c r="U343" i="1"/>
  <c r="V343" i="1"/>
  <c r="W343" i="1"/>
  <c r="X343" i="1"/>
  <c r="Y343" i="1"/>
  <c r="Z343" i="1"/>
  <c r="AA343" i="1"/>
  <c r="AB343" i="1"/>
  <c r="U344" i="1"/>
  <c r="V344" i="1"/>
  <c r="W344" i="1"/>
  <c r="X344" i="1"/>
  <c r="Y344" i="1"/>
  <c r="Z344" i="1"/>
  <c r="AA344" i="1"/>
  <c r="AB344" i="1"/>
  <c r="U345" i="1"/>
  <c r="V345" i="1"/>
  <c r="W345" i="1"/>
  <c r="X345" i="1"/>
  <c r="Y345" i="1"/>
  <c r="Z345" i="1"/>
  <c r="AA345" i="1"/>
  <c r="AB345" i="1"/>
  <c r="U346" i="1"/>
  <c r="V346" i="1"/>
  <c r="W346" i="1"/>
  <c r="X346" i="1"/>
  <c r="Y346" i="1"/>
  <c r="Z346" i="1"/>
  <c r="AA346" i="1"/>
  <c r="AB346" i="1"/>
  <c r="U347" i="1"/>
  <c r="V347" i="1"/>
  <c r="W347" i="1"/>
  <c r="X347" i="1"/>
  <c r="Y347" i="1"/>
  <c r="Z347" i="1"/>
  <c r="AA347" i="1"/>
  <c r="AB347" i="1"/>
  <c r="U348" i="1"/>
  <c r="V348" i="1"/>
  <c r="W348" i="1"/>
  <c r="X348" i="1"/>
  <c r="Y348" i="1"/>
  <c r="Z348" i="1"/>
  <c r="AA348" i="1"/>
  <c r="AB348" i="1"/>
  <c r="U349" i="1"/>
  <c r="V349" i="1"/>
  <c r="W349" i="1"/>
  <c r="X349" i="1"/>
  <c r="Y349" i="1"/>
  <c r="Z349" i="1"/>
  <c r="AA349" i="1"/>
  <c r="AB349" i="1"/>
  <c r="U350" i="1"/>
  <c r="V350" i="1"/>
  <c r="W350" i="1"/>
  <c r="X350" i="1"/>
  <c r="Y350" i="1"/>
  <c r="Z350" i="1"/>
  <c r="AA350" i="1"/>
  <c r="AB350" i="1"/>
  <c r="U351" i="1"/>
  <c r="V351" i="1"/>
  <c r="W351" i="1"/>
  <c r="X351" i="1"/>
  <c r="Y351" i="1"/>
  <c r="Z351" i="1"/>
  <c r="AA351" i="1"/>
  <c r="AB351" i="1"/>
  <c r="U352" i="1"/>
  <c r="V352" i="1"/>
  <c r="W352" i="1"/>
  <c r="X352" i="1"/>
  <c r="Y352" i="1"/>
  <c r="Z352" i="1"/>
  <c r="AA352" i="1"/>
  <c r="AB352" i="1"/>
  <c r="U353" i="1"/>
  <c r="V353" i="1"/>
  <c r="W353" i="1"/>
  <c r="X353" i="1"/>
  <c r="Y353" i="1"/>
  <c r="Z353" i="1"/>
  <c r="AA353" i="1"/>
  <c r="AB353" i="1"/>
  <c r="U354" i="1"/>
  <c r="V354" i="1"/>
  <c r="W354" i="1"/>
  <c r="X354" i="1"/>
  <c r="Y354" i="1"/>
  <c r="Z354" i="1"/>
  <c r="AA354" i="1"/>
  <c r="AB354" i="1"/>
  <c r="U355" i="1"/>
  <c r="V355" i="1"/>
  <c r="W355" i="1"/>
  <c r="X355" i="1"/>
  <c r="Y355" i="1"/>
  <c r="Z355" i="1"/>
  <c r="AA355" i="1"/>
  <c r="AB355" i="1"/>
  <c r="U356" i="1"/>
  <c r="V356" i="1"/>
  <c r="W356" i="1"/>
  <c r="X356" i="1"/>
  <c r="Y356" i="1"/>
  <c r="Z356" i="1"/>
  <c r="AA356" i="1"/>
  <c r="AB356" i="1"/>
  <c r="U357" i="1"/>
  <c r="V357" i="1"/>
  <c r="W357" i="1"/>
  <c r="X357" i="1"/>
  <c r="Y357" i="1"/>
  <c r="Z357" i="1"/>
  <c r="AA357" i="1"/>
  <c r="AB357" i="1"/>
  <c r="U358" i="1"/>
  <c r="V358" i="1"/>
  <c r="W358" i="1"/>
  <c r="X358" i="1"/>
  <c r="Y358" i="1"/>
  <c r="Z358" i="1"/>
  <c r="AA358" i="1"/>
  <c r="AB358" i="1"/>
  <c r="U359" i="1"/>
  <c r="V359" i="1"/>
  <c r="W359" i="1"/>
  <c r="X359" i="1"/>
  <c r="Y359" i="1"/>
  <c r="Z359" i="1"/>
  <c r="AA359" i="1"/>
  <c r="AB359" i="1"/>
  <c r="U360" i="1"/>
  <c r="V360" i="1"/>
  <c r="W360" i="1"/>
  <c r="X360" i="1"/>
  <c r="Y360" i="1"/>
  <c r="Z360" i="1"/>
  <c r="AA360" i="1"/>
  <c r="AB360" i="1"/>
  <c r="U361" i="1"/>
  <c r="V361" i="1"/>
  <c r="W361" i="1"/>
  <c r="X361" i="1"/>
  <c r="Y361" i="1"/>
  <c r="Z361" i="1"/>
  <c r="AA361" i="1"/>
  <c r="AB361" i="1"/>
  <c r="U362" i="1"/>
  <c r="V362" i="1"/>
  <c r="W362" i="1"/>
  <c r="X362" i="1"/>
  <c r="Y362" i="1"/>
  <c r="Z362" i="1"/>
  <c r="AA362" i="1"/>
  <c r="AB362" i="1"/>
  <c r="U363" i="1"/>
  <c r="V363" i="1"/>
  <c r="W363" i="1"/>
  <c r="X363" i="1"/>
  <c r="Y363" i="1"/>
  <c r="Z363" i="1"/>
  <c r="AA363" i="1"/>
  <c r="AB363" i="1"/>
  <c r="U364" i="1"/>
  <c r="V364" i="1"/>
  <c r="W364" i="1"/>
  <c r="X364" i="1"/>
  <c r="Y364" i="1"/>
  <c r="Z364" i="1"/>
  <c r="AA364" i="1"/>
  <c r="AB364" i="1"/>
  <c r="U365" i="1"/>
  <c r="V365" i="1"/>
  <c r="W365" i="1"/>
  <c r="X365" i="1"/>
  <c r="Y365" i="1"/>
  <c r="Z365" i="1"/>
  <c r="AA365" i="1"/>
  <c r="AB365" i="1"/>
  <c r="U366" i="1"/>
  <c r="V366" i="1"/>
  <c r="W366" i="1"/>
  <c r="X366" i="1"/>
  <c r="Y366" i="1"/>
  <c r="Z366" i="1"/>
  <c r="AA366" i="1"/>
  <c r="AB366" i="1"/>
  <c r="U367" i="1"/>
  <c r="V367" i="1"/>
  <c r="W367" i="1"/>
  <c r="X367" i="1"/>
  <c r="Y367" i="1"/>
  <c r="Z367" i="1"/>
  <c r="AA367" i="1"/>
  <c r="AB367" i="1"/>
  <c r="U368" i="1"/>
  <c r="V368" i="1"/>
  <c r="W368" i="1"/>
  <c r="X368" i="1"/>
  <c r="Y368" i="1"/>
  <c r="Z368" i="1"/>
  <c r="AA368" i="1"/>
  <c r="AB368" i="1"/>
  <c r="U369" i="1"/>
  <c r="V369" i="1"/>
  <c r="W369" i="1"/>
  <c r="X369" i="1"/>
  <c r="Y369" i="1"/>
  <c r="Z369" i="1"/>
  <c r="AA369" i="1"/>
  <c r="AB369" i="1"/>
  <c r="U370" i="1"/>
  <c r="V370" i="1"/>
  <c r="W370" i="1"/>
  <c r="X370" i="1"/>
  <c r="Y370" i="1"/>
  <c r="Z370" i="1"/>
  <c r="AA370" i="1"/>
  <c r="AB370" i="1"/>
  <c r="U371" i="1"/>
  <c r="V371" i="1"/>
  <c r="W371" i="1"/>
  <c r="X371" i="1"/>
  <c r="Y371" i="1"/>
  <c r="Z371" i="1"/>
  <c r="AA371" i="1"/>
  <c r="AB371" i="1"/>
  <c r="U372" i="1"/>
  <c r="V372" i="1"/>
  <c r="W372" i="1"/>
  <c r="X372" i="1"/>
  <c r="Y372" i="1"/>
  <c r="Z372" i="1"/>
  <c r="AA372" i="1"/>
  <c r="AB372" i="1"/>
  <c r="U373" i="1"/>
  <c r="V373" i="1"/>
  <c r="W373" i="1"/>
  <c r="X373" i="1"/>
  <c r="Y373" i="1"/>
  <c r="Z373" i="1"/>
  <c r="AA373" i="1"/>
  <c r="AB373" i="1"/>
  <c r="U374" i="1"/>
  <c r="V374" i="1"/>
  <c r="W374" i="1"/>
  <c r="X374" i="1"/>
  <c r="Y374" i="1"/>
  <c r="Z374" i="1"/>
  <c r="AA374" i="1"/>
  <c r="AB374" i="1"/>
  <c r="U375" i="1"/>
  <c r="V375" i="1"/>
  <c r="W375" i="1"/>
  <c r="X375" i="1"/>
  <c r="Y375" i="1"/>
  <c r="Z375" i="1"/>
  <c r="AA375" i="1"/>
  <c r="AB375" i="1"/>
  <c r="U376" i="1"/>
  <c r="V376" i="1"/>
  <c r="W376" i="1"/>
  <c r="X376" i="1"/>
  <c r="Y376" i="1"/>
  <c r="Z376" i="1"/>
  <c r="AA376" i="1"/>
  <c r="AB376" i="1"/>
  <c r="U377" i="1"/>
  <c r="V377" i="1"/>
  <c r="W377" i="1"/>
  <c r="X377" i="1"/>
  <c r="Y377" i="1"/>
  <c r="Z377" i="1"/>
  <c r="AA377" i="1"/>
  <c r="AB377" i="1"/>
  <c r="U378" i="1"/>
  <c r="V378" i="1"/>
  <c r="W378" i="1"/>
  <c r="X378" i="1"/>
  <c r="Y378" i="1"/>
  <c r="Z378" i="1"/>
  <c r="AA378" i="1"/>
  <c r="AB378" i="1"/>
  <c r="U379" i="1"/>
  <c r="V379" i="1"/>
  <c r="W379" i="1"/>
  <c r="X379" i="1"/>
  <c r="Y379" i="1"/>
  <c r="Z379" i="1"/>
  <c r="AA379" i="1"/>
  <c r="AB379" i="1"/>
  <c r="U380" i="1"/>
  <c r="V380" i="1"/>
  <c r="W380" i="1"/>
  <c r="X380" i="1"/>
  <c r="Y380" i="1"/>
  <c r="Z380" i="1"/>
  <c r="AA380" i="1"/>
  <c r="AB380" i="1"/>
  <c r="U381" i="1"/>
  <c r="V381" i="1"/>
  <c r="W381" i="1"/>
  <c r="X381" i="1"/>
  <c r="Y381" i="1"/>
  <c r="Z381" i="1"/>
  <c r="AA381" i="1"/>
  <c r="AB381" i="1"/>
  <c r="U382" i="1"/>
  <c r="V382" i="1"/>
  <c r="W382" i="1"/>
  <c r="X382" i="1"/>
  <c r="Y382" i="1"/>
  <c r="Z382" i="1"/>
  <c r="AA382" i="1"/>
  <c r="AB382" i="1"/>
  <c r="U383" i="1"/>
  <c r="V383" i="1"/>
  <c r="W383" i="1"/>
  <c r="X383" i="1"/>
  <c r="Y383" i="1"/>
  <c r="Z383" i="1"/>
  <c r="AA383" i="1"/>
  <c r="AB383" i="1"/>
  <c r="U384" i="1"/>
  <c r="V384" i="1"/>
  <c r="W384" i="1"/>
  <c r="X384" i="1"/>
  <c r="Y384" i="1"/>
  <c r="Z384" i="1"/>
  <c r="AA384" i="1"/>
  <c r="AB384" i="1"/>
  <c r="U385" i="1"/>
  <c r="V385" i="1"/>
  <c r="W385" i="1"/>
  <c r="X385" i="1"/>
  <c r="Y385" i="1"/>
  <c r="Z385" i="1"/>
  <c r="AA385" i="1"/>
  <c r="AB385" i="1"/>
  <c r="U386" i="1"/>
  <c r="V386" i="1"/>
  <c r="W386" i="1"/>
  <c r="X386" i="1"/>
  <c r="Y386" i="1"/>
  <c r="Z386" i="1"/>
  <c r="AA386" i="1"/>
  <c r="AB386" i="1"/>
  <c r="U387" i="1"/>
  <c r="V387" i="1"/>
  <c r="W387" i="1"/>
  <c r="X387" i="1"/>
  <c r="Y387" i="1"/>
  <c r="Z387" i="1"/>
  <c r="AA387" i="1"/>
  <c r="AB387" i="1"/>
  <c r="U388" i="1"/>
  <c r="V388" i="1"/>
  <c r="W388" i="1"/>
  <c r="X388" i="1"/>
  <c r="Y388" i="1"/>
  <c r="Z388" i="1"/>
  <c r="AA388" i="1"/>
  <c r="AB388" i="1"/>
  <c r="U389" i="1"/>
  <c r="V389" i="1"/>
  <c r="W389" i="1"/>
  <c r="X389" i="1"/>
  <c r="Y389" i="1"/>
  <c r="Z389" i="1"/>
  <c r="AA389" i="1"/>
  <c r="AB389" i="1"/>
  <c r="U390" i="1"/>
  <c r="V390" i="1"/>
  <c r="W390" i="1"/>
  <c r="X390" i="1"/>
  <c r="Y390" i="1"/>
  <c r="Z390" i="1"/>
  <c r="AA390" i="1"/>
  <c r="AB390" i="1"/>
  <c r="U391" i="1"/>
  <c r="V391" i="1"/>
  <c r="W391" i="1"/>
  <c r="X391" i="1"/>
  <c r="Y391" i="1"/>
  <c r="Z391" i="1"/>
  <c r="AA391" i="1"/>
  <c r="AB391" i="1"/>
  <c r="U392" i="1"/>
  <c r="V392" i="1"/>
  <c r="W392" i="1"/>
  <c r="X392" i="1"/>
  <c r="Y392" i="1"/>
  <c r="Z392" i="1"/>
  <c r="AA392" i="1"/>
  <c r="AB392" i="1"/>
  <c r="U393" i="1"/>
  <c r="V393" i="1"/>
  <c r="W393" i="1"/>
  <c r="X393" i="1"/>
  <c r="Y393" i="1"/>
  <c r="Z393" i="1"/>
  <c r="AA393" i="1"/>
  <c r="AB393" i="1"/>
  <c r="U394" i="1"/>
  <c r="V394" i="1"/>
  <c r="W394" i="1"/>
  <c r="X394" i="1"/>
  <c r="Y394" i="1"/>
  <c r="Z394" i="1"/>
  <c r="AA394" i="1"/>
  <c r="AB394" i="1"/>
  <c r="U395" i="1"/>
  <c r="V395" i="1"/>
  <c r="W395" i="1"/>
  <c r="X395" i="1"/>
  <c r="Y395" i="1"/>
  <c r="Z395" i="1"/>
  <c r="AA395" i="1"/>
  <c r="AB395" i="1"/>
  <c r="U396" i="1"/>
  <c r="V396" i="1"/>
  <c r="W396" i="1"/>
  <c r="X396" i="1"/>
  <c r="Y396" i="1"/>
  <c r="Z396" i="1"/>
  <c r="AA396" i="1"/>
  <c r="AB396" i="1"/>
  <c r="U397" i="1"/>
  <c r="V397" i="1"/>
  <c r="W397" i="1"/>
  <c r="X397" i="1"/>
  <c r="Y397" i="1"/>
  <c r="Z397" i="1"/>
  <c r="AA397" i="1"/>
  <c r="AB397" i="1"/>
  <c r="U398" i="1"/>
  <c r="V398" i="1"/>
  <c r="W398" i="1"/>
  <c r="X398" i="1"/>
  <c r="Y398" i="1"/>
  <c r="Z398" i="1"/>
  <c r="AA398" i="1"/>
  <c r="AB398" i="1"/>
  <c r="U399" i="1"/>
  <c r="V399" i="1"/>
  <c r="W399" i="1"/>
  <c r="X399" i="1"/>
  <c r="Y399" i="1"/>
  <c r="Z399" i="1"/>
  <c r="AA399" i="1"/>
  <c r="AB399" i="1"/>
  <c r="U400" i="1"/>
  <c r="V400" i="1"/>
  <c r="W400" i="1"/>
  <c r="X400" i="1"/>
  <c r="Y400" i="1"/>
  <c r="Z400" i="1"/>
  <c r="AA400" i="1"/>
  <c r="AB400" i="1"/>
  <c r="U401" i="1"/>
  <c r="V401" i="1"/>
  <c r="W401" i="1"/>
  <c r="X401" i="1"/>
  <c r="Y401" i="1"/>
  <c r="Z401" i="1"/>
  <c r="AA401" i="1"/>
  <c r="AB401" i="1"/>
  <c r="U402" i="1"/>
  <c r="V402" i="1"/>
  <c r="W402" i="1"/>
  <c r="X402" i="1"/>
  <c r="Y402" i="1"/>
  <c r="Z402" i="1"/>
  <c r="AA402" i="1"/>
  <c r="AB402" i="1"/>
  <c r="U403" i="1"/>
  <c r="V403" i="1"/>
  <c r="W403" i="1"/>
  <c r="X403" i="1"/>
  <c r="Y403" i="1"/>
  <c r="Z403" i="1"/>
  <c r="AA403" i="1"/>
  <c r="AB403" i="1"/>
  <c r="U404" i="1"/>
  <c r="V404" i="1"/>
  <c r="W404" i="1"/>
  <c r="X404" i="1"/>
  <c r="Y404" i="1"/>
  <c r="Z404" i="1"/>
  <c r="AA404" i="1"/>
  <c r="AB404" i="1"/>
  <c r="U405" i="1"/>
  <c r="V405" i="1"/>
  <c r="W405" i="1"/>
  <c r="X405" i="1"/>
  <c r="Y405" i="1"/>
  <c r="Z405" i="1"/>
  <c r="AA405" i="1"/>
  <c r="AB405" i="1"/>
  <c r="U406" i="1"/>
  <c r="V406" i="1"/>
  <c r="W406" i="1"/>
  <c r="X406" i="1"/>
  <c r="Y406" i="1"/>
  <c r="Z406" i="1"/>
  <c r="AA406" i="1"/>
  <c r="AB406" i="1"/>
  <c r="U407" i="1"/>
  <c r="V407" i="1"/>
  <c r="W407" i="1"/>
  <c r="X407" i="1"/>
  <c r="Y407" i="1"/>
  <c r="Z407" i="1"/>
  <c r="AA407" i="1"/>
  <c r="AB407" i="1"/>
  <c r="U408" i="1"/>
  <c r="V408" i="1"/>
  <c r="W408" i="1"/>
  <c r="X408" i="1"/>
  <c r="Y408" i="1"/>
  <c r="Z408" i="1"/>
  <c r="AA408" i="1"/>
  <c r="AB408" i="1"/>
  <c r="U409" i="1"/>
  <c r="V409" i="1"/>
  <c r="W409" i="1"/>
  <c r="X409" i="1"/>
  <c r="Y409" i="1"/>
  <c r="Z409" i="1"/>
  <c r="AA409" i="1"/>
  <c r="AB409" i="1"/>
  <c r="U410" i="1"/>
  <c r="V410" i="1"/>
  <c r="W410" i="1"/>
  <c r="X410" i="1"/>
  <c r="Y410" i="1"/>
  <c r="Z410" i="1"/>
  <c r="AA410" i="1"/>
  <c r="AB410" i="1"/>
  <c r="U411" i="1"/>
  <c r="V411" i="1"/>
  <c r="W411" i="1"/>
  <c r="X411" i="1"/>
  <c r="Y411" i="1"/>
  <c r="Z411" i="1"/>
  <c r="AA411" i="1"/>
  <c r="AB411" i="1"/>
  <c r="U412" i="1"/>
  <c r="V412" i="1"/>
  <c r="W412" i="1"/>
  <c r="X412" i="1"/>
  <c r="Y412" i="1"/>
  <c r="Z412" i="1"/>
  <c r="AA412" i="1"/>
  <c r="AB412" i="1"/>
  <c r="U413" i="1"/>
  <c r="V413" i="1"/>
  <c r="W413" i="1"/>
  <c r="X413" i="1"/>
  <c r="Y413" i="1"/>
  <c r="Z413" i="1"/>
  <c r="AA413" i="1"/>
  <c r="AB413" i="1"/>
  <c r="U414" i="1"/>
  <c r="V414" i="1"/>
  <c r="W414" i="1"/>
  <c r="X414" i="1"/>
  <c r="Y414" i="1"/>
  <c r="Z414" i="1"/>
  <c r="AA414" i="1"/>
  <c r="AB414" i="1"/>
  <c r="U415" i="1"/>
  <c r="V415" i="1"/>
  <c r="W415" i="1"/>
  <c r="X415" i="1"/>
  <c r="Y415" i="1"/>
  <c r="Z415" i="1"/>
  <c r="AA415" i="1"/>
  <c r="AB415" i="1"/>
  <c r="U416" i="1"/>
  <c r="V416" i="1"/>
  <c r="W416" i="1"/>
  <c r="X416" i="1"/>
  <c r="Y416" i="1"/>
  <c r="Z416" i="1"/>
  <c r="AA416" i="1"/>
  <c r="AB416" i="1"/>
  <c r="U417" i="1"/>
  <c r="V417" i="1"/>
  <c r="W417" i="1"/>
  <c r="X417" i="1"/>
  <c r="Y417" i="1"/>
  <c r="Z417" i="1"/>
  <c r="AA417" i="1"/>
  <c r="AB417" i="1"/>
  <c r="U418" i="1"/>
  <c r="V418" i="1"/>
  <c r="W418" i="1"/>
  <c r="X418" i="1"/>
  <c r="Y418" i="1"/>
  <c r="Z418" i="1"/>
  <c r="AA418" i="1"/>
  <c r="AB418" i="1"/>
  <c r="U419" i="1"/>
  <c r="V419" i="1"/>
  <c r="W419" i="1"/>
  <c r="X419" i="1"/>
  <c r="Y419" i="1"/>
  <c r="Z419" i="1"/>
  <c r="AA419" i="1"/>
  <c r="AB419" i="1"/>
  <c r="U420" i="1"/>
  <c r="V420" i="1"/>
  <c r="W420" i="1"/>
  <c r="X420" i="1"/>
  <c r="Y420" i="1"/>
  <c r="Z420" i="1"/>
  <c r="AA420" i="1"/>
  <c r="AB420" i="1"/>
  <c r="U421" i="1"/>
  <c r="V421" i="1"/>
  <c r="W421" i="1"/>
  <c r="X421" i="1"/>
  <c r="Y421" i="1"/>
  <c r="Z421" i="1"/>
  <c r="AA421" i="1"/>
  <c r="AB421" i="1"/>
  <c r="U422" i="1"/>
  <c r="V422" i="1"/>
  <c r="W422" i="1"/>
  <c r="X422" i="1"/>
  <c r="Y422" i="1"/>
  <c r="Z422" i="1"/>
  <c r="AA422" i="1"/>
  <c r="AB422" i="1"/>
  <c r="U423" i="1"/>
  <c r="V423" i="1"/>
  <c r="W423" i="1"/>
  <c r="X423" i="1"/>
  <c r="Y423" i="1"/>
  <c r="Z423" i="1"/>
  <c r="AA423" i="1"/>
  <c r="AB423" i="1"/>
  <c r="U424" i="1"/>
  <c r="V424" i="1"/>
  <c r="W424" i="1"/>
  <c r="X424" i="1"/>
  <c r="Y424" i="1"/>
  <c r="Z424" i="1"/>
  <c r="AA424" i="1"/>
  <c r="AB424" i="1"/>
  <c r="U425" i="1"/>
  <c r="V425" i="1"/>
  <c r="W425" i="1"/>
  <c r="X425" i="1"/>
  <c r="Y425" i="1"/>
  <c r="Z425" i="1"/>
  <c r="AA425" i="1"/>
  <c r="AB425" i="1"/>
  <c r="U426" i="1"/>
  <c r="V426" i="1"/>
  <c r="W426" i="1"/>
  <c r="X426" i="1"/>
  <c r="Y426" i="1"/>
  <c r="Z426" i="1"/>
  <c r="AA426" i="1"/>
  <c r="AB426" i="1"/>
  <c r="U427" i="1"/>
  <c r="V427" i="1"/>
  <c r="W427" i="1"/>
  <c r="X427" i="1"/>
  <c r="Y427" i="1"/>
  <c r="Z427" i="1"/>
  <c r="AA427" i="1"/>
  <c r="AB427" i="1"/>
  <c r="U428" i="1"/>
  <c r="V428" i="1"/>
  <c r="W428" i="1"/>
  <c r="X428" i="1"/>
  <c r="Y428" i="1"/>
  <c r="Z428" i="1"/>
  <c r="AA428" i="1"/>
  <c r="AB428" i="1"/>
  <c r="U429" i="1"/>
  <c r="V429" i="1"/>
  <c r="W429" i="1"/>
  <c r="X429" i="1"/>
  <c r="Y429" i="1"/>
  <c r="Z429" i="1"/>
  <c r="AA429" i="1"/>
  <c r="AB429" i="1"/>
  <c r="U430" i="1"/>
  <c r="V430" i="1"/>
  <c r="W430" i="1"/>
  <c r="X430" i="1"/>
  <c r="Y430" i="1"/>
  <c r="Z430" i="1"/>
  <c r="AA430" i="1"/>
  <c r="AB430" i="1"/>
  <c r="U431" i="1"/>
  <c r="V431" i="1"/>
  <c r="W431" i="1"/>
  <c r="X431" i="1"/>
  <c r="Y431" i="1"/>
  <c r="Z431" i="1"/>
  <c r="AA431" i="1"/>
  <c r="AB431" i="1"/>
  <c r="U432" i="1"/>
  <c r="V432" i="1"/>
  <c r="W432" i="1"/>
  <c r="X432" i="1"/>
  <c r="Y432" i="1"/>
  <c r="Z432" i="1"/>
  <c r="AA432" i="1"/>
  <c r="AB432" i="1"/>
  <c r="U433" i="1"/>
  <c r="V433" i="1"/>
  <c r="W433" i="1"/>
  <c r="X433" i="1"/>
  <c r="Y433" i="1"/>
  <c r="Z433" i="1"/>
  <c r="AA433" i="1"/>
  <c r="AB433" i="1"/>
  <c r="U434" i="1"/>
  <c r="V434" i="1"/>
  <c r="W434" i="1"/>
  <c r="X434" i="1"/>
  <c r="Y434" i="1"/>
  <c r="Z434" i="1"/>
  <c r="AA434" i="1"/>
  <c r="AB434" i="1"/>
  <c r="U435" i="1"/>
  <c r="V435" i="1"/>
  <c r="W435" i="1"/>
  <c r="X435" i="1"/>
  <c r="Y435" i="1"/>
  <c r="Z435" i="1"/>
  <c r="AA435" i="1"/>
  <c r="AB435" i="1"/>
  <c r="U436" i="1"/>
  <c r="V436" i="1"/>
  <c r="W436" i="1"/>
  <c r="X436" i="1"/>
  <c r="Y436" i="1"/>
  <c r="Z436" i="1"/>
  <c r="AA436" i="1"/>
  <c r="AB436" i="1"/>
  <c r="U437" i="1"/>
  <c r="V437" i="1"/>
  <c r="W437" i="1"/>
  <c r="X437" i="1"/>
  <c r="Y437" i="1"/>
  <c r="Z437" i="1"/>
  <c r="AA437" i="1"/>
  <c r="AB437" i="1"/>
  <c r="U438" i="1"/>
  <c r="V438" i="1"/>
  <c r="W438" i="1"/>
  <c r="X438" i="1"/>
  <c r="Y438" i="1"/>
  <c r="Z438" i="1"/>
  <c r="AA438" i="1"/>
  <c r="AB438" i="1"/>
  <c r="U439" i="1"/>
  <c r="V439" i="1"/>
  <c r="W439" i="1"/>
  <c r="X439" i="1"/>
  <c r="Y439" i="1"/>
  <c r="Z439" i="1"/>
  <c r="AA439" i="1"/>
  <c r="AB439" i="1"/>
  <c r="U440" i="1"/>
  <c r="V440" i="1"/>
  <c r="W440" i="1"/>
  <c r="X440" i="1"/>
  <c r="Y440" i="1"/>
  <c r="Z440" i="1"/>
  <c r="AA440" i="1"/>
  <c r="AB440" i="1"/>
  <c r="U441" i="1"/>
  <c r="V441" i="1"/>
  <c r="W441" i="1"/>
  <c r="X441" i="1"/>
  <c r="Y441" i="1"/>
  <c r="Z441" i="1"/>
  <c r="AA441" i="1"/>
  <c r="AB441" i="1"/>
  <c r="U442" i="1"/>
  <c r="V442" i="1"/>
  <c r="W442" i="1"/>
  <c r="X442" i="1"/>
  <c r="Y442" i="1"/>
  <c r="Z442" i="1"/>
  <c r="AA442" i="1"/>
  <c r="AB442" i="1"/>
  <c r="U443" i="1"/>
  <c r="V443" i="1"/>
  <c r="W443" i="1"/>
  <c r="X443" i="1"/>
  <c r="Y443" i="1"/>
  <c r="Z443" i="1"/>
  <c r="AA443" i="1"/>
  <c r="AB443" i="1"/>
  <c r="U444" i="1"/>
  <c r="V444" i="1"/>
  <c r="W444" i="1"/>
  <c r="X444" i="1"/>
  <c r="Y444" i="1"/>
  <c r="Z444" i="1"/>
  <c r="AA444" i="1"/>
  <c r="AB444" i="1"/>
  <c r="U445" i="1"/>
  <c r="V445" i="1"/>
  <c r="W445" i="1"/>
  <c r="X445" i="1"/>
  <c r="Y445" i="1"/>
  <c r="Z445" i="1"/>
  <c r="AA445" i="1"/>
  <c r="AB445" i="1"/>
  <c r="U446" i="1"/>
  <c r="V446" i="1"/>
  <c r="W446" i="1"/>
  <c r="X446" i="1"/>
  <c r="Y446" i="1"/>
  <c r="Z446" i="1"/>
  <c r="AA446" i="1"/>
  <c r="AB446" i="1"/>
  <c r="U447" i="1"/>
  <c r="V447" i="1"/>
  <c r="W447" i="1"/>
  <c r="X447" i="1"/>
  <c r="Y447" i="1"/>
  <c r="Z447" i="1"/>
  <c r="AA447" i="1"/>
  <c r="AB447" i="1"/>
  <c r="U448" i="1"/>
  <c r="V448" i="1"/>
  <c r="W448" i="1"/>
  <c r="X448" i="1"/>
  <c r="Y448" i="1"/>
  <c r="Z448" i="1"/>
  <c r="AA448" i="1"/>
  <c r="AB448" i="1"/>
  <c r="U449" i="1"/>
  <c r="V449" i="1"/>
  <c r="W449" i="1"/>
  <c r="X449" i="1"/>
  <c r="Y449" i="1"/>
  <c r="Z449" i="1"/>
  <c r="AA449" i="1"/>
  <c r="AB449" i="1"/>
  <c r="U450" i="1"/>
  <c r="V450" i="1"/>
  <c r="W450" i="1"/>
  <c r="X450" i="1"/>
  <c r="Y450" i="1"/>
  <c r="Z450" i="1"/>
  <c r="AA450" i="1"/>
  <c r="AB450" i="1"/>
  <c r="U451" i="1"/>
  <c r="V451" i="1"/>
  <c r="W451" i="1"/>
  <c r="X451" i="1"/>
  <c r="Y451" i="1"/>
  <c r="Z451" i="1"/>
  <c r="AA451" i="1"/>
  <c r="AB451" i="1"/>
  <c r="U452" i="1"/>
  <c r="V452" i="1"/>
  <c r="W452" i="1"/>
  <c r="X452" i="1"/>
  <c r="Y452" i="1"/>
  <c r="Z452" i="1"/>
  <c r="AA452" i="1"/>
  <c r="AB452" i="1"/>
  <c r="U453" i="1"/>
  <c r="V453" i="1"/>
  <c r="W453" i="1"/>
  <c r="X453" i="1"/>
  <c r="Y453" i="1"/>
  <c r="Z453" i="1"/>
  <c r="AA453" i="1"/>
  <c r="AB453" i="1"/>
  <c r="U454" i="1"/>
  <c r="V454" i="1"/>
  <c r="W454" i="1"/>
  <c r="X454" i="1"/>
  <c r="Y454" i="1"/>
  <c r="Z454" i="1"/>
  <c r="AA454" i="1"/>
  <c r="AB454" i="1"/>
  <c r="U455" i="1"/>
  <c r="V455" i="1"/>
  <c r="W455" i="1"/>
  <c r="X455" i="1"/>
  <c r="Y455" i="1"/>
  <c r="Z455" i="1"/>
  <c r="AA455" i="1"/>
  <c r="AB455" i="1"/>
  <c r="U456" i="1"/>
  <c r="V456" i="1"/>
  <c r="W456" i="1"/>
  <c r="X456" i="1"/>
  <c r="Y456" i="1"/>
  <c r="Z456" i="1"/>
  <c r="AA456" i="1"/>
  <c r="AB456" i="1"/>
  <c r="U457" i="1"/>
  <c r="V457" i="1"/>
  <c r="W457" i="1"/>
  <c r="X457" i="1"/>
  <c r="Y457" i="1"/>
  <c r="Z457" i="1"/>
  <c r="AA457" i="1"/>
  <c r="AB457" i="1"/>
  <c r="U458" i="1"/>
  <c r="V458" i="1"/>
  <c r="W458" i="1"/>
  <c r="X458" i="1"/>
  <c r="Y458" i="1"/>
  <c r="Z458" i="1"/>
  <c r="AA458" i="1"/>
  <c r="AB458" i="1"/>
  <c r="U459" i="1"/>
  <c r="V459" i="1"/>
  <c r="W459" i="1"/>
  <c r="X459" i="1"/>
  <c r="Y459" i="1"/>
  <c r="Z459" i="1"/>
  <c r="AA459" i="1"/>
  <c r="AB459" i="1"/>
  <c r="U460" i="1"/>
  <c r="V460" i="1"/>
  <c r="W460" i="1"/>
  <c r="X460" i="1"/>
  <c r="Y460" i="1"/>
  <c r="Z460" i="1"/>
  <c r="AA460" i="1"/>
  <c r="AB460" i="1"/>
  <c r="U461" i="1"/>
  <c r="V461" i="1"/>
  <c r="W461" i="1"/>
  <c r="X461" i="1"/>
  <c r="Y461" i="1"/>
  <c r="Z461" i="1"/>
  <c r="AA461" i="1"/>
  <c r="AB461" i="1"/>
  <c r="U462" i="1"/>
  <c r="V462" i="1"/>
  <c r="W462" i="1"/>
  <c r="X462" i="1"/>
  <c r="Y462" i="1"/>
  <c r="Z462" i="1"/>
  <c r="AA462" i="1"/>
  <c r="AB462" i="1"/>
  <c r="U463" i="1"/>
  <c r="V463" i="1"/>
  <c r="W463" i="1"/>
  <c r="X463" i="1"/>
  <c r="Y463" i="1"/>
  <c r="Z463" i="1"/>
  <c r="AA463" i="1"/>
  <c r="AB463" i="1"/>
  <c r="U464" i="1"/>
  <c r="V464" i="1"/>
  <c r="W464" i="1"/>
  <c r="X464" i="1"/>
  <c r="Y464" i="1"/>
  <c r="Z464" i="1"/>
  <c r="AA464" i="1"/>
  <c r="AB464" i="1"/>
  <c r="U465" i="1"/>
  <c r="V465" i="1"/>
  <c r="W465" i="1"/>
  <c r="X465" i="1"/>
  <c r="Y465" i="1"/>
  <c r="Z465" i="1"/>
  <c r="AA465" i="1"/>
  <c r="AB465" i="1"/>
  <c r="U466" i="1"/>
  <c r="V466" i="1"/>
  <c r="W466" i="1"/>
  <c r="X466" i="1"/>
  <c r="Y466" i="1"/>
  <c r="Z466" i="1"/>
  <c r="AA466" i="1"/>
  <c r="AB466" i="1"/>
  <c r="U467" i="1"/>
  <c r="V467" i="1"/>
  <c r="W467" i="1"/>
  <c r="X467" i="1"/>
  <c r="Y467" i="1"/>
  <c r="Z467" i="1"/>
  <c r="AA467" i="1"/>
  <c r="AB467" i="1"/>
  <c r="U468" i="1"/>
  <c r="V468" i="1"/>
  <c r="W468" i="1"/>
  <c r="X468" i="1"/>
  <c r="Y468" i="1"/>
  <c r="Z468" i="1"/>
  <c r="AA468" i="1"/>
  <c r="AB468" i="1"/>
  <c r="U469" i="1"/>
  <c r="V469" i="1"/>
  <c r="W469" i="1"/>
  <c r="X469" i="1"/>
  <c r="Y469" i="1"/>
  <c r="Z469" i="1"/>
  <c r="AA469" i="1"/>
  <c r="AB469" i="1"/>
  <c r="U470" i="1"/>
  <c r="V470" i="1"/>
  <c r="W470" i="1"/>
  <c r="X470" i="1"/>
  <c r="Y470" i="1"/>
  <c r="Z470" i="1"/>
  <c r="AA470" i="1"/>
  <c r="AB470" i="1"/>
  <c r="U471" i="1"/>
  <c r="V471" i="1"/>
  <c r="W471" i="1"/>
  <c r="X471" i="1"/>
  <c r="Y471" i="1"/>
  <c r="Z471" i="1"/>
  <c r="AA471" i="1"/>
  <c r="AB471" i="1"/>
  <c r="U472" i="1"/>
  <c r="V472" i="1"/>
  <c r="W472" i="1"/>
  <c r="X472" i="1"/>
  <c r="Y472" i="1"/>
  <c r="Z472" i="1"/>
  <c r="AA472" i="1"/>
  <c r="AB472" i="1"/>
  <c r="U473" i="1"/>
  <c r="V473" i="1"/>
  <c r="W473" i="1"/>
  <c r="X473" i="1"/>
  <c r="Y473" i="1"/>
  <c r="Z473" i="1"/>
  <c r="AA473" i="1"/>
  <c r="AB473" i="1"/>
  <c r="U474" i="1"/>
  <c r="V474" i="1"/>
  <c r="W474" i="1"/>
  <c r="X474" i="1"/>
  <c r="Y474" i="1"/>
  <c r="Z474" i="1"/>
  <c r="AA474" i="1"/>
  <c r="AB474" i="1"/>
  <c r="U475" i="1"/>
  <c r="V475" i="1"/>
  <c r="W475" i="1"/>
  <c r="X475" i="1"/>
  <c r="Y475" i="1"/>
  <c r="Z475" i="1"/>
  <c r="AA475" i="1"/>
  <c r="AB475" i="1"/>
  <c r="U476" i="1"/>
  <c r="V476" i="1"/>
  <c r="W476" i="1"/>
  <c r="X476" i="1"/>
  <c r="Y476" i="1"/>
  <c r="Z476" i="1"/>
  <c r="AA476" i="1"/>
  <c r="AB476" i="1"/>
  <c r="U477" i="1"/>
  <c r="V477" i="1"/>
  <c r="W477" i="1"/>
  <c r="X477" i="1"/>
  <c r="Y477" i="1"/>
  <c r="Z477" i="1"/>
  <c r="AA477" i="1"/>
  <c r="AB477" i="1"/>
  <c r="U478" i="1"/>
  <c r="V478" i="1"/>
  <c r="W478" i="1"/>
  <c r="X478" i="1"/>
  <c r="Y478" i="1"/>
  <c r="Z478" i="1"/>
  <c r="AA478" i="1"/>
  <c r="AB478" i="1"/>
  <c r="U479" i="1"/>
  <c r="V479" i="1"/>
  <c r="W479" i="1"/>
  <c r="X479" i="1"/>
  <c r="Y479" i="1"/>
  <c r="Z479" i="1"/>
  <c r="AA479" i="1"/>
  <c r="AB479" i="1"/>
  <c r="U480" i="1"/>
  <c r="V480" i="1"/>
  <c r="W480" i="1"/>
  <c r="X480" i="1"/>
  <c r="Y480" i="1"/>
  <c r="Z480" i="1"/>
  <c r="AA480" i="1"/>
  <c r="AB480" i="1"/>
  <c r="U481" i="1"/>
  <c r="V481" i="1"/>
  <c r="W481" i="1"/>
  <c r="X481" i="1"/>
  <c r="Y481" i="1"/>
  <c r="Z481" i="1"/>
  <c r="AA481" i="1"/>
  <c r="AB481" i="1"/>
  <c r="U482" i="1"/>
  <c r="V482" i="1"/>
  <c r="W482" i="1"/>
  <c r="X482" i="1"/>
  <c r="Y482" i="1"/>
  <c r="Z482" i="1"/>
  <c r="AA482" i="1"/>
  <c r="AB482" i="1"/>
  <c r="U483" i="1"/>
  <c r="V483" i="1"/>
  <c r="W483" i="1"/>
  <c r="X483" i="1"/>
  <c r="Y483" i="1"/>
  <c r="Z483" i="1"/>
  <c r="AA483" i="1"/>
  <c r="AB483" i="1"/>
  <c r="U484" i="1"/>
  <c r="V484" i="1"/>
  <c r="W484" i="1"/>
  <c r="X484" i="1"/>
  <c r="Y484" i="1"/>
  <c r="Z484" i="1"/>
  <c r="AA484" i="1"/>
  <c r="AB484" i="1"/>
  <c r="U485" i="1"/>
  <c r="V485" i="1"/>
  <c r="W485" i="1"/>
  <c r="X485" i="1"/>
  <c r="Y485" i="1"/>
  <c r="Z485" i="1"/>
  <c r="AA485" i="1"/>
  <c r="AB485" i="1"/>
  <c r="U486" i="1"/>
  <c r="V486" i="1"/>
  <c r="W486" i="1"/>
  <c r="X486" i="1"/>
  <c r="Y486" i="1"/>
  <c r="Z486" i="1"/>
  <c r="AA486" i="1"/>
  <c r="AB486" i="1"/>
  <c r="U487" i="1"/>
  <c r="V487" i="1"/>
  <c r="W487" i="1"/>
  <c r="X487" i="1"/>
  <c r="Y487" i="1"/>
  <c r="Z487" i="1"/>
  <c r="AA487" i="1"/>
  <c r="AB487" i="1"/>
  <c r="U488" i="1"/>
  <c r="V488" i="1"/>
  <c r="W488" i="1"/>
  <c r="X488" i="1"/>
  <c r="Y488" i="1"/>
  <c r="Z488" i="1"/>
  <c r="AA488" i="1"/>
  <c r="AB488" i="1"/>
  <c r="U489" i="1"/>
  <c r="V489" i="1"/>
  <c r="W489" i="1"/>
  <c r="X489" i="1"/>
  <c r="Y489" i="1"/>
  <c r="Z489" i="1"/>
  <c r="AA489" i="1"/>
  <c r="AB489" i="1"/>
  <c r="U490" i="1"/>
  <c r="V490" i="1"/>
  <c r="W490" i="1"/>
  <c r="X490" i="1"/>
  <c r="Y490" i="1"/>
  <c r="Z490" i="1"/>
  <c r="AA490" i="1"/>
  <c r="AB490" i="1"/>
  <c r="U491" i="1"/>
  <c r="V491" i="1"/>
  <c r="W491" i="1"/>
  <c r="X491" i="1"/>
  <c r="Y491" i="1"/>
  <c r="Z491" i="1"/>
  <c r="AA491" i="1"/>
  <c r="AB491" i="1"/>
  <c r="U492" i="1"/>
  <c r="V492" i="1"/>
  <c r="W492" i="1"/>
  <c r="X492" i="1"/>
  <c r="Y492" i="1"/>
  <c r="Z492" i="1"/>
  <c r="AA492" i="1"/>
  <c r="AB492" i="1"/>
  <c r="U493" i="1"/>
  <c r="V493" i="1"/>
  <c r="W493" i="1"/>
  <c r="X493" i="1"/>
  <c r="Y493" i="1"/>
  <c r="Z493" i="1"/>
  <c r="AA493" i="1"/>
  <c r="AB493" i="1"/>
  <c r="U494" i="1"/>
  <c r="V494" i="1"/>
  <c r="W494" i="1"/>
  <c r="X494" i="1"/>
  <c r="Y494" i="1"/>
  <c r="Z494" i="1"/>
  <c r="AA494" i="1"/>
  <c r="AB494" i="1"/>
  <c r="U495" i="1"/>
  <c r="V495" i="1"/>
  <c r="W495" i="1"/>
  <c r="X495" i="1"/>
  <c r="Y495" i="1"/>
  <c r="Z495" i="1"/>
  <c r="AA495" i="1"/>
  <c r="AB495" i="1"/>
  <c r="U496" i="1"/>
  <c r="V496" i="1"/>
  <c r="W496" i="1"/>
  <c r="X496" i="1"/>
  <c r="Y496" i="1"/>
  <c r="Z496" i="1"/>
  <c r="AA496" i="1"/>
  <c r="AB496" i="1"/>
  <c r="U497" i="1"/>
  <c r="V497" i="1"/>
  <c r="W497" i="1"/>
  <c r="X497" i="1"/>
  <c r="Y497" i="1"/>
  <c r="Z497" i="1"/>
  <c r="AA497" i="1"/>
  <c r="AB497" i="1"/>
  <c r="U498" i="1"/>
  <c r="V498" i="1"/>
  <c r="W498" i="1"/>
  <c r="X498" i="1"/>
  <c r="Y498" i="1"/>
  <c r="Z498" i="1"/>
  <c r="AA498" i="1"/>
  <c r="AB498" i="1"/>
  <c r="U499" i="1"/>
  <c r="V499" i="1"/>
  <c r="W499" i="1"/>
  <c r="X499" i="1"/>
  <c r="Y499" i="1"/>
  <c r="Z499" i="1"/>
  <c r="AA499" i="1"/>
  <c r="AB499" i="1"/>
  <c r="U500" i="1"/>
  <c r="V500" i="1"/>
  <c r="W500" i="1"/>
  <c r="X500" i="1"/>
  <c r="Y500" i="1"/>
  <c r="Z500" i="1"/>
  <c r="AA500" i="1"/>
  <c r="AB500" i="1"/>
  <c r="U501" i="1"/>
  <c r="V501" i="1"/>
  <c r="W501" i="1"/>
  <c r="X501" i="1"/>
  <c r="Y501" i="1"/>
  <c r="Z501" i="1"/>
  <c r="AA501" i="1"/>
  <c r="AB501" i="1"/>
  <c r="U502" i="1"/>
  <c r="V502" i="1"/>
  <c r="W502" i="1"/>
  <c r="X502" i="1"/>
  <c r="Y502" i="1"/>
  <c r="Z502" i="1"/>
  <c r="AA502" i="1"/>
  <c r="AB502" i="1"/>
  <c r="U503" i="1"/>
  <c r="V503" i="1"/>
  <c r="W503" i="1"/>
  <c r="X503" i="1"/>
  <c r="Y503" i="1"/>
  <c r="Z503" i="1"/>
  <c r="AA503" i="1"/>
  <c r="AB503" i="1"/>
  <c r="U504" i="1"/>
  <c r="V504" i="1"/>
  <c r="W504" i="1"/>
  <c r="X504" i="1"/>
  <c r="Y504" i="1"/>
  <c r="Z504" i="1"/>
  <c r="AA504" i="1"/>
  <c r="AB504" i="1"/>
  <c r="U505" i="1"/>
  <c r="V505" i="1"/>
  <c r="W505" i="1"/>
  <c r="X505" i="1"/>
  <c r="Y505" i="1"/>
  <c r="Z505" i="1"/>
  <c r="AA505" i="1"/>
  <c r="AB505" i="1"/>
  <c r="U506" i="1"/>
  <c r="V506" i="1"/>
  <c r="W506" i="1"/>
  <c r="X506" i="1"/>
  <c r="Y506" i="1"/>
  <c r="Z506" i="1"/>
  <c r="AA506" i="1"/>
  <c r="AB506" i="1"/>
  <c r="U507" i="1"/>
  <c r="V507" i="1"/>
  <c r="W507" i="1"/>
  <c r="X507" i="1"/>
  <c r="Y507" i="1"/>
  <c r="Z507" i="1"/>
  <c r="AA507" i="1"/>
  <c r="AB507" i="1"/>
  <c r="U508" i="1"/>
  <c r="V508" i="1"/>
  <c r="W508" i="1"/>
  <c r="X508" i="1"/>
  <c r="Y508" i="1"/>
  <c r="Z508" i="1"/>
  <c r="AA508" i="1"/>
  <c r="AB508" i="1"/>
  <c r="U509" i="1"/>
  <c r="V509" i="1"/>
  <c r="W509" i="1"/>
  <c r="X509" i="1"/>
  <c r="Y509" i="1"/>
  <c r="Z509" i="1"/>
  <c r="AA509" i="1"/>
  <c r="AB509" i="1"/>
  <c r="U510" i="1"/>
  <c r="V510" i="1"/>
  <c r="W510" i="1"/>
  <c r="X510" i="1"/>
  <c r="Y510" i="1"/>
  <c r="Z510" i="1"/>
  <c r="AA510" i="1"/>
  <c r="AB510" i="1"/>
  <c r="U511" i="1"/>
  <c r="V511" i="1"/>
  <c r="W511" i="1"/>
  <c r="X511" i="1"/>
  <c r="Y511" i="1"/>
  <c r="Z511" i="1"/>
  <c r="AA511" i="1"/>
  <c r="AB511" i="1"/>
  <c r="U512" i="1"/>
  <c r="V512" i="1"/>
  <c r="W512" i="1"/>
  <c r="X512" i="1"/>
  <c r="Y512" i="1"/>
  <c r="Z512" i="1"/>
  <c r="AA512" i="1"/>
  <c r="AB512" i="1"/>
  <c r="U513" i="1"/>
  <c r="V513" i="1"/>
  <c r="W513" i="1"/>
  <c r="X513" i="1"/>
  <c r="Y513" i="1"/>
  <c r="Z513" i="1"/>
  <c r="AA513" i="1"/>
  <c r="AB513" i="1"/>
  <c r="U514" i="1"/>
  <c r="V514" i="1"/>
  <c r="W514" i="1"/>
  <c r="X514" i="1"/>
  <c r="Y514" i="1"/>
  <c r="Z514" i="1"/>
  <c r="AA514" i="1"/>
  <c r="AB514" i="1"/>
  <c r="U515" i="1"/>
  <c r="V515" i="1"/>
  <c r="W515" i="1"/>
  <c r="X515" i="1"/>
  <c r="Y515" i="1"/>
  <c r="Z515" i="1"/>
  <c r="AA515" i="1"/>
  <c r="AB515" i="1"/>
  <c r="U516" i="1"/>
  <c r="V516" i="1"/>
  <c r="W516" i="1"/>
  <c r="X516" i="1"/>
  <c r="Y516" i="1"/>
  <c r="Z516" i="1"/>
  <c r="AA516" i="1"/>
  <c r="AB516" i="1"/>
  <c r="U517" i="1"/>
  <c r="V517" i="1"/>
  <c r="W517" i="1"/>
  <c r="X517" i="1"/>
  <c r="Y517" i="1"/>
  <c r="Z517" i="1"/>
  <c r="AA517" i="1"/>
  <c r="AB517" i="1"/>
  <c r="U518" i="1"/>
  <c r="V518" i="1"/>
  <c r="W518" i="1"/>
  <c r="X518" i="1"/>
  <c r="Y518" i="1"/>
  <c r="Z518" i="1"/>
  <c r="AA518" i="1"/>
  <c r="AB518" i="1"/>
  <c r="U519" i="1"/>
  <c r="V519" i="1"/>
  <c r="W519" i="1"/>
  <c r="X519" i="1"/>
  <c r="Y519" i="1"/>
  <c r="Z519" i="1"/>
  <c r="AA519" i="1"/>
  <c r="AB519" i="1"/>
  <c r="U520" i="1"/>
  <c r="V520" i="1"/>
  <c r="W520" i="1"/>
  <c r="X520" i="1"/>
  <c r="Y520" i="1"/>
  <c r="Z520" i="1"/>
  <c r="AA520" i="1"/>
  <c r="AB520" i="1"/>
  <c r="U521" i="1"/>
  <c r="V521" i="1"/>
  <c r="W521" i="1"/>
  <c r="X521" i="1"/>
  <c r="Y521" i="1"/>
  <c r="Z521" i="1"/>
  <c r="AA521" i="1"/>
  <c r="AB521" i="1"/>
  <c r="U522" i="1"/>
  <c r="V522" i="1"/>
  <c r="W522" i="1"/>
  <c r="X522" i="1"/>
  <c r="Y522" i="1"/>
  <c r="Z522" i="1"/>
  <c r="AA522" i="1"/>
  <c r="AB522" i="1"/>
  <c r="U523" i="1"/>
  <c r="V523" i="1"/>
  <c r="W523" i="1"/>
  <c r="X523" i="1"/>
  <c r="Y523" i="1"/>
  <c r="Z523" i="1"/>
  <c r="AA523" i="1"/>
  <c r="AB523" i="1"/>
  <c r="U524" i="1"/>
  <c r="V524" i="1"/>
  <c r="W524" i="1"/>
  <c r="X524" i="1"/>
  <c r="Y524" i="1"/>
  <c r="Z524" i="1"/>
  <c r="AA524" i="1"/>
  <c r="AB524" i="1"/>
  <c r="U525" i="1"/>
  <c r="V525" i="1"/>
  <c r="W525" i="1"/>
  <c r="X525" i="1"/>
  <c r="Y525" i="1"/>
  <c r="Z525" i="1"/>
  <c r="AA525" i="1"/>
  <c r="AB525" i="1"/>
  <c r="U526" i="1"/>
  <c r="V526" i="1"/>
  <c r="W526" i="1"/>
  <c r="X526" i="1"/>
  <c r="Y526" i="1"/>
  <c r="Z526" i="1"/>
  <c r="AA526" i="1"/>
  <c r="AB526" i="1"/>
  <c r="U527" i="1"/>
  <c r="V527" i="1"/>
  <c r="W527" i="1"/>
  <c r="X527" i="1"/>
  <c r="Y527" i="1"/>
  <c r="Z527" i="1"/>
  <c r="AA527" i="1"/>
  <c r="AB527" i="1"/>
  <c r="U528" i="1"/>
  <c r="V528" i="1"/>
  <c r="W528" i="1"/>
  <c r="X528" i="1"/>
  <c r="Y528" i="1"/>
  <c r="Z528" i="1"/>
  <c r="AA528" i="1"/>
  <c r="AB528" i="1"/>
  <c r="U529" i="1"/>
  <c r="V529" i="1"/>
  <c r="W529" i="1"/>
  <c r="X529" i="1"/>
  <c r="Y529" i="1"/>
  <c r="Z529" i="1"/>
  <c r="AA529" i="1"/>
  <c r="AB529" i="1"/>
  <c r="U530" i="1"/>
  <c r="V530" i="1"/>
  <c r="W530" i="1"/>
  <c r="X530" i="1"/>
  <c r="Y530" i="1"/>
  <c r="Z530" i="1"/>
  <c r="AA530" i="1"/>
  <c r="AB530" i="1"/>
  <c r="U531" i="1"/>
  <c r="V531" i="1"/>
  <c r="W531" i="1"/>
  <c r="X531" i="1"/>
  <c r="Y531" i="1"/>
  <c r="Z531" i="1"/>
  <c r="AA531" i="1"/>
  <c r="AB531" i="1"/>
  <c r="U532" i="1"/>
  <c r="V532" i="1"/>
  <c r="W532" i="1"/>
  <c r="X532" i="1"/>
  <c r="Y532" i="1"/>
  <c r="Z532" i="1"/>
  <c r="AA532" i="1"/>
  <c r="AB532" i="1"/>
  <c r="U533" i="1"/>
  <c r="V533" i="1"/>
  <c r="W533" i="1"/>
  <c r="X533" i="1"/>
  <c r="Y533" i="1"/>
  <c r="Z533" i="1"/>
  <c r="AA533" i="1"/>
  <c r="AB533" i="1"/>
  <c r="U534" i="1"/>
  <c r="V534" i="1"/>
  <c r="W534" i="1"/>
  <c r="X534" i="1"/>
  <c r="Y534" i="1"/>
  <c r="Z534" i="1"/>
  <c r="AA534" i="1"/>
  <c r="AB534" i="1"/>
  <c r="U535" i="1"/>
  <c r="V535" i="1"/>
  <c r="W535" i="1"/>
  <c r="X535" i="1"/>
  <c r="Y535" i="1"/>
  <c r="Z535" i="1"/>
  <c r="AA535" i="1"/>
  <c r="AB535" i="1"/>
  <c r="U536" i="1"/>
  <c r="V536" i="1"/>
  <c r="W536" i="1"/>
  <c r="X536" i="1"/>
  <c r="Y536" i="1"/>
  <c r="Z536" i="1"/>
  <c r="AA536" i="1"/>
  <c r="AB536" i="1"/>
  <c r="U537" i="1"/>
  <c r="V537" i="1"/>
  <c r="W537" i="1"/>
  <c r="X537" i="1"/>
  <c r="Y537" i="1"/>
  <c r="Z537" i="1"/>
  <c r="AA537" i="1"/>
  <c r="AB537" i="1"/>
  <c r="U538" i="1"/>
  <c r="V538" i="1"/>
  <c r="W538" i="1"/>
  <c r="X538" i="1"/>
  <c r="Y538" i="1"/>
  <c r="Z538" i="1"/>
  <c r="AA538" i="1"/>
  <c r="AB538" i="1"/>
  <c r="U539" i="1"/>
  <c r="V539" i="1"/>
  <c r="W539" i="1"/>
  <c r="X539" i="1"/>
  <c r="Y539" i="1"/>
  <c r="Z539" i="1"/>
  <c r="AA539" i="1"/>
  <c r="AB539" i="1"/>
  <c r="U540" i="1"/>
  <c r="V540" i="1"/>
  <c r="W540" i="1"/>
  <c r="X540" i="1"/>
  <c r="Y540" i="1"/>
  <c r="Z540" i="1"/>
  <c r="AA540" i="1"/>
  <c r="AB540" i="1"/>
  <c r="U541" i="1"/>
  <c r="V541" i="1"/>
  <c r="W541" i="1"/>
  <c r="X541" i="1"/>
  <c r="Y541" i="1"/>
  <c r="Z541" i="1"/>
  <c r="AA541" i="1"/>
  <c r="AB541" i="1"/>
  <c r="U542" i="1"/>
  <c r="V542" i="1"/>
  <c r="W542" i="1"/>
  <c r="X542" i="1"/>
  <c r="Y542" i="1"/>
  <c r="Z542" i="1"/>
  <c r="AA542" i="1"/>
  <c r="AB542" i="1"/>
  <c r="U543" i="1"/>
  <c r="V543" i="1"/>
  <c r="W543" i="1"/>
  <c r="X543" i="1"/>
  <c r="Y543" i="1"/>
  <c r="Z543" i="1"/>
  <c r="AA543" i="1"/>
  <c r="AB543" i="1"/>
  <c r="U544" i="1"/>
  <c r="V544" i="1"/>
  <c r="W544" i="1"/>
  <c r="X544" i="1"/>
  <c r="Y544" i="1"/>
  <c r="Z544" i="1"/>
  <c r="AA544" i="1"/>
  <c r="AB544" i="1"/>
  <c r="U545" i="1"/>
  <c r="V545" i="1"/>
  <c r="W545" i="1"/>
  <c r="X545" i="1"/>
  <c r="Y545" i="1"/>
  <c r="Z545" i="1"/>
  <c r="AA545" i="1"/>
  <c r="AB545" i="1"/>
  <c r="U546" i="1"/>
  <c r="V546" i="1"/>
  <c r="W546" i="1"/>
  <c r="X546" i="1"/>
  <c r="Y546" i="1"/>
  <c r="Z546" i="1"/>
  <c r="AA546" i="1"/>
  <c r="AB546" i="1"/>
  <c r="U547" i="1"/>
  <c r="V547" i="1"/>
  <c r="W547" i="1"/>
  <c r="X547" i="1"/>
  <c r="Y547" i="1"/>
  <c r="Z547" i="1"/>
  <c r="AA547" i="1"/>
  <c r="AB547" i="1"/>
  <c r="U548" i="1"/>
  <c r="V548" i="1"/>
  <c r="W548" i="1"/>
  <c r="X548" i="1"/>
  <c r="Y548" i="1"/>
  <c r="Z548" i="1"/>
  <c r="AA548" i="1"/>
  <c r="AB548" i="1"/>
  <c r="U549" i="1"/>
  <c r="V549" i="1"/>
  <c r="W549" i="1"/>
  <c r="X549" i="1"/>
  <c r="Y549" i="1"/>
  <c r="Z549" i="1"/>
  <c r="AA549" i="1"/>
  <c r="AB549" i="1"/>
  <c r="U550" i="1"/>
  <c r="V550" i="1"/>
  <c r="W550" i="1"/>
  <c r="X550" i="1"/>
  <c r="Y550" i="1"/>
  <c r="Z550" i="1"/>
  <c r="AA550" i="1"/>
  <c r="AB550" i="1"/>
  <c r="U551" i="1"/>
  <c r="V551" i="1"/>
  <c r="W551" i="1"/>
  <c r="X551" i="1"/>
  <c r="Y551" i="1"/>
  <c r="Z551" i="1"/>
  <c r="AA551" i="1"/>
  <c r="AB551" i="1"/>
  <c r="U552" i="1"/>
  <c r="V552" i="1"/>
  <c r="W552" i="1"/>
  <c r="X552" i="1"/>
  <c r="Y552" i="1"/>
  <c r="Z552" i="1"/>
  <c r="AA552" i="1"/>
  <c r="AB552" i="1"/>
  <c r="U553" i="1"/>
  <c r="V553" i="1"/>
  <c r="W553" i="1"/>
  <c r="X553" i="1"/>
  <c r="Y553" i="1"/>
  <c r="Z553" i="1"/>
  <c r="AA553" i="1"/>
  <c r="AB553" i="1"/>
  <c r="U554" i="1"/>
  <c r="V554" i="1"/>
  <c r="W554" i="1"/>
  <c r="X554" i="1"/>
  <c r="Y554" i="1"/>
  <c r="Z554" i="1"/>
  <c r="AA554" i="1"/>
  <c r="AB554" i="1"/>
  <c r="U555" i="1"/>
  <c r="V555" i="1"/>
  <c r="W555" i="1"/>
  <c r="X555" i="1"/>
  <c r="Y555" i="1"/>
  <c r="Z555" i="1"/>
  <c r="AA555" i="1"/>
  <c r="AB555" i="1"/>
  <c r="U556" i="1"/>
  <c r="V556" i="1"/>
  <c r="W556" i="1"/>
  <c r="X556" i="1"/>
  <c r="Y556" i="1"/>
  <c r="Z556" i="1"/>
  <c r="AA556" i="1"/>
  <c r="AB556" i="1"/>
  <c r="U557" i="1"/>
  <c r="V557" i="1"/>
  <c r="W557" i="1"/>
  <c r="X557" i="1"/>
  <c r="Y557" i="1"/>
  <c r="Z557" i="1"/>
  <c r="AA557" i="1"/>
  <c r="AB557" i="1"/>
  <c r="U558" i="1"/>
  <c r="V558" i="1"/>
  <c r="W558" i="1"/>
  <c r="X558" i="1"/>
  <c r="Y558" i="1"/>
  <c r="Z558" i="1"/>
  <c r="AA558" i="1"/>
  <c r="AB558" i="1"/>
  <c r="U559" i="1"/>
  <c r="V559" i="1"/>
  <c r="W559" i="1"/>
  <c r="X559" i="1"/>
  <c r="Y559" i="1"/>
  <c r="Z559" i="1"/>
  <c r="AA559" i="1"/>
  <c r="AB559" i="1"/>
  <c r="U560" i="1"/>
  <c r="V560" i="1"/>
  <c r="W560" i="1"/>
  <c r="X560" i="1"/>
  <c r="Y560" i="1"/>
  <c r="Z560" i="1"/>
  <c r="AA560" i="1"/>
  <c r="AB560" i="1"/>
  <c r="U561" i="1"/>
  <c r="V561" i="1"/>
  <c r="W561" i="1"/>
  <c r="X561" i="1"/>
  <c r="Y561" i="1"/>
  <c r="Z561" i="1"/>
  <c r="AA561" i="1"/>
  <c r="AB561" i="1"/>
  <c r="U562" i="1"/>
  <c r="V562" i="1"/>
  <c r="W562" i="1"/>
  <c r="X562" i="1"/>
  <c r="Y562" i="1"/>
  <c r="Z562" i="1"/>
  <c r="AA562" i="1"/>
  <c r="AB562" i="1"/>
  <c r="U563" i="1"/>
  <c r="V563" i="1"/>
  <c r="W563" i="1"/>
  <c r="X563" i="1"/>
  <c r="Y563" i="1"/>
  <c r="Z563" i="1"/>
  <c r="AA563" i="1"/>
  <c r="AB563" i="1"/>
  <c r="U564" i="1"/>
  <c r="V564" i="1"/>
  <c r="W564" i="1"/>
  <c r="X564" i="1"/>
  <c r="Y564" i="1"/>
  <c r="Z564" i="1"/>
  <c r="AA564" i="1"/>
  <c r="AB564" i="1"/>
  <c r="U565" i="1"/>
  <c r="V565" i="1"/>
  <c r="W565" i="1"/>
  <c r="X565" i="1"/>
  <c r="Y565" i="1"/>
  <c r="Z565" i="1"/>
  <c r="AA565" i="1"/>
  <c r="AB565" i="1"/>
  <c r="U566" i="1"/>
  <c r="V566" i="1"/>
  <c r="W566" i="1"/>
  <c r="X566" i="1"/>
  <c r="Y566" i="1"/>
  <c r="Z566" i="1"/>
  <c r="AA566" i="1"/>
  <c r="AB566" i="1"/>
  <c r="U567" i="1"/>
  <c r="V567" i="1"/>
  <c r="W567" i="1"/>
  <c r="X567" i="1"/>
  <c r="Y567" i="1"/>
  <c r="Z567" i="1"/>
  <c r="AA567" i="1"/>
  <c r="AB567" i="1"/>
  <c r="U568" i="1"/>
  <c r="V568" i="1"/>
  <c r="W568" i="1"/>
  <c r="X568" i="1"/>
  <c r="Y568" i="1"/>
  <c r="Z568" i="1"/>
  <c r="AA568" i="1"/>
  <c r="AB568" i="1"/>
  <c r="U569" i="1"/>
  <c r="V569" i="1"/>
  <c r="W569" i="1"/>
  <c r="X569" i="1"/>
  <c r="Y569" i="1"/>
  <c r="Z569" i="1"/>
  <c r="AA569" i="1"/>
  <c r="AB569" i="1"/>
  <c r="U570" i="1"/>
  <c r="V570" i="1"/>
  <c r="W570" i="1"/>
  <c r="X570" i="1"/>
  <c r="Y570" i="1"/>
  <c r="Z570" i="1"/>
  <c r="AA570" i="1"/>
  <c r="AB570" i="1"/>
  <c r="U571" i="1"/>
  <c r="V571" i="1"/>
  <c r="W571" i="1"/>
  <c r="X571" i="1"/>
  <c r="Y571" i="1"/>
  <c r="Z571" i="1"/>
  <c r="AA571" i="1"/>
  <c r="AB571" i="1"/>
  <c r="U572" i="1"/>
  <c r="V572" i="1"/>
  <c r="W572" i="1"/>
  <c r="X572" i="1"/>
  <c r="Y572" i="1"/>
  <c r="Z572" i="1"/>
  <c r="AA572" i="1"/>
  <c r="AB572" i="1"/>
  <c r="U573" i="1"/>
  <c r="V573" i="1"/>
  <c r="W573" i="1"/>
  <c r="X573" i="1"/>
  <c r="Y573" i="1"/>
  <c r="Z573" i="1"/>
  <c r="AA573" i="1"/>
  <c r="AB573" i="1"/>
  <c r="U574" i="1"/>
  <c r="V574" i="1"/>
  <c r="W574" i="1"/>
  <c r="X574" i="1"/>
  <c r="Y574" i="1"/>
  <c r="Z574" i="1"/>
  <c r="AA574" i="1"/>
  <c r="AB574" i="1"/>
  <c r="U575" i="1"/>
  <c r="V575" i="1"/>
  <c r="W575" i="1"/>
  <c r="X575" i="1"/>
  <c r="Y575" i="1"/>
  <c r="Z575" i="1"/>
  <c r="AA575" i="1"/>
  <c r="AB575" i="1"/>
  <c r="U576" i="1"/>
  <c r="V576" i="1"/>
  <c r="W576" i="1"/>
  <c r="X576" i="1"/>
  <c r="Y576" i="1"/>
  <c r="Z576" i="1"/>
  <c r="AA576" i="1"/>
  <c r="AB576" i="1"/>
  <c r="U577" i="1"/>
  <c r="V577" i="1"/>
  <c r="W577" i="1"/>
  <c r="X577" i="1"/>
  <c r="Y577" i="1"/>
  <c r="Z577" i="1"/>
  <c r="AA577" i="1"/>
  <c r="AB577" i="1"/>
  <c r="U578" i="1"/>
  <c r="V578" i="1"/>
  <c r="W578" i="1"/>
  <c r="X578" i="1"/>
  <c r="Y578" i="1"/>
  <c r="Z578" i="1"/>
  <c r="AA578" i="1"/>
  <c r="AB578" i="1"/>
  <c r="U579" i="1"/>
  <c r="V579" i="1"/>
  <c r="W579" i="1"/>
  <c r="X579" i="1"/>
  <c r="Y579" i="1"/>
  <c r="Z579" i="1"/>
  <c r="AA579" i="1"/>
  <c r="AB579" i="1"/>
  <c r="U580" i="1"/>
  <c r="V580" i="1"/>
  <c r="W580" i="1"/>
  <c r="X580" i="1"/>
  <c r="Y580" i="1"/>
  <c r="Z580" i="1"/>
  <c r="AA580" i="1"/>
  <c r="AB580" i="1"/>
  <c r="U581" i="1"/>
  <c r="V581" i="1"/>
  <c r="W581" i="1"/>
  <c r="X581" i="1"/>
  <c r="Y581" i="1"/>
  <c r="Z581" i="1"/>
  <c r="AA581" i="1"/>
  <c r="AB581" i="1"/>
  <c r="U582" i="1"/>
  <c r="V582" i="1"/>
  <c r="W582" i="1"/>
  <c r="X582" i="1"/>
  <c r="Y582" i="1"/>
  <c r="Z582" i="1"/>
  <c r="AA582" i="1"/>
  <c r="AB582" i="1"/>
  <c r="U583" i="1"/>
  <c r="V583" i="1"/>
  <c r="W583" i="1"/>
  <c r="X583" i="1"/>
  <c r="Y583" i="1"/>
  <c r="Z583" i="1"/>
  <c r="AA583" i="1"/>
  <c r="AB583" i="1"/>
  <c r="U584" i="1"/>
  <c r="V584" i="1"/>
  <c r="W584" i="1"/>
  <c r="X584" i="1"/>
  <c r="Y584" i="1"/>
  <c r="Z584" i="1"/>
  <c r="AA584" i="1"/>
  <c r="AB584" i="1"/>
  <c r="U585" i="1"/>
  <c r="V585" i="1"/>
  <c r="W585" i="1"/>
  <c r="X585" i="1"/>
  <c r="Y585" i="1"/>
  <c r="Z585" i="1"/>
  <c r="AA585" i="1"/>
  <c r="AB585" i="1"/>
  <c r="U586" i="1"/>
  <c r="V586" i="1"/>
  <c r="W586" i="1"/>
  <c r="X586" i="1"/>
  <c r="Y586" i="1"/>
  <c r="Z586" i="1"/>
  <c r="AA586" i="1"/>
  <c r="AB586" i="1"/>
  <c r="U587" i="1"/>
  <c r="V587" i="1"/>
  <c r="W587" i="1"/>
  <c r="X587" i="1"/>
  <c r="Y587" i="1"/>
  <c r="Z587" i="1"/>
  <c r="AA587" i="1"/>
  <c r="AB587" i="1"/>
  <c r="U588" i="1"/>
  <c r="V588" i="1"/>
  <c r="W588" i="1"/>
  <c r="X588" i="1"/>
  <c r="Y588" i="1"/>
  <c r="Z588" i="1"/>
  <c r="AA588" i="1"/>
  <c r="AB588" i="1"/>
  <c r="U589" i="1"/>
  <c r="V589" i="1"/>
  <c r="W589" i="1"/>
  <c r="X589" i="1"/>
  <c r="Y589" i="1"/>
  <c r="Z589" i="1"/>
  <c r="AA589" i="1"/>
  <c r="AB589" i="1"/>
  <c r="U590" i="1"/>
  <c r="V590" i="1"/>
  <c r="W590" i="1"/>
  <c r="X590" i="1"/>
  <c r="Y590" i="1"/>
  <c r="Z590" i="1"/>
  <c r="AA590" i="1"/>
  <c r="AB590" i="1"/>
  <c r="U591" i="1"/>
  <c r="V591" i="1"/>
  <c r="W591" i="1"/>
  <c r="X591" i="1"/>
  <c r="Y591" i="1"/>
  <c r="Z591" i="1"/>
  <c r="AA591" i="1"/>
  <c r="AB591" i="1"/>
  <c r="U592" i="1"/>
  <c r="V592" i="1"/>
  <c r="W592" i="1"/>
  <c r="X592" i="1"/>
  <c r="Y592" i="1"/>
  <c r="Z592" i="1"/>
  <c r="AA592" i="1"/>
  <c r="AB592" i="1"/>
  <c r="U593" i="1"/>
  <c r="V593" i="1"/>
  <c r="W593" i="1"/>
  <c r="X593" i="1"/>
  <c r="Y593" i="1"/>
  <c r="Z593" i="1"/>
  <c r="AA593" i="1"/>
  <c r="AB593" i="1"/>
  <c r="U594" i="1"/>
  <c r="V594" i="1"/>
  <c r="W594" i="1"/>
  <c r="X594" i="1"/>
  <c r="Y594" i="1"/>
  <c r="Z594" i="1"/>
  <c r="AA594" i="1"/>
  <c r="AB594" i="1"/>
  <c r="U595" i="1"/>
  <c r="V595" i="1"/>
  <c r="W595" i="1"/>
  <c r="X595" i="1"/>
  <c r="Y595" i="1"/>
  <c r="Z595" i="1"/>
  <c r="AA595" i="1"/>
  <c r="AB595" i="1"/>
  <c r="U596" i="1"/>
  <c r="V596" i="1"/>
  <c r="W596" i="1"/>
  <c r="X596" i="1"/>
  <c r="Y596" i="1"/>
  <c r="Z596" i="1"/>
  <c r="AA596" i="1"/>
  <c r="AB596" i="1"/>
  <c r="U597" i="1"/>
  <c r="V597" i="1"/>
  <c r="W597" i="1"/>
  <c r="X597" i="1"/>
  <c r="Y597" i="1"/>
  <c r="Z597" i="1"/>
  <c r="AA597" i="1"/>
  <c r="AB597" i="1"/>
  <c r="U598" i="1"/>
  <c r="V598" i="1"/>
  <c r="W598" i="1"/>
  <c r="X598" i="1"/>
  <c r="Y598" i="1"/>
  <c r="Z598" i="1"/>
  <c r="AA598" i="1"/>
  <c r="AB598" i="1"/>
  <c r="U599" i="1"/>
  <c r="V599" i="1"/>
  <c r="W599" i="1"/>
  <c r="X599" i="1"/>
  <c r="Y599" i="1"/>
  <c r="Z599" i="1"/>
  <c r="AA599" i="1"/>
  <c r="AB599" i="1"/>
  <c r="U600" i="1"/>
  <c r="V600" i="1"/>
  <c r="W600" i="1"/>
  <c r="X600" i="1"/>
  <c r="Y600" i="1"/>
  <c r="Z600" i="1"/>
  <c r="AA600" i="1"/>
  <c r="AB600" i="1"/>
  <c r="U601" i="1"/>
  <c r="V601" i="1"/>
  <c r="W601" i="1"/>
  <c r="X601" i="1"/>
  <c r="Y601" i="1"/>
  <c r="Z601" i="1"/>
  <c r="AA601" i="1"/>
  <c r="AB601" i="1"/>
  <c r="U602" i="1"/>
  <c r="V602" i="1"/>
  <c r="W602" i="1"/>
  <c r="X602" i="1"/>
  <c r="Y602" i="1"/>
  <c r="Z602" i="1"/>
  <c r="AA602" i="1"/>
  <c r="AB602" i="1"/>
  <c r="U603" i="1"/>
  <c r="V603" i="1"/>
  <c r="W603" i="1"/>
  <c r="X603" i="1"/>
  <c r="Y603" i="1"/>
  <c r="Z603" i="1"/>
  <c r="AA603" i="1"/>
  <c r="AB603" i="1"/>
  <c r="U604" i="1"/>
  <c r="V604" i="1"/>
  <c r="W604" i="1"/>
  <c r="X604" i="1"/>
  <c r="Y604" i="1"/>
  <c r="Z604" i="1"/>
  <c r="AA604" i="1"/>
  <c r="AB604" i="1"/>
  <c r="U605" i="1"/>
  <c r="V605" i="1"/>
  <c r="W605" i="1"/>
  <c r="X605" i="1"/>
  <c r="Y605" i="1"/>
  <c r="Z605" i="1"/>
  <c r="AA605" i="1"/>
  <c r="AB605" i="1"/>
  <c r="U606" i="1"/>
  <c r="V606" i="1"/>
  <c r="W606" i="1"/>
  <c r="X606" i="1"/>
  <c r="Y606" i="1"/>
  <c r="Z606" i="1"/>
  <c r="AA606" i="1"/>
  <c r="AB606" i="1"/>
  <c r="U607" i="1"/>
  <c r="V607" i="1"/>
  <c r="W607" i="1"/>
  <c r="X607" i="1"/>
  <c r="Y607" i="1"/>
  <c r="Z607" i="1"/>
  <c r="AA607" i="1"/>
  <c r="AB607" i="1"/>
  <c r="U608" i="1"/>
  <c r="V608" i="1"/>
  <c r="W608" i="1"/>
  <c r="X608" i="1"/>
  <c r="Y608" i="1"/>
  <c r="Z608" i="1"/>
  <c r="AA608" i="1"/>
  <c r="AB608" i="1"/>
  <c r="U609" i="1"/>
  <c r="V609" i="1"/>
  <c r="W609" i="1"/>
  <c r="X609" i="1"/>
  <c r="Y609" i="1"/>
  <c r="Z609" i="1"/>
  <c r="AA609" i="1"/>
  <c r="AB609" i="1"/>
  <c r="U610" i="1"/>
  <c r="V610" i="1"/>
  <c r="W610" i="1"/>
  <c r="X610" i="1"/>
  <c r="Y610" i="1"/>
  <c r="Z610" i="1"/>
  <c r="AA610" i="1"/>
  <c r="AB610" i="1"/>
  <c r="U611" i="1"/>
  <c r="V611" i="1"/>
  <c r="W611" i="1"/>
  <c r="X611" i="1"/>
  <c r="Y611" i="1"/>
  <c r="Z611" i="1"/>
  <c r="AA611" i="1"/>
  <c r="AB611" i="1"/>
  <c r="U612" i="1"/>
  <c r="V612" i="1"/>
  <c r="W612" i="1"/>
  <c r="X612" i="1"/>
  <c r="Y612" i="1"/>
  <c r="Z612" i="1"/>
  <c r="AA612" i="1"/>
  <c r="AB612" i="1"/>
  <c r="U613" i="1"/>
  <c r="V613" i="1"/>
  <c r="W613" i="1"/>
  <c r="X613" i="1"/>
  <c r="Y613" i="1"/>
  <c r="Z613" i="1"/>
  <c r="AA613" i="1"/>
  <c r="AB613" i="1"/>
  <c r="U614" i="1"/>
  <c r="V614" i="1"/>
  <c r="W614" i="1"/>
  <c r="X614" i="1"/>
  <c r="Y614" i="1"/>
  <c r="Z614" i="1"/>
  <c r="AA614" i="1"/>
  <c r="AB614" i="1"/>
  <c r="U615" i="1"/>
  <c r="V615" i="1"/>
  <c r="W615" i="1"/>
  <c r="X615" i="1"/>
  <c r="Y615" i="1"/>
  <c r="Z615" i="1"/>
  <c r="AA615" i="1"/>
  <c r="AB615" i="1"/>
  <c r="U616" i="1"/>
  <c r="V616" i="1"/>
  <c r="W616" i="1"/>
  <c r="X616" i="1"/>
  <c r="Y616" i="1"/>
  <c r="Z616" i="1"/>
  <c r="AA616" i="1"/>
  <c r="AB616" i="1"/>
  <c r="U617" i="1"/>
  <c r="V617" i="1"/>
  <c r="W617" i="1"/>
  <c r="X617" i="1"/>
  <c r="Y617" i="1"/>
  <c r="Z617" i="1"/>
  <c r="AA617" i="1"/>
  <c r="AB617" i="1"/>
  <c r="U618" i="1"/>
  <c r="V618" i="1"/>
  <c r="W618" i="1"/>
  <c r="X618" i="1"/>
  <c r="Y618" i="1"/>
  <c r="Z618" i="1"/>
  <c r="AA618" i="1"/>
  <c r="AB618" i="1"/>
  <c r="U619" i="1"/>
  <c r="V619" i="1"/>
  <c r="W619" i="1"/>
  <c r="X619" i="1"/>
  <c r="Y619" i="1"/>
  <c r="Z619" i="1"/>
  <c r="AA619" i="1"/>
  <c r="AB619" i="1"/>
  <c r="U620" i="1"/>
  <c r="V620" i="1"/>
  <c r="W620" i="1"/>
  <c r="X620" i="1"/>
  <c r="Y620" i="1"/>
  <c r="Z620" i="1"/>
  <c r="AA620" i="1"/>
  <c r="AB620" i="1"/>
  <c r="U621" i="1"/>
  <c r="V621" i="1"/>
  <c r="W621" i="1"/>
  <c r="X621" i="1"/>
  <c r="Y621" i="1"/>
  <c r="Z621" i="1"/>
  <c r="AA621" i="1"/>
  <c r="AB621" i="1"/>
  <c r="U622" i="1"/>
  <c r="V622" i="1"/>
  <c r="W622" i="1"/>
  <c r="X622" i="1"/>
  <c r="Y622" i="1"/>
  <c r="Z622" i="1"/>
  <c r="AA622" i="1"/>
  <c r="AB622" i="1"/>
  <c r="U623" i="1"/>
  <c r="V623" i="1"/>
  <c r="W623" i="1"/>
  <c r="X623" i="1"/>
  <c r="Y623" i="1"/>
  <c r="Z623" i="1"/>
  <c r="AA623" i="1"/>
  <c r="AB623" i="1"/>
  <c r="U624" i="1"/>
  <c r="V624" i="1"/>
  <c r="W624" i="1"/>
  <c r="X624" i="1"/>
  <c r="Y624" i="1"/>
  <c r="Z624" i="1"/>
  <c r="AA624" i="1"/>
  <c r="AB624" i="1"/>
  <c r="U625" i="1"/>
  <c r="V625" i="1"/>
  <c r="W625" i="1"/>
  <c r="X625" i="1"/>
  <c r="Y625" i="1"/>
  <c r="Z625" i="1"/>
  <c r="AA625" i="1"/>
  <c r="AB625" i="1"/>
  <c r="U626" i="1"/>
  <c r="V626" i="1"/>
  <c r="W626" i="1"/>
  <c r="X626" i="1"/>
  <c r="Y626" i="1"/>
  <c r="Z626" i="1"/>
  <c r="AA626" i="1"/>
  <c r="AB626" i="1"/>
  <c r="U627" i="1"/>
  <c r="V627" i="1"/>
  <c r="W627" i="1"/>
  <c r="X627" i="1"/>
  <c r="Y627" i="1"/>
  <c r="Z627" i="1"/>
  <c r="AA627" i="1"/>
  <c r="AB627" i="1"/>
  <c r="U628" i="1"/>
  <c r="V628" i="1"/>
  <c r="W628" i="1"/>
  <c r="X628" i="1"/>
  <c r="Y628" i="1"/>
  <c r="Z628" i="1"/>
  <c r="AA628" i="1"/>
  <c r="AB628" i="1"/>
  <c r="U629" i="1"/>
  <c r="V629" i="1"/>
  <c r="W629" i="1"/>
  <c r="X629" i="1"/>
  <c r="Y629" i="1"/>
  <c r="Z629" i="1"/>
  <c r="AA629" i="1"/>
  <c r="AB629" i="1"/>
  <c r="U630" i="1"/>
  <c r="V630" i="1"/>
  <c r="W630" i="1"/>
  <c r="X630" i="1"/>
  <c r="Y630" i="1"/>
  <c r="Z630" i="1"/>
  <c r="AA630" i="1"/>
  <c r="AB630" i="1"/>
  <c r="U631" i="1"/>
  <c r="V631" i="1"/>
  <c r="W631" i="1"/>
  <c r="X631" i="1"/>
  <c r="Y631" i="1"/>
  <c r="Z631" i="1"/>
  <c r="AA631" i="1"/>
  <c r="AB631" i="1"/>
  <c r="U632" i="1"/>
  <c r="V632" i="1"/>
  <c r="W632" i="1"/>
  <c r="X632" i="1"/>
  <c r="Y632" i="1"/>
  <c r="Z632" i="1"/>
  <c r="AA632" i="1"/>
  <c r="AB632" i="1"/>
  <c r="U633" i="1"/>
  <c r="V633" i="1"/>
  <c r="W633" i="1"/>
  <c r="X633" i="1"/>
  <c r="Y633" i="1"/>
  <c r="Z633" i="1"/>
  <c r="AA633" i="1"/>
  <c r="AB633" i="1"/>
  <c r="U634" i="1"/>
  <c r="V634" i="1"/>
  <c r="W634" i="1"/>
  <c r="X634" i="1"/>
  <c r="Y634" i="1"/>
  <c r="Z634" i="1"/>
  <c r="AA634" i="1"/>
  <c r="AB634" i="1"/>
  <c r="U635" i="1"/>
  <c r="V635" i="1"/>
  <c r="W635" i="1"/>
  <c r="X635" i="1"/>
  <c r="Y635" i="1"/>
  <c r="Z635" i="1"/>
  <c r="AA635" i="1"/>
  <c r="AB635" i="1"/>
  <c r="U636" i="1"/>
  <c r="V636" i="1"/>
  <c r="W636" i="1"/>
  <c r="X636" i="1"/>
  <c r="Y636" i="1"/>
  <c r="Z636" i="1"/>
  <c r="AA636" i="1"/>
  <c r="AB636" i="1"/>
  <c r="U637" i="1"/>
  <c r="V637" i="1"/>
  <c r="W637" i="1"/>
  <c r="X637" i="1"/>
  <c r="Y637" i="1"/>
  <c r="Z637" i="1"/>
  <c r="AA637" i="1"/>
  <c r="AB637" i="1"/>
  <c r="U638" i="1"/>
  <c r="V638" i="1"/>
  <c r="W638" i="1"/>
  <c r="X638" i="1"/>
  <c r="Y638" i="1"/>
  <c r="Z638" i="1"/>
  <c r="AA638" i="1"/>
  <c r="AB638" i="1"/>
  <c r="U639" i="1"/>
  <c r="V639" i="1"/>
  <c r="W639" i="1"/>
  <c r="X639" i="1"/>
  <c r="Y639" i="1"/>
  <c r="Z639" i="1"/>
  <c r="AA639" i="1"/>
  <c r="AB639" i="1"/>
  <c r="U640" i="1"/>
  <c r="V640" i="1"/>
  <c r="W640" i="1"/>
  <c r="X640" i="1"/>
  <c r="Y640" i="1"/>
  <c r="Z640" i="1"/>
  <c r="AA640" i="1"/>
  <c r="AB640" i="1"/>
  <c r="U641" i="1"/>
  <c r="V641" i="1"/>
  <c r="W641" i="1"/>
  <c r="X641" i="1"/>
  <c r="Y641" i="1"/>
  <c r="Z641" i="1"/>
  <c r="AA641" i="1"/>
  <c r="AB641" i="1"/>
  <c r="U642" i="1"/>
  <c r="V642" i="1"/>
  <c r="W642" i="1"/>
  <c r="X642" i="1"/>
  <c r="Y642" i="1"/>
  <c r="Z642" i="1"/>
  <c r="AA642" i="1"/>
  <c r="AB642" i="1"/>
  <c r="U643" i="1"/>
  <c r="V643" i="1"/>
  <c r="W643" i="1"/>
  <c r="X643" i="1"/>
  <c r="Y643" i="1"/>
  <c r="Z643" i="1"/>
  <c r="AA643" i="1"/>
  <c r="AB643" i="1"/>
  <c r="U644" i="1"/>
  <c r="V644" i="1"/>
  <c r="W644" i="1"/>
  <c r="X644" i="1"/>
  <c r="Y644" i="1"/>
  <c r="Z644" i="1"/>
  <c r="AA644" i="1"/>
  <c r="AB644" i="1"/>
  <c r="U645" i="1"/>
  <c r="V645" i="1"/>
  <c r="W645" i="1"/>
  <c r="X645" i="1"/>
  <c r="Y645" i="1"/>
  <c r="Z645" i="1"/>
  <c r="AA645" i="1"/>
  <c r="AB645" i="1"/>
  <c r="U646" i="1"/>
  <c r="V646" i="1"/>
  <c r="W646" i="1"/>
  <c r="X646" i="1"/>
  <c r="Y646" i="1"/>
  <c r="Z646" i="1"/>
  <c r="AA646" i="1"/>
  <c r="AB646" i="1"/>
  <c r="U647" i="1"/>
  <c r="V647" i="1"/>
  <c r="W647" i="1"/>
  <c r="X647" i="1"/>
  <c r="Y647" i="1"/>
  <c r="Z647" i="1"/>
  <c r="AA647" i="1"/>
  <c r="AB647" i="1"/>
  <c r="U648" i="1"/>
  <c r="V648" i="1"/>
  <c r="W648" i="1"/>
  <c r="X648" i="1"/>
  <c r="Y648" i="1"/>
  <c r="Z648" i="1"/>
  <c r="AA648" i="1"/>
  <c r="AB648" i="1"/>
  <c r="U649" i="1"/>
  <c r="V649" i="1"/>
  <c r="W649" i="1"/>
  <c r="X649" i="1"/>
  <c r="Y649" i="1"/>
  <c r="Z649" i="1"/>
  <c r="AA649" i="1"/>
  <c r="AB649" i="1"/>
  <c r="U650" i="1"/>
  <c r="V650" i="1"/>
  <c r="W650" i="1"/>
  <c r="X650" i="1"/>
  <c r="Y650" i="1"/>
  <c r="Z650" i="1"/>
  <c r="AA650" i="1"/>
  <c r="AB650" i="1"/>
  <c r="U651" i="1"/>
  <c r="V651" i="1"/>
  <c r="W651" i="1"/>
  <c r="X651" i="1"/>
  <c r="Y651" i="1"/>
  <c r="Z651" i="1"/>
  <c r="AA651" i="1"/>
  <c r="AB651" i="1"/>
  <c r="U652" i="1"/>
  <c r="V652" i="1"/>
  <c r="W652" i="1"/>
  <c r="X652" i="1"/>
  <c r="Y652" i="1"/>
  <c r="Z652" i="1"/>
  <c r="AA652" i="1"/>
  <c r="AB652" i="1"/>
  <c r="U653" i="1"/>
  <c r="V653" i="1"/>
  <c r="W653" i="1"/>
  <c r="X653" i="1"/>
  <c r="Y653" i="1"/>
  <c r="Z653" i="1"/>
  <c r="AA653" i="1"/>
  <c r="AB653" i="1"/>
  <c r="U654" i="1"/>
  <c r="V654" i="1"/>
  <c r="W654" i="1"/>
  <c r="X654" i="1"/>
  <c r="Y654" i="1"/>
  <c r="Z654" i="1"/>
  <c r="AA654" i="1"/>
  <c r="AB654" i="1"/>
  <c r="U655" i="1"/>
  <c r="V655" i="1"/>
  <c r="W655" i="1"/>
  <c r="X655" i="1"/>
  <c r="Y655" i="1"/>
  <c r="Z655" i="1"/>
  <c r="AA655" i="1"/>
  <c r="AB655" i="1"/>
  <c r="U656" i="1"/>
  <c r="V656" i="1"/>
  <c r="W656" i="1"/>
  <c r="X656" i="1"/>
  <c r="Y656" i="1"/>
  <c r="Z656" i="1"/>
  <c r="AA656" i="1"/>
  <c r="AB656" i="1"/>
  <c r="U657" i="1"/>
  <c r="V657" i="1"/>
  <c r="W657" i="1"/>
  <c r="X657" i="1"/>
  <c r="Y657" i="1"/>
  <c r="Z657" i="1"/>
  <c r="AA657" i="1"/>
  <c r="AB657" i="1"/>
  <c r="U658" i="1"/>
  <c r="V658" i="1"/>
  <c r="W658" i="1"/>
  <c r="X658" i="1"/>
  <c r="Y658" i="1"/>
  <c r="Z658" i="1"/>
  <c r="AA658" i="1"/>
  <c r="AB658" i="1"/>
  <c r="U659" i="1"/>
  <c r="V659" i="1"/>
  <c r="W659" i="1"/>
  <c r="X659" i="1"/>
  <c r="Y659" i="1"/>
  <c r="Z659" i="1"/>
  <c r="AA659" i="1"/>
  <c r="AB659" i="1"/>
  <c r="U660" i="1"/>
  <c r="V660" i="1"/>
  <c r="W660" i="1"/>
  <c r="X660" i="1"/>
  <c r="Y660" i="1"/>
  <c r="Z660" i="1"/>
  <c r="AA660" i="1"/>
  <c r="AB660" i="1"/>
  <c r="U661" i="1"/>
  <c r="V661" i="1"/>
  <c r="W661" i="1"/>
  <c r="X661" i="1"/>
  <c r="Y661" i="1"/>
  <c r="Z661" i="1"/>
  <c r="AA661" i="1"/>
  <c r="AB661" i="1"/>
  <c r="U662" i="1"/>
  <c r="V662" i="1"/>
  <c r="W662" i="1"/>
  <c r="X662" i="1"/>
  <c r="Y662" i="1"/>
  <c r="Z662" i="1"/>
  <c r="AA662" i="1"/>
  <c r="AB662" i="1"/>
  <c r="U663" i="1"/>
  <c r="V663" i="1"/>
  <c r="W663" i="1"/>
  <c r="X663" i="1"/>
  <c r="Y663" i="1"/>
  <c r="Z663" i="1"/>
  <c r="AA663" i="1"/>
  <c r="AB663" i="1"/>
  <c r="U664" i="1"/>
  <c r="V664" i="1"/>
  <c r="W664" i="1"/>
  <c r="X664" i="1"/>
  <c r="Y664" i="1"/>
  <c r="Z664" i="1"/>
  <c r="AA664" i="1"/>
  <c r="AB664" i="1"/>
  <c r="U665" i="1"/>
  <c r="V665" i="1"/>
  <c r="W665" i="1"/>
  <c r="X665" i="1"/>
  <c r="Y665" i="1"/>
  <c r="Z665" i="1"/>
  <c r="AA665" i="1"/>
  <c r="AB665" i="1"/>
  <c r="U666" i="1"/>
  <c r="V666" i="1"/>
  <c r="W666" i="1"/>
  <c r="X666" i="1"/>
  <c r="Y666" i="1"/>
  <c r="Z666" i="1"/>
  <c r="AA666" i="1"/>
  <c r="AB666" i="1"/>
  <c r="U667" i="1"/>
  <c r="V667" i="1"/>
  <c r="W667" i="1"/>
  <c r="X667" i="1"/>
  <c r="Y667" i="1"/>
  <c r="Z667" i="1"/>
  <c r="AA667" i="1"/>
  <c r="AB667" i="1"/>
  <c r="U668" i="1"/>
  <c r="V668" i="1"/>
  <c r="W668" i="1"/>
  <c r="X668" i="1"/>
  <c r="Y668" i="1"/>
  <c r="Z668" i="1"/>
  <c r="AA668" i="1"/>
  <c r="AB668" i="1"/>
  <c r="U669" i="1"/>
  <c r="V669" i="1"/>
  <c r="W669" i="1"/>
  <c r="X669" i="1"/>
  <c r="Y669" i="1"/>
  <c r="Z669" i="1"/>
  <c r="AA669" i="1"/>
  <c r="AB669" i="1"/>
  <c r="U670" i="1"/>
  <c r="V670" i="1"/>
  <c r="W670" i="1"/>
  <c r="X670" i="1"/>
  <c r="Y670" i="1"/>
  <c r="Z670" i="1"/>
  <c r="AA670" i="1"/>
  <c r="AB670" i="1"/>
  <c r="U671" i="1"/>
  <c r="V671" i="1"/>
  <c r="W671" i="1"/>
  <c r="X671" i="1"/>
  <c r="Y671" i="1"/>
  <c r="Z671" i="1"/>
  <c r="AA671" i="1"/>
  <c r="AB671" i="1"/>
  <c r="U672" i="1"/>
  <c r="V672" i="1"/>
  <c r="W672" i="1"/>
  <c r="X672" i="1"/>
  <c r="Y672" i="1"/>
  <c r="Z672" i="1"/>
  <c r="AA672" i="1"/>
  <c r="AB672" i="1"/>
  <c r="U673" i="1"/>
  <c r="V673" i="1"/>
  <c r="W673" i="1"/>
  <c r="X673" i="1"/>
  <c r="Y673" i="1"/>
  <c r="Z673" i="1"/>
  <c r="AA673" i="1"/>
  <c r="AB673" i="1"/>
  <c r="U674" i="1"/>
  <c r="V674" i="1"/>
  <c r="W674" i="1"/>
  <c r="X674" i="1"/>
  <c r="Y674" i="1"/>
  <c r="Z674" i="1"/>
  <c r="AA674" i="1"/>
  <c r="AB674" i="1"/>
  <c r="U675" i="1"/>
  <c r="V675" i="1"/>
  <c r="W675" i="1"/>
  <c r="X675" i="1"/>
  <c r="Y675" i="1"/>
  <c r="Z675" i="1"/>
  <c r="AA675" i="1"/>
  <c r="AB675" i="1"/>
  <c r="U676" i="1"/>
  <c r="V676" i="1"/>
  <c r="W676" i="1"/>
  <c r="X676" i="1"/>
  <c r="Y676" i="1"/>
  <c r="Z676" i="1"/>
  <c r="AA676" i="1"/>
  <c r="AB676" i="1"/>
  <c r="U677" i="1"/>
  <c r="V677" i="1"/>
  <c r="W677" i="1"/>
  <c r="X677" i="1"/>
  <c r="Y677" i="1"/>
  <c r="Z677" i="1"/>
  <c r="AA677" i="1"/>
  <c r="AB677" i="1"/>
  <c r="U678" i="1"/>
  <c r="V678" i="1"/>
  <c r="W678" i="1"/>
  <c r="X678" i="1"/>
  <c r="Y678" i="1"/>
  <c r="Z678" i="1"/>
  <c r="AA678" i="1"/>
  <c r="AB678" i="1"/>
  <c r="U679" i="1"/>
  <c r="V679" i="1"/>
  <c r="W679" i="1"/>
  <c r="X679" i="1"/>
  <c r="Y679" i="1"/>
  <c r="Z679" i="1"/>
  <c r="AA679" i="1"/>
  <c r="AB679" i="1"/>
  <c r="U680" i="1"/>
  <c r="V680" i="1"/>
  <c r="W680" i="1"/>
  <c r="X680" i="1"/>
  <c r="Y680" i="1"/>
  <c r="Z680" i="1"/>
  <c r="AA680" i="1"/>
  <c r="AB680" i="1"/>
  <c r="U681" i="1"/>
  <c r="V681" i="1"/>
  <c r="W681" i="1"/>
  <c r="X681" i="1"/>
  <c r="Y681" i="1"/>
  <c r="Z681" i="1"/>
  <c r="AA681" i="1"/>
  <c r="AB681" i="1"/>
  <c r="U682" i="1"/>
  <c r="V682" i="1"/>
  <c r="W682" i="1"/>
  <c r="X682" i="1"/>
  <c r="Y682" i="1"/>
  <c r="Z682" i="1"/>
  <c r="AA682" i="1"/>
  <c r="AB682" i="1"/>
  <c r="U683" i="1"/>
  <c r="V683" i="1"/>
  <c r="W683" i="1"/>
  <c r="X683" i="1"/>
  <c r="Y683" i="1"/>
  <c r="Z683" i="1"/>
  <c r="AA683" i="1"/>
  <c r="AB683" i="1"/>
  <c r="U684" i="1"/>
  <c r="V684" i="1"/>
  <c r="W684" i="1"/>
  <c r="X684" i="1"/>
  <c r="Y684" i="1"/>
  <c r="Z684" i="1"/>
  <c r="AA684" i="1"/>
  <c r="AB684" i="1"/>
  <c r="U685" i="1"/>
  <c r="V685" i="1"/>
  <c r="W685" i="1"/>
  <c r="X685" i="1"/>
  <c r="Y685" i="1"/>
  <c r="Z685" i="1"/>
  <c r="AA685" i="1"/>
  <c r="AB685" i="1"/>
  <c r="U686" i="1"/>
  <c r="V686" i="1"/>
  <c r="W686" i="1"/>
  <c r="X686" i="1"/>
  <c r="Y686" i="1"/>
  <c r="Z686" i="1"/>
  <c r="AA686" i="1"/>
  <c r="AB686" i="1"/>
  <c r="U687" i="1"/>
  <c r="V687" i="1"/>
  <c r="W687" i="1"/>
  <c r="X687" i="1"/>
  <c r="Y687" i="1"/>
  <c r="Z687" i="1"/>
  <c r="AA687" i="1"/>
  <c r="AB687" i="1"/>
  <c r="U688" i="1"/>
  <c r="V688" i="1"/>
  <c r="W688" i="1"/>
  <c r="X688" i="1"/>
  <c r="Y688" i="1"/>
  <c r="Z688" i="1"/>
  <c r="AA688" i="1"/>
  <c r="AB688" i="1"/>
  <c r="U689" i="1"/>
  <c r="V689" i="1"/>
  <c r="W689" i="1"/>
  <c r="X689" i="1"/>
  <c r="Y689" i="1"/>
  <c r="Z689" i="1"/>
  <c r="AA689" i="1"/>
  <c r="AB689" i="1"/>
  <c r="U690" i="1"/>
  <c r="V690" i="1"/>
  <c r="W690" i="1"/>
  <c r="X690" i="1"/>
  <c r="Y690" i="1"/>
  <c r="Z690" i="1"/>
  <c r="AA690" i="1"/>
  <c r="AB690" i="1"/>
  <c r="U691" i="1"/>
  <c r="V691" i="1"/>
  <c r="W691" i="1"/>
  <c r="X691" i="1"/>
  <c r="Y691" i="1"/>
  <c r="Z691" i="1"/>
  <c r="AA691" i="1"/>
  <c r="AB691" i="1"/>
  <c r="U692" i="1"/>
  <c r="V692" i="1"/>
  <c r="W692" i="1"/>
  <c r="X692" i="1"/>
  <c r="Y692" i="1"/>
  <c r="Z692" i="1"/>
  <c r="AA692" i="1"/>
  <c r="AB692" i="1"/>
  <c r="U693" i="1"/>
  <c r="V693" i="1"/>
  <c r="W693" i="1"/>
  <c r="X693" i="1"/>
  <c r="Y693" i="1"/>
  <c r="Z693" i="1"/>
  <c r="AA693" i="1"/>
  <c r="AB693" i="1"/>
  <c r="U694" i="1"/>
  <c r="V694" i="1"/>
  <c r="W694" i="1"/>
  <c r="X694" i="1"/>
  <c r="Y694" i="1"/>
  <c r="Z694" i="1"/>
  <c r="AA694" i="1"/>
  <c r="AB694" i="1"/>
  <c r="U695" i="1"/>
  <c r="V695" i="1"/>
  <c r="W695" i="1"/>
  <c r="X695" i="1"/>
  <c r="Y695" i="1"/>
  <c r="Z695" i="1"/>
  <c r="AA695" i="1"/>
  <c r="AB695" i="1"/>
  <c r="U696" i="1"/>
  <c r="V696" i="1"/>
  <c r="W696" i="1"/>
  <c r="X696" i="1"/>
  <c r="Y696" i="1"/>
  <c r="Z696" i="1"/>
  <c r="AA696" i="1"/>
  <c r="AB696" i="1"/>
  <c r="U697" i="1"/>
  <c r="V697" i="1"/>
  <c r="W697" i="1"/>
  <c r="X697" i="1"/>
  <c r="Y697" i="1"/>
  <c r="Z697" i="1"/>
  <c r="AA697" i="1"/>
  <c r="AB697" i="1"/>
  <c r="U698" i="1"/>
  <c r="V698" i="1"/>
  <c r="W698" i="1"/>
  <c r="X698" i="1"/>
  <c r="Y698" i="1"/>
  <c r="Z698" i="1"/>
  <c r="AA698" i="1"/>
  <c r="AB698" i="1"/>
  <c r="U699" i="1"/>
  <c r="V699" i="1"/>
  <c r="W699" i="1"/>
  <c r="X699" i="1"/>
  <c r="Y699" i="1"/>
  <c r="Z699" i="1"/>
  <c r="AA699" i="1"/>
  <c r="AB699" i="1"/>
  <c r="U700" i="1"/>
  <c r="V700" i="1"/>
  <c r="W700" i="1"/>
  <c r="X700" i="1"/>
  <c r="Y700" i="1"/>
  <c r="Z700" i="1"/>
  <c r="AA700" i="1"/>
  <c r="AB700" i="1"/>
  <c r="U701" i="1"/>
  <c r="V701" i="1"/>
  <c r="W701" i="1"/>
  <c r="X701" i="1"/>
  <c r="Y701" i="1"/>
  <c r="Z701" i="1"/>
  <c r="AA701" i="1"/>
  <c r="AB701" i="1"/>
  <c r="U702" i="1"/>
  <c r="V702" i="1"/>
  <c r="W702" i="1"/>
  <c r="X702" i="1"/>
  <c r="Y702" i="1"/>
  <c r="Z702" i="1"/>
  <c r="AA702" i="1"/>
  <c r="AB702" i="1"/>
  <c r="U703" i="1"/>
  <c r="V703" i="1"/>
  <c r="W703" i="1"/>
  <c r="X703" i="1"/>
  <c r="Y703" i="1"/>
  <c r="Z703" i="1"/>
  <c r="AA703" i="1"/>
  <c r="AB703" i="1"/>
  <c r="U704" i="1"/>
  <c r="V704" i="1"/>
  <c r="W704" i="1"/>
  <c r="X704" i="1"/>
  <c r="Y704" i="1"/>
  <c r="Z704" i="1"/>
  <c r="AA704" i="1"/>
  <c r="AB704" i="1"/>
  <c r="U705" i="1"/>
  <c r="V705" i="1"/>
  <c r="W705" i="1"/>
  <c r="X705" i="1"/>
  <c r="Y705" i="1"/>
  <c r="Z705" i="1"/>
  <c r="AA705" i="1"/>
  <c r="AB705" i="1"/>
  <c r="U706" i="1"/>
  <c r="V706" i="1"/>
  <c r="W706" i="1"/>
  <c r="X706" i="1"/>
  <c r="Y706" i="1"/>
  <c r="Z706" i="1"/>
  <c r="AA706" i="1"/>
  <c r="AB706" i="1"/>
  <c r="U707" i="1"/>
  <c r="V707" i="1"/>
  <c r="W707" i="1"/>
  <c r="X707" i="1"/>
  <c r="Y707" i="1"/>
  <c r="Z707" i="1"/>
  <c r="AA707" i="1"/>
  <c r="AB707" i="1"/>
  <c r="U708" i="1"/>
  <c r="V708" i="1"/>
  <c r="W708" i="1"/>
  <c r="X708" i="1"/>
  <c r="Y708" i="1"/>
  <c r="Z708" i="1"/>
  <c r="AA708" i="1"/>
  <c r="AB708" i="1"/>
  <c r="U709" i="1"/>
  <c r="V709" i="1"/>
  <c r="W709" i="1"/>
  <c r="X709" i="1"/>
  <c r="Y709" i="1"/>
  <c r="Z709" i="1"/>
  <c r="AA709" i="1"/>
  <c r="AB709" i="1"/>
  <c r="U710" i="1"/>
  <c r="V710" i="1"/>
  <c r="W710" i="1"/>
  <c r="X710" i="1"/>
  <c r="Y710" i="1"/>
  <c r="Z710" i="1"/>
  <c r="AA710" i="1"/>
  <c r="AB710" i="1"/>
  <c r="U711" i="1"/>
  <c r="V711" i="1"/>
  <c r="W711" i="1"/>
  <c r="X711" i="1"/>
  <c r="Y711" i="1"/>
  <c r="Z711" i="1"/>
  <c r="AA711" i="1"/>
  <c r="AB711" i="1"/>
  <c r="U712" i="1"/>
  <c r="V712" i="1"/>
  <c r="W712" i="1"/>
  <c r="X712" i="1"/>
  <c r="Y712" i="1"/>
  <c r="Z712" i="1"/>
  <c r="AA712" i="1"/>
  <c r="AB712" i="1"/>
  <c r="U713" i="1"/>
  <c r="V713" i="1"/>
  <c r="W713" i="1"/>
  <c r="X713" i="1"/>
  <c r="Y713" i="1"/>
  <c r="Z713" i="1"/>
  <c r="AA713" i="1"/>
  <c r="AB713" i="1"/>
  <c r="U714" i="1"/>
  <c r="V714" i="1"/>
  <c r="W714" i="1"/>
  <c r="X714" i="1"/>
  <c r="Y714" i="1"/>
  <c r="Z714" i="1"/>
  <c r="AA714" i="1"/>
  <c r="AB714" i="1"/>
  <c r="U715" i="1"/>
  <c r="V715" i="1"/>
  <c r="W715" i="1"/>
  <c r="X715" i="1"/>
  <c r="Y715" i="1"/>
  <c r="Z715" i="1"/>
  <c r="AA715" i="1"/>
  <c r="AB715" i="1"/>
  <c r="U716" i="1"/>
  <c r="V716" i="1"/>
  <c r="W716" i="1"/>
  <c r="X716" i="1"/>
  <c r="Y716" i="1"/>
  <c r="Z716" i="1"/>
  <c r="AA716" i="1"/>
  <c r="AB716" i="1"/>
  <c r="U717" i="1"/>
  <c r="V717" i="1"/>
  <c r="W717" i="1"/>
  <c r="X717" i="1"/>
  <c r="Y717" i="1"/>
  <c r="Z717" i="1"/>
  <c r="AA717" i="1"/>
  <c r="AB717" i="1"/>
  <c r="U718" i="1"/>
  <c r="V718" i="1"/>
  <c r="W718" i="1"/>
  <c r="X718" i="1"/>
  <c r="Y718" i="1"/>
  <c r="Z718" i="1"/>
  <c r="AA718" i="1"/>
  <c r="AB718" i="1"/>
  <c r="U719" i="1"/>
  <c r="V719" i="1"/>
  <c r="W719" i="1"/>
  <c r="X719" i="1"/>
  <c r="Y719" i="1"/>
  <c r="Z719" i="1"/>
  <c r="AA719" i="1"/>
  <c r="AB719" i="1"/>
  <c r="U720" i="1"/>
  <c r="V720" i="1"/>
  <c r="W720" i="1"/>
  <c r="X720" i="1"/>
  <c r="Y720" i="1"/>
  <c r="Z720" i="1"/>
  <c r="AA720" i="1"/>
  <c r="AB720" i="1"/>
  <c r="U721" i="1"/>
  <c r="V721" i="1"/>
  <c r="W721" i="1"/>
  <c r="X721" i="1"/>
  <c r="Y721" i="1"/>
  <c r="Z721" i="1"/>
  <c r="AA721" i="1"/>
  <c r="AB721" i="1"/>
  <c r="U722" i="1"/>
  <c r="V722" i="1"/>
  <c r="W722" i="1"/>
  <c r="X722" i="1"/>
  <c r="Y722" i="1"/>
  <c r="Z722" i="1"/>
  <c r="AA722" i="1"/>
  <c r="AB722" i="1"/>
  <c r="U723" i="1"/>
  <c r="V723" i="1"/>
  <c r="W723" i="1"/>
  <c r="X723" i="1"/>
  <c r="Y723" i="1"/>
  <c r="Z723" i="1"/>
  <c r="AA723" i="1"/>
  <c r="AB723" i="1"/>
  <c r="U724" i="1"/>
  <c r="V724" i="1"/>
  <c r="W724" i="1"/>
  <c r="X724" i="1"/>
  <c r="Y724" i="1"/>
  <c r="Z724" i="1"/>
  <c r="AA724" i="1"/>
  <c r="AB724" i="1"/>
  <c r="U725" i="1"/>
  <c r="V725" i="1"/>
  <c r="W725" i="1"/>
  <c r="X725" i="1"/>
  <c r="Y725" i="1"/>
  <c r="Z725" i="1"/>
  <c r="AA725" i="1"/>
  <c r="AB725" i="1"/>
  <c r="U726" i="1"/>
  <c r="V726" i="1"/>
  <c r="W726" i="1"/>
  <c r="X726" i="1"/>
  <c r="Y726" i="1"/>
  <c r="Z726" i="1"/>
  <c r="AA726" i="1"/>
  <c r="AB726" i="1"/>
  <c r="U727" i="1"/>
  <c r="V727" i="1"/>
  <c r="W727" i="1"/>
  <c r="X727" i="1"/>
  <c r="Y727" i="1"/>
  <c r="Z727" i="1"/>
  <c r="AA727" i="1"/>
  <c r="AB727" i="1"/>
  <c r="U728" i="1"/>
  <c r="V728" i="1"/>
  <c r="W728" i="1"/>
  <c r="X728" i="1"/>
  <c r="Y728" i="1"/>
  <c r="Z728" i="1"/>
  <c r="AA728" i="1"/>
  <c r="AB728" i="1"/>
  <c r="U729" i="1"/>
  <c r="V729" i="1"/>
  <c r="W729" i="1"/>
  <c r="X729" i="1"/>
  <c r="Y729" i="1"/>
  <c r="Z729" i="1"/>
  <c r="AA729" i="1"/>
  <c r="AB729" i="1"/>
  <c r="U730" i="1"/>
  <c r="V730" i="1"/>
  <c r="W730" i="1"/>
  <c r="X730" i="1"/>
  <c r="Y730" i="1"/>
  <c r="Z730" i="1"/>
  <c r="AA730" i="1"/>
  <c r="AB730" i="1"/>
  <c r="U731" i="1"/>
  <c r="V731" i="1"/>
  <c r="W731" i="1"/>
  <c r="X731" i="1"/>
  <c r="Y731" i="1"/>
  <c r="Z731" i="1"/>
  <c r="AA731" i="1"/>
  <c r="AB731" i="1"/>
  <c r="U732" i="1"/>
  <c r="V732" i="1"/>
  <c r="W732" i="1"/>
  <c r="X732" i="1"/>
  <c r="Y732" i="1"/>
  <c r="Z732" i="1"/>
  <c r="AA732" i="1"/>
  <c r="AB732" i="1"/>
  <c r="U733" i="1"/>
  <c r="V733" i="1"/>
  <c r="W733" i="1"/>
  <c r="X733" i="1"/>
  <c r="Y733" i="1"/>
  <c r="Z733" i="1"/>
  <c r="AA733" i="1"/>
  <c r="AB733" i="1"/>
  <c r="U734" i="1"/>
  <c r="V734" i="1"/>
  <c r="W734" i="1"/>
  <c r="X734" i="1"/>
  <c r="Y734" i="1"/>
  <c r="Z734" i="1"/>
  <c r="AA734" i="1"/>
  <c r="AB734" i="1"/>
  <c r="U735" i="1"/>
  <c r="V735" i="1"/>
  <c r="W735" i="1"/>
  <c r="X735" i="1"/>
  <c r="Y735" i="1"/>
  <c r="Z735" i="1"/>
  <c r="AA735" i="1"/>
  <c r="AB735" i="1"/>
  <c r="U736" i="1"/>
  <c r="V736" i="1"/>
  <c r="W736" i="1"/>
  <c r="X736" i="1"/>
  <c r="Y736" i="1"/>
  <c r="Z736" i="1"/>
  <c r="AA736" i="1"/>
  <c r="AB736" i="1"/>
  <c r="U737" i="1"/>
  <c r="V737" i="1"/>
  <c r="W737" i="1"/>
  <c r="X737" i="1"/>
  <c r="Y737" i="1"/>
  <c r="Z737" i="1"/>
  <c r="AA737" i="1"/>
  <c r="AB737" i="1"/>
  <c r="U738" i="1"/>
  <c r="V738" i="1"/>
  <c r="W738" i="1"/>
  <c r="X738" i="1"/>
  <c r="Y738" i="1"/>
  <c r="Z738" i="1"/>
  <c r="AA738" i="1"/>
  <c r="AB738" i="1"/>
  <c r="U739" i="1"/>
  <c r="V739" i="1"/>
  <c r="W739" i="1"/>
  <c r="X739" i="1"/>
  <c r="Y739" i="1"/>
  <c r="Z739" i="1"/>
  <c r="AA739" i="1"/>
  <c r="AB739" i="1"/>
  <c r="U740" i="1"/>
  <c r="V740" i="1"/>
  <c r="W740" i="1"/>
  <c r="X740" i="1"/>
  <c r="Y740" i="1"/>
  <c r="Z740" i="1"/>
  <c r="AA740" i="1"/>
  <c r="AB740" i="1"/>
  <c r="U741" i="1"/>
  <c r="V741" i="1"/>
  <c r="W741" i="1"/>
  <c r="X741" i="1"/>
  <c r="Y741" i="1"/>
  <c r="Z741" i="1"/>
  <c r="AA741" i="1"/>
  <c r="AB741" i="1"/>
  <c r="U742" i="1"/>
  <c r="V742" i="1"/>
  <c r="W742" i="1"/>
  <c r="X742" i="1"/>
  <c r="Y742" i="1"/>
  <c r="Z742" i="1"/>
  <c r="AA742" i="1"/>
  <c r="AB742" i="1"/>
  <c r="U743" i="1"/>
  <c r="V743" i="1"/>
  <c r="W743" i="1"/>
  <c r="X743" i="1"/>
  <c r="Y743" i="1"/>
  <c r="Z743" i="1"/>
  <c r="AA743" i="1"/>
  <c r="AB743" i="1"/>
  <c r="U744" i="1"/>
  <c r="V744" i="1"/>
  <c r="W744" i="1"/>
  <c r="X744" i="1"/>
  <c r="Y744" i="1"/>
  <c r="Z744" i="1"/>
  <c r="AA744" i="1"/>
  <c r="AB744" i="1"/>
  <c r="U745" i="1"/>
  <c r="V745" i="1"/>
  <c r="W745" i="1"/>
  <c r="X745" i="1"/>
  <c r="Y745" i="1"/>
  <c r="Z745" i="1"/>
  <c r="AA745" i="1"/>
  <c r="AB745" i="1"/>
  <c r="U746" i="1"/>
  <c r="V746" i="1"/>
  <c r="W746" i="1"/>
  <c r="X746" i="1"/>
  <c r="Y746" i="1"/>
  <c r="Z746" i="1"/>
  <c r="AA746" i="1"/>
  <c r="AB746" i="1"/>
  <c r="U747" i="1"/>
  <c r="V747" i="1"/>
  <c r="W747" i="1"/>
  <c r="X747" i="1"/>
  <c r="Y747" i="1"/>
  <c r="Z747" i="1"/>
  <c r="AA747" i="1"/>
  <c r="AB747" i="1"/>
  <c r="U748" i="1"/>
  <c r="V748" i="1"/>
  <c r="W748" i="1"/>
  <c r="X748" i="1"/>
  <c r="Y748" i="1"/>
  <c r="Z748" i="1"/>
  <c r="AA748" i="1"/>
  <c r="AB748" i="1"/>
  <c r="U749" i="1"/>
  <c r="V749" i="1"/>
  <c r="W749" i="1"/>
  <c r="X749" i="1"/>
  <c r="Y749" i="1"/>
  <c r="Z749" i="1"/>
  <c r="AA749" i="1"/>
  <c r="AB749" i="1"/>
  <c r="U750" i="1"/>
  <c r="V750" i="1"/>
  <c r="W750" i="1"/>
  <c r="X750" i="1"/>
  <c r="Y750" i="1"/>
  <c r="Z750" i="1"/>
  <c r="AA750" i="1"/>
  <c r="AB750" i="1"/>
  <c r="U751" i="1"/>
  <c r="V751" i="1"/>
  <c r="W751" i="1"/>
  <c r="X751" i="1"/>
  <c r="Y751" i="1"/>
  <c r="Z751" i="1"/>
  <c r="AA751" i="1"/>
  <c r="AB751" i="1"/>
  <c r="U752" i="1"/>
  <c r="V752" i="1"/>
  <c r="W752" i="1"/>
  <c r="X752" i="1"/>
  <c r="Y752" i="1"/>
  <c r="Z752" i="1"/>
  <c r="AA752" i="1"/>
  <c r="AB752" i="1"/>
  <c r="U753" i="1"/>
  <c r="V753" i="1"/>
  <c r="W753" i="1"/>
  <c r="X753" i="1"/>
  <c r="Y753" i="1"/>
  <c r="Z753" i="1"/>
  <c r="AA753" i="1"/>
  <c r="AB753" i="1"/>
  <c r="U754" i="1"/>
  <c r="V754" i="1"/>
  <c r="W754" i="1"/>
  <c r="X754" i="1"/>
  <c r="Y754" i="1"/>
  <c r="Z754" i="1"/>
  <c r="AA754" i="1"/>
  <c r="AB754" i="1"/>
  <c r="U755" i="1"/>
  <c r="V755" i="1"/>
  <c r="W755" i="1"/>
  <c r="X755" i="1"/>
  <c r="Y755" i="1"/>
  <c r="Z755" i="1"/>
  <c r="AA755" i="1"/>
  <c r="AB755" i="1"/>
  <c r="U756" i="1"/>
  <c r="V756" i="1"/>
  <c r="W756" i="1"/>
  <c r="X756" i="1"/>
  <c r="Y756" i="1"/>
  <c r="Z756" i="1"/>
  <c r="AA756" i="1"/>
  <c r="AB756" i="1"/>
  <c r="U757" i="1"/>
  <c r="V757" i="1"/>
  <c r="W757" i="1"/>
  <c r="X757" i="1"/>
  <c r="Y757" i="1"/>
  <c r="Z757" i="1"/>
  <c r="AA757" i="1"/>
  <c r="AB757" i="1"/>
  <c r="U758" i="1"/>
  <c r="V758" i="1"/>
  <c r="W758" i="1"/>
  <c r="X758" i="1"/>
  <c r="Y758" i="1"/>
  <c r="Z758" i="1"/>
  <c r="AA758" i="1"/>
  <c r="AB758" i="1"/>
  <c r="U759" i="1"/>
  <c r="V759" i="1"/>
  <c r="W759" i="1"/>
  <c r="X759" i="1"/>
  <c r="Y759" i="1"/>
  <c r="Z759" i="1"/>
  <c r="AA759" i="1"/>
  <c r="AB759" i="1"/>
  <c r="U760" i="1"/>
  <c r="V760" i="1"/>
  <c r="W760" i="1"/>
  <c r="X760" i="1"/>
  <c r="Y760" i="1"/>
  <c r="Z760" i="1"/>
  <c r="AA760" i="1"/>
  <c r="AB760" i="1"/>
  <c r="U761" i="1"/>
  <c r="V761" i="1"/>
  <c r="W761" i="1"/>
  <c r="X761" i="1"/>
  <c r="Y761" i="1"/>
  <c r="Z761" i="1"/>
  <c r="AA761" i="1"/>
  <c r="AB761" i="1"/>
  <c r="U762" i="1"/>
  <c r="V762" i="1"/>
  <c r="W762" i="1"/>
  <c r="X762" i="1"/>
  <c r="Y762" i="1"/>
  <c r="Z762" i="1"/>
  <c r="AA762" i="1"/>
  <c r="AB762" i="1"/>
  <c r="U763" i="1"/>
  <c r="V763" i="1"/>
  <c r="W763" i="1"/>
  <c r="X763" i="1"/>
  <c r="Y763" i="1"/>
  <c r="Z763" i="1"/>
  <c r="AA763" i="1"/>
  <c r="AB763" i="1"/>
  <c r="U764" i="1"/>
  <c r="V764" i="1"/>
  <c r="W764" i="1"/>
  <c r="X764" i="1"/>
  <c r="Y764" i="1"/>
  <c r="Z764" i="1"/>
  <c r="AA764" i="1"/>
  <c r="AB764" i="1"/>
  <c r="U765" i="1"/>
  <c r="V765" i="1"/>
  <c r="W765" i="1"/>
  <c r="X765" i="1"/>
  <c r="Y765" i="1"/>
  <c r="Z765" i="1"/>
  <c r="AA765" i="1"/>
  <c r="AB765" i="1"/>
  <c r="U766" i="1"/>
  <c r="V766" i="1"/>
  <c r="W766" i="1"/>
  <c r="X766" i="1"/>
  <c r="Y766" i="1"/>
  <c r="Z766" i="1"/>
  <c r="AA766" i="1"/>
  <c r="AB766" i="1"/>
  <c r="U767" i="1"/>
  <c r="V767" i="1"/>
  <c r="W767" i="1"/>
  <c r="X767" i="1"/>
  <c r="Y767" i="1"/>
  <c r="Z767" i="1"/>
  <c r="AA767" i="1"/>
  <c r="AB767" i="1"/>
  <c r="U768" i="1"/>
  <c r="V768" i="1"/>
  <c r="W768" i="1"/>
  <c r="X768" i="1"/>
  <c r="Y768" i="1"/>
  <c r="Z768" i="1"/>
  <c r="AA768" i="1"/>
  <c r="AB768" i="1"/>
  <c r="U769" i="1"/>
  <c r="V769" i="1"/>
  <c r="W769" i="1"/>
  <c r="X769" i="1"/>
  <c r="Y769" i="1"/>
  <c r="Z769" i="1"/>
  <c r="AA769" i="1"/>
  <c r="AB769" i="1"/>
  <c r="U770" i="1"/>
  <c r="V770" i="1"/>
  <c r="W770" i="1"/>
  <c r="X770" i="1"/>
  <c r="Y770" i="1"/>
  <c r="Z770" i="1"/>
  <c r="AA770" i="1"/>
  <c r="AB770" i="1"/>
  <c r="U771" i="1"/>
  <c r="V771" i="1"/>
  <c r="W771" i="1"/>
  <c r="X771" i="1"/>
  <c r="Y771" i="1"/>
  <c r="Z771" i="1"/>
  <c r="AA771" i="1"/>
  <c r="AB771" i="1"/>
  <c r="U772" i="1"/>
  <c r="V772" i="1"/>
  <c r="W772" i="1"/>
  <c r="X772" i="1"/>
  <c r="Y772" i="1"/>
  <c r="Z772" i="1"/>
  <c r="AA772" i="1"/>
  <c r="AB772" i="1"/>
  <c r="U773" i="1"/>
  <c r="V773" i="1"/>
  <c r="W773" i="1"/>
  <c r="X773" i="1"/>
  <c r="Y773" i="1"/>
  <c r="Z773" i="1"/>
  <c r="AA773" i="1"/>
  <c r="AB773" i="1"/>
  <c r="U774" i="1"/>
  <c r="V774" i="1"/>
  <c r="W774" i="1"/>
  <c r="X774" i="1"/>
  <c r="Y774" i="1"/>
  <c r="Z774" i="1"/>
  <c r="AA774" i="1"/>
  <c r="AB774" i="1"/>
  <c r="U775" i="1"/>
  <c r="V775" i="1"/>
  <c r="W775" i="1"/>
  <c r="X775" i="1"/>
  <c r="Y775" i="1"/>
  <c r="Z775" i="1"/>
  <c r="AA775" i="1"/>
  <c r="AB775" i="1"/>
  <c r="U776" i="1"/>
  <c r="V776" i="1"/>
  <c r="W776" i="1"/>
  <c r="X776" i="1"/>
  <c r="Y776" i="1"/>
  <c r="Z776" i="1"/>
  <c r="AA776" i="1"/>
  <c r="AB776" i="1"/>
  <c r="U777" i="1"/>
  <c r="V777" i="1"/>
  <c r="W777" i="1"/>
  <c r="X777" i="1"/>
  <c r="Y777" i="1"/>
  <c r="Z777" i="1"/>
  <c r="AA777" i="1"/>
  <c r="AB777" i="1"/>
  <c r="U778" i="1"/>
  <c r="V778" i="1"/>
  <c r="W778" i="1"/>
  <c r="X778" i="1"/>
  <c r="Y778" i="1"/>
  <c r="Z778" i="1"/>
  <c r="AA778" i="1"/>
  <c r="AB778" i="1"/>
  <c r="U779" i="1"/>
  <c r="V779" i="1"/>
  <c r="W779" i="1"/>
  <c r="X779" i="1"/>
  <c r="Y779" i="1"/>
  <c r="Z779" i="1"/>
  <c r="AA779" i="1"/>
  <c r="AB779" i="1"/>
  <c r="U780" i="1"/>
  <c r="V780" i="1"/>
  <c r="W780" i="1"/>
  <c r="X780" i="1"/>
  <c r="Y780" i="1"/>
  <c r="Z780" i="1"/>
  <c r="AA780" i="1"/>
  <c r="AB780" i="1"/>
  <c r="U781" i="1"/>
  <c r="V781" i="1"/>
  <c r="W781" i="1"/>
  <c r="X781" i="1"/>
  <c r="Y781" i="1"/>
  <c r="Z781" i="1"/>
  <c r="AA781" i="1"/>
  <c r="AB781" i="1"/>
  <c r="U782" i="1"/>
  <c r="V782" i="1"/>
  <c r="W782" i="1"/>
  <c r="X782" i="1"/>
  <c r="Y782" i="1"/>
  <c r="Z782" i="1"/>
  <c r="AA782" i="1"/>
  <c r="AB782" i="1"/>
  <c r="U783" i="1"/>
  <c r="V783" i="1"/>
  <c r="W783" i="1"/>
  <c r="X783" i="1"/>
  <c r="Y783" i="1"/>
  <c r="Z783" i="1"/>
  <c r="AA783" i="1"/>
  <c r="AB783" i="1"/>
  <c r="U784" i="1"/>
  <c r="V784" i="1"/>
  <c r="W784" i="1"/>
  <c r="X784" i="1"/>
  <c r="Y784" i="1"/>
  <c r="Z784" i="1"/>
  <c r="AA784" i="1"/>
  <c r="AB784" i="1"/>
  <c r="U785" i="1"/>
  <c r="V785" i="1"/>
  <c r="W785" i="1"/>
  <c r="X785" i="1"/>
  <c r="Y785" i="1"/>
  <c r="Z785" i="1"/>
  <c r="AA785" i="1"/>
  <c r="AB785" i="1"/>
  <c r="U786" i="1"/>
  <c r="V786" i="1"/>
  <c r="W786" i="1"/>
  <c r="X786" i="1"/>
  <c r="Y786" i="1"/>
  <c r="Z786" i="1"/>
  <c r="AA786" i="1"/>
  <c r="AB786" i="1"/>
  <c r="U787" i="1"/>
  <c r="V787" i="1"/>
  <c r="W787" i="1"/>
  <c r="X787" i="1"/>
  <c r="Y787" i="1"/>
  <c r="Z787" i="1"/>
  <c r="AA787" i="1"/>
  <c r="AB787" i="1"/>
  <c r="U788" i="1"/>
  <c r="V788" i="1"/>
  <c r="W788" i="1"/>
  <c r="X788" i="1"/>
  <c r="Y788" i="1"/>
  <c r="Z788" i="1"/>
  <c r="AA788" i="1"/>
  <c r="AB788" i="1"/>
  <c r="U789" i="1"/>
  <c r="V789" i="1"/>
  <c r="W789" i="1"/>
  <c r="X789" i="1"/>
  <c r="Y789" i="1"/>
  <c r="Z789" i="1"/>
  <c r="AA789" i="1"/>
  <c r="AB789" i="1"/>
  <c r="U790" i="1"/>
  <c r="V790" i="1"/>
  <c r="W790" i="1"/>
  <c r="X790" i="1"/>
  <c r="Y790" i="1"/>
  <c r="Z790" i="1"/>
  <c r="AA790" i="1"/>
  <c r="AB790" i="1"/>
  <c r="U791" i="1"/>
  <c r="V791" i="1"/>
  <c r="W791" i="1"/>
  <c r="X791" i="1"/>
  <c r="Y791" i="1"/>
  <c r="Z791" i="1"/>
  <c r="AA791" i="1"/>
  <c r="AB791" i="1"/>
  <c r="U792" i="1"/>
  <c r="V792" i="1"/>
  <c r="W792" i="1"/>
  <c r="X792" i="1"/>
  <c r="Y792" i="1"/>
  <c r="Z792" i="1"/>
  <c r="AA792" i="1"/>
  <c r="AB792" i="1"/>
  <c r="U793" i="1"/>
  <c r="V793" i="1"/>
  <c r="W793" i="1"/>
  <c r="X793" i="1"/>
  <c r="Y793" i="1"/>
  <c r="Z793" i="1"/>
  <c r="AA793" i="1"/>
  <c r="AB793" i="1"/>
  <c r="U794" i="1"/>
  <c r="V794" i="1"/>
  <c r="W794" i="1"/>
  <c r="X794" i="1"/>
  <c r="Y794" i="1"/>
  <c r="Z794" i="1"/>
  <c r="AA794" i="1"/>
  <c r="AB794" i="1"/>
  <c r="U795" i="1"/>
  <c r="V795" i="1"/>
  <c r="W795" i="1"/>
  <c r="X795" i="1"/>
  <c r="Y795" i="1"/>
  <c r="Z795" i="1"/>
  <c r="AA795" i="1"/>
  <c r="AB795" i="1"/>
  <c r="U796" i="1"/>
  <c r="V796" i="1"/>
  <c r="W796" i="1"/>
  <c r="X796" i="1"/>
  <c r="Y796" i="1"/>
  <c r="Z796" i="1"/>
  <c r="AA796" i="1"/>
  <c r="AB796" i="1"/>
  <c r="U797" i="1"/>
  <c r="V797" i="1"/>
  <c r="W797" i="1"/>
  <c r="X797" i="1"/>
  <c r="Y797" i="1"/>
  <c r="Z797" i="1"/>
  <c r="AA797" i="1"/>
  <c r="AB797" i="1"/>
  <c r="U798" i="1"/>
  <c r="V798" i="1"/>
  <c r="W798" i="1"/>
  <c r="X798" i="1"/>
  <c r="Y798" i="1"/>
  <c r="Z798" i="1"/>
  <c r="AA798" i="1"/>
  <c r="AB798" i="1"/>
  <c r="U799" i="1"/>
  <c r="V799" i="1"/>
  <c r="W799" i="1"/>
  <c r="X799" i="1"/>
  <c r="Y799" i="1"/>
  <c r="Z799" i="1"/>
  <c r="AA799" i="1"/>
  <c r="AB799" i="1"/>
  <c r="U800" i="1"/>
  <c r="V800" i="1"/>
  <c r="W800" i="1"/>
  <c r="X800" i="1"/>
  <c r="Y800" i="1"/>
  <c r="Z800" i="1"/>
  <c r="AA800" i="1"/>
  <c r="AB800" i="1"/>
  <c r="U801" i="1"/>
  <c r="V801" i="1"/>
  <c r="W801" i="1"/>
  <c r="X801" i="1"/>
  <c r="Y801" i="1"/>
  <c r="Z801" i="1"/>
  <c r="AA801" i="1"/>
  <c r="AB801" i="1"/>
  <c r="U802" i="1"/>
  <c r="V802" i="1"/>
  <c r="W802" i="1"/>
  <c r="X802" i="1"/>
  <c r="Y802" i="1"/>
  <c r="Z802" i="1"/>
  <c r="AA802" i="1"/>
  <c r="AB802" i="1"/>
  <c r="U803" i="1"/>
  <c r="V803" i="1"/>
  <c r="W803" i="1"/>
  <c r="X803" i="1"/>
  <c r="Y803" i="1"/>
  <c r="Z803" i="1"/>
  <c r="AA803" i="1"/>
  <c r="AB803" i="1"/>
  <c r="U804" i="1"/>
  <c r="V804" i="1"/>
  <c r="W804" i="1"/>
  <c r="X804" i="1"/>
  <c r="Y804" i="1"/>
  <c r="Z804" i="1"/>
  <c r="AA804" i="1"/>
  <c r="AB804" i="1"/>
  <c r="U805" i="1"/>
  <c r="V805" i="1"/>
  <c r="W805" i="1"/>
  <c r="X805" i="1"/>
  <c r="Y805" i="1"/>
  <c r="Z805" i="1"/>
  <c r="AA805" i="1"/>
  <c r="AB805" i="1"/>
  <c r="U806" i="1"/>
  <c r="V806" i="1"/>
  <c r="W806" i="1"/>
  <c r="X806" i="1"/>
  <c r="Y806" i="1"/>
  <c r="Z806" i="1"/>
  <c r="AA806" i="1"/>
  <c r="AB806" i="1"/>
  <c r="U807" i="1"/>
  <c r="V807" i="1"/>
  <c r="W807" i="1"/>
  <c r="X807" i="1"/>
  <c r="Y807" i="1"/>
  <c r="Z807" i="1"/>
  <c r="AA807" i="1"/>
  <c r="AB807" i="1"/>
  <c r="U808" i="1"/>
  <c r="V808" i="1"/>
  <c r="W808" i="1"/>
  <c r="X808" i="1"/>
  <c r="Y808" i="1"/>
  <c r="Z808" i="1"/>
  <c r="AA808" i="1"/>
  <c r="AB808" i="1"/>
  <c r="U809" i="1"/>
  <c r="V809" i="1"/>
  <c r="W809" i="1"/>
  <c r="X809" i="1"/>
  <c r="Y809" i="1"/>
  <c r="Z809" i="1"/>
  <c r="AA809" i="1"/>
  <c r="AB809" i="1"/>
  <c r="U810" i="1"/>
  <c r="V810" i="1"/>
  <c r="W810" i="1"/>
  <c r="X810" i="1"/>
  <c r="Y810" i="1"/>
  <c r="Z810" i="1"/>
  <c r="AA810" i="1"/>
  <c r="AB810" i="1"/>
  <c r="U811" i="1"/>
  <c r="V811" i="1"/>
  <c r="W811" i="1"/>
  <c r="X811" i="1"/>
  <c r="Y811" i="1"/>
  <c r="Z811" i="1"/>
  <c r="AA811" i="1"/>
  <c r="AB811" i="1"/>
  <c r="U812" i="1"/>
  <c r="V812" i="1"/>
  <c r="W812" i="1"/>
  <c r="X812" i="1"/>
  <c r="Y812" i="1"/>
  <c r="Z812" i="1"/>
  <c r="AA812" i="1"/>
  <c r="AB812" i="1"/>
  <c r="U813" i="1"/>
  <c r="V813" i="1"/>
  <c r="W813" i="1"/>
  <c r="X813" i="1"/>
  <c r="Y813" i="1"/>
  <c r="Z813" i="1"/>
  <c r="AA813" i="1"/>
  <c r="AB813" i="1"/>
  <c r="U814" i="1"/>
  <c r="V814" i="1"/>
  <c r="W814" i="1"/>
  <c r="X814" i="1"/>
  <c r="Y814" i="1"/>
  <c r="Z814" i="1"/>
  <c r="AA814" i="1"/>
  <c r="AB814" i="1"/>
  <c r="U815" i="1"/>
  <c r="V815" i="1"/>
  <c r="W815" i="1"/>
  <c r="X815" i="1"/>
  <c r="Y815" i="1"/>
  <c r="Z815" i="1"/>
  <c r="AA815" i="1"/>
  <c r="AB815" i="1"/>
  <c r="U816" i="1"/>
  <c r="V816" i="1"/>
  <c r="W816" i="1"/>
  <c r="X816" i="1"/>
  <c r="Y816" i="1"/>
  <c r="Z816" i="1"/>
  <c r="AA816" i="1"/>
  <c r="AB816" i="1"/>
  <c r="U817" i="1"/>
  <c r="V817" i="1"/>
  <c r="W817" i="1"/>
  <c r="X817" i="1"/>
  <c r="Y817" i="1"/>
  <c r="Z817" i="1"/>
  <c r="AA817" i="1"/>
  <c r="AB817" i="1"/>
  <c r="U818" i="1"/>
  <c r="V818" i="1"/>
  <c r="W818" i="1"/>
  <c r="X818" i="1"/>
  <c r="Y818" i="1"/>
  <c r="Z818" i="1"/>
  <c r="AA818" i="1"/>
  <c r="AB818" i="1"/>
  <c r="U819" i="1"/>
  <c r="V819" i="1"/>
  <c r="W819" i="1"/>
  <c r="X819" i="1"/>
  <c r="Y819" i="1"/>
  <c r="Z819" i="1"/>
  <c r="AA819" i="1"/>
  <c r="AB819" i="1"/>
  <c r="U820" i="1"/>
  <c r="V820" i="1"/>
  <c r="W820" i="1"/>
  <c r="X820" i="1"/>
  <c r="Y820" i="1"/>
  <c r="Z820" i="1"/>
  <c r="AA820" i="1"/>
  <c r="AB820" i="1"/>
  <c r="U821" i="1"/>
  <c r="V821" i="1"/>
  <c r="W821" i="1"/>
  <c r="X821" i="1"/>
  <c r="Y821" i="1"/>
  <c r="Z821" i="1"/>
  <c r="AA821" i="1"/>
  <c r="AB821" i="1"/>
  <c r="U822" i="1"/>
  <c r="V822" i="1"/>
  <c r="W822" i="1"/>
  <c r="X822" i="1"/>
  <c r="Y822" i="1"/>
  <c r="Z822" i="1"/>
  <c r="AA822" i="1"/>
  <c r="AB822" i="1"/>
  <c r="U823" i="1"/>
  <c r="V823" i="1"/>
  <c r="W823" i="1"/>
  <c r="X823" i="1"/>
  <c r="Y823" i="1"/>
  <c r="Z823" i="1"/>
  <c r="AA823" i="1"/>
  <c r="AB823" i="1"/>
  <c r="U824" i="1"/>
  <c r="V824" i="1"/>
  <c r="W824" i="1"/>
  <c r="X824" i="1"/>
  <c r="Y824" i="1"/>
  <c r="Z824" i="1"/>
  <c r="AA824" i="1"/>
  <c r="AB824" i="1"/>
  <c r="U825" i="1"/>
  <c r="V825" i="1"/>
  <c r="W825" i="1"/>
  <c r="X825" i="1"/>
  <c r="Y825" i="1"/>
  <c r="Z825" i="1"/>
  <c r="AA825" i="1"/>
  <c r="AB825" i="1"/>
  <c r="U826" i="1"/>
  <c r="V826" i="1"/>
  <c r="W826" i="1"/>
  <c r="X826" i="1"/>
  <c r="Y826" i="1"/>
  <c r="Z826" i="1"/>
  <c r="AA826" i="1"/>
  <c r="AB826" i="1"/>
  <c r="U827" i="1"/>
  <c r="V827" i="1"/>
  <c r="W827" i="1"/>
  <c r="X827" i="1"/>
  <c r="Y827" i="1"/>
  <c r="Z827" i="1"/>
  <c r="AA827" i="1"/>
  <c r="AB827" i="1"/>
  <c r="U828" i="1"/>
  <c r="V828" i="1"/>
  <c r="W828" i="1"/>
  <c r="X828" i="1"/>
  <c r="Y828" i="1"/>
  <c r="Z828" i="1"/>
  <c r="AA828" i="1"/>
  <c r="AB828" i="1"/>
  <c r="U829" i="1"/>
  <c r="V829" i="1"/>
  <c r="W829" i="1"/>
  <c r="X829" i="1"/>
  <c r="Y829" i="1"/>
  <c r="Z829" i="1"/>
  <c r="AA829" i="1"/>
  <c r="AB829" i="1"/>
  <c r="U830" i="1"/>
  <c r="V830" i="1"/>
  <c r="W830" i="1"/>
  <c r="X830" i="1"/>
  <c r="Y830" i="1"/>
  <c r="Z830" i="1"/>
  <c r="AA830" i="1"/>
  <c r="AB830" i="1"/>
  <c r="U831" i="1"/>
  <c r="V831" i="1"/>
  <c r="W831" i="1"/>
  <c r="X831" i="1"/>
  <c r="Y831" i="1"/>
  <c r="Z831" i="1"/>
  <c r="AA831" i="1"/>
  <c r="AB831" i="1"/>
  <c r="U832" i="1"/>
  <c r="V832" i="1"/>
  <c r="W832" i="1"/>
  <c r="X832" i="1"/>
  <c r="Y832" i="1"/>
  <c r="Z832" i="1"/>
  <c r="AA832" i="1"/>
  <c r="AB832" i="1"/>
  <c r="U833" i="1"/>
  <c r="V833" i="1"/>
  <c r="W833" i="1"/>
  <c r="X833" i="1"/>
  <c r="Y833" i="1"/>
  <c r="Z833" i="1"/>
  <c r="AA833" i="1"/>
  <c r="AB833" i="1"/>
  <c r="U834" i="1"/>
  <c r="V834" i="1"/>
  <c r="W834" i="1"/>
  <c r="X834" i="1"/>
  <c r="Y834" i="1"/>
  <c r="Z834" i="1"/>
  <c r="AA834" i="1"/>
  <c r="AB834" i="1"/>
  <c r="U835" i="1"/>
  <c r="V835" i="1"/>
  <c r="W835" i="1"/>
  <c r="X835" i="1"/>
  <c r="Y835" i="1"/>
  <c r="Z835" i="1"/>
  <c r="AA835" i="1"/>
  <c r="AB835" i="1"/>
  <c r="U836" i="1"/>
  <c r="V836" i="1"/>
  <c r="W836" i="1"/>
  <c r="X836" i="1"/>
  <c r="Y836" i="1"/>
  <c r="Z836" i="1"/>
  <c r="AA836" i="1"/>
  <c r="AB836" i="1"/>
  <c r="U837" i="1"/>
  <c r="V837" i="1"/>
  <c r="W837" i="1"/>
  <c r="X837" i="1"/>
  <c r="Y837" i="1"/>
  <c r="Z837" i="1"/>
  <c r="AA837" i="1"/>
  <c r="AB837" i="1"/>
  <c r="U838" i="1"/>
  <c r="V838" i="1"/>
  <c r="W838" i="1"/>
  <c r="X838" i="1"/>
  <c r="Y838" i="1"/>
  <c r="Z838" i="1"/>
  <c r="AA838" i="1"/>
  <c r="AB838" i="1"/>
  <c r="U839" i="1"/>
  <c r="V839" i="1"/>
  <c r="W839" i="1"/>
  <c r="X839" i="1"/>
  <c r="Y839" i="1"/>
  <c r="Z839" i="1"/>
  <c r="AA839" i="1"/>
  <c r="AB839" i="1"/>
  <c r="U840" i="1"/>
  <c r="V840" i="1"/>
  <c r="W840" i="1"/>
  <c r="X840" i="1"/>
  <c r="Y840" i="1"/>
  <c r="Z840" i="1"/>
  <c r="AA840" i="1"/>
  <c r="AB840" i="1"/>
  <c r="U841" i="1"/>
  <c r="V841" i="1"/>
  <c r="W841" i="1"/>
  <c r="X841" i="1"/>
  <c r="Y841" i="1"/>
  <c r="Z841" i="1"/>
  <c r="AA841" i="1"/>
  <c r="AB841" i="1"/>
  <c r="U842" i="1"/>
  <c r="V842" i="1"/>
  <c r="W842" i="1"/>
  <c r="X842" i="1"/>
  <c r="Y842" i="1"/>
  <c r="Z842" i="1"/>
  <c r="AA842" i="1"/>
  <c r="AB842" i="1"/>
  <c r="U843" i="1"/>
  <c r="V843" i="1"/>
  <c r="W843" i="1"/>
  <c r="X843" i="1"/>
  <c r="Y843" i="1"/>
  <c r="Z843" i="1"/>
  <c r="AA843" i="1"/>
  <c r="AB843" i="1"/>
  <c r="U844" i="1"/>
  <c r="V844" i="1"/>
  <c r="W844" i="1"/>
  <c r="X844" i="1"/>
  <c r="Y844" i="1"/>
  <c r="Z844" i="1"/>
  <c r="AA844" i="1"/>
  <c r="AB844" i="1"/>
  <c r="U845" i="1"/>
  <c r="V845" i="1"/>
  <c r="W845" i="1"/>
  <c r="X845" i="1"/>
  <c r="Y845" i="1"/>
  <c r="Z845" i="1"/>
  <c r="AA845" i="1"/>
  <c r="AB845" i="1"/>
  <c r="U846" i="1"/>
  <c r="V846" i="1"/>
  <c r="W846" i="1"/>
  <c r="X846" i="1"/>
  <c r="Y846" i="1"/>
  <c r="Z846" i="1"/>
  <c r="AA846" i="1"/>
  <c r="AB846" i="1"/>
  <c r="U847" i="1"/>
  <c r="V847" i="1"/>
  <c r="W847" i="1"/>
  <c r="X847" i="1"/>
  <c r="Y847" i="1"/>
  <c r="Z847" i="1"/>
  <c r="AA847" i="1"/>
  <c r="AB847" i="1"/>
  <c r="U848" i="1"/>
  <c r="V848" i="1"/>
  <c r="W848" i="1"/>
  <c r="X848" i="1"/>
  <c r="Y848" i="1"/>
  <c r="Z848" i="1"/>
  <c r="AA848" i="1"/>
  <c r="AB848" i="1"/>
  <c r="U849" i="1"/>
  <c r="V849" i="1"/>
  <c r="W849" i="1"/>
  <c r="X849" i="1"/>
  <c r="Y849" i="1"/>
  <c r="Z849" i="1"/>
  <c r="AA849" i="1"/>
  <c r="AB849" i="1"/>
  <c r="U850" i="1"/>
  <c r="V850" i="1"/>
  <c r="W850" i="1"/>
  <c r="X850" i="1"/>
  <c r="Y850" i="1"/>
  <c r="Z850" i="1"/>
  <c r="AA850" i="1"/>
  <c r="AB850" i="1"/>
  <c r="U851" i="1"/>
  <c r="V851" i="1"/>
  <c r="W851" i="1"/>
  <c r="X851" i="1"/>
  <c r="Y851" i="1"/>
  <c r="Z851" i="1"/>
  <c r="AA851" i="1"/>
  <c r="AB851" i="1"/>
  <c r="U852" i="1"/>
  <c r="V852" i="1"/>
  <c r="W852" i="1"/>
  <c r="X852" i="1"/>
  <c r="Y852" i="1"/>
  <c r="Z852" i="1"/>
  <c r="AA852" i="1"/>
  <c r="AB852" i="1"/>
  <c r="U853" i="1"/>
  <c r="V853" i="1"/>
  <c r="W853" i="1"/>
  <c r="X853" i="1"/>
  <c r="Y853" i="1"/>
  <c r="Z853" i="1"/>
  <c r="AA853" i="1"/>
  <c r="AB853" i="1"/>
  <c r="U854" i="1"/>
  <c r="V854" i="1"/>
  <c r="W854" i="1"/>
  <c r="X854" i="1"/>
  <c r="Y854" i="1"/>
  <c r="Z854" i="1"/>
  <c r="AA854" i="1"/>
  <c r="AB854" i="1"/>
  <c r="U855" i="1"/>
  <c r="V855" i="1"/>
  <c r="W855" i="1"/>
  <c r="X855" i="1"/>
  <c r="Y855" i="1"/>
  <c r="Z855" i="1"/>
  <c r="AA855" i="1"/>
  <c r="AB855" i="1"/>
  <c r="U856" i="1"/>
  <c r="V856" i="1"/>
  <c r="W856" i="1"/>
  <c r="X856" i="1"/>
  <c r="Y856" i="1"/>
  <c r="Z856" i="1"/>
  <c r="AA856" i="1"/>
  <c r="AB856" i="1"/>
  <c r="U857" i="1"/>
  <c r="V857" i="1"/>
  <c r="W857" i="1"/>
  <c r="X857" i="1"/>
  <c r="Y857" i="1"/>
  <c r="Z857" i="1"/>
  <c r="AA857" i="1"/>
  <c r="AB857" i="1"/>
  <c r="U858" i="1"/>
  <c r="V858" i="1"/>
  <c r="W858" i="1"/>
  <c r="X858" i="1"/>
  <c r="Y858" i="1"/>
  <c r="Z858" i="1"/>
  <c r="AA858" i="1"/>
  <c r="AB858" i="1"/>
  <c r="U859" i="1"/>
  <c r="V859" i="1"/>
  <c r="W859" i="1"/>
  <c r="X859" i="1"/>
  <c r="Y859" i="1"/>
  <c r="Z859" i="1"/>
  <c r="AA859" i="1"/>
  <c r="AB859" i="1"/>
  <c r="U860" i="1"/>
  <c r="V860" i="1"/>
  <c r="W860" i="1"/>
  <c r="X860" i="1"/>
  <c r="Y860" i="1"/>
  <c r="Z860" i="1"/>
  <c r="AA860" i="1"/>
  <c r="AB860" i="1"/>
  <c r="U861" i="1"/>
  <c r="V861" i="1"/>
  <c r="W861" i="1"/>
  <c r="X861" i="1"/>
  <c r="Y861" i="1"/>
  <c r="Z861" i="1"/>
  <c r="AA861" i="1"/>
  <c r="AB861" i="1"/>
  <c r="U862" i="1"/>
  <c r="V862" i="1"/>
  <c r="W862" i="1"/>
  <c r="X862" i="1"/>
  <c r="Y862" i="1"/>
  <c r="Z862" i="1"/>
  <c r="AA862" i="1"/>
  <c r="AB862" i="1"/>
  <c r="U863" i="1"/>
  <c r="V863" i="1"/>
  <c r="W863" i="1"/>
  <c r="X863" i="1"/>
  <c r="Y863" i="1"/>
  <c r="Z863" i="1"/>
  <c r="AA863" i="1"/>
  <c r="AB863" i="1"/>
  <c r="U864" i="1"/>
  <c r="V864" i="1"/>
  <c r="W864" i="1"/>
  <c r="X864" i="1"/>
  <c r="Y864" i="1"/>
  <c r="Z864" i="1"/>
  <c r="AA864" i="1"/>
  <c r="AB864" i="1"/>
  <c r="U865" i="1"/>
  <c r="V865" i="1"/>
  <c r="W865" i="1"/>
  <c r="X865" i="1"/>
  <c r="Y865" i="1"/>
  <c r="Z865" i="1"/>
  <c r="AA865" i="1"/>
  <c r="AB865" i="1"/>
  <c r="U866" i="1"/>
  <c r="V866" i="1"/>
  <c r="W866" i="1"/>
  <c r="X866" i="1"/>
  <c r="Y866" i="1"/>
  <c r="Z866" i="1"/>
  <c r="AA866" i="1"/>
  <c r="AB866" i="1"/>
  <c r="U867" i="1"/>
  <c r="V867" i="1"/>
  <c r="W867" i="1"/>
  <c r="X867" i="1"/>
  <c r="Y867" i="1"/>
  <c r="Z867" i="1"/>
  <c r="AA867" i="1"/>
  <c r="AB867" i="1"/>
  <c r="U868" i="1"/>
  <c r="V868" i="1"/>
  <c r="W868" i="1"/>
  <c r="X868" i="1"/>
  <c r="Y868" i="1"/>
  <c r="Z868" i="1"/>
  <c r="AA868" i="1"/>
  <c r="AB868" i="1"/>
  <c r="U869" i="1"/>
  <c r="V869" i="1"/>
  <c r="W869" i="1"/>
  <c r="X869" i="1"/>
  <c r="Y869" i="1"/>
  <c r="Z869" i="1"/>
  <c r="AA869" i="1"/>
  <c r="AB869" i="1"/>
  <c r="U870" i="1"/>
  <c r="V870" i="1"/>
  <c r="W870" i="1"/>
  <c r="X870" i="1"/>
  <c r="Y870" i="1"/>
  <c r="Z870" i="1"/>
  <c r="AA870" i="1"/>
  <c r="AB870" i="1"/>
  <c r="U871" i="1"/>
  <c r="V871" i="1"/>
  <c r="W871" i="1"/>
  <c r="X871" i="1"/>
  <c r="Y871" i="1"/>
  <c r="Z871" i="1"/>
  <c r="AA871" i="1"/>
  <c r="AB871" i="1"/>
  <c r="U872" i="1"/>
  <c r="V872" i="1"/>
  <c r="W872" i="1"/>
  <c r="X872" i="1"/>
  <c r="Y872" i="1"/>
  <c r="Z872" i="1"/>
  <c r="AA872" i="1"/>
  <c r="AB872" i="1"/>
  <c r="U873" i="1"/>
  <c r="V873" i="1"/>
  <c r="W873" i="1"/>
  <c r="X873" i="1"/>
  <c r="Y873" i="1"/>
  <c r="Z873" i="1"/>
  <c r="AA873" i="1"/>
  <c r="AB873" i="1"/>
  <c r="U874" i="1"/>
  <c r="V874" i="1"/>
  <c r="W874" i="1"/>
  <c r="X874" i="1"/>
  <c r="Y874" i="1"/>
  <c r="Z874" i="1"/>
  <c r="AA874" i="1"/>
  <c r="AB874" i="1"/>
  <c r="U875" i="1"/>
  <c r="V875" i="1"/>
  <c r="W875" i="1"/>
  <c r="X875" i="1"/>
  <c r="Y875" i="1"/>
  <c r="Z875" i="1"/>
  <c r="AA875" i="1"/>
  <c r="AB875" i="1"/>
  <c r="U876" i="1"/>
  <c r="V876" i="1"/>
  <c r="W876" i="1"/>
  <c r="X876" i="1"/>
  <c r="Y876" i="1"/>
  <c r="Z876" i="1"/>
  <c r="AA876" i="1"/>
  <c r="AB876" i="1"/>
  <c r="U877" i="1"/>
  <c r="V877" i="1"/>
  <c r="W877" i="1"/>
  <c r="X877" i="1"/>
  <c r="Y877" i="1"/>
  <c r="Z877" i="1"/>
  <c r="AA877" i="1"/>
  <c r="AB877" i="1"/>
  <c r="U878" i="1"/>
  <c r="V878" i="1"/>
  <c r="W878" i="1"/>
  <c r="X878" i="1"/>
  <c r="Y878" i="1"/>
  <c r="Z878" i="1"/>
  <c r="AA878" i="1"/>
  <c r="AB878" i="1"/>
  <c r="U879" i="1"/>
  <c r="V879" i="1"/>
  <c r="W879" i="1"/>
  <c r="X879" i="1"/>
  <c r="Y879" i="1"/>
  <c r="Z879" i="1"/>
  <c r="AA879" i="1"/>
  <c r="AB879" i="1"/>
  <c r="U880" i="1"/>
  <c r="V880" i="1"/>
  <c r="W880" i="1"/>
  <c r="X880" i="1"/>
  <c r="Y880" i="1"/>
  <c r="Z880" i="1"/>
  <c r="AA880" i="1"/>
  <c r="AB880" i="1"/>
  <c r="U881" i="1"/>
  <c r="V881" i="1"/>
  <c r="W881" i="1"/>
  <c r="X881" i="1"/>
  <c r="Y881" i="1"/>
  <c r="Z881" i="1"/>
  <c r="AA881" i="1"/>
  <c r="AB881" i="1"/>
  <c r="U882" i="1"/>
  <c r="V882" i="1"/>
  <c r="W882" i="1"/>
  <c r="X882" i="1"/>
  <c r="Y882" i="1"/>
  <c r="Z882" i="1"/>
  <c r="AA882" i="1"/>
  <c r="AB882" i="1"/>
  <c r="U883" i="1"/>
  <c r="V883" i="1"/>
  <c r="W883" i="1"/>
  <c r="X883" i="1"/>
  <c r="Y883" i="1"/>
  <c r="Z883" i="1"/>
  <c r="AA883" i="1"/>
  <c r="AB883" i="1"/>
  <c r="U884" i="1"/>
  <c r="V884" i="1"/>
  <c r="W884" i="1"/>
  <c r="X884" i="1"/>
  <c r="Y884" i="1"/>
  <c r="Z884" i="1"/>
  <c r="AA884" i="1"/>
  <c r="AB884" i="1"/>
  <c r="U885" i="1"/>
  <c r="V885" i="1"/>
  <c r="W885" i="1"/>
  <c r="X885" i="1"/>
  <c r="Y885" i="1"/>
  <c r="Z885" i="1"/>
  <c r="AA885" i="1"/>
  <c r="AB885" i="1"/>
  <c r="U886" i="1"/>
  <c r="V886" i="1"/>
  <c r="W886" i="1"/>
  <c r="X886" i="1"/>
  <c r="Y886" i="1"/>
  <c r="Z886" i="1"/>
  <c r="AA886" i="1"/>
  <c r="AB886" i="1"/>
  <c r="U887" i="1"/>
  <c r="V887" i="1"/>
  <c r="W887" i="1"/>
  <c r="X887" i="1"/>
  <c r="Y887" i="1"/>
  <c r="Z887" i="1"/>
  <c r="AA887" i="1"/>
  <c r="AB887" i="1"/>
  <c r="U888" i="1"/>
  <c r="V888" i="1"/>
  <c r="W888" i="1"/>
  <c r="X888" i="1"/>
  <c r="Y888" i="1"/>
  <c r="Z888" i="1"/>
  <c r="AA888" i="1"/>
  <c r="AB888" i="1"/>
  <c r="U889" i="1"/>
  <c r="V889" i="1"/>
  <c r="W889" i="1"/>
  <c r="X889" i="1"/>
  <c r="Y889" i="1"/>
  <c r="Z889" i="1"/>
  <c r="AA889" i="1"/>
  <c r="AB889" i="1"/>
  <c r="U890" i="1"/>
  <c r="V890" i="1"/>
  <c r="W890" i="1"/>
  <c r="X890" i="1"/>
  <c r="Y890" i="1"/>
  <c r="Z890" i="1"/>
  <c r="AA890" i="1"/>
  <c r="AB890" i="1"/>
  <c r="U891" i="1"/>
  <c r="V891" i="1"/>
  <c r="W891" i="1"/>
  <c r="X891" i="1"/>
  <c r="Y891" i="1"/>
  <c r="Z891" i="1"/>
  <c r="AA891" i="1"/>
  <c r="AB891" i="1"/>
  <c r="U892" i="1"/>
  <c r="V892" i="1"/>
  <c r="W892" i="1"/>
  <c r="X892" i="1"/>
  <c r="Y892" i="1"/>
  <c r="Z892" i="1"/>
  <c r="AA892" i="1"/>
  <c r="AB892" i="1"/>
  <c r="U893" i="1"/>
  <c r="V893" i="1"/>
  <c r="W893" i="1"/>
  <c r="X893" i="1"/>
  <c r="Y893" i="1"/>
  <c r="Z893" i="1"/>
  <c r="AA893" i="1"/>
  <c r="AB893" i="1"/>
  <c r="U894" i="1"/>
  <c r="V894" i="1"/>
  <c r="W894" i="1"/>
  <c r="X894" i="1"/>
  <c r="Y894" i="1"/>
  <c r="Z894" i="1"/>
  <c r="AA894" i="1"/>
  <c r="AB894" i="1"/>
  <c r="U895" i="1"/>
  <c r="V895" i="1"/>
  <c r="W895" i="1"/>
  <c r="X895" i="1"/>
  <c r="Y895" i="1"/>
  <c r="Z895" i="1"/>
  <c r="AA895" i="1"/>
  <c r="AB895" i="1"/>
  <c r="U896" i="1"/>
  <c r="V896" i="1"/>
  <c r="W896" i="1"/>
  <c r="X896" i="1"/>
  <c r="Y896" i="1"/>
  <c r="Z896" i="1"/>
  <c r="AA896" i="1"/>
  <c r="AB896" i="1"/>
  <c r="U897" i="1"/>
  <c r="V897" i="1"/>
  <c r="W897" i="1"/>
  <c r="X897" i="1"/>
  <c r="Y897" i="1"/>
  <c r="Z897" i="1"/>
  <c r="AA897" i="1"/>
  <c r="AB897" i="1"/>
  <c r="U898" i="1"/>
  <c r="V898" i="1"/>
  <c r="W898" i="1"/>
  <c r="X898" i="1"/>
  <c r="Y898" i="1"/>
  <c r="Z898" i="1"/>
  <c r="AA898" i="1"/>
  <c r="AB898" i="1"/>
  <c r="U899" i="1"/>
  <c r="V899" i="1"/>
  <c r="W899" i="1"/>
  <c r="X899" i="1"/>
  <c r="Y899" i="1"/>
  <c r="Z899" i="1"/>
  <c r="AA899" i="1"/>
  <c r="AB899" i="1"/>
  <c r="U900" i="1"/>
  <c r="V900" i="1"/>
  <c r="W900" i="1"/>
  <c r="X900" i="1"/>
  <c r="Y900" i="1"/>
  <c r="Z900" i="1"/>
  <c r="AA900" i="1"/>
  <c r="AB900" i="1"/>
  <c r="U901" i="1"/>
  <c r="V901" i="1"/>
  <c r="W901" i="1"/>
  <c r="X901" i="1"/>
  <c r="Y901" i="1"/>
  <c r="Z901" i="1"/>
  <c r="AA901" i="1"/>
  <c r="AB901" i="1"/>
  <c r="U902" i="1"/>
  <c r="V902" i="1"/>
  <c r="W902" i="1"/>
  <c r="X902" i="1"/>
  <c r="Y902" i="1"/>
  <c r="Z902" i="1"/>
  <c r="AA902" i="1"/>
  <c r="AB902" i="1"/>
  <c r="U903" i="1"/>
  <c r="V903" i="1"/>
  <c r="W903" i="1"/>
  <c r="X903" i="1"/>
  <c r="Y903" i="1"/>
  <c r="Z903" i="1"/>
  <c r="AA903" i="1"/>
  <c r="AB903" i="1"/>
  <c r="U904" i="1"/>
  <c r="V904" i="1"/>
  <c r="W904" i="1"/>
  <c r="X904" i="1"/>
  <c r="Y904" i="1"/>
  <c r="Z904" i="1"/>
  <c r="AA904" i="1"/>
  <c r="AB904" i="1"/>
  <c r="U905" i="1"/>
  <c r="V905" i="1"/>
  <c r="W905" i="1"/>
  <c r="X905" i="1"/>
  <c r="Y905" i="1"/>
  <c r="Z905" i="1"/>
  <c r="AA905" i="1"/>
  <c r="AB905" i="1"/>
  <c r="U906" i="1"/>
  <c r="V906" i="1"/>
  <c r="W906" i="1"/>
  <c r="X906" i="1"/>
  <c r="Y906" i="1"/>
  <c r="Z906" i="1"/>
  <c r="AA906" i="1"/>
  <c r="AB906" i="1"/>
  <c r="U907" i="1"/>
  <c r="V907" i="1"/>
  <c r="W907" i="1"/>
  <c r="X907" i="1"/>
  <c r="Y907" i="1"/>
  <c r="Z907" i="1"/>
  <c r="AA907" i="1"/>
  <c r="AB907" i="1"/>
  <c r="U908" i="1"/>
  <c r="V908" i="1"/>
  <c r="W908" i="1"/>
  <c r="X908" i="1"/>
  <c r="Y908" i="1"/>
  <c r="Z908" i="1"/>
  <c r="AA908" i="1"/>
  <c r="AB908" i="1"/>
  <c r="U909" i="1"/>
  <c r="V909" i="1"/>
  <c r="W909" i="1"/>
  <c r="X909" i="1"/>
  <c r="Y909" i="1"/>
  <c r="Z909" i="1"/>
  <c r="AA909" i="1"/>
  <c r="AB909" i="1"/>
  <c r="U910" i="1"/>
  <c r="V910" i="1"/>
  <c r="W910" i="1"/>
  <c r="X910" i="1"/>
  <c r="Y910" i="1"/>
  <c r="Z910" i="1"/>
  <c r="AA910" i="1"/>
  <c r="AB910" i="1"/>
  <c r="U911" i="1"/>
  <c r="V911" i="1"/>
  <c r="W911" i="1"/>
  <c r="X911" i="1"/>
  <c r="Y911" i="1"/>
  <c r="Z911" i="1"/>
  <c r="AA911" i="1"/>
  <c r="AB911" i="1"/>
  <c r="U912" i="1"/>
  <c r="V912" i="1"/>
  <c r="W912" i="1"/>
  <c r="X912" i="1"/>
  <c r="Y912" i="1"/>
  <c r="Z912" i="1"/>
  <c r="AA912" i="1"/>
  <c r="AB912" i="1"/>
  <c r="U913" i="1"/>
  <c r="V913" i="1"/>
  <c r="W913" i="1"/>
  <c r="X913" i="1"/>
  <c r="Y913" i="1"/>
  <c r="Z913" i="1"/>
  <c r="AA913" i="1"/>
  <c r="AB913" i="1"/>
  <c r="U914" i="1"/>
  <c r="V914" i="1"/>
  <c r="W914" i="1"/>
  <c r="X914" i="1"/>
  <c r="Y914" i="1"/>
  <c r="Z914" i="1"/>
  <c r="AA914" i="1"/>
  <c r="AB914" i="1"/>
  <c r="U915" i="1"/>
  <c r="V915" i="1"/>
  <c r="W915" i="1"/>
  <c r="X915" i="1"/>
  <c r="Y915" i="1"/>
  <c r="Z915" i="1"/>
  <c r="AA915" i="1"/>
  <c r="AB915" i="1"/>
  <c r="U916" i="1"/>
  <c r="V916" i="1"/>
  <c r="W916" i="1"/>
  <c r="X916" i="1"/>
  <c r="Y916" i="1"/>
  <c r="Z916" i="1"/>
  <c r="AA916" i="1"/>
  <c r="AB916" i="1"/>
  <c r="U917" i="1"/>
  <c r="V917" i="1"/>
  <c r="W917" i="1"/>
  <c r="X917" i="1"/>
  <c r="Y917" i="1"/>
  <c r="Z917" i="1"/>
  <c r="AA917" i="1"/>
  <c r="AB917" i="1"/>
  <c r="U918" i="1"/>
  <c r="V918" i="1"/>
  <c r="W918" i="1"/>
  <c r="X918" i="1"/>
  <c r="Y918" i="1"/>
  <c r="Z918" i="1"/>
  <c r="AA918" i="1"/>
  <c r="AB918" i="1"/>
  <c r="U919" i="1"/>
  <c r="V919" i="1"/>
  <c r="W919" i="1"/>
  <c r="X919" i="1"/>
  <c r="Y919" i="1"/>
  <c r="Z919" i="1"/>
  <c r="AA919" i="1"/>
  <c r="AB919" i="1"/>
  <c r="U920" i="1"/>
  <c r="V920" i="1"/>
  <c r="W920" i="1"/>
  <c r="X920" i="1"/>
  <c r="Y920" i="1"/>
  <c r="Z920" i="1"/>
  <c r="AA920" i="1"/>
  <c r="AB920" i="1"/>
  <c r="U921" i="1"/>
  <c r="V921" i="1"/>
  <c r="W921" i="1"/>
  <c r="X921" i="1"/>
  <c r="Y921" i="1"/>
  <c r="Z921" i="1"/>
  <c r="AA921" i="1"/>
  <c r="AB921" i="1"/>
  <c r="U922" i="1"/>
  <c r="V922" i="1"/>
  <c r="W922" i="1"/>
  <c r="X922" i="1"/>
  <c r="Y922" i="1"/>
  <c r="Z922" i="1"/>
  <c r="AA922" i="1"/>
  <c r="AB922" i="1"/>
  <c r="U923" i="1"/>
  <c r="V923" i="1"/>
  <c r="W923" i="1"/>
  <c r="X923" i="1"/>
  <c r="Y923" i="1"/>
  <c r="Z923" i="1"/>
  <c r="AA923" i="1"/>
  <c r="AB923" i="1"/>
  <c r="U924" i="1"/>
  <c r="V924" i="1"/>
  <c r="W924" i="1"/>
  <c r="X924" i="1"/>
  <c r="Y924" i="1"/>
  <c r="Z924" i="1"/>
  <c r="AA924" i="1"/>
  <c r="AB924" i="1"/>
  <c r="U925" i="1"/>
  <c r="V925" i="1"/>
  <c r="W925" i="1"/>
  <c r="X925" i="1"/>
  <c r="Y925" i="1"/>
  <c r="Z925" i="1"/>
  <c r="AA925" i="1"/>
  <c r="AB925" i="1"/>
  <c r="U926" i="1"/>
  <c r="V926" i="1"/>
  <c r="W926" i="1"/>
  <c r="X926" i="1"/>
  <c r="Y926" i="1"/>
  <c r="Z926" i="1"/>
  <c r="AA926" i="1"/>
  <c r="AB926" i="1"/>
  <c r="U927" i="1"/>
  <c r="V927" i="1"/>
  <c r="W927" i="1"/>
  <c r="X927" i="1"/>
  <c r="Y927" i="1"/>
  <c r="Z927" i="1"/>
  <c r="AA927" i="1"/>
  <c r="AB927" i="1"/>
  <c r="U928" i="1"/>
  <c r="V928" i="1"/>
  <c r="W928" i="1"/>
  <c r="X928" i="1"/>
  <c r="Y928" i="1"/>
  <c r="Z928" i="1"/>
  <c r="AA928" i="1"/>
  <c r="AB928" i="1"/>
  <c r="U929" i="1"/>
  <c r="V929" i="1"/>
  <c r="W929" i="1"/>
  <c r="X929" i="1"/>
  <c r="Y929" i="1"/>
  <c r="Z929" i="1"/>
  <c r="AA929" i="1"/>
  <c r="AB929" i="1"/>
  <c r="U930" i="1"/>
  <c r="V930" i="1"/>
  <c r="W930" i="1"/>
  <c r="X930" i="1"/>
  <c r="Y930" i="1"/>
  <c r="Z930" i="1"/>
  <c r="AA930" i="1"/>
  <c r="AB930" i="1"/>
  <c r="U931" i="1"/>
  <c r="V931" i="1"/>
  <c r="W931" i="1"/>
  <c r="X931" i="1"/>
  <c r="Y931" i="1"/>
  <c r="Z931" i="1"/>
  <c r="AA931" i="1"/>
  <c r="AB931" i="1"/>
  <c r="U932" i="1"/>
  <c r="V932" i="1"/>
  <c r="W932" i="1"/>
  <c r="X932" i="1"/>
  <c r="Y932" i="1"/>
  <c r="Z932" i="1"/>
  <c r="AA932" i="1"/>
  <c r="AB932" i="1"/>
  <c r="U933" i="1"/>
  <c r="V933" i="1"/>
  <c r="W933" i="1"/>
  <c r="X933" i="1"/>
  <c r="Y933" i="1"/>
  <c r="Z933" i="1"/>
  <c r="AA933" i="1"/>
  <c r="AB933" i="1"/>
  <c r="U934" i="1"/>
  <c r="V934" i="1"/>
  <c r="W934" i="1"/>
  <c r="X934" i="1"/>
  <c r="Y934" i="1"/>
  <c r="Z934" i="1"/>
  <c r="AA934" i="1"/>
  <c r="AB934" i="1"/>
  <c r="U935" i="1"/>
  <c r="V935" i="1"/>
  <c r="W935" i="1"/>
  <c r="X935" i="1"/>
  <c r="Y935" i="1"/>
  <c r="Z935" i="1"/>
  <c r="AA935" i="1"/>
  <c r="AB935" i="1"/>
  <c r="U936" i="1"/>
  <c r="V936" i="1"/>
  <c r="W936" i="1"/>
  <c r="X936" i="1"/>
  <c r="Y936" i="1"/>
  <c r="Z936" i="1"/>
  <c r="AA936" i="1"/>
  <c r="AB936" i="1"/>
  <c r="U937" i="1"/>
  <c r="V937" i="1"/>
  <c r="W937" i="1"/>
  <c r="X937" i="1"/>
  <c r="Y937" i="1"/>
  <c r="Z937" i="1"/>
  <c r="AA937" i="1"/>
  <c r="AB937" i="1"/>
  <c r="U938" i="1"/>
  <c r="V938" i="1"/>
  <c r="W938" i="1"/>
  <c r="X938" i="1"/>
  <c r="Y938" i="1"/>
  <c r="Z938" i="1"/>
  <c r="AA938" i="1"/>
  <c r="AB938" i="1"/>
  <c r="U939" i="1"/>
  <c r="V939" i="1"/>
  <c r="W939" i="1"/>
  <c r="X939" i="1"/>
  <c r="Y939" i="1"/>
  <c r="Z939" i="1"/>
  <c r="AA939" i="1"/>
  <c r="AB939" i="1"/>
  <c r="U940" i="1"/>
  <c r="V940" i="1"/>
  <c r="W940" i="1"/>
  <c r="X940" i="1"/>
  <c r="Y940" i="1"/>
  <c r="Z940" i="1"/>
  <c r="AA940" i="1"/>
  <c r="AB940" i="1"/>
  <c r="U941" i="1"/>
  <c r="V941" i="1"/>
  <c r="W941" i="1"/>
  <c r="X941" i="1"/>
  <c r="Y941" i="1"/>
  <c r="Z941" i="1"/>
  <c r="AA941" i="1"/>
  <c r="AB941" i="1"/>
  <c r="U942" i="1"/>
  <c r="V942" i="1"/>
  <c r="W942" i="1"/>
  <c r="X942" i="1"/>
  <c r="Y942" i="1"/>
  <c r="Z942" i="1"/>
  <c r="AA942" i="1"/>
  <c r="AB942" i="1"/>
  <c r="U943" i="1"/>
  <c r="V943" i="1"/>
  <c r="W943" i="1"/>
  <c r="X943" i="1"/>
  <c r="Y943" i="1"/>
  <c r="Z943" i="1"/>
  <c r="AA943" i="1"/>
  <c r="AB943" i="1"/>
  <c r="U944" i="1"/>
  <c r="V944" i="1"/>
  <c r="W944" i="1"/>
  <c r="X944" i="1"/>
  <c r="Y944" i="1"/>
  <c r="Z944" i="1"/>
  <c r="AA944" i="1"/>
  <c r="AB944" i="1"/>
  <c r="U945" i="1"/>
  <c r="V945" i="1"/>
  <c r="W945" i="1"/>
  <c r="X945" i="1"/>
  <c r="Y945" i="1"/>
  <c r="Z945" i="1"/>
  <c r="AA945" i="1"/>
  <c r="AB945" i="1"/>
  <c r="U946" i="1"/>
  <c r="V946" i="1"/>
  <c r="W946" i="1"/>
  <c r="X946" i="1"/>
  <c r="Y946" i="1"/>
  <c r="Z946" i="1"/>
  <c r="AA946" i="1"/>
  <c r="AB946" i="1"/>
  <c r="U947" i="1"/>
  <c r="V947" i="1"/>
  <c r="W947" i="1"/>
  <c r="X947" i="1"/>
  <c r="Y947" i="1"/>
  <c r="Z947" i="1"/>
  <c r="AA947" i="1"/>
  <c r="AB947" i="1"/>
  <c r="U948" i="1"/>
  <c r="V948" i="1"/>
  <c r="W948" i="1"/>
  <c r="X948" i="1"/>
  <c r="Y948" i="1"/>
  <c r="Z948" i="1"/>
  <c r="AA948" i="1"/>
  <c r="AB948" i="1"/>
  <c r="U949" i="1"/>
  <c r="V949" i="1"/>
  <c r="W949" i="1"/>
  <c r="X949" i="1"/>
  <c r="Y949" i="1"/>
  <c r="Z949" i="1"/>
  <c r="AA949" i="1"/>
  <c r="AB949" i="1"/>
  <c r="U950" i="1"/>
  <c r="V950" i="1"/>
  <c r="W950" i="1"/>
  <c r="X950" i="1"/>
  <c r="Y950" i="1"/>
  <c r="Z950" i="1"/>
  <c r="AA950" i="1"/>
  <c r="AB950" i="1"/>
  <c r="U951" i="1"/>
  <c r="V951" i="1"/>
  <c r="W951" i="1"/>
  <c r="X951" i="1"/>
  <c r="Y951" i="1"/>
  <c r="Z951" i="1"/>
  <c r="AA951" i="1"/>
  <c r="AB951" i="1"/>
  <c r="U952" i="1"/>
  <c r="V952" i="1"/>
  <c r="W952" i="1"/>
  <c r="X952" i="1"/>
  <c r="Y952" i="1"/>
  <c r="Z952" i="1"/>
  <c r="AA952" i="1"/>
  <c r="AB952" i="1"/>
  <c r="U953" i="1"/>
  <c r="V953" i="1"/>
  <c r="W953" i="1"/>
  <c r="X953" i="1"/>
  <c r="Y953" i="1"/>
  <c r="Z953" i="1"/>
  <c r="AA953" i="1"/>
  <c r="AB953" i="1"/>
  <c r="U954" i="1"/>
  <c r="V954" i="1"/>
  <c r="W954" i="1"/>
  <c r="X954" i="1"/>
  <c r="Y954" i="1"/>
  <c r="Z954" i="1"/>
  <c r="AA954" i="1"/>
  <c r="AB954" i="1"/>
  <c r="U955" i="1"/>
  <c r="V955" i="1"/>
  <c r="W955" i="1"/>
  <c r="X955" i="1"/>
  <c r="Y955" i="1"/>
  <c r="Z955" i="1"/>
  <c r="AA955" i="1"/>
  <c r="AB955" i="1"/>
  <c r="U957" i="1"/>
  <c r="V957" i="1"/>
  <c r="W957" i="1"/>
  <c r="X957" i="1"/>
  <c r="Y957" i="1"/>
  <c r="Z957" i="1"/>
  <c r="AA957" i="1"/>
  <c r="AB957" i="1"/>
  <c r="U958" i="1"/>
  <c r="V958" i="1"/>
  <c r="W958" i="1"/>
  <c r="X958" i="1"/>
  <c r="Y958" i="1"/>
  <c r="Z958" i="1"/>
  <c r="AA958" i="1"/>
  <c r="AB958" i="1"/>
  <c r="U959" i="1"/>
  <c r="V959" i="1"/>
  <c r="W959" i="1"/>
  <c r="X959" i="1"/>
  <c r="Y959" i="1"/>
  <c r="Z959" i="1"/>
  <c r="AA959" i="1"/>
  <c r="AB959" i="1"/>
  <c r="U960" i="1"/>
  <c r="V960" i="1"/>
  <c r="W960" i="1"/>
  <c r="X960" i="1"/>
  <c r="Y960" i="1"/>
  <c r="Z960" i="1"/>
  <c r="AA960" i="1"/>
  <c r="AB960" i="1"/>
  <c r="U961" i="1"/>
  <c r="V961" i="1"/>
  <c r="W961" i="1"/>
  <c r="X961" i="1"/>
  <c r="Y961" i="1"/>
  <c r="Z961" i="1"/>
  <c r="AA961" i="1"/>
  <c r="AB961" i="1"/>
  <c r="U962" i="1"/>
  <c r="V962" i="1"/>
  <c r="W962" i="1"/>
  <c r="X962" i="1"/>
  <c r="Y962" i="1"/>
  <c r="Z962" i="1"/>
  <c r="AA962" i="1"/>
  <c r="AB962" i="1"/>
  <c r="U963" i="1"/>
  <c r="V963" i="1"/>
  <c r="W963" i="1"/>
  <c r="X963" i="1"/>
  <c r="Y963" i="1"/>
  <c r="Z963" i="1"/>
  <c r="AA963" i="1"/>
  <c r="AB963" i="1"/>
  <c r="U964" i="1"/>
  <c r="V964" i="1"/>
  <c r="W964" i="1"/>
  <c r="X964" i="1"/>
  <c r="Y964" i="1"/>
  <c r="Z964" i="1"/>
  <c r="AA964" i="1"/>
  <c r="AB964" i="1"/>
  <c r="U965" i="1"/>
  <c r="V965" i="1"/>
  <c r="W965" i="1"/>
  <c r="X965" i="1"/>
  <c r="Y965" i="1"/>
  <c r="Z965" i="1"/>
  <c r="AA965" i="1"/>
  <c r="AB965" i="1"/>
  <c r="U966" i="1"/>
  <c r="V966" i="1"/>
  <c r="W966" i="1"/>
  <c r="X966" i="1"/>
  <c r="Y966" i="1"/>
  <c r="Z966" i="1"/>
  <c r="AA966" i="1"/>
  <c r="AB966" i="1"/>
  <c r="U967" i="1"/>
  <c r="V967" i="1"/>
  <c r="W967" i="1"/>
  <c r="X967" i="1"/>
  <c r="Y967" i="1"/>
  <c r="Z967" i="1"/>
  <c r="AA967" i="1"/>
  <c r="AB967" i="1"/>
  <c r="U968" i="1"/>
  <c r="V968" i="1"/>
  <c r="W968" i="1"/>
  <c r="X968" i="1"/>
  <c r="Y968" i="1"/>
  <c r="Z968" i="1"/>
  <c r="AA968" i="1"/>
  <c r="AB968" i="1"/>
  <c r="U969" i="1"/>
  <c r="V969" i="1"/>
  <c r="W969" i="1"/>
  <c r="X969" i="1"/>
  <c r="Y969" i="1"/>
  <c r="Z969" i="1"/>
  <c r="AA969" i="1"/>
  <c r="AB969" i="1"/>
  <c r="U970" i="1"/>
  <c r="V970" i="1"/>
  <c r="W970" i="1"/>
  <c r="X970" i="1"/>
  <c r="Y970" i="1"/>
  <c r="Z970" i="1"/>
  <c r="AA970" i="1"/>
  <c r="AB970" i="1"/>
  <c r="U971" i="1"/>
  <c r="V971" i="1"/>
  <c r="W971" i="1"/>
  <c r="X971" i="1"/>
  <c r="Y971" i="1"/>
  <c r="Z971" i="1"/>
  <c r="AA971" i="1"/>
  <c r="AB971" i="1"/>
  <c r="U972" i="1"/>
  <c r="V972" i="1"/>
  <c r="W972" i="1"/>
  <c r="X972" i="1"/>
  <c r="Y972" i="1"/>
  <c r="Z972" i="1"/>
  <c r="AA972" i="1"/>
  <c r="AB972" i="1"/>
  <c r="U973" i="1"/>
  <c r="V973" i="1"/>
  <c r="W973" i="1"/>
  <c r="X973" i="1"/>
  <c r="Y973" i="1"/>
  <c r="Z973" i="1"/>
  <c r="AA973" i="1"/>
  <c r="AB973" i="1"/>
  <c r="U974" i="1"/>
  <c r="V974" i="1"/>
  <c r="W974" i="1"/>
  <c r="X974" i="1"/>
  <c r="Y974" i="1"/>
  <c r="Z974" i="1"/>
  <c r="AA974" i="1"/>
  <c r="AB974" i="1"/>
  <c r="U975" i="1"/>
  <c r="V975" i="1"/>
  <c r="W975" i="1"/>
  <c r="X975" i="1"/>
  <c r="Y975" i="1"/>
  <c r="Z975" i="1"/>
  <c r="AA975" i="1"/>
  <c r="AB975" i="1"/>
  <c r="U976" i="1"/>
  <c r="V976" i="1"/>
  <c r="W976" i="1"/>
  <c r="X976" i="1"/>
  <c r="Y976" i="1"/>
  <c r="Z976" i="1"/>
  <c r="AA976" i="1"/>
  <c r="AB976" i="1"/>
  <c r="U977" i="1"/>
  <c r="V977" i="1"/>
  <c r="W977" i="1"/>
  <c r="X977" i="1"/>
  <c r="Y977" i="1"/>
  <c r="Z977" i="1"/>
  <c r="AA977" i="1"/>
  <c r="AB977" i="1"/>
  <c r="U978" i="1"/>
  <c r="V978" i="1"/>
  <c r="W978" i="1"/>
  <c r="X978" i="1"/>
  <c r="Y978" i="1"/>
  <c r="Z978" i="1"/>
  <c r="AA978" i="1"/>
  <c r="AB978" i="1"/>
  <c r="U979" i="1"/>
  <c r="V979" i="1"/>
  <c r="W979" i="1"/>
  <c r="X979" i="1"/>
  <c r="Y979" i="1"/>
  <c r="Z979" i="1"/>
  <c r="AA979" i="1"/>
  <c r="AB979" i="1"/>
  <c r="U980" i="1"/>
  <c r="V980" i="1"/>
  <c r="W980" i="1"/>
  <c r="X980" i="1"/>
  <c r="Y980" i="1"/>
  <c r="Z980" i="1"/>
  <c r="AA980" i="1"/>
  <c r="AB980" i="1"/>
  <c r="U981" i="1"/>
  <c r="V981" i="1"/>
  <c r="W981" i="1"/>
  <c r="X981" i="1"/>
  <c r="Y981" i="1"/>
  <c r="Z981" i="1"/>
  <c r="AA981" i="1"/>
  <c r="AB981" i="1"/>
  <c r="U982" i="1"/>
  <c r="V982" i="1"/>
  <c r="W982" i="1"/>
  <c r="X982" i="1"/>
  <c r="Y982" i="1"/>
  <c r="Z982" i="1"/>
  <c r="AA982" i="1"/>
  <c r="AB982" i="1"/>
  <c r="U983" i="1"/>
  <c r="V983" i="1"/>
  <c r="W983" i="1"/>
  <c r="X983" i="1"/>
  <c r="Y983" i="1"/>
  <c r="Z983" i="1"/>
  <c r="AA983" i="1"/>
  <c r="AB983" i="1"/>
  <c r="U984" i="1"/>
  <c r="V984" i="1"/>
  <c r="W984" i="1"/>
  <c r="X984" i="1"/>
  <c r="Y984" i="1"/>
  <c r="Z984" i="1"/>
  <c r="AA984" i="1"/>
  <c r="AB984" i="1"/>
  <c r="U985" i="1"/>
  <c r="V985" i="1"/>
  <c r="W985" i="1"/>
  <c r="X985" i="1"/>
  <c r="Y985" i="1"/>
  <c r="Z985" i="1"/>
  <c r="AA985" i="1"/>
  <c r="AB985" i="1"/>
  <c r="U986" i="1"/>
  <c r="V986" i="1"/>
  <c r="W986" i="1"/>
  <c r="X986" i="1"/>
  <c r="Y986" i="1"/>
  <c r="Z986" i="1"/>
  <c r="AA986" i="1"/>
  <c r="AB986" i="1"/>
  <c r="U987" i="1"/>
  <c r="V987" i="1"/>
  <c r="W987" i="1"/>
  <c r="X987" i="1"/>
  <c r="Y987" i="1"/>
  <c r="Z987" i="1"/>
  <c r="AA987" i="1"/>
  <c r="AB987" i="1"/>
  <c r="U988" i="1"/>
  <c r="V988" i="1"/>
  <c r="W988" i="1"/>
  <c r="X988" i="1"/>
  <c r="Y988" i="1"/>
  <c r="Z988" i="1"/>
  <c r="AA988" i="1"/>
  <c r="AB988" i="1"/>
  <c r="U989" i="1"/>
  <c r="V989" i="1"/>
  <c r="W989" i="1"/>
  <c r="X989" i="1"/>
  <c r="Y989" i="1"/>
  <c r="Z989" i="1"/>
  <c r="AA989" i="1"/>
  <c r="AB989" i="1"/>
  <c r="U990" i="1"/>
  <c r="V990" i="1"/>
  <c r="W990" i="1"/>
  <c r="X990" i="1"/>
  <c r="Y990" i="1"/>
  <c r="Z990" i="1"/>
  <c r="AA990" i="1"/>
  <c r="AB990" i="1"/>
  <c r="U991" i="1"/>
  <c r="V991" i="1"/>
  <c r="W991" i="1"/>
  <c r="X991" i="1"/>
  <c r="Y991" i="1"/>
  <c r="Z991" i="1"/>
  <c r="AA991" i="1"/>
  <c r="AB991" i="1"/>
  <c r="U992" i="1"/>
  <c r="V992" i="1"/>
  <c r="W992" i="1"/>
  <c r="X992" i="1"/>
  <c r="Y992" i="1"/>
  <c r="Z992" i="1"/>
  <c r="AA992" i="1"/>
  <c r="AB992" i="1"/>
  <c r="U993" i="1"/>
  <c r="V993" i="1"/>
  <c r="W993" i="1"/>
  <c r="X993" i="1"/>
  <c r="Y993" i="1"/>
  <c r="Z993" i="1"/>
  <c r="AA993" i="1"/>
  <c r="AB993" i="1"/>
  <c r="U994" i="1"/>
  <c r="V994" i="1"/>
  <c r="W994" i="1"/>
  <c r="X994" i="1"/>
  <c r="Y994" i="1"/>
  <c r="Z994" i="1"/>
  <c r="AA994" i="1"/>
  <c r="AB994" i="1"/>
  <c r="U995" i="1"/>
  <c r="V995" i="1"/>
  <c r="W995" i="1"/>
  <c r="X995" i="1"/>
  <c r="Y995" i="1"/>
  <c r="Z995" i="1"/>
  <c r="AA995" i="1"/>
  <c r="AB995" i="1"/>
  <c r="U996" i="1"/>
  <c r="V996" i="1"/>
  <c r="W996" i="1"/>
  <c r="X996" i="1"/>
  <c r="Y996" i="1"/>
  <c r="Z996" i="1"/>
  <c r="AA996" i="1"/>
  <c r="AB996" i="1"/>
  <c r="U997" i="1"/>
  <c r="V997" i="1"/>
  <c r="W997" i="1"/>
  <c r="X997" i="1"/>
  <c r="Y997" i="1"/>
  <c r="Z997" i="1"/>
  <c r="AA997" i="1"/>
  <c r="AB997" i="1"/>
  <c r="U998" i="1"/>
  <c r="V998" i="1"/>
  <c r="W998" i="1"/>
  <c r="X998" i="1"/>
  <c r="Y998" i="1"/>
  <c r="Z998" i="1"/>
  <c r="AA998" i="1"/>
  <c r="AB998" i="1"/>
  <c r="U999" i="1"/>
  <c r="V999" i="1"/>
  <c r="W999" i="1"/>
  <c r="X999" i="1"/>
  <c r="Y999" i="1"/>
  <c r="Z999" i="1"/>
  <c r="AA999" i="1"/>
  <c r="AB999" i="1"/>
  <c r="U1000" i="1"/>
  <c r="V1000" i="1"/>
  <c r="W1000" i="1"/>
  <c r="X1000" i="1"/>
  <c r="Y1000" i="1"/>
  <c r="Z1000" i="1"/>
  <c r="AA1000" i="1"/>
  <c r="AB1000" i="1"/>
  <c r="U1001" i="1"/>
  <c r="V1001" i="1"/>
  <c r="W1001" i="1"/>
  <c r="X1001" i="1"/>
  <c r="Y1001" i="1"/>
  <c r="Z1001" i="1"/>
  <c r="AA1001" i="1"/>
  <c r="AB1001" i="1"/>
  <c r="U1002" i="1"/>
  <c r="V1002" i="1"/>
  <c r="W1002" i="1"/>
  <c r="X1002" i="1"/>
  <c r="Y1002" i="1"/>
  <c r="Z1002" i="1"/>
  <c r="AA1002" i="1"/>
  <c r="AB1002" i="1"/>
  <c r="U1003" i="1"/>
  <c r="V1003" i="1"/>
  <c r="W1003" i="1"/>
  <c r="X1003" i="1"/>
  <c r="Y1003" i="1"/>
  <c r="Z1003" i="1"/>
  <c r="AA1003" i="1"/>
  <c r="AB1003" i="1"/>
  <c r="U1004" i="1"/>
  <c r="V1004" i="1"/>
  <c r="W1004" i="1"/>
  <c r="X1004" i="1"/>
  <c r="Y1004" i="1"/>
  <c r="Z1004" i="1"/>
  <c r="AA1004" i="1"/>
  <c r="AB1004" i="1"/>
  <c r="U1005" i="1"/>
  <c r="V1005" i="1"/>
  <c r="W1005" i="1"/>
  <c r="X1005" i="1"/>
  <c r="Y1005" i="1"/>
  <c r="Z1005" i="1"/>
  <c r="AA1005" i="1"/>
  <c r="AB1005" i="1"/>
  <c r="U1006" i="1"/>
  <c r="V1006" i="1"/>
  <c r="W1006" i="1"/>
  <c r="X1006" i="1"/>
  <c r="Y1006" i="1"/>
  <c r="Z1006" i="1"/>
  <c r="AA1006" i="1"/>
  <c r="AB1006" i="1"/>
  <c r="U1007" i="1"/>
  <c r="V1007" i="1"/>
  <c r="W1007" i="1"/>
  <c r="X1007" i="1"/>
  <c r="Y1007" i="1"/>
  <c r="Z1007" i="1"/>
  <c r="AA1007" i="1"/>
  <c r="AB1007" i="1"/>
  <c r="U1008" i="1"/>
  <c r="V1008" i="1"/>
  <c r="W1008" i="1"/>
  <c r="X1008" i="1"/>
  <c r="Y1008" i="1"/>
  <c r="Z1008" i="1"/>
  <c r="AA1008" i="1"/>
  <c r="AB1008" i="1"/>
  <c r="U1009" i="1"/>
  <c r="V1009" i="1"/>
  <c r="W1009" i="1"/>
  <c r="X1009" i="1"/>
  <c r="Y1009" i="1"/>
  <c r="Z1009" i="1"/>
  <c r="AA1009" i="1"/>
  <c r="AB1009" i="1"/>
  <c r="U1010" i="1"/>
  <c r="V1010" i="1"/>
  <c r="W1010" i="1"/>
  <c r="X1010" i="1"/>
  <c r="Y1010" i="1"/>
  <c r="Z1010" i="1"/>
  <c r="AA1010" i="1"/>
  <c r="AB1010" i="1"/>
  <c r="U1011" i="1"/>
  <c r="V1011" i="1"/>
  <c r="W1011" i="1"/>
  <c r="X1011" i="1"/>
  <c r="Y1011" i="1"/>
  <c r="Z1011" i="1"/>
  <c r="AA1011" i="1"/>
  <c r="AB1011" i="1"/>
  <c r="U1012" i="1"/>
  <c r="V1012" i="1"/>
  <c r="W1012" i="1"/>
  <c r="X1012" i="1"/>
  <c r="Y1012" i="1"/>
  <c r="Z1012" i="1"/>
  <c r="AA1012" i="1"/>
  <c r="AB1012" i="1"/>
  <c r="U1013" i="1"/>
  <c r="V1013" i="1"/>
  <c r="W1013" i="1"/>
  <c r="X1013" i="1"/>
  <c r="Y1013" i="1"/>
  <c r="Z1013" i="1"/>
  <c r="AA1013" i="1"/>
  <c r="AB1013" i="1"/>
  <c r="U1014" i="1"/>
  <c r="V1014" i="1"/>
  <c r="W1014" i="1"/>
  <c r="X1014" i="1"/>
  <c r="Y1014" i="1"/>
  <c r="Z1014" i="1"/>
  <c r="AA1014" i="1"/>
  <c r="AB1014" i="1"/>
  <c r="U1015" i="1"/>
  <c r="V1015" i="1"/>
  <c r="W1015" i="1"/>
  <c r="X1015" i="1"/>
  <c r="Y1015" i="1"/>
  <c r="Z1015" i="1"/>
  <c r="AA1015" i="1"/>
  <c r="AB1015" i="1"/>
  <c r="U1016" i="1"/>
  <c r="V1016" i="1"/>
  <c r="W1016" i="1"/>
  <c r="X1016" i="1"/>
  <c r="Y1016" i="1"/>
  <c r="Z1016" i="1"/>
  <c r="AA1016" i="1"/>
  <c r="AB1016" i="1"/>
  <c r="U1017" i="1"/>
  <c r="V1017" i="1"/>
  <c r="W1017" i="1"/>
  <c r="X1017" i="1"/>
  <c r="Y1017" i="1"/>
  <c r="Z1017" i="1"/>
  <c r="AA1017" i="1"/>
  <c r="AB1017" i="1"/>
  <c r="U1018" i="1"/>
  <c r="V1018" i="1"/>
  <c r="W1018" i="1"/>
  <c r="X1018" i="1"/>
  <c r="Y1018" i="1"/>
  <c r="Z1018" i="1"/>
  <c r="AA1018" i="1"/>
  <c r="AB1018" i="1"/>
  <c r="U1019" i="1"/>
  <c r="V1019" i="1"/>
  <c r="W1019" i="1"/>
  <c r="X1019" i="1"/>
  <c r="Y1019" i="1"/>
  <c r="Z1019" i="1"/>
  <c r="AA1019" i="1"/>
  <c r="AB1019" i="1"/>
  <c r="U1020" i="1"/>
  <c r="V1020" i="1"/>
  <c r="W1020" i="1"/>
  <c r="X1020" i="1"/>
  <c r="Y1020" i="1"/>
  <c r="Z1020" i="1"/>
  <c r="AA1020" i="1"/>
  <c r="AB1020" i="1"/>
  <c r="U1021" i="1"/>
  <c r="V1021" i="1"/>
  <c r="W1021" i="1"/>
  <c r="X1021" i="1"/>
  <c r="Y1021" i="1"/>
  <c r="Z1021" i="1"/>
  <c r="AA1021" i="1"/>
  <c r="AB1021" i="1"/>
  <c r="U1022" i="1"/>
  <c r="V1022" i="1"/>
  <c r="W1022" i="1"/>
  <c r="X1022" i="1"/>
  <c r="Y1022" i="1"/>
  <c r="Z1022" i="1"/>
  <c r="AA1022" i="1"/>
  <c r="AB1022" i="1"/>
  <c r="U1023" i="1"/>
  <c r="V1023" i="1"/>
  <c r="W1023" i="1"/>
  <c r="X1023" i="1"/>
  <c r="Y1023" i="1"/>
  <c r="Z1023" i="1"/>
  <c r="AA1023" i="1"/>
  <c r="AB1023" i="1"/>
  <c r="U1024" i="1"/>
  <c r="V1024" i="1"/>
  <c r="W1024" i="1"/>
  <c r="X1024" i="1"/>
  <c r="Y1024" i="1"/>
  <c r="Z1024" i="1"/>
  <c r="AA1024" i="1"/>
  <c r="AB1024" i="1"/>
  <c r="U1025" i="1"/>
  <c r="V1025" i="1"/>
  <c r="W1025" i="1"/>
  <c r="X1025" i="1"/>
  <c r="Y1025" i="1"/>
  <c r="Z1025" i="1"/>
  <c r="AA1025" i="1"/>
  <c r="AB1025" i="1"/>
  <c r="U1026" i="1"/>
  <c r="V1026" i="1"/>
  <c r="W1026" i="1"/>
  <c r="X1026" i="1"/>
  <c r="Y1026" i="1"/>
  <c r="Z1026" i="1"/>
  <c r="AA1026" i="1"/>
  <c r="AB1026" i="1"/>
  <c r="U1027" i="1"/>
  <c r="V1027" i="1"/>
  <c r="W1027" i="1"/>
  <c r="X1027" i="1"/>
  <c r="Y1027" i="1"/>
  <c r="Z1027" i="1"/>
  <c r="AA1027" i="1"/>
  <c r="AB1027" i="1"/>
  <c r="U1028" i="1"/>
  <c r="V1028" i="1"/>
  <c r="W1028" i="1"/>
  <c r="X1028" i="1"/>
  <c r="Y1028" i="1"/>
  <c r="Z1028" i="1"/>
  <c r="AA1028" i="1"/>
  <c r="AB1028" i="1"/>
  <c r="U1029" i="1"/>
  <c r="V1029" i="1"/>
  <c r="W1029" i="1"/>
  <c r="X1029" i="1"/>
  <c r="Y1029" i="1"/>
  <c r="Z1029" i="1"/>
  <c r="AA1029" i="1"/>
  <c r="AB1029" i="1"/>
  <c r="U1030" i="1"/>
  <c r="V1030" i="1"/>
  <c r="W1030" i="1"/>
  <c r="X1030" i="1"/>
  <c r="Y1030" i="1"/>
  <c r="Z1030" i="1"/>
  <c r="AA1030" i="1"/>
  <c r="AB1030" i="1"/>
  <c r="U1031" i="1"/>
  <c r="V1031" i="1"/>
  <c r="W1031" i="1"/>
  <c r="X1031" i="1"/>
  <c r="Y1031" i="1"/>
  <c r="Z1031" i="1"/>
  <c r="AA1031" i="1"/>
  <c r="AB1031" i="1"/>
  <c r="U1032" i="1"/>
  <c r="V1032" i="1"/>
  <c r="W1032" i="1"/>
  <c r="X1032" i="1"/>
  <c r="Y1032" i="1"/>
  <c r="Z1032" i="1"/>
  <c r="AA1032" i="1"/>
  <c r="AB1032" i="1"/>
  <c r="U1033" i="1"/>
  <c r="V1033" i="1"/>
  <c r="W1033" i="1"/>
  <c r="X1033" i="1"/>
  <c r="Y1033" i="1"/>
  <c r="Z1033" i="1"/>
  <c r="AA1033" i="1"/>
  <c r="AB1033" i="1"/>
  <c r="U1034" i="1"/>
  <c r="V1034" i="1"/>
  <c r="W1034" i="1"/>
  <c r="X1034" i="1"/>
  <c r="Y1034" i="1"/>
  <c r="Z1034" i="1"/>
  <c r="AA1034" i="1"/>
  <c r="AB1034" i="1"/>
  <c r="U1035" i="1"/>
  <c r="V1035" i="1"/>
  <c r="W1035" i="1"/>
  <c r="X1035" i="1"/>
  <c r="Y1035" i="1"/>
  <c r="Z1035" i="1"/>
  <c r="AA1035" i="1"/>
  <c r="AB1035" i="1"/>
  <c r="U1036" i="1"/>
  <c r="V1036" i="1"/>
  <c r="W1036" i="1"/>
  <c r="X1036" i="1"/>
  <c r="Y1036" i="1"/>
  <c r="Z1036" i="1"/>
  <c r="AA1036" i="1"/>
  <c r="AB1036" i="1"/>
  <c r="U1037" i="1"/>
  <c r="V1037" i="1"/>
  <c r="W1037" i="1"/>
  <c r="X1037" i="1"/>
  <c r="Y1037" i="1"/>
  <c r="Z1037" i="1"/>
  <c r="AA1037" i="1"/>
  <c r="AB1037" i="1"/>
  <c r="U1038" i="1"/>
  <c r="V1038" i="1"/>
  <c r="W1038" i="1"/>
  <c r="X1038" i="1"/>
  <c r="Y1038" i="1"/>
  <c r="Z1038" i="1"/>
  <c r="AA1038" i="1"/>
  <c r="AB1038" i="1"/>
  <c r="U1039" i="1"/>
  <c r="V1039" i="1"/>
  <c r="W1039" i="1"/>
  <c r="X1039" i="1"/>
  <c r="Y1039" i="1"/>
  <c r="Z1039" i="1"/>
  <c r="AA1039" i="1"/>
  <c r="AB1039" i="1"/>
  <c r="U1040" i="1"/>
  <c r="V1040" i="1"/>
  <c r="W1040" i="1"/>
  <c r="X1040" i="1"/>
  <c r="Y1040" i="1"/>
  <c r="Z1040" i="1"/>
  <c r="AA1040" i="1"/>
  <c r="AB1040" i="1"/>
  <c r="U1041" i="1"/>
  <c r="V1041" i="1"/>
  <c r="W1041" i="1"/>
  <c r="X1041" i="1"/>
  <c r="Y1041" i="1"/>
  <c r="Z1041" i="1"/>
  <c r="AA1041" i="1"/>
  <c r="AB1041" i="1"/>
  <c r="U1042" i="1"/>
  <c r="V1042" i="1"/>
  <c r="W1042" i="1"/>
  <c r="X1042" i="1"/>
  <c r="Y1042" i="1"/>
  <c r="Z1042" i="1"/>
  <c r="AA1042" i="1"/>
  <c r="AB1042" i="1"/>
  <c r="U1043" i="1"/>
  <c r="V1043" i="1"/>
  <c r="W1043" i="1"/>
  <c r="X1043" i="1"/>
  <c r="Y1043" i="1"/>
  <c r="Z1043" i="1"/>
  <c r="AA1043" i="1"/>
  <c r="AB1043" i="1"/>
  <c r="U1044" i="1"/>
  <c r="V1044" i="1"/>
  <c r="W1044" i="1"/>
  <c r="X1044" i="1"/>
  <c r="Y1044" i="1"/>
  <c r="Z1044" i="1"/>
  <c r="AA1044" i="1"/>
  <c r="AB1044" i="1"/>
  <c r="U1045" i="1"/>
  <c r="V1045" i="1"/>
  <c r="W1045" i="1"/>
  <c r="X1045" i="1"/>
  <c r="Y1045" i="1"/>
  <c r="Z1045" i="1"/>
  <c r="AA1045" i="1"/>
  <c r="AB1045" i="1"/>
  <c r="U1046" i="1"/>
  <c r="V1046" i="1"/>
  <c r="W1046" i="1"/>
  <c r="X1046" i="1"/>
  <c r="Y1046" i="1"/>
  <c r="Z1046" i="1"/>
  <c r="AA1046" i="1"/>
  <c r="AB1046" i="1"/>
  <c r="U1047" i="1"/>
  <c r="V1047" i="1"/>
  <c r="W1047" i="1"/>
  <c r="X1047" i="1"/>
  <c r="Y1047" i="1"/>
  <c r="Z1047" i="1"/>
  <c r="AA1047" i="1"/>
  <c r="AB1047" i="1"/>
  <c r="U1048" i="1"/>
  <c r="V1048" i="1"/>
  <c r="W1048" i="1"/>
  <c r="X1048" i="1"/>
  <c r="Y1048" i="1"/>
  <c r="Z1048" i="1"/>
  <c r="AA1048" i="1"/>
  <c r="AB1048" i="1"/>
  <c r="U1049" i="1"/>
  <c r="V1049" i="1"/>
  <c r="W1049" i="1"/>
  <c r="X1049" i="1"/>
  <c r="Y1049" i="1"/>
  <c r="Z1049" i="1"/>
  <c r="AA1049" i="1"/>
  <c r="AB1049" i="1"/>
  <c r="U1050" i="1"/>
  <c r="V1050" i="1"/>
  <c r="W1050" i="1"/>
  <c r="X1050" i="1"/>
  <c r="Y1050" i="1"/>
  <c r="Z1050" i="1"/>
  <c r="AA1050" i="1"/>
  <c r="AB1050" i="1"/>
  <c r="U1051" i="1"/>
  <c r="V1051" i="1"/>
  <c r="W1051" i="1"/>
  <c r="X1051" i="1"/>
  <c r="Y1051" i="1"/>
  <c r="Z1051" i="1"/>
  <c r="AA1051" i="1"/>
  <c r="AB1051" i="1"/>
  <c r="U1052" i="1"/>
  <c r="V1052" i="1"/>
  <c r="W1052" i="1"/>
  <c r="X1052" i="1"/>
  <c r="Y1052" i="1"/>
  <c r="Z1052" i="1"/>
  <c r="AA1052" i="1"/>
  <c r="AB1052" i="1"/>
  <c r="U1053" i="1"/>
  <c r="V1053" i="1"/>
  <c r="W1053" i="1"/>
  <c r="X1053" i="1"/>
  <c r="Y1053" i="1"/>
  <c r="Z1053" i="1"/>
  <c r="AA1053" i="1"/>
  <c r="AB1053" i="1"/>
  <c r="U1054" i="1"/>
  <c r="V1054" i="1"/>
  <c r="W1054" i="1"/>
  <c r="X1054" i="1"/>
  <c r="Y1054" i="1"/>
  <c r="Z1054" i="1"/>
  <c r="AA1054" i="1"/>
  <c r="AB1054" i="1"/>
  <c r="U1055" i="1"/>
  <c r="V1055" i="1"/>
  <c r="W1055" i="1"/>
  <c r="X1055" i="1"/>
  <c r="Y1055" i="1"/>
  <c r="Z1055" i="1"/>
  <c r="AA1055" i="1"/>
  <c r="AB1055" i="1"/>
  <c r="U1056" i="1"/>
  <c r="V1056" i="1"/>
  <c r="W1056" i="1"/>
  <c r="X1056" i="1"/>
  <c r="Y1056" i="1"/>
  <c r="Z1056" i="1"/>
  <c r="AA1056" i="1"/>
  <c r="AB1056" i="1"/>
  <c r="U1057" i="1"/>
  <c r="V1057" i="1"/>
  <c r="W1057" i="1"/>
  <c r="X1057" i="1"/>
  <c r="Y1057" i="1"/>
  <c r="Z1057" i="1"/>
  <c r="AA1057" i="1"/>
  <c r="AB1057" i="1"/>
  <c r="U1058" i="1"/>
  <c r="V1058" i="1"/>
  <c r="W1058" i="1"/>
  <c r="X1058" i="1"/>
  <c r="Y1058" i="1"/>
  <c r="Z1058" i="1"/>
  <c r="AA1058" i="1"/>
  <c r="AB1058" i="1"/>
  <c r="U1059" i="1"/>
  <c r="V1059" i="1"/>
  <c r="W1059" i="1"/>
  <c r="X1059" i="1"/>
  <c r="Y1059" i="1"/>
  <c r="Z1059" i="1"/>
  <c r="AA1059" i="1"/>
  <c r="AB1059" i="1"/>
  <c r="U1060" i="1"/>
  <c r="V1060" i="1"/>
  <c r="W1060" i="1"/>
  <c r="X1060" i="1"/>
  <c r="Y1060" i="1"/>
  <c r="Z1060" i="1"/>
  <c r="AA1060" i="1"/>
  <c r="AB1060" i="1"/>
  <c r="U1061" i="1"/>
  <c r="V1061" i="1"/>
  <c r="W1061" i="1"/>
  <c r="X1061" i="1"/>
  <c r="Y1061" i="1"/>
  <c r="Z1061" i="1"/>
  <c r="AA1061" i="1"/>
  <c r="AB1061" i="1"/>
  <c r="U1062" i="1"/>
  <c r="V1062" i="1"/>
  <c r="W1062" i="1"/>
  <c r="X1062" i="1"/>
  <c r="Y1062" i="1"/>
  <c r="Z1062" i="1"/>
  <c r="AA1062" i="1"/>
  <c r="AB1062" i="1"/>
  <c r="U1063" i="1"/>
  <c r="V1063" i="1"/>
  <c r="W1063" i="1"/>
  <c r="X1063" i="1"/>
  <c r="Y1063" i="1"/>
  <c r="Z1063" i="1"/>
  <c r="AA1063" i="1"/>
  <c r="AB1063" i="1"/>
  <c r="U1064" i="1"/>
  <c r="V1064" i="1"/>
  <c r="W1064" i="1"/>
  <c r="X1064" i="1"/>
  <c r="Y1064" i="1"/>
  <c r="Z1064" i="1"/>
  <c r="AA1064" i="1"/>
  <c r="AB1064" i="1"/>
  <c r="U1065" i="1"/>
  <c r="V1065" i="1"/>
  <c r="W1065" i="1"/>
  <c r="X1065" i="1"/>
  <c r="Y1065" i="1"/>
  <c r="Z1065" i="1"/>
  <c r="AA1065" i="1"/>
  <c r="AB1065" i="1"/>
  <c r="U1066" i="1"/>
  <c r="V1066" i="1"/>
  <c r="W1066" i="1"/>
  <c r="X1066" i="1"/>
  <c r="Y1066" i="1"/>
  <c r="Z1066" i="1"/>
  <c r="AA1066" i="1"/>
  <c r="AB1066" i="1"/>
  <c r="U1067" i="1"/>
  <c r="V1067" i="1"/>
  <c r="W1067" i="1"/>
  <c r="X1067" i="1"/>
  <c r="Y1067" i="1"/>
  <c r="Z1067" i="1"/>
  <c r="AA1067" i="1"/>
  <c r="AB1067" i="1"/>
  <c r="U1068" i="1"/>
  <c r="V1068" i="1"/>
  <c r="W1068" i="1"/>
  <c r="X1068" i="1"/>
  <c r="Y1068" i="1"/>
  <c r="Z1068" i="1"/>
  <c r="AA1068" i="1"/>
  <c r="AB1068" i="1"/>
  <c r="U1069" i="1"/>
  <c r="V1069" i="1"/>
  <c r="W1069" i="1"/>
  <c r="X1069" i="1"/>
  <c r="Y1069" i="1"/>
  <c r="Z1069" i="1"/>
  <c r="AA1069" i="1"/>
  <c r="AB1069" i="1"/>
  <c r="U1070" i="1"/>
  <c r="V1070" i="1"/>
  <c r="W1070" i="1"/>
  <c r="X1070" i="1"/>
  <c r="Y1070" i="1"/>
  <c r="Z1070" i="1"/>
  <c r="AA1070" i="1"/>
  <c r="AB1070" i="1"/>
  <c r="U1071" i="1"/>
  <c r="V1071" i="1"/>
  <c r="W1071" i="1"/>
  <c r="X1071" i="1"/>
  <c r="Y1071" i="1"/>
  <c r="Z1071" i="1"/>
  <c r="AA1071" i="1"/>
  <c r="AB1071" i="1"/>
  <c r="U1072" i="1"/>
  <c r="V1072" i="1"/>
  <c r="W1072" i="1"/>
  <c r="X1072" i="1"/>
  <c r="Y1072" i="1"/>
  <c r="Z1072" i="1"/>
  <c r="AA1072" i="1"/>
  <c r="AB1072" i="1"/>
  <c r="U1073" i="1"/>
  <c r="V1073" i="1"/>
  <c r="W1073" i="1"/>
  <c r="X1073" i="1"/>
  <c r="Y1073" i="1"/>
  <c r="Z1073" i="1"/>
  <c r="AA1073" i="1"/>
  <c r="AB1073" i="1"/>
  <c r="U1074" i="1"/>
  <c r="V1074" i="1"/>
  <c r="W1074" i="1"/>
  <c r="X1074" i="1"/>
  <c r="Y1074" i="1"/>
  <c r="Z1074" i="1"/>
  <c r="AA1074" i="1"/>
  <c r="AB1074" i="1"/>
  <c r="U1075" i="1"/>
  <c r="V1075" i="1"/>
  <c r="W1075" i="1"/>
  <c r="X1075" i="1"/>
  <c r="Y1075" i="1"/>
  <c r="Z1075" i="1"/>
  <c r="AA1075" i="1"/>
  <c r="AB1075" i="1"/>
  <c r="U1076" i="1"/>
  <c r="V1076" i="1"/>
  <c r="W1076" i="1"/>
  <c r="X1076" i="1"/>
  <c r="Y1076" i="1"/>
  <c r="Z1076" i="1"/>
  <c r="AA1076" i="1"/>
  <c r="AB1076" i="1"/>
  <c r="U1077" i="1"/>
  <c r="V1077" i="1"/>
  <c r="W1077" i="1"/>
  <c r="X1077" i="1"/>
  <c r="Y1077" i="1"/>
  <c r="Z1077" i="1"/>
  <c r="AA1077" i="1"/>
  <c r="AB1077" i="1"/>
  <c r="U1078" i="1"/>
  <c r="V1078" i="1"/>
  <c r="W1078" i="1"/>
  <c r="X1078" i="1"/>
  <c r="Y1078" i="1"/>
  <c r="Z1078" i="1"/>
  <c r="AA1078" i="1"/>
  <c r="AB1078" i="1"/>
  <c r="U1079" i="1"/>
  <c r="V1079" i="1"/>
  <c r="W1079" i="1"/>
  <c r="X1079" i="1"/>
  <c r="Y1079" i="1"/>
  <c r="Z1079" i="1"/>
  <c r="AA1079" i="1"/>
  <c r="AB1079" i="1"/>
  <c r="U1080" i="1"/>
  <c r="V1080" i="1"/>
  <c r="W1080" i="1"/>
  <c r="X1080" i="1"/>
  <c r="Y1080" i="1"/>
  <c r="Z1080" i="1"/>
  <c r="AA1080" i="1"/>
  <c r="AB1080" i="1"/>
  <c r="U1081" i="1"/>
  <c r="V1081" i="1"/>
  <c r="W1081" i="1"/>
  <c r="X1081" i="1"/>
  <c r="Y1081" i="1"/>
  <c r="Z1081" i="1"/>
  <c r="AA1081" i="1"/>
  <c r="AB1081" i="1"/>
  <c r="U1082" i="1"/>
  <c r="V1082" i="1"/>
  <c r="W1082" i="1"/>
  <c r="X1082" i="1"/>
  <c r="Y1082" i="1"/>
  <c r="Z1082" i="1"/>
  <c r="AA1082" i="1"/>
  <c r="AB1082" i="1"/>
  <c r="U1083" i="1"/>
  <c r="V1083" i="1"/>
  <c r="W1083" i="1"/>
  <c r="X1083" i="1"/>
  <c r="Y1083" i="1"/>
  <c r="Z1083" i="1"/>
  <c r="AA1083" i="1"/>
  <c r="AB1083" i="1"/>
  <c r="U1084" i="1"/>
  <c r="V1084" i="1"/>
  <c r="W1084" i="1"/>
  <c r="X1084" i="1"/>
  <c r="Y1084" i="1"/>
  <c r="Z1084" i="1"/>
  <c r="AA1084" i="1"/>
  <c r="AB1084" i="1"/>
  <c r="U1085" i="1"/>
  <c r="V1085" i="1"/>
  <c r="W1085" i="1"/>
  <c r="X1085" i="1"/>
  <c r="Y1085" i="1"/>
  <c r="Z1085" i="1"/>
  <c r="AA1085" i="1"/>
  <c r="AB1085" i="1"/>
  <c r="U1086" i="1"/>
  <c r="V1086" i="1"/>
  <c r="W1086" i="1"/>
  <c r="X1086" i="1"/>
  <c r="Y1086" i="1"/>
  <c r="Z1086" i="1"/>
  <c r="AA1086" i="1"/>
  <c r="AB1086" i="1"/>
  <c r="U1087" i="1"/>
  <c r="V1087" i="1"/>
  <c r="W1087" i="1"/>
  <c r="X1087" i="1"/>
  <c r="Y1087" i="1"/>
  <c r="Z1087" i="1"/>
  <c r="AA1087" i="1"/>
  <c r="AB1087" i="1"/>
  <c r="U1088" i="1"/>
  <c r="V1088" i="1"/>
  <c r="W1088" i="1"/>
  <c r="X1088" i="1"/>
  <c r="Y1088" i="1"/>
  <c r="Z1088" i="1"/>
  <c r="AA1088" i="1"/>
  <c r="AB1088" i="1"/>
  <c r="U1089" i="1"/>
  <c r="V1089" i="1"/>
  <c r="W1089" i="1"/>
  <c r="X1089" i="1"/>
  <c r="Y1089" i="1"/>
  <c r="Z1089" i="1"/>
  <c r="AA1089" i="1"/>
  <c r="AB1089" i="1"/>
  <c r="U1090" i="1"/>
  <c r="V1090" i="1"/>
  <c r="W1090" i="1"/>
  <c r="X1090" i="1"/>
  <c r="Y1090" i="1"/>
  <c r="Z1090" i="1"/>
  <c r="AA1090" i="1"/>
  <c r="AB1090" i="1"/>
  <c r="U1091" i="1"/>
  <c r="V1091" i="1"/>
  <c r="W1091" i="1"/>
  <c r="X1091" i="1"/>
  <c r="Y1091" i="1"/>
  <c r="Z1091" i="1"/>
  <c r="AA1091" i="1"/>
  <c r="AB1091" i="1"/>
  <c r="U1092" i="1"/>
  <c r="V1092" i="1"/>
  <c r="W1092" i="1"/>
  <c r="X1092" i="1"/>
  <c r="Y1092" i="1"/>
  <c r="Z1092" i="1"/>
  <c r="AA1092" i="1"/>
  <c r="AB1092" i="1"/>
  <c r="U1093" i="1"/>
  <c r="V1093" i="1"/>
  <c r="W1093" i="1"/>
  <c r="X1093" i="1"/>
  <c r="Y1093" i="1"/>
  <c r="Z1093" i="1"/>
  <c r="AA1093" i="1"/>
  <c r="AB1093" i="1"/>
  <c r="U1094" i="1"/>
  <c r="V1094" i="1"/>
  <c r="W1094" i="1"/>
  <c r="X1094" i="1"/>
  <c r="Y1094" i="1"/>
  <c r="Z1094" i="1"/>
  <c r="AA1094" i="1"/>
  <c r="AB1094" i="1"/>
  <c r="U1095" i="1"/>
  <c r="V1095" i="1"/>
  <c r="W1095" i="1"/>
  <c r="X1095" i="1"/>
  <c r="Y1095" i="1"/>
  <c r="Z1095" i="1"/>
  <c r="AA1095" i="1"/>
  <c r="AB1095" i="1"/>
  <c r="U1096" i="1"/>
  <c r="V1096" i="1"/>
  <c r="W1096" i="1"/>
  <c r="X1096" i="1"/>
  <c r="Y1096" i="1"/>
  <c r="Z1096" i="1"/>
  <c r="AA1096" i="1"/>
  <c r="AB1096" i="1"/>
  <c r="U1097" i="1"/>
  <c r="V1097" i="1"/>
  <c r="W1097" i="1"/>
  <c r="X1097" i="1"/>
  <c r="Y1097" i="1"/>
  <c r="Z1097" i="1"/>
  <c r="AA1097" i="1"/>
  <c r="AB1097" i="1"/>
  <c r="U1098" i="1"/>
  <c r="V1098" i="1"/>
  <c r="W1098" i="1"/>
  <c r="X1098" i="1"/>
  <c r="Y1098" i="1"/>
  <c r="Z1098" i="1"/>
  <c r="AA1098" i="1"/>
  <c r="AB1098" i="1"/>
  <c r="U1099" i="1"/>
  <c r="V1099" i="1"/>
  <c r="W1099" i="1"/>
  <c r="X1099" i="1"/>
  <c r="Y1099" i="1"/>
  <c r="Z1099" i="1"/>
  <c r="AA1099" i="1"/>
  <c r="AB1099" i="1"/>
  <c r="U1100" i="1"/>
  <c r="V1100" i="1"/>
  <c r="W1100" i="1"/>
  <c r="X1100" i="1"/>
  <c r="Y1100" i="1"/>
  <c r="Z1100" i="1"/>
  <c r="AA1100" i="1"/>
  <c r="AB1100" i="1"/>
  <c r="U1101" i="1"/>
  <c r="V1101" i="1"/>
  <c r="W1101" i="1"/>
  <c r="X1101" i="1"/>
  <c r="Y1101" i="1"/>
  <c r="Z1101" i="1"/>
  <c r="AA1101" i="1"/>
  <c r="AB1101" i="1"/>
  <c r="U1102" i="1"/>
  <c r="V1102" i="1"/>
  <c r="W1102" i="1"/>
  <c r="X1102" i="1"/>
  <c r="Y1102" i="1"/>
  <c r="Z1102" i="1"/>
  <c r="AA1102" i="1"/>
  <c r="AB1102" i="1"/>
  <c r="U1103" i="1"/>
  <c r="V1103" i="1"/>
  <c r="W1103" i="1"/>
  <c r="X1103" i="1"/>
  <c r="Y1103" i="1"/>
  <c r="Z1103" i="1"/>
  <c r="AA1103" i="1"/>
  <c r="AB1103" i="1"/>
  <c r="U1104" i="1"/>
  <c r="V1104" i="1"/>
  <c r="W1104" i="1"/>
  <c r="X1104" i="1"/>
  <c r="Y1104" i="1"/>
  <c r="Z1104" i="1"/>
  <c r="AA1104" i="1"/>
  <c r="AB1104" i="1"/>
  <c r="U1105" i="1"/>
  <c r="V1105" i="1"/>
  <c r="W1105" i="1"/>
  <c r="X1105" i="1"/>
  <c r="Y1105" i="1"/>
  <c r="Z1105" i="1"/>
  <c r="AA1105" i="1"/>
  <c r="AB1105" i="1"/>
  <c r="U1106" i="1"/>
  <c r="V1106" i="1"/>
  <c r="W1106" i="1"/>
  <c r="X1106" i="1"/>
  <c r="Y1106" i="1"/>
  <c r="Z1106" i="1"/>
  <c r="AA1106" i="1"/>
  <c r="AB1106" i="1"/>
  <c r="U1107" i="1"/>
  <c r="V1107" i="1"/>
  <c r="W1107" i="1"/>
  <c r="X1107" i="1"/>
  <c r="Y1107" i="1"/>
  <c r="Z1107" i="1"/>
  <c r="AA1107" i="1"/>
  <c r="AB1107" i="1"/>
  <c r="U1108" i="1"/>
  <c r="V1108" i="1"/>
  <c r="W1108" i="1"/>
  <c r="X1108" i="1"/>
  <c r="Y1108" i="1"/>
  <c r="Z1108" i="1"/>
  <c r="AA1108" i="1"/>
  <c r="AB1108" i="1"/>
  <c r="U1109" i="1"/>
  <c r="V1109" i="1"/>
  <c r="W1109" i="1"/>
  <c r="X1109" i="1"/>
  <c r="Y1109" i="1"/>
  <c r="Z1109" i="1"/>
  <c r="AA1109" i="1"/>
  <c r="AB1109" i="1"/>
  <c r="U1110" i="1"/>
  <c r="V1110" i="1"/>
  <c r="W1110" i="1"/>
  <c r="X1110" i="1"/>
  <c r="Y1110" i="1"/>
  <c r="Z1110" i="1"/>
  <c r="AA1110" i="1"/>
  <c r="AB1110" i="1"/>
  <c r="U1111" i="1"/>
  <c r="V1111" i="1"/>
  <c r="W1111" i="1"/>
  <c r="X1111" i="1"/>
  <c r="Y1111" i="1"/>
  <c r="Z1111" i="1"/>
  <c r="AA1111" i="1"/>
  <c r="AB1111" i="1"/>
  <c r="U1112" i="1"/>
  <c r="V1112" i="1"/>
  <c r="W1112" i="1"/>
  <c r="X1112" i="1"/>
  <c r="Y1112" i="1"/>
  <c r="Z1112" i="1"/>
  <c r="AA1112" i="1"/>
  <c r="AB1112" i="1"/>
  <c r="U1113" i="1"/>
  <c r="V1113" i="1"/>
  <c r="W1113" i="1"/>
  <c r="X1113" i="1"/>
  <c r="Y1113" i="1"/>
  <c r="Z1113" i="1"/>
  <c r="AA1113" i="1"/>
  <c r="AB1113" i="1"/>
  <c r="U1114" i="1"/>
  <c r="V1114" i="1"/>
  <c r="W1114" i="1"/>
  <c r="X1114" i="1"/>
  <c r="Y1114" i="1"/>
  <c r="Z1114" i="1"/>
  <c r="AA1114" i="1"/>
  <c r="AB1114" i="1"/>
  <c r="U1115" i="1"/>
  <c r="V1115" i="1"/>
  <c r="W1115" i="1"/>
  <c r="X1115" i="1"/>
  <c r="Y1115" i="1"/>
  <c r="Z1115" i="1"/>
  <c r="AA1115" i="1"/>
  <c r="AB1115" i="1"/>
  <c r="U1116" i="1"/>
  <c r="V1116" i="1"/>
  <c r="W1116" i="1"/>
  <c r="X1116" i="1"/>
  <c r="Y1116" i="1"/>
  <c r="Z1116" i="1"/>
  <c r="AA1116" i="1"/>
  <c r="AB1116" i="1"/>
  <c r="U1117" i="1"/>
  <c r="V1117" i="1"/>
  <c r="W1117" i="1"/>
  <c r="X1117" i="1"/>
  <c r="Y1117" i="1"/>
  <c r="Z1117" i="1"/>
  <c r="AA1117" i="1"/>
  <c r="AB1117" i="1"/>
  <c r="U1118" i="1"/>
  <c r="V1118" i="1"/>
  <c r="W1118" i="1"/>
  <c r="X1118" i="1"/>
  <c r="Y1118" i="1"/>
  <c r="Z1118" i="1"/>
  <c r="AA1118" i="1"/>
  <c r="AB1118" i="1"/>
  <c r="U1119" i="1"/>
  <c r="V1119" i="1"/>
  <c r="W1119" i="1"/>
  <c r="X1119" i="1"/>
  <c r="Y1119" i="1"/>
  <c r="Z1119" i="1"/>
  <c r="AA1119" i="1"/>
  <c r="AB1119" i="1"/>
  <c r="U1120" i="1"/>
  <c r="V1120" i="1"/>
  <c r="W1120" i="1"/>
  <c r="X1120" i="1"/>
  <c r="Y1120" i="1"/>
  <c r="Z1120" i="1"/>
  <c r="AA1120" i="1"/>
  <c r="AB1120" i="1"/>
  <c r="U1121" i="1"/>
  <c r="V1121" i="1"/>
  <c r="W1121" i="1"/>
  <c r="X1121" i="1"/>
  <c r="Y1121" i="1"/>
  <c r="Z1121" i="1"/>
  <c r="AA1121" i="1"/>
  <c r="AB1121" i="1"/>
  <c r="U1122" i="1"/>
  <c r="V1122" i="1"/>
  <c r="W1122" i="1"/>
  <c r="X1122" i="1"/>
  <c r="Y1122" i="1"/>
  <c r="Z1122" i="1"/>
  <c r="AA1122" i="1"/>
  <c r="AB1122" i="1"/>
  <c r="U1123" i="1"/>
  <c r="V1123" i="1"/>
  <c r="W1123" i="1"/>
  <c r="X1123" i="1"/>
  <c r="Y1123" i="1"/>
  <c r="Z1123" i="1"/>
  <c r="AA1123" i="1"/>
  <c r="AB1123" i="1"/>
  <c r="U1124" i="1"/>
  <c r="V1124" i="1"/>
  <c r="W1124" i="1"/>
  <c r="X1124" i="1"/>
  <c r="Y1124" i="1"/>
  <c r="Z1124" i="1"/>
  <c r="AA1124" i="1"/>
  <c r="AB1124" i="1"/>
  <c r="U1125" i="1"/>
  <c r="V1125" i="1"/>
  <c r="W1125" i="1"/>
  <c r="X1125" i="1"/>
  <c r="Y1125" i="1"/>
  <c r="Z1125" i="1"/>
  <c r="AA1125" i="1"/>
  <c r="AB1125" i="1"/>
  <c r="U1126" i="1"/>
  <c r="V1126" i="1"/>
  <c r="W1126" i="1"/>
  <c r="X1126" i="1"/>
  <c r="Y1126" i="1"/>
  <c r="Z1126" i="1"/>
  <c r="AA1126" i="1"/>
  <c r="AB1126" i="1"/>
  <c r="U1127" i="1"/>
  <c r="V1127" i="1"/>
  <c r="W1127" i="1"/>
  <c r="X1127" i="1"/>
  <c r="Y1127" i="1"/>
  <c r="Z1127" i="1"/>
  <c r="AA1127" i="1"/>
  <c r="AB1127" i="1"/>
  <c r="U1128" i="1"/>
  <c r="V1128" i="1"/>
  <c r="W1128" i="1"/>
  <c r="X1128" i="1"/>
  <c r="Y1128" i="1"/>
  <c r="Z1128" i="1"/>
  <c r="AA1128" i="1"/>
  <c r="AB1128" i="1"/>
  <c r="U1129" i="1"/>
  <c r="V1129" i="1"/>
  <c r="W1129" i="1"/>
  <c r="X1129" i="1"/>
  <c r="Y1129" i="1"/>
  <c r="Z1129" i="1"/>
  <c r="AA1129" i="1"/>
  <c r="AB1129" i="1"/>
  <c r="U1130" i="1"/>
  <c r="V1130" i="1"/>
  <c r="W1130" i="1"/>
  <c r="X1130" i="1"/>
  <c r="Y1130" i="1"/>
  <c r="Z1130" i="1"/>
  <c r="AA1130" i="1"/>
  <c r="AB1130" i="1"/>
  <c r="U1131" i="1"/>
  <c r="V1131" i="1"/>
  <c r="W1131" i="1"/>
  <c r="X1131" i="1"/>
  <c r="Y1131" i="1"/>
  <c r="Z1131" i="1"/>
  <c r="AA1131" i="1"/>
  <c r="AB1131" i="1"/>
  <c r="U1132" i="1"/>
  <c r="V1132" i="1"/>
  <c r="W1132" i="1"/>
  <c r="X1132" i="1"/>
  <c r="Y1132" i="1"/>
  <c r="Z1132" i="1"/>
  <c r="AA1132" i="1"/>
  <c r="AB1132" i="1"/>
  <c r="U1133" i="1"/>
  <c r="V1133" i="1"/>
  <c r="W1133" i="1"/>
  <c r="X1133" i="1"/>
  <c r="Y1133" i="1"/>
  <c r="Z1133" i="1"/>
  <c r="AA1133" i="1"/>
  <c r="AB1133" i="1"/>
  <c r="U1134" i="1"/>
  <c r="V1134" i="1"/>
  <c r="W1134" i="1"/>
  <c r="X1134" i="1"/>
  <c r="Y1134" i="1"/>
  <c r="Z1134" i="1"/>
  <c r="AA1134" i="1"/>
  <c r="AB1134" i="1"/>
  <c r="U1135" i="1"/>
  <c r="V1135" i="1"/>
  <c r="W1135" i="1"/>
  <c r="X1135" i="1"/>
  <c r="Y1135" i="1"/>
  <c r="Z1135" i="1"/>
  <c r="AA1135" i="1"/>
  <c r="AB1135" i="1"/>
  <c r="U1136" i="1"/>
  <c r="V1136" i="1"/>
  <c r="W1136" i="1"/>
  <c r="X1136" i="1"/>
  <c r="Y1136" i="1"/>
  <c r="Z1136" i="1"/>
  <c r="AA1136" i="1"/>
  <c r="AB1136" i="1"/>
  <c r="U1137" i="1"/>
  <c r="V1137" i="1"/>
  <c r="W1137" i="1"/>
  <c r="X1137" i="1"/>
  <c r="Y1137" i="1"/>
  <c r="Z1137" i="1"/>
  <c r="AA1137" i="1"/>
  <c r="AB1137" i="1"/>
  <c r="U1138" i="1"/>
  <c r="V1138" i="1"/>
  <c r="W1138" i="1"/>
  <c r="X1138" i="1"/>
  <c r="Y1138" i="1"/>
  <c r="Z1138" i="1"/>
  <c r="AA1138" i="1"/>
  <c r="AB1138" i="1"/>
  <c r="U1139" i="1"/>
  <c r="V1139" i="1"/>
  <c r="W1139" i="1"/>
  <c r="X1139" i="1"/>
  <c r="Y1139" i="1"/>
  <c r="Z1139" i="1"/>
  <c r="AA1139" i="1"/>
  <c r="AB1139" i="1"/>
  <c r="U1140" i="1"/>
  <c r="V1140" i="1"/>
  <c r="W1140" i="1"/>
  <c r="X1140" i="1"/>
  <c r="Y1140" i="1"/>
  <c r="Z1140" i="1"/>
  <c r="AA1140" i="1"/>
  <c r="AB1140" i="1"/>
  <c r="U1141" i="1"/>
  <c r="V1141" i="1"/>
  <c r="W1141" i="1"/>
  <c r="X1141" i="1"/>
  <c r="Y1141" i="1"/>
  <c r="Z1141" i="1"/>
  <c r="AA1141" i="1"/>
  <c r="AB1141" i="1"/>
  <c r="U1142" i="1"/>
  <c r="V1142" i="1"/>
  <c r="W1142" i="1"/>
  <c r="X1142" i="1"/>
  <c r="Y1142" i="1"/>
  <c r="Z1142" i="1"/>
  <c r="AA1142" i="1"/>
  <c r="AB1142" i="1"/>
  <c r="U1143" i="1"/>
  <c r="V1143" i="1"/>
  <c r="W1143" i="1"/>
  <c r="X1143" i="1"/>
  <c r="Y1143" i="1"/>
  <c r="Z1143" i="1"/>
  <c r="AA1143" i="1"/>
  <c r="AB1143" i="1"/>
  <c r="U1144" i="1"/>
  <c r="V1144" i="1"/>
  <c r="W1144" i="1"/>
  <c r="X1144" i="1"/>
  <c r="Y1144" i="1"/>
  <c r="Z1144" i="1"/>
  <c r="AA1144" i="1"/>
  <c r="AB1144" i="1"/>
  <c r="U1145" i="1"/>
  <c r="V1145" i="1"/>
  <c r="W1145" i="1"/>
  <c r="X1145" i="1"/>
  <c r="Y1145" i="1"/>
  <c r="Z1145" i="1"/>
  <c r="AA1145" i="1"/>
  <c r="AB1145" i="1"/>
  <c r="U1146" i="1"/>
  <c r="V1146" i="1"/>
  <c r="W1146" i="1"/>
  <c r="X1146" i="1"/>
  <c r="Y1146" i="1"/>
  <c r="Z1146" i="1"/>
  <c r="AA1146" i="1"/>
  <c r="AB1146" i="1"/>
  <c r="U1147" i="1"/>
  <c r="V1147" i="1"/>
  <c r="W1147" i="1"/>
  <c r="X1147" i="1"/>
  <c r="Y1147" i="1"/>
  <c r="Z1147" i="1"/>
  <c r="AA1147" i="1"/>
  <c r="AB1147" i="1"/>
  <c r="U1148" i="1"/>
  <c r="V1148" i="1"/>
  <c r="W1148" i="1"/>
  <c r="X1148" i="1"/>
  <c r="Y1148" i="1"/>
  <c r="Z1148" i="1"/>
  <c r="AA1148" i="1"/>
  <c r="AB1148" i="1"/>
  <c r="U1149" i="1"/>
  <c r="V1149" i="1"/>
  <c r="W1149" i="1"/>
  <c r="X1149" i="1"/>
  <c r="Y1149" i="1"/>
  <c r="Z1149" i="1"/>
  <c r="AA1149" i="1"/>
  <c r="AB1149" i="1"/>
  <c r="U1150" i="1"/>
  <c r="V1150" i="1"/>
  <c r="W1150" i="1"/>
  <c r="X1150" i="1"/>
  <c r="Y1150" i="1"/>
  <c r="Z1150" i="1"/>
  <c r="AA1150" i="1"/>
  <c r="AB1150" i="1"/>
  <c r="U1151" i="1"/>
  <c r="V1151" i="1"/>
  <c r="W1151" i="1"/>
  <c r="X1151" i="1"/>
  <c r="Y1151" i="1"/>
  <c r="Z1151" i="1"/>
  <c r="AA1151" i="1"/>
  <c r="AB1151" i="1"/>
  <c r="U1152" i="1"/>
  <c r="V1152" i="1"/>
  <c r="W1152" i="1"/>
  <c r="X1152" i="1"/>
  <c r="Y1152" i="1"/>
  <c r="Z1152" i="1"/>
  <c r="AA1152" i="1"/>
  <c r="AB1152" i="1"/>
  <c r="U1153" i="1"/>
  <c r="V1153" i="1"/>
  <c r="W1153" i="1"/>
  <c r="X1153" i="1"/>
  <c r="Y1153" i="1"/>
  <c r="Z1153" i="1"/>
  <c r="AA1153" i="1"/>
  <c r="AB1153" i="1"/>
  <c r="U1154" i="1"/>
  <c r="V1154" i="1"/>
  <c r="W1154" i="1"/>
  <c r="X1154" i="1"/>
  <c r="Y1154" i="1"/>
  <c r="Z1154" i="1"/>
  <c r="AA1154" i="1"/>
  <c r="AB1154" i="1"/>
  <c r="U1155" i="1"/>
  <c r="V1155" i="1"/>
  <c r="W1155" i="1"/>
  <c r="X1155" i="1"/>
  <c r="Y1155" i="1"/>
  <c r="Z1155" i="1"/>
  <c r="AA1155" i="1"/>
  <c r="AB1155" i="1"/>
  <c r="U1156" i="1"/>
  <c r="V1156" i="1"/>
  <c r="W1156" i="1"/>
  <c r="X1156" i="1"/>
  <c r="Y1156" i="1"/>
  <c r="Z1156" i="1"/>
  <c r="AA1156" i="1"/>
  <c r="AB1156" i="1"/>
  <c r="U1157" i="1"/>
  <c r="V1157" i="1"/>
  <c r="W1157" i="1"/>
  <c r="X1157" i="1"/>
  <c r="Y1157" i="1"/>
  <c r="Z1157" i="1"/>
  <c r="AA1157" i="1"/>
  <c r="AB1157" i="1"/>
  <c r="U1158" i="1"/>
  <c r="V1158" i="1"/>
  <c r="W1158" i="1"/>
  <c r="X1158" i="1"/>
  <c r="Y1158" i="1"/>
  <c r="Z1158" i="1"/>
  <c r="AA1158" i="1"/>
  <c r="AB1158" i="1"/>
  <c r="U1159" i="1"/>
  <c r="V1159" i="1"/>
  <c r="W1159" i="1"/>
  <c r="X1159" i="1"/>
  <c r="Y1159" i="1"/>
  <c r="Z1159" i="1"/>
  <c r="AA1159" i="1"/>
  <c r="AB1159" i="1"/>
  <c r="U1160" i="1"/>
  <c r="V1160" i="1"/>
  <c r="W1160" i="1"/>
  <c r="X1160" i="1"/>
  <c r="Y1160" i="1"/>
  <c r="Z1160" i="1"/>
  <c r="AA1160" i="1"/>
  <c r="AB1160" i="1"/>
  <c r="U1161" i="1"/>
  <c r="V1161" i="1"/>
  <c r="W1161" i="1"/>
  <c r="X1161" i="1"/>
  <c r="Y1161" i="1"/>
  <c r="Z1161" i="1"/>
  <c r="AA1161" i="1"/>
  <c r="AB1161" i="1"/>
  <c r="U1162" i="1"/>
  <c r="V1162" i="1"/>
  <c r="W1162" i="1"/>
  <c r="X1162" i="1"/>
  <c r="Y1162" i="1"/>
  <c r="Z1162" i="1"/>
  <c r="AA1162" i="1"/>
  <c r="AB1162" i="1"/>
  <c r="U1163" i="1"/>
  <c r="V1163" i="1"/>
  <c r="W1163" i="1"/>
  <c r="X1163" i="1"/>
  <c r="Y1163" i="1"/>
  <c r="Z1163" i="1"/>
  <c r="AA1163" i="1"/>
  <c r="AB1163" i="1"/>
  <c r="U1164" i="1"/>
  <c r="V1164" i="1"/>
  <c r="W1164" i="1"/>
  <c r="X1164" i="1"/>
  <c r="Y1164" i="1"/>
  <c r="Z1164" i="1"/>
  <c r="AA1164" i="1"/>
  <c r="AB1164" i="1"/>
  <c r="U1165" i="1"/>
  <c r="V1165" i="1"/>
  <c r="W1165" i="1"/>
  <c r="X1165" i="1"/>
  <c r="Y1165" i="1"/>
  <c r="Z1165" i="1"/>
  <c r="AA1165" i="1"/>
  <c r="AB1165" i="1"/>
  <c r="U1166" i="1"/>
  <c r="V1166" i="1"/>
  <c r="W1166" i="1"/>
  <c r="X1166" i="1"/>
  <c r="Y1166" i="1"/>
  <c r="Z1166" i="1"/>
  <c r="AA1166" i="1"/>
  <c r="AB1166" i="1"/>
  <c r="U1167" i="1"/>
  <c r="V1167" i="1"/>
  <c r="W1167" i="1"/>
  <c r="X1167" i="1"/>
  <c r="Y1167" i="1"/>
  <c r="Z1167" i="1"/>
  <c r="AA1167" i="1"/>
  <c r="AB1167" i="1"/>
  <c r="U1168" i="1"/>
  <c r="V1168" i="1"/>
  <c r="W1168" i="1"/>
  <c r="X1168" i="1"/>
  <c r="Y1168" i="1"/>
  <c r="Z1168" i="1"/>
  <c r="AA1168" i="1"/>
  <c r="AB1168" i="1"/>
  <c r="U1169" i="1"/>
  <c r="V1169" i="1"/>
  <c r="W1169" i="1"/>
  <c r="X1169" i="1"/>
  <c r="Y1169" i="1"/>
  <c r="Z1169" i="1"/>
  <c r="AA1169" i="1"/>
  <c r="AB1169" i="1"/>
  <c r="U1170" i="1"/>
  <c r="V1170" i="1"/>
  <c r="W1170" i="1"/>
  <c r="X1170" i="1"/>
  <c r="Y1170" i="1"/>
  <c r="Z1170" i="1"/>
  <c r="AA1170" i="1"/>
  <c r="AB1170" i="1"/>
  <c r="U1171" i="1"/>
  <c r="V1171" i="1"/>
  <c r="W1171" i="1"/>
  <c r="X1171" i="1"/>
  <c r="Y1171" i="1"/>
  <c r="Z1171" i="1"/>
  <c r="AA1171" i="1"/>
  <c r="AB1171" i="1"/>
  <c r="U1172" i="1"/>
  <c r="V1172" i="1"/>
  <c r="W1172" i="1"/>
  <c r="X1172" i="1"/>
  <c r="Y1172" i="1"/>
  <c r="Z1172" i="1"/>
  <c r="AA1172" i="1"/>
  <c r="AB1172" i="1"/>
  <c r="U1173" i="1"/>
  <c r="V1173" i="1"/>
  <c r="W1173" i="1"/>
  <c r="X1173" i="1"/>
  <c r="Y1173" i="1"/>
  <c r="Z1173" i="1"/>
  <c r="AA1173" i="1"/>
  <c r="AB1173" i="1"/>
  <c r="U1174" i="1"/>
  <c r="V1174" i="1"/>
  <c r="W1174" i="1"/>
  <c r="X1174" i="1"/>
  <c r="Y1174" i="1"/>
  <c r="Z1174" i="1"/>
  <c r="AA1174" i="1"/>
  <c r="AB1174" i="1"/>
  <c r="U1175" i="1"/>
  <c r="V1175" i="1"/>
  <c r="W1175" i="1"/>
  <c r="X1175" i="1"/>
  <c r="Y1175" i="1"/>
  <c r="Z1175" i="1"/>
  <c r="AA1175" i="1"/>
  <c r="AB1175" i="1"/>
  <c r="U1176" i="1"/>
  <c r="V1176" i="1"/>
  <c r="W1176" i="1"/>
  <c r="X1176" i="1"/>
  <c r="Y1176" i="1"/>
  <c r="Z1176" i="1"/>
  <c r="AA1176" i="1"/>
  <c r="AB1176" i="1"/>
  <c r="U1177" i="1"/>
  <c r="V1177" i="1"/>
  <c r="W1177" i="1"/>
  <c r="X1177" i="1"/>
  <c r="Y1177" i="1"/>
  <c r="Z1177" i="1"/>
  <c r="AA1177" i="1"/>
  <c r="AB1177" i="1"/>
  <c r="U1178" i="1"/>
  <c r="V1178" i="1"/>
  <c r="W1178" i="1"/>
  <c r="X1178" i="1"/>
  <c r="Y1178" i="1"/>
  <c r="Z1178" i="1"/>
  <c r="AA1178" i="1"/>
  <c r="AB1178" i="1"/>
  <c r="U1179" i="1"/>
  <c r="V1179" i="1"/>
  <c r="W1179" i="1"/>
  <c r="X1179" i="1"/>
  <c r="Y1179" i="1"/>
  <c r="Z1179" i="1"/>
  <c r="AA1179" i="1"/>
  <c r="AB1179" i="1"/>
  <c r="U1180" i="1"/>
  <c r="V1180" i="1"/>
  <c r="W1180" i="1"/>
  <c r="X1180" i="1"/>
  <c r="Y1180" i="1"/>
  <c r="Z1180" i="1"/>
  <c r="AA1180" i="1"/>
  <c r="AB1180" i="1"/>
  <c r="U1181" i="1"/>
  <c r="V1181" i="1"/>
  <c r="W1181" i="1"/>
  <c r="X1181" i="1"/>
  <c r="Y1181" i="1"/>
  <c r="Z1181" i="1"/>
  <c r="AA1181" i="1"/>
  <c r="AB1181" i="1"/>
  <c r="U1182" i="1"/>
  <c r="V1182" i="1"/>
  <c r="W1182" i="1"/>
  <c r="X1182" i="1"/>
  <c r="Y1182" i="1"/>
  <c r="Z1182" i="1"/>
  <c r="AA1182" i="1"/>
  <c r="AB1182" i="1"/>
  <c r="U1183" i="1"/>
  <c r="V1183" i="1"/>
  <c r="W1183" i="1"/>
  <c r="X1183" i="1"/>
  <c r="Y1183" i="1"/>
  <c r="Z1183" i="1"/>
  <c r="AA1183" i="1"/>
  <c r="AB1183" i="1"/>
  <c r="U1184" i="1"/>
  <c r="V1184" i="1"/>
  <c r="W1184" i="1"/>
  <c r="X1184" i="1"/>
  <c r="Y1184" i="1"/>
  <c r="Z1184" i="1"/>
  <c r="AA1184" i="1"/>
  <c r="AB1184" i="1"/>
  <c r="U1185" i="1"/>
  <c r="V1185" i="1"/>
  <c r="W1185" i="1"/>
  <c r="X1185" i="1"/>
  <c r="Y1185" i="1"/>
  <c r="Z1185" i="1"/>
  <c r="AA1185" i="1"/>
  <c r="AB1185" i="1"/>
  <c r="U1186" i="1"/>
  <c r="V1186" i="1"/>
  <c r="W1186" i="1"/>
  <c r="X1186" i="1"/>
  <c r="Y1186" i="1"/>
  <c r="Z1186" i="1"/>
  <c r="AA1186" i="1"/>
  <c r="AB1186" i="1"/>
  <c r="U1187" i="1"/>
  <c r="V1187" i="1"/>
  <c r="W1187" i="1"/>
  <c r="X1187" i="1"/>
  <c r="Y1187" i="1"/>
  <c r="Z1187" i="1"/>
  <c r="AA1187" i="1"/>
  <c r="AB1187" i="1"/>
  <c r="U1188" i="1"/>
  <c r="V1188" i="1"/>
  <c r="W1188" i="1"/>
  <c r="X1188" i="1"/>
  <c r="Y1188" i="1"/>
  <c r="Z1188" i="1"/>
  <c r="AA1188" i="1"/>
  <c r="AB1188" i="1"/>
  <c r="U1189" i="1"/>
  <c r="V1189" i="1"/>
  <c r="W1189" i="1"/>
  <c r="X1189" i="1"/>
  <c r="Y1189" i="1"/>
  <c r="Z1189" i="1"/>
  <c r="AA1189" i="1"/>
  <c r="AB1189" i="1"/>
  <c r="U1190" i="1"/>
  <c r="V1190" i="1"/>
  <c r="W1190" i="1"/>
  <c r="X1190" i="1"/>
  <c r="Y1190" i="1"/>
  <c r="Z1190" i="1"/>
  <c r="AA1190" i="1"/>
  <c r="AB1190" i="1"/>
  <c r="U1191" i="1"/>
  <c r="V1191" i="1"/>
  <c r="W1191" i="1"/>
  <c r="X1191" i="1"/>
  <c r="Y1191" i="1"/>
  <c r="Z1191" i="1"/>
  <c r="AA1191" i="1"/>
  <c r="AB1191" i="1"/>
  <c r="U1192" i="1"/>
  <c r="V1192" i="1"/>
  <c r="W1192" i="1"/>
  <c r="X1192" i="1"/>
  <c r="Y1192" i="1"/>
  <c r="Z1192" i="1"/>
  <c r="AA1192" i="1"/>
  <c r="AB1192" i="1"/>
  <c r="U1193" i="1"/>
  <c r="V1193" i="1"/>
  <c r="W1193" i="1"/>
  <c r="X1193" i="1"/>
  <c r="Y1193" i="1"/>
  <c r="Z1193" i="1"/>
  <c r="AA1193" i="1"/>
  <c r="AB1193" i="1"/>
  <c r="U1194" i="1"/>
  <c r="V1194" i="1"/>
  <c r="W1194" i="1"/>
  <c r="X1194" i="1"/>
  <c r="Y1194" i="1"/>
  <c r="Z1194" i="1"/>
  <c r="AA1194" i="1"/>
  <c r="AB1194" i="1"/>
  <c r="U1195" i="1"/>
  <c r="V1195" i="1"/>
  <c r="W1195" i="1"/>
  <c r="X1195" i="1"/>
  <c r="Y1195" i="1"/>
  <c r="Z1195" i="1"/>
  <c r="AA1195" i="1"/>
  <c r="AB1195" i="1"/>
  <c r="U1196" i="1"/>
  <c r="V1196" i="1"/>
  <c r="W1196" i="1"/>
  <c r="X1196" i="1"/>
  <c r="Y1196" i="1"/>
  <c r="Z1196" i="1"/>
  <c r="AA1196" i="1"/>
  <c r="AB1196" i="1"/>
  <c r="U1197" i="1"/>
  <c r="V1197" i="1"/>
  <c r="W1197" i="1"/>
  <c r="X1197" i="1"/>
  <c r="Y1197" i="1"/>
  <c r="Z1197" i="1"/>
  <c r="AA1197" i="1"/>
  <c r="AB1197" i="1"/>
  <c r="U1198" i="1"/>
  <c r="V1198" i="1"/>
  <c r="W1198" i="1"/>
  <c r="X1198" i="1"/>
  <c r="Y1198" i="1"/>
  <c r="Z1198" i="1"/>
  <c r="AA1198" i="1"/>
  <c r="AB1198" i="1"/>
  <c r="U1199" i="1"/>
  <c r="V1199" i="1"/>
  <c r="W1199" i="1"/>
  <c r="X1199" i="1"/>
  <c r="Y1199" i="1"/>
  <c r="Z1199" i="1"/>
  <c r="AA1199" i="1"/>
  <c r="AB1199" i="1"/>
  <c r="U1200" i="1"/>
  <c r="V1200" i="1"/>
  <c r="W1200" i="1"/>
  <c r="X1200" i="1"/>
  <c r="Y1200" i="1"/>
  <c r="Z1200" i="1"/>
  <c r="AA1200" i="1"/>
  <c r="AB1200" i="1"/>
  <c r="U1201" i="1"/>
  <c r="V1201" i="1"/>
  <c r="W1201" i="1"/>
  <c r="X1201" i="1"/>
  <c r="Y1201" i="1"/>
  <c r="Z1201" i="1"/>
  <c r="AA1201" i="1"/>
  <c r="AB1201" i="1"/>
  <c r="U1202" i="1"/>
  <c r="V1202" i="1"/>
  <c r="W1202" i="1"/>
  <c r="X1202" i="1"/>
  <c r="Y1202" i="1"/>
  <c r="Z1202" i="1"/>
  <c r="AA1202" i="1"/>
  <c r="AB1202" i="1"/>
  <c r="U1203" i="1"/>
  <c r="V1203" i="1"/>
  <c r="W1203" i="1"/>
  <c r="X1203" i="1"/>
  <c r="Y1203" i="1"/>
  <c r="Z1203" i="1"/>
  <c r="AA1203" i="1"/>
  <c r="AB1203" i="1"/>
  <c r="U1204" i="1"/>
  <c r="V1204" i="1"/>
  <c r="W1204" i="1"/>
  <c r="X1204" i="1"/>
  <c r="Y1204" i="1"/>
  <c r="Z1204" i="1"/>
  <c r="AA1204" i="1"/>
  <c r="AB1204" i="1"/>
  <c r="U1205" i="1"/>
  <c r="V1205" i="1"/>
  <c r="W1205" i="1"/>
  <c r="X1205" i="1"/>
  <c r="Y1205" i="1"/>
  <c r="Z1205" i="1"/>
  <c r="AA1205" i="1"/>
  <c r="AB1205" i="1"/>
  <c r="U1206" i="1"/>
  <c r="V1206" i="1"/>
  <c r="W1206" i="1"/>
  <c r="X1206" i="1"/>
  <c r="Y1206" i="1"/>
  <c r="Z1206" i="1"/>
  <c r="AA1206" i="1"/>
  <c r="AB1206" i="1"/>
  <c r="U1207" i="1"/>
  <c r="V1207" i="1"/>
  <c r="W1207" i="1"/>
  <c r="X1207" i="1"/>
  <c r="Y1207" i="1"/>
  <c r="Z1207" i="1"/>
  <c r="AA1207" i="1"/>
  <c r="AB1207" i="1"/>
  <c r="U1208" i="1"/>
  <c r="V1208" i="1"/>
  <c r="W1208" i="1"/>
  <c r="X1208" i="1"/>
  <c r="Y1208" i="1"/>
  <c r="Z1208" i="1"/>
  <c r="AA1208" i="1"/>
  <c r="AB1208" i="1"/>
  <c r="U1209" i="1"/>
  <c r="V1209" i="1"/>
  <c r="W1209" i="1"/>
  <c r="X1209" i="1"/>
  <c r="Y1209" i="1"/>
  <c r="Z1209" i="1"/>
  <c r="AA1209" i="1"/>
  <c r="AB1209" i="1"/>
  <c r="U1210" i="1"/>
  <c r="V1210" i="1"/>
  <c r="W1210" i="1"/>
  <c r="X1210" i="1"/>
  <c r="Y1210" i="1"/>
  <c r="Z1210" i="1"/>
  <c r="AA1210" i="1"/>
  <c r="AB1210" i="1"/>
  <c r="U1211" i="1"/>
  <c r="V1211" i="1"/>
  <c r="W1211" i="1"/>
  <c r="X1211" i="1"/>
  <c r="Y1211" i="1"/>
  <c r="Z1211" i="1"/>
  <c r="AA1211" i="1"/>
  <c r="AB1211" i="1"/>
  <c r="U1212" i="1"/>
  <c r="V1212" i="1"/>
  <c r="W1212" i="1"/>
  <c r="X1212" i="1"/>
  <c r="Y1212" i="1"/>
  <c r="Z1212" i="1"/>
  <c r="AA1212" i="1"/>
  <c r="AB1212" i="1"/>
  <c r="U1213" i="1"/>
  <c r="V1213" i="1"/>
  <c r="W1213" i="1"/>
  <c r="X1213" i="1"/>
  <c r="Y1213" i="1"/>
  <c r="Z1213" i="1"/>
  <c r="AA1213" i="1"/>
  <c r="AB1213" i="1"/>
  <c r="U1214" i="1"/>
  <c r="V1214" i="1"/>
  <c r="W1214" i="1"/>
  <c r="X1214" i="1"/>
  <c r="Y1214" i="1"/>
  <c r="Z1214" i="1"/>
  <c r="AA1214" i="1"/>
  <c r="AB1214" i="1"/>
  <c r="U1215" i="1"/>
  <c r="V1215" i="1"/>
  <c r="W1215" i="1"/>
  <c r="X1215" i="1"/>
  <c r="Y1215" i="1"/>
  <c r="Z1215" i="1"/>
  <c r="AA1215" i="1"/>
  <c r="AB1215" i="1"/>
  <c r="U1216" i="1"/>
  <c r="V1216" i="1"/>
  <c r="W1216" i="1"/>
  <c r="X1216" i="1"/>
  <c r="Y1216" i="1"/>
  <c r="Z1216" i="1"/>
  <c r="AA1216" i="1"/>
  <c r="AB1216" i="1"/>
  <c r="U1217" i="1"/>
  <c r="V1217" i="1"/>
  <c r="W1217" i="1"/>
  <c r="X1217" i="1"/>
  <c r="Y1217" i="1"/>
  <c r="Z1217" i="1"/>
  <c r="AA1217" i="1"/>
  <c r="AB1217" i="1"/>
  <c r="U1218" i="1"/>
  <c r="V1218" i="1"/>
  <c r="W1218" i="1"/>
  <c r="X1218" i="1"/>
  <c r="Y1218" i="1"/>
  <c r="Z1218" i="1"/>
  <c r="AA1218" i="1"/>
  <c r="AB1218" i="1"/>
  <c r="U1219" i="1"/>
  <c r="V1219" i="1"/>
  <c r="W1219" i="1"/>
  <c r="X1219" i="1"/>
  <c r="Y1219" i="1"/>
  <c r="Z1219" i="1"/>
  <c r="AA1219" i="1"/>
  <c r="AB1219" i="1"/>
  <c r="U1220" i="1"/>
  <c r="V1220" i="1"/>
  <c r="W1220" i="1"/>
  <c r="X1220" i="1"/>
  <c r="Y1220" i="1"/>
  <c r="Z1220" i="1"/>
  <c r="AA1220" i="1"/>
  <c r="AB1220" i="1"/>
  <c r="U1221" i="1"/>
  <c r="V1221" i="1"/>
  <c r="W1221" i="1"/>
  <c r="X1221" i="1"/>
  <c r="Y1221" i="1"/>
  <c r="Z1221" i="1"/>
  <c r="AA1221" i="1"/>
  <c r="AB1221" i="1"/>
  <c r="U1222" i="1"/>
  <c r="V1222" i="1"/>
  <c r="W1222" i="1"/>
  <c r="X1222" i="1"/>
  <c r="Y1222" i="1"/>
  <c r="Z1222" i="1"/>
  <c r="AA1222" i="1"/>
  <c r="AB1222" i="1"/>
  <c r="U1223" i="1"/>
  <c r="V1223" i="1"/>
  <c r="W1223" i="1"/>
  <c r="X1223" i="1"/>
  <c r="Y1223" i="1"/>
  <c r="Z1223" i="1"/>
  <c r="AA1223" i="1"/>
  <c r="AB1223" i="1"/>
  <c r="U1224" i="1"/>
  <c r="V1224" i="1"/>
  <c r="W1224" i="1"/>
  <c r="X1224" i="1"/>
  <c r="Y1224" i="1"/>
  <c r="Z1224" i="1"/>
  <c r="AA1224" i="1"/>
  <c r="AB1224" i="1"/>
  <c r="U1225" i="1"/>
  <c r="V1225" i="1"/>
  <c r="W1225" i="1"/>
  <c r="X1225" i="1"/>
  <c r="Y1225" i="1"/>
  <c r="Z1225" i="1"/>
  <c r="AA1225" i="1"/>
  <c r="AB1225" i="1"/>
  <c r="U1226" i="1"/>
  <c r="V1226" i="1"/>
  <c r="W1226" i="1"/>
  <c r="X1226" i="1"/>
  <c r="Y1226" i="1"/>
  <c r="Z1226" i="1"/>
  <c r="AA1226" i="1"/>
  <c r="AB1226" i="1"/>
  <c r="U1227" i="1"/>
  <c r="V1227" i="1"/>
  <c r="W1227" i="1"/>
  <c r="X1227" i="1"/>
  <c r="Y1227" i="1"/>
  <c r="Z1227" i="1"/>
  <c r="AA1227" i="1"/>
  <c r="AB1227" i="1"/>
  <c r="U1228" i="1"/>
  <c r="V1228" i="1"/>
  <c r="W1228" i="1"/>
  <c r="X1228" i="1"/>
  <c r="Y1228" i="1"/>
  <c r="Z1228" i="1"/>
  <c r="AA1228" i="1"/>
  <c r="AB1228" i="1"/>
  <c r="U1229" i="1"/>
  <c r="V1229" i="1"/>
  <c r="W1229" i="1"/>
  <c r="X1229" i="1"/>
  <c r="Y1229" i="1"/>
  <c r="Z1229" i="1"/>
  <c r="AA1229" i="1"/>
  <c r="AB1229" i="1"/>
  <c r="U1230" i="1"/>
  <c r="V1230" i="1"/>
  <c r="W1230" i="1"/>
  <c r="X1230" i="1"/>
  <c r="Y1230" i="1"/>
  <c r="Z1230" i="1"/>
  <c r="AA1230" i="1"/>
  <c r="AB1230" i="1"/>
  <c r="U1231" i="1"/>
  <c r="V1231" i="1"/>
  <c r="W1231" i="1"/>
  <c r="X1231" i="1"/>
  <c r="Y1231" i="1"/>
  <c r="Z1231" i="1"/>
  <c r="AA1231" i="1"/>
  <c r="AB1231" i="1"/>
  <c r="U1232" i="1"/>
  <c r="V1232" i="1"/>
  <c r="W1232" i="1"/>
  <c r="X1232" i="1"/>
  <c r="Y1232" i="1"/>
  <c r="Z1232" i="1"/>
  <c r="AA1232" i="1"/>
  <c r="AB1232" i="1"/>
  <c r="U1233" i="1"/>
  <c r="V1233" i="1"/>
  <c r="W1233" i="1"/>
  <c r="X1233" i="1"/>
  <c r="Y1233" i="1"/>
  <c r="Z1233" i="1"/>
  <c r="AA1233" i="1"/>
  <c r="AB1233" i="1"/>
  <c r="U1234" i="1"/>
  <c r="V1234" i="1"/>
  <c r="W1234" i="1"/>
  <c r="X1234" i="1"/>
  <c r="Y1234" i="1"/>
  <c r="Z1234" i="1"/>
  <c r="AA1234" i="1"/>
  <c r="AB1234" i="1"/>
  <c r="U1235" i="1"/>
  <c r="V1235" i="1"/>
  <c r="W1235" i="1"/>
  <c r="X1235" i="1"/>
  <c r="Y1235" i="1"/>
  <c r="Z1235" i="1"/>
  <c r="AA1235" i="1"/>
  <c r="AB1235" i="1"/>
  <c r="U1236" i="1"/>
  <c r="V1236" i="1"/>
  <c r="W1236" i="1"/>
  <c r="X1236" i="1"/>
  <c r="Y1236" i="1"/>
  <c r="Z1236" i="1"/>
  <c r="AA1236" i="1"/>
  <c r="AB1236" i="1"/>
  <c r="U1237" i="1"/>
  <c r="V1237" i="1"/>
  <c r="W1237" i="1"/>
  <c r="X1237" i="1"/>
  <c r="Y1237" i="1"/>
  <c r="Z1237" i="1"/>
  <c r="AA1237" i="1"/>
  <c r="AB1237" i="1"/>
  <c r="U1238" i="1"/>
  <c r="V1238" i="1"/>
  <c r="W1238" i="1"/>
  <c r="X1238" i="1"/>
  <c r="Y1238" i="1"/>
  <c r="Z1238" i="1"/>
  <c r="AA1238" i="1"/>
  <c r="AB1238" i="1"/>
  <c r="U1239" i="1"/>
  <c r="V1239" i="1"/>
  <c r="W1239" i="1"/>
  <c r="X1239" i="1"/>
  <c r="Y1239" i="1"/>
  <c r="Z1239" i="1"/>
  <c r="AA1239" i="1"/>
  <c r="AB1239" i="1"/>
  <c r="U1240" i="1"/>
  <c r="V1240" i="1"/>
  <c r="W1240" i="1"/>
  <c r="X1240" i="1"/>
  <c r="Y1240" i="1"/>
  <c r="Z1240" i="1"/>
  <c r="AA1240" i="1"/>
  <c r="AB1240" i="1"/>
  <c r="U1241" i="1"/>
  <c r="V1241" i="1"/>
  <c r="W1241" i="1"/>
  <c r="X1241" i="1"/>
  <c r="Y1241" i="1"/>
  <c r="Z1241" i="1"/>
  <c r="AA1241" i="1"/>
  <c r="AB1241" i="1"/>
  <c r="U1242" i="1"/>
  <c r="V1242" i="1"/>
  <c r="W1242" i="1"/>
  <c r="X1242" i="1"/>
  <c r="Y1242" i="1"/>
  <c r="Z1242" i="1"/>
  <c r="AA1242" i="1"/>
  <c r="AB1242" i="1"/>
  <c r="U1243" i="1"/>
  <c r="V1243" i="1"/>
  <c r="W1243" i="1"/>
  <c r="X1243" i="1"/>
  <c r="Y1243" i="1"/>
  <c r="Z1243" i="1"/>
  <c r="AA1243" i="1"/>
  <c r="AB1243" i="1"/>
  <c r="U1244" i="1"/>
  <c r="V1244" i="1"/>
  <c r="W1244" i="1"/>
  <c r="X1244" i="1"/>
  <c r="Y1244" i="1"/>
  <c r="Z1244" i="1"/>
  <c r="AA1244" i="1"/>
  <c r="AB1244" i="1"/>
  <c r="U1245" i="1"/>
  <c r="V1245" i="1"/>
  <c r="W1245" i="1"/>
  <c r="X1245" i="1"/>
  <c r="Y1245" i="1"/>
  <c r="Z1245" i="1"/>
  <c r="AA1245" i="1"/>
  <c r="AB1245" i="1"/>
  <c r="U1246" i="1"/>
  <c r="V1246" i="1"/>
  <c r="W1246" i="1"/>
  <c r="X1246" i="1"/>
  <c r="Y1246" i="1"/>
  <c r="Z1246" i="1"/>
  <c r="AA1246" i="1"/>
  <c r="AB1246" i="1"/>
  <c r="U1247" i="1"/>
  <c r="V1247" i="1"/>
  <c r="W1247" i="1"/>
  <c r="X1247" i="1"/>
  <c r="Y1247" i="1"/>
  <c r="Z1247" i="1"/>
  <c r="AA1247" i="1"/>
  <c r="AB1247" i="1"/>
  <c r="U1248" i="1"/>
  <c r="V1248" i="1"/>
  <c r="W1248" i="1"/>
  <c r="X1248" i="1"/>
  <c r="Y1248" i="1"/>
  <c r="Z1248" i="1"/>
  <c r="AA1248" i="1"/>
  <c r="AB1248" i="1"/>
  <c r="U1249" i="1"/>
  <c r="V1249" i="1"/>
  <c r="W1249" i="1"/>
  <c r="X1249" i="1"/>
  <c r="Y1249" i="1"/>
  <c r="Z1249" i="1"/>
  <c r="AA1249" i="1"/>
  <c r="AB1249" i="1"/>
  <c r="U1250" i="1"/>
  <c r="V1250" i="1"/>
  <c r="W1250" i="1"/>
  <c r="X1250" i="1"/>
  <c r="Y1250" i="1"/>
  <c r="Z1250" i="1"/>
  <c r="AA1250" i="1"/>
  <c r="AB1250" i="1"/>
  <c r="U1251" i="1"/>
  <c r="V1251" i="1"/>
  <c r="W1251" i="1"/>
  <c r="X1251" i="1"/>
  <c r="Y1251" i="1"/>
  <c r="Z1251" i="1"/>
  <c r="AA1251" i="1"/>
  <c r="AB1251" i="1"/>
  <c r="U1252" i="1"/>
  <c r="V1252" i="1"/>
  <c r="W1252" i="1"/>
  <c r="X1252" i="1"/>
  <c r="Y1252" i="1"/>
  <c r="Z1252" i="1"/>
  <c r="AA1252" i="1"/>
  <c r="AB1252" i="1"/>
  <c r="U1253" i="1"/>
  <c r="V1253" i="1"/>
  <c r="W1253" i="1"/>
  <c r="X1253" i="1"/>
  <c r="Y1253" i="1"/>
  <c r="Z1253" i="1"/>
  <c r="AA1253" i="1"/>
  <c r="AB1253" i="1"/>
  <c r="U1254" i="1"/>
  <c r="V1254" i="1"/>
  <c r="W1254" i="1"/>
  <c r="X1254" i="1"/>
  <c r="Y1254" i="1"/>
  <c r="Z1254" i="1"/>
  <c r="AA1254" i="1"/>
  <c r="AB1254" i="1"/>
  <c r="U1255" i="1"/>
  <c r="V1255" i="1"/>
  <c r="W1255" i="1"/>
  <c r="X1255" i="1"/>
  <c r="Y1255" i="1"/>
  <c r="Z1255" i="1"/>
  <c r="AA1255" i="1"/>
  <c r="AB1255" i="1"/>
  <c r="U1256" i="1"/>
  <c r="V1256" i="1"/>
  <c r="W1256" i="1"/>
  <c r="X1256" i="1"/>
  <c r="Y1256" i="1"/>
  <c r="Z1256" i="1"/>
  <c r="AA1256" i="1"/>
  <c r="AB1256" i="1"/>
  <c r="U1257" i="1"/>
  <c r="V1257" i="1"/>
  <c r="W1257" i="1"/>
  <c r="X1257" i="1"/>
  <c r="Y1257" i="1"/>
  <c r="Z1257" i="1"/>
  <c r="AA1257" i="1"/>
  <c r="AB1257" i="1"/>
  <c r="U1258" i="1"/>
  <c r="V1258" i="1"/>
  <c r="W1258" i="1"/>
  <c r="X1258" i="1"/>
  <c r="Y1258" i="1"/>
  <c r="Z1258" i="1"/>
  <c r="AA1258" i="1"/>
  <c r="AB1258" i="1"/>
  <c r="U1259" i="1"/>
  <c r="V1259" i="1"/>
  <c r="W1259" i="1"/>
  <c r="X1259" i="1"/>
  <c r="Y1259" i="1"/>
  <c r="Z1259" i="1"/>
  <c r="AA1259" i="1"/>
  <c r="AB1259" i="1"/>
  <c r="U1260" i="1"/>
  <c r="V1260" i="1"/>
  <c r="W1260" i="1"/>
  <c r="X1260" i="1"/>
  <c r="Y1260" i="1"/>
  <c r="Z1260" i="1"/>
  <c r="AA1260" i="1"/>
  <c r="AB1260" i="1"/>
  <c r="U1261" i="1"/>
  <c r="V1261" i="1"/>
  <c r="W1261" i="1"/>
  <c r="X1261" i="1"/>
  <c r="Y1261" i="1"/>
  <c r="Z1261" i="1"/>
  <c r="AA1261" i="1"/>
  <c r="AB1261" i="1"/>
  <c r="U1262" i="1"/>
  <c r="V1262" i="1"/>
  <c r="W1262" i="1"/>
  <c r="X1262" i="1"/>
  <c r="Y1262" i="1"/>
  <c r="Z1262" i="1"/>
  <c r="AA1262" i="1"/>
  <c r="AB1262" i="1"/>
  <c r="U1263" i="1"/>
  <c r="V1263" i="1"/>
  <c r="W1263" i="1"/>
  <c r="X1263" i="1"/>
  <c r="Y1263" i="1"/>
  <c r="Z1263" i="1"/>
  <c r="AA1263" i="1"/>
  <c r="AB1263" i="1"/>
  <c r="U1264" i="1"/>
  <c r="V1264" i="1"/>
  <c r="W1264" i="1"/>
  <c r="X1264" i="1"/>
  <c r="Y1264" i="1"/>
  <c r="Z1264" i="1"/>
  <c r="AA1264" i="1"/>
  <c r="AB1264" i="1"/>
  <c r="U1265" i="1"/>
  <c r="V1265" i="1"/>
  <c r="W1265" i="1"/>
  <c r="X1265" i="1"/>
  <c r="Y1265" i="1"/>
  <c r="Z1265" i="1"/>
  <c r="AA1265" i="1"/>
  <c r="AB1265" i="1"/>
  <c r="U1266" i="1"/>
  <c r="V1266" i="1"/>
  <c r="W1266" i="1"/>
  <c r="X1266" i="1"/>
  <c r="Y1266" i="1"/>
  <c r="Z1266" i="1"/>
  <c r="AA1266" i="1"/>
  <c r="AB1266" i="1"/>
  <c r="U1267" i="1"/>
  <c r="V1267" i="1"/>
  <c r="W1267" i="1"/>
  <c r="X1267" i="1"/>
  <c r="Y1267" i="1"/>
  <c r="Z1267" i="1"/>
  <c r="AA1267" i="1"/>
  <c r="AB1267" i="1"/>
  <c r="U1268" i="1"/>
  <c r="V1268" i="1"/>
  <c r="W1268" i="1"/>
  <c r="X1268" i="1"/>
  <c r="Y1268" i="1"/>
  <c r="Z1268" i="1"/>
  <c r="AA1268" i="1"/>
  <c r="AB1268" i="1"/>
  <c r="U1269" i="1"/>
  <c r="V1269" i="1"/>
  <c r="W1269" i="1"/>
  <c r="X1269" i="1"/>
  <c r="Y1269" i="1"/>
  <c r="Z1269" i="1"/>
  <c r="AA1269" i="1"/>
  <c r="AB1269" i="1"/>
  <c r="U1270" i="1"/>
  <c r="V1270" i="1"/>
  <c r="W1270" i="1"/>
  <c r="X1270" i="1"/>
  <c r="Y1270" i="1"/>
  <c r="Z1270" i="1"/>
  <c r="AA1270" i="1"/>
  <c r="AB1270" i="1"/>
  <c r="U1271" i="1"/>
  <c r="V1271" i="1"/>
  <c r="W1271" i="1"/>
  <c r="X1271" i="1"/>
  <c r="Y1271" i="1"/>
  <c r="Z1271" i="1"/>
  <c r="AA1271" i="1"/>
  <c r="AB1271" i="1"/>
  <c r="U1272" i="1"/>
  <c r="V1272" i="1"/>
  <c r="W1272" i="1"/>
  <c r="X1272" i="1"/>
  <c r="Y1272" i="1"/>
  <c r="Z1272" i="1"/>
  <c r="AA1272" i="1"/>
  <c r="AB1272" i="1"/>
  <c r="U1273" i="1"/>
  <c r="V1273" i="1"/>
  <c r="W1273" i="1"/>
  <c r="X1273" i="1"/>
  <c r="Y1273" i="1"/>
  <c r="Z1273" i="1"/>
  <c r="AA1273" i="1"/>
  <c r="AB1273" i="1"/>
  <c r="U1274" i="1"/>
  <c r="V1274" i="1"/>
  <c r="W1274" i="1"/>
  <c r="X1274" i="1"/>
  <c r="Y1274" i="1"/>
  <c r="Z1274" i="1"/>
  <c r="AA1274" i="1"/>
  <c r="AB1274" i="1"/>
  <c r="U1275" i="1"/>
  <c r="V1275" i="1"/>
  <c r="W1275" i="1"/>
  <c r="X1275" i="1"/>
  <c r="Y1275" i="1"/>
  <c r="Z1275" i="1"/>
  <c r="AA1275" i="1"/>
  <c r="AB1275" i="1"/>
  <c r="U1276" i="1"/>
  <c r="V1276" i="1"/>
  <c r="W1276" i="1"/>
  <c r="X1276" i="1"/>
  <c r="Y1276" i="1"/>
  <c r="Z1276" i="1"/>
  <c r="AA1276" i="1"/>
  <c r="AB1276" i="1"/>
  <c r="U1277" i="1"/>
  <c r="V1277" i="1"/>
  <c r="W1277" i="1"/>
  <c r="X1277" i="1"/>
  <c r="Y1277" i="1"/>
  <c r="Z1277" i="1"/>
  <c r="AA1277" i="1"/>
  <c r="AB1277" i="1"/>
  <c r="U1278" i="1"/>
  <c r="V1278" i="1"/>
  <c r="W1278" i="1"/>
  <c r="X1278" i="1"/>
  <c r="Y1278" i="1"/>
  <c r="Z1278" i="1"/>
  <c r="AA1278" i="1"/>
  <c r="AB1278" i="1"/>
  <c r="U1279" i="1"/>
  <c r="V1279" i="1"/>
  <c r="W1279" i="1"/>
  <c r="X1279" i="1"/>
  <c r="Y1279" i="1"/>
  <c r="Z1279" i="1"/>
  <c r="AA1279" i="1"/>
  <c r="AB1279" i="1"/>
  <c r="U1280" i="1"/>
  <c r="V1280" i="1"/>
  <c r="W1280" i="1"/>
  <c r="X1280" i="1"/>
  <c r="Y1280" i="1"/>
  <c r="Z1280" i="1"/>
  <c r="AA1280" i="1"/>
  <c r="AB1280" i="1"/>
  <c r="U1281" i="1"/>
  <c r="V1281" i="1"/>
  <c r="W1281" i="1"/>
  <c r="X1281" i="1"/>
  <c r="Y1281" i="1"/>
  <c r="Z1281" i="1"/>
  <c r="AA1281" i="1"/>
  <c r="AB1281" i="1"/>
  <c r="U1282" i="1"/>
  <c r="V1282" i="1"/>
  <c r="W1282" i="1"/>
  <c r="X1282" i="1"/>
  <c r="Y1282" i="1"/>
  <c r="Z1282" i="1"/>
  <c r="AA1282" i="1"/>
  <c r="AB1282" i="1"/>
  <c r="U1283" i="1"/>
  <c r="V1283" i="1"/>
  <c r="W1283" i="1"/>
  <c r="X1283" i="1"/>
  <c r="Y1283" i="1"/>
  <c r="Z1283" i="1"/>
  <c r="AA1283" i="1"/>
  <c r="AB1283" i="1"/>
  <c r="U1284" i="1"/>
  <c r="V1284" i="1"/>
  <c r="W1284" i="1"/>
  <c r="X1284" i="1"/>
  <c r="Y1284" i="1"/>
  <c r="Z1284" i="1"/>
  <c r="AA1284" i="1"/>
  <c r="AB1284" i="1"/>
  <c r="U1285" i="1"/>
  <c r="V1285" i="1"/>
  <c r="W1285" i="1"/>
  <c r="X1285" i="1"/>
  <c r="Y1285" i="1"/>
  <c r="Z1285" i="1"/>
  <c r="AA1285" i="1"/>
  <c r="AB1285" i="1"/>
  <c r="U1286" i="1"/>
  <c r="V1286" i="1"/>
  <c r="W1286" i="1"/>
  <c r="X1286" i="1"/>
  <c r="Y1286" i="1"/>
  <c r="Z1286" i="1"/>
  <c r="AA1286" i="1"/>
  <c r="AB1286" i="1"/>
  <c r="U1287" i="1"/>
  <c r="V1287" i="1"/>
  <c r="W1287" i="1"/>
  <c r="X1287" i="1"/>
  <c r="Y1287" i="1"/>
  <c r="Z1287" i="1"/>
  <c r="AA1287" i="1"/>
  <c r="AB1287" i="1"/>
  <c r="U1288" i="1"/>
  <c r="V1288" i="1"/>
  <c r="W1288" i="1"/>
  <c r="X1288" i="1"/>
  <c r="Y1288" i="1"/>
  <c r="Z1288" i="1"/>
  <c r="AA1288" i="1"/>
  <c r="AB1288" i="1"/>
  <c r="U1289" i="1"/>
  <c r="V1289" i="1"/>
  <c r="W1289" i="1"/>
  <c r="X1289" i="1"/>
  <c r="Y1289" i="1"/>
  <c r="Z1289" i="1"/>
  <c r="AA1289" i="1"/>
  <c r="AB1289" i="1"/>
  <c r="U1290" i="1"/>
  <c r="V1290" i="1"/>
  <c r="W1290" i="1"/>
  <c r="X1290" i="1"/>
  <c r="Y1290" i="1"/>
  <c r="Z1290" i="1"/>
  <c r="AA1290" i="1"/>
  <c r="AB1290" i="1"/>
  <c r="U1291" i="1"/>
  <c r="V1291" i="1"/>
  <c r="W1291" i="1"/>
  <c r="X1291" i="1"/>
  <c r="Y1291" i="1"/>
  <c r="Z1291" i="1"/>
  <c r="AA1291" i="1"/>
  <c r="AB1291" i="1"/>
  <c r="U1292" i="1"/>
  <c r="V1292" i="1"/>
  <c r="W1292" i="1"/>
  <c r="X1292" i="1"/>
  <c r="Y1292" i="1"/>
  <c r="Z1292" i="1"/>
  <c r="AA1292" i="1"/>
  <c r="AB1292" i="1"/>
  <c r="U1293" i="1"/>
  <c r="V1293" i="1"/>
  <c r="W1293" i="1"/>
  <c r="X1293" i="1"/>
  <c r="Y1293" i="1"/>
  <c r="Z1293" i="1"/>
  <c r="AA1293" i="1"/>
  <c r="AB1293" i="1"/>
  <c r="U1294" i="1"/>
  <c r="V1294" i="1"/>
  <c r="W1294" i="1"/>
  <c r="X1294" i="1"/>
  <c r="Y1294" i="1"/>
  <c r="Z1294" i="1"/>
  <c r="AA1294" i="1"/>
  <c r="AB1294" i="1"/>
  <c r="U1295" i="1"/>
  <c r="V1295" i="1"/>
  <c r="W1295" i="1"/>
  <c r="X1295" i="1"/>
  <c r="Y1295" i="1"/>
  <c r="Z1295" i="1"/>
  <c r="AA1295" i="1"/>
  <c r="AB1295" i="1"/>
  <c r="U1296" i="1"/>
  <c r="V1296" i="1"/>
  <c r="W1296" i="1"/>
  <c r="X1296" i="1"/>
  <c r="Y1296" i="1"/>
  <c r="Z1296" i="1"/>
  <c r="AA1296" i="1"/>
  <c r="AB1296" i="1"/>
  <c r="U1297" i="1"/>
  <c r="V1297" i="1"/>
  <c r="W1297" i="1"/>
  <c r="X1297" i="1"/>
  <c r="Y1297" i="1"/>
  <c r="Z1297" i="1"/>
  <c r="AA1297" i="1"/>
  <c r="AB1297" i="1"/>
  <c r="U1298" i="1"/>
  <c r="V1298" i="1"/>
  <c r="W1298" i="1"/>
  <c r="X1298" i="1"/>
  <c r="Y1298" i="1"/>
  <c r="Z1298" i="1"/>
  <c r="AA1298" i="1"/>
  <c r="AB1298" i="1"/>
  <c r="U1299" i="1"/>
  <c r="V1299" i="1"/>
  <c r="W1299" i="1"/>
  <c r="X1299" i="1"/>
  <c r="Y1299" i="1"/>
  <c r="Z1299" i="1"/>
  <c r="AA1299" i="1"/>
  <c r="AB1299" i="1"/>
  <c r="U1300" i="1"/>
  <c r="V1300" i="1"/>
  <c r="W1300" i="1"/>
  <c r="X1300" i="1"/>
  <c r="Y1300" i="1"/>
  <c r="Z1300" i="1"/>
  <c r="AA1300" i="1"/>
  <c r="AB1300" i="1"/>
  <c r="U1301" i="1"/>
  <c r="V1301" i="1"/>
  <c r="W1301" i="1"/>
  <c r="X1301" i="1"/>
  <c r="Y1301" i="1"/>
  <c r="Z1301" i="1"/>
  <c r="AA1301" i="1"/>
  <c r="AB1301" i="1"/>
  <c r="U1302" i="1"/>
  <c r="V1302" i="1"/>
  <c r="W1302" i="1"/>
  <c r="X1302" i="1"/>
  <c r="Y1302" i="1"/>
  <c r="Z1302" i="1"/>
  <c r="AA1302" i="1"/>
  <c r="AB1302" i="1"/>
  <c r="U1303" i="1"/>
  <c r="V1303" i="1"/>
  <c r="W1303" i="1"/>
  <c r="X1303" i="1"/>
  <c r="Y1303" i="1"/>
  <c r="Z1303" i="1"/>
  <c r="AA1303" i="1"/>
  <c r="AB1303" i="1"/>
  <c r="U1304" i="1"/>
  <c r="V1304" i="1"/>
  <c r="W1304" i="1"/>
  <c r="X1304" i="1"/>
  <c r="Y1304" i="1"/>
  <c r="Z1304" i="1"/>
  <c r="AA1304" i="1"/>
  <c r="AB1304" i="1"/>
  <c r="U1305" i="1"/>
  <c r="V1305" i="1"/>
  <c r="W1305" i="1"/>
  <c r="X1305" i="1"/>
  <c r="Y1305" i="1"/>
  <c r="Z1305" i="1"/>
  <c r="AA1305" i="1"/>
  <c r="AB1305" i="1"/>
  <c r="U1306" i="1"/>
  <c r="V1306" i="1"/>
  <c r="W1306" i="1"/>
  <c r="X1306" i="1"/>
  <c r="Y1306" i="1"/>
  <c r="Z1306" i="1"/>
  <c r="AA1306" i="1"/>
  <c r="AB1306" i="1"/>
  <c r="U1307" i="1"/>
  <c r="V1307" i="1"/>
  <c r="W1307" i="1"/>
  <c r="X1307" i="1"/>
  <c r="Y1307" i="1"/>
  <c r="Z1307" i="1"/>
  <c r="AA1307" i="1"/>
  <c r="AB1307" i="1"/>
  <c r="U1308" i="1"/>
  <c r="V1308" i="1"/>
  <c r="W1308" i="1"/>
  <c r="X1308" i="1"/>
  <c r="Y1308" i="1"/>
  <c r="Z1308" i="1"/>
  <c r="AA1308" i="1"/>
  <c r="AB1308" i="1"/>
  <c r="U1309" i="1"/>
  <c r="V1309" i="1"/>
  <c r="W1309" i="1"/>
  <c r="X1309" i="1"/>
  <c r="Y1309" i="1"/>
  <c r="Z1309" i="1"/>
  <c r="AA1309" i="1"/>
  <c r="AB1309" i="1"/>
  <c r="U1310" i="1"/>
  <c r="V1310" i="1"/>
  <c r="W1310" i="1"/>
  <c r="X1310" i="1"/>
  <c r="Y1310" i="1"/>
  <c r="Z1310" i="1"/>
  <c r="AA1310" i="1"/>
  <c r="AB1310" i="1"/>
  <c r="U1311" i="1"/>
  <c r="V1311" i="1"/>
  <c r="W1311" i="1"/>
  <c r="X1311" i="1"/>
  <c r="Y1311" i="1"/>
  <c r="Z1311" i="1"/>
  <c r="AA1311" i="1"/>
  <c r="AB1311" i="1"/>
  <c r="U1312" i="1"/>
  <c r="V1312" i="1"/>
  <c r="W1312" i="1"/>
  <c r="X1312" i="1"/>
  <c r="Y1312" i="1"/>
  <c r="Z1312" i="1"/>
  <c r="AA1312" i="1"/>
  <c r="AB1312" i="1"/>
  <c r="U1313" i="1"/>
  <c r="V1313" i="1"/>
  <c r="W1313" i="1"/>
  <c r="X1313" i="1"/>
  <c r="Y1313" i="1"/>
  <c r="Z1313" i="1"/>
  <c r="AA1313" i="1"/>
  <c r="AB1313" i="1"/>
  <c r="U1314" i="1"/>
  <c r="V1314" i="1"/>
  <c r="W1314" i="1"/>
  <c r="X1314" i="1"/>
  <c r="Y1314" i="1"/>
  <c r="Z1314" i="1"/>
  <c r="AA1314" i="1"/>
  <c r="AB1314" i="1"/>
  <c r="U1315" i="1"/>
  <c r="V1315" i="1"/>
  <c r="W1315" i="1"/>
  <c r="X1315" i="1"/>
  <c r="Y1315" i="1"/>
  <c r="Z1315" i="1"/>
  <c r="AA1315" i="1"/>
  <c r="AB1315" i="1"/>
  <c r="U1316" i="1"/>
  <c r="V1316" i="1"/>
  <c r="W1316" i="1"/>
  <c r="X1316" i="1"/>
  <c r="Y1316" i="1"/>
  <c r="Z1316" i="1"/>
  <c r="AA1316" i="1"/>
  <c r="AB1316" i="1"/>
  <c r="U1317" i="1"/>
  <c r="V1317" i="1"/>
  <c r="W1317" i="1"/>
  <c r="X1317" i="1"/>
  <c r="Y1317" i="1"/>
  <c r="Z1317" i="1"/>
  <c r="AA1317" i="1"/>
  <c r="AB1317" i="1"/>
  <c r="U1318" i="1"/>
  <c r="V1318" i="1"/>
  <c r="W1318" i="1"/>
  <c r="X1318" i="1"/>
  <c r="Y1318" i="1"/>
  <c r="Z1318" i="1"/>
  <c r="AA1318" i="1"/>
  <c r="AB1318" i="1"/>
  <c r="U1319" i="1"/>
  <c r="V1319" i="1"/>
  <c r="W1319" i="1"/>
  <c r="X1319" i="1"/>
  <c r="Y1319" i="1"/>
  <c r="Z1319" i="1"/>
  <c r="AA1319" i="1"/>
  <c r="AB1319" i="1"/>
  <c r="U1320" i="1"/>
  <c r="V1320" i="1"/>
  <c r="W1320" i="1"/>
  <c r="X1320" i="1"/>
  <c r="Y1320" i="1"/>
  <c r="Z1320" i="1"/>
  <c r="AA1320" i="1"/>
  <c r="AB1320" i="1"/>
  <c r="U1321" i="1"/>
  <c r="V1321" i="1"/>
  <c r="W1321" i="1"/>
  <c r="X1321" i="1"/>
  <c r="Y1321" i="1"/>
  <c r="Z1321" i="1"/>
  <c r="AA1321" i="1"/>
  <c r="AB1321" i="1"/>
  <c r="U1322" i="1"/>
  <c r="V1322" i="1"/>
  <c r="W1322" i="1"/>
  <c r="X1322" i="1"/>
  <c r="Y1322" i="1"/>
  <c r="Z1322" i="1"/>
  <c r="AA1322" i="1"/>
  <c r="AB1322" i="1"/>
  <c r="U1323" i="1"/>
  <c r="V1323" i="1"/>
  <c r="W1323" i="1"/>
  <c r="X1323" i="1"/>
  <c r="Y1323" i="1"/>
  <c r="Z1323" i="1"/>
  <c r="AA1323" i="1"/>
  <c r="AB1323" i="1"/>
  <c r="U1324" i="1"/>
  <c r="V1324" i="1"/>
  <c r="W1324" i="1"/>
  <c r="X1324" i="1"/>
  <c r="Y1324" i="1"/>
  <c r="Z1324" i="1"/>
  <c r="AA1324" i="1"/>
  <c r="AB1324" i="1"/>
  <c r="U1325" i="1"/>
  <c r="V1325" i="1"/>
  <c r="W1325" i="1"/>
  <c r="X1325" i="1"/>
  <c r="Y1325" i="1"/>
  <c r="Z1325" i="1"/>
  <c r="AA1325" i="1"/>
  <c r="AB1325" i="1"/>
  <c r="U1326" i="1"/>
  <c r="V1326" i="1"/>
  <c r="W1326" i="1"/>
  <c r="X1326" i="1"/>
  <c r="Y1326" i="1"/>
  <c r="Z1326" i="1"/>
  <c r="AA1326" i="1"/>
  <c r="AB1326" i="1"/>
  <c r="U1327" i="1"/>
  <c r="V1327" i="1"/>
  <c r="W1327" i="1"/>
  <c r="X1327" i="1"/>
  <c r="Y1327" i="1"/>
  <c r="Z1327" i="1"/>
  <c r="AA1327" i="1"/>
  <c r="AB1327" i="1"/>
  <c r="U1328" i="1"/>
  <c r="V1328" i="1"/>
  <c r="W1328" i="1"/>
  <c r="X1328" i="1"/>
  <c r="Y1328" i="1"/>
  <c r="Z1328" i="1"/>
  <c r="AA1328" i="1"/>
  <c r="AB1328" i="1"/>
  <c r="U1329" i="1"/>
  <c r="V1329" i="1"/>
  <c r="W1329" i="1"/>
  <c r="X1329" i="1"/>
  <c r="Y1329" i="1"/>
  <c r="Z1329" i="1"/>
  <c r="AA1329" i="1"/>
  <c r="AB1329" i="1"/>
  <c r="U1330" i="1"/>
  <c r="V1330" i="1"/>
  <c r="W1330" i="1"/>
  <c r="X1330" i="1"/>
  <c r="Y1330" i="1"/>
  <c r="Z1330" i="1"/>
  <c r="AA1330" i="1"/>
  <c r="AB1330" i="1"/>
  <c r="U1331" i="1"/>
  <c r="V1331" i="1"/>
  <c r="W1331" i="1"/>
  <c r="X1331" i="1"/>
  <c r="Y1331" i="1"/>
  <c r="Z1331" i="1"/>
  <c r="AA1331" i="1"/>
  <c r="AB1331" i="1"/>
  <c r="U1332" i="1"/>
  <c r="V1332" i="1"/>
  <c r="W1332" i="1"/>
  <c r="X1332" i="1"/>
  <c r="Y1332" i="1"/>
  <c r="Z1332" i="1"/>
  <c r="AA1332" i="1"/>
  <c r="AB1332" i="1"/>
  <c r="U1333" i="1"/>
  <c r="V1333" i="1"/>
  <c r="W1333" i="1"/>
  <c r="X1333" i="1"/>
  <c r="Y1333" i="1"/>
  <c r="Z1333" i="1"/>
  <c r="AA1333" i="1"/>
  <c r="AB1333" i="1"/>
  <c r="U1334" i="1"/>
  <c r="V1334" i="1"/>
  <c r="W1334" i="1"/>
  <c r="X1334" i="1"/>
  <c r="Y1334" i="1"/>
  <c r="Z1334" i="1"/>
  <c r="AA1334" i="1"/>
  <c r="AB1334" i="1"/>
  <c r="U1335" i="1"/>
  <c r="V1335" i="1"/>
  <c r="W1335" i="1"/>
  <c r="X1335" i="1"/>
  <c r="Y1335" i="1"/>
  <c r="Z1335" i="1"/>
  <c r="AA1335" i="1"/>
  <c r="AB1335" i="1"/>
  <c r="U1336" i="1"/>
  <c r="V1336" i="1"/>
  <c r="W1336" i="1"/>
  <c r="X1336" i="1"/>
  <c r="Y1336" i="1"/>
  <c r="Z1336" i="1"/>
  <c r="AA1336" i="1"/>
  <c r="AB1336" i="1"/>
  <c r="U1337" i="1"/>
  <c r="V1337" i="1"/>
  <c r="W1337" i="1"/>
  <c r="X1337" i="1"/>
  <c r="Y1337" i="1"/>
  <c r="Z1337" i="1"/>
  <c r="AA1337" i="1"/>
  <c r="AB1337" i="1"/>
  <c r="U1338" i="1"/>
  <c r="V1338" i="1"/>
  <c r="W1338" i="1"/>
  <c r="X1338" i="1"/>
  <c r="Y1338" i="1"/>
  <c r="Z1338" i="1"/>
  <c r="AA1338" i="1"/>
  <c r="AB1338" i="1"/>
  <c r="U1339" i="1"/>
  <c r="V1339" i="1"/>
  <c r="W1339" i="1"/>
  <c r="X1339" i="1"/>
  <c r="Y1339" i="1"/>
  <c r="Z1339" i="1"/>
  <c r="AA1339" i="1"/>
  <c r="AB1339" i="1"/>
  <c r="U1340" i="1"/>
  <c r="V1340" i="1"/>
  <c r="W1340" i="1"/>
  <c r="X1340" i="1"/>
  <c r="Y1340" i="1"/>
  <c r="Z1340" i="1"/>
  <c r="AA1340" i="1"/>
  <c r="AB1340" i="1"/>
  <c r="U1341" i="1"/>
  <c r="V1341" i="1"/>
  <c r="W1341" i="1"/>
  <c r="X1341" i="1"/>
  <c r="Y1341" i="1"/>
  <c r="Z1341" i="1"/>
  <c r="AA1341" i="1"/>
  <c r="AB1341" i="1"/>
  <c r="U1342" i="1"/>
  <c r="V1342" i="1"/>
  <c r="W1342" i="1"/>
  <c r="X1342" i="1"/>
  <c r="Y1342" i="1"/>
  <c r="Z1342" i="1"/>
  <c r="AA1342" i="1"/>
  <c r="AB1342" i="1"/>
  <c r="U1343" i="1"/>
  <c r="V1343" i="1"/>
  <c r="W1343" i="1"/>
  <c r="X1343" i="1"/>
  <c r="Y1343" i="1"/>
  <c r="Z1343" i="1"/>
  <c r="AA1343" i="1"/>
  <c r="AB1343" i="1"/>
  <c r="U1344" i="1"/>
  <c r="V1344" i="1"/>
  <c r="W1344" i="1"/>
  <c r="X1344" i="1"/>
  <c r="Y1344" i="1"/>
  <c r="Z1344" i="1"/>
  <c r="AA1344" i="1"/>
  <c r="AB1344" i="1"/>
  <c r="U1345" i="1"/>
  <c r="V1345" i="1"/>
  <c r="W1345" i="1"/>
  <c r="X1345" i="1"/>
  <c r="Y1345" i="1"/>
  <c r="Z1345" i="1"/>
  <c r="AA1345" i="1"/>
  <c r="AB1345" i="1"/>
  <c r="U1346" i="1"/>
  <c r="V1346" i="1"/>
  <c r="W1346" i="1"/>
  <c r="X1346" i="1"/>
  <c r="Y1346" i="1"/>
  <c r="Z1346" i="1"/>
  <c r="AA1346" i="1"/>
  <c r="AB1346" i="1"/>
  <c r="U1347" i="1"/>
  <c r="V1347" i="1"/>
  <c r="W1347" i="1"/>
  <c r="X1347" i="1"/>
  <c r="Y1347" i="1"/>
  <c r="Z1347" i="1"/>
  <c r="AA1347" i="1"/>
  <c r="AB1347" i="1"/>
  <c r="U1348" i="1"/>
  <c r="V1348" i="1"/>
  <c r="W1348" i="1"/>
  <c r="X1348" i="1"/>
  <c r="Y1348" i="1"/>
  <c r="Z1348" i="1"/>
  <c r="AA1348" i="1"/>
  <c r="AB1348" i="1"/>
  <c r="U1349" i="1"/>
  <c r="V1349" i="1"/>
  <c r="W1349" i="1"/>
  <c r="X1349" i="1"/>
  <c r="Y1349" i="1"/>
  <c r="Z1349" i="1"/>
  <c r="AA1349" i="1"/>
  <c r="AB1349" i="1"/>
  <c r="U1350" i="1"/>
  <c r="V1350" i="1"/>
  <c r="W1350" i="1"/>
  <c r="X1350" i="1"/>
  <c r="Y1350" i="1"/>
  <c r="Z1350" i="1"/>
  <c r="AA1350" i="1"/>
  <c r="AB1350" i="1"/>
  <c r="U1351" i="1"/>
  <c r="V1351" i="1"/>
  <c r="W1351" i="1"/>
  <c r="X1351" i="1"/>
  <c r="Y1351" i="1"/>
  <c r="Z1351" i="1"/>
  <c r="AA1351" i="1"/>
  <c r="AB1351" i="1"/>
  <c r="U1352" i="1"/>
  <c r="V1352" i="1"/>
  <c r="W1352" i="1"/>
  <c r="X1352" i="1"/>
  <c r="Y1352" i="1"/>
  <c r="Z1352" i="1"/>
  <c r="AA1352" i="1"/>
  <c r="AB1352" i="1"/>
  <c r="U1353" i="1"/>
  <c r="V1353" i="1"/>
  <c r="W1353" i="1"/>
  <c r="X1353" i="1"/>
  <c r="Y1353" i="1"/>
  <c r="Z1353" i="1"/>
  <c r="AA1353" i="1"/>
  <c r="AB1353" i="1"/>
  <c r="U1354" i="1"/>
  <c r="V1354" i="1"/>
  <c r="W1354" i="1"/>
  <c r="X1354" i="1"/>
  <c r="Y1354" i="1"/>
  <c r="Z1354" i="1"/>
  <c r="AA1354" i="1"/>
  <c r="AB1354" i="1"/>
  <c r="U1355" i="1"/>
  <c r="V1355" i="1"/>
  <c r="W1355" i="1"/>
  <c r="X1355" i="1"/>
  <c r="Y1355" i="1"/>
  <c r="Z1355" i="1"/>
  <c r="AA1355" i="1"/>
  <c r="AB1355" i="1"/>
  <c r="U1356" i="1"/>
  <c r="V1356" i="1"/>
  <c r="W1356" i="1"/>
  <c r="X1356" i="1"/>
  <c r="Y1356" i="1"/>
  <c r="Z1356" i="1"/>
  <c r="AA1356" i="1"/>
  <c r="AB1356" i="1"/>
  <c r="U1357" i="1"/>
  <c r="V1357" i="1"/>
  <c r="W1357" i="1"/>
  <c r="X1357" i="1"/>
  <c r="Y1357" i="1"/>
  <c r="Z1357" i="1"/>
  <c r="AA1357" i="1"/>
  <c r="AB1357" i="1"/>
  <c r="U1358" i="1"/>
  <c r="V1358" i="1"/>
  <c r="W1358" i="1"/>
  <c r="X1358" i="1"/>
  <c r="Y1358" i="1"/>
  <c r="Z1358" i="1"/>
  <c r="AA1358" i="1"/>
  <c r="AB1358" i="1"/>
  <c r="U1359" i="1"/>
  <c r="V1359" i="1"/>
  <c r="W1359" i="1"/>
  <c r="X1359" i="1"/>
  <c r="Y1359" i="1"/>
  <c r="Z1359" i="1"/>
  <c r="AA1359" i="1"/>
  <c r="AB1359" i="1"/>
  <c r="U1360" i="1"/>
  <c r="V1360" i="1"/>
  <c r="W1360" i="1"/>
  <c r="X1360" i="1"/>
  <c r="Y1360" i="1"/>
  <c r="Z1360" i="1"/>
  <c r="AA1360" i="1"/>
  <c r="AB1360" i="1"/>
  <c r="U1361" i="1"/>
  <c r="V1361" i="1"/>
  <c r="W1361" i="1"/>
  <c r="X1361" i="1"/>
  <c r="Y1361" i="1"/>
  <c r="Z1361" i="1"/>
  <c r="AA1361" i="1"/>
  <c r="AB1361" i="1"/>
  <c r="U1362" i="1"/>
  <c r="V1362" i="1"/>
  <c r="W1362" i="1"/>
  <c r="X1362" i="1"/>
  <c r="Y1362" i="1"/>
  <c r="Z1362" i="1"/>
  <c r="AA1362" i="1"/>
  <c r="AB1362" i="1"/>
  <c r="U1363" i="1"/>
  <c r="V1363" i="1"/>
  <c r="W1363" i="1"/>
  <c r="X1363" i="1"/>
  <c r="Y1363" i="1"/>
  <c r="Z1363" i="1"/>
  <c r="AA1363" i="1"/>
  <c r="AB1363" i="1"/>
  <c r="U1364" i="1"/>
  <c r="V1364" i="1"/>
  <c r="W1364" i="1"/>
  <c r="X1364" i="1"/>
  <c r="Y1364" i="1"/>
  <c r="Z1364" i="1"/>
  <c r="AA1364" i="1"/>
  <c r="AB1364" i="1"/>
  <c r="U1365" i="1"/>
  <c r="V1365" i="1"/>
  <c r="W1365" i="1"/>
  <c r="X1365" i="1"/>
  <c r="Y1365" i="1"/>
  <c r="Z1365" i="1"/>
  <c r="AA1365" i="1"/>
  <c r="AB1365" i="1"/>
  <c r="U1366" i="1"/>
  <c r="V1366" i="1"/>
  <c r="W1366" i="1"/>
  <c r="X1366" i="1"/>
  <c r="Y1366" i="1"/>
  <c r="Z1366" i="1"/>
  <c r="AA1366" i="1"/>
  <c r="AB1366" i="1"/>
  <c r="U1367" i="1"/>
  <c r="V1367" i="1"/>
  <c r="W1367" i="1"/>
  <c r="X1367" i="1"/>
  <c r="Y1367" i="1"/>
  <c r="Z1367" i="1"/>
  <c r="AA1367" i="1"/>
  <c r="AB1367" i="1"/>
  <c r="U1368" i="1"/>
  <c r="V1368" i="1"/>
  <c r="W1368" i="1"/>
  <c r="X1368" i="1"/>
  <c r="Y1368" i="1"/>
  <c r="Z1368" i="1"/>
  <c r="AA1368" i="1"/>
  <c r="AB1368" i="1"/>
  <c r="U1369" i="1"/>
  <c r="V1369" i="1"/>
  <c r="W1369" i="1"/>
  <c r="X1369" i="1"/>
  <c r="Y1369" i="1"/>
  <c r="Z1369" i="1"/>
  <c r="AA1369" i="1"/>
  <c r="AB1369" i="1"/>
  <c r="U1370" i="1"/>
  <c r="V1370" i="1"/>
  <c r="W1370" i="1"/>
  <c r="X1370" i="1"/>
  <c r="Y1370" i="1"/>
  <c r="Z1370" i="1"/>
  <c r="AA1370" i="1"/>
  <c r="AB1370" i="1"/>
  <c r="U1371" i="1"/>
  <c r="V1371" i="1"/>
  <c r="W1371" i="1"/>
  <c r="X1371" i="1"/>
  <c r="Y1371" i="1"/>
  <c r="Z1371" i="1"/>
  <c r="AA1371" i="1"/>
  <c r="AB1371" i="1"/>
  <c r="U1372" i="1"/>
  <c r="V1372" i="1"/>
  <c r="W1372" i="1"/>
  <c r="X1372" i="1"/>
  <c r="Y1372" i="1"/>
  <c r="Z1372" i="1"/>
  <c r="AA1372" i="1"/>
  <c r="AB1372" i="1"/>
  <c r="U1373" i="1"/>
  <c r="V1373" i="1"/>
  <c r="W1373" i="1"/>
  <c r="X1373" i="1"/>
  <c r="Y1373" i="1"/>
  <c r="Z1373" i="1"/>
  <c r="AA1373" i="1"/>
  <c r="AB1373" i="1"/>
  <c r="U1374" i="1"/>
  <c r="V1374" i="1"/>
  <c r="W1374" i="1"/>
  <c r="X1374" i="1"/>
  <c r="Y1374" i="1"/>
  <c r="Z1374" i="1"/>
  <c r="AA1374" i="1"/>
  <c r="AB1374" i="1"/>
  <c r="U1375" i="1"/>
  <c r="V1375" i="1"/>
  <c r="W1375" i="1"/>
  <c r="X1375" i="1"/>
  <c r="Y1375" i="1"/>
  <c r="Z1375" i="1"/>
  <c r="AA1375" i="1"/>
  <c r="AB1375" i="1"/>
  <c r="U1376" i="1"/>
  <c r="V1376" i="1"/>
  <c r="W1376" i="1"/>
  <c r="X1376" i="1"/>
  <c r="Y1376" i="1"/>
  <c r="Z1376" i="1"/>
  <c r="AA1376" i="1"/>
  <c r="AB1376" i="1"/>
  <c r="U1377" i="1"/>
  <c r="V1377" i="1"/>
  <c r="W1377" i="1"/>
  <c r="X1377" i="1"/>
  <c r="Y1377" i="1"/>
  <c r="Z1377" i="1"/>
  <c r="AA1377" i="1"/>
  <c r="AB1377" i="1"/>
  <c r="U1378" i="1"/>
  <c r="V1378" i="1"/>
  <c r="W1378" i="1"/>
  <c r="X1378" i="1"/>
  <c r="Y1378" i="1"/>
  <c r="Z1378" i="1"/>
  <c r="AA1378" i="1"/>
  <c r="AB1378" i="1"/>
  <c r="U1379" i="1"/>
  <c r="V1379" i="1"/>
  <c r="W1379" i="1"/>
  <c r="X1379" i="1"/>
  <c r="Y1379" i="1"/>
  <c r="Z1379" i="1"/>
  <c r="AA1379" i="1"/>
  <c r="AB1379" i="1"/>
  <c r="U1380" i="1"/>
  <c r="V1380" i="1"/>
  <c r="W1380" i="1"/>
  <c r="X1380" i="1"/>
  <c r="Y1380" i="1"/>
  <c r="Z1380" i="1"/>
  <c r="AA1380" i="1"/>
  <c r="AB1380" i="1"/>
  <c r="U1381" i="1"/>
  <c r="V1381" i="1"/>
  <c r="W1381" i="1"/>
  <c r="X1381" i="1"/>
  <c r="Y1381" i="1"/>
  <c r="Z1381" i="1"/>
  <c r="AA1381" i="1"/>
  <c r="AB1381" i="1"/>
  <c r="U1382" i="1"/>
  <c r="V1382" i="1"/>
  <c r="W1382" i="1"/>
  <c r="X1382" i="1"/>
  <c r="Y1382" i="1"/>
  <c r="Z1382" i="1"/>
  <c r="AA1382" i="1"/>
  <c r="AB1382" i="1"/>
  <c r="U1383" i="1"/>
  <c r="V1383" i="1"/>
  <c r="W1383" i="1"/>
  <c r="X1383" i="1"/>
  <c r="Y1383" i="1"/>
  <c r="Z1383" i="1"/>
  <c r="AA1383" i="1"/>
  <c r="AB1383" i="1"/>
  <c r="U1384" i="1"/>
  <c r="V1384" i="1"/>
  <c r="W1384" i="1"/>
  <c r="X1384" i="1"/>
  <c r="Y1384" i="1"/>
  <c r="Z1384" i="1"/>
  <c r="AA1384" i="1"/>
  <c r="AB1384" i="1"/>
  <c r="U1385" i="1"/>
  <c r="V1385" i="1"/>
  <c r="W1385" i="1"/>
  <c r="X1385" i="1"/>
  <c r="Y1385" i="1"/>
  <c r="Z1385" i="1"/>
  <c r="AA1385" i="1"/>
  <c r="AB1385" i="1"/>
  <c r="U1386" i="1"/>
  <c r="V1386" i="1"/>
  <c r="W1386" i="1"/>
  <c r="X1386" i="1"/>
  <c r="Y1386" i="1"/>
  <c r="Z1386" i="1"/>
  <c r="AA1386" i="1"/>
  <c r="AB1386" i="1"/>
  <c r="U1387" i="1"/>
  <c r="V1387" i="1"/>
  <c r="W1387" i="1"/>
  <c r="X1387" i="1"/>
  <c r="Y1387" i="1"/>
  <c r="Z1387" i="1"/>
  <c r="AA1387" i="1"/>
  <c r="AB1387" i="1"/>
  <c r="U1388" i="1"/>
  <c r="V1388" i="1"/>
  <c r="W1388" i="1"/>
  <c r="X1388" i="1"/>
  <c r="Y1388" i="1"/>
  <c r="Z1388" i="1"/>
  <c r="AA1388" i="1"/>
  <c r="AB1388" i="1"/>
  <c r="U1389" i="1"/>
  <c r="V1389" i="1"/>
  <c r="W1389" i="1"/>
  <c r="X1389" i="1"/>
  <c r="Y1389" i="1"/>
  <c r="Z1389" i="1"/>
  <c r="AA1389" i="1"/>
  <c r="AB1389" i="1"/>
  <c r="U1390" i="1"/>
  <c r="V1390" i="1"/>
  <c r="W1390" i="1"/>
  <c r="X1390" i="1"/>
  <c r="Y1390" i="1"/>
  <c r="Z1390" i="1"/>
  <c r="AA1390" i="1"/>
  <c r="AB1390" i="1"/>
  <c r="U1391" i="1"/>
  <c r="V1391" i="1"/>
  <c r="W1391" i="1"/>
  <c r="X1391" i="1"/>
  <c r="Y1391" i="1"/>
  <c r="Z1391" i="1"/>
  <c r="AA1391" i="1"/>
  <c r="AB1391" i="1"/>
  <c r="U1392" i="1"/>
  <c r="V1392" i="1"/>
  <c r="W1392" i="1"/>
  <c r="X1392" i="1"/>
  <c r="Y1392" i="1"/>
  <c r="Z1392" i="1"/>
  <c r="AA1392" i="1"/>
  <c r="AB1392" i="1"/>
  <c r="U1393" i="1"/>
  <c r="V1393" i="1"/>
  <c r="W1393" i="1"/>
  <c r="X1393" i="1"/>
  <c r="Y1393" i="1"/>
  <c r="Z1393" i="1"/>
  <c r="AA1393" i="1"/>
  <c r="AB1393" i="1"/>
  <c r="U1394" i="1"/>
  <c r="V1394" i="1"/>
  <c r="W1394" i="1"/>
  <c r="X1394" i="1"/>
  <c r="Y1394" i="1"/>
  <c r="Z1394" i="1"/>
  <c r="AA1394" i="1"/>
  <c r="AB1394" i="1"/>
  <c r="U1395" i="1"/>
  <c r="V1395" i="1"/>
  <c r="W1395" i="1"/>
  <c r="X1395" i="1"/>
  <c r="Y1395" i="1"/>
  <c r="Z1395" i="1"/>
  <c r="AA1395" i="1"/>
  <c r="AB1395" i="1"/>
  <c r="U1396" i="1"/>
  <c r="V1396" i="1"/>
  <c r="W1396" i="1"/>
  <c r="X1396" i="1"/>
  <c r="Y1396" i="1"/>
  <c r="Z1396" i="1"/>
  <c r="AA1396" i="1"/>
  <c r="AB1396" i="1"/>
  <c r="U1397" i="1"/>
  <c r="V1397" i="1"/>
  <c r="W1397" i="1"/>
  <c r="X1397" i="1"/>
  <c r="Y1397" i="1"/>
  <c r="Z1397" i="1"/>
  <c r="AA1397" i="1"/>
  <c r="AB1397" i="1"/>
  <c r="U1398" i="1"/>
  <c r="V1398" i="1"/>
  <c r="W1398" i="1"/>
  <c r="X1398" i="1"/>
  <c r="Y1398" i="1"/>
  <c r="Z1398" i="1"/>
  <c r="AA1398" i="1"/>
  <c r="AB1398" i="1"/>
  <c r="U1399" i="1"/>
  <c r="V1399" i="1"/>
  <c r="W1399" i="1"/>
  <c r="X1399" i="1"/>
  <c r="Y1399" i="1"/>
  <c r="Z1399" i="1"/>
  <c r="AA1399" i="1"/>
  <c r="AB1399" i="1"/>
  <c r="U1400" i="1"/>
  <c r="V1400" i="1"/>
  <c r="W1400" i="1"/>
  <c r="X1400" i="1"/>
  <c r="Y1400" i="1"/>
  <c r="Z1400" i="1"/>
  <c r="AA1400" i="1"/>
  <c r="AB1400" i="1"/>
  <c r="U1401" i="1"/>
  <c r="V1401" i="1"/>
  <c r="W1401" i="1"/>
  <c r="X1401" i="1"/>
  <c r="Y1401" i="1"/>
  <c r="Z1401" i="1"/>
  <c r="AA1401" i="1"/>
  <c r="AB1401" i="1"/>
  <c r="U1402" i="1"/>
  <c r="V1402" i="1"/>
  <c r="W1402" i="1"/>
  <c r="X1402" i="1"/>
  <c r="Y1402" i="1"/>
  <c r="Z1402" i="1"/>
  <c r="AA1402" i="1"/>
  <c r="AB1402" i="1"/>
  <c r="U1403" i="1"/>
  <c r="V1403" i="1"/>
  <c r="W1403" i="1"/>
  <c r="X1403" i="1"/>
  <c r="Y1403" i="1"/>
  <c r="Z1403" i="1"/>
  <c r="AA1403" i="1"/>
  <c r="AB1403" i="1"/>
  <c r="U1404" i="1"/>
  <c r="V1404" i="1"/>
  <c r="W1404" i="1"/>
  <c r="X1404" i="1"/>
  <c r="Y1404" i="1"/>
  <c r="Z1404" i="1"/>
  <c r="AA1404" i="1"/>
  <c r="AB1404" i="1"/>
  <c r="U1405" i="1"/>
  <c r="V1405" i="1"/>
  <c r="W1405" i="1"/>
  <c r="X1405" i="1"/>
  <c r="Y1405" i="1"/>
  <c r="Z1405" i="1"/>
  <c r="AA1405" i="1"/>
  <c r="AB1405" i="1"/>
  <c r="U1406" i="1"/>
  <c r="V1406" i="1"/>
  <c r="W1406" i="1"/>
  <c r="X1406" i="1"/>
  <c r="Y1406" i="1"/>
  <c r="Z1406" i="1"/>
  <c r="AA1406" i="1"/>
  <c r="AB1406" i="1"/>
  <c r="U1407" i="1"/>
  <c r="V1407" i="1"/>
  <c r="W1407" i="1"/>
  <c r="X1407" i="1"/>
  <c r="Y1407" i="1"/>
  <c r="Z1407" i="1"/>
  <c r="AA1407" i="1"/>
  <c r="AB1407" i="1"/>
  <c r="U1408" i="1"/>
  <c r="V1408" i="1"/>
  <c r="W1408" i="1"/>
  <c r="X1408" i="1"/>
  <c r="Y1408" i="1"/>
  <c r="Z1408" i="1"/>
  <c r="AA1408" i="1"/>
  <c r="AB1408" i="1"/>
  <c r="U1409" i="1"/>
  <c r="V1409" i="1"/>
  <c r="W1409" i="1"/>
  <c r="X1409" i="1"/>
  <c r="Y1409" i="1"/>
  <c r="Z1409" i="1"/>
  <c r="AA1409" i="1"/>
  <c r="AB1409" i="1"/>
  <c r="U1410" i="1"/>
  <c r="V1410" i="1"/>
  <c r="W1410" i="1"/>
  <c r="X1410" i="1"/>
  <c r="Y1410" i="1"/>
  <c r="Z1410" i="1"/>
  <c r="AA1410" i="1"/>
  <c r="AB1410" i="1"/>
  <c r="U1411" i="1"/>
  <c r="V1411" i="1"/>
  <c r="W1411" i="1"/>
  <c r="X1411" i="1"/>
  <c r="Y1411" i="1"/>
  <c r="Z1411" i="1"/>
  <c r="AA1411" i="1"/>
  <c r="AB1411" i="1"/>
  <c r="U1412" i="1"/>
  <c r="V1412" i="1"/>
  <c r="W1412" i="1"/>
  <c r="X1412" i="1"/>
  <c r="Y1412" i="1"/>
  <c r="Z1412" i="1"/>
  <c r="AA1412" i="1"/>
  <c r="AB1412" i="1"/>
  <c r="U1413" i="1"/>
  <c r="V1413" i="1"/>
  <c r="W1413" i="1"/>
  <c r="X1413" i="1"/>
  <c r="Y1413" i="1"/>
  <c r="Z1413" i="1"/>
  <c r="AA1413" i="1"/>
  <c r="AB1413" i="1"/>
  <c r="U1414" i="1"/>
  <c r="V1414" i="1"/>
  <c r="W1414" i="1"/>
  <c r="X1414" i="1"/>
  <c r="Y1414" i="1"/>
  <c r="Z1414" i="1"/>
  <c r="AA1414" i="1"/>
  <c r="AB1414" i="1"/>
  <c r="U1415" i="1"/>
  <c r="V1415" i="1"/>
  <c r="W1415" i="1"/>
  <c r="X1415" i="1"/>
  <c r="Y1415" i="1"/>
  <c r="Z1415" i="1"/>
  <c r="AA1415" i="1"/>
  <c r="AB1415" i="1"/>
  <c r="U1416" i="1"/>
  <c r="V1416" i="1"/>
  <c r="W1416" i="1"/>
  <c r="X1416" i="1"/>
  <c r="Y1416" i="1"/>
  <c r="Z1416" i="1"/>
  <c r="AA1416" i="1"/>
  <c r="AB1416" i="1"/>
  <c r="U1417" i="1"/>
  <c r="V1417" i="1"/>
  <c r="W1417" i="1"/>
  <c r="X1417" i="1"/>
  <c r="Y1417" i="1"/>
  <c r="Z1417" i="1"/>
  <c r="AA1417" i="1"/>
  <c r="AB1417" i="1"/>
  <c r="U1418" i="1"/>
  <c r="V1418" i="1"/>
  <c r="W1418" i="1"/>
  <c r="X1418" i="1"/>
  <c r="Y1418" i="1"/>
  <c r="Z1418" i="1"/>
  <c r="AA1418" i="1"/>
  <c r="AB1418" i="1"/>
  <c r="U1419" i="1"/>
  <c r="V1419" i="1"/>
  <c r="W1419" i="1"/>
  <c r="X1419" i="1"/>
  <c r="Y1419" i="1"/>
  <c r="Z1419" i="1"/>
  <c r="AA1419" i="1"/>
  <c r="AB1419" i="1"/>
  <c r="U1420" i="1"/>
  <c r="V1420" i="1"/>
  <c r="W1420" i="1"/>
  <c r="X1420" i="1"/>
  <c r="Y1420" i="1"/>
  <c r="Z1420" i="1"/>
  <c r="AA1420" i="1"/>
  <c r="AB1420" i="1"/>
  <c r="U1421" i="1"/>
  <c r="V1421" i="1"/>
  <c r="W1421" i="1"/>
  <c r="X1421" i="1"/>
  <c r="Y1421" i="1"/>
  <c r="Z1421" i="1"/>
  <c r="AA1421" i="1"/>
  <c r="AB1421" i="1"/>
  <c r="U1422" i="1"/>
  <c r="V1422" i="1"/>
  <c r="W1422" i="1"/>
  <c r="X1422" i="1"/>
  <c r="Y1422" i="1"/>
  <c r="Z1422" i="1"/>
  <c r="AA1422" i="1"/>
  <c r="AB1422" i="1"/>
  <c r="U1423" i="1"/>
  <c r="V1423" i="1"/>
  <c r="W1423" i="1"/>
  <c r="X1423" i="1"/>
  <c r="Y1423" i="1"/>
  <c r="Z1423" i="1"/>
  <c r="AA1423" i="1"/>
  <c r="AB1423" i="1"/>
  <c r="U1424" i="1"/>
  <c r="V1424" i="1"/>
  <c r="W1424" i="1"/>
  <c r="X1424" i="1"/>
  <c r="Y1424" i="1"/>
  <c r="Z1424" i="1"/>
  <c r="AA1424" i="1"/>
  <c r="AB1424" i="1"/>
  <c r="U1425" i="1"/>
  <c r="V1425" i="1"/>
  <c r="W1425" i="1"/>
  <c r="X1425" i="1"/>
  <c r="Y1425" i="1"/>
  <c r="Z1425" i="1"/>
  <c r="AA1425" i="1"/>
  <c r="AB1425" i="1"/>
  <c r="U1426" i="1"/>
  <c r="V1426" i="1"/>
  <c r="W1426" i="1"/>
  <c r="X1426" i="1"/>
  <c r="Y1426" i="1"/>
  <c r="Z1426" i="1"/>
  <c r="AA1426" i="1"/>
  <c r="AB1426" i="1"/>
  <c r="U1427" i="1"/>
  <c r="V1427" i="1"/>
  <c r="W1427" i="1"/>
  <c r="X1427" i="1"/>
  <c r="Y1427" i="1"/>
  <c r="Z1427" i="1"/>
  <c r="AA1427" i="1"/>
  <c r="AB1427" i="1"/>
  <c r="U1428" i="1"/>
  <c r="V1428" i="1"/>
  <c r="W1428" i="1"/>
  <c r="X1428" i="1"/>
  <c r="Y1428" i="1"/>
  <c r="Z1428" i="1"/>
  <c r="AA1428" i="1"/>
  <c r="AB1428" i="1"/>
  <c r="U1429" i="1"/>
  <c r="V1429" i="1"/>
  <c r="W1429" i="1"/>
  <c r="X1429" i="1"/>
  <c r="Y1429" i="1"/>
  <c r="Z1429" i="1"/>
  <c r="AA1429" i="1"/>
  <c r="AB1429" i="1"/>
  <c r="U1430" i="1"/>
  <c r="V1430" i="1"/>
  <c r="W1430" i="1"/>
  <c r="X1430" i="1"/>
  <c r="Y1430" i="1"/>
  <c r="Z1430" i="1"/>
  <c r="AA1430" i="1"/>
  <c r="AB1430" i="1"/>
  <c r="U1431" i="1"/>
  <c r="V1431" i="1"/>
  <c r="W1431" i="1"/>
  <c r="X1431" i="1"/>
  <c r="Y1431" i="1"/>
  <c r="Z1431" i="1"/>
  <c r="AA1431" i="1"/>
  <c r="AB1431" i="1"/>
  <c r="U1432" i="1"/>
  <c r="V1432" i="1"/>
  <c r="W1432" i="1"/>
  <c r="X1432" i="1"/>
  <c r="Y1432" i="1"/>
  <c r="Z1432" i="1"/>
  <c r="AA1432" i="1"/>
  <c r="AB1432" i="1"/>
  <c r="U1433" i="1"/>
  <c r="V1433" i="1"/>
  <c r="W1433" i="1"/>
  <c r="X1433" i="1"/>
  <c r="Y1433" i="1"/>
  <c r="Z1433" i="1"/>
  <c r="AA1433" i="1"/>
  <c r="AB1433" i="1"/>
  <c r="U1434" i="1"/>
  <c r="V1434" i="1"/>
  <c r="W1434" i="1"/>
  <c r="X1434" i="1"/>
  <c r="Y1434" i="1"/>
  <c r="Z1434" i="1"/>
  <c r="AA1434" i="1"/>
  <c r="AB1434" i="1"/>
  <c r="U1435" i="1"/>
  <c r="V1435" i="1"/>
  <c r="W1435" i="1"/>
  <c r="X1435" i="1"/>
  <c r="Y1435" i="1"/>
  <c r="Z1435" i="1"/>
  <c r="AA1435" i="1"/>
  <c r="AB1435" i="1"/>
  <c r="U1436" i="1"/>
  <c r="V1436" i="1"/>
  <c r="W1436" i="1"/>
  <c r="X1436" i="1"/>
  <c r="Y1436" i="1"/>
  <c r="Z1436" i="1"/>
  <c r="AA1436" i="1"/>
  <c r="AB1436" i="1"/>
  <c r="U1437" i="1"/>
  <c r="V1437" i="1"/>
  <c r="W1437" i="1"/>
  <c r="X1437" i="1"/>
  <c r="Y1437" i="1"/>
  <c r="Z1437" i="1"/>
  <c r="AA1437" i="1"/>
  <c r="AB1437" i="1"/>
  <c r="U1438" i="1"/>
  <c r="V1438" i="1"/>
  <c r="W1438" i="1"/>
  <c r="X1438" i="1"/>
  <c r="Y1438" i="1"/>
  <c r="Z1438" i="1"/>
  <c r="AA1438" i="1"/>
  <c r="AB1438" i="1"/>
  <c r="U1439" i="1"/>
  <c r="V1439" i="1"/>
  <c r="W1439" i="1"/>
  <c r="X1439" i="1"/>
  <c r="Y1439" i="1"/>
  <c r="Z1439" i="1"/>
  <c r="AA1439" i="1"/>
  <c r="AB1439" i="1"/>
  <c r="U1440" i="1"/>
  <c r="V1440" i="1"/>
  <c r="W1440" i="1"/>
  <c r="X1440" i="1"/>
  <c r="Y1440" i="1"/>
  <c r="Z1440" i="1"/>
  <c r="AA1440" i="1"/>
  <c r="AB1440" i="1"/>
  <c r="U1441" i="1"/>
  <c r="V1441" i="1"/>
  <c r="W1441" i="1"/>
  <c r="X1441" i="1"/>
  <c r="Y1441" i="1"/>
  <c r="Z1441" i="1"/>
  <c r="AA1441" i="1"/>
  <c r="AB1441" i="1"/>
  <c r="U1442" i="1"/>
  <c r="V1442" i="1"/>
  <c r="W1442" i="1"/>
  <c r="X1442" i="1"/>
  <c r="Y1442" i="1"/>
  <c r="Z1442" i="1"/>
  <c r="AA1442" i="1"/>
  <c r="AB1442" i="1"/>
  <c r="U1443" i="1"/>
  <c r="V1443" i="1"/>
  <c r="W1443" i="1"/>
  <c r="X1443" i="1"/>
  <c r="Y1443" i="1"/>
  <c r="Z1443" i="1"/>
  <c r="AA1443" i="1"/>
  <c r="AB1443" i="1"/>
  <c r="U1444" i="1"/>
  <c r="V1444" i="1"/>
  <c r="W1444" i="1"/>
  <c r="X1444" i="1"/>
  <c r="Y1444" i="1"/>
  <c r="Z1444" i="1"/>
  <c r="AA1444" i="1"/>
  <c r="AB1444" i="1"/>
  <c r="U1445" i="1"/>
  <c r="V1445" i="1"/>
  <c r="W1445" i="1"/>
  <c r="X1445" i="1"/>
  <c r="Y1445" i="1"/>
  <c r="Z1445" i="1"/>
  <c r="AA1445" i="1"/>
  <c r="AB1445" i="1"/>
  <c r="U1446" i="1"/>
  <c r="V1446" i="1"/>
  <c r="W1446" i="1"/>
  <c r="X1446" i="1"/>
  <c r="Y1446" i="1"/>
  <c r="Z1446" i="1"/>
  <c r="AA1446" i="1"/>
  <c r="AB1446" i="1"/>
  <c r="U1447" i="1"/>
  <c r="V1447" i="1"/>
  <c r="W1447" i="1"/>
  <c r="X1447" i="1"/>
  <c r="Y1447" i="1"/>
  <c r="Z1447" i="1"/>
  <c r="AA1447" i="1"/>
  <c r="AB1447" i="1"/>
  <c r="U1448" i="1"/>
  <c r="V1448" i="1"/>
  <c r="W1448" i="1"/>
  <c r="X1448" i="1"/>
  <c r="Y1448" i="1"/>
  <c r="Z1448" i="1"/>
  <c r="AA1448" i="1"/>
  <c r="AB1448" i="1"/>
  <c r="U1449" i="1"/>
  <c r="V1449" i="1"/>
  <c r="W1449" i="1"/>
  <c r="X1449" i="1"/>
  <c r="Y1449" i="1"/>
  <c r="Z1449" i="1"/>
  <c r="AA1449" i="1"/>
  <c r="AB1449" i="1"/>
  <c r="U1450" i="1"/>
  <c r="V1450" i="1"/>
  <c r="W1450" i="1"/>
  <c r="X1450" i="1"/>
  <c r="Y1450" i="1"/>
  <c r="Z1450" i="1"/>
  <c r="AA1450" i="1"/>
  <c r="AB1450" i="1"/>
  <c r="U1451" i="1"/>
  <c r="V1451" i="1"/>
  <c r="W1451" i="1"/>
  <c r="X1451" i="1"/>
  <c r="Y1451" i="1"/>
  <c r="Z1451" i="1"/>
  <c r="AA1451" i="1"/>
  <c r="AB1451" i="1"/>
  <c r="U1452" i="1"/>
  <c r="V1452" i="1"/>
  <c r="W1452" i="1"/>
  <c r="X1452" i="1"/>
  <c r="Y1452" i="1"/>
  <c r="Z1452" i="1"/>
  <c r="AA1452" i="1"/>
  <c r="AB1452" i="1"/>
  <c r="U1453" i="1"/>
  <c r="V1453" i="1"/>
  <c r="W1453" i="1"/>
  <c r="X1453" i="1"/>
  <c r="Y1453" i="1"/>
  <c r="Z1453" i="1"/>
  <c r="AA1453" i="1"/>
  <c r="AB1453" i="1"/>
  <c r="U1454" i="1"/>
  <c r="V1454" i="1"/>
  <c r="W1454" i="1"/>
  <c r="X1454" i="1"/>
  <c r="Y1454" i="1"/>
  <c r="Z1454" i="1"/>
  <c r="AA1454" i="1"/>
  <c r="AB1454" i="1"/>
  <c r="U1455" i="1"/>
  <c r="V1455" i="1"/>
  <c r="W1455" i="1"/>
  <c r="X1455" i="1"/>
  <c r="Y1455" i="1"/>
  <c r="Z1455" i="1"/>
  <c r="AA1455" i="1"/>
  <c r="AB1455" i="1"/>
  <c r="U1456" i="1"/>
  <c r="V1456" i="1"/>
  <c r="W1456" i="1"/>
  <c r="X1456" i="1"/>
  <c r="Y1456" i="1"/>
  <c r="Z1456" i="1"/>
  <c r="AA1456" i="1"/>
  <c r="AB1456" i="1"/>
  <c r="U1457" i="1"/>
  <c r="V1457" i="1"/>
  <c r="W1457" i="1"/>
  <c r="X1457" i="1"/>
  <c r="Y1457" i="1"/>
  <c r="Z1457" i="1"/>
  <c r="AA1457" i="1"/>
  <c r="AB1457" i="1"/>
  <c r="U1458" i="1"/>
  <c r="V1458" i="1"/>
  <c r="W1458" i="1"/>
  <c r="X1458" i="1"/>
  <c r="Y1458" i="1"/>
  <c r="Z1458" i="1"/>
  <c r="AA1458" i="1"/>
  <c r="AB1458" i="1"/>
  <c r="U1459" i="1"/>
  <c r="V1459" i="1"/>
  <c r="W1459" i="1"/>
  <c r="X1459" i="1"/>
  <c r="Y1459" i="1"/>
  <c r="Z1459" i="1"/>
  <c r="AA1459" i="1"/>
  <c r="AB1459" i="1"/>
  <c r="U1460" i="1"/>
  <c r="V1460" i="1"/>
  <c r="W1460" i="1"/>
  <c r="X1460" i="1"/>
  <c r="Y1460" i="1"/>
  <c r="Z1460" i="1"/>
  <c r="AA1460" i="1"/>
  <c r="AB1460" i="1"/>
  <c r="U1461" i="1"/>
  <c r="V1461" i="1"/>
  <c r="W1461" i="1"/>
  <c r="X1461" i="1"/>
  <c r="Y1461" i="1"/>
  <c r="Z1461" i="1"/>
  <c r="AA1461" i="1"/>
  <c r="AB1461" i="1"/>
  <c r="U1462" i="1"/>
  <c r="V1462" i="1"/>
  <c r="W1462" i="1"/>
  <c r="X1462" i="1"/>
  <c r="Y1462" i="1"/>
  <c r="Z1462" i="1"/>
  <c r="AA1462" i="1"/>
  <c r="AB1462" i="1"/>
  <c r="U1463" i="1"/>
  <c r="V1463" i="1"/>
  <c r="W1463" i="1"/>
  <c r="X1463" i="1"/>
  <c r="Y1463" i="1"/>
  <c r="Z1463" i="1"/>
  <c r="AA1463" i="1"/>
  <c r="AB1463" i="1"/>
  <c r="U1464" i="1"/>
  <c r="V1464" i="1"/>
  <c r="W1464" i="1"/>
  <c r="X1464" i="1"/>
  <c r="Y1464" i="1"/>
  <c r="Z1464" i="1"/>
  <c r="AA1464" i="1"/>
  <c r="AB1464" i="1"/>
  <c r="U1465" i="1"/>
  <c r="V1465" i="1"/>
  <c r="W1465" i="1"/>
  <c r="X1465" i="1"/>
  <c r="Y1465" i="1"/>
  <c r="Z1465" i="1"/>
  <c r="AA1465" i="1"/>
  <c r="AB1465" i="1"/>
  <c r="U1466" i="1"/>
  <c r="V1466" i="1"/>
  <c r="W1466" i="1"/>
  <c r="X1466" i="1"/>
  <c r="Y1466" i="1"/>
  <c r="Z1466" i="1"/>
  <c r="AA1466" i="1"/>
  <c r="AB1466" i="1"/>
  <c r="U1467" i="1"/>
  <c r="V1467" i="1"/>
  <c r="W1467" i="1"/>
  <c r="X1467" i="1"/>
  <c r="Y1467" i="1"/>
  <c r="Z1467" i="1"/>
  <c r="AA1467" i="1"/>
  <c r="AB1467" i="1"/>
  <c r="U1468" i="1"/>
  <c r="V1468" i="1"/>
  <c r="W1468" i="1"/>
  <c r="X1468" i="1"/>
  <c r="Y1468" i="1"/>
  <c r="Z1468" i="1"/>
  <c r="AA1468" i="1"/>
  <c r="AB1468" i="1"/>
  <c r="U1469" i="1"/>
  <c r="V1469" i="1"/>
  <c r="W1469" i="1"/>
  <c r="X1469" i="1"/>
  <c r="Y1469" i="1"/>
  <c r="Z1469" i="1"/>
  <c r="AA1469" i="1"/>
  <c r="AB1469" i="1"/>
  <c r="U1470" i="1"/>
  <c r="V1470" i="1"/>
  <c r="W1470" i="1"/>
  <c r="X1470" i="1"/>
  <c r="Y1470" i="1"/>
  <c r="Z1470" i="1"/>
  <c r="AA1470" i="1"/>
  <c r="AB1470" i="1"/>
  <c r="U1471" i="1"/>
  <c r="V1471" i="1"/>
  <c r="W1471" i="1"/>
  <c r="X1471" i="1"/>
  <c r="Y1471" i="1"/>
  <c r="Z1471" i="1"/>
  <c r="AA1471" i="1"/>
  <c r="AB1471" i="1"/>
  <c r="U1472" i="1"/>
  <c r="V1472" i="1"/>
  <c r="W1472" i="1"/>
  <c r="X1472" i="1"/>
  <c r="Y1472" i="1"/>
  <c r="Z1472" i="1"/>
  <c r="AA1472" i="1"/>
  <c r="AB1472" i="1"/>
  <c r="U1473" i="1"/>
  <c r="V1473" i="1"/>
  <c r="W1473" i="1"/>
  <c r="X1473" i="1"/>
  <c r="Y1473" i="1"/>
  <c r="Z1473" i="1"/>
  <c r="AA1473" i="1"/>
  <c r="AB1473" i="1"/>
  <c r="U1474" i="1"/>
  <c r="V1474" i="1"/>
  <c r="W1474" i="1"/>
  <c r="X1474" i="1"/>
  <c r="Y1474" i="1"/>
  <c r="Z1474" i="1"/>
  <c r="AA1474" i="1"/>
  <c r="AB1474" i="1"/>
  <c r="U1475" i="1"/>
  <c r="V1475" i="1"/>
  <c r="W1475" i="1"/>
  <c r="X1475" i="1"/>
  <c r="Y1475" i="1"/>
  <c r="Z1475" i="1"/>
  <c r="AA1475" i="1"/>
  <c r="AB1475" i="1"/>
  <c r="U1476" i="1"/>
  <c r="V1476" i="1"/>
  <c r="W1476" i="1"/>
  <c r="X1476" i="1"/>
  <c r="Y1476" i="1"/>
  <c r="Z1476" i="1"/>
  <c r="AA1476" i="1"/>
  <c r="AB1476" i="1"/>
  <c r="U1477" i="1"/>
  <c r="V1477" i="1"/>
  <c r="W1477" i="1"/>
  <c r="X1477" i="1"/>
  <c r="Y1477" i="1"/>
  <c r="Z1477" i="1"/>
  <c r="AA1477" i="1"/>
  <c r="AB1477" i="1"/>
  <c r="U1478" i="1"/>
  <c r="V1478" i="1"/>
  <c r="W1478" i="1"/>
  <c r="X1478" i="1"/>
  <c r="Y1478" i="1"/>
  <c r="Z1478" i="1"/>
  <c r="AA1478" i="1"/>
  <c r="AB1478" i="1"/>
  <c r="U1479" i="1"/>
  <c r="V1479" i="1"/>
  <c r="W1479" i="1"/>
  <c r="X1479" i="1"/>
  <c r="Y1479" i="1"/>
  <c r="Z1479" i="1"/>
  <c r="AA1479" i="1"/>
  <c r="AB1479" i="1"/>
  <c r="U1480" i="1"/>
  <c r="V1480" i="1"/>
  <c r="W1480" i="1"/>
  <c r="X1480" i="1"/>
  <c r="Y1480" i="1"/>
  <c r="Z1480" i="1"/>
  <c r="AA1480" i="1"/>
  <c r="AB1480" i="1"/>
  <c r="U1481" i="1"/>
  <c r="V1481" i="1"/>
  <c r="W1481" i="1"/>
  <c r="X1481" i="1"/>
  <c r="Y1481" i="1"/>
  <c r="Z1481" i="1"/>
  <c r="AA1481" i="1"/>
  <c r="AB1481" i="1"/>
  <c r="U1482" i="1"/>
  <c r="V1482" i="1"/>
  <c r="W1482" i="1"/>
  <c r="X1482" i="1"/>
  <c r="Y1482" i="1"/>
  <c r="Z1482" i="1"/>
  <c r="AA1482" i="1"/>
  <c r="AB1482" i="1"/>
  <c r="U1483" i="1"/>
  <c r="V1483" i="1"/>
  <c r="W1483" i="1"/>
  <c r="X1483" i="1"/>
  <c r="Y1483" i="1"/>
  <c r="Z1483" i="1"/>
  <c r="AA1483" i="1"/>
  <c r="AB1483" i="1"/>
  <c r="U1484" i="1"/>
  <c r="V1484" i="1"/>
  <c r="W1484" i="1"/>
  <c r="X1484" i="1"/>
  <c r="Y1484" i="1"/>
  <c r="Z1484" i="1"/>
  <c r="AA1484" i="1"/>
  <c r="AB1484" i="1"/>
  <c r="U1485" i="1"/>
  <c r="V1485" i="1"/>
  <c r="W1485" i="1"/>
  <c r="X1485" i="1"/>
  <c r="Y1485" i="1"/>
  <c r="Z1485" i="1"/>
  <c r="AA1485" i="1"/>
  <c r="AB1485" i="1"/>
  <c r="U1486" i="1"/>
  <c r="V1486" i="1"/>
  <c r="W1486" i="1"/>
  <c r="X1486" i="1"/>
  <c r="Y1486" i="1"/>
  <c r="Z1486" i="1"/>
  <c r="AA1486" i="1"/>
  <c r="AB1486" i="1"/>
  <c r="U1487" i="1"/>
  <c r="V1487" i="1"/>
  <c r="W1487" i="1"/>
  <c r="X1487" i="1"/>
  <c r="Y1487" i="1"/>
  <c r="Z1487" i="1"/>
  <c r="AA1487" i="1"/>
  <c r="AB1487" i="1"/>
  <c r="U1488" i="1"/>
  <c r="V1488" i="1"/>
  <c r="W1488" i="1"/>
  <c r="X1488" i="1"/>
  <c r="Y1488" i="1"/>
  <c r="Z1488" i="1"/>
  <c r="AA1488" i="1"/>
  <c r="AB1488" i="1"/>
  <c r="U1489" i="1"/>
  <c r="V1489" i="1"/>
  <c r="W1489" i="1"/>
  <c r="X1489" i="1"/>
  <c r="Y1489" i="1"/>
  <c r="Z1489" i="1"/>
  <c r="AA1489" i="1"/>
  <c r="AB1489" i="1"/>
  <c r="U1490" i="1"/>
  <c r="V1490" i="1"/>
  <c r="W1490" i="1"/>
  <c r="X1490" i="1"/>
  <c r="Y1490" i="1"/>
  <c r="Z1490" i="1"/>
  <c r="AA1490" i="1"/>
  <c r="AB1490" i="1"/>
  <c r="U1491" i="1"/>
  <c r="V1491" i="1"/>
  <c r="W1491" i="1"/>
  <c r="X1491" i="1"/>
  <c r="Y1491" i="1"/>
  <c r="Z1491" i="1"/>
  <c r="AA1491" i="1"/>
  <c r="AB1491" i="1"/>
  <c r="U1492" i="1"/>
  <c r="V1492" i="1"/>
  <c r="W1492" i="1"/>
  <c r="X1492" i="1"/>
  <c r="Y1492" i="1"/>
  <c r="Z1492" i="1"/>
  <c r="AA1492" i="1"/>
  <c r="AB1492" i="1"/>
  <c r="U1493" i="1"/>
  <c r="V1493" i="1"/>
  <c r="W1493" i="1"/>
  <c r="X1493" i="1"/>
  <c r="Y1493" i="1"/>
  <c r="Z1493" i="1"/>
  <c r="AA1493" i="1"/>
  <c r="AB1493" i="1"/>
  <c r="U1494" i="1"/>
  <c r="V1494" i="1"/>
  <c r="W1494" i="1"/>
  <c r="X1494" i="1"/>
  <c r="Y1494" i="1"/>
  <c r="Z1494" i="1"/>
  <c r="AA1494" i="1"/>
  <c r="AB1494" i="1"/>
  <c r="U1495" i="1"/>
  <c r="V1495" i="1"/>
  <c r="W1495" i="1"/>
  <c r="X1495" i="1"/>
  <c r="Y1495" i="1"/>
  <c r="Z1495" i="1"/>
  <c r="AA1495" i="1"/>
  <c r="AB1495" i="1"/>
  <c r="U1496" i="1"/>
  <c r="V1496" i="1"/>
  <c r="W1496" i="1"/>
  <c r="X1496" i="1"/>
  <c r="Y1496" i="1"/>
  <c r="Z1496" i="1"/>
  <c r="AA1496" i="1"/>
  <c r="AB1496" i="1"/>
  <c r="U1497" i="1"/>
  <c r="V1497" i="1"/>
  <c r="W1497" i="1"/>
  <c r="X1497" i="1"/>
  <c r="Y1497" i="1"/>
  <c r="Z1497" i="1"/>
  <c r="AA1497" i="1"/>
  <c r="AB1497" i="1"/>
  <c r="U1498" i="1"/>
  <c r="V1498" i="1"/>
  <c r="W1498" i="1"/>
  <c r="X1498" i="1"/>
  <c r="Y1498" i="1"/>
  <c r="Z1498" i="1"/>
  <c r="AA1498" i="1"/>
  <c r="AB1498" i="1"/>
  <c r="U1499" i="1"/>
  <c r="V1499" i="1"/>
  <c r="W1499" i="1"/>
  <c r="X1499" i="1"/>
  <c r="Y1499" i="1"/>
  <c r="Z1499" i="1"/>
  <c r="AA1499" i="1"/>
  <c r="AB1499" i="1"/>
  <c r="U1500" i="1"/>
  <c r="V1500" i="1"/>
  <c r="W1500" i="1"/>
  <c r="X1500" i="1"/>
  <c r="Y1500" i="1"/>
  <c r="Z1500" i="1"/>
  <c r="AA1500" i="1"/>
  <c r="AB1500" i="1"/>
  <c r="U1501" i="1"/>
  <c r="V1501" i="1"/>
  <c r="W1501" i="1"/>
  <c r="X1501" i="1"/>
  <c r="Y1501" i="1"/>
  <c r="Z1501" i="1"/>
  <c r="AA1501" i="1"/>
  <c r="AB1501" i="1"/>
  <c r="U1502" i="1"/>
  <c r="V1502" i="1"/>
  <c r="W1502" i="1"/>
  <c r="X1502" i="1"/>
  <c r="Y1502" i="1"/>
  <c r="Z1502" i="1"/>
  <c r="AA1502" i="1"/>
  <c r="AB1502" i="1"/>
  <c r="U1503" i="1"/>
  <c r="V1503" i="1"/>
  <c r="W1503" i="1"/>
  <c r="X1503" i="1"/>
  <c r="Y1503" i="1"/>
  <c r="Z1503" i="1"/>
  <c r="AA1503" i="1"/>
  <c r="AB1503" i="1"/>
  <c r="U1504" i="1"/>
  <c r="V1504" i="1"/>
  <c r="W1504" i="1"/>
  <c r="X1504" i="1"/>
  <c r="Y1504" i="1"/>
  <c r="Z1504" i="1"/>
  <c r="AA1504" i="1"/>
  <c r="AB1504" i="1"/>
  <c r="U1505" i="1"/>
  <c r="V1505" i="1"/>
  <c r="W1505" i="1"/>
  <c r="X1505" i="1"/>
  <c r="Y1505" i="1"/>
  <c r="Z1505" i="1"/>
  <c r="AA1505" i="1"/>
  <c r="AB1505" i="1"/>
  <c r="U1506" i="1"/>
  <c r="V1506" i="1"/>
  <c r="W1506" i="1"/>
  <c r="X1506" i="1"/>
  <c r="Y1506" i="1"/>
  <c r="Z1506" i="1"/>
  <c r="AA1506" i="1"/>
  <c r="AB1506" i="1"/>
  <c r="U1507" i="1"/>
  <c r="V1507" i="1"/>
  <c r="W1507" i="1"/>
  <c r="X1507" i="1"/>
  <c r="Y1507" i="1"/>
  <c r="Z1507" i="1"/>
  <c r="AA1507" i="1"/>
  <c r="AB1507" i="1"/>
  <c r="U1508" i="1"/>
  <c r="V1508" i="1"/>
  <c r="W1508" i="1"/>
  <c r="X1508" i="1"/>
  <c r="Y1508" i="1"/>
  <c r="Z1508" i="1"/>
  <c r="AA1508" i="1"/>
  <c r="AB1508" i="1"/>
  <c r="U1509" i="1"/>
  <c r="V1509" i="1"/>
  <c r="W1509" i="1"/>
  <c r="X1509" i="1"/>
  <c r="Y1509" i="1"/>
  <c r="Z1509" i="1"/>
  <c r="AA1509" i="1"/>
  <c r="AB1509" i="1"/>
  <c r="U1510" i="1"/>
  <c r="V1510" i="1"/>
  <c r="W1510" i="1"/>
  <c r="X1510" i="1"/>
  <c r="Y1510" i="1"/>
  <c r="Z1510" i="1"/>
  <c r="AA1510" i="1"/>
  <c r="AB1510" i="1"/>
  <c r="U1511" i="1"/>
  <c r="V1511" i="1"/>
  <c r="W1511" i="1"/>
  <c r="X1511" i="1"/>
  <c r="Y1511" i="1"/>
  <c r="Z1511" i="1"/>
  <c r="AA1511" i="1"/>
  <c r="AB1511" i="1"/>
  <c r="U1512" i="1"/>
  <c r="V1512" i="1"/>
  <c r="W1512" i="1"/>
  <c r="X1512" i="1"/>
  <c r="Y1512" i="1"/>
  <c r="Z1512" i="1"/>
  <c r="AA1512" i="1"/>
  <c r="AB1512" i="1"/>
  <c r="U1513" i="1"/>
  <c r="V1513" i="1"/>
  <c r="W1513" i="1"/>
  <c r="X1513" i="1"/>
  <c r="Y1513" i="1"/>
  <c r="Z1513" i="1"/>
  <c r="AA1513" i="1"/>
  <c r="AB1513" i="1"/>
  <c r="U1514" i="1"/>
  <c r="V1514" i="1"/>
  <c r="W1514" i="1"/>
  <c r="X1514" i="1"/>
  <c r="Y1514" i="1"/>
  <c r="Z1514" i="1"/>
  <c r="AA1514" i="1"/>
  <c r="AB1514" i="1"/>
  <c r="U1515" i="1"/>
  <c r="V1515" i="1"/>
  <c r="W1515" i="1"/>
  <c r="X1515" i="1"/>
  <c r="Y1515" i="1"/>
  <c r="Z1515" i="1"/>
  <c r="AA1515" i="1"/>
  <c r="AB1515" i="1"/>
  <c r="U1516" i="1"/>
  <c r="V1516" i="1"/>
  <c r="W1516" i="1"/>
  <c r="X1516" i="1"/>
  <c r="Y1516" i="1"/>
  <c r="Z1516" i="1"/>
  <c r="AA1516" i="1"/>
  <c r="AB1516" i="1"/>
  <c r="U1517" i="1"/>
  <c r="V1517" i="1"/>
  <c r="W1517" i="1"/>
  <c r="X1517" i="1"/>
  <c r="Y1517" i="1"/>
  <c r="Z1517" i="1"/>
  <c r="AA1517" i="1"/>
  <c r="AB1517" i="1"/>
  <c r="U1518" i="1"/>
  <c r="V1518" i="1"/>
  <c r="W1518" i="1"/>
  <c r="X1518" i="1"/>
  <c r="Y1518" i="1"/>
  <c r="Z1518" i="1"/>
  <c r="AA1518" i="1"/>
  <c r="AB1518" i="1"/>
  <c r="U1519" i="1"/>
  <c r="V1519" i="1"/>
  <c r="W1519" i="1"/>
  <c r="X1519" i="1"/>
  <c r="Y1519" i="1"/>
  <c r="Z1519" i="1"/>
  <c r="AA1519" i="1"/>
  <c r="AB1519" i="1"/>
  <c r="U1520" i="1"/>
  <c r="V1520" i="1"/>
  <c r="W1520" i="1"/>
  <c r="X1520" i="1"/>
  <c r="Y1520" i="1"/>
  <c r="Z1520" i="1"/>
  <c r="AA1520" i="1"/>
  <c r="AB1520" i="1"/>
  <c r="U1521" i="1"/>
  <c r="V1521" i="1"/>
  <c r="W1521" i="1"/>
  <c r="X1521" i="1"/>
  <c r="Y1521" i="1"/>
  <c r="Z1521" i="1"/>
  <c r="AA1521" i="1"/>
  <c r="AB1521" i="1"/>
  <c r="U1522" i="1"/>
  <c r="V1522" i="1"/>
  <c r="W1522" i="1"/>
  <c r="X1522" i="1"/>
  <c r="Y1522" i="1"/>
  <c r="Z1522" i="1"/>
  <c r="AA1522" i="1"/>
  <c r="AB1522" i="1"/>
  <c r="U1523" i="1"/>
  <c r="V1523" i="1"/>
  <c r="W1523" i="1"/>
  <c r="X1523" i="1"/>
  <c r="Y1523" i="1"/>
  <c r="Z1523" i="1"/>
  <c r="AA1523" i="1"/>
  <c r="AB1523" i="1"/>
  <c r="U1524" i="1"/>
  <c r="V1524" i="1"/>
  <c r="W1524" i="1"/>
  <c r="X1524" i="1"/>
  <c r="Y1524" i="1"/>
  <c r="Z1524" i="1"/>
  <c r="AA1524" i="1"/>
  <c r="AB1524" i="1"/>
  <c r="U1525" i="1"/>
  <c r="V1525" i="1"/>
  <c r="W1525" i="1"/>
  <c r="X1525" i="1"/>
  <c r="Y1525" i="1"/>
  <c r="Z1525" i="1"/>
  <c r="AA1525" i="1"/>
  <c r="AB1525" i="1"/>
  <c r="U1526" i="1"/>
  <c r="V1526" i="1"/>
  <c r="W1526" i="1"/>
  <c r="X1526" i="1"/>
  <c r="Y1526" i="1"/>
  <c r="Z1526" i="1"/>
  <c r="AA1526" i="1"/>
  <c r="AB1526" i="1"/>
  <c r="U1527" i="1"/>
  <c r="V1527" i="1"/>
  <c r="W1527" i="1"/>
  <c r="X1527" i="1"/>
  <c r="Y1527" i="1"/>
  <c r="Z1527" i="1"/>
  <c r="AA1527" i="1"/>
  <c r="AB1527" i="1"/>
  <c r="U1528" i="1"/>
  <c r="V1528" i="1"/>
  <c r="W1528" i="1"/>
  <c r="X1528" i="1"/>
  <c r="Y1528" i="1"/>
  <c r="Z1528" i="1"/>
  <c r="AA1528" i="1"/>
  <c r="AB1528" i="1"/>
  <c r="U1529" i="1"/>
  <c r="V1529" i="1"/>
  <c r="W1529" i="1"/>
  <c r="X1529" i="1"/>
  <c r="Y1529" i="1"/>
  <c r="Z1529" i="1"/>
  <c r="AA1529" i="1"/>
  <c r="AB1529" i="1"/>
  <c r="U1530" i="1"/>
  <c r="V1530" i="1"/>
  <c r="W1530" i="1"/>
  <c r="X1530" i="1"/>
  <c r="Y1530" i="1"/>
  <c r="Z1530" i="1"/>
  <c r="AA1530" i="1"/>
  <c r="AB1530" i="1"/>
  <c r="U1531" i="1"/>
  <c r="V1531" i="1"/>
  <c r="W1531" i="1"/>
  <c r="X1531" i="1"/>
  <c r="Y1531" i="1"/>
  <c r="Z1531" i="1"/>
  <c r="AA1531" i="1"/>
  <c r="AB1531" i="1"/>
  <c r="U1532" i="1"/>
  <c r="V1532" i="1"/>
  <c r="W1532" i="1"/>
  <c r="X1532" i="1"/>
  <c r="Y1532" i="1"/>
  <c r="Z1532" i="1"/>
  <c r="AA1532" i="1"/>
  <c r="AB1532" i="1"/>
  <c r="U1533" i="1"/>
  <c r="V1533" i="1"/>
  <c r="W1533" i="1"/>
  <c r="X1533" i="1"/>
  <c r="Y1533" i="1"/>
  <c r="Z1533" i="1"/>
  <c r="AA1533" i="1"/>
  <c r="AB1533" i="1"/>
  <c r="U1534" i="1"/>
  <c r="V1534" i="1"/>
  <c r="W1534" i="1"/>
  <c r="X1534" i="1"/>
  <c r="Y1534" i="1"/>
  <c r="Z1534" i="1"/>
  <c r="AA1534" i="1"/>
  <c r="AB1534" i="1"/>
  <c r="U1535" i="1"/>
  <c r="V1535" i="1"/>
  <c r="W1535" i="1"/>
  <c r="X1535" i="1"/>
  <c r="Y1535" i="1"/>
  <c r="Z1535" i="1"/>
  <c r="AA1535" i="1"/>
  <c r="AB1535" i="1"/>
  <c r="U1536" i="1"/>
  <c r="V1536" i="1"/>
  <c r="W1536" i="1"/>
  <c r="X1536" i="1"/>
  <c r="Y1536" i="1"/>
  <c r="Z1536" i="1"/>
  <c r="AA1536" i="1"/>
  <c r="AB1536" i="1"/>
  <c r="U1537" i="1"/>
  <c r="V1537" i="1"/>
  <c r="W1537" i="1"/>
  <c r="X1537" i="1"/>
  <c r="Y1537" i="1"/>
  <c r="Z1537" i="1"/>
  <c r="AA1537" i="1"/>
  <c r="AB1537" i="1"/>
  <c r="U1538" i="1"/>
  <c r="V1538" i="1"/>
  <c r="W1538" i="1"/>
  <c r="X1538" i="1"/>
  <c r="Y1538" i="1"/>
  <c r="Z1538" i="1"/>
  <c r="AA1538" i="1"/>
  <c r="AB1538" i="1"/>
  <c r="U1539" i="1"/>
  <c r="V1539" i="1"/>
  <c r="W1539" i="1"/>
  <c r="X1539" i="1"/>
  <c r="Y1539" i="1"/>
  <c r="Z1539" i="1"/>
  <c r="AA1539" i="1"/>
  <c r="AB1539" i="1"/>
  <c r="U1540" i="1"/>
  <c r="V1540" i="1"/>
  <c r="W1540" i="1"/>
  <c r="X1540" i="1"/>
  <c r="Y1540" i="1"/>
  <c r="Z1540" i="1"/>
  <c r="AA1540" i="1"/>
  <c r="AB1540" i="1"/>
  <c r="U1541" i="1"/>
  <c r="V1541" i="1"/>
  <c r="W1541" i="1"/>
  <c r="X1541" i="1"/>
  <c r="Y1541" i="1"/>
  <c r="Z1541" i="1"/>
  <c r="AA1541" i="1"/>
  <c r="AB1541" i="1"/>
  <c r="U1542" i="1"/>
  <c r="V1542" i="1"/>
  <c r="W1542" i="1"/>
  <c r="X1542" i="1"/>
  <c r="Y1542" i="1"/>
  <c r="Z1542" i="1"/>
  <c r="AA1542" i="1"/>
  <c r="AB1542" i="1"/>
  <c r="U1543" i="1"/>
  <c r="V1543" i="1"/>
  <c r="W1543" i="1"/>
  <c r="X1543" i="1"/>
  <c r="Y1543" i="1"/>
  <c r="Z1543" i="1"/>
  <c r="AA1543" i="1"/>
  <c r="AB1543" i="1"/>
  <c r="U1544" i="1"/>
  <c r="V1544" i="1"/>
  <c r="W1544" i="1"/>
  <c r="X1544" i="1"/>
  <c r="Y1544" i="1"/>
  <c r="Z1544" i="1"/>
  <c r="AA1544" i="1"/>
  <c r="AB1544" i="1"/>
  <c r="U1545" i="1"/>
  <c r="V1545" i="1"/>
  <c r="W1545" i="1"/>
  <c r="X1545" i="1"/>
  <c r="Y1545" i="1"/>
  <c r="Z1545" i="1"/>
  <c r="AA1545" i="1"/>
  <c r="AB1545" i="1"/>
  <c r="U1546" i="1"/>
  <c r="V1546" i="1"/>
  <c r="W1546" i="1"/>
  <c r="X1546" i="1"/>
  <c r="Y1546" i="1"/>
  <c r="Z1546" i="1"/>
  <c r="AA1546" i="1"/>
  <c r="AB1546" i="1"/>
  <c r="U1547" i="1"/>
  <c r="V1547" i="1"/>
  <c r="W1547" i="1"/>
  <c r="X1547" i="1"/>
  <c r="Y1547" i="1"/>
  <c r="Z1547" i="1"/>
  <c r="AA1547" i="1"/>
  <c r="AB1547" i="1"/>
  <c r="U1548" i="1"/>
  <c r="V1548" i="1"/>
  <c r="W1548" i="1"/>
  <c r="X1548" i="1"/>
  <c r="Y1548" i="1"/>
  <c r="Z1548" i="1"/>
  <c r="AA1548" i="1"/>
  <c r="AB1548" i="1"/>
  <c r="U1549" i="1"/>
  <c r="V1549" i="1"/>
  <c r="W1549" i="1"/>
  <c r="X1549" i="1"/>
  <c r="Y1549" i="1"/>
  <c r="Z1549" i="1"/>
  <c r="AA1549" i="1"/>
  <c r="AB1549" i="1"/>
  <c r="U1550" i="1"/>
  <c r="V1550" i="1"/>
  <c r="W1550" i="1"/>
  <c r="X1550" i="1"/>
  <c r="Y1550" i="1"/>
  <c r="Z1550" i="1"/>
  <c r="AA1550" i="1"/>
  <c r="AB1550" i="1"/>
  <c r="U1551" i="1"/>
  <c r="V1551" i="1"/>
  <c r="W1551" i="1"/>
  <c r="X1551" i="1"/>
  <c r="Y1551" i="1"/>
  <c r="Z1551" i="1"/>
  <c r="AA1551" i="1"/>
  <c r="AB1551" i="1"/>
  <c r="U1552" i="1"/>
  <c r="V1552" i="1"/>
  <c r="W1552" i="1"/>
  <c r="X1552" i="1"/>
  <c r="Y1552" i="1"/>
  <c r="Z1552" i="1"/>
  <c r="AA1552" i="1"/>
  <c r="AB1552" i="1"/>
  <c r="U1553" i="1"/>
  <c r="V1553" i="1"/>
  <c r="W1553" i="1"/>
  <c r="X1553" i="1"/>
  <c r="Y1553" i="1"/>
  <c r="Z1553" i="1"/>
  <c r="AA1553" i="1"/>
  <c r="AB1553" i="1"/>
  <c r="U1554" i="1"/>
  <c r="V1554" i="1"/>
  <c r="W1554" i="1"/>
  <c r="X1554" i="1"/>
  <c r="Y1554" i="1"/>
  <c r="Z1554" i="1"/>
  <c r="AA1554" i="1"/>
  <c r="AB1554" i="1"/>
  <c r="U1555" i="1"/>
  <c r="V1555" i="1"/>
  <c r="W1555" i="1"/>
  <c r="X1555" i="1"/>
  <c r="Y1555" i="1"/>
  <c r="Z1555" i="1"/>
  <c r="AA1555" i="1"/>
  <c r="AB1555" i="1"/>
  <c r="U1556" i="1"/>
  <c r="V1556" i="1"/>
  <c r="W1556" i="1"/>
  <c r="X1556" i="1"/>
  <c r="Y1556" i="1"/>
  <c r="Z1556" i="1"/>
  <c r="AA1556" i="1"/>
  <c r="AB1556" i="1"/>
  <c r="U1557" i="1"/>
  <c r="V1557" i="1"/>
  <c r="W1557" i="1"/>
  <c r="X1557" i="1"/>
  <c r="Y1557" i="1"/>
  <c r="Z1557" i="1"/>
  <c r="AA1557" i="1"/>
  <c r="AB1557" i="1"/>
  <c r="U1558" i="1"/>
  <c r="V1558" i="1"/>
  <c r="W1558" i="1"/>
  <c r="X1558" i="1"/>
  <c r="Y1558" i="1"/>
  <c r="Z1558" i="1"/>
  <c r="AA1558" i="1"/>
  <c r="AB1558" i="1"/>
  <c r="U1559" i="1"/>
  <c r="V1559" i="1"/>
  <c r="W1559" i="1"/>
  <c r="X1559" i="1"/>
  <c r="Y1559" i="1"/>
  <c r="Z1559" i="1"/>
  <c r="AA1559" i="1"/>
  <c r="AB1559" i="1"/>
  <c r="U1560" i="1"/>
  <c r="V1560" i="1"/>
  <c r="W1560" i="1"/>
  <c r="X1560" i="1"/>
  <c r="Y1560" i="1"/>
  <c r="Z1560" i="1"/>
  <c r="AA1560" i="1"/>
  <c r="AB1560" i="1"/>
  <c r="U1561" i="1"/>
  <c r="V1561" i="1"/>
  <c r="W1561" i="1"/>
  <c r="X1561" i="1"/>
  <c r="Y1561" i="1"/>
  <c r="Z1561" i="1"/>
  <c r="AA1561" i="1"/>
  <c r="AB1561" i="1"/>
  <c r="U1562" i="1"/>
  <c r="V1562" i="1"/>
  <c r="W1562" i="1"/>
  <c r="X1562" i="1"/>
  <c r="Y1562" i="1"/>
  <c r="Z1562" i="1"/>
  <c r="AA1562" i="1"/>
  <c r="AB1562" i="1"/>
  <c r="U1563" i="1"/>
  <c r="V1563" i="1"/>
  <c r="W1563" i="1"/>
  <c r="X1563" i="1"/>
  <c r="Y1563" i="1"/>
  <c r="Z1563" i="1"/>
  <c r="AA1563" i="1"/>
  <c r="AB1563" i="1"/>
  <c r="U1564" i="1"/>
  <c r="V1564" i="1"/>
  <c r="W1564" i="1"/>
  <c r="X1564" i="1"/>
  <c r="Y1564" i="1"/>
  <c r="Z1564" i="1"/>
  <c r="AA1564" i="1"/>
  <c r="AB1564" i="1"/>
  <c r="U1565" i="1"/>
  <c r="V1565" i="1"/>
  <c r="W1565" i="1"/>
  <c r="X1565" i="1"/>
  <c r="Y1565" i="1"/>
  <c r="Z1565" i="1"/>
  <c r="AA1565" i="1"/>
  <c r="AB1565" i="1"/>
  <c r="U1566" i="1"/>
  <c r="V1566" i="1"/>
  <c r="W1566" i="1"/>
  <c r="X1566" i="1"/>
  <c r="Y1566" i="1"/>
  <c r="Z1566" i="1"/>
  <c r="AA1566" i="1"/>
  <c r="AB1566" i="1"/>
  <c r="U1567" i="1"/>
  <c r="V1567" i="1"/>
  <c r="W1567" i="1"/>
  <c r="X1567" i="1"/>
  <c r="Y1567" i="1"/>
  <c r="Z1567" i="1"/>
  <c r="AA1567" i="1"/>
  <c r="AB1567" i="1"/>
  <c r="U1568" i="1"/>
  <c r="V1568" i="1"/>
  <c r="W1568" i="1"/>
  <c r="X1568" i="1"/>
  <c r="Y1568" i="1"/>
  <c r="Z1568" i="1"/>
  <c r="AA1568" i="1"/>
  <c r="AB1568" i="1"/>
  <c r="U1569" i="1"/>
  <c r="V1569" i="1"/>
  <c r="W1569" i="1"/>
  <c r="X1569" i="1"/>
  <c r="Y1569" i="1"/>
  <c r="Z1569" i="1"/>
  <c r="AA1569" i="1"/>
  <c r="AB1569" i="1"/>
  <c r="U1570" i="1"/>
  <c r="V1570" i="1"/>
  <c r="W1570" i="1"/>
  <c r="X1570" i="1"/>
  <c r="Y1570" i="1"/>
  <c r="Z1570" i="1"/>
  <c r="AA1570" i="1"/>
  <c r="AB1570" i="1"/>
  <c r="U1571" i="1"/>
  <c r="V1571" i="1"/>
  <c r="W1571" i="1"/>
  <c r="X1571" i="1"/>
  <c r="Y1571" i="1"/>
  <c r="Z1571" i="1"/>
  <c r="AA1571" i="1"/>
  <c r="AB1571" i="1"/>
  <c r="U1572" i="1"/>
  <c r="V1572" i="1"/>
  <c r="W1572" i="1"/>
  <c r="X1572" i="1"/>
  <c r="Y1572" i="1"/>
  <c r="Z1572" i="1"/>
  <c r="AA1572" i="1"/>
  <c r="AB1572" i="1"/>
  <c r="U1573" i="1"/>
  <c r="V1573" i="1"/>
  <c r="W1573" i="1"/>
  <c r="X1573" i="1"/>
  <c r="Y1573" i="1"/>
  <c r="Z1573" i="1"/>
  <c r="AA1573" i="1"/>
  <c r="AB1573" i="1"/>
  <c r="U1574" i="1"/>
  <c r="V1574" i="1"/>
  <c r="W1574" i="1"/>
  <c r="X1574" i="1"/>
  <c r="Y1574" i="1"/>
  <c r="Z1574" i="1"/>
  <c r="AA1574" i="1"/>
  <c r="AB1574" i="1"/>
  <c r="U1575" i="1"/>
  <c r="V1575" i="1"/>
  <c r="W1575" i="1"/>
  <c r="X1575" i="1"/>
  <c r="Y1575" i="1"/>
  <c r="Z1575" i="1"/>
  <c r="AA1575" i="1"/>
  <c r="AB1575" i="1"/>
  <c r="U1576" i="1"/>
  <c r="V1576" i="1"/>
  <c r="W1576" i="1"/>
  <c r="X1576" i="1"/>
  <c r="Y1576" i="1"/>
  <c r="Z1576" i="1"/>
  <c r="AA1576" i="1"/>
  <c r="AB1576" i="1"/>
  <c r="U1577" i="1"/>
  <c r="V1577" i="1"/>
  <c r="W1577" i="1"/>
  <c r="X1577" i="1"/>
  <c r="Y1577" i="1"/>
  <c r="Z1577" i="1"/>
  <c r="AA1577" i="1"/>
  <c r="AB1577" i="1"/>
  <c r="U1578" i="1"/>
  <c r="V1578" i="1"/>
  <c r="W1578" i="1"/>
  <c r="X1578" i="1"/>
  <c r="Y1578" i="1"/>
  <c r="Z1578" i="1"/>
  <c r="AA1578" i="1"/>
  <c r="AB1578" i="1"/>
  <c r="U1579" i="1"/>
  <c r="V1579" i="1"/>
  <c r="W1579" i="1"/>
  <c r="X1579" i="1"/>
  <c r="Y1579" i="1"/>
  <c r="Z1579" i="1"/>
  <c r="AA1579" i="1"/>
  <c r="AB1579" i="1"/>
  <c r="U1580" i="1"/>
  <c r="V1580" i="1"/>
  <c r="W1580" i="1"/>
  <c r="X1580" i="1"/>
  <c r="Y1580" i="1"/>
  <c r="Z1580" i="1"/>
  <c r="AA1580" i="1"/>
  <c r="AB1580" i="1"/>
  <c r="U1581" i="1"/>
  <c r="V1581" i="1"/>
  <c r="W1581" i="1"/>
  <c r="X1581" i="1"/>
  <c r="Y1581" i="1"/>
  <c r="Z1581" i="1"/>
  <c r="AA1581" i="1"/>
  <c r="AB1581" i="1"/>
  <c r="U1582" i="1"/>
  <c r="V1582" i="1"/>
  <c r="W1582" i="1"/>
  <c r="X1582" i="1"/>
  <c r="Y1582" i="1"/>
  <c r="Z1582" i="1"/>
  <c r="AA1582" i="1"/>
  <c r="AB1582" i="1"/>
  <c r="U1583" i="1"/>
  <c r="V1583" i="1"/>
  <c r="W1583" i="1"/>
  <c r="X1583" i="1"/>
  <c r="Y1583" i="1"/>
  <c r="Z1583" i="1"/>
  <c r="AA1583" i="1"/>
  <c r="AB1583" i="1"/>
  <c r="U1584" i="1"/>
  <c r="V1584" i="1"/>
  <c r="W1584" i="1"/>
  <c r="X1584" i="1"/>
  <c r="Y1584" i="1"/>
  <c r="Z1584" i="1"/>
  <c r="AA1584" i="1"/>
  <c r="AB1584" i="1"/>
  <c r="U1585" i="1"/>
  <c r="V1585" i="1"/>
  <c r="W1585" i="1"/>
  <c r="X1585" i="1"/>
  <c r="Y1585" i="1"/>
  <c r="Z1585" i="1"/>
  <c r="AA1585" i="1"/>
  <c r="AB1585" i="1"/>
  <c r="U1586" i="1"/>
  <c r="V1586" i="1"/>
  <c r="W1586" i="1"/>
  <c r="X1586" i="1"/>
  <c r="Y1586" i="1"/>
  <c r="Z1586" i="1"/>
  <c r="AA1586" i="1"/>
  <c r="AB1586" i="1"/>
  <c r="U1587" i="1"/>
  <c r="V1587" i="1"/>
  <c r="W1587" i="1"/>
  <c r="X1587" i="1"/>
  <c r="Y1587" i="1"/>
  <c r="Z1587" i="1"/>
  <c r="AA1587" i="1"/>
  <c r="AB1587" i="1"/>
  <c r="U1588" i="1"/>
  <c r="V1588" i="1"/>
  <c r="W1588" i="1"/>
  <c r="X1588" i="1"/>
  <c r="Y1588" i="1"/>
  <c r="Z1588" i="1"/>
  <c r="AA1588" i="1"/>
  <c r="AB1588" i="1"/>
  <c r="U1589" i="1"/>
  <c r="V1589" i="1"/>
  <c r="W1589" i="1"/>
  <c r="X1589" i="1"/>
  <c r="Y1589" i="1"/>
  <c r="Z1589" i="1"/>
  <c r="AA1589" i="1"/>
  <c r="AB1589" i="1"/>
  <c r="U1590" i="1"/>
  <c r="V1590" i="1"/>
  <c r="W1590" i="1"/>
  <c r="X1590" i="1"/>
  <c r="Y1590" i="1"/>
  <c r="Z1590" i="1"/>
  <c r="AA1590" i="1"/>
  <c r="AB1590" i="1"/>
  <c r="U1591" i="1"/>
  <c r="V1591" i="1"/>
  <c r="W1591" i="1"/>
  <c r="X1591" i="1"/>
  <c r="Y1591" i="1"/>
  <c r="Z1591" i="1"/>
  <c r="AA1591" i="1"/>
  <c r="AB1591" i="1"/>
  <c r="U1592" i="1"/>
  <c r="V1592" i="1"/>
  <c r="W1592" i="1"/>
  <c r="X1592" i="1"/>
  <c r="Y1592" i="1"/>
  <c r="Z1592" i="1"/>
  <c r="AA1592" i="1"/>
  <c r="AB1592" i="1"/>
  <c r="U1593" i="1"/>
  <c r="V1593" i="1"/>
  <c r="W1593" i="1"/>
  <c r="X1593" i="1"/>
  <c r="Y1593" i="1"/>
  <c r="Z1593" i="1"/>
  <c r="AA1593" i="1"/>
  <c r="AB1593" i="1"/>
  <c r="U1594" i="1"/>
  <c r="V1594" i="1"/>
  <c r="W1594" i="1"/>
  <c r="X1594" i="1"/>
  <c r="Y1594" i="1"/>
  <c r="Z1594" i="1"/>
  <c r="AA1594" i="1"/>
  <c r="AB1594" i="1"/>
  <c r="U1595" i="1"/>
  <c r="V1595" i="1"/>
  <c r="W1595" i="1"/>
  <c r="X1595" i="1"/>
  <c r="Y1595" i="1"/>
  <c r="Z1595" i="1"/>
  <c r="AA1595" i="1"/>
  <c r="AB1595" i="1"/>
  <c r="U1596" i="1"/>
  <c r="V1596" i="1"/>
  <c r="W1596" i="1"/>
  <c r="X1596" i="1"/>
  <c r="Y1596" i="1"/>
  <c r="Z1596" i="1"/>
  <c r="AA1596" i="1"/>
  <c r="AB1596" i="1"/>
  <c r="U1597" i="1"/>
  <c r="V1597" i="1"/>
  <c r="W1597" i="1"/>
  <c r="X1597" i="1"/>
  <c r="Y1597" i="1"/>
  <c r="Z1597" i="1"/>
  <c r="AA1597" i="1"/>
  <c r="AB1597" i="1"/>
  <c r="U1598" i="1"/>
  <c r="V1598" i="1"/>
  <c r="W1598" i="1"/>
  <c r="X1598" i="1"/>
  <c r="Y1598" i="1"/>
  <c r="Z1598" i="1"/>
  <c r="AA1598" i="1"/>
  <c r="AB1598" i="1"/>
  <c r="U1599" i="1"/>
  <c r="V1599" i="1"/>
  <c r="W1599" i="1"/>
  <c r="X1599" i="1"/>
  <c r="Y1599" i="1"/>
  <c r="Z1599" i="1"/>
  <c r="AA1599" i="1"/>
  <c r="AB1599" i="1"/>
  <c r="U1600" i="1"/>
  <c r="V1600" i="1"/>
  <c r="W1600" i="1"/>
  <c r="X1600" i="1"/>
  <c r="Y1600" i="1"/>
  <c r="Z1600" i="1"/>
  <c r="AA1600" i="1"/>
  <c r="AB1600" i="1"/>
  <c r="U1601" i="1"/>
  <c r="V1601" i="1"/>
  <c r="W1601" i="1"/>
  <c r="X1601" i="1"/>
  <c r="Y1601" i="1"/>
  <c r="Z1601" i="1"/>
  <c r="AA1601" i="1"/>
  <c r="AB1601" i="1"/>
  <c r="U1602" i="1"/>
  <c r="V1602" i="1"/>
  <c r="W1602" i="1"/>
  <c r="X1602" i="1"/>
  <c r="Y1602" i="1"/>
  <c r="Z1602" i="1"/>
  <c r="AA1602" i="1"/>
  <c r="AB1602" i="1"/>
  <c r="U1603" i="1"/>
  <c r="V1603" i="1"/>
  <c r="W1603" i="1"/>
  <c r="X1603" i="1"/>
  <c r="Y1603" i="1"/>
  <c r="Z1603" i="1"/>
  <c r="AA1603" i="1"/>
  <c r="AB1603" i="1"/>
  <c r="U1604" i="1"/>
  <c r="V1604" i="1"/>
  <c r="W1604" i="1"/>
  <c r="X1604" i="1"/>
  <c r="Y1604" i="1"/>
  <c r="Z1604" i="1"/>
  <c r="AA1604" i="1"/>
  <c r="AB1604" i="1"/>
  <c r="U1605" i="1"/>
  <c r="V1605" i="1"/>
  <c r="W1605" i="1"/>
  <c r="X1605" i="1"/>
  <c r="Y1605" i="1"/>
  <c r="Z1605" i="1"/>
  <c r="AA1605" i="1"/>
  <c r="AB1605" i="1"/>
  <c r="U1606" i="1"/>
  <c r="V1606" i="1"/>
  <c r="W1606" i="1"/>
  <c r="X1606" i="1"/>
  <c r="Y1606" i="1"/>
  <c r="Z1606" i="1"/>
  <c r="AA1606" i="1"/>
  <c r="AB1606" i="1"/>
  <c r="U1607" i="1"/>
  <c r="V1607" i="1"/>
  <c r="W1607" i="1"/>
  <c r="X1607" i="1"/>
  <c r="Y1607" i="1"/>
  <c r="Z1607" i="1"/>
  <c r="AA1607" i="1"/>
  <c r="AB1607" i="1"/>
  <c r="U1608" i="1"/>
  <c r="V1608" i="1"/>
  <c r="W1608" i="1"/>
  <c r="X1608" i="1"/>
  <c r="Y1608" i="1"/>
  <c r="Z1608" i="1"/>
  <c r="AA1608" i="1"/>
  <c r="AB1608" i="1"/>
  <c r="U1609" i="1"/>
  <c r="V1609" i="1"/>
  <c r="W1609" i="1"/>
  <c r="X1609" i="1"/>
  <c r="Y1609" i="1"/>
  <c r="Z1609" i="1"/>
  <c r="AA1609" i="1"/>
  <c r="AB1609" i="1"/>
  <c r="U1610" i="1"/>
  <c r="V1610" i="1"/>
  <c r="W1610" i="1"/>
  <c r="X1610" i="1"/>
  <c r="Y1610" i="1"/>
  <c r="Z1610" i="1"/>
  <c r="AA1610" i="1"/>
  <c r="AB1610" i="1"/>
  <c r="U1611" i="1"/>
  <c r="V1611" i="1"/>
  <c r="W1611" i="1"/>
  <c r="X1611" i="1"/>
  <c r="Y1611" i="1"/>
  <c r="Z1611" i="1"/>
  <c r="AA1611" i="1"/>
  <c r="AB1611" i="1"/>
  <c r="U1612" i="1"/>
  <c r="V1612" i="1"/>
  <c r="W1612" i="1"/>
  <c r="X1612" i="1"/>
  <c r="Y1612" i="1"/>
  <c r="Z1612" i="1"/>
  <c r="AA1612" i="1"/>
  <c r="AB1612" i="1"/>
  <c r="U1613" i="1"/>
  <c r="V1613" i="1"/>
  <c r="W1613" i="1"/>
  <c r="X1613" i="1"/>
  <c r="Y1613" i="1"/>
  <c r="Z1613" i="1"/>
  <c r="AA1613" i="1"/>
  <c r="AB1613" i="1"/>
  <c r="U1614" i="1"/>
  <c r="V1614" i="1"/>
  <c r="W1614" i="1"/>
  <c r="X1614" i="1"/>
  <c r="Y1614" i="1"/>
  <c r="Z1614" i="1"/>
  <c r="AA1614" i="1"/>
  <c r="AB1614" i="1"/>
  <c r="U1615" i="1"/>
  <c r="V1615" i="1"/>
  <c r="W1615" i="1"/>
  <c r="X1615" i="1"/>
  <c r="Y1615" i="1"/>
  <c r="Z1615" i="1"/>
  <c r="AA1615" i="1"/>
  <c r="AB1615" i="1"/>
  <c r="U1616" i="1"/>
  <c r="V1616" i="1"/>
  <c r="W1616" i="1"/>
  <c r="X1616" i="1"/>
  <c r="Y1616" i="1"/>
  <c r="Z1616" i="1"/>
  <c r="AA1616" i="1"/>
  <c r="AB1616" i="1"/>
  <c r="U1617" i="1"/>
  <c r="V1617" i="1"/>
  <c r="W1617" i="1"/>
  <c r="X1617" i="1"/>
  <c r="Y1617" i="1"/>
  <c r="Z1617" i="1"/>
  <c r="AA1617" i="1"/>
  <c r="AB1617" i="1"/>
  <c r="U1618" i="1"/>
  <c r="V1618" i="1"/>
  <c r="W1618" i="1"/>
  <c r="X1618" i="1"/>
  <c r="Y1618" i="1"/>
  <c r="Z1618" i="1"/>
  <c r="AA1618" i="1"/>
  <c r="AB1618" i="1"/>
  <c r="U1619" i="1"/>
  <c r="V1619" i="1"/>
  <c r="W1619" i="1"/>
  <c r="X1619" i="1"/>
  <c r="Y1619" i="1"/>
  <c r="Z1619" i="1"/>
  <c r="AA1619" i="1"/>
  <c r="AB1619" i="1"/>
  <c r="U1620" i="1"/>
  <c r="V1620" i="1"/>
  <c r="W1620" i="1"/>
  <c r="X1620" i="1"/>
  <c r="Y1620" i="1"/>
  <c r="Z1620" i="1"/>
  <c r="AA1620" i="1"/>
  <c r="AB1620" i="1"/>
  <c r="U1621" i="1"/>
  <c r="V1621" i="1"/>
  <c r="W1621" i="1"/>
  <c r="X1621" i="1"/>
  <c r="Y1621" i="1"/>
  <c r="Z1621" i="1"/>
  <c r="AA1621" i="1"/>
  <c r="AB1621" i="1"/>
  <c r="U1622" i="1"/>
  <c r="V1622" i="1"/>
  <c r="W1622" i="1"/>
  <c r="X1622" i="1"/>
  <c r="Y1622" i="1"/>
  <c r="Z1622" i="1"/>
  <c r="AA1622" i="1"/>
  <c r="AB1622" i="1"/>
  <c r="U1623" i="1"/>
  <c r="V1623" i="1"/>
  <c r="W1623" i="1"/>
  <c r="X1623" i="1"/>
  <c r="Y1623" i="1"/>
  <c r="Z1623" i="1"/>
  <c r="AA1623" i="1"/>
  <c r="AB1623" i="1"/>
  <c r="U1624" i="1"/>
  <c r="V1624" i="1"/>
  <c r="W1624" i="1"/>
  <c r="X1624" i="1"/>
  <c r="Y1624" i="1"/>
  <c r="Z1624" i="1"/>
  <c r="AA1624" i="1"/>
  <c r="AB1624" i="1"/>
  <c r="U1625" i="1"/>
  <c r="V1625" i="1"/>
  <c r="W1625" i="1"/>
  <c r="X1625" i="1"/>
  <c r="Y1625" i="1"/>
  <c r="Z1625" i="1"/>
  <c r="AA1625" i="1"/>
  <c r="AB1625" i="1"/>
  <c r="U1626" i="1"/>
  <c r="V1626" i="1"/>
  <c r="W1626" i="1"/>
  <c r="X1626" i="1"/>
  <c r="Y1626" i="1"/>
  <c r="Z1626" i="1"/>
  <c r="AA1626" i="1"/>
  <c r="AB1626" i="1"/>
  <c r="U1627" i="1"/>
  <c r="V1627" i="1"/>
  <c r="W1627" i="1"/>
  <c r="X1627" i="1"/>
  <c r="Y1627" i="1"/>
  <c r="Z1627" i="1"/>
  <c r="AA1627" i="1"/>
  <c r="AB1627" i="1"/>
  <c r="U1628" i="1"/>
  <c r="V1628" i="1"/>
  <c r="W1628" i="1"/>
  <c r="X1628" i="1"/>
  <c r="Y1628" i="1"/>
  <c r="Z1628" i="1"/>
  <c r="AA1628" i="1"/>
  <c r="AB1628" i="1"/>
  <c r="U1629" i="1"/>
  <c r="V1629" i="1"/>
  <c r="W1629" i="1"/>
  <c r="X1629" i="1"/>
  <c r="Y1629" i="1"/>
  <c r="Z1629" i="1"/>
  <c r="AA1629" i="1"/>
  <c r="AB1629" i="1"/>
  <c r="U1630" i="1"/>
  <c r="V1630" i="1"/>
  <c r="W1630" i="1"/>
  <c r="X1630" i="1"/>
  <c r="Y1630" i="1"/>
  <c r="Z1630" i="1"/>
  <c r="AA1630" i="1"/>
  <c r="AB1630" i="1"/>
  <c r="U1631" i="1"/>
  <c r="V1631" i="1"/>
  <c r="W1631" i="1"/>
  <c r="X1631" i="1"/>
  <c r="Y1631" i="1"/>
  <c r="Z1631" i="1"/>
  <c r="AA1631" i="1"/>
  <c r="AB1631" i="1"/>
  <c r="U1632" i="1"/>
  <c r="V1632" i="1"/>
  <c r="W1632" i="1"/>
  <c r="X1632" i="1"/>
  <c r="Y1632" i="1"/>
  <c r="Z1632" i="1"/>
  <c r="AA1632" i="1"/>
  <c r="AB1632" i="1"/>
  <c r="U1633" i="1"/>
  <c r="V1633" i="1"/>
  <c r="W1633" i="1"/>
  <c r="X1633" i="1"/>
  <c r="Y1633" i="1"/>
  <c r="Z1633" i="1"/>
  <c r="AA1633" i="1"/>
  <c r="AB1633" i="1"/>
  <c r="U1634" i="1"/>
  <c r="V1634" i="1"/>
  <c r="W1634" i="1"/>
  <c r="X1634" i="1"/>
  <c r="Y1634" i="1"/>
  <c r="Z1634" i="1"/>
  <c r="AA1634" i="1"/>
  <c r="AB1634" i="1"/>
  <c r="U1635" i="1"/>
  <c r="V1635" i="1"/>
  <c r="W1635" i="1"/>
  <c r="X1635" i="1"/>
  <c r="Y1635" i="1"/>
  <c r="Z1635" i="1"/>
  <c r="AA1635" i="1"/>
  <c r="AB1635" i="1"/>
  <c r="U1636" i="1"/>
  <c r="V1636" i="1"/>
  <c r="W1636" i="1"/>
  <c r="X1636" i="1"/>
  <c r="Y1636" i="1"/>
  <c r="Z1636" i="1"/>
  <c r="AA1636" i="1"/>
  <c r="AB1636" i="1"/>
  <c r="U1637" i="1"/>
  <c r="V1637" i="1"/>
  <c r="W1637" i="1"/>
  <c r="X1637" i="1"/>
  <c r="Y1637" i="1"/>
  <c r="Z1637" i="1"/>
  <c r="AA1637" i="1"/>
  <c r="AB1637" i="1"/>
  <c r="U1638" i="1"/>
  <c r="V1638" i="1"/>
  <c r="W1638" i="1"/>
  <c r="X1638" i="1"/>
  <c r="Y1638" i="1"/>
  <c r="Z1638" i="1"/>
  <c r="AA1638" i="1"/>
  <c r="AB1638" i="1"/>
  <c r="U1639" i="1"/>
  <c r="V1639" i="1"/>
  <c r="W1639" i="1"/>
  <c r="X1639" i="1"/>
  <c r="Y1639" i="1"/>
  <c r="Z1639" i="1"/>
  <c r="AA1639" i="1"/>
  <c r="AB1639" i="1"/>
  <c r="U1640" i="1"/>
  <c r="V1640" i="1"/>
  <c r="W1640" i="1"/>
  <c r="X1640" i="1"/>
  <c r="Y1640" i="1"/>
  <c r="Z1640" i="1"/>
  <c r="AA1640" i="1"/>
  <c r="AB1640" i="1"/>
  <c r="U1641" i="1"/>
  <c r="V1641" i="1"/>
  <c r="W1641" i="1"/>
  <c r="X1641" i="1"/>
  <c r="Y1641" i="1"/>
  <c r="Z1641" i="1"/>
  <c r="AA1641" i="1"/>
  <c r="AB1641" i="1"/>
  <c r="U1642" i="1"/>
  <c r="V1642" i="1"/>
  <c r="W1642" i="1"/>
  <c r="X1642" i="1"/>
  <c r="Y1642" i="1"/>
  <c r="Z1642" i="1"/>
  <c r="AA1642" i="1"/>
  <c r="AB1642" i="1"/>
  <c r="U1643" i="1"/>
  <c r="V1643" i="1"/>
  <c r="W1643" i="1"/>
  <c r="X1643" i="1"/>
  <c r="Y1643" i="1"/>
  <c r="Z1643" i="1"/>
  <c r="AA1643" i="1"/>
  <c r="AB1643" i="1"/>
  <c r="U1644" i="1"/>
  <c r="V1644" i="1"/>
  <c r="W1644" i="1"/>
  <c r="X1644" i="1"/>
  <c r="Y1644" i="1"/>
  <c r="Z1644" i="1"/>
  <c r="AA1644" i="1"/>
  <c r="AB1644" i="1"/>
  <c r="U1645" i="1"/>
  <c r="V1645" i="1"/>
  <c r="W1645" i="1"/>
  <c r="X1645" i="1"/>
  <c r="Y1645" i="1"/>
  <c r="Z1645" i="1"/>
  <c r="AA1645" i="1"/>
  <c r="AB1645" i="1"/>
  <c r="U1646" i="1"/>
  <c r="V1646" i="1"/>
  <c r="W1646" i="1"/>
  <c r="X1646" i="1"/>
  <c r="Y1646" i="1"/>
  <c r="Z1646" i="1"/>
  <c r="AA1646" i="1"/>
  <c r="AB1646" i="1"/>
  <c r="U1647" i="1"/>
  <c r="V1647" i="1"/>
  <c r="W1647" i="1"/>
  <c r="X1647" i="1"/>
  <c r="Y1647" i="1"/>
  <c r="Z1647" i="1"/>
  <c r="AA1647" i="1"/>
  <c r="AB1647" i="1"/>
  <c r="U1648" i="1"/>
  <c r="V1648" i="1"/>
  <c r="W1648" i="1"/>
  <c r="X1648" i="1"/>
  <c r="Y1648" i="1"/>
  <c r="Z1648" i="1"/>
  <c r="AA1648" i="1"/>
  <c r="AB1648" i="1"/>
  <c r="U1649" i="1"/>
  <c r="V1649" i="1"/>
  <c r="W1649" i="1"/>
  <c r="X1649" i="1"/>
  <c r="Y1649" i="1"/>
  <c r="Z1649" i="1"/>
  <c r="AA1649" i="1"/>
  <c r="AB1649" i="1"/>
  <c r="U1650" i="1"/>
  <c r="V1650" i="1"/>
  <c r="W1650" i="1"/>
  <c r="X1650" i="1"/>
  <c r="Y1650" i="1"/>
  <c r="Z1650" i="1"/>
  <c r="AA1650" i="1"/>
  <c r="AB1650" i="1"/>
  <c r="U1651" i="1"/>
  <c r="V1651" i="1"/>
  <c r="W1651" i="1"/>
  <c r="X1651" i="1"/>
  <c r="Y1651" i="1"/>
  <c r="Z1651" i="1"/>
  <c r="AA1651" i="1"/>
  <c r="AB1651" i="1"/>
  <c r="U1652" i="1"/>
  <c r="V1652" i="1"/>
  <c r="W1652" i="1"/>
  <c r="X1652" i="1"/>
  <c r="Y1652" i="1"/>
  <c r="Z1652" i="1"/>
  <c r="AA1652" i="1"/>
  <c r="AB1652" i="1"/>
  <c r="U1653" i="1"/>
  <c r="V1653" i="1"/>
  <c r="W1653" i="1"/>
  <c r="X1653" i="1"/>
  <c r="Y1653" i="1"/>
  <c r="Z1653" i="1"/>
  <c r="AA1653" i="1"/>
  <c r="AB1653" i="1"/>
  <c r="U1654" i="1"/>
  <c r="V1654" i="1"/>
  <c r="W1654" i="1"/>
  <c r="X1654" i="1"/>
  <c r="Y1654" i="1"/>
  <c r="Z1654" i="1"/>
  <c r="AA1654" i="1"/>
  <c r="AB1654" i="1"/>
  <c r="U1655" i="1"/>
  <c r="V1655" i="1"/>
  <c r="W1655" i="1"/>
  <c r="X1655" i="1"/>
  <c r="Y1655" i="1"/>
  <c r="Z1655" i="1"/>
  <c r="AA1655" i="1"/>
  <c r="AB1655" i="1"/>
  <c r="U1656" i="1"/>
  <c r="V1656" i="1"/>
  <c r="W1656" i="1"/>
  <c r="X1656" i="1"/>
  <c r="Y1656" i="1"/>
  <c r="Z1656" i="1"/>
  <c r="AA1656" i="1"/>
  <c r="AB1656" i="1"/>
  <c r="U1657" i="1"/>
  <c r="V1657" i="1"/>
  <c r="W1657" i="1"/>
  <c r="X1657" i="1"/>
  <c r="Y1657" i="1"/>
  <c r="Z1657" i="1"/>
  <c r="AA1657" i="1"/>
  <c r="AB1657" i="1"/>
  <c r="U1658" i="1"/>
  <c r="V1658" i="1"/>
  <c r="W1658" i="1"/>
  <c r="X1658" i="1"/>
  <c r="Y1658" i="1"/>
  <c r="Z1658" i="1"/>
  <c r="AA1658" i="1"/>
  <c r="AB1658" i="1"/>
  <c r="U1659" i="1"/>
  <c r="V1659" i="1"/>
  <c r="W1659" i="1"/>
  <c r="X1659" i="1"/>
  <c r="Y1659" i="1"/>
  <c r="Z1659" i="1"/>
  <c r="AA1659" i="1"/>
  <c r="AB1659" i="1"/>
  <c r="U1660" i="1"/>
  <c r="V1660" i="1"/>
  <c r="W1660" i="1"/>
  <c r="X1660" i="1"/>
  <c r="Y1660" i="1"/>
  <c r="Z1660" i="1"/>
  <c r="AA1660" i="1"/>
  <c r="AB1660" i="1"/>
  <c r="U1661" i="1"/>
  <c r="V1661" i="1"/>
  <c r="W1661" i="1"/>
  <c r="X1661" i="1"/>
  <c r="Y1661" i="1"/>
  <c r="Z1661" i="1"/>
  <c r="AA1661" i="1"/>
  <c r="AB1661" i="1"/>
  <c r="U1662" i="1"/>
  <c r="V1662" i="1"/>
  <c r="W1662" i="1"/>
  <c r="X1662" i="1"/>
  <c r="Y1662" i="1"/>
  <c r="Z1662" i="1"/>
  <c r="AA1662" i="1"/>
  <c r="AB1662" i="1"/>
  <c r="U1663" i="1"/>
  <c r="V1663" i="1"/>
  <c r="W1663" i="1"/>
  <c r="X1663" i="1"/>
  <c r="Y1663" i="1"/>
  <c r="Z1663" i="1"/>
  <c r="AA1663" i="1"/>
  <c r="AB1663" i="1"/>
  <c r="U1664" i="1"/>
  <c r="V1664" i="1"/>
  <c r="W1664" i="1"/>
  <c r="X1664" i="1"/>
  <c r="Y1664" i="1"/>
  <c r="Z1664" i="1"/>
  <c r="AA1664" i="1"/>
  <c r="AB1664" i="1"/>
  <c r="U1665" i="1"/>
  <c r="V1665" i="1"/>
  <c r="W1665" i="1"/>
  <c r="X1665" i="1"/>
  <c r="Y1665" i="1"/>
  <c r="Z1665" i="1"/>
  <c r="AA1665" i="1"/>
  <c r="AB1665" i="1"/>
  <c r="U1666" i="1"/>
  <c r="V1666" i="1"/>
  <c r="W1666" i="1"/>
  <c r="X1666" i="1"/>
  <c r="Y1666" i="1"/>
  <c r="Z1666" i="1"/>
  <c r="AA1666" i="1"/>
  <c r="AB1666" i="1"/>
  <c r="U1667" i="1"/>
  <c r="V1667" i="1"/>
  <c r="W1667" i="1"/>
  <c r="X1667" i="1"/>
  <c r="Y1667" i="1"/>
  <c r="Z1667" i="1"/>
  <c r="AA1667" i="1"/>
  <c r="AB1667" i="1"/>
  <c r="U1668" i="1"/>
  <c r="V1668" i="1"/>
  <c r="W1668" i="1"/>
  <c r="X1668" i="1"/>
  <c r="Y1668" i="1"/>
  <c r="Z1668" i="1"/>
  <c r="AA1668" i="1"/>
  <c r="AB1668" i="1"/>
  <c r="U1669" i="1"/>
  <c r="V1669" i="1"/>
  <c r="W1669" i="1"/>
  <c r="X1669" i="1"/>
  <c r="Y1669" i="1"/>
  <c r="Z1669" i="1"/>
  <c r="AA1669" i="1"/>
  <c r="AB1669" i="1"/>
  <c r="U1670" i="1"/>
  <c r="V1670" i="1"/>
  <c r="W1670" i="1"/>
  <c r="X1670" i="1"/>
  <c r="Y1670" i="1"/>
  <c r="Z1670" i="1"/>
  <c r="AA1670" i="1"/>
  <c r="AB1670" i="1"/>
  <c r="U1671" i="1"/>
  <c r="V1671" i="1"/>
  <c r="W1671" i="1"/>
  <c r="X1671" i="1"/>
  <c r="Y1671" i="1"/>
  <c r="Z1671" i="1"/>
  <c r="AA1671" i="1"/>
  <c r="AB1671" i="1"/>
  <c r="U1672" i="1"/>
  <c r="V1672" i="1"/>
  <c r="W1672" i="1"/>
  <c r="X1672" i="1"/>
  <c r="Y1672" i="1"/>
  <c r="Z1672" i="1"/>
  <c r="AA1672" i="1"/>
  <c r="AB1672" i="1"/>
  <c r="U1673" i="1"/>
  <c r="V1673" i="1"/>
  <c r="W1673" i="1"/>
  <c r="X1673" i="1"/>
  <c r="Y1673" i="1"/>
  <c r="Z1673" i="1"/>
  <c r="AA1673" i="1"/>
  <c r="AB1673" i="1"/>
  <c r="U1674" i="1"/>
  <c r="V1674" i="1"/>
  <c r="W1674" i="1"/>
  <c r="X1674" i="1"/>
  <c r="Y1674" i="1"/>
  <c r="Z1674" i="1"/>
  <c r="AA1674" i="1"/>
  <c r="AB1674" i="1"/>
  <c r="U1675" i="1"/>
  <c r="V1675" i="1"/>
  <c r="W1675" i="1"/>
  <c r="X1675" i="1"/>
  <c r="Y1675" i="1"/>
  <c r="Z1675" i="1"/>
  <c r="AA1675" i="1"/>
  <c r="AB1675" i="1"/>
  <c r="U1676" i="1"/>
  <c r="V1676" i="1"/>
  <c r="W1676" i="1"/>
  <c r="X1676" i="1"/>
  <c r="Y1676" i="1"/>
  <c r="Z1676" i="1"/>
  <c r="AA1676" i="1"/>
  <c r="AB1676" i="1"/>
  <c r="U1677" i="1"/>
  <c r="V1677" i="1"/>
  <c r="W1677" i="1"/>
  <c r="X1677" i="1"/>
  <c r="Y1677" i="1"/>
  <c r="Z1677" i="1"/>
  <c r="AA1677" i="1"/>
  <c r="AB1677" i="1"/>
  <c r="U1678" i="1"/>
  <c r="V1678" i="1"/>
  <c r="W1678" i="1"/>
  <c r="X1678" i="1"/>
  <c r="Y1678" i="1"/>
  <c r="Z1678" i="1"/>
  <c r="AA1678" i="1"/>
  <c r="AB1678" i="1"/>
  <c r="U1679" i="1"/>
  <c r="V1679" i="1"/>
  <c r="W1679" i="1"/>
  <c r="X1679" i="1"/>
  <c r="Y1679" i="1"/>
  <c r="Z1679" i="1"/>
  <c r="AA1679" i="1"/>
  <c r="AB1679" i="1"/>
  <c r="U1680" i="1"/>
  <c r="V1680" i="1"/>
  <c r="W1680" i="1"/>
  <c r="X1680" i="1"/>
  <c r="Y1680" i="1"/>
  <c r="Z1680" i="1"/>
  <c r="AA1680" i="1"/>
  <c r="AB1680" i="1"/>
  <c r="U1681" i="1"/>
  <c r="V1681" i="1"/>
  <c r="W1681" i="1"/>
  <c r="X1681" i="1"/>
  <c r="Y1681" i="1"/>
  <c r="Z1681" i="1"/>
  <c r="AA1681" i="1"/>
  <c r="AB1681" i="1"/>
  <c r="U1682" i="1"/>
  <c r="V1682" i="1"/>
  <c r="W1682" i="1"/>
  <c r="X1682" i="1"/>
  <c r="Y1682" i="1"/>
  <c r="Z1682" i="1"/>
  <c r="AA1682" i="1"/>
  <c r="AB1682" i="1"/>
  <c r="U1683" i="1"/>
  <c r="V1683" i="1"/>
  <c r="W1683" i="1"/>
  <c r="X1683" i="1"/>
  <c r="Y1683" i="1"/>
  <c r="Z1683" i="1"/>
  <c r="AA1683" i="1"/>
  <c r="AB1683" i="1"/>
  <c r="U1684" i="1"/>
  <c r="V1684" i="1"/>
  <c r="W1684" i="1"/>
  <c r="X1684" i="1"/>
  <c r="Y1684" i="1"/>
  <c r="Z1684" i="1"/>
  <c r="AA1684" i="1"/>
  <c r="AB1684" i="1"/>
  <c r="U1685" i="1"/>
  <c r="V1685" i="1"/>
  <c r="W1685" i="1"/>
  <c r="X1685" i="1"/>
  <c r="Y1685" i="1"/>
  <c r="Z1685" i="1"/>
  <c r="AA1685" i="1"/>
  <c r="AB1685" i="1"/>
  <c r="U1686" i="1"/>
  <c r="V1686" i="1"/>
  <c r="W1686" i="1"/>
  <c r="X1686" i="1"/>
  <c r="Y1686" i="1"/>
  <c r="Z1686" i="1"/>
  <c r="AA1686" i="1"/>
  <c r="AB1686" i="1"/>
  <c r="U1687" i="1"/>
  <c r="V1687" i="1"/>
  <c r="W1687" i="1"/>
  <c r="X1687" i="1"/>
  <c r="Y1687" i="1"/>
  <c r="Z1687" i="1"/>
  <c r="AA1687" i="1"/>
  <c r="AB1687" i="1"/>
  <c r="U1688" i="1"/>
  <c r="V1688" i="1"/>
  <c r="W1688" i="1"/>
  <c r="X1688" i="1"/>
  <c r="Y1688" i="1"/>
  <c r="Z1688" i="1"/>
  <c r="AA1688" i="1"/>
  <c r="AB1688" i="1"/>
  <c r="U1689" i="1"/>
  <c r="V1689" i="1"/>
  <c r="W1689" i="1"/>
  <c r="X1689" i="1"/>
  <c r="Y1689" i="1"/>
  <c r="Z1689" i="1"/>
  <c r="AA1689" i="1"/>
  <c r="AB1689" i="1"/>
  <c r="U1690" i="1"/>
  <c r="V1690" i="1"/>
  <c r="W1690" i="1"/>
  <c r="X1690" i="1"/>
  <c r="Y1690" i="1"/>
  <c r="Z1690" i="1"/>
  <c r="AA1690" i="1"/>
  <c r="AB1690" i="1"/>
  <c r="U1691" i="1"/>
  <c r="V1691" i="1"/>
  <c r="W1691" i="1"/>
  <c r="X1691" i="1"/>
  <c r="Y1691" i="1"/>
  <c r="Z1691" i="1"/>
  <c r="AA1691" i="1"/>
  <c r="AB1691" i="1"/>
  <c r="U1692" i="1"/>
  <c r="V1692" i="1"/>
  <c r="W1692" i="1"/>
  <c r="X1692" i="1"/>
  <c r="Y1692" i="1"/>
  <c r="Z1692" i="1"/>
  <c r="AA1692" i="1"/>
  <c r="AB1692" i="1"/>
  <c r="U1693" i="1"/>
  <c r="V1693" i="1"/>
  <c r="W1693" i="1"/>
  <c r="X1693" i="1"/>
  <c r="Y1693" i="1"/>
  <c r="Z1693" i="1"/>
  <c r="AA1693" i="1"/>
  <c r="AB1693" i="1"/>
  <c r="U1694" i="1"/>
  <c r="V1694" i="1"/>
  <c r="W1694" i="1"/>
  <c r="X1694" i="1"/>
  <c r="Y1694" i="1"/>
  <c r="Z1694" i="1"/>
  <c r="AA1694" i="1"/>
  <c r="AB1694" i="1"/>
  <c r="U1695" i="1"/>
  <c r="V1695" i="1"/>
  <c r="W1695" i="1"/>
  <c r="X1695" i="1"/>
  <c r="Y1695" i="1"/>
  <c r="Z1695" i="1"/>
  <c r="AA1695" i="1"/>
  <c r="AB1695" i="1"/>
  <c r="U1696" i="1"/>
  <c r="V1696" i="1"/>
  <c r="W1696" i="1"/>
  <c r="X1696" i="1"/>
  <c r="Y1696" i="1"/>
  <c r="Z1696" i="1"/>
  <c r="AA1696" i="1"/>
  <c r="AB1696" i="1"/>
  <c r="U1697" i="1"/>
  <c r="V1697" i="1"/>
  <c r="W1697" i="1"/>
  <c r="X1697" i="1"/>
  <c r="Y1697" i="1"/>
  <c r="Z1697" i="1"/>
  <c r="AA1697" i="1"/>
  <c r="AB1697" i="1"/>
  <c r="U1698" i="1"/>
  <c r="V1698" i="1"/>
  <c r="W1698" i="1"/>
  <c r="X1698" i="1"/>
  <c r="Y1698" i="1"/>
  <c r="Z1698" i="1"/>
  <c r="AA1698" i="1"/>
  <c r="AB1698" i="1"/>
  <c r="U1699" i="1"/>
  <c r="V1699" i="1"/>
  <c r="W1699" i="1"/>
  <c r="X1699" i="1"/>
  <c r="Y1699" i="1"/>
  <c r="Z1699" i="1"/>
  <c r="AA1699" i="1"/>
  <c r="AB1699" i="1"/>
  <c r="U1700" i="1"/>
  <c r="V1700" i="1"/>
  <c r="W1700" i="1"/>
  <c r="X1700" i="1"/>
  <c r="Y1700" i="1"/>
  <c r="Z1700" i="1"/>
  <c r="AA1700" i="1"/>
  <c r="AB1700" i="1"/>
  <c r="U1701" i="1"/>
  <c r="V1701" i="1"/>
  <c r="W1701" i="1"/>
  <c r="X1701" i="1"/>
  <c r="Y1701" i="1"/>
  <c r="Z1701" i="1"/>
  <c r="AA1701" i="1"/>
  <c r="AB1701" i="1"/>
  <c r="U1702" i="1"/>
  <c r="V1702" i="1"/>
  <c r="W1702" i="1"/>
  <c r="X1702" i="1"/>
  <c r="Y1702" i="1"/>
  <c r="Z1702" i="1"/>
  <c r="AA1702" i="1"/>
  <c r="AB1702" i="1"/>
  <c r="U1703" i="1"/>
  <c r="V1703" i="1"/>
  <c r="W1703" i="1"/>
  <c r="X1703" i="1"/>
  <c r="Y1703" i="1"/>
  <c r="Z1703" i="1"/>
  <c r="AA1703" i="1"/>
  <c r="AB1703" i="1"/>
  <c r="U1704" i="1"/>
  <c r="V1704" i="1"/>
  <c r="W1704" i="1"/>
  <c r="X1704" i="1"/>
  <c r="Y1704" i="1"/>
  <c r="Z1704" i="1"/>
  <c r="AA1704" i="1"/>
  <c r="AB1704" i="1"/>
  <c r="U1705" i="1"/>
  <c r="V1705" i="1"/>
  <c r="W1705" i="1"/>
  <c r="X1705" i="1"/>
  <c r="Y1705" i="1"/>
  <c r="Z1705" i="1"/>
  <c r="AA1705" i="1"/>
  <c r="AB1705" i="1"/>
  <c r="U1706" i="1"/>
  <c r="V1706" i="1"/>
  <c r="W1706" i="1"/>
  <c r="X1706" i="1"/>
  <c r="Y1706" i="1"/>
  <c r="Z1706" i="1"/>
  <c r="AA1706" i="1"/>
  <c r="AB1706" i="1"/>
  <c r="U1707" i="1"/>
  <c r="V1707" i="1"/>
  <c r="W1707" i="1"/>
  <c r="X1707" i="1"/>
  <c r="Y1707" i="1"/>
  <c r="Z1707" i="1"/>
  <c r="AA1707" i="1"/>
  <c r="AB1707" i="1"/>
  <c r="U1708" i="1"/>
  <c r="V1708" i="1"/>
  <c r="W1708" i="1"/>
  <c r="X1708" i="1"/>
  <c r="Y1708" i="1"/>
  <c r="Z1708" i="1"/>
  <c r="AA1708" i="1"/>
  <c r="AB1708" i="1"/>
  <c r="U1709" i="1"/>
  <c r="V1709" i="1"/>
  <c r="W1709" i="1"/>
  <c r="X1709" i="1"/>
  <c r="Y1709" i="1"/>
  <c r="Z1709" i="1"/>
  <c r="AA1709" i="1"/>
  <c r="AB1709" i="1"/>
  <c r="U1710" i="1"/>
  <c r="V1710" i="1"/>
  <c r="W1710" i="1"/>
  <c r="X1710" i="1"/>
  <c r="Y1710" i="1"/>
  <c r="Z1710" i="1"/>
  <c r="AA1710" i="1"/>
  <c r="AB1710" i="1"/>
  <c r="U1711" i="1"/>
  <c r="V1711" i="1"/>
  <c r="W1711" i="1"/>
  <c r="X1711" i="1"/>
  <c r="Y1711" i="1"/>
  <c r="Z1711" i="1"/>
  <c r="AA1711" i="1"/>
  <c r="AB1711" i="1"/>
  <c r="U1712" i="1"/>
  <c r="V1712" i="1"/>
  <c r="W1712" i="1"/>
  <c r="X1712" i="1"/>
  <c r="Y1712" i="1"/>
  <c r="Z1712" i="1"/>
  <c r="AA1712" i="1"/>
  <c r="AB1712" i="1"/>
  <c r="U1713" i="1"/>
  <c r="V1713" i="1"/>
  <c r="W1713" i="1"/>
  <c r="X1713" i="1"/>
  <c r="Y1713" i="1"/>
  <c r="Z1713" i="1"/>
  <c r="AA1713" i="1"/>
  <c r="AB1713" i="1"/>
  <c r="U1714" i="1"/>
  <c r="V1714" i="1"/>
  <c r="W1714" i="1"/>
  <c r="X1714" i="1"/>
  <c r="Y1714" i="1"/>
  <c r="Z1714" i="1"/>
  <c r="AA1714" i="1"/>
  <c r="AB1714" i="1"/>
  <c r="U1715" i="1"/>
  <c r="V1715" i="1"/>
  <c r="W1715" i="1"/>
  <c r="X1715" i="1"/>
  <c r="Y1715" i="1"/>
  <c r="Z1715" i="1"/>
  <c r="AA1715" i="1"/>
  <c r="AB1715" i="1"/>
  <c r="U1716" i="1"/>
  <c r="V1716" i="1"/>
  <c r="W1716" i="1"/>
  <c r="X1716" i="1"/>
  <c r="Y1716" i="1"/>
  <c r="Z1716" i="1"/>
  <c r="AA1716" i="1"/>
  <c r="AB1716" i="1"/>
  <c r="U1717" i="1"/>
  <c r="V1717" i="1"/>
  <c r="W1717" i="1"/>
  <c r="X1717" i="1"/>
  <c r="Y1717" i="1"/>
  <c r="Z1717" i="1"/>
  <c r="AA1717" i="1"/>
  <c r="AB1717" i="1"/>
  <c r="U1718" i="1"/>
  <c r="V1718" i="1"/>
  <c r="W1718" i="1"/>
  <c r="X1718" i="1"/>
  <c r="Y1718" i="1"/>
  <c r="Z1718" i="1"/>
  <c r="AA1718" i="1"/>
  <c r="AB1718" i="1"/>
  <c r="U1719" i="1"/>
  <c r="V1719" i="1"/>
  <c r="W1719" i="1"/>
  <c r="X1719" i="1"/>
  <c r="Y1719" i="1"/>
  <c r="Z1719" i="1"/>
  <c r="AA1719" i="1"/>
  <c r="AB1719" i="1"/>
  <c r="U1720" i="1"/>
  <c r="V1720" i="1"/>
  <c r="W1720" i="1"/>
  <c r="X1720" i="1"/>
  <c r="Y1720" i="1"/>
  <c r="Z1720" i="1"/>
  <c r="AA1720" i="1"/>
  <c r="AB1720" i="1"/>
  <c r="U1721" i="1"/>
  <c r="V1721" i="1"/>
  <c r="W1721" i="1"/>
  <c r="X1721" i="1"/>
  <c r="Y1721" i="1"/>
  <c r="Z1721" i="1"/>
  <c r="AA1721" i="1"/>
  <c r="AB1721" i="1"/>
  <c r="U1722" i="1"/>
  <c r="V1722" i="1"/>
  <c r="W1722" i="1"/>
  <c r="X1722" i="1"/>
  <c r="Y1722" i="1"/>
  <c r="Z1722" i="1"/>
  <c r="AA1722" i="1"/>
  <c r="AB1722" i="1"/>
  <c r="U1723" i="1"/>
  <c r="V1723" i="1"/>
  <c r="W1723" i="1"/>
  <c r="X1723" i="1"/>
  <c r="Y1723" i="1"/>
  <c r="Z1723" i="1"/>
  <c r="AA1723" i="1"/>
  <c r="AB1723" i="1"/>
  <c r="U1724" i="1"/>
  <c r="V1724" i="1"/>
  <c r="W1724" i="1"/>
  <c r="X1724" i="1"/>
  <c r="Y1724" i="1"/>
  <c r="Z1724" i="1"/>
  <c r="AA1724" i="1"/>
  <c r="AB1724" i="1"/>
  <c r="U1725" i="1"/>
  <c r="V1725" i="1"/>
  <c r="W1725" i="1"/>
  <c r="X1725" i="1"/>
  <c r="Y1725" i="1"/>
  <c r="Z1725" i="1"/>
  <c r="AA1725" i="1"/>
  <c r="AB1725" i="1"/>
  <c r="U1726" i="1"/>
  <c r="V1726" i="1"/>
  <c r="W1726" i="1"/>
  <c r="X1726" i="1"/>
  <c r="Y1726" i="1"/>
  <c r="Z1726" i="1"/>
  <c r="AA1726" i="1"/>
  <c r="AB1726" i="1"/>
  <c r="U1727" i="1"/>
  <c r="V1727" i="1"/>
  <c r="W1727" i="1"/>
  <c r="X1727" i="1"/>
  <c r="Y1727" i="1"/>
  <c r="Z1727" i="1"/>
  <c r="AA1727" i="1"/>
  <c r="AB1727" i="1"/>
  <c r="U1728" i="1"/>
  <c r="V1728" i="1"/>
  <c r="W1728" i="1"/>
  <c r="X1728" i="1"/>
  <c r="Y1728" i="1"/>
  <c r="Z1728" i="1"/>
  <c r="AA1728" i="1"/>
  <c r="AB1728" i="1"/>
  <c r="U1729" i="1"/>
  <c r="V1729" i="1"/>
  <c r="W1729" i="1"/>
  <c r="X1729" i="1"/>
  <c r="Y1729" i="1"/>
  <c r="Z1729" i="1"/>
  <c r="AA1729" i="1"/>
  <c r="AB1729" i="1"/>
  <c r="U1730" i="1"/>
  <c r="V1730" i="1"/>
  <c r="W1730" i="1"/>
  <c r="X1730" i="1"/>
  <c r="Y1730" i="1"/>
  <c r="Z1730" i="1"/>
  <c r="AA1730" i="1"/>
  <c r="AB1730" i="1"/>
  <c r="U1731" i="1"/>
  <c r="V1731" i="1"/>
  <c r="W1731" i="1"/>
  <c r="X1731" i="1"/>
  <c r="Y1731" i="1"/>
  <c r="Z1731" i="1"/>
  <c r="AA1731" i="1"/>
  <c r="AB1731" i="1"/>
  <c r="U1732" i="1"/>
  <c r="V1732" i="1"/>
  <c r="W1732" i="1"/>
  <c r="X1732" i="1"/>
  <c r="Y1732" i="1"/>
  <c r="Z1732" i="1"/>
  <c r="AA1732" i="1"/>
  <c r="AB1732" i="1"/>
  <c r="U1733" i="1"/>
  <c r="V1733" i="1"/>
  <c r="W1733" i="1"/>
  <c r="X1733" i="1"/>
  <c r="Y1733" i="1"/>
  <c r="Z1733" i="1"/>
  <c r="AA1733" i="1"/>
  <c r="AB1733" i="1"/>
  <c r="U1734" i="1"/>
  <c r="V1734" i="1"/>
  <c r="W1734" i="1"/>
  <c r="X1734" i="1"/>
  <c r="Y1734" i="1"/>
  <c r="Z1734" i="1"/>
  <c r="AA1734" i="1"/>
  <c r="AB1734" i="1"/>
  <c r="U1735" i="1"/>
  <c r="V1735" i="1"/>
  <c r="W1735" i="1"/>
  <c r="X1735" i="1"/>
  <c r="Y1735" i="1"/>
  <c r="Z1735" i="1"/>
  <c r="AA1735" i="1"/>
  <c r="AB1735" i="1"/>
  <c r="U1736" i="1"/>
  <c r="V1736" i="1"/>
  <c r="W1736" i="1"/>
  <c r="X1736" i="1"/>
  <c r="Y1736" i="1"/>
  <c r="Z1736" i="1"/>
  <c r="AA1736" i="1"/>
  <c r="AB1736" i="1"/>
  <c r="U1737" i="1"/>
  <c r="V1737" i="1"/>
  <c r="W1737" i="1"/>
  <c r="X1737" i="1"/>
  <c r="Y1737" i="1"/>
  <c r="Z1737" i="1"/>
  <c r="AA1737" i="1"/>
  <c r="AB1737" i="1"/>
  <c r="U1738" i="1"/>
  <c r="V1738" i="1"/>
  <c r="W1738" i="1"/>
  <c r="X1738" i="1"/>
  <c r="Y1738" i="1"/>
  <c r="Z1738" i="1"/>
  <c r="AA1738" i="1"/>
  <c r="AB1738" i="1"/>
  <c r="U1739" i="1"/>
  <c r="V1739" i="1"/>
  <c r="W1739" i="1"/>
  <c r="X1739" i="1"/>
  <c r="Y1739" i="1"/>
  <c r="Z1739" i="1"/>
  <c r="AA1739" i="1"/>
  <c r="AB1739" i="1"/>
  <c r="U1740" i="1"/>
  <c r="V1740" i="1"/>
  <c r="W1740" i="1"/>
  <c r="X1740" i="1"/>
  <c r="Y1740" i="1"/>
  <c r="Z1740" i="1"/>
  <c r="AA1740" i="1"/>
  <c r="AB1740" i="1"/>
  <c r="U1741" i="1"/>
  <c r="V1741" i="1"/>
  <c r="W1741" i="1"/>
  <c r="X1741" i="1"/>
  <c r="Y1741" i="1"/>
  <c r="Z1741" i="1"/>
  <c r="AA1741" i="1"/>
  <c r="AB1741" i="1"/>
  <c r="U1742" i="1"/>
  <c r="V1742" i="1"/>
  <c r="W1742" i="1"/>
  <c r="X1742" i="1"/>
  <c r="Y1742" i="1"/>
  <c r="Z1742" i="1"/>
  <c r="AA1742" i="1"/>
  <c r="AB1742" i="1"/>
  <c r="U1743" i="1"/>
  <c r="V1743" i="1"/>
  <c r="W1743" i="1"/>
  <c r="X1743" i="1"/>
  <c r="Y1743" i="1"/>
  <c r="Z1743" i="1"/>
  <c r="AA1743" i="1"/>
  <c r="AB1743" i="1"/>
  <c r="U1744" i="1"/>
  <c r="V1744" i="1"/>
  <c r="W1744" i="1"/>
  <c r="X1744" i="1"/>
  <c r="Y1744" i="1"/>
  <c r="Z1744" i="1"/>
  <c r="AA1744" i="1"/>
  <c r="AB1744" i="1"/>
  <c r="U1745" i="1"/>
  <c r="V1745" i="1"/>
  <c r="W1745" i="1"/>
  <c r="X1745" i="1"/>
  <c r="Y1745" i="1"/>
  <c r="Z1745" i="1"/>
  <c r="AA1745" i="1"/>
  <c r="AB1745" i="1"/>
  <c r="U1746" i="1"/>
  <c r="V1746" i="1"/>
  <c r="W1746" i="1"/>
  <c r="X1746" i="1"/>
  <c r="Y1746" i="1"/>
  <c r="Z1746" i="1"/>
  <c r="AA1746" i="1"/>
  <c r="AB1746" i="1"/>
  <c r="U1747" i="1"/>
  <c r="V1747" i="1"/>
  <c r="W1747" i="1"/>
  <c r="X1747" i="1"/>
  <c r="Y1747" i="1"/>
  <c r="Z1747" i="1"/>
  <c r="AA1747" i="1"/>
  <c r="AB1747" i="1"/>
  <c r="U1748" i="1"/>
  <c r="V1748" i="1"/>
  <c r="W1748" i="1"/>
  <c r="X1748" i="1"/>
  <c r="Y1748" i="1"/>
  <c r="Z1748" i="1"/>
  <c r="AA1748" i="1"/>
  <c r="AB1748" i="1"/>
  <c r="U1749" i="1"/>
  <c r="V1749" i="1"/>
  <c r="W1749" i="1"/>
  <c r="X1749" i="1"/>
  <c r="Y1749" i="1"/>
  <c r="Z1749" i="1"/>
  <c r="AA1749" i="1"/>
  <c r="AB1749" i="1"/>
  <c r="U1750" i="1"/>
  <c r="V1750" i="1"/>
  <c r="W1750" i="1"/>
  <c r="X1750" i="1"/>
  <c r="Y1750" i="1"/>
  <c r="Z1750" i="1"/>
  <c r="AA1750" i="1"/>
  <c r="AB1750" i="1"/>
  <c r="U1751" i="1"/>
  <c r="V1751" i="1"/>
  <c r="W1751" i="1"/>
  <c r="X1751" i="1"/>
  <c r="Y1751" i="1"/>
  <c r="Z1751" i="1"/>
  <c r="AA1751" i="1"/>
  <c r="AB1751" i="1"/>
  <c r="U1752" i="1"/>
  <c r="V1752" i="1"/>
  <c r="W1752" i="1"/>
  <c r="X1752" i="1"/>
  <c r="Y1752" i="1"/>
  <c r="Z1752" i="1"/>
  <c r="AA1752" i="1"/>
  <c r="AB1752" i="1"/>
  <c r="U1753" i="1"/>
  <c r="V1753" i="1"/>
  <c r="W1753" i="1"/>
  <c r="X1753" i="1"/>
  <c r="Y1753" i="1"/>
  <c r="Z1753" i="1"/>
  <c r="AA1753" i="1"/>
  <c r="AB1753" i="1"/>
  <c r="U1754" i="1"/>
  <c r="V1754" i="1"/>
  <c r="W1754" i="1"/>
  <c r="X1754" i="1"/>
  <c r="Y1754" i="1"/>
  <c r="Z1754" i="1"/>
  <c r="AA1754" i="1"/>
  <c r="AB1754" i="1"/>
  <c r="U1755" i="1"/>
  <c r="V1755" i="1"/>
  <c r="W1755" i="1"/>
  <c r="X1755" i="1"/>
  <c r="Y1755" i="1"/>
  <c r="Z1755" i="1"/>
  <c r="AA1755" i="1"/>
  <c r="AB1755" i="1"/>
  <c r="U1756" i="1"/>
  <c r="V1756" i="1"/>
  <c r="W1756" i="1"/>
  <c r="X1756" i="1"/>
  <c r="Y1756" i="1"/>
  <c r="Z1756" i="1"/>
  <c r="AA1756" i="1"/>
  <c r="AB1756" i="1"/>
  <c r="U1757" i="1"/>
  <c r="V1757" i="1"/>
  <c r="W1757" i="1"/>
  <c r="X1757" i="1"/>
  <c r="Y1757" i="1"/>
  <c r="Z1757" i="1"/>
  <c r="AA1757" i="1"/>
  <c r="AB1757" i="1"/>
  <c r="U1758" i="1"/>
  <c r="V1758" i="1"/>
  <c r="W1758" i="1"/>
  <c r="X1758" i="1"/>
  <c r="Y1758" i="1"/>
  <c r="Z1758" i="1"/>
  <c r="AA1758" i="1"/>
  <c r="AB1758" i="1"/>
  <c r="U1759" i="1"/>
  <c r="V1759" i="1"/>
  <c r="W1759" i="1"/>
  <c r="X1759" i="1"/>
  <c r="Y1759" i="1"/>
  <c r="Z1759" i="1"/>
  <c r="AA1759" i="1"/>
  <c r="AB1759" i="1"/>
  <c r="U1760" i="1"/>
  <c r="V1760" i="1"/>
  <c r="W1760" i="1"/>
  <c r="X1760" i="1"/>
  <c r="Y1760" i="1"/>
  <c r="Z1760" i="1"/>
  <c r="AA1760" i="1"/>
  <c r="AB1760" i="1"/>
  <c r="U1761" i="1"/>
  <c r="V1761" i="1"/>
  <c r="W1761" i="1"/>
  <c r="X1761" i="1"/>
  <c r="Y1761" i="1"/>
  <c r="Z1761" i="1"/>
  <c r="AA1761" i="1"/>
  <c r="AB1761" i="1"/>
  <c r="U1762" i="1"/>
  <c r="V1762" i="1"/>
  <c r="W1762" i="1"/>
  <c r="X1762" i="1"/>
  <c r="Y1762" i="1"/>
  <c r="Z1762" i="1"/>
  <c r="AA1762" i="1"/>
  <c r="AB1762" i="1"/>
  <c r="U1763" i="1"/>
  <c r="V1763" i="1"/>
  <c r="W1763" i="1"/>
  <c r="X1763" i="1"/>
  <c r="Y1763" i="1"/>
  <c r="Z1763" i="1"/>
  <c r="AA1763" i="1"/>
  <c r="AB1763" i="1"/>
  <c r="U1764" i="1"/>
  <c r="V1764" i="1"/>
  <c r="W1764" i="1"/>
  <c r="X1764" i="1"/>
  <c r="Y1764" i="1"/>
  <c r="Z1764" i="1"/>
  <c r="AA1764" i="1"/>
  <c r="AB1764" i="1"/>
  <c r="U1765" i="1"/>
  <c r="V1765" i="1"/>
  <c r="W1765" i="1"/>
  <c r="X1765" i="1"/>
  <c r="Y1765" i="1"/>
  <c r="Z1765" i="1"/>
  <c r="AA1765" i="1"/>
  <c r="AB1765" i="1"/>
  <c r="U1766" i="1"/>
  <c r="V1766" i="1"/>
  <c r="W1766" i="1"/>
  <c r="X1766" i="1"/>
  <c r="Y1766" i="1"/>
  <c r="Z1766" i="1"/>
  <c r="AA1766" i="1"/>
  <c r="AB1766" i="1"/>
  <c r="U1767" i="1"/>
  <c r="V1767" i="1"/>
  <c r="W1767" i="1"/>
  <c r="X1767" i="1"/>
  <c r="Y1767" i="1"/>
  <c r="Z1767" i="1"/>
  <c r="AA1767" i="1"/>
  <c r="AB1767" i="1"/>
  <c r="U1768" i="1"/>
  <c r="V1768" i="1"/>
  <c r="W1768" i="1"/>
  <c r="X1768" i="1"/>
  <c r="Y1768" i="1"/>
  <c r="Z1768" i="1"/>
  <c r="AA1768" i="1"/>
  <c r="AB1768" i="1"/>
  <c r="U1769" i="1"/>
  <c r="V1769" i="1"/>
  <c r="W1769" i="1"/>
  <c r="X1769" i="1"/>
  <c r="Y1769" i="1"/>
  <c r="Z1769" i="1"/>
  <c r="AA1769" i="1"/>
  <c r="AB1769" i="1"/>
  <c r="U1770" i="1"/>
  <c r="V1770" i="1"/>
  <c r="W1770" i="1"/>
  <c r="X1770" i="1"/>
  <c r="Y1770" i="1"/>
  <c r="Z1770" i="1"/>
  <c r="AA1770" i="1"/>
  <c r="AB1770" i="1"/>
  <c r="U1771" i="1"/>
  <c r="V1771" i="1"/>
  <c r="W1771" i="1"/>
  <c r="X1771" i="1"/>
  <c r="Y1771" i="1"/>
  <c r="Z1771" i="1"/>
  <c r="AA1771" i="1"/>
  <c r="AB1771" i="1"/>
  <c r="U1772" i="1"/>
  <c r="V1772" i="1"/>
  <c r="W1772" i="1"/>
  <c r="X1772" i="1"/>
  <c r="Y1772" i="1"/>
  <c r="Z1772" i="1"/>
  <c r="AA1772" i="1"/>
  <c r="AB1772" i="1"/>
  <c r="U1773" i="1"/>
  <c r="V1773" i="1"/>
  <c r="W1773" i="1"/>
  <c r="X1773" i="1"/>
  <c r="Y1773" i="1"/>
  <c r="Z1773" i="1"/>
  <c r="AA1773" i="1"/>
  <c r="AB1773" i="1"/>
  <c r="U1774" i="1"/>
  <c r="V1774" i="1"/>
  <c r="W1774" i="1"/>
  <c r="X1774" i="1"/>
  <c r="Y1774" i="1"/>
  <c r="Z1774" i="1"/>
  <c r="AA1774" i="1"/>
  <c r="AB1774" i="1"/>
  <c r="U1775" i="1"/>
  <c r="V1775" i="1"/>
  <c r="W1775" i="1"/>
  <c r="X1775" i="1"/>
  <c r="Y1775" i="1"/>
  <c r="Z1775" i="1"/>
  <c r="AA1775" i="1"/>
  <c r="AB1775" i="1"/>
  <c r="U1776" i="1"/>
  <c r="V1776" i="1"/>
  <c r="W1776" i="1"/>
  <c r="X1776" i="1"/>
  <c r="Y1776" i="1"/>
  <c r="Z1776" i="1"/>
  <c r="AA1776" i="1"/>
  <c r="AB1776" i="1"/>
  <c r="U1777" i="1"/>
  <c r="V1777" i="1"/>
  <c r="W1777" i="1"/>
  <c r="X1777" i="1"/>
  <c r="Y1777" i="1"/>
  <c r="Z1777" i="1"/>
  <c r="AA1777" i="1"/>
  <c r="AB1777" i="1"/>
  <c r="U1778" i="1"/>
  <c r="V1778" i="1"/>
  <c r="W1778" i="1"/>
  <c r="X1778" i="1"/>
  <c r="Y1778" i="1"/>
  <c r="Z1778" i="1"/>
  <c r="AA1778" i="1"/>
  <c r="AB1778" i="1"/>
  <c r="U1779" i="1"/>
  <c r="V1779" i="1"/>
  <c r="W1779" i="1"/>
  <c r="X1779" i="1"/>
  <c r="Y1779" i="1"/>
  <c r="Z1779" i="1"/>
  <c r="AA1779" i="1"/>
  <c r="AB1779" i="1"/>
  <c r="U1780" i="1"/>
  <c r="V1780" i="1"/>
  <c r="W1780" i="1"/>
  <c r="X1780" i="1"/>
  <c r="Y1780" i="1"/>
  <c r="Z1780" i="1"/>
  <c r="AA1780" i="1"/>
  <c r="AB1780" i="1"/>
  <c r="U1781" i="1"/>
  <c r="V1781" i="1"/>
  <c r="W1781" i="1"/>
  <c r="X1781" i="1"/>
  <c r="Y1781" i="1"/>
  <c r="Z1781" i="1"/>
  <c r="AA1781" i="1"/>
  <c r="AB1781" i="1"/>
  <c r="U1782" i="1"/>
  <c r="V1782" i="1"/>
  <c r="W1782" i="1"/>
  <c r="X1782" i="1"/>
  <c r="Y1782" i="1"/>
  <c r="Z1782" i="1"/>
  <c r="AA1782" i="1"/>
  <c r="AB1782" i="1"/>
  <c r="U1783" i="1"/>
  <c r="V1783" i="1"/>
  <c r="W1783" i="1"/>
  <c r="X1783" i="1"/>
  <c r="Y1783" i="1"/>
  <c r="Z1783" i="1"/>
  <c r="AA1783" i="1"/>
  <c r="AB1783" i="1"/>
  <c r="U1784" i="1"/>
  <c r="V1784" i="1"/>
  <c r="W1784" i="1"/>
  <c r="X1784" i="1"/>
  <c r="Y1784" i="1"/>
  <c r="Z1784" i="1"/>
  <c r="AA1784" i="1"/>
  <c r="AB1784" i="1"/>
  <c r="U1785" i="1"/>
  <c r="V1785" i="1"/>
  <c r="W1785" i="1"/>
  <c r="X1785" i="1"/>
  <c r="Y1785" i="1"/>
  <c r="Z1785" i="1"/>
  <c r="AA1785" i="1"/>
  <c r="AB1785" i="1"/>
  <c r="U1786" i="1"/>
  <c r="V1786" i="1"/>
  <c r="W1786" i="1"/>
  <c r="X1786" i="1"/>
  <c r="Y1786" i="1"/>
  <c r="Z1786" i="1"/>
  <c r="AA1786" i="1"/>
  <c r="AB1786" i="1"/>
  <c r="U1787" i="1"/>
  <c r="V1787" i="1"/>
  <c r="W1787" i="1"/>
  <c r="X1787" i="1"/>
  <c r="Y1787" i="1"/>
  <c r="Z1787" i="1"/>
  <c r="AA1787" i="1"/>
  <c r="AB1787" i="1"/>
  <c r="U1788" i="1"/>
  <c r="V1788" i="1"/>
  <c r="W1788" i="1"/>
  <c r="X1788" i="1"/>
  <c r="Y1788" i="1"/>
  <c r="Z1788" i="1"/>
  <c r="AA1788" i="1"/>
  <c r="AB1788" i="1"/>
  <c r="U1789" i="1"/>
  <c r="V1789" i="1"/>
  <c r="W1789" i="1"/>
  <c r="X1789" i="1"/>
  <c r="Y1789" i="1"/>
  <c r="Z1789" i="1"/>
  <c r="AA1789" i="1"/>
  <c r="AB1789" i="1"/>
  <c r="U1790" i="1"/>
  <c r="V1790" i="1"/>
  <c r="W1790" i="1"/>
  <c r="X1790" i="1"/>
  <c r="Y1790" i="1"/>
  <c r="Z1790" i="1"/>
  <c r="AA1790" i="1"/>
  <c r="AB1790" i="1"/>
  <c r="U1791" i="1"/>
  <c r="V1791" i="1"/>
  <c r="W1791" i="1"/>
  <c r="X1791" i="1"/>
  <c r="Y1791" i="1"/>
  <c r="Z1791" i="1"/>
  <c r="AA1791" i="1"/>
  <c r="AB1791" i="1"/>
  <c r="U1792" i="1"/>
  <c r="V1792" i="1"/>
  <c r="W1792" i="1"/>
  <c r="X1792" i="1"/>
  <c r="Y1792" i="1"/>
  <c r="Z1792" i="1"/>
  <c r="AA1792" i="1"/>
  <c r="AB1792" i="1"/>
  <c r="U1793" i="1"/>
  <c r="V1793" i="1"/>
  <c r="W1793" i="1"/>
  <c r="X1793" i="1"/>
  <c r="Y1793" i="1"/>
  <c r="Z1793" i="1"/>
  <c r="AA1793" i="1"/>
  <c r="AB1793" i="1"/>
  <c r="U1794" i="1"/>
  <c r="V1794" i="1"/>
  <c r="W1794" i="1"/>
  <c r="X1794" i="1"/>
  <c r="Y1794" i="1"/>
  <c r="Z1794" i="1"/>
  <c r="AA1794" i="1"/>
  <c r="AB1794" i="1"/>
  <c r="U1795" i="1"/>
  <c r="V1795" i="1"/>
  <c r="W1795" i="1"/>
  <c r="X1795" i="1"/>
  <c r="Y1795" i="1"/>
  <c r="Z1795" i="1"/>
  <c r="AA1795" i="1"/>
  <c r="AB1795" i="1"/>
  <c r="U1796" i="1"/>
  <c r="V1796" i="1"/>
  <c r="W1796" i="1"/>
  <c r="X1796" i="1"/>
  <c r="Y1796" i="1"/>
  <c r="Z1796" i="1"/>
  <c r="AA1796" i="1"/>
  <c r="AB1796" i="1"/>
  <c r="U1797" i="1"/>
  <c r="V1797" i="1"/>
  <c r="W1797" i="1"/>
  <c r="X1797" i="1"/>
  <c r="Y1797" i="1"/>
  <c r="Z1797" i="1"/>
  <c r="AA1797" i="1"/>
  <c r="AB1797" i="1"/>
  <c r="U1798" i="1"/>
  <c r="V1798" i="1"/>
  <c r="W1798" i="1"/>
  <c r="X1798" i="1"/>
  <c r="Y1798" i="1"/>
  <c r="Z1798" i="1"/>
  <c r="AA1798" i="1"/>
  <c r="AB1798" i="1"/>
  <c r="U1799" i="1"/>
  <c r="V1799" i="1"/>
  <c r="W1799" i="1"/>
  <c r="X1799" i="1"/>
  <c r="Y1799" i="1"/>
  <c r="Z1799" i="1"/>
  <c r="AA1799" i="1"/>
  <c r="AB1799" i="1"/>
  <c r="U1800" i="1"/>
  <c r="V1800" i="1"/>
  <c r="W1800" i="1"/>
  <c r="X1800" i="1"/>
  <c r="Y1800" i="1"/>
  <c r="Z1800" i="1"/>
  <c r="AA1800" i="1"/>
  <c r="AB1800" i="1"/>
  <c r="U1801" i="1"/>
  <c r="V1801" i="1"/>
  <c r="W1801" i="1"/>
  <c r="X1801" i="1"/>
  <c r="Y1801" i="1"/>
  <c r="Z1801" i="1"/>
  <c r="AA1801" i="1"/>
  <c r="AB1801" i="1"/>
  <c r="U1802" i="1"/>
  <c r="V1802" i="1"/>
  <c r="W1802" i="1"/>
  <c r="X1802" i="1"/>
  <c r="Y1802" i="1"/>
  <c r="Z1802" i="1"/>
  <c r="AA1802" i="1"/>
  <c r="AB1802" i="1"/>
  <c r="U1803" i="1"/>
  <c r="V1803" i="1"/>
  <c r="W1803" i="1"/>
  <c r="X1803" i="1"/>
  <c r="Y1803" i="1"/>
  <c r="Z1803" i="1"/>
  <c r="AA1803" i="1"/>
  <c r="AB1803" i="1"/>
  <c r="U1804" i="1"/>
  <c r="V1804" i="1"/>
  <c r="W1804" i="1"/>
  <c r="X1804" i="1"/>
  <c r="Y1804" i="1"/>
  <c r="Z1804" i="1"/>
  <c r="AA1804" i="1"/>
  <c r="AB1804" i="1"/>
  <c r="U1805" i="1"/>
  <c r="V1805" i="1"/>
  <c r="W1805" i="1"/>
  <c r="X1805" i="1"/>
  <c r="Y1805" i="1"/>
  <c r="Z1805" i="1"/>
  <c r="AA1805" i="1"/>
  <c r="AB1805" i="1"/>
  <c r="U1806" i="1"/>
  <c r="V1806" i="1"/>
  <c r="W1806" i="1"/>
  <c r="X1806" i="1"/>
  <c r="Y1806" i="1"/>
  <c r="Z1806" i="1"/>
  <c r="AA1806" i="1"/>
  <c r="AB1806" i="1"/>
  <c r="U1807" i="1"/>
  <c r="V1807" i="1"/>
  <c r="W1807" i="1"/>
  <c r="X1807" i="1"/>
  <c r="Y1807" i="1"/>
  <c r="Z1807" i="1"/>
  <c r="AA1807" i="1"/>
  <c r="AB1807" i="1"/>
  <c r="U1808" i="1"/>
  <c r="V1808" i="1"/>
  <c r="W1808" i="1"/>
  <c r="X1808" i="1"/>
  <c r="Y1808" i="1"/>
  <c r="Z1808" i="1"/>
  <c r="AA1808" i="1"/>
  <c r="AB1808" i="1"/>
  <c r="U1809" i="1"/>
  <c r="V1809" i="1"/>
  <c r="W1809" i="1"/>
  <c r="X1809" i="1"/>
  <c r="Y1809" i="1"/>
  <c r="Z1809" i="1"/>
  <c r="AA1809" i="1"/>
  <c r="AB1809" i="1"/>
  <c r="U1810" i="1"/>
  <c r="V1810" i="1"/>
  <c r="W1810" i="1"/>
  <c r="X1810" i="1"/>
  <c r="Y1810" i="1"/>
  <c r="Z1810" i="1"/>
  <c r="AA1810" i="1"/>
  <c r="AB1810" i="1"/>
  <c r="U1811" i="1"/>
  <c r="V1811" i="1"/>
  <c r="W1811" i="1"/>
  <c r="X1811" i="1"/>
  <c r="Y1811" i="1"/>
  <c r="Z1811" i="1"/>
  <c r="AA1811" i="1"/>
  <c r="AB1811" i="1"/>
  <c r="U1812" i="1"/>
  <c r="V1812" i="1"/>
  <c r="W1812" i="1"/>
  <c r="X1812" i="1"/>
  <c r="Y1812" i="1"/>
  <c r="Z1812" i="1"/>
  <c r="AA1812" i="1"/>
  <c r="AB1812" i="1"/>
  <c r="U1813" i="1"/>
  <c r="V1813" i="1"/>
  <c r="W1813" i="1"/>
  <c r="X1813" i="1"/>
  <c r="Y1813" i="1"/>
  <c r="Z1813" i="1"/>
  <c r="AA1813" i="1"/>
  <c r="AB1813" i="1"/>
  <c r="U1814" i="1"/>
  <c r="V1814" i="1"/>
  <c r="W1814" i="1"/>
  <c r="X1814" i="1"/>
  <c r="Y1814" i="1"/>
  <c r="Z1814" i="1"/>
  <c r="AA1814" i="1"/>
  <c r="AB1814" i="1"/>
  <c r="U1815" i="1"/>
  <c r="V1815" i="1"/>
  <c r="W1815" i="1"/>
  <c r="X1815" i="1"/>
  <c r="Y1815" i="1"/>
  <c r="Z1815" i="1"/>
  <c r="AA1815" i="1"/>
  <c r="AB1815" i="1"/>
  <c r="U1816" i="1"/>
  <c r="V1816" i="1"/>
  <c r="W1816" i="1"/>
  <c r="X1816" i="1"/>
  <c r="Y1816" i="1"/>
  <c r="Z1816" i="1"/>
  <c r="AA1816" i="1"/>
  <c r="AB1816" i="1"/>
  <c r="U1817" i="1"/>
  <c r="V1817" i="1"/>
  <c r="W1817" i="1"/>
  <c r="X1817" i="1"/>
  <c r="Y1817" i="1"/>
  <c r="Z1817" i="1"/>
  <c r="AA1817" i="1"/>
  <c r="AB1817" i="1"/>
  <c r="U1818" i="1"/>
  <c r="V1818" i="1"/>
  <c r="W1818" i="1"/>
  <c r="X1818" i="1"/>
  <c r="Y1818" i="1"/>
  <c r="Z1818" i="1"/>
  <c r="AA1818" i="1"/>
  <c r="AB1818" i="1"/>
  <c r="U1819" i="1"/>
  <c r="V1819" i="1"/>
  <c r="W1819" i="1"/>
  <c r="X1819" i="1"/>
  <c r="Y1819" i="1"/>
  <c r="Z1819" i="1"/>
  <c r="AA1819" i="1"/>
  <c r="AB1819" i="1"/>
  <c r="U1820" i="1"/>
  <c r="V1820" i="1"/>
  <c r="W1820" i="1"/>
  <c r="X1820" i="1"/>
  <c r="Y1820" i="1"/>
  <c r="Z1820" i="1"/>
  <c r="AA1820" i="1"/>
  <c r="AB1820" i="1"/>
  <c r="U1821" i="1"/>
  <c r="V1821" i="1"/>
  <c r="W1821" i="1"/>
  <c r="X1821" i="1"/>
  <c r="Y1821" i="1"/>
  <c r="Z1821" i="1"/>
  <c r="AA1821" i="1"/>
  <c r="AB1821" i="1"/>
  <c r="U1822" i="1"/>
  <c r="V1822" i="1"/>
  <c r="W1822" i="1"/>
  <c r="X1822" i="1"/>
  <c r="Y1822" i="1"/>
  <c r="Z1822" i="1"/>
  <c r="AA1822" i="1"/>
  <c r="AB1822" i="1"/>
  <c r="U1823" i="1"/>
  <c r="V1823" i="1"/>
  <c r="W1823" i="1"/>
  <c r="X1823" i="1"/>
  <c r="Y1823" i="1"/>
  <c r="Z1823" i="1"/>
  <c r="AA1823" i="1"/>
  <c r="AB1823" i="1"/>
  <c r="U1824" i="1"/>
  <c r="V1824" i="1"/>
  <c r="W1824" i="1"/>
  <c r="X1824" i="1"/>
  <c r="Y1824" i="1"/>
  <c r="Z1824" i="1"/>
  <c r="AA1824" i="1"/>
  <c r="AB1824" i="1"/>
  <c r="U1825" i="1"/>
  <c r="V1825" i="1"/>
  <c r="W1825" i="1"/>
  <c r="X1825" i="1"/>
  <c r="Y1825" i="1"/>
  <c r="Z1825" i="1"/>
  <c r="AA1825" i="1"/>
  <c r="AB1825" i="1"/>
  <c r="U1826" i="1"/>
  <c r="V1826" i="1"/>
  <c r="W1826" i="1"/>
  <c r="X1826" i="1"/>
  <c r="Y1826" i="1"/>
  <c r="Z1826" i="1"/>
  <c r="AA1826" i="1"/>
  <c r="AB1826" i="1"/>
  <c r="U1827" i="1"/>
  <c r="V1827" i="1"/>
  <c r="W1827" i="1"/>
  <c r="X1827" i="1"/>
  <c r="Y1827" i="1"/>
  <c r="Z1827" i="1"/>
  <c r="AA1827" i="1"/>
  <c r="AB1827" i="1"/>
  <c r="U1828" i="1"/>
  <c r="V1828" i="1"/>
  <c r="W1828" i="1"/>
  <c r="X1828" i="1"/>
  <c r="Y1828" i="1"/>
  <c r="Z1828" i="1"/>
  <c r="AA1828" i="1"/>
  <c r="AB1828" i="1"/>
  <c r="U1829" i="1"/>
  <c r="V1829" i="1"/>
  <c r="W1829" i="1"/>
  <c r="X1829" i="1"/>
  <c r="Y1829" i="1"/>
  <c r="Z1829" i="1"/>
  <c r="AA1829" i="1"/>
  <c r="AB1829" i="1"/>
  <c r="U1830" i="1"/>
  <c r="V1830" i="1"/>
  <c r="W1830" i="1"/>
  <c r="X1830" i="1"/>
  <c r="Y1830" i="1"/>
  <c r="Z1830" i="1"/>
  <c r="AA1830" i="1"/>
  <c r="AB1830" i="1"/>
  <c r="U1831" i="1"/>
  <c r="V1831" i="1"/>
  <c r="W1831" i="1"/>
  <c r="X1831" i="1"/>
  <c r="Y1831" i="1"/>
  <c r="Z1831" i="1"/>
  <c r="AA1831" i="1"/>
  <c r="AB1831" i="1"/>
  <c r="U1832" i="1"/>
  <c r="V1832" i="1"/>
  <c r="W1832" i="1"/>
  <c r="X1832" i="1"/>
  <c r="Y1832" i="1"/>
  <c r="Z1832" i="1"/>
  <c r="AA1832" i="1"/>
  <c r="AB1832" i="1"/>
  <c r="U1833" i="1"/>
  <c r="V1833" i="1"/>
  <c r="W1833" i="1"/>
  <c r="X1833" i="1"/>
  <c r="Y1833" i="1"/>
  <c r="Z1833" i="1"/>
  <c r="AA1833" i="1"/>
  <c r="AB1833" i="1"/>
  <c r="U1834" i="1"/>
  <c r="V1834" i="1"/>
  <c r="W1834" i="1"/>
  <c r="X1834" i="1"/>
  <c r="Y1834" i="1"/>
  <c r="Z1834" i="1"/>
  <c r="AA1834" i="1"/>
  <c r="AB1834" i="1"/>
  <c r="U1835" i="1"/>
  <c r="V1835" i="1"/>
  <c r="W1835" i="1"/>
  <c r="X1835" i="1"/>
  <c r="Y1835" i="1"/>
  <c r="Z1835" i="1"/>
  <c r="AA1835" i="1"/>
  <c r="AB1835" i="1"/>
  <c r="U1836" i="1"/>
  <c r="V1836" i="1"/>
  <c r="W1836" i="1"/>
  <c r="X1836" i="1"/>
  <c r="Y1836" i="1"/>
  <c r="Z1836" i="1"/>
  <c r="AA1836" i="1"/>
  <c r="AB1836" i="1"/>
  <c r="U1837" i="1"/>
  <c r="V1837" i="1"/>
  <c r="W1837" i="1"/>
  <c r="X1837" i="1"/>
  <c r="Y1837" i="1"/>
  <c r="Z1837" i="1"/>
  <c r="AA1837" i="1"/>
  <c r="AB1837" i="1"/>
  <c r="U1838" i="1"/>
  <c r="V1838" i="1"/>
  <c r="W1838" i="1"/>
  <c r="X1838" i="1"/>
  <c r="Y1838" i="1"/>
  <c r="Z1838" i="1"/>
  <c r="AA1838" i="1"/>
  <c r="AB1838" i="1"/>
  <c r="U1839" i="1"/>
  <c r="V1839" i="1"/>
  <c r="W1839" i="1"/>
  <c r="X1839" i="1"/>
  <c r="Y1839" i="1"/>
  <c r="Z1839" i="1"/>
  <c r="AA1839" i="1"/>
  <c r="AB1839" i="1"/>
  <c r="U1840" i="1"/>
  <c r="V1840" i="1"/>
  <c r="W1840" i="1"/>
  <c r="X1840" i="1"/>
  <c r="Y1840" i="1"/>
  <c r="Z1840" i="1"/>
  <c r="AA1840" i="1"/>
  <c r="AB1840" i="1"/>
  <c r="U1841" i="1"/>
  <c r="V1841" i="1"/>
  <c r="W1841" i="1"/>
  <c r="X1841" i="1"/>
  <c r="Y1841" i="1"/>
  <c r="Z1841" i="1"/>
  <c r="AA1841" i="1"/>
  <c r="AB1841" i="1"/>
  <c r="U1842" i="1"/>
  <c r="V1842" i="1"/>
  <c r="W1842" i="1"/>
  <c r="X1842" i="1"/>
  <c r="Y1842" i="1"/>
  <c r="Z1842" i="1"/>
  <c r="AA1842" i="1"/>
  <c r="AB1842" i="1"/>
  <c r="U1843" i="1"/>
  <c r="V1843" i="1"/>
  <c r="W1843" i="1"/>
  <c r="X1843" i="1"/>
  <c r="Y1843" i="1"/>
  <c r="Z1843" i="1"/>
  <c r="AA1843" i="1"/>
  <c r="AB1843" i="1"/>
  <c r="U1844" i="1"/>
  <c r="V1844" i="1"/>
  <c r="W1844" i="1"/>
  <c r="X1844" i="1"/>
  <c r="Y1844" i="1"/>
  <c r="Z1844" i="1"/>
  <c r="AA1844" i="1"/>
  <c r="AB1844" i="1"/>
  <c r="U1845" i="1"/>
  <c r="V1845" i="1"/>
  <c r="W1845" i="1"/>
  <c r="X1845" i="1"/>
  <c r="Y1845" i="1"/>
  <c r="Z1845" i="1"/>
  <c r="AA1845" i="1"/>
  <c r="AB1845" i="1"/>
  <c r="U1846" i="1"/>
  <c r="V1846" i="1"/>
  <c r="W1846" i="1"/>
  <c r="X1846" i="1"/>
  <c r="Y1846" i="1"/>
  <c r="Z1846" i="1"/>
  <c r="AA1846" i="1"/>
  <c r="AB1846" i="1"/>
  <c r="U1847" i="1"/>
  <c r="V1847" i="1"/>
  <c r="W1847" i="1"/>
  <c r="X1847" i="1"/>
  <c r="Y1847" i="1"/>
  <c r="Z1847" i="1"/>
  <c r="AA1847" i="1"/>
  <c r="AB1847" i="1"/>
  <c r="U1848" i="1"/>
  <c r="V1848" i="1"/>
  <c r="W1848" i="1"/>
  <c r="X1848" i="1"/>
  <c r="Y1848" i="1"/>
  <c r="Z1848" i="1"/>
  <c r="AA1848" i="1"/>
  <c r="AB1848" i="1"/>
  <c r="U1849" i="1"/>
  <c r="V1849" i="1"/>
  <c r="W1849" i="1"/>
  <c r="X1849" i="1"/>
  <c r="Y1849" i="1"/>
  <c r="Z1849" i="1"/>
  <c r="AA1849" i="1"/>
  <c r="AB1849" i="1"/>
  <c r="U1850" i="1"/>
  <c r="V1850" i="1"/>
  <c r="W1850" i="1"/>
  <c r="X1850" i="1"/>
  <c r="Y1850" i="1"/>
  <c r="Z1850" i="1"/>
  <c r="AA1850" i="1"/>
  <c r="AB1850" i="1"/>
  <c r="U1851" i="1"/>
  <c r="V1851" i="1"/>
  <c r="W1851" i="1"/>
  <c r="X1851" i="1"/>
  <c r="Y1851" i="1"/>
  <c r="Z1851" i="1"/>
  <c r="AA1851" i="1"/>
  <c r="AB1851" i="1"/>
  <c r="U1852" i="1"/>
  <c r="V1852" i="1"/>
  <c r="W1852" i="1"/>
  <c r="X1852" i="1"/>
  <c r="Y1852" i="1"/>
  <c r="Z1852" i="1"/>
  <c r="AA1852" i="1"/>
  <c r="AB1852" i="1"/>
  <c r="U1853" i="1"/>
  <c r="V1853" i="1"/>
  <c r="W1853" i="1"/>
  <c r="X1853" i="1"/>
  <c r="Y1853" i="1"/>
  <c r="Z1853" i="1"/>
  <c r="AA1853" i="1"/>
  <c r="AB1853" i="1"/>
  <c r="U1854" i="1"/>
  <c r="V1854" i="1"/>
  <c r="W1854" i="1"/>
  <c r="X1854" i="1"/>
  <c r="Y1854" i="1"/>
  <c r="Z1854" i="1"/>
  <c r="AA1854" i="1"/>
  <c r="AB1854" i="1"/>
  <c r="U1855" i="1"/>
  <c r="V1855" i="1"/>
  <c r="W1855" i="1"/>
  <c r="X1855" i="1"/>
  <c r="Y1855" i="1"/>
  <c r="Z1855" i="1"/>
  <c r="AA1855" i="1"/>
  <c r="AB1855" i="1"/>
  <c r="U1856" i="1"/>
  <c r="V1856" i="1"/>
  <c r="W1856" i="1"/>
  <c r="X1856" i="1"/>
  <c r="Y1856" i="1"/>
  <c r="Z1856" i="1"/>
  <c r="AA1856" i="1"/>
  <c r="AB1856" i="1"/>
  <c r="U1857" i="1"/>
  <c r="V1857" i="1"/>
  <c r="W1857" i="1"/>
  <c r="X1857" i="1"/>
  <c r="Y1857" i="1"/>
  <c r="Z1857" i="1"/>
  <c r="AA1857" i="1"/>
  <c r="AB1857" i="1"/>
  <c r="U1858" i="1"/>
  <c r="V1858" i="1"/>
  <c r="W1858" i="1"/>
  <c r="X1858" i="1"/>
  <c r="Y1858" i="1"/>
  <c r="Z1858" i="1"/>
  <c r="AA1858" i="1"/>
  <c r="AB1858" i="1"/>
  <c r="U1859" i="1"/>
  <c r="V1859" i="1"/>
  <c r="W1859" i="1"/>
  <c r="X1859" i="1"/>
  <c r="Y1859" i="1"/>
  <c r="Z1859" i="1"/>
  <c r="AA1859" i="1"/>
  <c r="AB1859" i="1"/>
  <c r="U1860" i="1"/>
  <c r="V1860" i="1"/>
  <c r="W1860" i="1"/>
  <c r="X1860" i="1"/>
  <c r="Y1860" i="1"/>
  <c r="Z1860" i="1"/>
  <c r="AA1860" i="1"/>
  <c r="AB1860" i="1"/>
  <c r="U1861" i="1"/>
  <c r="V1861" i="1"/>
  <c r="W1861" i="1"/>
  <c r="X1861" i="1"/>
  <c r="Y1861" i="1"/>
  <c r="Z1861" i="1"/>
  <c r="AA1861" i="1"/>
  <c r="AB1861" i="1"/>
  <c r="U1862" i="1"/>
  <c r="V1862" i="1"/>
  <c r="W1862" i="1"/>
  <c r="X1862" i="1"/>
  <c r="Y1862" i="1"/>
  <c r="Z1862" i="1"/>
  <c r="AA1862" i="1"/>
  <c r="AB1862" i="1"/>
  <c r="U1863" i="1"/>
  <c r="V1863" i="1"/>
  <c r="W1863" i="1"/>
  <c r="X1863" i="1"/>
  <c r="Y1863" i="1"/>
  <c r="Z1863" i="1"/>
  <c r="AA1863" i="1"/>
  <c r="AB1863" i="1"/>
  <c r="U1864" i="1"/>
  <c r="V1864" i="1"/>
  <c r="W1864" i="1"/>
  <c r="X1864" i="1"/>
  <c r="Y1864" i="1"/>
  <c r="Z1864" i="1"/>
  <c r="AA1864" i="1"/>
  <c r="AB1864" i="1"/>
  <c r="U1865" i="1"/>
  <c r="V1865" i="1"/>
  <c r="W1865" i="1"/>
  <c r="X1865" i="1"/>
  <c r="Y1865" i="1"/>
  <c r="Z1865" i="1"/>
  <c r="AA1865" i="1"/>
  <c r="AB1865" i="1"/>
  <c r="U1866" i="1"/>
  <c r="V1866" i="1"/>
  <c r="W1866" i="1"/>
  <c r="X1866" i="1"/>
  <c r="Y1866" i="1"/>
  <c r="Z1866" i="1"/>
  <c r="AA1866" i="1"/>
  <c r="AB1866" i="1"/>
  <c r="U1867" i="1"/>
  <c r="V1867" i="1"/>
  <c r="W1867" i="1"/>
  <c r="X1867" i="1"/>
  <c r="Y1867" i="1"/>
  <c r="Z1867" i="1"/>
  <c r="AA1867" i="1"/>
  <c r="AB1867" i="1"/>
  <c r="U1868" i="1"/>
  <c r="V1868" i="1"/>
  <c r="W1868" i="1"/>
  <c r="X1868" i="1"/>
  <c r="Y1868" i="1"/>
  <c r="Z1868" i="1"/>
  <c r="AA1868" i="1"/>
  <c r="AB1868" i="1"/>
  <c r="U1869" i="1"/>
  <c r="V1869" i="1"/>
  <c r="W1869" i="1"/>
  <c r="X1869" i="1"/>
  <c r="Y1869" i="1"/>
  <c r="Z1869" i="1"/>
  <c r="AA1869" i="1"/>
  <c r="AB1869" i="1"/>
  <c r="U1870" i="1"/>
  <c r="V1870" i="1"/>
  <c r="W1870" i="1"/>
  <c r="X1870" i="1"/>
  <c r="Y1870" i="1"/>
  <c r="Z1870" i="1"/>
  <c r="AA1870" i="1"/>
  <c r="AB1870" i="1"/>
  <c r="U1871" i="1"/>
  <c r="V1871" i="1"/>
  <c r="W1871" i="1"/>
  <c r="X1871" i="1"/>
  <c r="Y1871" i="1"/>
  <c r="Z1871" i="1"/>
  <c r="AA1871" i="1"/>
  <c r="AB1871" i="1"/>
  <c r="U1872" i="1"/>
  <c r="V1872" i="1"/>
  <c r="W1872" i="1"/>
  <c r="X1872" i="1"/>
  <c r="Y1872" i="1"/>
  <c r="Z1872" i="1"/>
  <c r="AA1872" i="1"/>
  <c r="AB1872" i="1"/>
  <c r="U1873" i="1"/>
  <c r="V1873" i="1"/>
  <c r="W1873" i="1"/>
  <c r="X1873" i="1"/>
  <c r="Y1873" i="1"/>
  <c r="Z1873" i="1"/>
  <c r="AA1873" i="1"/>
  <c r="AB1873" i="1"/>
  <c r="U1874" i="1"/>
  <c r="V1874" i="1"/>
  <c r="W1874" i="1"/>
  <c r="X1874" i="1"/>
  <c r="Y1874" i="1"/>
  <c r="Z1874" i="1"/>
  <c r="AA1874" i="1"/>
  <c r="AB1874" i="1"/>
  <c r="U1875" i="1"/>
  <c r="V1875" i="1"/>
  <c r="W1875" i="1"/>
  <c r="X1875" i="1"/>
  <c r="Y1875" i="1"/>
  <c r="Z1875" i="1"/>
  <c r="AA1875" i="1"/>
  <c r="AB1875" i="1"/>
  <c r="U1876" i="1"/>
  <c r="V1876" i="1"/>
  <c r="W1876" i="1"/>
  <c r="X1876" i="1"/>
  <c r="Y1876" i="1"/>
  <c r="Z1876" i="1"/>
  <c r="AA1876" i="1"/>
  <c r="AB1876" i="1"/>
  <c r="U1877" i="1"/>
  <c r="V1877" i="1"/>
  <c r="W1877" i="1"/>
  <c r="X1877" i="1"/>
  <c r="Y1877" i="1"/>
  <c r="Z1877" i="1"/>
  <c r="AA1877" i="1"/>
  <c r="AB1877" i="1"/>
  <c r="U1878" i="1"/>
  <c r="V1878" i="1"/>
  <c r="W1878" i="1"/>
  <c r="X1878" i="1"/>
  <c r="Y1878" i="1"/>
  <c r="Z1878" i="1"/>
  <c r="AA1878" i="1"/>
  <c r="AB1878" i="1"/>
  <c r="U1879" i="1"/>
  <c r="V1879" i="1"/>
  <c r="W1879" i="1"/>
  <c r="X1879" i="1"/>
  <c r="Y1879" i="1"/>
  <c r="Z1879" i="1"/>
  <c r="AA1879" i="1"/>
  <c r="AB1879" i="1"/>
  <c r="U1880" i="1"/>
  <c r="V1880" i="1"/>
  <c r="W1880" i="1"/>
  <c r="X1880" i="1"/>
  <c r="Y1880" i="1"/>
  <c r="Z1880" i="1"/>
  <c r="AA1880" i="1"/>
  <c r="AB1880" i="1"/>
  <c r="U1881" i="1"/>
  <c r="V1881" i="1"/>
  <c r="W1881" i="1"/>
  <c r="X1881" i="1"/>
  <c r="Y1881" i="1"/>
  <c r="Z1881" i="1"/>
  <c r="AA1881" i="1"/>
  <c r="AB1881" i="1"/>
  <c r="U1882" i="1"/>
  <c r="V1882" i="1"/>
  <c r="W1882" i="1"/>
  <c r="X1882" i="1"/>
  <c r="Y1882" i="1"/>
  <c r="Z1882" i="1"/>
  <c r="AA1882" i="1"/>
  <c r="AB1882" i="1"/>
  <c r="U1883" i="1"/>
  <c r="V1883" i="1"/>
  <c r="W1883" i="1"/>
  <c r="X1883" i="1"/>
  <c r="Y1883" i="1"/>
  <c r="Z1883" i="1"/>
  <c r="AA1883" i="1"/>
  <c r="AB1883" i="1"/>
  <c r="U1884" i="1"/>
  <c r="V1884" i="1"/>
  <c r="W1884" i="1"/>
  <c r="X1884" i="1"/>
  <c r="Y1884" i="1"/>
  <c r="Z1884" i="1"/>
  <c r="AA1884" i="1"/>
  <c r="AB1884" i="1"/>
  <c r="U1885" i="1"/>
  <c r="V1885" i="1"/>
  <c r="W1885" i="1"/>
  <c r="X1885" i="1"/>
  <c r="Y1885" i="1"/>
  <c r="Z1885" i="1"/>
  <c r="AA1885" i="1"/>
  <c r="AB1885" i="1"/>
  <c r="U1886" i="1"/>
  <c r="V1886" i="1"/>
  <c r="W1886" i="1"/>
  <c r="X1886" i="1"/>
  <c r="Y1886" i="1"/>
  <c r="Z1886" i="1"/>
  <c r="AA1886" i="1"/>
  <c r="AB1886" i="1"/>
  <c r="U1887" i="1"/>
  <c r="V1887" i="1"/>
  <c r="W1887" i="1"/>
  <c r="X1887" i="1"/>
  <c r="Y1887" i="1"/>
  <c r="Z1887" i="1"/>
  <c r="AA1887" i="1"/>
  <c r="AB1887" i="1"/>
  <c r="U1888" i="1"/>
  <c r="V1888" i="1"/>
  <c r="W1888" i="1"/>
  <c r="X1888" i="1"/>
  <c r="Y1888" i="1"/>
  <c r="Z1888" i="1"/>
  <c r="AA1888" i="1"/>
  <c r="AB1888" i="1"/>
  <c r="U1889" i="1"/>
  <c r="V1889" i="1"/>
  <c r="W1889" i="1"/>
  <c r="X1889" i="1"/>
  <c r="Y1889" i="1"/>
  <c r="Z1889" i="1"/>
  <c r="AA1889" i="1"/>
  <c r="AB1889" i="1"/>
  <c r="U1890" i="1"/>
  <c r="V1890" i="1"/>
  <c r="W1890" i="1"/>
  <c r="X1890" i="1"/>
  <c r="Y1890" i="1"/>
  <c r="Z1890" i="1"/>
  <c r="AA1890" i="1"/>
  <c r="AB1890" i="1"/>
  <c r="U1891" i="1"/>
  <c r="V1891" i="1"/>
  <c r="W1891" i="1"/>
  <c r="X1891" i="1"/>
  <c r="Y1891" i="1"/>
  <c r="Z1891" i="1"/>
  <c r="AA1891" i="1"/>
  <c r="AB1891" i="1"/>
  <c r="U1892" i="1"/>
  <c r="V1892" i="1"/>
  <c r="W1892" i="1"/>
  <c r="X1892" i="1"/>
  <c r="Y1892" i="1"/>
  <c r="Z1892" i="1"/>
  <c r="AA1892" i="1"/>
  <c r="AB1892" i="1"/>
  <c r="U1893" i="1"/>
  <c r="V1893" i="1"/>
  <c r="W1893" i="1"/>
  <c r="X1893" i="1"/>
  <c r="Y1893" i="1"/>
  <c r="Z1893" i="1"/>
  <c r="AA1893" i="1"/>
  <c r="AB1893" i="1"/>
  <c r="U1894" i="1"/>
  <c r="V1894" i="1"/>
  <c r="W1894" i="1"/>
  <c r="X1894" i="1"/>
  <c r="Y1894" i="1"/>
  <c r="Z1894" i="1"/>
  <c r="AA1894" i="1"/>
  <c r="AB1894" i="1"/>
  <c r="U1895" i="1"/>
  <c r="V1895" i="1"/>
  <c r="W1895" i="1"/>
  <c r="X1895" i="1"/>
  <c r="Y1895" i="1"/>
  <c r="Z1895" i="1"/>
  <c r="AA1895" i="1"/>
  <c r="AB1895" i="1"/>
  <c r="U1896" i="1"/>
  <c r="V1896" i="1"/>
  <c r="W1896" i="1"/>
  <c r="X1896" i="1"/>
  <c r="Y1896" i="1"/>
  <c r="Z1896" i="1"/>
  <c r="AA1896" i="1"/>
  <c r="AB1896" i="1"/>
  <c r="U1897" i="1"/>
  <c r="V1897" i="1"/>
  <c r="W1897" i="1"/>
  <c r="X1897" i="1"/>
  <c r="Y1897" i="1"/>
  <c r="Z1897" i="1"/>
  <c r="AA1897" i="1"/>
  <c r="AB1897" i="1"/>
  <c r="U1898" i="1"/>
  <c r="V1898" i="1"/>
  <c r="W1898" i="1"/>
  <c r="X1898" i="1"/>
  <c r="Y1898" i="1"/>
  <c r="Z1898" i="1"/>
  <c r="AA1898" i="1"/>
  <c r="AB1898" i="1"/>
  <c r="U1899" i="1"/>
  <c r="V1899" i="1"/>
  <c r="W1899" i="1"/>
  <c r="X1899" i="1"/>
  <c r="Y1899" i="1"/>
  <c r="Z1899" i="1"/>
  <c r="AA1899" i="1"/>
  <c r="AB1899" i="1"/>
  <c r="U1900" i="1"/>
  <c r="V1900" i="1"/>
  <c r="W1900" i="1"/>
  <c r="X1900" i="1"/>
  <c r="Y1900" i="1"/>
  <c r="Z1900" i="1"/>
  <c r="AA1900" i="1"/>
  <c r="AB1900" i="1"/>
  <c r="U1901" i="1"/>
  <c r="V1901" i="1"/>
  <c r="W1901" i="1"/>
  <c r="X1901" i="1"/>
  <c r="Y1901" i="1"/>
  <c r="Z1901" i="1"/>
  <c r="AA1901" i="1"/>
  <c r="AB1901" i="1"/>
  <c r="U1902" i="1"/>
  <c r="V1902" i="1"/>
  <c r="W1902" i="1"/>
  <c r="X1902" i="1"/>
  <c r="Y1902" i="1"/>
  <c r="Z1902" i="1"/>
  <c r="AA1902" i="1"/>
  <c r="AB1902" i="1"/>
  <c r="U1903" i="1"/>
  <c r="V1903" i="1"/>
  <c r="W1903" i="1"/>
  <c r="X1903" i="1"/>
  <c r="Y1903" i="1"/>
  <c r="Z1903" i="1"/>
  <c r="AA1903" i="1"/>
  <c r="AB1903" i="1"/>
  <c r="U1904" i="1"/>
  <c r="V1904" i="1"/>
  <c r="W1904" i="1"/>
  <c r="X1904" i="1"/>
  <c r="Y1904" i="1"/>
  <c r="Z1904" i="1"/>
  <c r="AA1904" i="1"/>
  <c r="AB1904" i="1"/>
  <c r="U1905" i="1"/>
  <c r="V1905" i="1"/>
  <c r="W1905" i="1"/>
  <c r="X1905" i="1"/>
  <c r="Y1905" i="1"/>
  <c r="Z1905" i="1"/>
  <c r="AA1905" i="1"/>
  <c r="AB1905" i="1"/>
  <c r="U1906" i="1"/>
  <c r="V1906" i="1"/>
  <c r="W1906" i="1"/>
  <c r="X1906" i="1"/>
  <c r="Y1906" i="1"/>
  <c r="Z1906" i="1"/>
  <c r="AA1906" i="1"/>
  <c r="AB1906" i="1"/>
  <c r="U1907" i="1"/>
  <c r="V1907" i="1"/>
  <c r="W1907" i="1"/>
  <c r="X1907" i="1"/>
  <c r="Y1907" i="1"/>
  <c r="Z1907" i="1"/>
  <c r="AA1907" i="1"/>
  <c r="AB1907" i="1"/>
  <c r="U1908" i="1"/>
  <c r="V1908" i="1"/>
  <c r="W1908" i="1"/>
  <c r="X1908" i="1"/>
  <c r="Y1908" i="1"/>
  <c r="Z1908" i="1"/>
  <c r="AA1908" i="1"/>
  <c r="AB1908" i="1"/>
  <c r="U1909" i="1"/>
  <c r="V1909" i="1"/>
  <c r="W1909" i="1"/>
  <c r="X1909" i="1"/>
  <c r="Y1909" i="1"/>
  <c r="Z1909" i="1"/>
  <c r="AA1909" i="1"/>
  <c r="AB1909" i="1"/>
  <c r="U1910" i="1"/>
  <c r="V1910" i="1"/>
  <c r="W1910" i="1"/>
  <c r="X1910" i="1"/>
  <c r="Y1910" i="1"/>
  <c r="Z1910" i="1"/>
  <c r="AA1910" i="1"/>
  <c r="AB1910" i="1"/>
  <c r="U1911" i="1"/>
  <c r="V1911" i="1"/>
  <c r="W1911" i="1"/>
  <c r="X1911" i="1"/>
  <c r="Y1911" i="1"/>
  <c r="Z1911" i="1"/>
  <c r="AA1911" i="1"/>
  <c r="AB1911" i="1"/>
  <c r="U1912" i="1"/>
  <c r="V1912" i="1"/>
  <c r="W1912" i="1"/>
  <c r="X1912" i="1"/>
  <c r="Y1912" i="1"/>
  <c r="Z1912" i="1"/>
  <c r="AA1912" i="1"/>
  <c r="AB1912" i="1"/>
  <c r="U1913" i="1"/>
  <c r="V1913" i="1"/>
  <c r="W1913" i="1"/>
  <c r="X1913" i="1"/>
  <c r="Y1913" i="1"/>
  <c r="Z1913" i="1"/>
  <c r="AA1913" i="1"/>
  <c r="AB1913" i="1"/>
  <c r="U1914" i="1"/>
  <c r="V1914" i="1"/>
  <c r="W1914" i="1"/>
  <c r="X1914" i="1"/>
  <c r="Y1914" i="1"/>
  <c r="Z1914" i="1"/>
  <c r="AA1914" i="1"/>
  <c r="AB1914" i="1"/>
  <c r="U1915" i="1"/>
  <c r="V1915" i="1"/>
  <c r="W1915" i="1"/>
  <c r="X1915" i="1"/>
  <c r="Y1915" i="1"/>
  <c r="Z1915" i="1"/>
  <c r="AA1915" i="1"/>
  <c r="AB1915" i="1"/>
  <c r="U1916" i="1"/>
  <c r="V1916" i="1"/>
  <c r="W1916" i="1"/>
  <c r="X1916" i="1"/>
  <c r="Y1916" i="1"/>
  <c r="Z1916" i="1"/>
  <c r="AA1916" i="1"/>
  <c r="AB1916" i="1"/>
  <c r="U1917" i="1"/>
  <c r="V1917" i="1"/>
  <c r="W1917" i="1"/>
  <c r="X1917" i="1"/>
  <c r="Y1917" i="1"/>
  <c r="Z1917" i="1"/>
  <c r="AA1917" i="1"/>
  <c r="AB1917" i="1"/>
  <c r="U1918" i="1"/>
  <c r="V1918" i="1"/>
  <c r="W1918" i="1"/>
  <c r="X1918" i="1"/>
  <c r="Y1918" i="1"/>
  <c r="Z1918" i="1"/>
  <c r="AA1918" i="1"/>
  <c r="AB1918" i="1"/>
  <c r="U1919" i="1"/>
  <c r="V1919" i="1"/>
  <c r="W1919" i="1"/>
  <c r="X1919" i="1"/>
  <c r="Y1919" i="1"/>
  <c r="Z1919" i="1"/>
  <c r="AA1919" i="1"/>
  <c r="AB1919" i="1"/>
  <c r="U1920" i="1"/>
  <c r="V1920" i="1"/>
  <c r="W1920" i="1"/>
  <c r="X1920" i="1"/>
  <c r="Y1920" i="1"/>
  <c r="Z1920" i="1"/>
  <c r="AA1920" i="1"/>
  <c r="AB1920" i="1"/>
  <c r="U1921" i="1"/>
  <c r="V1921" i="1"/>
  <c r="W1921" i="1"/>
  <c r="X1921" i="1"/>
  <c r="Y1921" i="1"/>
  <c r="Z1921" i="1"/>
  <c r="AA1921" i="1"/>
  <c r="AB1921" i="1"/>
  <c r="U1922" i="1"/>
  <c r="V1922" i="1"/>
  <c r="W1922" i="1"/>
  <c r="X1922" i="1"/>
  <c r="Y1922" i="1"/>
  <c r="Z1922" i="1"/>
  <c r="AA1922" i="1"/>
  <c r="AB1922" i="1"/>
  <c r="U1923" i="1"/>
  <c r="V1923" i="1"/>
  <c r="W1923" i="1"/>
  <c r="X1923" i="1"/>
  <c r="Y1923" i="1"/>
  <c r="Z1923" i="1"/>
  <c r="AA1923" i="1"/>
  <c r="AB1923" i="1"/>
  <c r="U1924" i="1"/>
  <c r="V1924" i="1"/>
  <c r="W1924" i="1"/>
  <c r="X1924" i="1"/>
  <c r="Y1924" i="1"/>
  <c r="Z1924" i="1"/>
  <c r="AA1924" i="1"/>
  <c r="AB1924" i="1"/>
  <c r="U1925" i="1"/>
  <c r="V1925" i="1"/>
  <c r="W1925" i="1"/>
  <c r="X1925" i="1"/>
  <c r="Y1925" i="1"/>
  <c r="Z1925" i="1"/>
  <c r="AA1925" i="1"/>
  <c r="AB1925" i="1"/>
  <c r="U1926" i="1"/>
  <c r="V1926" i="1"/>
  <c r="W1926" i="1"/>
  <c r="X1926" i="1"/>
  <c r="Y1926" i="1"/>
  <c r="Z1926" i="1"/>
  <c r="AA1926" i="1"/>
  <c r="AB1926" i="1"/>
  <c r="U1927" i="1"/>
  <c r="V1927" i="1"/>
  <c r="W1927" i="1"/>
  <c r="X1927" i="1"/>
  <c r="Y1927" i="1"/>
  <c r="Z1927" i="1"/>
  <c r="AA1927" i="1"/>
  <c r="AB1927" i="1"/>
  <c r="U1928" i="1"/>
  <c r="V1928" i="1"/>
  <c r="W1928" i="1"/>
  <c r="X1928" i="1"/>
  <c r="Y1928" i="1"/>
  <c r="Z1928" i="1"/>
  <c r="AA1928" i="1"/>
  <c r="AB1928" i="1"/>
  <c r="U1929" i="1"/>
  <c r="V1929" i="1"/>
  <c r="W1929" i="1"/>
  <c r="X1929" i="1"/>
  <c r="Y1929" i="1"/>
  <c r="Z1929" i="1"/>
  <c r="AA1929" i="1"/>
  <c r="AB1929" i="1"/>
  <c r="U1930" i="1"/>
  <c r="V1930" i="1"/>
  <c r="W1930" i="1"/>
  <c r="X1930" i="1"/>
  <c r="Y1930" i="1"/>
  <c r="Z1930" i="1"/>
  <c r="AA1930" i="1"/>
  <c r="AB1930" i="1"/>
  <c r="U1931" i="1"/>
  <c r="V1931" i="1"/>
  <c r="W1931" i="1"/>
  <c r="X1931" i="1"/>
  <c r="Y1931" i="1"/>
  <c r="Z1931" i="1"/>
  <c r="AA1931" i="1"/>
  <c r="AB1931" i="1"/>
  <c r="U1932" i="1"/>
  <c r="V1932" i="1"/>
  <c r="W1932" i="1"/>
  <c r="X1932" i="1"/>
  <c r="Y1932" i="1"/>
  <c r="Z1932" i="1"/>
  <c r="AA1932" i="1"/>
  <c r="AB1932" i="1"/>
  <c r="U1933" i="1"/>
  <c r="V1933" i="1"/>
  <c r="W1933" i="1"/>
  <c r="X1933" i="1"/>
  <c r="Y1933" i="1"/>
  <c r="Z1933" i="1"/>
  <c r="AA1933" i="1"/>
  <c r="AB1933" i="1"/>
  <c r="U1934" i="1"/>
  <c r="V1934" i="1"/>
  <c r="W1934" i="1"/>
  <c r="X1934" i="1"/>
  <c r="Y1934" i="1"/>
  <c r="Z1934" i="1"/>
  <c r="AA1934" i="1"/>
  <c r="AB1934" i="1"/>
  <c r="U1935" i="1"/>
  <c r="V1935" i="1"/>
  <c r="W1935" i="1"/>
  <c r="X1935" i="1"/>
  <c r="Y1935" i="1"/>
  <c r="Z1935" i="1"/>
  <c r="AA1935" i="1"/>
  <c r="AB1935" i="1"/>
  <c r="U1936" i="1"/>
  <c r="V1936" i="1"/>
  <c r="W1936" i="1"/>
  <c r="X1936" i="1"/>
  <c r="Y1936" i="1"/>
  <c r="Z1936" i="1"/>
  <c r="AA1936" i="1"/>
  <c r="AB1936" i="1"/>
  <c r="U1937" i="1"/>
  <c r="V1937" i="1"/>
  <c r="W1937" i="1"/>
  <c r="X1937" i="1"/>
  <c r="Y1937" i="1"/>
  <c r="Z1937" i="1"/>
  <c r="AA1937" i="1"/>
  <c r="AB1937" i="1"/>
  <c r="U1938" i="1"/>
  <c r="V1938" i="1"/>
  <c r="W1938" i="1"/>
  <c r="X1938" i="1"/>
  <c r="Y1938" i="1"/>
  <c r="Z1938" i="1"/>
  <c r="AA1938" i="1"/>
  <c r="AB1938" i="1"/>
  <c r="U1939" i="1"/>
  <c r="V1939" i="1"/>
  <c r="W1939" i="1"/>
  <c r="X1939" i="1"/>
  <c r="Y1939" i="1"/>
  <c r="Z1939" i="1"/>
  <c r="AA1939" i="1"/>
  <c r="AB1939" i="1"/>
  <c r="U1940" i="1"/>
  <c r="V1940" i="1"/>
  <c r="W1940" i="1"/>
  <c r="X1940" i="1"/>
  <c r="Y1940" i="1"/>
  <c r="Z1940" i="1"/>
  <c r="AA1940" i="1"/>
  <c r="AB1940" i="1"/>
  <c r="U1941" i="1"/>
  <c r="V1941" i="1"/>
  <c r="W1941" i="1"/>
  <c r="X1941" i="1"/>
  <c r="Y1941" i="1"/>
  <c r="Z1941" i="1"/>
  <c r="AA1941" i="1"/>
  <c r="AB1941" i="1"/>
  <c r="U1942" i="1"/>
  <c r="V1942" i="1"/>
  <c r="W1942" i="1"/>
  <c r="X1942" i="1"/>
  <c r="Y1942" i="1"/>
  <c r="Z1942" i="1"/>
  <c r="AA1942" i="1"/>
  <c r="AB1942" i="1"/>
  <c r="U1943" i="1"/>
  <c r="V1943" i="1"/>
  <c r="W1943" i="1"/>
  <c r="X1943" i="1"/>
  <c r="Y1943" i="1"/>
  <c r="Z1943" i="1"/>
  <c r="AA1943" i="1"/>
  <c r="AB1943" i="1"/>
  <c r="U1944" i="1"/>
  <c r="V1944" i="1"/>
  <c r="W1944" i="1"/>
  <c r="X1944" i="1"/>
  <c r="Y1944" i="1"/>
  <c r="Z1944" i="1"/>
  <c r="AA1944" i="1"/>
  <c r="AB1944" i="1"/>
  <c r="U1945" i="1"/>
  <c r="V1945" i="1"/>
  <c r="W1945" i="1"/>
  <c r="X1945" i="1"/>
  <c r="Y1945" i="1"/>
  <c r="Z1945" i="1"/>
  <c r="AA1945" i="1"/>
  <c r="AB1945" i="1"/>
  <c r="U1946" i="1"/>
  <c r="V1946" i="1"/>
  <c r="W1946" i="1"/>
  <c r="X1946" i="1"/>
  <c r="Y1946" i="1"/>
  <c r="Z1946" i="1"/>
  <c r="AA1946" i="1"/>
  <c r="AB1946" i="1"/>
  <c r="U1947" i="1"/>
  <c r="V1947" i="1"/>
  <c r="W1947" i="1"/>
  <c r="X1947" i="1"/>
  <c r="Y1947" i="1"/>
  <c r="Z1947" i="1"/>
  <c r="AA1947" i="1"/>
  <c r="AB1947" i="1"/>
  <c r="U1948" i="1"/>
  <c r="V1948" i="1"/>
  <c r="W1948" i="1"/>
  <c r="X1948" i="1"/>
  <c r="Y1948" i="1"/>
  <c r="Z1948" i="1"/>
  <c r="AA1948" i="1"/>
  <c r="AB1948" i="1"/>
  <c r="U1949" i="1"/>
  <c r="V1949" i="1"/>
  <c r="W1949" i="1"/>
  <c r="X1949" i="1"/>
  <c r="Y1949" i="1"/>
  <c r="Z1949" i="1"/>
  <c r="AA1949" i="1"/>
  <c r="AB1949" i="1"/>
  <c r="U1950" i="1"/>
  <c r="V1950" i="1"/>
  <c r="W1950" i="1"/>
  <c r="X1950" i="1"/>
  <c r="Y1950" i="1"/>
  <c r="Z1950" i="1"/>
  <c r="AA1950" i="1"/>
  <c r="AB1950" i="1"/>
  <c r="U1951" i="1"/>
  <c r="V1951" i="1"/>
  <c r="W1951" i="1"/>
  <c r="X1951" i="1"/>
  <c r="Y1951" i="1"/>
  <c r="Z1951" i="1"/>
  <c r="AA1951" i="1"/>
  <c r="AB1951" i="1"/>
  <c r="U1952" i="1"/>
  <c r="V1952" i="1"/>
  <c r="W1952" i="1"/>
  <c r="X1952" i="1"/>
  <c r="Y1952" i="1"/>
  <c r="Z1952" i="1"/>
  <c r="AA1952" i="1"/>
  <c r="AB1952" i="1"/>
  <c r="U1953" i="1"/>
  <c r="V1953" i="1"/>
  <c r="W1953" i="1"/>
  <c r="X1953" i="1"/>
  <c r="Y1953" i="1"/>
  <c r="Z1953" i="1"/>
  <c r="AA1953" i="1"/>
  <c r="AB1953" i="1"/>
  <c r="U1954" i="1"/>
  <c r="V1954" i="1"/>
  <c r="W1954" i="1"/>
  <c r="X1954" i="1"/>
  <c r="Y1954" i="1"/>
  <c r="Z1954" i="1"/>
  <c r="AA1954" i="1"/>
  <c r="AB1954" i="1"/>
  <c r="U1955" i="1"/>
  <c r="V1955" i="1"/>
  <c r="W1955" i="1"/>
  <c r="X1955" i="1"/>
  <c r="Y1955" i="1"/>
  <c r="Z1955" i="1"/>
  <c r="AA1955" i="1"/>
  <c r="AB1955" i="1"/>
  <c r="U1956" i="1"/>
  <c r="V1956" i="1"/>
  <c r="W1956" i="1"/>
  <c r="X1956" i="1"/>
  <c r="Y1956" i="1"/>
  <c r="Z1956" i="1"/>
  <c r="AA1956" i="1"/>
  <c r="AB1956" i="1"/>
  <c r="U1957" i="1"/>
  <c r="V1957" i="1"/>
  <c r="W1957" i="1"/>
  <c r="X1957" i="1"/>
  <c r="Y1957" i="1"/>
  <c r="Z1957" i="1"/>
  <c r="AA1957" i="1"/>
  <c r="AB1957" i="1"/>
  <c r="U1958" i="1"/>
  <c r="V1958" i="1"/>
  <c r="W1958" i="1"/>
  <c r="X1958" i="1"/>
  <c r="Y1958" i="1"/>
  <c r="Z1958" i="1"/>
  <c r="AA1958" i="1"/>
  <c r="AB1958" i="1"/>
  <c r="U1959" i="1"/>
  <c r="V1959" i="1"/>
  <c r="W1959" i="1"/>
  <c r="X1959" i="1"/>
  <c r="Y1959" i="1"/>
  <c r="Z1959" i="1"/>
  <c r="AA1959" i="1"/>
  <c r="AB1959" i="1"/>
  <c r="U1960" i="1"/>
  <c r="V1960" i="1"/>
  <c r="W1960" i="1"/>
  <c r="X1960" i="1"/>
  <c r="Y1960" i="1"/>
  <c r="Z1960" i="1"/>
  <c r="AA1960" i="1"/>
  <c r="AB1960" i="1"/>
  <c r="U1961" i="1"/>
  <c r="V1961" i="1"/>
  <c r="W1961" i="1"/>
  <c r="X1961" i="1"/>
  <c r="Y1961" i="1"/>
  <c r="Z1961" i="1"/>
  <c r="AA1961" i="1"/>
  <c r="AB1961" i="1"/>
  <c r="U1962" i="1"/>
  <c r="V1962" i="1"/>
  <c r="W1962" i="1"/>
  <c r="X1962" i="1"/>
  <c r="Y1962" i="1"/>
  <c r="Z1962" i="1"/>
  <c r="AA1962" i="1"/>
  <c r="AB1962" i="1"/>
  <c r="U1963" i="1"/>
  <c r="V1963" i="1"/>
  <c r="W1963" i="1"/>
  <c r="X1963" i="1"/>
  <c r="Y1963" i="1"/>
  <c r="Z1963" i="1"/>
  <c r="AA1963" i="1"/>
  <c r="AB1963" i="1"/>
  <c r="U1964" i="1"/>
  <c r="V1964" i="1"/>
  <c r="W1964" i="1"/>
  <c r="X1964" i="1"/>
  <c r="Y1964" i="1"/>
  <c r="Z1964" i="1"/>
  <c r="AA1964" i="1"/>
  <c r="AB1964" i="1"/>
  <c r="U1965" i="1"/>
  <c r="V1965" i="1"/>
  <c r="W1965" i="1"/>
  <c r="X1965" i="1"/>
  <c r="Y1965" i="1"/>
  <c r="Z1965" i="1"/>
  <c r="AA1965" i="1"/>
  <c r="AB1965" i="1"/>
  <c r="U1966" i="1"/>
  <c r="V1966" i="1"/>
  <c r="W1966" i="1"/>
  <c r="X1966" i="1"/>
  <c r="Y1966" i="1"/>
  <c r="Z1966" i="1"/>
  <c r="AA1966" i="1"/>
  <c r="AB1966" i="1"/>
  <c r="U1967" i="1"/>
  <c r="V1967" i="1"/>
  <c r="W1967" i="1"/>
  <c r="X1967" i="1"/>
  <c r="Y1967" i="1"/>
  <c r="Z1967" i="1"/>
  <c r="AA1967" i="1"/>
  <c r="AB1967" i="1"/>
  <c r="U1968" i="1"/>
  <c r="V1968" i="1"/>
  <c r="W1968" i="1"/>
  <c r="X1968" i="1"/>
  <c r="Y1968" i="1"/>
  <c r="Z1968" i="1"/>
  <c r="AA1968" i="1"/>
  <c r="AB1968" i="1"/>
  <c r="U1969" i="1"/>
  <c r="V1969" i="1"/>
  <c r="W1969" i="1"/>
  <c r="X1969" i="1"/>
  <c r="Y1969" i="1"/>
  <c r="Z1969" i="1"/>
  <c r="AA1969" i="1"/>
  <c r="AB1969" i="1"/>
  <c r="U1970" i="1"/>
  <c r="V1970" i="1"/>
  <c r="W1970" i="1"/>
  <c r="X1970" i="1"/>
  <c r="Y1970" i="1"/>
  <c r="Z1970" i="1"/>
  <c r="AA1970" i="1"/>
  <c r="AB1970" i="1"/>
  <c r="U1971" i="1"/>
  <c r="V1971" i="1"/>
  <c r="W1971" i="1"/>
  <c r="X1971" i="1"/>
  <c r="Y1971" i="1"/>
  <c r="Z1971" i="1"/>
  <c r="AA1971" i="1"/>
  <c r="AB1971" i="1"/>
  <c r="U1972" i="1"/>
  <c r="V1972" i="1"/>
  <c r="W1972" i="1"/>
  <c r="X1972" i="1"/>
  <c r="Y1972" i="1"/>
  <c r="Z1972" i="1"/>
  <c r="AA1972" i="1"/>
  <c r="AB1972" i="1"/>
  <c r="U1973" i="1"/>
  <c r="V1973" i="1"/>
  <c r="W1973" i="1"/>
  <c r="X1973" i="1"/>
  <c r="Y1973" i="1"/>
  <c r="Z1973" i="1"/>
  <c r="AA1973" i="1"/>
  <c r="AB1973" i="1"/>
  <c r="U1974" i="1"/>
  <c r="V1974" i="1"/>
  <c r="W1974" i="1"/>
  <c r="X1974" i="1"/>
  <c r="Y1974" i="1"/>
  <c r="Z1974" i="1"/>
  <c r="AA1974" i="1"/>
  <c r="AB1974" i="1"/>
  <c r="U1975" i="1"/>
  <c r="V1975" i="1"/>
  <c r="W1975" i="1"/>
  <c r="X1975" i="1"/>
  <c r="Y1975" i="1"/>
  <c r="Z1975" i="1"/>
  <c r="AA1975" i="1"/>
  <c r="AB1975" i="1"/>
  <c r="U1976" i="1"/>
  <c r="V1976" i="1"/>
  <c r="W1976" i="1"/>
  <c r="X1976" i="1"/>
  <c r="Y1976" i="1"/>
  <c r="Z1976" i="1"/>
  <c r="AA1976" i="1"/>
  <c r="AB1976" i="1"/>
  <c r="U1977" i="1"/>
  <c r="V1977" i="1"/>
  <c r="W1977" i="1"/>
  <c r="X1977" i="1"/>
  <c r="Y1977" i="1"/>
  <c r="Z1977" i="1"/>
  <c r="AA1977" i="1"/>
  <c r="AB1977" i="1"/>
  <c r="U1978" i="1"/>
  <c r="V1978" i="1"/>
  <c r="W1978" i="1"/>
  <c r="X1978" i="1"/>
  <c r="Y1978" i="1"/>
  <c r="Z1978" i="1"/>
  <c r="AA1978" i="1"/>
  <c r="AB1978" i="1"/>
  <c r="U1979" i="1"/>
  <c r="V1979" i="1"/>
  <c r="W1979" i="1"/>
  <c r="X1979" i="1"/>
  <c r="Y1979" i="1"/>
  <c r="Z1979" i="1"/>
  <c r="AA1979" i="1"/>
  <c r="AB1979" i="1"/>
  <c r="U1980" i="1"/>
  <c r="V1980" i="1"/>
  <c r="W1980" i="1"/>
  <c r="X1980" i="1"/>
  <c r="Y1980" i="1"/>
  <c r="Z1980" i="1"/>
  <c r="AA1980" i="1"/>
  <c r="AB1980" i="1"/>
  <c r="U1981" i="1"/>
  <c r="V1981" i="1"/>
  <c r="W1981" i="1"/>
  <c r="X1981" i="1"/>
  <c r="Y1981" i="1"/>
  <c r="Z1981" i="1"/>
  <c r="AA1981" i="1"/>
  <c r="AB1981" i="1"/>
  <c r="U1982" i="1"/>
  <c r="V1982" i="1"/>
  <c r="W1982" i="1"/>
  <c r="X1982" i="1"/>
  <c r="Y1982" i="1"/>
  <c r="Z1982" i="1"/>
  <c r="AA1982" i="1"/>
  <c r="AB1982" i="1"/>
  <c r="U1983" i="1"/>
  <c r="V1983" i="1"/>
  <c r="W1983" i="1"/>
  <c r="X1983" i="1"/>
  <c r="Y1983" i="1"/>
  <c r="Z1983" i="1"/>
  <c r="AA1983" i="1"/>
  <c r="AB1983" i="1"/>
  <c r="U1984" i="1"/>
  <c r="V1984" i="1"/>
  <c r="W1984" i="1"/>
  <c r="X1984" i="1"/>
  <c r="Y1984" i="1"/>
  <c r="Z1984" i="1"/>
  <c r="AA1984" i="1"/>
  <c r="AB1984" i="1"/>
  <c r="U1985" i="1"/>
  <c r="V1985" i="1"/>
  <c r="W1985" i="1"/>
  <c r="X1985" i="1"/>
  <c r="Y1985" i="1"/>
  <c r="Z1985" i="1"/>
  <c r="AA1985" i="1"/>
  <c r="AB1985" i="1"/>
  <c r="U1986" i="1"/>
  <c r="V1986" i="1"/>
  <c r="W1986" i="1"/>
  <c r="X1986" i="1"/>
  <c r="Y1986" i="1"/>
  <c r="Z1986" i="1"/>
  <c r="AA1986" i="1"/>
  <c r="AB1986" i="1"/>
  <c r="U1987" i="1"/>
  <c r="V1987" i="1"/>
  <c r="W1987" i="1"/>
  <c r="X1987" i="1"/>
  <c r="Y1987" i="1"/>
  <c r="Z1987" i="1"/>
  <c r="AA1987" i="1"/>
  <c r="AB1987" i="1"/>
  <c r="U1988" i="1"/>
  <c r="V1988" i="1"/>
  <c r="W1988" i="1"/>
  <c r="X1988" i="1"/>
  <c r="Y1988" i="1"/>
  <c r="Z1988" i="1"/>
  <c r="AA1988" i="1"/>
  <c r="AB1988" i="1"/>
  <c r="U1989" i="1"/>
  <c r="V1989" i="1"/>
  <c r="W1989" i="1"/>
  <c r="X1989" i="1"/>
  <c r="Y1989" i="1"/>
  <c r="Z1989" i="1"/>
  <c r="AA1989" i="1"/>
  <c r="AB1989" i="1"/>
  <c r="U1990" i="1"/>
  <c r="V1990" i="1"/>
  <c r="W1990" i="1"/>
  <c r="X1990" i="1"/>
  <c r="Y1990" i="1"/>
  <c r="Z1990" i="1"/>
  <c r="AA1990" i="1"/>
  <c r="AB1990" i="1"/>
  <c r="U1991" i="1"/>
  <c r="V1991" i="1"/>
  <c r="W1991" i="1"/>
  <c r="X1991" i="1"/>
  <c r="Y1991" i="1"/>
  <c r="Z1991" i="1"/>
  <c r="AA1991" i="1"/>
  <c r="AB1991" i="1"/>
  <c r="U1992" i="1"/>
  <c r="V1992" i="1"/>
  <c r="W1992" i="1"/>
  <c r="X1992" i="1"/>
  <c r="Y1992" i="1"/>
  <c r="Z1992" i="1"/>
  <c r="AA1992" i="1"/>
  <c r="AB1992" i="1"/>
  <c r="U1993" i="1"/>
  <c r="V1993" i="1"/>
  <c r="W1993" i="1"/>
  <c r="X1993" i="1"/>
  <c r="Y1993" i="1"/>
  <c r="Z1993" i="1"/>
  <c r="AA1993" i="1"/>
  <c r="AB1993" i="1"/>
  <c r="U1994" i="1"/>
  <c r="V1994" i="1"/>
  <c r="W1994" i="1"/>
  <c r="X1994" i="1"/>
  <c r="Y1994" i="1"/>
  <c r="Z1994" i="1"/>
  <c r="AA1994" i="1"/>
  <c r="AB1994" i="1"/>
  <c r="U1995" i="1"/>
  <c r="V1995" i="1"/>
  <c r="W1995" i="1"/>
  <c r="X1995" i="1"/>
  <c r="Y1995" i="1"/>
  <c r="Z1995" i="1"/>
  <c r="AA1995" i="1"/>
  <c r="AB1995" i="1"/>
  <c r="U1996" i="1"/>
  <c r="V1996" i="1"/>
  <c r="W1996" i="1"/>
  <c r="X1996" i="1"/>
  <c r="Y1996" i="1"/>
  <c r="Z1996" i="1"/>
  <c r="AA1996" i="1"/>
  <c r="AB1996" i="1"/>
  <c r="U1997" i="1"/>
  <c r="V1997" i="1"/>
  <c r="W1997" i="1"/>
  <c r="X1997" i="1"/>
  <c r="Y1997" i="1"/>
  <c r="Z1997" i="1"/>
  <c r="AA1997" i="1"/>
  <c r="AB1997" i="1"/>
  <c r="U1998" i="1"/>
  <c r="V1998" i="1"/>
  <c r="W1998" i="1"/>
  <c r="X1998" i="1"/>
  <c r="Y1998" i="1"/>
  <c r="Z1998" i="1"/>
  <c r="AA1998" i="1"/>
  <c r="AB1998" i="1"/>
  <c r="U1999" i="1"/>
  <c r="V1999" i="1"/>
  <c r="W1999" i="1"/>
  <c r="X1999" i="1"/>
  <c r="Y1999" i="1"/>
  <c r="Z1999" i="1"/>
  <c r="AA1999" i="1"/>
  <c r="AB1999" i="1"/>
  <c r="U2000" i="1"/>
  <c r="V2000" i="1"/>
  <c r="W2000" i="1"/>
  <c r="X2000" i="1"/>
  <c r="Y2000" i="1"/>
  <c r="Z2000" i="1"/>
  <c r="AA2000" i="1"/>
  <c r="AB2000" i="1"/>
  <c r="U2001" i="1"/>
  <c r="V2001" i="1"/>
  <c r="W2001" i="1"/>
  <c r="X2001" i="1"/>
  <c r="Y2001" i="1"/>
  <c r="Z2001" i="1"/>
  <c r="AA2001" i="1"/>
  <c r="AB2001" i="1"/>
  <c r="U2002" i="1"/>
  <c r="V2002" i="1"/>
  <c r="W2002" i="1"/>
  <c r="X2002" i="1"/>
  <c r="Y2002" i="1"/>
  <c r="Z2002" i="1"/>
  <c r="AA2002" i="1"/>
  <c r="AB2002" i="1"/>
  <c r="U2003" i="1"/>
  <c r="V2003" i="1"/>
  <c r="W2003" i="1"/>
  <c r="X2003" i="1"/>
  <c r="Y2003" i="1"/>
  <c r="Z2003" i="1"/>
  <c r="AA2003" i="1"/>
  <c r="AB2003" i="1"/>
  <c r="U2004" i="1"/>
  <c r="V2004" i="1"/>
  <c r="W2004" i="1"/>
  <c r="X2004" i="1"/>
  <c r="Y2004" i="1"/>
  <c r="Z2004" i="1"/>
  <c r="AA2004" i="1"/>
  <c r="AB2004" i="1"/>
  <c r="U2005" i="1"/>
  <c r="V2005" i="1"/>
  <c r="W2005" i="1"/>
  <c r="X2005" i="1"/>
  <c r="Y2005" i="1"/>
  <c r="Z2005" i="1"/>
  <c r="AA2005" i="1"/>
  <c r="AB2005" i="1"/>
  <c r="U2006" i="1"/>
  <c r="V2006" i="1"/>
  <c r="W2006" i="1"/>
  <c r="X2006" i="1"/>
  <c r="Y2006" i="1"/>
  <c r="Z2006" i="1"/>
  <c r="AA2006" i="1"/>
  <c r="AB2006" i="1"/>
  <c r="U2007" i="1"/>
  <c r="V2007" i="1"/>
  <c r="W2007" i="1"/>
  <c r="X2007" i="1"/>
  <c r="Y2007" i="1"/>
  <c r="Z2007" i="1"/>
  <c r="AA2007" i="1"/>
  <c r="AB2007" i="1"/>
  <c r="U2008" i="1"/>
  <c r="V2008" i="1"/>
  <c r="W2008" i="1"/>
  <c r="X2008" i="1"/>
  <c r="Y2008" i="1"/>
  <c r="Z2008" i="1"/>
  <c r="AA2008" i="1"/>
  <c r="AB2008" i="1"/>
  <c r="U2009" i="1"/>
  <c r="V2009" i="1"/>
  <c r="W2009" i="1"/>
  <c r="X2009" i="1"/>
  <c r="Y2009" i="1"/>
  <c r="Z2009" i="1"/>
  <c r="AA2009" i="1"/>
  <c r="AB2009" i="1"/>
  <c r="U2010" i="1"/>
  <c r="V2010" i="1"/>
  <c r="W2010" i="1"/>
  <c r="X2010" i="1"/>
  <c r="Y2010" i="1"/>
  <c r="Z2010" i="1"/>
  <c r="AA2010" i="1"/>
  <c r="AB2010" i="1"/>
  <c r="U2011" i="1"/>
  <c r="V2011" i="1"/>
  <c r="W2011" i="1"/>
  <c r="X2011" i="1"/>
  <c r="Y2011" i="1"/>
  <c r="Z2011" i="1"/>
  <c r="AA2011" i="1"/>
  <c r="AB2011" i="1"/>
  <c r="U2012" i="1"/>
  <c r="V2012" i="1"/>
  <c r="W2012" i="1"/>
  <c r="X2012" i="1"/>
  <c r="Y2012" i="1"/>
  <c r="Z2012" i="1"/>
  <c r="AA2012" i="1"/>
  <c r="AB2012" i="1"/>
  <c r="U2013" i="1"/>
  <c r="V2013" i="1"/>
  <c r="W2013" i="1"/>
  <c r="X2013" i="1"/>
  <c r="Y2013" i="1"/>
  <c r="Z2013" i="1"/>
  <c r="AA2013" i="1"/>
  <c r="AB2013" i="1"/>
  <c r="U2014" i="1"/>
  <c r="V2014" i="1"/>
  <c r="W2014" i="1"/>
  <c r="X2014" i="1"/>
  <c r="Y2014" i="1"/>
  <c r="Z2014" i="1"/>
  <c r="AA2014" i="1"/>
  <c r="AB2014" i="1"/>
  <c r="U2015" i="1"/>
  <c r="V2015" i="1"/>
  <c r="W2015" i="1"/>
  <c r="X2015" i="1"/>
  <c r="Y2015" i="1"/>
  <c r="Z2015" i="1"/>
  <c r="AA2015" i="1"/>
  <c r="AB2015" i="1"/>
  <c r="U2016" i="1"/>
  <c r="V2016" i="1"/>
  <c r="W2016" i="1"/>
  <c r="X2016" i="1"/>
  <c r="Y2016" i="1"/>
  <c r="Z2016" i="1"/>
  <c r="AA2016" i="1"/>
  <c r="AB2016" i="1"/>
  <c r="U2017" i="1"/>
  <c r="V2017" i="1"/>
  <c r="W2017" i="1"/>
  <c r="X2017" i="1"/>
  <c r="Y2017" i="1"/>
  <c r="Z2017" i="1"/>
  <c r="AA2017" i="1"/>
  <c r="AB2017" i="1"/>
  <c r="U2018" i="1"/>
  <c r="V2018" i="1"/>
  <c r="W2018" i="1"/>
  <c r="X2018" i="1"/>
  <c r="Y2018" i="1"/>
  <c r="Z2018" i="1"/>
  <c r="AA2018" i="1"/>
  <c r="AB2018" i="1"/>
  <c r="U2019" i="1"/>
  <c r="V2019" i="1"/>
  <c r="W2019" i="1"/>
  <c r="X2019" i="1"/>
  <c r="Y2019" i="1"/>
  <c r="Z2019" i="1"/>
  <c r="AA2019" i="1"/>
  <c r="AB2019" i="1"/>
  <c r="U2020" i="1"/>
  <c r="V2020" i="1"/>
  <c r="W2020" i="1"/>
  <c r="X2020" i="1"/>
  <c r="Y2020" i="1"/>
  <c r="Z2020" i="1"/>
  <c r="AA2020" i="1"/>
  <c r="AB2020" i="1"/>
  <c r="U2021" i="1"/>
  <c r="V2021" i="1"/>
  <c r="W2021" i="1"/>
  <c r="X2021" i="1"/>
  <c r="Y2021" i="1"/>
  <c r="Z2021" i="1"/>
  <c r="AA2021" i="1"/>
  <c r="AB2021" i="1"/>
  <c r="U2022" i="1"/>
  <c r="V2022" i="1"/>
  <c r="W2022" i="1"/>
  <c r="X2022" i="1"/>
  <c r="Y2022" i="1"/>
  <c r="Z2022" i="1"/>
  <c r="AA2022" i="1"/>
  <c r="AB2022" i="1"/>
  <c r="U2023" i="1"/>
  <c r="V2023" i="1"/>
  <c r="W2023" i="1"/>
  <c r="X2023" i="1"/>
  <c r="Y2023" i="1"/>
  <c r="Z2023" i="1"/>
  <c r="AA2023" i="1"/>
  <c r="AB2023" i="1"/>
  <c r="U2024" i="1"/>
  <c r="V2024" i="1"/>
  <c r="W2024" i="1"/>
  <c r="X2024" i="1"/>
  <c r="Y2024" i="1"/>
  <c r="Z2024" i="1"/>
  <c r="AA2024" i="1"/>
  <c r="AB2024" i="1"/>
  <c r="U2025" i="1"/>
  <c r="V2025" i="1"/>
  <c r="W2025" i="1"/>
  <c r="X2025" i="1"/>
  <c r="Y2025" i="1"/>
  <c r="Z2025" i="1"/>
  <c r="AA2025" i="1"/>
  <c r="AB2025" i="1"/>
  <c r="U2026" i="1"/>
  <c r="V2026" i="1"/>
  <c r="W2026" i="1"/>
  <c r="X2026" i="1"/>
  <c r="Y2026" i="1"/>
  <c r="Z2026" i="1"/>
  <c r="AA2026" i="1"/>
  <c r="AB2026" i="1"/>
  <c r="U2027" i="1"/>
  <c r="V2027" i="1"/>
  <c r="W2027" i="1"/>
  <c r="X2027" i="1"/>
  <c r="Y2027" i="1"/>
  <c r="Z2027" i="1"/>
  <c r="AA2027" i="1"/>
  <c r="AB2027" i="1"/>
  <c r="U2028" i="1"/>
  <c r="V2028" i="1"/>
  <c r="W2028" i="1"/>
  <c r="X2028" i="1"/>
  <c r="Y2028" i="1"/>
  <c r="Z2028" i="1"/>
  <c r="AA2028" i="1"/>
  <c r="AB2028" i="1"/>
  <c r="U2029" i="1"/>
  <c r="V2029" i="1"/>
  <c r="W2029" i="1"/>
  <c r="X2029" i="1"/>
  <c r="Y2029" i="1"/>
  <c r="Z2029" i="1"/>
  <c r="AA2029" i="1"/>
  <c r="AB2029" i="1"/>
  <c r="U2030" i="1"/>
  <c r="V2030" i="1"/>
  <c r="W2030" i="1"/>
  <c r="X2030" i="1"/>
  <c r="Y2030" i="1"/>
  <c r="Z2030" i="1"/>
  <c r="AA2030" i="1"/>
  <c r="AB2030" i="1"/>
  <c r="U2031" i="1"/>
  <c r="V2031" i="1"/>
  <c r="W2031" i="1"/>
  <c r="X2031" i="1"/>
  <c r="Y2031" i="1"/>
  <c r="Z2031" i="1"/>
  <c r="AA2031" i="1"/>
  <c r="AB2031" i="1"/>
  <c r="U2032" i="1"/>
  <c r="V2032" i="1"/>
  <c r="W2032" i="1"/>
  <c r="X2032" i="1"/>
  <c r="Y2032" i="1"/>
  <c r="Z2032" i="1"/>
  <c r="AA2032" i="1"/>
  <c r="AB2032" i="1"/>
  <c r="U2033" i="1"/>
  <c r="V2033" i="1"/>
  <c r="W2033" i="1"/>
  <c r="X2033" i="1"/>
  <c r="Y2033" i="1"/>
  <c r="Z2033" i="1"/>
  <c r="AA2033" i="1"/>
  <c r="AB2033" i="1"/>
  <c r="U2034" i="1"/>
  <c r="V2034" i="1"/>
  <c r="W2034" i="1"/>
  <c r="X2034" i="1"/>
  <c r="Y2034" i="1"/>
  <c r="Z2034" i="1"/>
  <c r="AA2034" i="1"/>
  <c r="AB2034" i="1"/>
  <c r="U2035" i="1"/>
  <c r="V2035" i="1"/>
  <c r="W2035" i="1"/>
  <c r="X2035" i="1"/>
  <c r="Y2035" i="1"/>
  <c r="Z2035" i="1"/>
  <c r="AA2035" i="1"/>
  <c r="AB2035" i="1"/>
  <c r="U2036" i="1"/>
  <c r="V2036" i="1"/>
  <c r="W2036" i="1"/>
  <c r="X2036" i="1"/>
  <c r="Y2036" i="1"/>
  <c r="Z2036" i="1"/>
  <c r="AA2036" i="1"/>
  <c r="AB2036" i="1"/>
  <c r="U2037" i="1"/>
  <c r="V2037" i="1"/>
  <c r="W2037" i="1"/>
  <c r="X2037" i="1"/>
  <c r="Y2037" i="1"/>
  <c r="Z2037" i="1"/>
  <c r="AA2037" i="1"/>
  <c r="AB2037" i="1"/>
  <c r="U2038" i="1"/>
  <c r="V2038" i="1"/>
  <c r="W2038" i="1"/>
  <c r="X2038" i="1"/>
  <c r="Y2038" i="1"/>
  <c r="Z2038" i="1"/>
  <c r="AA2038" i="1"/>
  <c r="AB2038" i="1"/>
  <c r="U2039" i="1"/>
  <c r="V2039" i="1"/>
  <c r="W2039" i="1"/>
  <c r="X2039" i="1"/>
  <c r="Y2039" i="1"/>
  <c r="Z2039" i="1"/>
  <c r="AA2039" i="1"/>
  <c r="AB2039" i="1"/>
  <c r="U2040" i="1"/>
  <c r="V2040" i="1"/>
  <c r="W2040" i="1"/>
  <c r="X2040" i="1"/>
  <c r="Y2040" i="1"/>
  <c r="Z2040" i="1"/>
  <c r="AA2040" i="1"/>
  <c r="AB2040" i="1"/>
  <c r="U2041" i="1"/>
  <c r="V2041" i="1"/>
  <c r="W2041" i="1"/>
  <c r="X2041" i="1"/>
  <c r="Y2041" i="1"/>
  <c r="Z2041" i="1"/>
  <c r="AA2041" i="1"/>
  <c r="AB2041" i="1"/>
  <c r="U2042" i="1"/>
  <c r="V2042" i="1"/>
  <c r="W2042" i="1"/>
  <c r="X2042" i="1"/>
  <c r="Y2042" i="1"/>
  <c r="Z2042" i="1"/>
  <c r="AA2042" i="1"/>
  <c r="AB2042" i="1"/>
  <c r="U2043" i="1"/>
  <c r="V2043" i="1"/>
  <c r="W2043" i="1"/>
  <c r="X2043" i="1"/>
  <c r="Y2043" i="1"/>
  <c r="Z2043" i="1"/>
  <c r="AA2043" i="1"/>
  <c r="AB2043" i="1"/>
  <c r="U2044" i="1"/>
  <c r="V2044" i="1"/>
  <c r="W2044" i="1"/>
  <c r="X2044" i="1"/>
  <c r="Y2044" i="1"/>
  <c r="Z2044" i="1"/>
  <c r="AA2044" i="1"/>
  <c r="AB2044" i="1"/>
  <c r="U2045" i="1"/>
  <c r="V2045" i="1"/>
  <c r="W2045" i="1"/>
  <c r="X2045" i="1"/>
  <c r="Y2045" i="1"/>
  <c r="Z2045" i="1"/>
  <c r="AA2045" i="1"/>
  <c r="AB2045" i="1"/>
  <c r="U2046" i="1"/>
  <c r="V2046" i="1"/>
  <c r="W2046" i="1"/>
  <c r="X2046" i="1"/>
  <c r="Y2046" i="1"/>
  <c r="Z2046" i="1"/>
  <c r="AA2046" i="1"/>
  <c r="AB2046" i="1"/>
  <c r="U2047" i="1"/>
  <c r="V2047" i="1"/>
  <c r="W2047" i="1"/>
  <c r="X2047" i="1"/>
  <c r="Y2047" i="1"/>
  <c r="Z2047" i="1"/>
  <c r="AA2047" i="1"/>
  <c r="AB2047" i="1"/>
  <c r="U2048" i="1"/>
  <c r="V2048" i="1"/>
  <c r="W2048" i="1"/>
  <c r="X2048" i="1"/>
  <c r="Y2048" i="1"/>
  <c r="Z2048" i="1"/>
  <c r="AA2048" i="1"/>
  <c r="AB2048" i="1"/>
  <c r="U2049" i="1"/>
  <c r="V2049" i="1"/>
  <c r="W2049" i="1"/>
  <c r="X2049" i="1"/>
  <c r="Y2049" i="1"/>
  <c r="Z2049" i="1"/>
  <c r="AA2049" i="1"/>
  <c r="AB2049" i="1"/>
  <c r="U2050" i="1"/>
  <c r="V2050" i="1"/>
  <c r="W2050" i="1"/>
  <c r="X2050" i="1"/>
  <c r="Y2050" i="1"/>
  <c r="Z2050" i="1"/>
  <c r="AA2050" i="1"/>
  <c r="AB2050" i="1"/>
  <c r="U2051" i="1"/>
  <c r="V2051" i="1"/>
  <c r="W2051" i="1"/>
  <c r="X2051" i="1"/>
  <c r="Y2051" i="1"/>
  <c r="Z2051" i="1"/>
  <c r="AA2051" i="1"/>
  <c r="AB2051" i="1"/>
  <c r="U2052" i="1"/>
  <c r="V2052" i="1"/>
  <c r="W2052" i="1"/>
  <c r="X2052" i="1"/>
  <c r="Y2052" i="1"/>
  <c r="Z2052" i="1"/>
  <c r="AA2052" i="1"/>
  <c r="AB2052" i="1"/>
  <c r="U2053" i="1"/>
  <c r="V2053" i="1"/>
  <c r="W2053" i="1"/>
  <c r="X2053" i="1"/>
  <c r="Y2053" i="1"/>
  <c r="Z2053" i="1"/>
  <c r="AA2053" i="1"/>
  <c r="AB2053" i="1"/>
  <c r="U2054" i="1"/>
  <c r="V2054" i="1"/>
  <c r="W2054" i="1"/>
  <c r="X2054" i="1"/>
  <c r="Y2054" i="1"/>
  <c r="Z2054" i="1"/>
  <c r="AA2054" i="1"/>
  <c r="AB2054" i="1"/>
  <c r="U2055" i="1"/>
  <c r="V2055" i="1"/>
  <c r="W2055" i="1"/>
  <c r="X2055" i="1"/>
  <c r="Y2055" i="1"/>
  <c r="Z2055" i="1"/>
  <c r="AA2055" i="1"/>
  <c r="AB2055" i="1"/>
  <c r="U2056" i="1"/>
  <c r="V2056" i="1"/>
  <c r="W2056" i="1"/>
  <c r="X2056" i="1"/>
  <c r="Y2056" i="1"/>
  <c r="Z2056" i="1"/>
  <c r="AA2056" i="1"/>
  <c r="AB2056" i="1"/>
  <c r="U2057" i="1"/>
  <c r="V2057" i="1"/>
  <c r="W2057" i="1"/>
  <c r="X2057" i="1"/>
  <c r="Y2057" i="1"/>
  <c r="Z2057" i="1"/>
  <c r="AA2057" i="1"/>
  <c r="AB2057" i="1"/>
  <c r="U2058" i="1"/>
  <c r="V2058" i="1"/>
  <c r="W2058" i="1"/>
  <c r="X2058" i="1"/>
  <c r="Y2058" i="1"/>
  <c r="Z2058" i="1"/>
  <c r="AA2058" i="1"/>
  <c r="AB2058" i="1"/>
  <c r="U2059" i="1"/>
  <c r="V2059" i="1"/>
  <c r="W2059" i="1"/>
  <c r="X2059" i="1"/>
  <c r="Y2059" i="1"/>
  <c r="Z2059" i="1"/>
  <c r="AA2059" i="1"/>
  <c r="AB2059" i="1"/>
  <c r="U2060" i="1"/>
  <c r="V2060" i="1"/>
  <c r="W2060" i="1"/>
  <c r="X2060" i="1"/>
  <c r="Y2060" i="1"/>
  <c r="Z2060" i="1"/>
  <c r="AA2060" i="1"/>
  <c r="AB2060" i="1"/>
  <c r="U2061" i="1"/>
  <c r="V2061" i="1"/>
  <c r="W2061" i="1"/>
  <c r="X2061" i="1"/>
  <c r="Y2061" i="1"/>
  <c r="Z2061" i="1"/>
  <c r="AA2061" i="1"/>
  <c r="AB2061" i="1"/>
  <c r="U2062" i="1"/>
  <c r="V2062" i="1"/>
  <c r="W2062" i="1"/>
  <c r="X2062" i="1"/>
  <c r="Y2062" i="1"/>
  <c r="Z2062" i="1"/>
  <c r="AA2062" i="1"/>
  <c r="AB2062" i="1"/>
  <c r="U2063" i="1"/>
  <c r="V2063" i="1"/>
  <c r="W2063" i="1"/>
  <c r="X2063" i="1"/>
  <c r="Y2063" i="1"/>
  <c r="Z2063" i="1"/>
  <c r="AA2063" i="1"/>
  <c r="AB2063" i="1"/>
  <c r="U2064" i="1"/>
  <c r="V2064" i="1"/>
  <c r="W2064" i="1"/>
  <c r="X2064" i="1"/>
  <c r="Y2064" i="1"/>
  <c r="Z2064" i="1"/>
  <c r="AA2064" i="1"/>
  <c r="AB2064" i="1"/>
  <c r="U2065" i="1"/>
  <c r="V2065" i="1"/>
  <c r="W2065" i="1"/>
  <c r="X2065" i="1"/>
  <c r="Y2065" i="1"/>
  <c r="Z2065" i="1"/>
  <c r="AA2065" i="1"/>
  <c r="AB2065" i="1"/>
  <c r="U2066" i="1"/>
  <c r="V2066" i="1"/>
  <c r="W2066" i="1"/>
  <c r="X2066" i="1"/>
  <c r="Y2066" i="1"/>
  <c r="Z2066" i="1"/>
  <c r="AA2066" i="1"/>
  <c r="AB2066" i="1"/>
  <c r="U2067" i="1"/>
  <c r="V2067" i="1"/>
  <c r="W2067" i="1"/>
  <c r="X2067" i="1"/>
  <c r="Y2067" i="1"/>
  <c r="Z2067" i="1"/>
  <c r="AA2067" i="1"/>
  <c r="AB2067" i="1"/>
  <c r="U2068" i="1"/>
  <c r="V2068" i="1"/>
  <c r="W2068" i="1"/>
  <c r="X2068" i="1"/>
  <c r="Y2068" i="1"/>
  <c r="Z2068" i="1"/>
  <c r="AA2068" i="1"/>
  <c r="AB2068" i="1"/>
  <c r="U2069" i="1"/>
  <c r="V2069" i="1"/>
  <c r="W2069" i="1"/>
  <c r="X2069" i="1"/>
  <c r="Y2069" i="1"/>
  <c r="Z2069" i="1"/>
  <c r="AA2069" i="1"/>
  <c r="AB2069" i="1"/>
  <c r="U2070" i="1"/>
  <c r="V2070" i="1"/>
  <c r="W2070" i="1"/>
  <c r="X2070" i="1"/>
  <c r="Y2070" i="1"/>
  <c r="Z2070" i="1"/>
  <c r="AA2070" i="1"/>
  <c r="AB2070" i="1"/>
  <c r="U2071" i="1"/>
  <c r="V2071" i="1"/>
  <c r="W2071" i="1"/>
  <c r="X2071" i="1"/>
  <c r="Y2071" i="1"/>
  <c r="Z2071" i="1"/>
  <c r="AA2071" i="1"/>
  <c r="AB2071" i="1"/>
  <c r="U2072" i="1"/>
  <c r="V2072" i="1"/>
  <c r="W2072" i="1"/>
  <c r="X2072" i="1"/>
  <c r="Y2072" i="1"/>
  <c r="Z2072" i="1"/>
  <c r="AA2072" i="1"/>
  <c r="AB2072" i="1"/>
  <c r="U2073" i="1"/>
  <c r="V2073" i="1"/>
  <c r="W2073" i="1"/>
  <c r="X2073" i="1"/>
  <c r="Y2073" i="1"/>
  <c r="Z2073" i="1"/>
  <c r="AA2073" i="1"/>
  <c r="AB2073" i="1"/>
  <c r="U2074" i="1"/>
  <c r="V2074" i="1"/>
  <c r="W2074" i="1"/>
  <c r="X2074" i="1"/>
  <c r="Y2074" i="1"/>
  <c r="Z2074" i="1"/>
  <c r="AA2074" i="1"/>
  <c r="AB2074" i="1"/>
  <c r="U2075" i="1"/>
  <c r="V2075" i="1"/>
  <c r="W2075" i="1"/>
  <c r="X2075" i="1"/>
  <c r="Y2075" i="1"/>
  <c r="Z2075" i="1"/>
  <c r="AA2075" i="1"/>
  <c r="AB2075" i="1"/>
  <c r="U2076" i="1"/>
  <c r="V2076" i="1"/>
  <c r="W2076" i="1"/>
  <c r="X2076" i="1"/>
  <c r="Y2076" i="1"/>
  <c r="Z2076" i="1"/>
  <c r="AA2076" i="1"/>
  <c r="AB2076" i="1"/>
  <c r="U2077" i="1"/>
  <c r="V2077" i="1"/>
  <c r="W2077" i="1"/>
  <c r="X2077" i="1"/>
  <c r="Y2077" i="1"/>
  <c r="Z2077" i="1"/>
  <c r="AA2077" i="1"/>
  <c r="AB2077" i="1"/>
  <c r="U2078" i="1"/>
  <c r="V2078" i="1"/>
  <c r="W2078" i="1"/>
  <c r="X2078" i="1"/>
  <c r="Y2078" i="1"/>
  <c r="Z2078" i="1"/>
  <c r="AA2078" i="1"/>
  <c r="AB2078" i="1"/>
  <c r="U2079" i="1"/>
  <c r="V2079" i="1"/>
  <c r="W2079" i="1"/>
  <c r="X2079" i="1"/>
  <c r="Y2079" i="1"/>
  <c r="Z2079" i="1"/>
  <c r="AA2079" i="1"/>
  <c r="AB2079" i="1"/>
  <c r="U2080" i="1"/>
  <c r="V2080" i="1"/>
  <c r="W2080" i="1"/>
  <c r="X2080" i="1"/>
  <c r="Y2080" i="1"/>
  <c r="Z2080" i="1"/>
  <c r="AA2080" i="1"/>
  <c r="AB2080" i="1"/>
  <c r="U2081" i="1"/>
  <c r="V2081" i="1"/>
  <c r="W2081" i="1"/>
  <c r="X2081" i="1"/>
  <c r="Y2081" i="1"/>
  <c r="Z2081" i="1"/>
  <c r="AA2081" i="1"/>
  <c r="AB2081" i="1"/>
  <c r="U2082" i="1"/>
  <c r="V2082" i="1"/>
  <c r="W2082" i="1"/>
  <c r="X2082" i="1"/>
  <c r="Y2082" i="1"/>
  <c r="Z2082" i="1"/>
  <c r="AA2082" i="1"/>
  <c r="AB2082" i="1"/>
  <c r="U2083" i="1"/>
  <c r="V2083" i="1"/>
  <c r="W2083" i="1"/>
  <c r="X2083" i="1"/>
  <c r="Y2083" i="1"/>
  <c r="Z2083" i="1"/>
  <c r="AA2083" i="1"/>
  <c r="AB2083" i="1"/>
  <c r="U2084" i="1"/>
  <c r="V2084" i="1"/>
  <c r="W2084" i="1"/>
  <c r="X2084" i="1"/>
  <c r="Y2084" i="1"/>
  <c r="Z2084" i="1"/>
  <c r="AA2084" i="1"/>
  <c r="AB2084" i="1"/>
  <c r="U2085" i="1"/>
  <c r="V2085" i="1"/>
  <c r="W2085" i="1"/>
  <c r="X2085" i="1"/>
  <c r="Y2085" i="1"/>
  <c r="Z2085" i="1"/>
  <c r="AA2085" i="1"/>
  <c r="AB2085" i="1"/>
  <c r="U2086" i="1"/>
  <c r="V2086" i="1"/>
  <c r="W2086" i="1"/>
  <c r="X2086" i="1"/>
  <c r="Y2086" i="1"/>
  <c r="Z2086" i="1"/>
  <c r="AA2086" i="1"/>
  <c r="AB2086" i="1"/>
  <c r="U2087" i="1"/>
  <c r="V2087" i="1"/>
  <c r="W2087" i="1"/>
  <c r="X2087" i="1"/>
  <c r="Y2087" i="1"/>
  <c r="Z2087" i="1"/>
  <c r="AA2087" i="1"/>
  <c r="AB2087" i="1"/>
  <c r="U2088" i="1"/>
  <c r="V2088" i="1"/>
  <c r="W2088" i="1"/>
  <c r="X2088" i="1"/>
  <c r="Y2088" i="1"/>
  <c r="Z2088" i="1"/>
  <c r="AA2088" i="1"/>
  <c r="AB2088" i="1"/>
  <c r="U2089" i="1"/>
  <c r="V2089" i="1"/>
  <c r="W2089" i="1"/>
  <c r="X2089" i="1"/>
  <c r="Y2089" i="1"/>
  <c r="Z2089" i="1"/>
  <c r="AA2089" i="1"/>
  <c r="AB2089" i="1"/>
  <c r="U2090" i="1"/>
  <c r="V2090" i="1"/>
  <c r="W2090" i="1"/>
  <c r="X2090" i="1"/>
  <c r="Y2090" i="1"/>
  <c r="Z2090" i="1"/>
  <c r="AA2090" i="1"/>
  <c r="AB2090" i="1"/>
  <c r="U2091" i="1"/>
  <c r="V2091" i="1"/>
  <c r="W2091" i="1"/>
  <c r="X2091" i="1"/>
  <c r="Y2091" i="1"/>
  <c r="Z2091" i="1"/>
  <c r="AA2091" i="1"/>
  <c r="AB2091" i="1"/>
  <c r="U2092" i="1"/>
  <c r="V2092" i="1"/>
  <c r="W2092" i="1"/>
  <c r="X2092" i="1"/>
  <c r="Y2092" i="1"/>
  <c r="Z2092" i="1"/>
  <c r="AA2092" i="1"/>
  <c r="AB2092" i="1"/>
  <c r="U2093" i="1"/>
  <c r="V2093" i="1"/>
  <c r="W2093" i="1"/>
  <c r="X2093" i="1"/>
  <c r="Y2093" i="1"/>
  <c r="Z2093" i="1"/>
  <c r="AA2093" i="1"/>
  <c r="AB2093" i="1"/>
  <c r="U2094" i="1"/>
  <c r="V2094" i="1"/>
  <c r="W2094" i="1"/>
  <c r="X2094" i="1"/>
  <c r="Y2094" i="1"/>
  <c r="Z2094" i="1"/>
  <c r="AA2094" i="1"/>
  <c r="AB2094" i="1"/>
  <c r="U2095" i="1"/>
  <c r="V2095" i="1"/>
  <c r="W2095" i="1"/>
  <c r="X2095" i="1"/>
  <c r="Y2095" i="1"/>
  <c r="Z2095" i="1"/>
  <c r="AA2095" i="1"/>
  <c r="AB2095" i="1"/>
  <c r="U2096" i="1"/>
  <c r="V2096" i="1"/>
  <c r="W2096" i="1"/>
  <c r="X2096" i="1"/>
  <c r="Y2096" i="1"/>
  <c r="Z2096" i="1"/>
  <c r="AA2096" i="1"/>
  <c r="AB2096" i="1"/>
  <c r="U2097" i="1"/>
  <c r="V2097" i="1"/>
  <c r="W2097" i="1"/>
  <c r="X2097" i="1"/>
  <c r="Y2097" i="1"/>
  <c r="Z2097" i="1"/>
  <c r="AA2097" i="1"/>
  <c r="AB2097" i="1"/>
  <c r="U2098" i="1"/>
  <c r="V2098" i="1"/>
  <c r="W2098" i="1"/>
  <c r="X2098" i="1"/>
  <c r="Y2098" i="1"/>
  <c r="Z2098" i="1"/>
  <c r="AA2098" i="1"/>
  <c r="AB2098" i="1"/>
  <c r="U2099" i="1"/>
  <c r="V2099" i="1"/>
  <c r="W2099" i="1"/>
  <c r="X2099" i="1"/>
  <c r="Y2099" i="1"/>
  <c r="Z2099" i="1"/>
  <c r="AA2099" i="1"/>
  <c r="AB2099" i="1"/>
  <c r="U2100" i="1"/>
  <c r="V2100" i="1"/>
  <c r="W2100" i="1"/>
  <c r="X2100" i="1"/>
  <c r="Y2100" i="1"/>
  <c r="Z2100" i="1"/>
  <c r="AA2100" i="1"/>
  <c r="AB2100" i="1"/>
  <c r="U2101" i="1"/>
  <c r="V2101" i="1"/>
  <c r="W2101" i="1"/>
  <c r="X2101" i="1"/>
  <c r="Y2101" i="1"/>
  <c r="Z2101" i="1"/>
  <c r="AA2101" i="1"/>
  <c r="AB2101" i="1"/>
  <c r="U2102" i="1"/>
  <c r="V2102" i="1"/>
  <c r="W2102" i="1"/>
  <c r="X2102" i="1"/>
  <c r="Y2102" i="1"/>
  <c r="Z2102" i="1"/>
  <c r="AA2102" i="1"/>
  <c r="AB2102" i="1"/>
  <c r="U2103" i="1"/>
  <c r="V2103" i="1"/>
  <c r="W2103" i="1"/>
  <c r="X2103" i="1"/>
  <c r="Y2103" i="1"/>
  <c r="Z2103" i="1"/>
  <c r="AA2103" i="1"/>
  <c r="AB2103" i="1"/>
  <c r="U2104" i="1"/>
  <c r="V2104" i="1"/>
  <c r="W2104" i="1"/>
  <c r="X2104" i="1"/>
  <c r="Y2104" i="1"/>
  <c r="Z2104" i="1"/>
  <c r="AA2104" i="1"/>
  <c r="AB2104" i="1"/>
  <c r="U2105" i="1"/>
  <c r="V2105" i="1"/>
  <c r="W2105" i="1"/>
  <c r="X2105" i="1"/>
  <c r="Y2105" i="1"/>
  <c r="Z2105" i="1"/>
  <c r="AA2105" i="1"/>
  <c r="AB2105" i="1"/>
  <c r="U2106" i="1"/>
  <c r="V2106" i="1"/>
  <c r="W2106" i="1"/>
  <c r="X2106" i="1"/>
  <c r="Y2106" i="1"/>
  <c r="Z2106" i="1"/>
  <c r="AA2106" i="1"/>
  <c r="AB2106" i="1"/>
  <c r="U2107" i="1"/>
  <c r="V2107" i="1"/>
  <c r="W2107" i="1"/>
  <c r="X2107" i="1"/>
  <c r="Y2107" i="1"/>
  <c r="Z2107" i="1"/>
  <c r="AA2107" i="1"/>
  <c r="AB2107" i="1"/>
  <c r="U2108" i="1"/>
  <c r="V2108" i="1"/>
  <c r="W2108" i="1"/>
  <c r="X2108" i="1"/>
  <c r="Y2108" i="1"/>
  <c r="Z2108" i="1"/>
  <c r="AA2108" i="1"/>
  <c r="AB2108" i="1"/>
  <c r="U2109" i="1"/>
  <c r="V2109" i="1"/>
  <c r="W2109" i="1"/>
  <c r="X2109" i="1"/>
  <c r="Y2109" i="1"/>
  <c r="Z2109" i="1"/>
  <c r="AA2109" i="1"/>
  <c r="AB2109" i="1"/>
  <c r="U2110" i="1"/>
  <c r="V2110" i="1"/>
  <c r="W2110" i="1"/>
  <c r="X2110" i="1"/>
  <c r="Y2110" i="1"/>
  <c r="Z2110" i="1"/>
  <c r="AA2110" i="1"/>
  <c r="AB2110" i="1"/>
  <c r="U2111" i="1"/>
  <c r="V2111" i="1"/>
  <c r="W2111" i="1"/>
  <c r="X2111" i="1"/>
  <c r="Y2111" i="1"/>
  <c r="Z2111" i="1"/>
  <c r="AA2111" i="1"/>
  <c r="AB2111" i="1"/>
  <c r="U2112" i="1"/>
  <c r="V2112" i="1"/>
  <c r="W2112" i="1"/>
  <c r="X2112" i="1"/>
  <c r="Y2112" i="1"/>
  <c r="Z2112" i="1"/>
  <c r="AA2112" i="1"/>
  <c r="AB2112" i="1"/>
  <c r="U2113" i="1"/>
  <c r="V2113" i="1"/>
  <c r="W2113" i="1"/>
  <c r="X2113" i="1"/>
  <c r="Y2113" i="1"/>
  <c r="Z2113" i="1"/>
  <c r="AA2113" i="1"/>
  <c r="AB2113" i="1"/>
  <c r="U2114" i="1"/>
  <c r="V2114" i="1"/>
  <c r="W2114" i="1"/>
  <c r="X2114" i="1"/>
  <c r="Y2114" i="1"/>
  <c r="Z2114" i="1"/>
  <c r="AA2114" i="1"/>
  <c r="AB2114" i="1"/>
  <c r="U2115" i="1"/>
  <c r="V2115" i="1"/>
  <c r="W2115" i="1"/>
  <c r="X2115" i="1"/>
  <c r="Y2115" i="1"/>
  <c r="Z2115" i="1"/>
  <c r="AA2115" i="1"/>
  <c r="AB2115" i="1"/>
  <c r="U2116" i="1"/>
  <c r="V2116" i="1"/>
  <c r="W2116" i="1"/>
  <c r="X2116" i="1"/>
  <c r="Y2116" i="1"/>
  <c r="Z2116" i="1"/>
  <c r="AA2116" i="1"/>
  <c r="AB2116" i="1"/>
  <c r="U2117" i="1"/>
  <c r="V2117" i="1"/>
  <c r="W2117" i="1"/>
  <c r="X2117" i="1"/>
  <c r="Y2117" i="1"/>
  <c r="Z2117" i="1"/>
  <c r="AA2117" i="1"/>
  <c r="AB2117" i="1"/>
  <c r="U2118" i="1"/>
  <c r="V2118" i="1"/>
  <c r="W2118" i="1"/>
  <c r="X2118" i="1"/>
  <c r="Y2118" i="1"/>
  <c r="Z2118" i="1"/>
  <c r="AA2118" i="1"/>
  <c r="AB2118" i="1"/>
  <c r="U2119" i="1"/>
  <c r="V2119" i="1"/>
  <c r="W2119" i="1"/>
  <c r="X2119" i="1"/>
  <c r="Y2119" i="1"/>
  <c r="Z2119" i="1"/>
  <c r="AA2119" i="1"/>
  <c r="AB2119" i="1"/>
  <c r="U2120" i="1"/>
  <c r="V2120" i="1"/>
  <c r="W2120" i="1"/>
  <c r="X2120" i="1"/>
  <c r="Y2120" i="1"/>
  <c r="Z2120" i="1"/>
  <c r="AA2120" i="1"/>
  <c r="AB2120" i="1"/>
  <c r="U2121" i="1"/>
  <c r="V2121" i="1"/>
  <c r="W2121" i="1"/>
  <c r="X2121" i="1"/>
  <c r="Y2121" i="1"/>
  <c r="Z2121" i="1"/>
  <c r="AA2121" i="1"/>
  <c r="AB2121" i="1"/>
  <c r="U2122" i="1"/>
  <c r="V2122" i="1"/>
  <c r="W2122" i="1"/>
  <c r="X2122" i="1"/>
  <c r="Y2122" i="1"/>
  <c r="Z2122" i="1"/>
  <c r="AA2122" i="1"/>
  <c r="AB2122" i="1"/>
  <c r="U2123" i="1"/>
  <c r="V2123" i="1"/>
  <c r="W2123" i="1"/>
  <c r="X2123" i="1"/>
  <c r="Y2123" i="1"/>
  <c r="Z2123" i="1"/>
  <c r="AA2123" i="1"/>
  <c r="AB2123" i="1"/>
  <c r="U2124" i="1"/>
  <c r="V2124" i="1"/>
  <c r="W2124" i="1"/>
  <c r="X2124" i="1"/>
  <c r="Y2124" i="1"/>
  <c r="Z2124" i="1"/>
  <c r="AA2124" i="1"/>
  <c r="AB2124" i="1"/>
  <c r="U2125" i="1"/>
  <c r="V2125" i="1"/>
  <c r="W2125" i="1"/>
  <c r="X2125" i="1"/>
  <c r="Y2125" i="1"/>
  <c r="Z2125" i="1"/>
  <c r="AA2125" i="1"/>
  <c r="AB2125" i="1"/>
  <c r="U2126" i="1"/>
  <c r="V2126" i="1"/>
  <c r="W2126" i="1"/>
  <c r="X2126" i="1"/>
  <c r="Y2126" i="1"/>
  <c r="Z2126" i="1"/>
  <c r="AA2126" i="1"/>
  <c r="AB2126" i="1"/>
  <c r="U2127" i="1"/>
  <c r="V2127" i="1"/>
  <c r="W2127" i="1"/>
  <c r="X2127" i="1"/>
  <c r="Y2127" i="1"/>
  <c r="Z2127" i="1"/>
  <c r="AA2127" i="1"/>
  <c r="AB2127" i="1"/>
  <c r="U2128" i="1"/>
  <c r="V2128" i="1"/>
  <c r="W2128" i="1"/>
  <c r="X2128" i="1"/>
  <c r="Y2128" i="1"/>
  <c r="Z2128" i="1"/>
  <c r="AA2128" i="1"/>
  <c r="AB2128" i="1"/>
  <c r="U2129" i="1"/>
  <c r="V2129" i="1"/>
  <c r="W2129" i="1"/>
  <c r="X2129" i="1"/>
  <c r="Y2129" i="1"/>
  <c r="Z2129" i="1"/>
  <c r="AA2129" i="1"/>
  <c r="AB2129" i="1"/>
  <c r="U2130" i="1"/>
  <c r="V2130" i="1"/>
  <c r="W2130" i="1"/>
  <c r="X2130" i="1"/>
  <c r="Y2130" i="1"/>
  <c r="Z2130" i="1"/>
  <c r="AA2130" i="1"/>
  <c r="AB2130" i="1"/>
  <c r="U2131" i="1"/>
  <c r="V2131" i="1"/>
  <c r="W2131" i="1"/>
  <c r="X2131" i="1"/>
  <c r="Y2131" i="1"/>
  <c r="Z2131" i="1"/>
  <c r="AA2131" i="1"/>
  <c r="AB2131" i="1"/>
  <c r="U2132" i="1"/>
  <c r="V2132" i="1"/>
  <c r="W2132" i="1"/>
  <c r="X2132" i="1"/>
  <c r="Y2132" i="1"/>
  <c r="Z2132" i="1"/>
  <c r="AA2132" i="1"/>
  <c r="AB2132" i="1"/>
  <c r="U2133" i="1"/>
  <c r="V2133" i="1"/>
  <c r="W2133" i="1"/>
  <c r="X2133" i="1"/>
  <c r="Y2133" i="1"/>
  <c r="Z2133" i="1"/>
  <c r="AA2133" i="1"/>
  <c r="AB2133" i="1"/>
  <c r="U2134" i="1"/>
  <c r="V2134" i="1"/>
  <c r="W2134" i="1"/>
  <c r="X2134" i="1"/>
  <c r="Y2134" i="1"/>
  <c r="Z2134" i="1"/>
  <c r="AA2134" i="1"/>
  <c r="AB2134" i="1"/>
  <c r="U2135" i="1"/>
  <c r="V2135" i="1"/>
  <c r="W2135" i="1"/>
  <c r="X2135" i="1"/>
  <c r="Y2135" i="1"/>
  <c r="Z2135" i="1"/>
  <c r="AA2135" i="1"/>
  <c r="AB2135" i="1"/>
  <c r="U2136" i="1"/>
  <c r="V2136" i="1"/>
  <c r="W2136" i="1"/>
  <c r="X2136" i="1"/>
  <c r="Y2136" i="1"/>
  <c r="Z2136" i="1"/>
  <c r="AA2136" i="1"/>
  <c r="AB2136" i="1"/>
  <c r="U2137" i="1"/>
  <c r="V2137" i="1"/>
  <c r="W2137" i="1"/>
  <c r="X2137" i="1"/>
  <c r="Y2137" i="1"/>
  <c r="Z2137" i="1"/>
  <c r="AA2137" i="1"/>
  <c r="AB2137" i="1"/>
  <c r="U2138" i="1"/>
  <c r="V2138" i="1"/>
  <c r="W2138" i="1"/>
  <c r="X2138" i="1"/>
  <c r="Y2138" i="1"/>
  <c r="Z2138" i="1"/>
  <c r="AA2138" i="1"/>
  <c r="AB2138" i="1"/>
  <c r="U2139" i="1"/>
  <c r="V2139" i="1"/>
  <c r="W2139" i="1"/>
  <c r="X2139" i="1"/>
  <c r="Y2139" i="1"/>
  <c r="Z2139" i="1"/>
  <c r="AA2139" i="1"/>
  <c r="AB2139" i="1"/>
  <c r="U2140" i="1"/>
  <c r="V2140" i="1"/>
  <c r="W2140" i="1"/>
  <c r="X2140" i="1"/>
  <c r="Y2140" i="1"/>
  <c r="Z2140" i="1"/>
  <c r="AA2140" i="1"/>
  <c r="AB2140" i="1"/>
  <c r="U2141" i="1"/>
  <c r="V2141" i="1"/>
  <c r="W2141" i="1"/>
  <c r="X2141" i="1"/>
  <c r="Y2141" i="1"/>
  <c r="Z2141" i="1"/>
  <c r="AA2141" i="1"/>
  <c r="AB2141" i="1"/>
  <c r="U2142" i="1"/>
  <c r="V2142" i="1"/>
  <c r="W2142" i="1"/>
  <c r="X2142" i="1"/>
  <c r="Y2142" i="1"/>
  <c r="Z2142" i="1"/>
  <c r="AA2142" i="1"/>
  <c r="AB2142" i="1"/>
  <c r="U2143" i="1"/>
  <c r="V2143" i="1"/>
  <c r="W2143" i="1"/>
  <c r="X2143" i="1"/>
  <c r="Y2143" i="1"/>
  <c r="Z2143" i="1"/>
  <c r="AA2143" i="1"/>
  <c r="AB2143" i="1"/>
  <c r="U2144" i="1"/>
  <c r="V2144" i="1"/>
  <c r="W2144" i="1"/>
  <c r="X2144" i="1"/>
  <c r="Y2144" i="1"/>
  <c r="Z2144" i="1"/>
  <c r="AA2144" i="1"/>
  <c r="AB2144" i="1"/>
  <c r="U2145" i="1"/>
  <c r="V2145" i="1"/>
  <c r="W2145" i="1"/>
  <c r="X2145" i="1"/>
  <c r="Y2145" i="1"/>
  <c r="Z2145" i="1"/>
  <c r="AA2145" i="1"/>
  <c r="AB2145" i="1"/>
  <c r="U2146" i="1"/>
  <c r="V2146" i="1"/>
  <c r="W2146" i="1"/>
  <c r="X2146" i="1"/>
  <c r="Y2146" i="1"/>
  <c r="Z2146" i="1"/>
  <c r="AA2146" i="1"/>
  <c r="AB2146" i="1"/>
  <c r="U2147" i="1"/>
  <c r="V2147" i="1"/>
  <c r="W2147" i="1"/>
  <c r="X2147" i="1"/>
  <c r="Y2147" i="1"/>
  <c r="Z2147" i="1"/>
  <c r="AA2147" i="1"/>
  <c r="AB2147" i="1"/>
  <c r="U2148" i="1"/>
  <c r="V2148" i="1"/>
  <c r="W2148" i="1"/>
  <c r="X2148" i="1"/>
  <c r="Y2148" i="1"/>
  <c r="Z2148" i="1"/>
  <c r="AA2148" i="1"/>
  <c r="AB2148" i="1"/>
  <c r="U2149" i="1"/>
  <c r="V2149" i="1"/>
  <c r="W2149" i="1"/>
  <c r="X2149" i="1"/>
  <c r="Y2149" i="1"/>
  <c r="Z2149" i="1"/>
  <c r="AA2149" i="1"/>
  <c r="AB2149" i="1"/>
  <c r="U2150" i="1"/>
  <c r="V2150" i="1"/>
  <c r="W2150" i="1"/>
  <c r="X2150" i="1"/>
  <c r="Y2150" i="1"/>
  <c r="Z2150" i="1"/>
  <c r="AA2150" i="1"/>
  <c r="AB2150" i="1"/>
  <c r="U2151" i="1"/>
  <c r="V2151" i="1"/>
  <c r="W2151" i="1"/>
  <c r="X2151" i="1"/>
  <c r="Y2151" i="1"/>
  <c r="Z2151" i="1"/>
  <c r="AA2151" i="1"/>
  <c r="AB2151" i="1"/>
  <c r="U2152" i="1"/>
  <c r="V2152" i="1"/>
  <c r="W2152" i="1"/>
  <c r="X2152" i="1"/>
  <c r="Y2152" i="1"/>
  <c r="Z2152" i="1"/>
  <c r="AA2152" i="1"/>
  <c r="AB2152" i="1"/>
  <c r="U2153" i="1"/>
  <c r="V2153" i="1"/>
  <c r="W2153" i="1"/>
  <c r="X2153" i="1"/>
  <c r="Y2153" i="1"/>
  <c r="Z2153" i="1"/>
  <c r="AA2153" i="1"/>
  <c r="AB2153" i="1"/>
  <c r="U2154" i="1"/>
  <c r="V2154" i="1"/>
  <c r="W2154" i="1"/>
  <c r="X2154" i="1"/>
  <c r="Y2154" i="1"/>
  <c r="Z2154" i="1"/>
  <c r="AA2154" i="1"/>
  <c r="AB2154" i="1"/>
  <c r="U2155" i="1"/>
  <c r="V2155" i="1"/>
  <c r="W2155" i="1"/>
  <c r="X2155" i="1"/>
  <c r="Y2155" i="1"/>
  <c r="Z2155" i="1"/>
  <c r="AA2155" i="1"/>
  <c r="AB2155" i="1"/>
  <c r="U2156" i="1"/>
  <c r="V2156" i="1"/>
  <c r="W2156" i="1"/>
  <c r="X2156" i="1"/>
  <c r="Y2156" i="1"/>
  <c r="Z2156" i="1"/>
  <c r="AA2156" i="1"/>
  <c r="AB2156" i="1"/>
  <c r="U2157" i="1"/>
  <c r="V2157" i="1"/>
  <c r="W2157" i="1"/>
  <c r="X2157" i="1"/>
  <c r="Y2157" i="1"/>
  <c r="Z2157" i="1"/>
  <c r="AA2157" i="1"/>
  <c r="AB2157" i="1"/>
  <c r="U2158" i="1"/>
  <c r="V2158" i="1"/>
  <c r="W2158" i="1"/>
  <c r="X2158" i="1"/>
  <c r="Y2158" i="1"/>
  <c r="Z2158" i="1"/>
  <c r="AA2158" i="1"/>
  <c r="AB2158" i="1"/>
  <c r="U2159" i="1"/>
  <c r="V2159" i="1"/>
  <c r="W2159" i="1"/>
  <c r="X2159" i="1"/>
  <c r="Y2159" i="1"/>
  <c r="Z2159" i="1"/>
  <c r="AA2159" i="1"/>
  <c r="AB2159" i="1"/>
  <c r="U2160" i="1"/>
  <c r="V2160" i="1"/>
  <c r="W2160" i="1"/>
  <c r="X2160" i="1"/>
  <c r="Y2160" i="1"/>
  <c r="Z2160" i="1"/>
  <c r="AA2160" i="1"/>
  <c r="AB2160" i="1"/>
  <c r="U2161" i="1"/>
  <c r="V2161" i="1"/>
  <c r="W2161" i="1"/>
  <c r="X2161" i="1"/>
  <c r="Y2161" i="1"/>
  <c r="Z2161" i="1"/>
  <c r="AA2161" i="1"/>
  <c r="AB2161" i="1"/>
  <c r="U2162" i="1"/>
  <c r="V2162" i="1"/>
  <c r="W2162" i="1"/>
  <c r="X2162" i="1"/>
  <c r="Y2162" i="1"/>
  <c r="Z2162" i="1"/>
  <c r="AA2162" i="1"/>
  <c r="AB2162" i="1"/>
  <c r="U2163" i="1"/>
  <c r="V2163" i="1"/>
  <c r="W2163" i="1"/>
  <c r="X2163" i="1"/>
  <c r="Y2163" i="1"/>
  <c r="Z2163" i="1"/>
  <c r="AA2163" i="1"/>
  <c r="AB2163" i="1"/>
  <c r="U2164" i="1"/>
  <c r="V2164" i="1"/>
  <c r="W2164" i="1"/>
  <c r="X2164" i="1"/>
  <c r="Y2164" i="1"/>
  <c r="Z2164" i="1"/>
  <c r="AA2164" i="1"/>
  <c r="AB2164" i="1"/>
  <c r="U2165" i="1"/>
  <c r="V2165" i="1"/>
  <c r="W2165" i="1"/>
  <c r="X2165" i="1"/>
  <c r="Y2165" i="1"/>
  <c r="Z2165" i="1"/>
  <c r="AA2165" i="1"/>
  <c r="AB2165" i="1"/>
  <c r="U2166" i="1"/>
  <c r="V2166" i="1"/>
  <c r="W2166" i="1"/>
  <c r="X2166" i="1"/>
  <c r="Y2166" i="1"/>
  <c r="Z2166" i="1"/>
  <c r="AA2166" i="1"/>
  <c r="AB2166" i="1"/>
  <c r="U2167" i="1"/>
  <c r="V2167" i="1"/>
  <c r="W2167" i="1"/>
  <c r="X2167" i="1"/>
  <c r="Y2167" i="1"/>
  <c r="Z2167" i="1"/>
  <c r="AA2167" i="1"/>
  <c r="AB2167" i="1"/>
  <c r="U2168" i="1"/>
  <c r="V2168" i="1"/>
  <c r="W2168" i="1"/>
  <c r="X2168" i="1"/>
  <c r="Y2168" i="1"/>
  <c r="Z2168" i="1"/>
  <c r="AA2168" i="1"/>
  <c r="AB2168" i="1"/>
  <c r="U2169" i="1"/>
  <c r="V2169" i="1"/>
  <c r="W2169" i="1"/>
  <c r="X2169" i="1"/>
  <c r="Y2169" i="1"/>
  <c r="Z2169" i="1"/>
  <c r="AA2169" i="1"/>
  <c r="AB2169" i="1"/>
  <c r="U2170" i="1"/>
  <c r="V2170" i="1"/>
  <c r="W2170" i="1"/>
  <c r="X2170" i="1"/>
  <c r="Y2170" i="1"/>
  <c r="Z2170" i="1"/>
  <c r="AA2170" i="1"/>
  <c r="AB2170" i="1"/>
  <c r="U2171" i="1"/>
  <c r="V2171" i="1"/>
  <c r="W2171" i="1"/>
  <c r="X2171" i="1"/>
  <c r="Y2171" i="1"/>
  <c r="Z2171" i="1"/>
  <c r="AA2171" i="1"/>
  <c r="AB2171" i="1"/>
  <c r="U2172" i="1"/>
  <c r="V2172" i="1"/>
  <c r="W2172" i="1"/>
  <c r="X2172" i="1"/>
  <c r="Y2172" i="1"/>
  <c r="Z2172" i="1"/>
  <c r="AA2172" i="1"/>
  <c r="AB2172" i="1"/>
  <c r="U2173" i="1"/>
  <c r="V2173" i="1"/>
  <c r="W2173" i="1"/>
  <c r="X2173" i="1"/>
  <c r="Y2173" i="1"/>
  <c r="Z2173" i="1"/>
  <c r="AA2173" i="1"/>
  <c r="AB2173" i="1"/>
  <c r="U2174" i="1"/>
  <c r="V2174" i="1"/>
  <c r="W2174" i="1"/>
  <c r="X2174" i="1"/>
  <c r="Y2174" i="1"/>
  <c r="Z2174" i="1"/>
  <c r="AA2174" i="1"/>
  <c r="AB2174" i="1"/>
  <c r="U2175" i="1"/>
  <c r="V2175" i="1"/>
  <c r="W2175" i="1"/>
  <c r="X2175" i="1"/>
  <c r="Y2175" i="1"/>
  <c r="Z2175" i="1"/>
  <c r="AA2175" i="1"/>
  <c r="AB2175" i="1"/>
  <c r="U2176" i="1"/>
  <c r="V2176" i="1"/>
  <c r="W2176" i="1"/>
  <c r="X2176" i="1"/>
  <c r="Y2176" i="1"/>
  <c r="Z2176" i="1"/>
  <c r="AA2176" i="1"/>
  <c r="AB2176" i="1"/>
  <c r="U2177" i="1"/>
  <c r="V2177" i="1"/>
  <c r="W2177" i="1"/>
  <c r="X2177" i="1"/>
  <c r="Y2177" i="1"/>
  <c r="Z2177" i="1"/>
  <c r="AA2177" i="1"/>
  <c r="AB2177" i="1"/>
  <c r="U2178" i="1"/>
  <c r="V2178" i="1"/>
  <c r="W2178" i="1"/>
  <c r="X2178" i="1"/>
  <c r="Y2178" i="1"/>
  <c r="Z2178" i="1"/>
  <c r="AA2178" i="1"/>
  <c r="AB2178" i="1"/>
  <c r="U2179" i="1"/>
  <c r="V2179" i="1"/>
  <c r="W2179" i="1"/>
  <c r="X2179" i="1"/>
  <c r="Y2179" i="1"/>
  <c r="Z2179" i="1"/>
  <c r="AA2179" i="1"/>
  <c r="AB2179" i="1"/>
  <c r="U2180" i="1"/>
  <c r="V2180" i="1"/>
  <c r="W2180" i="1"/>
  <c r="X2180" i="1"/>
  <c r="Y2180" i="1"/>
  <c r="Z2180" i="1"/>
  <c r="AA2180" i="1"/>
  <c r="AB2180" i="1"/>
  <c r="U2181" i="1"/>
  <c r="V2181" i="1"/>
  <c r="W2181" i="1"/>
  <c r="X2181" i="1"/>
  <c r="Y2181" i="1"/>
  <c r="Z2181" i="1"/>
  <c r="AA2181" i="1"/>
  <c r="AB2181" i="1"/>
  <c r="U2182" i="1"/>
  <c r="V2182" i="1"/>
  <c r="W2182" i="1"/>
  <c r="X2182" i="1"/>
  <c r="Y2182" i="1"/>
  <c r="Z2182" i="1"/>
  <c r="AA2182" i="1"/>
  <c r="AB2182" i="1"/>
  <c r="U2183" i="1"/>
  <c r="V2183" i="1"/>
  <c r="W2183" i="1"/>
  <c r="X2183" i="1"/>
  <c r="Y2183" i="1"/>
  <c r="Z2183" i="1"/>
  <c r="AA2183" i="1"/>
  <c r="AB2183" i="1"/>
  <c r="U2184" i="1"/>
  <c r="V2184" i="1"/>
  <c r="W2184" i="1"/>
  <c r="X2184" i="1"/>
  <c r="Y2184" i="1"/>
  <c r="Z2184" i="1"/>
  <c r="AA2184" i="1"/>
  <c r="AB2184" i="1"/>
  <c r="U2185" i="1"/>
  <c r="V2185" i="1"/>
  <c r="W2185" i="1"/>
  <c r="X2185" i="1"/>
  <c r="Y2185" i="1"/>
  <c r="Z2185" i="1"/>
  <c r="AA2185" i="1"/>
  <c r="AB2185" i="1"/>
  <c r="U2186" i="1"/>
  <c r="V2186" i="1"/>
  <c r="W2186" i="1"/>
  <c r="X2186" i="1"/>
  <c r="Y2186" i="1"/>
  <c r="Z2186" i="1"/>
  <c r="AA2186" i="1"/>
  <c r="AB2186" i="1"/>
  <c r="U2187" i="1"/>
  <c r="V2187" i="1"/>
  <c r="W2187" i="1"/>
  <c r="X2187" i="1"/>
  <c r="Y2187" i="1"/>
  <c r="Z2187" i="1"/>
  <c r="AA2187" i="1"/>
  <c r="AB2187" i="1"/>
  <c r="U2188" i="1"/>
  <c r="V2188" i="1"/>
  <c r="W2188" i="1"/>
  <c r="X2188" i="1"/>
  <c r="Y2188" i="1"/>
  <c r="Z2188" i="1"/>
  <c r="AA2188" i="1"/>
  <c r="AB2188" i="1"/>
  <c r="U2189" i="1"/>
  <c r="V2189" i="1"/>
  <c r="W2189" i="1"/>
  <c r="X2189" i="1"/>
  <c r="Y2189" i="1"/>
  <c r="Z2189" i="1"/>
  <c r="AA2189" i="1"/>
  <c r="AB2189" i="1"/>
  <c r="U2190" i="1"/>
  <c r="V2190" i="1"/>
  <c r="W2190" i="1"/>
  <c r="X2190" i="1"/>
  <c r="Y2190" i="1"/>
  <c r="Z2190" i="1"/>
  <c r="AA2190" i="1"/>
  <c r="AB2190" i="1"/>
  <c r="U2191" i="1"/>
  <c r="V2191" i="1"/>
  <c r="W2191" i="1"/>
  <c r="X2191" i="1"/>
  <c r="Y2191" i="1"/>
  <c r="Z2191" i="1"/>
  <c r="AA2191" i="1"/>
  <c r="AB2191" i="1"/>
  <c r="U2192" i="1"/>
  <c r="V2192" i="1"/>
  <c r="W2192" i="1"/>
  <c r="X2192" i="1"/>
  <c r="Y2192" i="1"/>
  <c r="Z2192" i="1"/>
  <c r="AA2192" i="1"/>
  <c r="AB2192" i="1"/>
  <c r="U2193" i="1"/>
  <c r="V2193" i="1"/>
  <c r="W2193" i="1"/>
  <c r="X2193" i="1"/>
  <c r="Y2193" i="1"/>
  <c r="Z2193" i="1"/>
  <c r="AA2193" i="1"/>
  <c r="AB2193" i="1"/>
  <c r="U2194" i="1"/>
  <c r="V2194" i="1"/>
  <c r="W2194" i="1"/>
  <c r="X2194" i="1"/>
  <c r="Y2194" i="1"/>
  <c r="Z2194" i="1"/>
  <c r="AA2194" i="1"/>
  <c r="AB2194" i="1"/>
  <c r="U2195" i="1"/>
  <c r="V2195" i="1"/>
  <c r="W2195" i="1"/>
  <c r="X2195" i="1"/>
  <c r="Y2195" i="1"/>
  <c r="Z2195" i="1"/>
  <c r="AA2195" i="1"/>
  <c r="AB2195" i="1"/>
  <c r="U2196" i="1"/>
  <c r="V2196" i="1"/>
  <c r="W2196" i="1"/>
  <c r="X2196" i="1"/>
  <c r="Y2196" i="1"/>
  <c r="Z2196" i="1"/>
  <c r="AA2196" i="1"/>
  <c r="AB2196" i="1"/>
  <c r="U2197" i="1"/>
  <c r="V2197" i="1"/>
  <c r="W2197" i="1"/>
  <c r="X2197" i="1"/>
  <c r="Y2197" i="1"/>
  <c r="Z2197" i="1"/>
  <c r="AA2197" i="1"/>
  <c r="AB2197" i="1"/>
  <c r="U2198" i="1"/>
  <c r="V2198" i="1"/>
  <c r="W2198" i="1"/>
  <c r="X2198" i="1"/>
  <c r="Y2198" i="1"/>
  <c r="Z2198" i="1"/>
  <c r="AA2198" i="1"/>
  <c r="AB2198" i="1"/>
  <c r="U2199" i="1"/>
  <c r="V2199" i="1"/>
  <c r="W2199" i="1"/>
  <c r="X2199" i="1"/>
  <c r="Y2199" i="1"/>
  <c r="Z2199" i="1"/>
  <c r="AA2199" i="1"/>
  <c r="AB2199" i="1"/>
  <c r="U2200" i="1"/>
  <c r="V2200" i="1"/>
  <c r="W2200" i="1"/>
  <c r="X2200" i="1"/>
  <c r="Y2200" i="1"/>
  <c r="Z2200" i="1"/>
  <c r="AA2200" i="1"/>
  <c r="AB2200" i="1"/>
  <c r="U2201" i="1"/>
  <c r="V2201" i="1"/>
  <c r="W2201" i="1"/>
  <c r="X2201" i="1"/>
  <c r="Y2201" i="1"/>
  <c r="Z2201" i="1"/>
  <c r="AA2201" i="1"/>
  <c r="AB2201" i="1"/>
  <c r="U2202" i="1"/>
  <c r="V2202" i="1"/>
  <c r="W2202" i="1"/>
  <c r="X2202" i="1"/>
  <c r="Y2202" i="1"/>
  <c r="Z2202" i="1"/>
  <c r="AA2202" i="1"/>
  <c r="AB2202" i="1"/>
  <c r="U2203" i="1"/>
  <c r="V2203" i="1"/>
  <c r="W2203" i="1"/>
  <c r="X2203" i="1"/>
  <c r="Y2203" i="1"/>
  <c r="Z2203" i="1"/>
  <c r="AA2203" i="1"/>
  <c r="AB2203" i="1"/>
  <c r="U2204" i="1"/>
  <c r="V2204" i="1"/>
  <c r="W2204" i="1"/>
  <c r="X2204" i="1"/>
  <c r="Y2204" i="1"/>
  <c r="Z2204" i="1"/>
  <c r="AA2204" i="1"/>
  <c r="AB2204" i="1"/>
  <c r="U2205" i="1"/>
  <c r="V2205" i="1"/>
  <c r="W2205" i="1"/>
  <c r="X2205" i="1"/>
  <c r="Y2205" i="1"/>
  <c r="Z2205" i="1"/>
  <c r="AA2205" i="1"/>
  <c r="AB2205" i="1"/>
  <c r="U2206" i="1"/>
  <c r="V2206" i="1"/>
  <c r="W2206" i="1"/>
  <c r="X2206" i="1"/>
  <c r="Y2206" i="1"/>
  <c r="Z2206" i="1"/>
  <c r="AA2206" i="1"/>
  <c r="AB2206" i="1"/>
  <c r="U2207" i="1"/>
  <c r="V2207" i="1"/>
  <c r="W2207" i="1"/>
  <c r="X2207" i="1"/>
  <c r="Y2207" i="1"/>
  <c r="Z2207" i="1"/>
  <c r="AA2207" i="1"/>
  <c r="AB2207" i="1"/>
  <c r="U2208" i="1"/>
  <c r="V2208" i="1"/>
  <c r="W2208" i="1"/>
  <c r="X2208" i="1"/>
  <c r="Y2208" i="1"/>
  <c r="Z2208" i="1"/>
  <c r="AA2208" i="1"/>
  <c r="AB2208" i="1"/>
  <c r="U2209" i="1"/>
  <c r="V2209" i="1"/>
  <c r="W2209" i="1"/>
  <c r="X2209" i="1"/>
  <c r="Y2209" i="1"/>
  <c r="Z2209" i="1"/>
  <c r="AA2209" i="1"/>
  <c r="AB2209" i="1"/>
  <c r="U2210" i="1"/>
  <c r="V2210" i="1"/>
  <c r="W2210" i="1"/>
  <c r="X2210" i="1"/>
  <c r="Y2210" i="1"/>
  <c r="Z2210" i="1"/>
  <c r="AA2210" i="1"/>
  <c r="AB2210" i="1"/>
  <c r="U2211" i="1"/>
  <c r="V2211" i="1"/>
  <c r="W2211" i="1"/>
  <c r="X2211" i="1"/>
  <c r="Y2211" i="1"/>
  <c r="Z2211" i="1"/>
  <c r="AA2211" i="1"/>
  <c r="AB2211" i="1"/>
  <c r="U2212" i="1"/>
  <c r="V2212" i="1"/>
  <c r="W2212" i="1"/>
  <c r="X2212" i="1"/>
  <c r="Y2212" i="1"/>
  <c r="Z2212" i="1"/>
  <c r="AA2212" i="1"/>
  <c r="AB2212" i="1"/>
  <c r="U2213" i="1"/>
  <c r="V2213" i="1"/>
  <c r="W2213" i="1"/>
  <c r="X2213" i="1"/>
  <c r="Y2213" i="1"/>
  <c r="Z2213" i="1"/>
  <c r="AA2213" i="1"/>
  <c r="AB2213" i="1"/>
  <c r="U2214" i="1"/>
  <c r="V2214" i="1"/>
  <c r="W2214" i="1"/>
  <c r="X2214" i="1"/>
  <c r="Y2214" i="1"/>
  <c r="Z2214" i="1"/>
  <c r="AA2214" i="1"/>
  <c r="AB2214" i="1"/>
  <c r="U2215" i="1"/>
  <c r="V2215" i="1"/>
  <c r="W2215" i="1"/>
  <c r="X2215" i="1"/>
  <c r="Y2215" i="1"/>
  <c r="Z2215" i="1"/>
  <c r="AA2215" i="1"/>
  <c r="AB2215" i="1"/>
  <c r="U2216" i="1"/>
  <c r="V2216" i="1"/>
  <c r="W2216" i="1"/>
  <c r="X2216" i="1"/>
  <c r="Y2216" i="1"/>
  <c r="Z2216" i="1"/>
  <c r="AA2216" i="1"/>
  <c r="AB2216" i="1"/>
  <c r="U2217" i="1"/>
  <c r="V2217" i="1"/>
  <c r="W2217" i="1"/>
  <c r="X2217" i="1"/>
  <c r="Y2217" i="1"/>
  <c r="Z2217" i="1"/>
  <c r="AA2217" i="1"/>
  <c r="AB2217" i="1"/>
  <c r="U2218" i="1"/>
  <c r="V2218" i="1"/>
  <c r="W2218" i="1"/>
  <c r="X2218" i="1"/>
  <c r="Y2218" i="1"/>
  <c r="Z2218" i="1"/>
  <c r="AA2218" i="1"/>
  <c r="AB2218" i="1"/>
  <c r="U2219" i="1"/>
  <c r="V2219" i="1"/>
  <c r="W2219" i="1"/>
  <c r="X2219" i="1"/>
  <c r="Y2219" i="1"/>
  <c r="Z2219" i="1"/>
  <c r="AA2219" i="1"/>
  <c r="AB2219" i="1"/>
  <c r="U2220" i="1"/>
  <c r="V2220" i="1"/>
  <c r="W2220" i="1"/>
  <c r="X2220" i="1"/>
  <c r="Y2220" i="1"/>
  <c r="Z2220" i="1"/>
  <c r="AA2220" i="1"/>
  <c r="AB2220" i="1"/>
  <c r="U2221" i="1"/>
  <c r="V2221" i="1"/>
  <c r="W2221" i="1"/>
  <c r="X2221" i="1"/>
  <c r="Y2221" i="1"/>
  <c r="Z2221" i="1"/>
  <c r="AA2221" i="1"/>
  <c r="AB2221" i="1"/>
  <c r="U2222" i="1"/>
  <c r="V2222" i="1"/>
  <c r="W2222" i="1"/>
  <c r="X2222" i="1"/>
  <c r="Y2222" i="1"/>
  <c r="Z2222" i="1"/>
  <c r="AA2222" i="1"/>
  <c r="AB2222" i="1"/>
  <c r="U2223" i="1"/>
  <c r="V2223" i="1"/>
  <c r="W2223" i="1"/>
  <c r="X2223" i="1"/>
  <c r="Y2223" i="1"/>
  <c r="Z2223" i="1"/>
  <c r="AA2223" i="1"/>
  <c r="AB2223" i="1"/>
  <c r="U2224" i="1"/>
  <c r="V2224" i="1"/>
  <c r="W2224" i="1"/>
  <c r="X2224" i="1"/>
  <c r="Y2224" i="1"/>
  <c r="Z2224" i="1"/>
  <c r="AA2224" i="1"/>
  <c r="AB2224" i="1"/>
  <c r="U2225" i="1"/>
  <c r="V2225" i="1"/>
  <c r="W2225" i="1"/>
  <c r="X2225" i="1"/>
  <c r="Y2225" i="1"/>
  <c r="Z2225" i="1"/>
  <c r="AA2225" i="1"/>
  <c r="AB2225" i="1"/>
  <c r="U2226" i="1"/>
  <c r="V2226" i="1"/>
  <c r="W2226" i="1"/>
  <c r="X2226" i="1"/>
  <c r="Y2226" i="1"/>
  <c r="Z2226" i="1"/>
  <c r="AA2226" i="1"/>
  <c r="AB2226" i="1"/>
  <c r="U2227" i="1"/>
  <c r="V2227" i="1"/>
  <c r="W2227" i="1"/>
  <c r="X2227" i="1"/>
  <c r="Y2227" i="1"/>
  <c r="Z2227" i="1"/>
  <c r="AA2227" i="1"/>
  <c r="AB2227" i="1"/>
  <c r="U2228" i="1"/>
  <c r="V2228" i="1"/>
  <c r="W2228" i="1"/>
  <c r="X2228" i="1"/>
  <c r="Y2228" i="1"/>
  <c r="Z2228" i="1"/>
  <c r="AA2228" i="1"/>
  <c r="AB2228" i="1"/>
  <c r="U2229" i="1"/>
  <c r="V2229" i="1"/>
  <c r="W2229" i="1"/>
  <c r="X2229" i="1"/>
  <c r="Y2229" i="1"/>
  <c r="Z2229" i="1"/>
  <c r="AA2229" i="1"/>
  <c r="AB2229" i="1"/>
  <c r="U2230" i="1"/>
  <c r="V2230" i="1"/>
  <c r="W2230" i="1"/>
  <c r="X2230" i="1"/>
  <c r="Y2230" i="1"/>
  <c r="Z2230" i="1"/>
  <c r="AA2230" i="1"/>
  <c r="AB2230" i="1"/>
  <c r="U2231" i="1"/>
  <c r="V2231" i="1"/>
  <c r="W2231" i="1"/>
  <c r="X2231" i="1"/>
  <c r="Y2231" i="1"/>
  <c r="Z2231" i="1"/>
  <c r="AA2231" i="1"/>
  <c r="AB2231" i="1"/>
  <c r="U2232" i="1"/>
  <c r="V2232" i="1"/>
  <c r="W2232" i="1"/>
  <c r="X2232" i="1"/>
  <c r="Y2232" i="1"/>
  <c r="Z2232" i="1"/>
  <c r="AA2232" i="1"/>
  <c r="AB2232" i="1"/>
  <c r="U2233" i="1"/>
  <c r="V2233" i="1"/>
  <c r="W2233" i="1"/>
  <c r="X2233" i="1"/>
  <c r="Y2233" i="1"/>
  <c r="Z2233" i="1"/>
  <c r="AA2233" i="1"/>
  <c r="AB2233" i="1"/>
  <c r="U2234" i="1"/>
  <c r="V2234" i="1"/>
  <c r="W2234" i="1"/>
  <c r="X2234" i="1"/>
  <c r="Y2234" i="1"/>
  <c r="Z2234" i="1"/>
  <c r="AA2234" i="1"/>
  <c r="AB2234" i="1"/>
  <c r="U2235" i="1"/>
  <c r="V2235" i="1"/>
  <c r="W2235" i="1"/>
  <c r="X2235" i="1"/>
  <c r="Y2235" i="1"/>
  <c r="Z2235" i="1"/>
  <c r="AA2235" i="1"/>
  <c r="AB2235" i="1"/>
  <c r="U2236" i="1"/>
  <c r="V2236" i="1"/>
  <c r="W2236" i="1"/>
  <c r="X2236" i="1"/>
  <c r="Y2236" i="1"/>
  <c r="Z2236" i="1"/>
  <c r="AA2236" i="1"/>
  <c r="AB2236" i="1"/>
  <c r="U2237" i="1"/>
  <c r="V2237" i="1"/>
  <c r="W2237" i="1"/>
  <c r="X2237" i="1"/>
  <c r="Y2237" i="1"/>
  <c r="Z2237" i="1"/>
  <c r="AA2237" i="1"/>
  <c r="AB2237" i="1"/>
  <c r="U2238" i="1"/>
  <c r="V2238" i="1"/>
  <c r="W2238" i="1"/>
  <c r="X2238" i="1"/>
  <c r="Y2238" i="1"/>
  <c r="Z2238" i="1"/>
  <c r="AA2238" i="1"/>
  <c r="AB2238" i="1"/>
  <c r="U2239" i="1"/>
  <c r="V2239" i="1"/>
  <c r="W2239" i="1"/>
  <c r="X2239" i="1"/>
  <c r="Y2239" i="1"/>
  <c r="Z2239" i="1"/>
  <c r="AA2239" i="1"/>
  <c r="AB2239" i="1"/>
  <c r="U2240" i="1"/>
  <c r="V2240" i="1"/>
  <c r="W2240" i="1"/>
  <c r="X2240" i="1"/>
  <c r="Y2240" i="1"/>
  <c r="Z2240" i="1"/>
  <c r="AA2240" i="1"/>
  <c r="AB2240" i="1"/>
  <c r="U2241" i="1"/>
  <c r="V2241" i="1"/>
  <c r="W2241" i="1"/>
  <c r="X2241" i="1"/>
  <c r="Y2241" i="1"/>
  <c r="Z2241" i="1"/>
  <c r="AA2241" i="1"/>
  <c r="AB2241" i="1"/>
  <c r="U2242" i="1"/>
  <c r="V2242" i="1"/>
  <c r="W2242" i="1"/>
  <c r="X2242" i="1"/>
  <c r="Y2242" i="1"/>
  <c r="Z2242" i="1"/>
  <c r="AA2242" i="1"/>
  <c r="AB2242" i="1"/>
  <c r="U2243" i="1"/>
  <c r="V2243" i="1"/>
  <c r="W2243" i="1"/>
  <c r="X2243" i="1"/>
  <c r="Y2243" i="1"/>
  <c r="Z2243" i="1"/>
  <c r="AA2243" i="1"/>
  <c r="AB2243" i="1"/>
  <c r="U2244" i="1"/>
  <c r="V2244" i="1"/>
  <c r="W2244" i="1"/>
  <c r="X2244" i="1"/>
  <c r="Y2244" i="1"/>
  <c r="Z2244" i="1"/>
  <c r="AA2244" i="1"/>
  <c r="AB2244" i="1"/>
  <c r="U2245" i="1"/>
  <c r="V2245" i="1"/>
  <c r="W2245" i="1"/>
  <c r="X2245" i="1"/>
  <c r="Y2245" i="1"/>
  <c r="Z2245" i="1"/>
  <c r="AA2245" i="1"/>
  <c r="AB2245" i="1"/>
  <c r="U2246" i="1"/>
  <c r="V2246" i="1"/>
  <c r="W2246" i="1"/>
  <c r="X2246" i="1"/>
  <c r="Y2246" i="1"/>
  <c r="Z2246" i="1"/>
  <c r="AA2246" i="1"/>
  <c r="AB2246" i="1"/>
  <c r="U2247" i="1"/>
  <c r="V2247" i="1"/>
  <c r="W2247" i="1"/>
  <c r="X2247" i="1"/>
  <c r="Y2247" i="1"/>
  <c r="Z2247" i="1"/>
  <c r="AA2247" i="1"/>
  <c r="AB2247" i="1"/>
  <c r="U2248" i="1"/>
  <c r="V2248" i="1"/>
  <c r="W2248" i="1"/>
  <c r="X2248" i="1"/>
  <c r="Y2248" i="1"/>
  <c r="Z2248" i="1"/>
  <c r="AA2248" i="1"/>
  <c r="AB2248" i="1"/>
  <c r="U2249" i="1"/>
  <c r="V2249" i="1"/>
  <c r="W2249" i="1"/>
  <c r="X2249" i="1"/>
  <c r="Y2249" i="1"/>
  <c r="Z2249" i="1"/>
  <c r="AA2249" i="1"/>
  <c r="AB2249" i="1"/>
  <c r="U2250" i="1"/>
  <c r="V2250" i="1"/>
  <c r="W2250" i="1"/>
  <c r="X2250" i="1"/>
  <c r="Y2250" i="1"/>
  <c r="Z2250" i="1"/>
  <c r="AA2250" i="1"/>
  <c r="AB2250" i="1"/>
  <c r="U2251" i="1"/>
  <c r="V2251" i="1"/>
  <c r="W2251" i="1"/>
  <c r="X2251" i="1"/>
  <c r="Y2251" i="1"/>
  <c r="Z2251" i="1"/>
  <c r="AA2251" i="1"/>
  <c r="AB2251" i="1"/>
  <c r="U2252" i="1"/>
  <c r="V2252" i="1"/>
  <c r="W2252" i="1"/>
  <c r="X2252" i="1"/>
  <c r="Y2252" i="1"/>
  <c r="Z2252" i="1"/>
  <c r="AA2252" i="1"/>
  <c r="AB2252" i="1"/>
  <c r="U2253" i="1"/>
  <c r="V2253" i="1"/>
  <c r="W2253" i="1"/>
  <c r="X2253" i="1"/>
  <c r="Y2253" i="1"/>
  <c r="Z2253" i="1"/>
  <c r="AA2253" i="1"/>
  <c r="AB2253" i="1"/>
  <c r="U2254" i="1"/>
  <c r="V2254" i="1"/>
  <c r="W2254" i="1"/>
  <c r="X2254" i="1"/>
  <c r="Y2254" i="1"/>
  <c r="Z2254" i="1"/>
  <c r="AA2254" i="1"/>
  <c r="AB2254" i="1"/>
  <c r="U2255" i="1"/>
  <c r="V2255" i="1"/>
  <c r="W2255" i="1"/>
  <c r="X2255" i="1"/>
  <c r="Y2255" i="1"/>
  <c r="Z2255" i="1"/>
  <c r="AA2255" i="1"/>
  <c r="AB2255" i="1"/>
  <c r="U2256" i="1"/>
  <c r="V2256" i="1"/>
  <c r="W2256" i="1"/>
  <c r="X2256" i="1"/>
  <c r="Y2256" i="1"/>
  <c r="Z2256" i="1"/>
  <c r="AA2256" i="1"/>
  <c r="AB2256" i="1"/>
  <c r="U2257" i="1"/>
  <c r="V2257" i="1"/>
  <c r="W2257" i="1"/>
  <c r="X2257" i="1"/>
  <c r="Y2257" i="1"/>
  <c r="Z2257" i="1"/>
  <c r="AA2257" i="1"/>
  <c r="AB2257" i="1"/>
  <c r="U2258" i="1"/>
  <c r="V2258" i="1"/>
  <c r="W2258" i="1"/>
  <c r="X2258" i="1"/>
  <c r="Y2258" i="1"/>
  <c r="Z2258" i="1"/>
  <c r="AA2258" i="1"/>
  <c r="AB2258" i="1"/>
  <c r="U2259" i="1"/>
  <c r="V2259" i="1"/>
  <c r="W2259" i="1"/>
  <c r="X2259" i="1"/>
  <c r="Y2259" i="1"/>
  <c r="Z2259" i="1"/>
  <c r="AA2259" i="1"/>
  <c r="AB2259" i="1"/>
  <c r="U2260" i="1"/>
  <c r="V2260" i="1"/>
  <c r="W2260" i="1"/>
  <c r="X2260" i="1"/>
  <c r="Y2260" i="1"/>
  <c r="Z2260" i="1"/>
  <c r="AA2260" i="1"/>
  <c r="AB2260" i="1"/>
  <c r="U2261" i="1"/>
  <c r="V2261" i="1"/>
  <c r="W2261" i="1"/>
  <c r="X2261" i="1"/>
  <c r="Y2261" i="1"/>
  <c r="Z2261" i="1"/>
  <c r="AA2261" i="1"/>
  <c r="AB2261" i="1"/>
  <c r="U2262" i="1"/>
  <c r="V2262" i="1"/>
  <c r="W2262" i="1"/>
  <c r="X2262" i="1"/>
  <c r="Y2262" i="1"/>
  <c r="Z2262" i="1"/>
  <c r="AA2262" i="1"/>
  <c r="AB2262" i="1"/>
  <c r="U2263" i="1"/>
  <c r="V2263" i="1"/>
  <c r="W2263" i="1"/>
  <c r="X2263" i="1"/>
  <c r="Y2263" i="1"/>
  <c r="Z2263" i="1"/>
  <c r="AA2263" i="1"/>
  <c r="AB2263" i="1"/>
  <c r="U2264" i="1"/>
  <c r="V2264" i="1"/>
  <c r="W2264" i="1"/>
  <c r="X2264" i="1"/>
  <c r="Y2264" i="1"/>
  <c r="Z2264" i="1"/>
  <c r="AA2264" i="1"/>
  <c r="AB2264" i="1"/>
  <c r="U2265" i="1"/>
  <c r="V2265" i="1"/>
  <c r="W2265" i="1"/>
  <c r="X2265" i="1"/>
  <c r="Y2265" i="1"/>
  <c r="Z2265" i="1"/>
  <c r="AA2265" i="1"/>
  <c r="AB2265" i="1"/>
  <c r="U2266" i="1"/>
  <c r="V2266" i="1"/>
  <c r="W2266" i="1"/>
  <c r="X2266" i="1"/>
  <c r="Y2266" i="1"/>
  <c r="Z2266" i="1"/>
  <c r="AA2266" i="1"/>
  <c r="AB2266" i="1"/>
  <c r="U2267" i="1"/>
  <c r="V2267" i="1"/>
  <c r="W2267" i="1"/>
  <c r="X2267" i="1"/>
  <c r="Y2267" i="1"/>
  <c r="Z2267" i="1"/>
  <c r="AA2267" i="1"/>
  <c r="AB2267" i="1"/>
  <c r="U2268" i="1"/>
  <c r="V2268" i="1"/>
  <c r="W2268" i="1"/>
  <c r="X2268" i="1"/>
  <c r="Y2268" i="1"/>
  <c r="Z2268" i="1"/>
  <c r="AA2268" i="1"/>
  <c r="AB2268" i="1"/>
  <c r="U2269" i="1"/>
  <c r="V2269" i="1"/>
  <c r="W2269" i="1"/>
  <c r="X2269" i="1"/>
  <c r="Y2269" i="1"/>
  <c r="Z2269" i="1"/>
  <c r="AA2269" i="1"/>
  <c r="AB2269" i="1"/>
  <c r="U2270" i="1"/>
  <c r="V2270" i="1"/>
  <c r="W2270" i="1"/>
  <c r="X2270" i="1"/>
  <c r="Y2270" i="1"/>
  <c r="Z2270" i="1"/>
  <c r="AA2270" i="1"/>
  <c r="AB2270" i="1"/>
  <c r="U2271" i="1"/>
  <c r="V2271" i="1"/>
  <c r="W2271" i="1"/>
  <c r="X2271" i="1"/>
  <c r="Y2271" i="1"/>
  <c r="Z2271" i="1"/>
  <c r="AA2271" i="1"/>
  <c r="AB2271" i="1"/>
  <c r="U2272" i="1"/>
  <c r="V2272" i="1"/>
  <c r="W2272" i="1"/>
  <c r="X2272" i="1"/>
  <c r="Y2272" i="1"/>
  <c r="Z2272" i="1"/>
  <c r="AA2272" i="1"/>
  <c r="AB2272" i="1"/>
  <c r="U2273" i="1"/>
  <c r="V2273" i="1"/>
  <c r="W2273" i="1"/>
  <c r="X2273" i="1"/>
  <c r="Y2273" i="1"/>
  <c r="Z2273" i="1"/>
  <c r="AA2273" i="1"/>
  <c r="AB2273" i="1"/>
  <c r="U2274" i="1"/>
  <c r="V2274" i="1"/>
  <c r="W2274" i="1"/>
  <c r="X2274" i="1"/>
  <c r="Y2274" i="1"/>
  <c r="Z2274" i="1"/>
  <c r="AA2274" i="1"/>
  <c r="AB2274" i="1"/>
  <c r="U2275" i="1"/>
  <c r="V2275" i="1"/>
  <c r="W2275" i="1"/>
  <c r="X2275" i="1"/>
  <c r="Y2275" i="1"/>
  <c r="Z2275" i="1"/>
  <c r="AA2275" i="1"/>
  <c r="AB2275" i="1"/>
  <c r="U2276" i="1"/>
  <c r="V2276" i="1"/>
  <c r="W2276" i="1"/>
  <c r="X2276" i="1"/>
  <c r="Y2276" i="1"/>
  <c r="Z2276" i="1"/>
  <c r="AA2276" i="1"/>
  <c r="AB2276" i="1"/>
  <c r="U2277" i="1"/>
  <c r="V2277" i="1"/>
  <c r="W2277" i="1"/>
  <c r="X2277" i="1"/>
  <c r="Y2277" i="1"/>
  <c r="Z2277" i="1"/>
  <c r="AA2277" i="1"/>
  <c r="AB2277" i="1"/>
  <c r="U2278" i="1"/>
  <c r="V2278" i="1"/>
  <c r="W2278" i="1"/>
  <c r="X2278" i="1"/>
  <c r="Y2278" i="1"/>
  <c r="Z2278" i="1"/>
  <c r="AA2278" i="1"/>
  <c r="AB2278" i="1"/>
  <c r="U2279" i="1"/>
  <c r="V2279" i="1"/>
  <c r="W2279" i="1"/>
  <c r="X2279" i="1"/>
  <c r="Y2279" i="1"/>
  <c r="Z2279" i="1"/>
  <c r="AA2279" i="1"/>
  <c r="AB2279" i="1"/>
  <c r="U2280" i="1"/>
  <c r="V2280" i="1"/>
  <c r="W2280" i="1"/>
  <c r="X2280" i="1"/>
  <c r="Y2280" i="1"/>
  <c r="Z2280" i="1"/>
  <c r="AA2280" i="1"/>
  <c r="AB2280" i="1"/>
  <c r="U2281" i="1"/>
  <c r="V2281" i="1"/>
  <c r="W2281" i="1"/>
  <c r="X2281" i="1"/>
  <c r="Y2281" i="1"/>
  <c r="Z2281" i="1"/>
  <c r="AA2281" i="1"/>
  <c r="AB2281" i="1"/>
  <c r="U2282" i="1"/>
  <c r="V2282" i="1"/>
  <c r="W2282" i="1"/>
  <c r="X2282" i="1"/>
  <c r="Y2282" i="1"/>
  <c r="Z2282" i="1"/>
  <c r="AA2282" i="1"/>
  <c r="AB2282" i="1"/>
  <c r="U2283" i="1"/>
  <c r="V2283" i="1"/>
  <c r="W2283" i="1"/>
  <c r="X2283" i="1"/>
  <c r="Y2283" i="1"/>
  <c r="Z2283" i="1"/>
  <c r="AA2283" i="1"/>
  <c r="AB2283" i="1"/>
  <c r="U2284" i="1"/>
  <c r="V2284" i="1"/>
  <c r="W2284" i="1"/>
  <c r="X2284" i="1"/>
  <c r="Y2284" i="1"/>
  <c r="Z2284" i="1"/>
  <c r="AA2284" i="1"/>
  <c r="AB2284" i="1"/>
  <c r="U2285" i="1"/>
  <c r="V2285" i="1"/>
  <c r="W2285" i="1"/>
  <c r="X2285" i="1"/>
  <c r="Y2285" i="1"/>
  <c r="Z2285" i="1"/>
  <c r="AA2285" i="1"/>
  <c r="AB2285" i="1"/>
  <c r="U2286" i="1"/>
  <c r="V2286" i="1"/>
  <c r="W2286" i="1"/>
  <c r="X2286" i="1"/>
  <c r="Y2286" i="1"/>
  <c r="Z2286" i="1"/>
  <c r="AA2286" i="1"/>
  <c r="AB2286" i="1"/>
  <c r="U2287" i="1"/>
  <c r="V2287" i="1"/>
  <c r="W2287" i="1"/>
  <c r="X2287" i="1"/>
  <c r="Y2287" i="1"/>
  <c r="Z2287" i="1"/>
  <c r="AA2287" i="1"/>
  <c r="AB2287" i="1"/>
  <c r="U2288" i="1"/>
  <c r="V2288" i="1"/>
  <c r="W2288" i="1"/>
  <c r="X2288" i="1"/>
  <c r="Y2288" i="1"/>
  <c r="Z2288" i="1"/>
  <c r="AA2288" i="1"/>
  <c r="AB2288" i="1"/>
  <c r="U2289" i="1"/>
  <c r="V2289" i="1"/>
  <c r="W2289" i="1"/>
  <c r="X2289" i="1"/>
  <c r="Y2289" i="1"/>
  <c r="Z2289" i="1"/>
  <c r="AA2289" i="1"/>
  <c r="AB2289" i="1"/>
  <c r="U2290" i="1"/>
  <c r="V2290" i="1"/>
  <c r="W2290" i="1"/>
  <c r="X2290" i="1"/>
  <c r="Y2290" i="1"/>
  <c r="Z2290" i="1"/>
  <c r="AA2290" i="1"/>
  <c r="AB2290" i="1"/>
  <c r="U2291" i="1"/>
  <c r="V2291" i="1"/>
  <c r="W2291" i="1"/>
  <c r="X2291" i="1"/>
  <c r="Y2291" i="1"/>
  <c r="Z2291" i="1"/>
  <c r="AA2291" i="1"/>
  <c r="AB2291" i="1"/>
  <c r="U2292" i="1"/>
  <c r="V2292" i="1"/>
  <c r="W2292" i="1"/>
  <c r="X2292" i="1"/>
  <c r="Y2292" i="1"/>
  <c r="Z2292" i="1"/>
  <c r="AA2292" i="1"/>
  <c r="AB2292" i="1"/>
  <c r="U2293" i="1"/>
  <c r="V2293" i="1"/>
  <c r="W2293" i="1"/>
  <c r="X2293" i="1"/>
  <c r="Y2293" i="1"/>
  <c r="Z2293" i="1"/>
  <c r="AA2293" i="1"/>
  <c r="AB2293" i="1"/>
  <c r="U2294" i="1"/>
  <c r="V2294" i="1"/>
  <c r="W2294" i="1"/>
  <c r="X2294" i="1"/>
  <c r="Y2294" i="1"/>
  <c r="Z2294" i="1"/>
  <c r="AA2294" i="1"/>
  <c r="AB2294" i="1"/>
  <c r="U2295" i="1"/>
  <c r="V2295" i="1"/>
  <c r="W2295" i="1"/>
  <c r="X2295" i="1"/>
  <c r="Y2295" i="1"/>
  <c r="Z2295" i="1"/>
  <c r="AA2295" i="1"/>
  <c r="AB2295" i="1"/>
  <c r="U2296" i="1"/>
  <c r="V2296" i="1"/>
  <c r="W2296" i="1"/>
  <c r="X2296" i="1"/>
  <c r="Y2296" i="1"/>
  <c r="Z2296" i="1"/>
  <c r="AA2296" i="1"/>
  <c r="AB2296" i="1"/>
  <c r="U2297" i="1"/>
  <c r="V2297" i="1"/>
  <c r="W2297" i="1"/>
  <c r="X2297" i="1"/>
  <c r="Y2297" i="1"/>
  <c r="Z2297" i="1"/>
  <c r="AA2297" i="1"/>
  <c r="AB2297" i="1"/>
  <c r="U2298" i="1"/>
  <c r="V2298" i="1"/>
  <c r="W2298" i="1"/>
  <c r="X2298" i="1"/>
  <c r="Y2298" i="1"/>
  <c r="Z2298" i="1"/>
  <c r="AA2298" i="1"/>
  <c r="AB2298" i="1"/>
  <c r="U2299" i="1"/>
  <c r="V2299" i="1"/>
  <c r="W2299" i="1"/>
  <c r="X2299" i="1"/>
  <c r="Y2299" i="1"/>
  <c r="Z2299" i="1"/>
  <c r="AA2299" i="1"/>
  <c r="AB2299" i="1"/>
  <c r="U2300" i="1"/>
  <c r="V2300" i="1"/>
  <c r="W2300" i="1"/>
  <c r="X2300" i="1"/>
  <c r="Y2300" i="1"/>
  <c r="Z2300" i="1"/>
  <c r="AA2300" i="1"/>
  <c r="AB2300" i="1"/>
  <c r="U2301" i="1"/>
  <c r="V2301" i="1"/>
  <c r="W2301" i="1"/>
  <c r="X2301" i="1"/>
  <c r="Y2301" i="1"/>
  <c r="Z2301" i="1"/>
  <c r="AA2301" i="1"/>
  <c r="AB2301" i="1"/>
  <c r="U2302" i="1"/>
  <c r="V2302" i="1"/>
  <c r="W2302" i="1"/>
  <c r="X2302" i="1"/>
  <c r="Y2302" i="1"/>
  <c r="Z2302" i="1"/>
  <c r="AA2302" i="1"/>
  <c r="AB2302" i="1"/>
  <c r="U2303" i="1"/>
  <c r="V2303" i="1"/>
  <c r="W2303" i="1"/>
  <c r="X2303" i="1"/>
  <c r="Y2303" i="1"/>
  <c r="Z2303" i="1"/>
  <c r="AA2303" i="1"/>
  <c r="AB2303" i="1"/>
  <c r="U2304" i="1"/>
  <c r="V2304" i="1"/>
  <c r="W2304" i="1"/>
  <c r="X2304" i="1"/>
  <c r="Y2304" i="1"/>
  <c r="Z2304" i="1"/>
  <c r="AA2304" i="1"/>
  <c r="AB2304" i="1"/>
  <c r="U2305" i="1"/>
  <c r="V2305" i="1"/>
  <c r="W2305" i="1"/>
  <c r="X2305" i="1"/>
  <c r="Y2305" i="1"/>
  <c r="Z2305" i="1"/>
  <c r="AA2305" i="1"/>
  <c r="AB2305" i="1"/>
  <c r="U2306" i="1"/>
  <c r="V2306" i="1"/>
  <c r="W2306" i="1"/>
  <c r="X2306" i="1"/>
  <c r="Y2306" i="1"/>
  <c r="Z2306" i="1"/>
  <c r="AA2306" i="1"/>
  <c r="AB2306" i="1"/>
  <c r="U2307" i="1"/>
  <c r="V2307" i="1"/>
  <c r="W2307" i="1"/>
  <c r="X2307" i="1"/>
  <c r="Y2307" i="1"/>
  <c r="Z2307" i="1"/>
  <c r="AA2307" i="1"/>
  <c r="AB2307" i="1"/>
  <c r="U2308" i="1"/>
  <c r="V2308" i="1"/>
  <c r="W2308" i="1"/>
  <c r="X2308" i="1"/>
  <c r="Y2308" i="1"/>
  <c r="Z2308" i="1"/>
  <c r="AA2308" i="1"/>
  <c r="AB2308" i="1"/>
  <c r="U2309" i="1"/>
  <c r="V2309" i="1"/>
  <c r="W2309" i="1"/>
  <c r="X2309" i="1"/>
  <c r="Y2309" i="1"/>
  <c r="Z2309" i="1"/>
  <c r="AA2309" i="1"/>
  <c r="AB2309" i="1"/>
  <c r="U2310" i="1"/>
  <c r="V2310" i="1"/>
  <c r="W2310" i="1"/>
  <c r="X2310" i="1"/>
  <c r="Y2310" i="1"/>
  <c r="Z2310" i="1"/>
  <c r="AA2310" i="1"/>
  <c r="AB2310" i="1"/>
  <c r="U2311" i="1"/>
  <c r="V2311" i="1"/>
  <c r="W2311" i="1"/>
  <c r="X2311" i="1"/>
  <c r="Y2311" i="1"/>
  <c r="Z2311" i="1"/>
  <c r="AA2311" i="1"/>
  <c r="AB2311" i="1"/>
  <c r="U2312" i="1"/>
  <c r="V2312" i="1"/>
  <c r="W2312" i="1"/>
  <c r="X2312" i="1"/>
  <c r="Y2312" i="1"/>
  <c r="Z2312" i="1"/>
  <c r="AA2312" i="1"/>
  <c r="AB2312" i="1"/>
  <c r="U2313" i="1"/>
  <c r="V2313" i="1"/>
  <c r="W2313" i="1"/>
  <c r="X2313" i="1"/>
  <c r="Y2313" i="1"/>
  <c r="Z2313" i="1"/>
  <c r="AA2313" i="1"/>
  <c r="AB2313" i="1"/>
  <c r="U2314" i="1"/>
  <c r="V2314" i="1"/>
  <c r="W2314" i="1"/>
  <c r="X2314" i="1"/>
  <c r="Y2314" i="1"/>
  <c r="Z2314" i="1"/>
  <c r="AA2314" i="1"/>
  <c r="AB2314" i="1"/>
  <c r="U2315" i="1"/>
  <c r="V2315" i="1"/>
  <c r="W2315" i="1"/>
  <c r="X2315" i="1"/>
  <c r="Y2315" i="1"/>
  <c r="Z2315" i="1"/>
  <c r="AA2315" i="1"/>
  <c r="AB2315" i="1"/>
  <c r="U2316" i="1"/>
  <c r="V2316" i="1"/>
  <c r="W2316" i="1"/>
  <c r="X2316" i="1"/>
  <c r="Y2316" i="1"/>
  <c r="Z2316" i="1"/>
  <c r="AA2316" i="1"/>
  <c r="AB2316" i="1"/>
  <c r="U2317" i="1"/>
  <c r="V2317" i="1"/>
  <c r="W2317" i="1"/>
  <c r="X2317" i="1"/>
  <c r="Y2317" i="1"/>
  <c r="Z2317" i="1"/>
  <c r="AA2317" i="1"/>
  <c r="AB2317" i="1"/>
  <c r="U2318" i="1"/>
  <c r="V2318" i="1"/>
  <c r="W2318" i="1"/>
  <c r="X2318" i="1"/>
  <c r="Y2318" i="1"/>
  <c r="Z2318" i="1"/>
  <c r="AA2318" i="1"/>
  <c r="AB2318" i="1"/>
  <c r="U2319" i="1"/>
  <c r="V2319" i="1"/>
  <c r="W2319" i="1"/>
  <c r="X2319" i="1"/>
  <c r="Y2319" i="1"/>
  <c r="Z2319" i="1"/>
  <c r="AA2319" i="1"/>
  <c r="AB2319" i="1"/>
  <c r="U2320" i="1"/>
  <c r="V2320" i="1"/>
  <c r="W2320" i="1"/>
  <c r="X2320" i="1"/>
  <c r="Y2320" i="1"/>
  <c r="Z2320" i="1"/>
  <c r="AA2320" i="1"/>
  <c r="AB2320" i="1"/>
  <c r="U2321" i="1"/>
  <c r="V2321" i="1"/>
  <c r="W2321" i="1"/>
  <c r="X2321" i="1"/>
  <c r="Y2321" i="1"/>
  <c r="Z2321" i="1"/>
  <c r="AA2321" i="1"/>
  <c r="AB2321" i="1"/>
  <c r="U2322" i="1"/>
  <c r="V2322" i="1"/>
  <c r="W2322" i="1"/>
  <c r="X2322" i="1"/>
  <c r="Y2322" i="1"/>
  <c r="Z2322" i="1"/>
  <c r="AA2322" i="1"/>
  <c r="AB2322" i="1"/>
  <c r="U2323" i="1"/>
  <c r="V2323" i="1"/>
  <c r="W2323" i="1"/>
  <c r="X2323" i="1"/>
  <c r="Y2323" i="1"/>
  <c r="Z2323" i="1"/>
  <c r="AA2323" i="1"/>
  <c r="AB2323" i="1"/>
  <c r="U2324" i="1"/>
  <c r="V2324" i="1"/>
  <c r="W2324" i="1"/>
  <c r="X2324" i="1"/>
  <c r="Y2324" i="1"/>
  <c r="Z2324" i="1"/>
  <c r="AA2324" i="1"/>
  <c r="AB2324" i="1"/>
  <c r="U2325" i="1"/>
  <c r="V2325" i="1"/>
  <c r="W2325" i="1"/>
  <c r="X2325" i="1"/>
  <c r="Y2325" i="1"/>
  <c r="Z2325" i="1"/>
  <c r="AA2325" i="1"/>
  <c r="AB2325" i="1"/>
  <c r="U2326" i="1"/>
  <c r="V2326" i="1"/>
  <c r="W2326" i="1"/>
  <c r="X2326" i="1"/>
  <c r="Y2326" i="1"/>
  <c r="Z2326" i="1"/>
  <c r="AA2326" i="1"/>
  <c r="AB2326" i="1"/>
  <c r="U2327" i="1"/>
  <c r="V2327" i="1"/>
  <c r="W2327" i="1"/>
  <c r="X2327" i="1"/>
  <c r="Y2327" i="1"/>
  <c r="Z2327" i="1"/>
  <c r="AA2327" i="1"/>
  <c r="AB2327" i="1"/>
  <c r="U2328" i="1"/>
  <c r="V2328" i="1"/>
  <c r="W2328" i="1"/>
  <c r="X2328" i="1"/>
  <c r="Y2328" i="1"/>
  <c r="Z2328" i="1"/>
  <c r="AA2328" i="1"/>
  <c r="AB2328" i="1"/>
  <c r="U2329" i="1"/>
  <c r="V2329" i="1"/>
  <c r="W2329" i="1"/>
  <c r="X2329" i="1"/>
  <c r="Y2329" i="1"/>
  <c r="Z2329" i="1"/>
  <c r="AA2329" i="1"/>
  <c r="AB2329" i="1"/>
  <c r="U2330" i="1"/>
  <c r="V2330" i="1"/>
  <c r="W2330" i="1"/>
  <c r="X2330" i="1"/>
  <c r="Y2330" i="1"/>
  <c r="Z2330" i="1"/>
  <c r="AA2330" i="1"/>
  <c r="AB2330" i="1"/>
  <c r="U2331" i="1"/>
  <c r="V2331" i="1"/>
  <c r="W2331" i="1"/>
  <c r="X2331" i="1"/>
  <c r="Y2331" i="1"/>
  <c r="Z2331" i="1"/>
  <c r="AA2331" i="1"/>
  <c r="AB2331" i="1"/>
  <c r="U2332" i="1"/>
  <c r="V2332" i="1"/>
  <c r="W2332" i="1"/>
  <c r="X2332" i="1"/>
  <c r="Y2332" i="1"/>
  <c r="Z2332" i="1"/>
  <c r="AA2332" i="1"/>
  <c r="AB2332" i="1"/>
  <c r="U2333" i="1"/>
  <c r="V2333" i="1"/>
  <c r="W2333" i="1"/>
  <c r="X2333" i="1"/>
  <c r="Y2333" i="1"/>
  <c r="Z2333" i="1"/>
  <c r="AA2333" i="1"/>
  <c r="AB2333" i="1"/>
  <c r="U2334" i="1"/>
  <c r="V2334" i="1"/>
  <c r="W2334" i="1"/>
  <c r="X2334" i="1"/>
  <c r="Y2334" i="1"/>
  <c r="Z2334" i="1"/>
  <c r="AA2334" i="1"/>
  <c r="AB2334" i="1"/>
  <c r="U2335" i="1"/>
  <c r="V2335" i="1"/>
  <c r="W2335" i="1"/>
  <c r="X2335" i="1"/>
  <c r="Y2335" i="1"/>
  <c r="Z2335" i="1"/>
  <c r="AA2335" i="1"/>
  <c r="AB2335" i="1"/>
  <c r="U2336" i="1"/>
  <c r="V2336" i="1"/>
  <c r="W2336" i="1"/>
  <c r="X2336" i="1"/>
  <c r="Y2336" i="1"/>
  <c r="Z2336" i="1"/>
  <c r="AA2336" i="1"/>
  <c r="AB2336" i="1"/>
  <c r="U2337" i="1"/>
  <c r="V2337" i="1"/>
  <c r="W2337" i="1"/>
  <c r="X2337" i="1"/>
  <c r="Y2337" i="1"/>
  <c r="Z2337" i="1"/>
  <c r="AA2337" i="1"/>
  <c r="AB2337" i="1"/>
  <c r="U2338" i="1"/>
  <c r="V2338" i="1"/>
  <c r="W2338" i="1"/>
  <c r="X2338" i="1"/>
  <c r="Y2338" i="1"/>
  <c r="Z2338" i="1"/>
  <c r="AA2338" i="1"/>
  <c r="AB2338" i="1"/>
  <c r="U2339" i="1"/>
  <c r="V2339" i="1"/>
  <c r="W2339" i="1"/>
  <c r="X2339" i="1"/>
  <c r="Y2339" i="1"/>
  <c r="Z2339" i="1"/>
  <c r="AA2339" i="1"/>
  <c r="AB2339" i="1"/>
  <c r="U2340" i="1"/>
  <c r="V2340" i="1"/>
  <c r="W2340" i="1"/>
  <c r="X2340" i="1"/>
  <c r="Y2340" i="1"/>
  <c r="Z2340" i="1"/>
  <c r="AA2340" i="1"/>
  <c r="AB2340" i="1"/>
  <c r="U2341" i="1"/>
  <c r="V2341" i="1"/>
  <c r="W2341" i="1"/>
  <c r="X2341" i="1"/>
  <c r="Y2341" i="1"/>
  <c r="Z2341" i="1"/>
  <c r="AA2341" i="1"/>
  <c r="AB2341" i="1"/>
  <c r="U2342" i="1"/>
  <c r="V2342" i="1"/>
  <c r="W2342" i="1"/>
  <c r="X2342" i="1"/>
  <c r="Y2342" i="1"/>
  <c r="Z2342" i="1"/>
  <c r="AA2342" i="1"/>
  <c r="AB2342" i="1"/>
  <c r="U2343" i="1"/>
  <c r="V2343" i="1"/>
  <c r="W2343" i="1"/>
  <c r="X2343" i="1"/>
  <c r="Y2343" i="1"/>
  <c r="Z2343" i="1"/>
  <c r="AA2343" i="1"/>
  <c r="AB2343" i="1"/>
  <c r="U2344" i="1"/>
  <c r="V2344" i="1"/>
  <c r="W2344" i="1"/>
  <c r="X2344" i="1"/>
  <c r="Y2344" i="1"/>
  <c r="Z2344" i="1"/>
  <c r="AA2344" i="1"/>
  <c r="AB2344" i="1"/>
  <c r="U2345" i="1"/>
  <c r="V2345" i="1"/>
  <c r="W2345" i="1"/>
  <c r="X2345" i="1"/>
  <c r="Y2345" i="1"/>
  <c r="Z2345" i="1"/>
  <c r="AA2345" i="1"/>
  <c r="AB2345" i="1"/>
  <c r="U2346" i="1"/>
  <c r="V2346" i="1"/>
  <c r="W2346" i="1"/>
  <c r="X2346" i="1"/>
  <c r="Y2346" i="1"/>
  <c r="Z2346" i="1"/>
  <c r="AA2346" i="1"/>
  <c r="AB2346" i="1"/>
  <c r="U2347" i="1"/>
  <c r="V2347" i="1"/>
  <c r="W2347" i="1"/>
  <c r="X2347" i="1"/>
  <c r="Y2347" i="1"/>
  <c r="Z2347" i="1"/>
  <c r="AA2347" i="1"/>
  <c r="AB2347" i="1"/>
  <c r="U2348" i="1"/>
  <c r="V2348" i="1"/>
  <c r="W2348" i="1"/>
  <c r="X2348" i="1"/>
  <c r="Y2348" i="1"/>
  <c r="Z2348" i="1"/>
  <c r="AA2348" i="1"/>
  <c r="AB2348" i="1"/>
  <c r="U2349" i="1"/>
  <c r="V2349" i="1"/>
  <c r="W2349" i="1"/>
  <c r="X2349" i="1"/>
  <c r="Y2349" i="1"/>
  <c r="Z2349" i="1"/>
  <c r="AA2349" i="1"/>
  <c r="AB2349" i="1"/>
  <c r="U2350" i="1"/>
  <c r="V2350" i="1"/>
  <c r="W2350" i="1"/>
  <c r="X2350" i="1"/>
  <c r="Y2350" i="1"/>
  <c r="Z2350" i="1"/>
  <c r="AA2350" i="1"/>
  <c r="AB2350" i="1"/>
  <c r="U2351" i="1"/>
  <c r="V2351" i="1"/>
  <c r="W2351" i="1"/>
  <c r="X2351" i="1"/>
  <c r="Y2351" i="1"/>
  <c r="Z2351" i="1"/>
  <c r="AA2351" i="1"/>
  <c r="AB2351" i="1"/>
  <c r="U2352" i="1"/>
  <c r="V2352" i="1"/>
  <c r="W2352" i="1"/>
  <c r="X2352" i="1"/>
  <c r="Y2352" i="1"/>
  <c r="Z2352" i="1"/>
  <c r="AA2352" i="1"/>
  <c r="AB2352" i="1"/>
  <c r="U2353" i="1"/>
  <c r="V2353" i="1"/>
  <c r="W2353" i="1"/>
  <c r="X2353" i="1"/>
  <c r="Y2353" i="1"/>
  <c r="Z2353" i="1"/>
  <c r="AA2353" i="1"/>
  <c r="AB2353" i="1"/>
  <c r="U2354" i="1"/>
  <c r="V2354" i="1"/>
  <c r="W2354" i="1"/>
  <c r="X2354" i="1"/>
  <c r="Y2354" i="1"/>
  <c r="Z2354" i="1"/>
  <c r="AA2354" i="1"/>
  <c r="AB2354" i="1"/>
  <c r="U2355" i="1"/>
  <c r="V2355" i="1"/>
  <c r="W2355" i="1"/>
  <c r="X2355" i="1"/>
  <c r="Y2355" i="1"/>
  <c r="Z2355" i="1"/>
  <c r="AA2355" i="1"/>
  <c r="AB2355" i="1"/>
  <c r="U2356" i="1"/>
  <c r="V2356" i="1"/>
  <c r="W2356" i="1"/>
  <c r="X2356" i="1"/>
  <c r="Y2356" i="1"/>
  <c r="Z2356" i="1"/>
  <c r="AA2356" i="1"/>
  <c r="AB2356" i="1"/>
  <c r="U2357" i="1"/>
  <c r="V2357" i="1"/>
  <c r="W2357" i="1"/>
  <c r="X2357" i="1"/>
  <c r="Y2357" i="1"/>
  <c r="Z2357" i="1"/>
  <c r="AA2357" i="1"/>
  <c r="AB2357" i="1"/>
  <c r="U2358" i="1"/>
  <c r="V2358" i="1"/>
  <c r="W2358" i="1"/>
  <c r="X2358" i="1"/>
  <c r="Y2358" i="1"/>
  <c r="Z2358" i="1"/>
  <c r="AA2358" i="1"/>
  <c r="AB2358" i="1"/>
  <c r="U2359" i="1"/>
  <c r="V2359" i="1"/>
  <c r="W2359" i="1"/>
  <c r="X2359" i="1"/>
  <c r="Y2359" i="1"/>
  <c r="Z2359" i="1"/>
  <c r="AA2359" i="1"/>
  <c r="AB2359" i="1"/>
  <c r="U2360" i="1"/>
  <c r="V2360" i="1"/>
  <c r="W2360" i="1"/>
  <c r="X2360" i="1"/>
  <c r="Y2360" i="1"/>
  <c r="Z2360" i="1"/>
  <c r="AA2360" i="1"/>
  <c r="AB2360" i="1"/>
  <c r="U2361" i="1"/>
  <c r="V2361" i="1"/>
  <c r="W2361" i="1"/>
  <c r="X2361" i="1"/>
  <c r="Y2361" i="1"/>
  <c r="Z2361" i="1"/>
  <c r="AA2361" i="1"/>
  <c r="AB2361" i="1"/>
  <c r="U2362" i="1"/>
  <c r="V2362" i="1"/>
  <c r="W2362" i="1"/>
  <c r="X2362" i="1"/>
  <c r="Y2362" i="1"/>
  <c r="Z2362" i="1"/>
  <c r="AA2362" i="1"/>
  <c r="AB2362" i="1"/>
  <c r="U2363" i="1"/>
  <c r="V2363" i="1"/>
  <c r="W2363" i="1"/>
  <c r="X2363" i="1"/>
  <c r="Y2363" i="1"/>
  <c r="Z2363" i="1"/>
  <c r="AA2363" i="1"/>
  <c r="AB2363" i="1"/>
  <c r="U2364" i="1"/>
  <c r="V2364" i="1"/>
  <c r="W2364" i="1"/>
  <c r="X2364" i="1"/>
  <c r="Y2364" i="1"/>
  <c r="Z2364" i="1"/>
  <c r="AA2364" i="1"/>
  <c r="AB2364" i="1"/>
  <c r="U2365" i="1"/>
  <c r="V2365" i="1"/>
  <c r="W2365" i="1"/>
  <c r="X2365" i="1"/>
  <c r="Y2365" i="1"/>
  <c r="Z2365" i="1"/>
  <c r="AA2365" i="1"/>
  <c r="AB2365" i="1"/>
  <c r="U2366" i="1"/>
  <c r="V2366" i="1"/>
  <c r="W2366" i="1"/>
  <c r="X2366" i="1"/>
  <c r="Y2366" i="1"/>
  <c r="Z2366" i="1"/>
  <c r="AA2366" i="1"/>
  <c r="AB2366" i="1"/>
  <c r="U2367" i="1"/>
  <c r="V2367" i="1"/>
  <c r="W2367" i="1"/>
  <c r="X2367" i="1"/>
  <c r="Y2367" i="1"/>
  <c r="Z2367" i="1"/>
  <c r="AA2367" i="1"/>
  <c r="AB2367" i="1"/>
  <c r="U2368" i="1"/>
  <c r="V2368" i="1"/>
  <c r="W2368" i="1"/>
  <c r="X2368" i="1"/>
  <c r="Y2368" i="1"/>
  <c r="Z2368" i="1"/>
  <c r="AA2368" i="1"/>
  <c r="AB2368" i="1"/>
  <c r="U2369" i="1"/>
  <c r="V2369" i="1"/>
  <c r="W2369" i="1"/>
  <c r="X2369" i="1"/>
  <c r="Y2369" i="1"/>
  <c r="Z2369" i="1"/>
  <c r="AA2369" i="1"/>
  <c r="AB2369" i="1"/>
  <c r="U2370" i="1"/>
  <c r="V2370" i="1"/>
  <c r="W2370" i="1"/>
  <c r="X2370" i="1"/>
  <c r="Y2370" i="1"/>
  <c r="Z2370" i="1"/>
  <c r="AA2370" i="1"/>
  <c r="AB2370" i="1"/>
  <c r="U2371" i="1"/>
  <c r="V2371" i="1"/>
  <c r="W2371" i="1"/>
  <c r="X2371" i="1"/>
  <c r="Y2371" i="1"/>
  <c r="Z2371" i="1"/>
  <c r="AA2371" i="1"/>
  <c r="AB2371" i="1"/>
  <c r="U2372" i="1"/>
  <c r="V2372" i="1"/>
  <c r="W2372" i="1"/>
  <c r="X2372" i="1"/>
  <c r="Y2372" i="1"/>
  <c r="Z2372" i="1"/>
  <c r="AA2372" i="1"/>
  <c r="AB2372" i="1"/>
  <c r="U2373" i="1"/>
  <c r="V2373" i="1"/>
  <c r="W2373" i="1"/>
  <c r="X2373" i="1"/>
  <c r="Y2373" i="1"/>
  <c r="Z2373" i="1"/>
  <c r="AA2373" i="1"/>
  <c r="AB2373" i="1"/>
  <c r="U2374" i="1"/>
  <c r="V2374" i="1"/>
  <c r="W2374" i="1"/>
  <c r="X2374" i="1"/>
  <c r="Y2374" i="1"/>
  <c r="Z2374" i="1"/>
  <c r="AA2374" i="1"/>
  <c r="AB2374" i="1"/>
  <c r="U2375" i="1"/>
  <c r="V2375" i="1"/>
  <c r="W2375" i="1"/>
  <c r="X2375" i="1"/>
  <c r="Y2375" i="1"/>
  <c r="Z2375" i="1"/>
  <c r="AA2375" i="1"/>
  <c r="AB2375" i="1"/>
  <c r="U2376" i="1"/>
  <c r="V2376" i="1"/>
  <c r="W2376" i="1"/>
  <c r="X2376" i="1"/>
  <c r="Y2376" i="1"/>
  <c r="Z2376" i="1"/>
  <c r="AA2376" i="1"/>
  <c r="AB2376" i="1"/>
  <c r="U2377" i="1"/>
  <c r="V2377" i="1"/>
  <c r="W2377" i="1"/>
  <c r="X2377" i="1"/>
  <c r="Y2377" i="1"/>
  <c r="Z2377" i="1"/>
  <c r="AA2377" i="1"/>
  <c r="AB2377" i="1"/>
  <c r="U2378" i="1"/>
  <c r="V2378" i="1"/>
  <c r="W2378" i="1"/>
  <c r="X2378" i="1"/>
  <c r="Y2378" i="1"/>
  <c r="Z2378" i="1"/>
  <c r="AA2378" i="1"/>
  <c r="AB2378" i="1"/>
  <c r="U2379" i="1"/>
  <c r="V2379" i="1"/>
  <c r="W2379" i="1"/>
  <c r="X2379" i="1"/>
  <c r="Y2379" i="1"/>
  <c r="Z2379" i="1"/>
  <c r="AA2379" i="1"/>
  <c r="AB2379" i="1"/>
  <c r="U2380" i="1"/>
  <c r="V2380" i="1"/>
  <c r="W2380" i="1"/>
  <c r="X2380" i="1"/>
  <c r="Y2380" i="1"/>
  <c r="Z2380" i="1"/>
  <c r="AA2380" i="1"/>
  <c r="AB2380" i="1"/>
  <c r="U2381" i="1"/>
  <c r="V2381" i="1"/>
  <c r="W2381" i="1"/>
  <c r="X2381" i="1"/>
  <c r="Y2381" i="1"/>
  <c r="Z2381" i="1"/>
  <c r="AA2381" i="1"/>
  <c r="AB2381" i="1"/>
  <c r="U2382" i="1"/>
  <c r="V2382" i="1"/>
  <c r="W2382" i="1"/>
  <c r="X2382" i="1"/>
  <c r="Y2382" i="1"/>
  <c r="Z2382" i="1"/>
  <c r="AA2382" i="1"/>
  <c r="AB2382" i="1"/>
  <c r="U2383" i="1"/>
  <c r="V2383" i="1"/>
  <c r="W2383" i="1"/>
  <c r="X2383" i="1"/>
  <c r="Y2383" i="1"/>
  <c r="Z2383" i="1"/>
  <c r="AA2383" i="1"/>
  <c r="AB2383" i="1"/>
  <c r="U2384" i="1"/>
  <c r="V2384" i="1"/>
  <c r="W2384" i="1"/>
  <c r="X2384" i="1"/>
  <c r="Y2384" i="1"/>
  <c r="Z2384" i="1"/>
  <c r="AA2384" i="1"/>
  <c r="AB2384" i="1"/>
  <c r="U2385" i="1"/>
  <c r="V2385" i="1"/>
  <c r="W2385" i="1"/>
  <c r="X2385" i="1"/>
  <c r="Y2385" i="1"/>
  <c r="Z2385" i="1"/>
  <c r="AA2385" i="1"/>
  <c r="AB2385" i="1"/>
  <c r="U2386" i="1"/>
  <c r="V2386" i="1"/>
  <c r="W2386" i="1"/>
  <c r="X2386" i="1"/>
  <c r="Y2386" i="1"/>
  <c r="Z2386" i="1"/>
  <c r="AA2386" i="1"/>
  <c r="AB2386" i="1"/>
  <c r="U2387" i="1"/>
  <c r="V2387" i="1"/>
  <c r="W2387" i="1"/>
  <c r="X2387" i="1"/>
  <c r="Y2387" i="1"/>
  <c r="Z2387" i="1"/>
  <c r="AA2387" i="1"/>
  <c r="AB2387" i="1"/>
  <c r="U2388" i="1"/>
  <c r="V2388" i="1"/>
  <c r="W2388" i="1"/>
  <c r="X2388" i="1"/>
  <c r="Y2388" i="1"/>
  <c r="Z2388" i="1"/>
  <c r="AA2388" i="1"/>
  <c r="AB2388" i="1"/>
  <c r="U2389" i="1"/>
  <c r="V2389" i="1"/>
  <c r="W2389" i="1"/>
  <c r="X2389" i="1"/>
  <c r="Y2389" i="1"/>
  <c r="Z2389" i="1"/>
  <c r="AA2389" i="1"/>
  <c r="AB2389" i="1"/>
  <c r="U2390" i="1"/>
  <c r="V2390" i="1"/>
  <c r="W2390" i="1"/>
  <c r="X2390" i="1"/>
  <c r="Y2390" i="1"/>
  <c r="Z2390" i="1"/>
  <c r="AA2390" i="1"/>
  <c r="AB2390" i="1"/>
  <c r="U2391" i="1"/>
  <c r="V2391" i="1"/>
  <c r="W2391" i="1"/>
  <c r="X2391" i="1"/>
  <c r="Y2391" i="1"/>
  <c r="Z2391" i="1"/>
  <c r="AA2391" i="1"/>
  <c r="AB2391" i="1"/>
  <c r="U2392" i="1"/>
  <c r="V2392" i="1"/>
  <c r="W2392" i="1"/>
  <c r="X2392" i="1"/>
  <c r="Y2392" i="1"/>
  <c r="Z2392" i="1"/>
  <c r="AA2392" i="1"/>
  <c r="AB2392" i="1"/>
  <c r="U2393" i="1"/>
  <c r="V2393" i="1"/>
  <c r="W2393" i="1"/>
  <c r="X2393" i="1"/>
  <c r="Y2393" i="1"/>
  <c r="Z2393" i="1"/>
  <c r="AA2393" i="1"/>
  <c r="AB2393" i="1"/>
  <c r="U2394" i="1"/>
  <c r="V2394" i="1"/>
  <c r="W2394" i="1"/>
  <c r="X2394" i="1"/>
  <c r="Y2394" i="1"/>
  <c r="Z2394" i="1"/>
  <c r="AA2394" i="1"/>
  <c r="AB2394" i="1"/>
  <c r="U2395" i="1"/>
  <c r="V2395" i="1"/>
  <c r="W2395" i="1"/>
  <c r="X2395" i="1"/>
  <c r="Y2395" i="1"/>
  <c r="Z2395" i="1"/>
  <c r="AA2395" i="1"/>
  <c r="AB2395" i="1"/>
  <c r="U2396" i="1"/>
  <c r="V2396" i="1"/>
  <c r="W2396" i="1"/>
  <c r="X2396" i="1"/>
  <c r="Y2396" i="1"/>
  <c r="Z2396" i="1"/>
  <c r="AA2396" i="1"/>
  <c r="AB2396" i="1"/>
  <c r="U2397" i="1"/>
  <c r="V2397" i="1"/>
  <c r="W2397" i="1"/>
  <c r="X2397" i="1"/>
  <c r="Y2397" i="1"/>
  <c r="Z2397" i="1"/>
  <c r="AA2397" i="1"/>
  <c r="AB2397" i="1"/>
  <c r="U2398" i="1"/>
  <c r="V2398" i="1"/>
  <c r="W2398" i="1"/>
  <c r="X2398" i="1"/>
  <c r="Y2398" i="1"/>
  <c r="Z2398" i="1"/>
  <c r="AA2398" i="1"/>
  <c r="AB2398" i="1"/>
  <c r="U2399" i="1"/>
  <c r="V2399" i="1"/>
  <c r="W2399" i="1"/>
  <c r="X2399" i="1"/>
  <c r="Y2399" i="1"/>
  <c r="Z2399" i="1"/>
  <c r="AA2399" i="1"/>
  <c r="AB2399" i="1"/>
  <c r="U2400" i="1"/>
  <c r="V2400" i="1"/>
  <c r="W2400" i="1"/>
  <c r="X2400" i="1"/>
  <c r="Y2400" i="1"/>
  <c r="Z2400" i="1"/>
  <c r="AA2400" i="1"/>
  <c r="AB2400" i="1"/>
  <c r="U2401" i="1"/>
  <c r="V2401" i="1"/>
  <c r="W2401" i="1"/>
  <c r="X2401" i="1"/>
  <c r="Y2401" i="1"/>
  <c r="Z2401" i="1"/>
  <c r="AA2401" i="1"/>
  <c r="AB2401" i="1"/>
  <c r="U2402" i="1"/>
  <c r="V2402" i="1"/>
  <c r="W2402" i="1"/>
  <c r="X2402" i="1"/>
  <c r="Y2402" i="1"/>
  <c r="Z2402" i="1"/>
  <c r="AA2402" i="1"/>
  <c r="AB2402" i="1"/>
  <c r="U2403" i="1"/>
  <c r="V2403" i="1"/>
  <c r="W2403" i="1"/>
  <c r="X2403" i="1"/>
  <c r="Y2403" i="1"/>
  <c r="Z2403" i="1"/>
  <c r="AA2403" i="1"/>
  <c r="AB2403" i="1"/>
  <c r="U2404" i="1"/>
  <c r="V2404" i="1"/>
  <c r="W2404" i="1"/>
  <c r="X2404" i="1"/>
  <c r="Y2404" i="1"/>
  <c r="Z2404" i="1"/>
  <c r="AA2404" i="1"/>
  <c r="AB2404" i="1"/>
  <c r="U2405" i="1"/>
  <c r="V2405" i="1"/>
  <c r="W2405" i="1"/>
  <c r="X2405" i="1"/>
  <c r="Y2405" i="1"/>
  <c r="Z2405" i="1"/>
  <c r="AA2405" i="1"/>
  <c r="AB2405" i="1"/>
  <c r="U2406" i="1"/>
  <c r="V2406" i="1"/>
  <c r="W2406" i="1"/>
  <c r="X2406" i="1"/>
  <c r="Y2406" i="1"/>
  <c r="Z2406" i="1"/>
  <c r="AA2406" i="1"/>
  <c r="AB2406" i="1"/>
  <c r="U2407" i="1"/>
  <c r="V2407" i="1"/>
  <c r="W2407" i="1"/>
  <c r="X2407" i="1"/>
  <c r="Y2407" i="1"/>
  <c r="Z2407" i="1"/>
  <c r="AA2407" i="1"/>
  <c r="AB2407" i="1"/>
  <c r="U2408" i="1"/>
  <c r="V2408" i="1"/>
  <c r="W2408" i="1"/>
  <c r="X2408" i="1"/>
  <c r="Y2408" i="1"/>
  <c r="Z2408" i="1"/>
  <c r="AA2408" i="1"/>
  <c r="AB2408" i="1"/>
  <c r="U2409" i="1"/>
  <c r="V2409" i="1"/>
  <c r="W2409" i="1"/>
  <c r="X2409" i="1"/>
  <c r="Y2409" i="1"/>
  <c r="Z2409" i="1"/>
  <c r="AA2409" i="1"/>
  <c r="AB2409" i="1"/>
  <c r="U2410" i="1"/>
  <c r="V2410" i="1"/>
  <c r="W2410" i="1"/>
  <c r="X2410" i="1"/>
  <c r="Y2410" i="1"/>
  <c r="Z2410" i="1"/>
  <c r="AA2410" i="1"/>
  <c r="AB2410" i="1"/>
  <c r="U2411" i="1"/>
  <c r="V2411" i="1"/>
  <c r="W2411" i="1"/>
  <c r="X2411" i="1"/>
  <c r="Y2411" i="1"/>
  <c r="Z2411" i="1"/>
  <c r="AA2411" i="1"/>
  <c r="AB2411" i="1"/>
  <c r="U2412" i="1"/>
  <c r="V2412" i="1"/>
  <c r="W2412" i="1"/>
  <c r="X2412" i="1"/>
  <c r="Y2412" i="1"/>
  <c r="Z2412" i="1"/>
  <c r="AA2412" i="1"/>
  <c r="AB2412" i="1"/>
  <c r="U2413" i="1"/>
  <c r="V2413" i="1"/>
  <c r="W2413" i="1"/>
  <c r="X2413" i="1"/>
  <c r="Y2413" i="1"/>
  <c r="Z2413" i="1"/>
  <c r="AA2413" i="1"/>
  <c r="AB2413" i="1"/>
  <c r="U2414" i="1"/>
  <c r="V2414" i="1"/>
  <c r="W2414" i="1"/>
  <c r="X2414" i="1"/>
  <c r="Y2414" i="1"/>
  <c r="Z2414" i="1"/>
  <c r="AA2414" i="1"/>
  <c r="AB2414" i="1"/>
  <c r="U2415" i="1"/>
  <c r="V2415" i="1"/>
  <c r="W2415" i="1"/>
  <c r="X2415" i="1"/>
  <c r="Y2415" i="1"/>
  <c r="Z2415" i="1"/>
  <c r="AA2415" i="1"/>
  <c r="AB2415" i="1"/>
  <c r="U2416" i="1"/>
  <c r="V2416" i="1"/>
  <c r="W2416" i="1"/>
  <c r="X2416" i="1"/>
  <c r="Y2416" i="1"/>
  <c r="Z2416" i="1"/>
  <c r="AA2416" i="1"/>
  <c r="AB2416" i="1"/>
  <c r="U2417" i="1"/>
  <c r="V2417" i="1"/>
  <c r="W2417" i="1"/>
  <c r="X2417" i="1"/>
  <c r="Y2417" i="1"/>
  <c r="Z2417" i="1"/>
  <c r="AA2417" i="1"/>
  <c r="AB2417" i="1"/>
  <c r="U2418" i="1"/>
  <c r="V2418" i="1"/>
  <c r="W2418" i="1"/>
  <c r="X2418" i="1"/>
  <c r="Y2418" i="1"/>
  <c r="Z2418" i="1"/>
  <c r="AA2418" i="1"/>
  <c r="AB2418" i="1"/>
  <c r="U2419" i="1"/>
  <c r="V2419" i="1"/>
  <c r="W2419" i="1"/>
  <c r="X2419" i="1"/>
  <c r="Y2419" i="1"/>
  <c r="Z2419" i="1"/>
  <c r="AA2419" i="1"/>
  <c r="AB2419" i="1"/>
  <c r="U2420" i="1"/>
  <c r="V2420" i="1"/>
  <c r="W2420" i="1"/>
  <c r="X2420" i="1"/>
  <c r="Y2420" i="1"/>
  <c r="Z2420" i="1"/>
  <c r="AA2420" i="1"/>
  <c r="AB2420" i="1"/>
  <c r="U2421" i="1"/>
  <c r="V2421" i="1"/>
  <c r="W2421" i="1"/>
  <c r="X2421" i="1"/>
  <c r="Y2421" i="1"/>
  <c r="Z2421" i="1"/>
  <c r="AA2421" i="1"/>
  <c r="AB2421" i="1"/>
  <c r="U2422" i="1"/>
  <c r="V2422" i="1"/>
  <c r="W2422" i="1"/>
  <c r="X2422" i="1"/>
  <c r="Y2422" i="1"/>
  <c r="Z2422" i="1"/>
  <c r="AA2422" i="1"/>
  <c r="AB2422" i="1"/>
  <c r="U2423" i="1"/>
  <c r="V2423" i="1"/>
  <c r="W2423" i="1"/>
  <c r="X2423" i="1"/>
  <c r="Y2423" i="1"/>
  <c r="Z2423" i="1"/>
  <c r="AA2423" i="1"/>
  <c r="AB2423" i="1"/>
  <c r="U2424" i="1"/>
  <c r="V2424" i="1"/>
  <c r="W2424" i="1"/>
  <c r="X2424" i="1"/>
  <c r="Y2424" i="1"/>
  <c r="Z2424" i="1"/>
  <c r="AA2424" i="1"/>
  <c r="AB2424" i="1"/>
  <c r="U2425" i="1"/>
  <c r="V2425" i="1"/>
  <c r="W2425" i="1"/>
  <c r="X2425" i="1"/>
  <c r="Y2425" i="1"/>
  <c r="Z2425" i="1"/>
  <c r="AA2425" i="1"/>
  <c r="AB2425" i="1"/>
  <c r="U2426" i="1"/>
  <c r="V2426" i="1"/>
  <c r="W2426" i="1"/>
  <c r="X2426" i="1"/>
  <c r="Y2426" i="1"/>
  <c r="Z2426" i="1"/>
  <c r="AA2426" i="1"/>
  <c r="AB2426" i="1"/>
  <c r="U2427" i="1"/>
  <c r="V2427" i="1"/>
  <c r="W2427" i="1"/>
  <c r="X2427" i="1"/>
  <c r="Y2427" i="1"/>
  <c r="Z2427" i="1"/>
  <c r="AA2427" i="1"/>
  <c r="AB2427" i="1"/>
  <c r="U2428" i="1"/>
  <c r="V2428" i="1"/>
  <c r="W2428" i="1"/>
  <c r="X2428" i="1"/>
  <c r="Y2428" i="1"/>
  <c r="Z2428" i="1"/>
  <c r="AA2428" i="1"/>
  <c r="AB2428" i="1"/>
  <c r="U2429" i="1"/>
  <c r="V2429" i="1"/>
  <c r="W2429" i="1"/>
  <c r="X2429" i="1"/>
  <c r="Y2429" i="1"/>
  <c r="Z2429" i="1"/>
  <c r="AA2429" i="1"/>
  <c r="AB2429" i="1"/>
  <c r="U2430" i="1"/>
  <c r="V2430" i="1"/>
  <c r="W2430" i="1"/>
  <c r="X2430" i="1"/>
  <c r="Y2430" i="1"/>
  <c r="Z2430" i="1"/>
  <c r="AA2430" i="1"/>
  <c r="AB2430" i="1"/>
  <c r="U2431" i="1"/>
  <c r="V2431" i="1"/>
  <c r="W2431" i="1"/>
  <c r="X2431" i="1"/>
  <c r="Y2431" i="1"/>
  <c r="Z2431" i="1"/>
  <c r="AA2431" i="1"/>
  <c r="AB2431" i="1"/>
  <c r="U2432" i="1"/>
  <c r="V2432" i="1"/>
  <c r="W2432" i="1"/>
  <c r="X2432" i="1"/>
  <c r="Y2432" i="1"/>
  <c r="Z2432" i="1"/>
  <c r="AA2432" i="1"/>
  <c r="AB2432" i="1"/>
  <c r="U2433" i="1"/>
  <c r="V2433" i="1"/>
  <c r="W2433" i="1"/>
  <c r="X2433" i="1"/>
  <c r="Y2433" i="1"/>
  <c r="Z2433" i="1"/>
  <c r="AA2433" i="1"/>
  <c r="AB2433" i="1"/>
  <c r="U2434" i="1"/>
  <c r="V2434" i="1"/>
  <c r="W2434" i="1"/>
  <c r="X2434" i="1"/>
  <c r="Y2434" i="1"/>
  <c r="Z2434" i="1"/>
  <c r="AA2434" i="1"/>
  <c r="AB2434" i="1"/>
  <c r="U2435" i="1"/>
  <c r="V2435" i="1"/>
  <c r="W2435" i="1"/>
  <c r="X2435" i="1"/>
  <c r="Y2435" i="1"/>
  <c r="Z2435" i="1"/>
  <c r="AA2435" i="1"/>
  <c r="AB2435" i="1"/>
  <c r="U2436" i="1"/>
  <c r="V2436" i="1"/>
  <c r="W2436" i="1"/>
  <c r="X2436" i="1"/>
  <c r="Y2436" i="1"/>
  <c r="Z2436" i="1"/>
  <c r="AA2436" i="1"/>
  <c r="AB2436" i="1"/>
  <c r="U2437" i="1"/>
  <c r="V2437" i="1"/>
  <c r="W2437" i="1"/>
  <c r="X2437" i="1"/>
  <c r="Y2437" i="1"/>
  <c r="Z2437" i="1"/>
  <c r="AA2437" i="1"/>
  <c r="AB2437" i="1"/>
  <c r="U2438" i="1"/>
  <c r="V2438" i="1"/>
  <c r="W2438" i="1"/>
  <c r="X2438" i="1"/>
  <c r="Y2438" i="1"/>
  <c r="Z2438" i="1"/>
  <c r="AA2438" i="1"/>
  <c r="AB2438" i="1"/>
  <c r="U2439" i="1"/>
  <c r="V2439" i="1"/>
  <c r="W2439" i="1"/>
  <c r="X2439" i="1"/>
  <c r="Y2439" i="1"/>
  <c r="Z2439" i="1"/>
  <c r="AA2439" i="1"/>
  <c r="AB2439" i="1"/>
  <c r="U2440" i="1"/>
  <c r="V2440" i="1"/>
  <c r="W2440" i="1"/>
  <c r="X2440" i="1"/>
  <c r="Y2440" i="1"/>
  <c r="Z2440" i="1"/>
  <c r="AA2440" i="1"/>
  <c r="AB2440" i="1"/>
  <c r="U2441" i="1"/>
  <c r="V2441" i="1"/>
  <c r="W2441" i="1"/>
  <c r="X2441" i="1"/>
  <c r="Y2441" i="1"/>
  <c r="Z2441" i="1"/>
  <c r="AA2441" i="1"/>
  <c r="AB2441" i="1"/>
  <c r="U2442" i="1"/>
  <c r="V2442" i="1"/>
  <c r="W2442" i="1"/>
  <c r="X2442" i="1"/>
  <c r="Y2442" i="1"/>
  <c r="Z2442" i="1"/>
  <c r="AA2442" i="1"/>
  <c r="AB2442" i="1"/>
  <c r="U2443" i="1"/>
  <c r="V2443" i="1"/>
  <c r="W2443" i="1"/>
  <c r="X2443" i="1"/>
  <c r="Y2443" i="1"/>
  <c r="Z2443" i="1"/>
  <c r="AA2443" i="1"/>
  <c r="AB2443" i="1"/>
  <c r="U2444" i="1"/>
  <c r="V2444" i="1"/>
  <c r="W2444" i="1"/>
  <c r="X2444" i="1"/>
  <c r="Y2444" i="1"/>
  <c r="Z2444" i="1"/>
  <c r="AA2444" i="1"/>
  <c r="AB2444" i="1"/>
  <c r="U2445" i="1"/>
  <c r="V2445" i="1"/>
  <c r="W2445" i="1"/>
  <c r="X2445" i="1"/>
  <c r="Y2445" i="1"/>
  <c r="Z2445" i="1"/>
  <c r="AA2445" i="1"/>
  <c r="AB2445" i="1"/>
  <c r="U2446" i="1"/>
  <c r="V2446" i="1"/>
  <c r="W2446" i="1"/>
  <c r="X2446" i="1"/>
  <c r="Y2446" i="1"/>
  <c r="Z2446" i="1"/>
  <c r="AA2446" i="1"/>
  <c r="AB2446" i="1"/>
  <c r="U2447" i="1"/>
  <c r="V2447" i="1"/>
  <c r="W2447" i="1"/>
  <c r="X2447" i="1"/>
  <c r="Y2447" i="1"/>
  <c r="Z2447" i="1"/>
  <c r="AA2447" i="1"/>
  <c r="AB2447" i="1"/>
  <c r="U2448" i="1"/>
  <c r="V2448" i="1"/>
  <c r="W2448" i="1"/>
  <c r="X2448" i="1"/>
  <c r="Y2448" i="1"/>
  <c r="Z2448" i="1"/>
  <c r="AA2448" i="1"/>
  <c r="AB2448" i="1"/>
  <c r="U2449" i="1"/>
  <c r="V2449" i="1"/>
  <c r="W2449" i="1"/>
  <c r="X2449" i="1"/>
  <c r="Y2449" i="1"/>
  <c r="Z2449" i="1"/>
  <c r="AA2449" i="1"/>
  <c r="AB2449" i="1"/>
  <c r="U2450" i="1"/>
  <c r="V2450" i="1"/>
  <c r="W2450" i="1"/>
  <c r="X2450" i="1"/>
  <c r="Y2450" i="1"/>
  <c r="Z2450" i="1"/>
  <c r="AA2450" i="1"/>
  <c r="AB2450" i="1"/>
  <c r="U2451" i="1"/>
  <c r="V2451" i="1"/>
  <c r="W2451" i="1"/>
  <c r="X2451" i="1"/>
  <c r="Y2451" i="1"/>
  <c r="Z2451" i="1"/>
  <c r="AA2451" i="1"/>
  <c r="AB2451" i="1"/>
  <c r="U2452" i="1"/>
  <c r="V2452" i="1"/>
  <c r="W2452" i="1"/>
  <c r="X2452" i="1"/>
  <c r="Y2452" i="1"/>
  <c r="Z2452" i="1"/>
  <c r="AA2452" i="1"/>
  <c r="AB2452" i="1"/>
  <c r="U2453" i="1"/>
  <c r="V2453" i="1"/>
  <c r="W2453" i="1"/>
  <c r="X2453" i="1"/>
  <c r="Y2453" i="1"/>
  <c r="Z2453" i="1"/>
  <c r="AA2453" i="1"/>
  <c r="AB2453" i="1"/>
  <c r="U2454" i="1"/>
  <c r="V2454" i="1"/>
  <c r="W2454" i="1"/>
  <c r="X2454" i="1"/>
  <c r="Y2454" i="1"/>
  <c r="Z2454" i="1"/>
  <c r="AA2454" i="1"/>
  <c r="AB2454" i="1"/>
  <c r="U2455" i="1"/>
  <c r="V2455" i="1"/>
  <c r="W2455" i="1"/>
  <c r="X2455" i="1"/>
  <c r="Y2455" i="1"/>
  <c r="Z2455" i="1"/>
  <c r="AA2455" i="1"/>
  <c r="AB2455" i="1"/>
  <c r="U2456" i="1"/>
  <c r="V2456" i="1"/>
  <c r="W2456" i="1"/>
  <c r="X2456" i="1"/>
  <c r="Y2456" i="1"/>
  <c r="Z2456" i="1"/>
  <c r="AA2456" i="1"/>
  <c r="AB2456" i="1"/>
  <c r="U2457" i="1"/>
  <c r="V2457" i="1"/>
  <c r="W2457" i="1"/>
  <c r="X2457" i="1"/>
  <c r="Y2457" i="1"/>
  <c r="Z2457" i="1"/>
  <c r="AA2457" i="1"/>
  <c r="AB2457" i="1"/>
  <c r="U2458" i="1"/>
  <c r="V2458" i="1"/>
  <c r="W2458" i="1"/>
  <c r="X2458" i="1"/>
  <c r="Y2458" i="1"/>
  <c r="Z2458" i="1"/>
  <c r="AA2458" i="1"/>
  <c r="AB2458" i="1"/>
  <c r="U2459" i="1"/>
  <c r="V2459" i="1"/>
  <c r="W2459" i="1"/>
  <c r="X2459" i="1"/>
  <c r="Y2459" i="1"/>
  <c r="Z2459" i="1"/>
  <c r="AA2459" i="1"/>
  <c r="AB2459" i="1"/>
  <c r="U2460" i="1"/>
  <c r="V2460" i="1"/>
  <c r="W2460" i="1"/>
  <c r="X2460" i="1"/>
  <c r="Y2460" i="1"/>
  <c r="Z2460" i="1"/>
  <c r="AA2460" i="1"/>
  <c r="AB2460" i="1"/>
  <c r="U2461" i="1"/>
  <c r="V2461" i="1"/>
  <c r="W2461" i="1"/>
  <c r="X2461" i="1"/>
  <c r="Y2461" i="1"/>
  <c r="Z2461" i="1"/>
  <c r="AA2461" i="1"/>
  <c r="AB2461" i="1"/>
  <c r="U2462" i="1"/>
  <c r="V2462" i="1"/>
  <c r="W2462" i="1"/>
  <c r="X2462" i="1"/>
  <c r="Y2462" i="1"/>
  <c r="Z2462" i="1"/>
  <c r="AA2462" i="1"/>
  <c r="AB2462" i="1"/>
  <c r="U2463" i="1"/>
  <c r="V2463" i="1"/>
  <c r="W2463" i="1"/>
  <c r="X2463" i="1"/>
  <c r="Y2463" i="1"/>
  <c r="Z2463" i="1"/>
  <c r="AA2463" i="1"/>
  <c r="AB2463" i="1"/>
  <c r="U2464" i="1"/>
  <c r="V2464" i="1"/>
  <c r="W2464" i="1"/>
  <c r="X2464" i="1"/>
  <c r="Y2464" i="1"/>
  <c r="Z2464" i="1"/>
  <c r="AA2464" i="1"/>
  <c r="AB2464" i="1"/>
  <c r="U2465" i="1"/>
  <c r="V2465" i="1"/>
  <c r="W2465" i="1"/>
  <c r="X2465" i="1"/>
  <c r="Y2465" i="1"/>
  <c r="Z2465" i="1"/>
  <c r="AA2465" i="1"/>
  <c r="AB2465" i="1"/>
  <c r="U2466" i="1"/>
  <c r="V2466" i="1"/>
  <c r="W2466" i="1"/>
  <c r="X2466" i="1"/>
  <c r="Y2466" i="1"/>
  <c r="Z2466" i="1"/>
  <c r="AA2466" i="1"/>
  <c r="AB2466" i="1"/>
  <c r="U2467" i="1"/>
  <c r="V2467" i="1"/>
  <c r="W2467" i="1"/>
  <c r="X2467" i="1"/>
  <c r="Y2467" i="1"/>
  <c r="Z2467" i="1"/>
  <c r="AA2467" i="1"/>
  <c r="AB2467" i="1"/>
  <c r="U2468" i="1"/>
  <c r="V2468" i="1"/>
  <c r="W2468" i="1"/>
  <c r="X2468" i="1"/>
  <c r="Y2468" i="1"/>
  <c r="Z2468" i="1"/>
  <c r="AA2468" i="1"/>
  <c r="AB2468" i="1"/>
  <c r="U2469" i="1"/>
  <c r="V2469" i="1"/>
  <c r="W2469" i="1"/>
  <c r="X2469" i="1"/>
  <c r="Y2469" i="1"/>
  <c r="Z2469" i="1"/>
  <c r="AA2469" i="1"/>
  <c r="AB2469" i="1"/>
  <c r="U2470" i="1"/>
  <c r="V2470" i="1"/>
  <c r="W2470" i="1"/>
  <c r="X2470" i="1"/>
  <c r="Y2470" i="1"/>
  <c r="Z2470" i="1"/>
  <c r="AA2470" i="1"/>
  <c r="AB2470" i="1"/>
  <c r="U2471" i="1"/>
  <c r="V2471" i="1"/>
  <c r="W2471" i="1"/>
  <c r="X2471" i="1"/>
  <c r="Y2471" i="1"/>
  <c r="Z2471" i="1"/>
  <c r="AA2471" i="1"/>
  <c r="AB2471" i="1"/>
  <c r="U2472" i="1"/>
  <c r="V2472" i="1"/>
  <c r="W2472" i="1"/>
  <c r="X2472" i="1"/>
  <c r="Y2472" i="1"/>
  <c r="Z2472" i="1"/>
  <c r="AA2472" i="1"/>
  <c r="AB2472" i="1"/>
  <c r="U2473" i="1"/>
  <c r="V2473" i="1"/>
  <c r="W2473" i="1"/>
  <c r="X2473" i="1"/>
  <c r="Y2473" i="1"/>
  <c r="Z2473" i="1"/>
  <c r="AA2473" i="1"/>
  <c r="AB2473" i="1"/>
  <c r="U2474" i="1"/>
  <c r="V2474" i="1"/>
  <c r="W2474" i="1"/>
  <c r="X2474" i="1"/>
  <c r="Y2474" i="1"/>
  <c r="Z2474" i="1"/>
  <c r="AA2474" i="1"/>
  <c r="AB2474" i="1"/>
  <c r="U2475" i="1"/>
  <c r="V2475" i="1"/>
  <c r="W2475" i="1"/>
  <c r="X2475" i="1"/>
  <c r="Y2475" i="1"/>
  <c r="Z2475" i="1"/>
  <c r="AA2475" i="1"/>
  <c r="AB2475" i="1"/>
  <c r="U2476" i="1"/>
  <c r="V2476" i="1"/>
  <c r="W2476" i="1"/>
  <c r="X2476" i="1"/>
  <c r="Y2476" i="1"/>
  <c r="Z2476" i="1"/>
  <c r="AA2476" i="1"/>
  <c r="AB2476" i="1"/>
  <c r="U2477" i="1"/>
  <c r="V2477" i="1"/>
  <c r="W2477" i="1"/>
  <c r="X2477" i="1"/>
  <c r="Y2477" i="1"/>
  <c r="Z2477" i="1"/>
  <c r="AA2477" i="1"/>
  <c r="AB2477" i="1"/>
  <c r="U2478" i="1"/>
  <c r="V2478" i="1"/>
  <c r="W2478" i="1"/>
  <c r="X2478" i="1"/>
  <c r="Y2478" i="1"/>
  <c r="Z2478" i="1"/>
  <c r="AA2478" i="1"/>
  <c r="AB2478" i="1"/>
  <c r="U2479" i="1"/>
  <c r="V2479" i="1"/>
  <c r="W2479" i="1"/>
  <c r="X2479" i="1"/>
  <c r="Y2479" i="1"/>
  <c r="Z2479" i="1"/>
  <c r="AA2479" i="1"/>
  <c r="AB2479" i="1"/>
  <c r="U2480" i="1"/>
  <c r="V2480" i="1"/>
  <c r="W2480" i="1"/>
  <c r="X2480" i="1"/>
  <c r="Y2480" i="1"/>
  <c r="Z2480" i="1"/>
  <c r="AA2480" i="1"/>
  <c r="AB2480" i="1"/>
  <c r="U2481" i="1"/>
  <c r="V2481" i="1"/>
  <c r="W2481" i="1"/>
  <c r="X2481" i="1"/>
  <c r="Y2481" i="1"/>
  <c r="Z2481" i="1"/>
  <c r="AA2481" i="1"/>
  <c r="AB2481" i="1"/>
  <c r="U2482" i="1"/>
  <c r="V2482" i="1"/>
  <c r="W2482" i="1"/>
  <c r="X2482" i="1"/>
  <c r="Y2482" i="1"/>
  <c r="Z2482" i="1"/>
  <c r="AA2482" i="1"/>
  <c r="AB2482" i="1"/>
  <c r="U2483" i="1"/>
  <c r="V2483" i="1"/>
  <c r="W2483" i="1"/>
  <c r="X2483" i="1"/>
  <c r="Y2483" i="1"/>
  <c r="Z2483" i="1"/>
  <c r="AA2483" i="1"/>
  <c r="AB2483" i="1"/>
  <c r="U2484" i="1"/>
  <c r="V2484" i="1"/>
  <c r="W2484" i="1"/>
  <c r="X2484" i="1"/>
  <c r="Y2484" i="1"/>
  <c r="Z2484" i="1"/>
  <c r="AA2484" i="1"/>
  <c r="AB2484" i="1"/>
  <c r="U2485" i="1"/>
  <c r="V2485" i="1"/>
  <c r="W2485" i="1"/>
  <c r="X2485" i="1"/>
  <c r="Y2485" i="1"/>
  <c r="Z2485" i="1"/>
  <c r="AA2485" i="1"/>
  <c r="AB2485" i="1"/>
  <c r="U2486" i="1"/>
  <c r="V2486" i="1"/>
  <c r="W2486" i="1"/>
  <c r="X2486" i="1"/>
  <c r="Y2486" i="1"/>
  <c r="Z2486" i="1"/>
  <c r="AA2486" i="1"/>
  <c r="AB2486" i="1"/>
  <c r="U2487" i="1"/>
  <c r="V2487" i="1"/>
  <c r="W2487" i="1"/>
  <c r="X2487" i="1"/>
  <c r="Y2487" i="1"/>
  <c r="Z2487" i="1"/>
  <c r="AA2487" i="1"/>
  <c r="AB2487" i="1"/>
  <c r="U2488" i="1"/>
  <c r="V2488" i="1"/>
  <c r="W2488" i="1"/>
  <c r="X2488" i="1"/>
  <c r="Y2488" i="1"/>
  <c r="Z2488" i="1"/>
  <c r="AA2488" i="1"/>
  <c r="AB2488" i="1"/>
  <c r="U2489" i="1"/>
  <c r="V2489" i="1"/>
  <c r="W2489" i="1"/>
  <c r="X2489" i="1"/>
  <c r="Y2489" i="1"/>
  <c r="Z2489" i="1"/>
  <c r="AA2489" i="1"/>
  <c r="AB2489" i="1"/>
  <c r="U2490" i="1"/>
  <c r="V2490" i="1"/>
  <c r="W2490" i="1"/>
  <c r="X2490" i="1"/>
  <c r="Y2490" i="1"/>
  <c r="Z2490" i="1"/>
  <c r="AA2490" i="1"/>
  <c r="AB2490" i="1"/>
  <c r="U2491" i="1"/>
  <c r="V2491" i="1"/>
  <c r="W2491" i="1"/>
  <c r="X2491" i="1"/>
  <c r="Y2491" i="1"/>
  <c r="Z2491" i="1"/>
  <c r="AA2491" i="1"/>
  <c r="AB2491" i="1"/>
  <c r="U2492" i="1"/>
  <c r="V2492" i="1"/>
  <c r="W2492" i="1"/>
  <c r="X2492" i="1"/>
  <c r="Y2492" i="1"/>
  <c r="Z2492" i="1"/>
  <c r="AA2492" i="1"/>
  <c r="AB2492" i="1"/>
  <c r="U2493" i="1"/>
  <c r="V2493" i="1"/>
  <c r="W2493" i="1"/>
  <c r="X2493" i="1"/>
  <c r="Y2493" i="1"/>
  <c r="Z2493" i="1"/>
  <c r="AA2493" i="1"/>
  <c r="AB2493" i="1"/>
  <c r="U2494" i="1"/>
  <c r="V2494" i="1"/>
  <c r="W2494" i="1"/>
  <c r="X2494" i="1"/>
  <c r="Y2494" i="1"/>
  <c r="Z2494" i="1"/>
  <c r="AA2494" i="1"/>
  <c r="AB2494" i="1"/>
  <c r="U2495" i="1"/>
  <c r="V2495" i="1"/>
  <c r="W2495" i="1"/>
  <c r="X2495" i="1"/>
  <c r="Y2495" i="1"/>
  <c r="Z2495" i="1"/>
  <c r="AA2495" i="1"/>
  <c r="AB2495" i="1"/>
  <c r="U2496" i="1"/>
  <c r="V2496" i="1"/>
  <c r="W2496" i="1"/>
  <c r="X2496" i="1"/>
  <c r="Y2496" i="1"/>
  <c r="Z2496" i="1"/>
  <c r="AA2496" i="1"/>
  <c r="AB2496" i="1"/>
  <c r="U2497" i="1"/>
  <c r="V2497" i="1"/>
  <c r="W2497" i="1"/>
  <c r="X2497" i="1"/>
  <c r="Y2497" i="1"/>
  <c r="Z2497" i="1"/>
  <c r="AA2497" i="1"/>
  <c r="AB2497" i="1"/>
  <c r="U2498" i="1"/>
  <c r="V2498" i="1"/>
  <c r="W2498" i="1"/>
  <c r="X2498" i="1"/>
  <c r="Y2498" i="1"/>
  <c r="Z2498" i="1"/>
  <c r="AA2498" i="1"/>
  <c r="AB2498" i="1"/>
  <c r="U2499" i="1"/>
  <c r="V2499" i="1"/>
  <c r="W2499" i="1"/>
  <c r="X2499" i="1"/>
  <c r="Y2499" i="1"/>
  <c r="Z2499" i="1"/>
  <c r="AA2499" i="1"/>
  <c r="AB2499" i="1"/>
  <c r="U2500" i="1"/>
  <c r="V2500" i="1"/>
  <c r="W2500" i="1"/>
  <c r="X2500" i="1"/>
  <c r="Y2500" i="1"/>
  <c r="Z2500" i="1"/>
  <c r="AA2500" i="1"/>
  <c r="AB2500" i="1"/>
  <c r="U2501" i="1"/>
  <c r="V2501" i="1"/>
  <c r="W2501" i="1"/>
  <c r="X2501" i="1"/>
  <c r="Y2501" i="1"/>
  <c r="Z2501" i="1"/>
  <c r="AA2501" i="1"/>
  <c r="AB2501" i="1"/>
  <c r="U2502" i="1"/>
  <c r="V2502" i="1"/>
  <c r="W2502" i="1"/>
  <c r="X2502" i="1"/>
  <c r="Y2502" i="1"/>
  <c r="Z2502" i="1"/>
  <c r="AA2502" i="1"/>
  <c r="AB2502" i="1"/>
  <c r="U2503" i="1"/>
  <c r="V2503" i="1"/>
  <c r="W2503" i="1"/>
  <c r="X2503" i="1"/>
  <c r="Y2503" i="1"/>
  <c r="Z2503" i="1"/>
  <c r="AA2503" i="1"/>
  <c r="AB2503" i="1"/>
  <c r="U2504" i="1"/>
  <c r="V2504" i="1"/>
  <c r="W2504" i="1"/>
  <c r="X2504" i="1"/>
  <c r="Y2504" i="1"/>
  <c r="Z2504" i="1"/>
  <c r="AA2504" i="1"/>
  <c r="AB2504" i="1"/>
  <c r="U2505" i="1"/>
  <c r="V2505" i="1"/>
  <c r="W2505" i="1"/>
  <c r="X2505" i="1"/>
  <c r="Y2505" i="1"/>
  <c r="Z2505" i="1"/>
  <c r="AA2505" i="1"/>
  <c r="AB2505" i="1"/>
  <c r="U2506" i="1"/>
  <c r="V2506" i="1"/>
  <c r="W2506" i="1"/>
  <c r="X2506" i="1"/>
  <c r="Y2506" i="1"/>
  <c r="Z2506" i="1"/>
  <c r="AA2506" i="1"/>
  <c r="AB2506" i="1"/>
  <c r="U2507" i="1"/>
  <c r="V2507" i="1"/>
  <c r="W2507" i="1"/>
  <c r="X2507" i="1"/>
  <c r="Y2507" i="1"/>
  <c r="Z2507" i="1"/>
  <c r="AA2507" i="1"/>
  <c r="AB2507" i="1"/>
  <c r="U2508" i="1"/>
  <c r="V2508" i="1"/>
  <c r="W2508" i="1"/>
  <c r="X2508" i="1"/>
  <c r="Y2508" i="1"/>
  <c r="Z2508" i="1"/>
  <c r="AA2508" i="1"/>
  <c r="AB2508" i="1"/>
  <c r="U2509" i="1"/>
  <c r="V2509" i="1"/>
  <c r="W2509" i="1"/>
  <c r="X2509" i="1"/>
  <c r="Y2509" i="1"/>
  <c r="Z2509" i="1"/>
  <c r="AA2509" i="1"/>
  <c r="AB2509" i="1"/>
  <c r="U2510" i="1"/>
  <c r="V2510" i="1"/>
  <c r="W2510" i="1"/>
  <c r="X2510" i="1"/>
  <c r="Y2510" i="1"/>
  <c r="Z2510" i="1"/>
  <c r="AA2510" i="1"/>
  <c r="AB2510" i="1"/>
  <c r="U2511" i="1"/>
  <c r="V2511" i="1"/>
  <c r="W2511" i="1"/>
  <c r="X2511" i="1"/>
  <c r="Y2511" i="1"/>
  <c r="Z2511" i="1"/>
  <c r="AA2511" i="1"/>
  <c r="AB2511" i="1"/>
  <c r="U2512" i="1"/>
  <c r="V2512" i="1"/>
  <c r="W2512" i="1"/>
  <c r="X2512" i="1"/>
  <c r="Y2512" i="1"/>
  <c r="Z2512" i="1"/>
  <c r="AA2512" i="1"/>
  <c r="AB2512" i="1"/>
  <c r="U2513" i="1"/>
  <c r="V2513" i="1"/>
  <c r="W2513" i="1"/>
  <c r="X2513" i="1"/>
  <c r="Y2513" i="1"/>
  <c r="Z2513" i="1"/>
  <c r="AA2513" i="1"/>
  <c r="AB2513" i="1"/>
  <c r="U2514" i="1"/>
  <c r="V2514" i="1"/>
  <c r="W2514" i="1"/>
  <c r="X2514" i="1"/>
  <c r="Y2514" i="1"/>
  <c r="Z2514" i="1"/>
  <c r="AA2514" i="1"/>
  <c r="AB2514" i="1"/>
  <c r="U2515" i="1"/>
  <c r="V2515" i="1"/>
  <c r="W2515" i="1"/>
  <c r="X2515" i="1"/>
  <c r="Y2515" i="1"/>
  <c r="Z2515" i="1"/>
  <c r="AA2515" i="1"/>
  <c r="AB2515" i="1"/>
  <c r="U2516" i="1"/>
  <c r="V2516" i="1"/>
  <c r="W2516" i="1"/>
  <c r="X2516" i="1"/>
  <c r="Y2516" i="1"/>
  <c r="Z2516" i="1"/>
  <c r="AA2516" i="1"/>
  <c r="AB2516" i="1"/>
  <c r="U2517" i="1"/>
  <c r="V2517" i="1"/>
  <c r="W2517" i="1"/>
  <c r="X2517" i="1"/>
  <c r="Y2517" i="1"/>
  <c r="Z2517" i="1"/>
  <c r="AA2517" i="1"/>
  <c r="AB2517" i="1"/>
  <c r="U2518" i="1"/>
  <c r="V2518" i="1"/>
  <c r="W2518" i="1"/>
  <c r="X2518" i="1"/>
  <c r="Y2518" i="1"/>
  <c r="Z2518" i="1"/>
  <c r="AA2518" i="1"/>
  <c r="AB2518" i="1"/>
  <c r="U2519" i="1"/>
  <c r="V2519" i="1"/>
  <c r="W2519" i="1"/>
  <c r="X2519" i="1"/>
  <c r="Y2519" i="1"/>
  <c r="Z2519" i="1"/>
  <c r="AA2519" i="1"/>
  <c r="AB2519" i="1"/>
  <c r="U2520" i="1"/>
  <c r="V2520" i="1"/>
  <c r="W2520" i="1"/>
  <c r="X2520" i="1"/>
  <c r="Y2520" i="1"/>
  <c r="Z2520" i="1"/>
  <c r="AA2520" i="1"/>
  <c r="AB2520" i="1"/>
  <c r="U2521" i="1"/>
  <c r="V2521" i="1"/>
  <c r="W2521" i="1"/>
  <c r="X2521" i="1"/>
  <c r="Y2521" i="1"/>
  <c r="Z2521" i="1"/>
  <c r="AA2521" i="1"/>
  <c r="AB2521" i="1"/>
  <c r="U2522" i="1"/>
  <c r="V2522" i="1"/>
  <c r="W2522" i="1"/>
  <c r="X2522" i="1"/>
  <c r="Y2522" i="1"/>
  <c r="Z2522" i="1"/>
  <c r="AA2522" i="1"/>
  <c r="AB2522" i="1"/>
  <c r="U2523" i="1"/>
  <c r="V2523" i="1"/>
  <c r="W2523" i="1"/>
  <c r="X2523" i="1"/>
  <c r="Y2523" i="1"/>
  <c r="Z2523" i="1"/>
  <c r="AA2523" i="1"/>
  <c r="AB2523" i="1"/>
  <c r="U2524" i="1"/>
  <c r="V2524" i="1"/>
  <c r="W2524" i="1"/>
  <c r="X2524" i="1"/>
  <c r="Y2524" i="1"/>
  <c r="Z2524" i="1"/>
  <c r="AA2524" i="1"/>
  <c r="AB2524" i="1"/>
  <c r="U2525" i="1"/>
  <c r="V2525" i="1"/>
  <c r="W2525" i="1"/>
  <c r="X2525" i="1"/>
  <c r="Y2525" i="1"/>
  <c r="Z2525" i="1"/>
  <c r="AA2525" i="1"/>
  <c r="AB2525" i="1"/>
  <c r="U2526" i="1"/>
  <c r="V2526" i="1"/>
  <c r="W2526" i="1"/>
  <c r="X2526" i="1"/>
  <c r="Y2526" i="1"/>
  <c r="Z2526" i="1"/>
  <c r="AA2526" i="1"/>
  <c r="AB2526" i="1"/>
  <c r="U2527" i="1"/>
  <c r="V2527" i="1"/>
  <c r="W2527" i="1"/>
  <c r="X2527" i="1"/>
  <c r="Y2527" i="1"/>
  <c r="Z2527" i="1"/>
  <c r="AA2527" i="1"/>
  <c r="AB2527" i="1"/>
  <c r="U2528" i="1"/>
  <c r="V2528" i="1"/>
  <c r="W2528" i="1"/>
  <c r="X2528" i="1"/>
  <c r="Y2528" i="1"/>
  <c r="Z2528" i="1"/>
  <c r="AA2528" i="1"/>
  <c r="AB2528" i="1"/>
  <c r="U2529" i="1"/>
  <c r="V2529" i="1"/>
  <c r="W2529" i="1"/>
  <c r="X2529" i="1"/>
  <c r="Y2529" i="1"/>
  <c r="Z2529" i="1"/>
  <c r="AA2529" i="1"/>
  <c r="AB2529" i="1"/>
  <c r="U2530" i="1"/>
  <c r="V2530" i="1"/>
  <c r="W2530" i="1"/>
  <c r="X2530" i="1"/>
  <c r="Y2530" i="1"/>
  <c r="Z2530" i="1"/>
  <c r="AA2530" i="1"/>
  <c r="AB2530" i="1"/>
  <c r="U2531" i="1"/>
  <c r="V2531" i="1"/>
  <c r="W2531" i="1"/>
  <c r="X2531" i="1"/>
  <c r="Y2531" i="1"/>
  <c r="Z2531" i="1"/>
  <c r="AA2531" i="1"/>
  <c r="AB2531" i="1"/>
  <c r="U2532" i="1"/>
  <c r="V2532" i="1"/>
  <c r="W2532" i="1"/>
  <c r="X2532" i="1"/>
  <c r="Y2532" i="1"/>
  <c r="Z2532" i="1"/>
  <c r="AA2532" i="1"/>
  <c r="AB2532" i="1"/>
  <c r="U2533" i="1"/>
  <c r="V2533" i="1"/>
  <c r="W2533" i="1"/>
  <c r="X2533" i="1"/>
  <c r="Y2533" i="1"/>
  <c r="Z2533" i="1"/>
  <c r="AA2533" i="1"/>
  <c r="AB2533" i="1"/>
  <c r="U2534" i="1"/>
  <c r="V2534" i="1"/>
  <c r="W2534" i="1"/>
  <c r="X2534" i="1"/>
  <c r="Y2534" i="1"/>
  <c r="Z2534" i="1"/>
  <c r="AA2534" i="1"/>
  <c r="AB2534" i="1"/>
  <c r="U2535" i="1"/>
  <c r="V2535" i="1"/>
  <c r="W2535" i="1"/>
  <c r="X2535" i="1"/>
  <c r="Y2535" i="1"/>
  <c r="Z2535" i="1"/>
  <c r="AA2535" i="1"/>
  <c r="AB2535" i="1"/>
  <c r="U2536" i="1"/>
  <c r="V2536" i="1"/>
  <c r="W2536" i="1"/>
  <c r="X2536" i="1"/>
  <c r="Y2536" i="1"/>
  <c r="Z2536" i="1"/>
  <c r="AA2536" i="1"/>
  <c r="AB2536" i="1"/>
  <c r="U2537" i="1"/>
  <c r="V2537" i="1"/>
  <c r="W2537" i="1"/>
  <c r="X2537" i="1"/>
  <c r="Y2537" i="1"/>
  <c r="Z2537" i="1"/>
  <c r="AA2537" i="1"/>
  <c r="AB2537" i="1"/>
  <c r="U2538" i="1"/>
  <c r="V2538" i="1"/>
  <c r="W2538" i="1"/>
  <c r="X2538" i="1"/>
  <c r="Y2538" i="1"/>
  <c r="Z2538" i="1"/>
  <c r="AA2538" i="1"/>
  <c r="AB2538" i="1"/>
  <c r="U2539" i="1"/>
  <c r="V2539" i="1"/>
  <c r="W2539" i="1"/>
  <c r="X2539" i="1"/>
  <c r="Y2539" i="1"/>
  <c r="Z2539" i="1"/>
  <c r="AA2539" i="1"/>
  <c r="AB2539" i="1"/>
  <c r="U2540" i="1"/>
  <c r="V2540" i="1"/>
  <c r="W2540" i="1"/>
  <c r="X2540" i="1"/>
  <c r="Y2540" i="1"/>
  <c r="Z2540" i="1"/>
  <c r="AA2540" i="1"/>
  <c r="AB2540" i="1"/>
  <c r="U2541" i="1"/>
  <c r="V2541" i="1"/>
  <c r="W2541" i="1"/>
  <c r="X2541" i="1"/>
  <c r="Y2541" i="1"/>
  <c r="Z2541" i="1"/>
  <c r="AA2541" i="1"/>
  <c r="AB2541" i="1"/>
  <c r="U2542" i="1"/>
  <c r="V2542" i="1"/>
  <c r="W2542" i="1"/>
  <c r="X2542" i="1"/>
  <c r="Y2542" i="1"/>
  <c r="Z2542" i="1"/>
  <c r="AA2542" i="1"/>
  <c r="AB2542" i="1"/>
  <c r="U2543" i="1"/>
  <c r="V2543" i="1"/>
  <c r="W2543" i="1"/>
  <c r="X2543" i="1"/>
  <c r="Y2543" i="1"/>
  <c r="Z2543" i="1"/>
  <c r="AA2543" i="1"/>
  <c r="AB2543" i="1"/>
  <c r="U2544" i="1"/>
  <c r="V2544" i="1"/>
  <c r="W2544" i="1"/>
  <c r="X2544" i="1"/>
  <c r="Y2544" i="1"/>
  <c r="Z2544" i="1"/>
  <c r="AA2544" i="1"/>
  <c r="AB2544" i="1"/>
  <c r="U2545" i="1"/>
  <c r="V2545" i="1"/>
  <c r="W2545" i="1"/>
  <c r="X2545" i="1"/>
  <c r="Y2545" i="1"/>
  <c r="Z2545" i="1"/>
  <c r="AA2545" i="1"/>
  <c r="AB2545" i="1"/>
  <c r="U2546" i="1"/>
  <c r="V2546" i="1"/>
  <c r="W2546" i="1"/>
  <c r="X2546" i="1"/>
  <c r="Y2546" i="1"/>
  <c r="Z2546" i="1"/>
  <c r="AA2546" i="1"/>
  <c r="AB2546" i="1"/>
  <c r="U2547" i="1"/>
  <c r="V2547" i="1"/>
  <c r="W2547" i="1"/>
  <c r="X2547" i="1"/>
  <c r="Y2547" i="1"/>
  <c r="Z2547" i="1"/>
  <c r="AA2547" i="1"/>
  <c r="AB2547" i="1"/>
  <c r="U2548" i="1"/>
  <c r="V2548" i="1"/>
  <c r="W2548" i="1"/>
  <c r="X2548" i="1"/>
  <c r="Y2548" i="1"/>
  <c r="Z2548" i="1"/>
  <c r="AA2548" i="1"/>
  <c r="AB2548" i="1"/>
  <c r="U2549" i="1"/>
  <c r="V2549" i="1"/>
  <c r="W2549" i="1"/>
  <c r="X2549" i="1"/>
  <c r="Y2549" i="1"/>
  <c r="Z2549" i="1"/>
  <c r="AA2549" i="1"/>
  <c r="AB2549" i="1"/>
  <c r="U2550" i="1"/>
  <c r="V2550" i="1"/>
  <c r="W2550" i="1"/>
  <c r="X2550" i="1"/>
  <c r="Y2550" i="1"/>
  <c r="Z2550" i="1"/>
  <c r="AA2550" i="1"/>
  <c r="AB2550" i="1"/>
  <c r="U2551" i="1"/>
  <c r="V2551" i="1"/>
  <c r="W2551" i="1"/>
  <c r="X2551" i="1"/>
  <c r="Y2551" i="1"/>
  <c r="Z2551" i="1"/>
  <c r="AA2551" i="1"/>
  <c r="AB2551" i="1"/>
  <c r="U2552" i="1"/>
  <c r="V2552" i="1"/>
  <c r="W2552" i="1"/>
  <c r="X2552" i="1"/>
  <c r="Y2552" i="1"/>
  <c r="Z2552" i="1"/>
  <c r="AA2552" i="1"/>
  <c r="AB2552" i="1"/>
  <c r="U2553" i="1"/>
  <c r="V2553" i="1"/>
  <c r="W2553" i="1"/>
  <c r="X2553" i="1"/>
  <c r="Y2553" i="1"/>
  <c r="Z2553" i="1"/>
  <c r="AA2553" i="1"/>
  <c r="AB2553" i="1"/>
  <c r="U2554" i="1"/>
  <c r="V2554" i="1"/>
  <c r="W2554" i="1"/>
  <c r="X2554" i="1"/>
  <c r="Y2554" i="1"/>
  <c r="Z2554" i="1"/>
  <c r="AA2554" i="1"/>
  <c r="AB2554" i="1"/>
  <c r="U2555" i="1"/>
  <c r="V2555" i="1"/>
  <c r="W2555" i="1"/>
  <c r="X2555" i="1"/>
  <c r="Y2555" i="1"/>
  <c r="Z2555" i="1"/>
  <c r="AA2555" i="1"/>
  <c r="AB2555" i="1"/>
  <c r="U2556" i="1"/>
  <c r="V2556" i="1"/>
  <c r="W2556" i="1"/>
  <c r="X2556" i="1"/>
  <c r="Y2556" i="1"/>
  <c r="Z2556" i="1"/>
  <c r="AA2556" i="1"/>
  <c r="AB2556" i="1"/>
  <c r="U2557" i="1"/>
  <c r="V2557" i="1"/>
  <c r="W2557" i="1"/>
  <c r="X2557" i="1"/>
  <c r="Y2557" i="1"/>
  <c r="Z2557" i="1"/>
  <c r="AA2557" i="1"/>
  <c r="AB2557" i="1"/>
  <c r="U2558" i="1"/>
  <c r="V2558" i="1"/>
  <c r="W2558" i="1"/>
  <c r="X2558" i="1"/>
  <c r="Y2558" i="1"/>
  <c r="Z2558" i="1"/>
  <c r="AA2558" i="1"/>
  <c r="AB2558" i="1"/>
  <c r="U2559" i="1"/>
  <c r="V2559" i="1"/>
  <c r="W2559" i="1"/>
  <c r="X2559" i="1"/>
  <c r="Y2559" i="1"/>
  <c r="Z2559" i="1"/>
  <c r="AA2559" i="1"/>
  <c r="AB2559" i="1"/>
  <c r="U2560" i="1"/>
  <c r="V2560" i="1"/>
  <c r="W2560" i="1"/>
  <c r="X2560" i="1"/>
  <c r="Y2560" i="1"/>
  <c r="Z2560" i="1"/>
  <c r="AA2560" i="1"/>
  <c r="AB2560" i="1"/>
  <c r="U2561" i="1"/>
  <c r="V2561" i="1"/>
  <c r="W2561" i="1"/>
  <c r="X2561" i="1"/>
  <c r="Y2561" i="1"/>
  <c r="Z2561" i="1"/>
  <c r="AA2561" i="1"/>
  <c r="AB2561" i="1"/>
  <c r="U2562" i="1"/>
  <c r="V2562" i="1"/>
  <c r="W2562" i="1"/>
  <c r="X2562" i="1"/>
  <c r="Y2562" i="1"/>
  <c r="Z2562" i="1"/>
  <c r="AA2562" i="1"/>
  <c r="AB2562" i="1"/>
  <c r="U2563" i="1"/>
  <c r="V2563" i="1"/>
  <c r="W2563" i="1"/>
  <c r="X2563" i="1"/>
  <c r="Y2563" i="1"/>
  <c r="Z2563" i="1"/>
  <c r="AA2563" i="1"/>
  <c r="AB2563" i="1"/>
  <c r="U2564" i="1"/>
  <c r="V2564" i="1"/>
  <c r="W2564" i="1"/>
  <c r="X2564" i="1"/>
  <c r="Y2564" i="1"/>
  <c r="Z2564" i="1"/>
  <c r="AA2564" i="1"/>
  <c r="AB2564" i="1"/>
  <c r="U2565" i="1"/>
  <c r="V2565" i="1"/>
  <c r="W2565" i="1"/>
  <c r="X2565" i="1"/>
  <c r="Y2565" i="1"/>
  <c r="Z2565" i="1"/>
  <c r="AA2565" i="1"/>
  <c r="AB2565" i="1"/>
  <c r="U2566" i="1"/>
  <c r="V2566" i="1"/>
  <c r="W2566" i="1"/>
  <c r="X2566" i="1"/>
  <c r="Y2566" i="1"/>
  <c r="Z2566" i="1"/>
  <c r="AA2566" i="1"/>
  <c r="AB2566" i="1"/>
  <c r="U2567" i="1"/>
  <c r="V2567" i="1"/>
  <c r="W2567" i="1"/>
  <c r="X2567" i="1"/>
  <c r="Y2567" i="1"/>
  <c r="Z2567" i="1"/>
  <c r="AA2567" i="1"/>
  <c r="AB2567" i="1"/>
  <c r="U2568" i="1"/>
  <c r="V2568" i="1"/>
  <c r="W2568" i="1"/>
  <c r="X2568" i="1"/>
  <c r="Y2568" i="1"/>
  <c r="Z2568" i="1"/>
  <c r="AA2568" i="1"/>
  <c r="AB2568" i="1"/>
  <c r="U2569" i="1"/>
  <c r="V2569" i="1"/>
  <c r="W2569" i="1"/>
  <c r="X2569" i="1"/>
  <c r="Y2569" i="1"/>
  <c r="Z2569" i="1"/>
  <c r="AA2569" i="1"/>
  <c r="AB2569" i="1"/>
  <c r="U2570" i="1"/>
  <c r="V2570" i="1"/>
  <c r="W2570" i="1"/>
  <c r="X2570" i="1"/>
  <c r="Y2570" i="1"/>
  <c r="Z2570" i="1"/>
  <c r="AA2570" i="1"/>
  <c r="AB2570" i="1"/>
  <c r="U2571" i="1"/>
  <c r="V2571" i="1"/>
  <c r="W2571" i="1"/>
  <c r="X2571" i="1"/>
  <c r="Y2571" i="1"/>
  <c r="Z2571" i="1"/>
  <c r="AA2571" i="1"/>
  <c r="AB2571" i="1"/>
  <c r="U2572" i="1"/>
  <c r="V2572" i="1"/>
  <c r="W2572" i="1"/>
  <c r="X2572" i="1"/>
  <c r="Y2572" i="1"/>
  <c r="Z2572" i="1"/>
  <c r="AA2572" i="1"/>
  <c r="AB2572" i="1"/>
  <c r="U2573" i="1"/>
  <c r="V2573" i="1"/>
  <c r="W2573" i="1"/>
  <c r="X2573" i="1"/>
  <c r="Y2573" i="1"/>
  <c r="Z2573" i="1"/>
  <c r="AA2573" i="1"/>
  <c r="AB2573" i="1"/>
  <c r="U2574" i="1"/>
  <c r="V2574" i="1"/>
  <c r="W2574" i="1"/>
  <c r="X2574" i="1"/>
  <c r="Y2574" i="1"/>
  <c r="Z2574" i="1"/>
  <c r="AA2574" i="1"/>
  <c r="AB2574" i="1"/>
  <c r="U2575" i="1"/>
  <c r="V2575" i="1"/>
  <c r="W2575" i="1"/>
  <c r="X2575" i="1"/>
  <c r="Y2575" i="1"/>
  <c r="Z2575" i="1"/>
  <c r="AA2575" i="1"/>
  <c r="AB2575" i="1"/>
  <c r="U2576" i="1"/>
  <c r="V2576" i="1"/>
  <c r="W2576" i="1"/>
  <c r="X2576" i="1"/>
  <c r="Y2576" i="1"/>
  <c r="Z2576" i="1"/>
  <c r="AA2576" i="1"/>
  <c r="AB2576" i="1"/>
  <c r="U2577" i="1"/>
  <c r="V2577" i="1"/>
  <c r="W2577" i="1"/>
  <c r="X2577" i="1"/>
  <c r="Y2577" i="1"/>
  <c r="Z2577" i="1"/>
  <c r="AA2577" i="1"/>
  <c r="AB2577" i="1"/>
  <c r="U2578" i="1"/>
  <c r="V2578" i="1"/>
  <c r="W2578" i="1"/>
  <c r="X2578" i="1"/>
  <c r="Y2578" i="1"/>
  <c r="Z2578" i="1"/>
  <c r="AA2578" i="1"/>
  <c r="AB2578" i="1"/>
  <c r="U2579" i="1"/>
  <c r="V2579" i="1"/>
  <c r="W2579" i="1"/>
  <c r="X2579" i="1"/>
  <c r="Y2579" i="1"/>
  <c r="Z2579" i="1"/>
  <c r="AA2579" i="1"/>
  <c r="AB2579" i="1"/>
  <c r="U2580" i="1"/>
  <c r="V2580" i="1"/>
  <c r="W2580" i="1"/>
  <c r="X2580" i="1"/>
  <c r="Y2580" i="1"/>
  <c r="Z2580" i="1"/>
  <c r="AA2580" i="1"/>
  <c r="AB2580" i="1"/>
  <c r="U2581" i="1"/>
  <c r="V2581" i="1"/>
  <c r="W2581" i="1"/>
  <c r="X2581" i="1"/>
  <c r="Y2581" i="1"/>
  <c r="Z2581" i="1"/>
  <c r="AA2581" i="1"/>
  <c r="AB2581" i="1"/>
  <c r="U2582" i="1"/>
  <c r="V2582" i="1"/>
  <c r="W2582" i="1"/>
  <c r="X2582" i="1"/>
  <c r="Y2582" i="1"/>
  <c r="Z2582" i="1"/>
  <c r="AA2582" i="1"/>
  <c r="AB2582" i="1"/>
  <c r="U2583" i="1"/>
  <c r="V2583" i="1"/>
  <c r="W2583" i="1"/>
  <c r="X2583" i="1"/>
  <c r="Y2583" i="1"/>
  <c r="Z2583" i="1"/>
  <c r="AA2583" i="1"/>
  <c r="AB2583" i="1"/>
  <c r="U2584" i="1"/>
  <c r="V2584" i="1"/>
  <c r="W2584" i="1"/>
  <c r="X2584" i="1"/>
  <c r="Y2584" i="1"/>
  <c r="Z2584" i="1"/>
  <c r="AA2584" i="1"/>
  <c r="AB2584" i="1"/>
  <c r="U2585" i="1"/>
  <c r="V2585" i="1"/>
  <c r="W2585" i="1"/>
  <c r="X2585" i="1"/>
  <c r="Y2585" i="1"/>
  <c r="Z2585" i="1"/>
  <c r="AA2585" i="1"/>
  <c r="AB2585" i="1"/>
  <c r="U2586" i="1"/>
  <c r="V2586" i="1"/>
  <c r="W2586" i="1"/>
  <c r="X2586" i="1"/>
  <c r="Y2586" i="1"/>
  <c r="Z2586" i="1"/>
  <c r="AA2586" i="1"/>
  <c r="AB2586" i="1"/>
  <c r="U2587" i="1"/>
  <c r="V2587" i="1"/>
  <c r="W2587" i="1"/>
  <c r="X2587" i="1"/>
  <c r="Y2587" i="1"/>
  <c r="Z2587" i="1"/>
  <c r="AA2587" i="1"/>
  <c r="AB2587" i="1"/>
  <c r="U2588" i="1"/>
  <c r="V2588" i="1"/>
  <c r="W2588" i="1"/>
  <c r="X2588" i="1"/>
  <c r="Y2588" i="1"/>
  <c r="Z2588" i="1"/>
  <c r="AA2588" i="1"/>
  <c r="AB2588" i="1"/>
  <c r="U2589" i="1"/>
  <c r="V2589" i="1"/>
  <c r="W2589" i="1"/>
  <c r="X2589" i="1"/>
  <c r="Y2589" i="1"/>
  <c r="Z2589" i="1"/>
  <c r="AA2589" i="1"/>
  <c r="AB2589" i="1"/>
  <c r="U2590" i="1"/>
  <c r="V2590" i="1"/>
  <c r="W2590" i="1"/>
  <c r="X2590" i="1"/>
  <c r="Y2590" i="1"/>
  <c r="Z2590" i="1"/>
  <c r="AA2590" i="1"/>
  <c r="AB2590" i="1"/>
  <c r="U2591" i="1"/>
  <c r="V2591" i="1"/>
  <c r="W2591" i="1"/>
  <c r="X2591" i="1"/>
  <c r="Y2591" i="1"/>
  <c r="Z2591" i="1"/>
  <c r="AA2591" i="1"/>
  <c r="AB2591" i="1"/>
  <c r="U2592" i="1"/>
  <c r="V2592" i="1"/>
  <c r="W2592" i="1"/>
  <c r="X2592" i="1"/>
  <c r="Y2592" i="1"/>
  <c r="Z2592" i="1"/>
  <c r="AA2592" i="1"/>
  <c r="AB2592" i="1"/>
  <c r="U2593" i="1"/>
  <c r="V2593" i="1"/>
  <c r="W2593" i="1"/>
  <c r="X2593" i="1"/>
  <c r="Y2593" i="1"/>
  <c r="Z2593" i="1"/>
  <c r="AA2593" i="1"/>
  <c r="AB2593" i="1"/>
  <c r="U2594" i="1"/>
  <c r="V2594" i="1"/>
  <c r="W2594" i="1"/>
  <c r="X2594" i="1"/>
  <c r="Y2594" i="1"/>
  <c r="Z2594" i="1"/>
  <c r="AA2594" i="1"/>
  <c r="AB2594" i="1"/>
  <c r="U2595" i="1"/>
  <c r="V2595" i="1"/>
  <c r="W2595" i="1"/>
  <c r="X2595" i="1"/>
  <c r="Y2595" i="1"/>
  <c r="Z2595" i="1"/>
  <c r="AA2595" i="1"/>
  <c r="AB2595" i="1"/>
  <c r="U2596" i="1"/>
  <c r="V2596" i="1"/>
  <c r="W2596" i="1"/>
  <c r="X2596" i="1"/>
  <c r="Y2596" i="1"/>
  <c r="Z2596" i="1"/>
  <c r="AA2596" i="1"/>
  <c r="AB2596" i="1"/>
  <c r="U2597" i="1"/>
  <c r="V2597" i="1"/>
  <c r="W2597" i="1"/>
  <c r="X2597" i="1"/>
  <c r="Y2597" i="1"/>
  <c r="Z2597" i="1"/>
  <c r="AA2597" i="1"/>
  <c r="AB2597" i="1"/>
  <c r="U2598" i="1"/>
  <c r="V2598" i="1"/>
  <c r="W2598" i="1"/>
  <c r="X2598" i="1"/>
  <c r="Y2598" i="1"/>
  <c r="Z2598" i="1"/>
  <c r="AA2598" i="1"/>
  <c r="AB2598" i="1"/>
  <c r="U2599" i="1"/>
  <c r="V2599" i="1"/>
  <c r="W2599" i="1"/>
  <c r="X2599" i="1"/>
  <c r="Y2599" i="1"/>
  <c r="Z2599" i="1"/>
  <c r="AA2599" i="1"/>
  <c r="AB2599" i="1"/>
  <c r="U2600" i="1"/>
  <c r="V2600" i="1"/>
  <c r="W2600" i="1"/>
  <c r="X2600" i="1"/>
  <c r="Y2600" i="1"/>
  <c r="Z2600" i="1"/>
  <c r="AA2600" i="1"/>
  <c r="AB2600" i="1"/>
  <c r="U2601" i="1"/>
  <c r="V2601" i="1"/>
  <c r="W2601" i="1"/>
  <c r="X2601" i="1"/>
  <c r="Y2601" i="1"/>
  <c r="Z2601" i="1"/>
  <c r="AA2601" i="1"/>
  <c r="AB2601" i="1"/>
  <c r="U2602" i="1"/>
  <c r="V2602" i="1"/>
  <c r="W2602" i="1"/>
  <c r="X2602" i="1"/>
  <c r="Y2602" i="1"/>
  <c r="Z2602" i="1"/>
  <c r="AA2602" i="1"/>
  <c r="AB2602" i="1"/>
  <c r="U2603" i="1"/>
  <c r="V2603" i="1"/>
  <c r="W2603" i="1"/>
  <c r="X2603" i="1"/>
  <c r="Y2603" i="1"/>
  <c r="Z2603" i="1"/>
  <c r="AA2603" i="1"/>
  <c r="AB2603" i="1"/>
  <c r="U2604" i="1"/>
  <c r="V2604" i="1"/>
  <c r="W2604" i="1"/>
  <c r="X2604" i="1"/>
  <c r="Y2604" i="1"/>
  <c r="Z2604" i="1"/>
  <c r="AA2604" i="1"/>
  <c r="AB2604" i="1"/>
  <c r="U2605" i="1"/>
  <c r="V2605" i="1"/>
  <c r="W2605" i="1"/>
  <c r="X2605" i="1"/>
  <c r="Y2605" i="1"/>
  <c r="Z2605" i="1"/>
  <c r="AA2605" i="1"/>
  <c r="AB2605" i="1"/>
  <c r="U2606" i="1"/>
  <c r="V2606" i="1"/>
  <c r="W2606" i="1"/>
  <c r="X2606" i="1"/>
  <c r="Y2606" i="1"/>
  <c r="Z2606" i="1"/>
  <c r="AA2606" i="1"/>
  <c r="AB2606" i="1"/>
  <c r="U2607" i="1"/>
  <c r="V2607" i="1"/>
  <c r="W2607" i="1"/>
  <c r="X2607" i="1"/>
  <c r="Y2607" i="1"/>
  <c r="Z2607" i="1"/>
  <c r="AA2607" i="1"/>
  <c r="AB2607" i="1"/>
  <c r="U2608" i="1"/>
  <c r="V2608" i="1"/>
  <c r="W2608" i="1"/>
  <c r="X2608" i="1"/>
  <c r="Y2608" i="1"/>
  <c r="Z2608" i="1"/>
  <c r="AA2608" i="1"/>
  <c r="AB2608" i="1"/>
  <c r="U2609" i="1"/>
  <c r="V2609" i="1"/>
  <c r="W2609" i="1"/>
  <c r="X2609" i="1"/>
  <c r="Y2609" i="1"/>
  <c r="Z2609" i="1"/>
  <c r="AA2609" i="1"/>
  <c r="AB2609" i="1"/>
  <c r="U2610" i="1"/>
  <c r="V2610" i="1"/>
  <c r="W2610" i="1"/>
  <c r="X2610" i="1"/>
  <c r="Y2610" i="1"/>
  <c r="Z2610" i="1"/>
  <c r="AA2610" i="1"/>
  <c r="AB2610" i="1"/>
  <c r="U2611" i="1"/>
  <c r="V2611" i="1"/>
  <c r="W2611" i="1"/>
  <c r="X2611" i="1"/>
  <c r="Y2611" i="1"/>
  <c r="Z2611" i="1"/>
  <c r="AA2611" i="1"/>
  <c r="AB2611" i="1"/>
  <c r="U2612" i="1"/>
  <c r="V2612" i="1"/>
  <c r="W2612" i="1"/>
  <c r="X2612" i="1"/>
  <c r="Y2612" i="1"/>
  <c r="Z2612" i="1"/>
  <c r="AA2612" i="1"/>
  <c r="AB2612" i="1"/>
  <c r="U2613" i="1"/>
  <c r="V2613" i="1"/>
  <c r="W2613" i="1"/>
  <c r="X2613" i="1"/>
  <c r="Y2613" i="1"/>
  <c r="Z2613" i="1"/>
  <c r="AA2613" i="1"/>
  <c r="AB2613" i="1"/>
  <c r="U2614" i="1"/>
  <c r="V2614" i="1"/>
  <c r="W2614" i="1"/>
  <c r="X2614" i="1"/>
  <c r="Y2614" i="1"/>
  <c r="Z2614" i="1"/>
  <c r="AA2614" i="1"/>
  <c r="AB2614" i="1"/>
  <c r="U2615" i="1"/>
  <c r="V2615" i="1"/>
  <c r="W2615" i="1"/>
  <c r="X2615" i="1"/>
  <c r="Y2615" i="1"/>
  <c r="Z2615" i="1"/>
  <c r="AA2615" i="1"/>
  <c r="AB2615" i="1"/>
  <c r="U2616" i="1"/>
  <c r="V2616" i="1"/>
  <c r="W2616" i="1"/>
  <c r="X2616" i="1"/>
  <c r="Y2616" i="1"/>
  <c r="Z2616" i="1"/>
  <c r="AA2616" i="1"/>
  <c r="AB2616" i="1"/>
  <c r="U2617" i="1"/>
  <c r="V2617" i="1"/>
  <c r="W2617" i="1"/>
  <c r="X2617" i="1"/>
  <c r="Y2617" i="1"/>
  <c r="Z2617" i="1"/>
  <c r="AA2617" i="1"/>
  <c r="AB2617" i="1"/>
  <c r="U2618" i="1"/>
  <c r="V2618" i="1"/>
  <c r="W2618" i="1"/>
  <c r="X2618" i="1"/>
  <c r="Y2618" i="1"/>
  <c r="Z2618" i="1"/>
  <c r="AA2618" i="1"/>
  <c r="AB2618" i="1"/>
  <c r="U2619" i="1"/>
  <c r="V2619" i="1"/>
  <c r="W2619" i="1"/>
  <c r="X2619" i="1"/>
  <c r="Y2619" i="1"/>
  <c r="Z2619" i="1"/>
  <c r="AA2619" i="1"/>
  <c r="AB2619" i="1"/>
  <c r="U2620" i="1"/>
  <c r="V2620" i="1"/>
  <c r="W2620" i="1"/>
  <c r="X2620" i="1"/>
  <c r="Y2620" i="1"/>
  <c r="Z2620" i="1"/>
  <c r="AA2620" i="1"/>
  <c r="AB2620" i="1"/>
  <c r="U2621" i="1"/>
  <c r="V2621" i="1"/>
  <c r="W2621" i="1"/>
  <c r="X2621" i="1"/>
  <c r="Y2621" i="1"/>
  <c r="Z2621" i="1"/>
  <c r="AA2621" i="1"/>
  <c r="AB2621" i="1"/>
  <c r="U2622" i="1"/>
  <c r="V2622" i="1"/>
  <c r="W2622" i="1"/>
  <c r="X2622" i="1"/>
  <c r="Y2622" i="1"/>
  <c r="Z2622" i="1"/>
  <c r="AA2622" i="1"/>
  <c r="AB2622" i="1"/>
  <c r="U2623" i="1"/>
  <c r="V2623" i="1"/>
  <c r="W2623" i="1"/>
  <c r="X2623" i="1"/>
  <c r="Y2623" i="1"/>
  <c r="Z2623" i="1"/>
  <c r="AA2623" i="1"/>
  <c r="AB2623" i="1"/>
  <c r="U2624" i="1"/>
  <c r="V2624" i="1"/>
  <c r="W2624" i="1"/>
  <c r="X2624" i="1"/>
  <c r="Y2624" i="1"/>
  <c r="Z2624" i="1"/>
  <c r="AA2624" i="1"/>
  <c r="AB2624" i="1"/>
  <c r="U2625" i="1"/>
  <c r="V2625" i="1"/>
  <c r="W2625" i="1"/>
  <c r="X2625" i="1"/>
  <c r="Y2625" i="1"/>
  <c r="Z2625" i="1"/>
  <c r="AA2625" i="1"/>
  <c r="AB2625" i="1"/>
  <c r="U2626" i="1"/>
  <c r="V2626" i="1"/>
  <c r="W2626" i="1"/>
  <c r="X2626" i="1"/>
  <c r="Y2626" i="1"/>
  <c r="Z2626" i="1"/>
  <c r="AA2626" i="1"/>
  <c r="AB2626" i="1"/>
  <c r="U2627" i="1"/>
  <c r="V2627" i="1"/>
  <c r="W2627" i="1"/>
  <c r="X2627" i="1"/>
  <c r="Y2627" i="1"/>
  <c r="Z2627" i="1"/>
  <c r="AA2627" i="1"/>
  <c r="AB2627" i="1"/>
  <c r="U2628" i="1"/>
  <c r="V2628" i="1"/>
  <c r="W2628" i="1"/>
  <c r="X2628" i="1"/>
  <c r="Y2628" i="1"/>
  <c r="Z2628" i="1"/>
  <c r="AA2628" i="1"/>
  <c r="AB2628" i="1"/>
  <c r="U2629" i="1"/>
  <c r="V2629" i="1"/>
  <c r="W2629" i="1"/>
  <c r="X2629" i="1"/>
  <c r="Y2629" i="1"/>
  <c r="Z2629" i="1"/>
  <c r="AA2629" i="1"/>
  <c r="AB2629" i="1"/>
  <c r="U2630" i="1"/>
  <c r="V2630" i="1"/>
  <c r="W2630" i="1"/>
  <c r="X2630" i="1"/>
  <c r="Y2630" i="1"/>
  <c r="Z2630" i="1"/>
  <c r="AA2630" i="1"/>
  <c r="AB2630" i="1"/>
  <c r="U2631" i="1"/>
  <c r="V2631" i="1"/>
  <c r="W2631" i="1"/>
  <c r="X2631" i="1"/>
  <c r="Y2631" i="1"/>
  <c r="Z2631" i="1"/>
  <c r="AA2631" i="1"/>
  <c r="AB2631" i="1"/>
  <c r="U2632" i="1"/>
  <c r="V2632" i="1"/>
  <c r="W2632" i="1"/>
  <c r="X2632" i="1"/>
  <c r="Y2632" i="1"/>
  <c r="Z2632" i="1"/>
  <c r="AA2632" i="1"/>
  <c r="AB2632" i="1"/>
  <c r="U2633" i="1"/>
  <c r="V2633" i="1"/>
  <c r="W2633" i="1"/>
  <c r="X2633" i="1"/>
  <c r="Y2633" i="1"/>
  <c r="Z2633" i="1"/>
  <c r="AA2633" i="1"/>
  <c r="AB2633" i="1"/>
  <c r="U2634" i="1"/>
  <c r="V2634" i="1"/>
  <c r="W2634" i="1"/>
  <c r="X2634" i="1"/>
  <c r="Y2634" i="1"/>
  <c r="Z2634" i="1"/>
  <c r="AA2634" i="1"/>
  <c r="AB2634" i="1"/>
  <c r="U2635" i="1"/>
  <c r="V2635" i="1"/>
  <c r="W2635" i="1"/>
  <c r="X2635" i="1"/>
  <c r="Y2635" i="1"/>
  <c r="Z2635" i="1"/>
  <c r="AA2635" i="1"/>
  <c r="AB2635" i="1"/>
  <c r="U2636" i="1"/>
  <c r="V2636" i="1"/>
  <c r="W2636" i="1"/>
  <c r="X2636" i="1"/>
  <c r="Y2636" i="1"/>
  <c r="Z2636" i="1"/>
  <c r="AA2636" i="1"/>
  <c r="AB2636" i="1"/>
  <c r="U2637" i="1"/>
  <c r="V2637" i="1"/>
  <c r="W2637" i="1"/>
  <c r="X2637" i="1"/>
  <c r="Y2637" i="1"/>
  <c r="Z2637" i="1"/>
  <c r="AA2637" i="1"/>
  <c r="AB2637" i="1"/>
  <c r="U2638" i="1"/>
  <c r="V2638" i="1"/>
  <c r="W2638" i="1"/>
  <c r="X2638" i="1"/>
  <c r="Y2638" i="1"/>
  <c r="Z2638" i="1"/>
  <c r="AA2638" i="1"/>
  <c r="AB2638" i="1"/>
  <c r="U2639" i="1"/>
  <c r="V2639" i="1"/>
  <c r="W2639" i="1"/>
  <c r="X2639" i="1"/>
  <c r="Y2639" i="1"/>
  <c r="Z2639" i="1"/>
  <c r="AA2639" i="1"/>
  <c r="AB2639" i="1"/>
  <c r="U2640" i="1"/>
  <c r="V2640" i="1"/>
  <c r="W2640" i="1"/>
  <c r="X2640" i="1"/>
  <c r="Y2640" i="1"/>
  <c r="Z2640" i="1"/>
  <c r="AA2640" i="1"/>
  <c r="AB2640" i="1"/>
  <c r="U2641" i="1"/>
  <c r="V2641" i="1"/>
  <c r="W2641" i="1"/>
  <c r="X2641" i="1"/>
  <c r="Y2641" i="1"/>
  <c r="Z2641" i="1"/>
  <c r="AA2641" i="1"/>
  <c r="AB2641" i="1"/>
  <c r="U2642" i="1"/>
  <c r="V2642" i="1"/>
  <c r="W2642" i="1"/>
  <c r="X2642" i="1"/>
  <c r="Y2642" i="1"/>
  <c r="Z2642" i="1"/>
  <c r="AA2642" i="1"/>
  <c r="AB2642" i="1"/>
  <c r="U2643" i="1"/>
  <c r="V2643" i="1"/>
  <c r="W2643" i="1"/>
  <c r="X2643" i="1"/>
  <c r="Y2643" i="1"/>
  <c r="Z2643" i="1"/>
  <c r="AA2643" i="1"/>
  <c r="AB2643" i="1"/>
  <c r="U2644" i="1"/>
  <c r="V2644" i="1"/>
  <c r="W2644" i="1"/>
  <c r="X2644" i="1"/>
  <c r="Y2644" i="1"/>
  <c r="Z2644" i="1"/>
  <c r="AA2644" i="1"/>
  <c r="AB2644" i="1"/>
  <c r="U2645" i="1"/>
  <c r="V2645" i="1"/>
  <c r="W2645" i="1"/>
  <c r="X2645" i="1"/>
  <c r="Y2645" i="1"/>
  <c r="Z2645" i="1"/>
  <c r="AA2645" i="1"/>
  <c r="AB2645" i="1"/>
  <c r="U2646" i="1"/>
  <c r="V2646" i="1"/>
  <c r="W2646" i="1"/>
  <c r="X2646" i="1"/>
  <c r="Y2646" i="1"/>
  <c r="Z2646" i="1"/>
  <c r="AA2646" i="1"/>
  <c r="AB2646" i="1"/>
  <c r="U2647" i="1"/>
  <c r="V2647" i="1"/>
  <c r="W2647" i="1"/>
  <c r="X2647" i="1"/>
  <c r="Y2647" i="1"/>
  <c r="Z2647" i="1"/>
  <c r="AA2647" i="1"/>
  <c r="AB2647" i="1"/>
  <c r="U2648" i="1"/>
  <c r="V2648" i="1"/>
  <c r="W2648" i="1"/>
  <c r="X2648" i="1"/>
  <c r="Y2648" i="1"/>
  <c r="Z2648" i="1"/>
  <c r="AA2648" i="1"/>
  <c r="AB2648" i="1"/>
  <c r="U2649" i="1"/>
  <c r="V2649" i="1"/>
  <c r="W2649" i="1"/>
  <c r="X2649" i="1"/>
  <c r="Y2649" i="1"/>
  <c r="Z2649" i="1"/>
  <c r="AA2649" i="1"/>
  <c r="AB2649" i="1"/>
  <c r="U2650" i="1"/>
  <c r="V2650" i="1"/>
  <c r="W2650" i="1"/>
  <c r="X2650" i="1"/>
  <c r="Y2650" i="1"/>
  <c r="Z2650" i="1"/>
  <c r="AA2650" i="1"/>
  <c r="AB2650" i="1"/>
  <c r="U2651" i="1"/>
  <c r="V2651" i="1"/>
  <c r="W2651" i="1"/>
  <c r="X2651" i="1"/>
  <c r="Y2651" i="1"/>
  <c r="Z2651" i="1"/>
  <c r="AA2651" i="1"/>
  <c r="AB2651" i="1"/>
  <c r="U2652" i="1"/>
  <c r="V2652" i="1"/>
  <c r="W2652" i="1"/>
  <c r="X2652" i="1"/>
  <c r="Y2652" i="1"/>
  <c r="Z2652" i="1"/>
  <c r="AA2652" i="1"/>
  <c r="AB2652" i="1"/>
  <c r="U2653" i="1"/>
  <c r="V2653" i="1"/>
  <c r="W2653" i="1"/>
  <c r="X2653" i="1"/>
  <c r="Y2653" i="1"/>
  <c r="Z2653" i="1"/>
  <c r="AA2653" i="1"/>
  <c r="AB2653" i="1"/>
  <c r="U2654" i="1"/>
  <c r="V2654" i="1"/>
  <c r="W2654" i="1"/>
  <c r="X2654" i="1"/>
  <c r="Y2654" i="1"/>
  <c r="Z2654" i="1"/>
  <c r="AA2654" i="1"/>
  <c r="AB2654" i="1"/>
  <c r="U2655" i="1"/>
  <c r="V2655" i="1"/>
  <c r="W2655" i="1"/>
  <c r="X2655" i="1"/>
  <c r="Y2655" i="1"/>
  <c r="Z2655" i="1"/>
  <c r="AA2655" i="1"/>
  <c r="AB2655" i="1"/>
  <c r="U2656" i="1"/>
  <c r="V2656" i="1"/>
  <c r="W2656" i="1"/>
  <c r="X2656" i="1"/>
  <c r="Y2656" i="1"/>
  <c r="Z2656" i="1"/>
  <c r="AA2656" i="1"/>
  <c r="AB2656" i="1"/>
  <c r="U2657" i="1"/>
  <c r="V2657" i="1"/>
  <c r="W2657" i="1"/>
  <c r="X2657" i="1"/>
  <c r="Y2657" i="1"/>
  <c r="Z2657" i="1"/>
  <c r="AA2657" i="1"/>
  <c r="AB2657" i="1"/>
  <c r="U2658" i="1"/>
  <c r="V2658" i="1"/>
  <c r="W2658" i="1"/>
  <c r="X2658" i="1"/>
  <c r="Y2658" i="1"/>
  <c r="Z2658" i="1"/>
  <c r="AA2658" i="1"/>
  <c r="AB2658" i="1"/>
  <c r="U2659" i="1"/>
  <c r="V2659" i="1"/>
  <c r="W2659" i="1"/>
  <c r="X2659" i="1"/>
  <c r="Y2659" i="1"/>
  <c r="Z2659" i="1"/>
  <c r="AA2659" i="1"/>
  <c r="AB2659" i="1"/>
  <c r="U2660" i="1"/>
  <c r="V2660" i="1"/>
  <c r="W2660" i="1"/>
  <c r="X2660" i="1"/>
  <c r="Y2660" i="1"/>
  <c r="Z2660" i="1"/>
  <c r="AA2660" i="1"/>
  <c r="AB2660" i="1"/>
  <c r="U2661" i="1"/>
  <c r="V2661" i="1"/>
  <c r="W2661" i="1"/>
  <c r="X2661" i="1"/>
  <c r="Y2661" i="1"/>
  <c r="Z2661" i="1"/>
  <c r="AA2661" i="1"/>
  <c r="AB2661" i="1"/>
  <c r="U2662" i="1"/>
  <c r="V2662" i="1"/>
  <c r="W2662" i="1"/>
  <c r="X2662" i="1"/>
  <c r="Y2662" i="1"/>
  <c r="Z2662" i="1"/>
  <c r="AA2662" i="1"/>
  <c r="AB2662" i="1"/>
  <c r="U2663" i="1"/>
  <c r="V2663" i="1"/>
  <c r="W2663" i="1"/>
  <c r="X2663" i="1"/>
  <c r="Y2663" i="1"/>
  <c r="Z2663" i="1"/>
  <c r="AA2663" i="1"/>
  <c r="AB2663" i="1"/>
  <c r="U2664" i="1"/>
  <c r="V2664" i="1"/>
  <c r="W2664" i="1"/>
  <c r="X2664" i="1"/>
  <c r="Y2664" i="1"/>
  <c r="Z2664" i="1"/>
  <c r="AA2664" i="1"/>
  <c r="AB2664" i="1"/>
  <c r="U2665" i="1"/>
  <c r="V2665" i="1"/>
  <c r="W2665" i="1"/>
  <c r="X2665" i="1"/>
  <c r="Y2665" i="1"/>
  <c r="Z2665" i="1"/>
  <c r="AA2665" i="1"/>
  <c r="AB2665" i="1"/>
  <c r="U2666" i="1"/>
  <c r="V2666" i="1"/>
  <c r="W2666" i="1"/>
  <c r="X2666" i="1"/>
  <c r="Y2666" i="1"/>
  <c r="Z2666" i="1"/>
  <c r="AA2666" i="1"/>
  <c r="AB2666" i="1"/>
  <c r="U2667" i="1"/>
  <c r="V2667" i="1"/>
  <c r="W2667" i="1"/>
  <c r="X2667" i="1"/>
  <c r="Y2667" i="1"/>
  <c r="Z2667" i="1"/>
  <c r="AA2667" i="1"/>
  <c r="AB2667" i="1"/>
  <c r="U2668" i="1"/>
  <c r="V2668" i="1"/>
  <c r="W2668" i="1"/>
  <c r="X2668" i="1"/>
  <c r="Y2668" i="1"/>
  <c r="Z2668" i="1"/>
  <c r="AA2668" i="1"/>
  <c r="AB2668" i="1"/>
  <c r="U2669" i="1"/>
  <c r="V2669" i="1"/>
  <c r="W2669" i="1"/>
  <c r="X2669" i="1"/>
  <c r="Y2669" i="1"/>
  <c r="Z2669" i="1"/>
  <c r="AA2669" i="1"/>
  <c r="AB2669" i="1"/>
  <c r="U2670" i="1"/>
  <c r="V2670" i="1"/>
  <c r="W2670" i="1"/>
  <c r="X2670" i="1"/>
  <c r="Y2670" i="1"/>
  <c r="Z2670" i="1"/>
  <c r="AA2670" i="1"/>
  <c r="AB2670" i="1"/>
  <c r="U2671" i="1"/>
  <c r="V2671" i="1"/>
  <c r="W2671" i="1"/>
  <c r="X2671" i="1"/>
  <c r="Y2671" i="1"/>
  <c r="Z2671" i="1"/>
  <c r="AA2671" i="1"/>
  <c r="AB2671" i="1"/>
  <c r="U2672" i="1"/>
  <c r="V2672" i="1"/>
  <c r="W2672" i="1"/>
  <c r="X2672" i="1"/>
  <c r="Y2672" i="1"/>
  <c r="Z2672" i="1"/>
  <c r="AA2672" i="1"/>
  <c r="AB2672" i="1"/>
  <c r="U2673" i="1"/>
  <c r="V2673" i="1"/>
  <c r="W2673" i="1"/>
  <c r="X2673" i="1"/>
  <c r="Y2673" i="1"/>
  <c r="Z2673" i="1"/>
  <c r="AA2673" i="1"/>
  <c r="AB2673" i="1"/>
  <c r="U2674" i="1"/>
  <c r="V2674" i="1"/>
  <c r="W2674" i="1"/>
  <c r="X2674" i="1"/>
  <c r="Y2674" i="1"/>
  <c r="Z2674" i="1"/>
  <c r="AA2674" i="1"/>
  <c r="AB2674" i="1"/>
  <c r="U2675" i="1"/>
  <c r="V2675" i="1"/>
  <c r="W2675" i="1"/>
  <c r="X2675" i="1"/>
  <c r="Y2675" i="1"/>
  <c r="Z2675" i="1"/>
  <c r="AA2675" i="1"/>
  <c r="AB2675" i="1"/>
  <c r="U2676" i="1"/>
  <c r="V2676" i="1"/>
  <c r="W2676" i="1"/>
  <c r="X2676" i="1"/>
  <c r="Y2676" i="1"/>
  <c r="Z2676" i="1"/>
  <c r="AA2676" i="1"/>
  <c r="AB2676" i="1"/>
  <c r="U2677" i="1"/>
  <c r="V2677" i="1"/>
  <c r="W2677" i="1"/>
  <c r="X2677" i="1"/>
  <c r="Y2677" i="1"/>
  <c r="Z2677" i="1"/>
  <c r="AA2677" i="1"/>
  <c r="AB2677" i="1"/>
  <c r="U2678" i="1"/>
  <c r="V2678" i="1"/>
  <c r="W2678" i="1"/>
  <c r="X2678" i="1"/>
  <c r="Y2678" i="1"/>
  <c r="Z2678" i="1"/>
  <c r="AA2678" i="1"/>
  <c r="AB2678" i="1"/>
  <c r="U2679" i="1"/>
  <c r="V2679" i="1"/>
  <c r="W2679" i="1"/>
  <c r="X2679" i="1"/>
  <c r="Y2679" i="1"/>
  <c r="Z2679" i="1"/>
  <c r="AA2679" i="1"/>
  <c r="AB2679" i="1"/>
  <c r="U2680" i="1"/>
  <c r="V2680" i="1"/>
  <c r="W2680" i="1"/>
  <c r="X2680" i="1"/>
  <c r="Y2680" i="1"/>
  <c r="Z2680" i="1"/>
  <c r="AA2680" i="1"/>
  <c r="AB2680" i="1"/>
  <c r="U2681" i="1"/>
  <c r="V2681" i="1"/>
  <c r="W2681" i="1"/>
  <c r="X2681" i="1"/>
  <c r="Y2681" i="1"/>
  <c r="Z2681" i="1"/>
  <c r="AA2681" i="1"/>
  <c r="AB2681" i="1"/>
  <c r="U2682" i="1"/>
  <c r="V2682" i="1"/>
  <c r="W2682" i="1"/>
  <c r="X2682" i="1"/>
  <c r="Y2682" i="1"/>
  <c r="Z2682" i="1"/>
  <c r="AA2682" i="1"/>
  <c r="AB2682" i="1"/>
  <c r="U2683" i="1"/>
  <c r="V2683" i="1"/>
  <c r="W2683" i="1"/>
  <c r="X2683" i="1"/>
  <c r="Y2683" i="1"/>
  <c r="Z2683" i="1"/>
  <c r="AA2683" i="1"/>
  <c r="AB2683" i="1"/>
  <c r="U2684" i="1"/>
  <c r="V2684" i="1"/>
  <c r="W2684" i="1"/>
  <c r="X2684" i="1"/>
  <c r="Y2684" i="1"/>
  <c r="Z2684" i="1"/>
  <c r="AA2684" i="1"/>
  <c r="AB2684" i="1"/>
  <c r="U2685" i="1"/>
  <c r="V2685" i="1"/>
  <c r="W2685" i="1"/>
  <c r="X2685" i="1"/>
  <c r="Y2685" i="1"/>
  <c r="Z2685" i="1"/>
  <c r="AA2685" i="1"/>
  <c r="AB2685" i="1"/>
  <c r="U2686" i="1"/>
  <c r="V2686" i="1"/>
  <c r="W2686" i="1"/>
  <c r="X2686" i="1"/>
  <c r="Y2686" i="1"/>
  <c r="Z2686" i="1"/>
  <c r="AA2686" i="1"/>
  <c r="AB2686" i="1"/>
  <c r="U2687" i="1"/>
  <c r="V2687" i="1"/>
  <c r="W2687" i="1"/>
  <c r="X2687" i="1"/>
  <c r="Y2687" i="1"/>
  <c r="Z2687" i="1"/>
  <c r="AA2687" i="1"/>
  <c r="AB2687" i="1"/>
  <c r="U2688" i="1"/>
  <c r="V2688" i="1"/>
  <c r="W2688" i="1"/>
  <c r="X2688" i="1"/>
  <c r="Y2688" i="1"/>
  <c r="Z2688" i="1"/>
  <c r="AA2688" i="1"/>
  <c r="AB2688" i="1"/>
  <c r="U2689" i="1"/>
  <c r="V2689" i="1"/>
  <c r="W2689" i="1"/>
  <c r="X2689" i="1"/>
  <c r="Y2689" i="1"/>
  <c r="Z2689" i="1"/>
  <c r="AA2689" i="1"/>
  <c r="AB2689" i="1"/>
  <c r="U2690" i="1"/>
  <c r="V2690" i="1"/>
  <c r="W2690" i="1"/>
  <c r="X2690" i="1"/>
  <c r="Y2690" i="1"/>
  <c r="Z2690" i="1"/>
  <c r="AA2690" i="1"/>
  <c r="AB2690" i="1"/>
  <c r="U2691" i="1"/>
  <c r="V2691" i="1"/>
  <c r="W2691" i="1"/>
  <c r="X2691" i="1"/>
  <c r="Y2691" i="1"/>
  <c r="Z2691" i="1"/>
  <c r="AA2691" i="1"/>
  <c r="AB2691" i="1"/>
  <c r="U2692" i="1"/>
  <c r="V2692" i="1"/>
  <c r="W2692" i="1"/>
  <c r="X2692" i="1"/>
  <c r="Y2692" i="1"/>
  <c r="Z2692" i="1"/>
  <c r="AA2692" i="1"/>
  <c r="AB2692" i="1"/>
  <c r="U2693" i="1"/>
  <c r="V2693" i="1"/>
  <c r="W2693" i="1"/>
  <c r="X2693" i="1"/>
  <c r="Y2693" i="1"/>
  <c r="Z2693" i="1"/>
  <c r="AA2693" i="1"/>
  <c r="AB2693" i="1"/>
  <c r="U2694" i="1"/>
  <c r="V2694" i="1"/>
  <c r="W2694" i="1"/>
  <c r="X2694" i="1"/>
  <c r="Y2694" i="1"/>
  <c r="Z2694" i="1"/>
  <c r="AA2694" i="1"/>
  <c r="AB2694" i="1"/>
  <c r="U2695" i="1"/>
  <c r="V2695" i="1"/>
  <c r="W2695" i="1"/>
  <c r="X2695" i="1"/>
  <c r="Y2695" i="1"/>
  <c r="Z2695" i="1"/>
  <c r="AA2695" i="1"/>
  <c r="AB2695" i="1"/>
  <c r="U2696" i="1"/>
  <c r="V2696" i="1"/>
  <c r="W2696" i="1"/>
  <c r="X2696" i="1"/>
  <c r="Y2696" i="1"/>
  <c r="Z2696" i="1"/>
  <c r="AA2696" i="1"/>
  <c r="AB2696" i="1"/>
  <c r="U2697" i="1"/>
  <c r="V2697" i="1"/>
  <c r="W2697" i="1"/>
  <c r="X2697" i="1"/>
  <c r="Y2697" i="1"/>
  <c r="Z2697" i="1"/>
  <c r="AA2697" i="1"/>
  <c r="AB2697" i="1"/>
  <c r="U2698" i="1"/>
  <c r="V2698" i="1"/>
  <c r="W2698" i="1"/>
  <c r="X2698" i="1"/>
  <c r="Y2698" i="1"/>
  <c r="Z2698" i="1"/>
  <c r="AA2698" i="1"/>
  <c r="AB2698" i="1"/>
  <c r="U2699" i="1"/>
  <c r="V2699" i="1"/>
  <c r="W2699" i="1"/>
  <c r="X2699" i="1"/>
  <c r="Y2699" i="1"/>
  <c r="Z2699" i="1"/>
  <c r="AA2699" i="1"/>
  <c r="AB2699" i="1"/>
  <c r="U2700" i="1"/>
  <c r="V2700" i="1"/>
  <c r="W2700" i="1"/>
  <c r="X2700" i="1"/>
  <c r="Y2700" i="1"/>
  <c r="Z2700" i="1"/>
  <c r="AA2700" i="1"/>
  <c r="AB2700" i="1"/>
  <c r="U2701" i="1"/>
  <c r="V2701" i="1"/>
  <c r="W2701" i="1"/>
  <c r="X2701" i="1"/>
  <c r="Y2701" i="1"/>
  <c r="Z2701" i="1"/>
  <c r="AA2701" i="1"/>
  <c r="AB2701" i="1"/>
  <c r="U2702" i="1"/>
  <c r="V2702" i="1"/>
  <c r="W2702" i="1"/>
  <c r="X2702" i="1"/>
  <c r="Y2702" i="1"/>
  <c r="Z2702" i="1"/>
  <c r="AA2702" i="1"/>
  <c r="AB2702" i="1"/>
  <c r="U2703" i="1"/>
  <c r="V2703" i="1"/>
  <c r="W2703" i="1"/>
  <c r="X2703" i="1"/>
  <c r="Y2703" i="1"/>
  <c r="Z2703" i="1"/>
  <c r="AA2703" i="1"/>
  <c r="AB2703" i="1"/>
  <c r="U2704" i="1"/>
  <c r="V2704" i="1"/>
  <c r="W2704" i="1"/>
  <c r="X2704" i="1"/>
  <c r="Y2704" i="1"/>
  <c r="Z2704" i="1"/>
  <c r="AA2704" i="1"/>
  <c r="AB2704" i="1"/>
  <c r="U2705" i="1"/>
  <c r="V2705" i="1"/>
  <c r="W2705" i="1"/>
  <c r="X2705" i="1"/>
  <c r="Y2705" i="1"/>
  <c r="Z2705" i="1"/>
  <c r="AA2705" i="1"/>
  <c r="AB2705" i="1"/>
  <c r="U2706" i="1"/>
  <c r="V2706" i="1"/>
  <c r="W2706" i="1"/>
  <c r="X2706" i="1"/>
  <c r="Y2706" i="1"/>
  <c r="Z2706" i="1"/>
  <c r="AA2706" i="1"/>
  <c r="AB2706" i="1"/>
  <c r="U2707" i="1"/>
  <c r="V2707" i="1"/>
  <c r="W2707" i="1"/>
  <c r="X2707" i="1"/>
  <c r="Y2707" i="1"/>
  <c r="Z2707" i="1"/>
  <c r="AA2707" i="1"/>
  <c r="AB2707" i="1"/>
  <c r="U2708" i="1"/>
  <c r="V2708" i="1"/>
  <c r="W2708" i="1"/>
  <c r="X2708" i="1"/>
  <c r="Y2708" i="1"/>
  <c r="Z2708" i="1"/>
  <c r="AA2708" i="1"/>
  <c r="AB2708" i="1"/>
  <c r="U2709" i="1"/>
  <c r="V2709" i="1"/>
  <c r="W2709" i="1"/>
  <c r="X2709" i="1"/>
  <c r="Y2709" i="1"/>
  <c r="Z2709" i="1"/>
  <c r="AA2709" i="1"/>
  <c r="AB2709" i="1"/>
  <c r="U2710" i="1"/>
  <c r="V2710" i="1"/>
  <c r="W2710" i="1"/>
  <c r="X2710" i="1"/>
  <c r="Y2710" i="1"/>
  <c r="Z2710" i="1"/>
  <c r="AA2710" i="1"/>
  <c r="AB2710" i="1"/>
  <c r="U2711" i="1"/>
  <c r="V2711" i="1"/>
  <c r="W2711" i="1"/>
  <c r="X2711" i="1"/>
  <c r="Y2711" i="1"/>
  <c r="Z2711" i="1"/>
  <c r="AA2711" i="1"/>
  <c r="AB2711" i="1"/>
  <c r="U2712" i="1"/>
  <c r="V2712" i="1"/>
  <c r="W2712" i="1"/>
  <c r="X2712" i="1"/>
  <c r="Y2712" i="1"/>
  <c r="Z2712" i="1"/>
  <c r="AA2712" i="1"/>
  <c r="AB2712" i="1"/>
  <c r="U2713" i="1"/>
  <c r="V2713" i="1"/>
  <c r="W2713" i="1"/>
  <c r="X2713" i="1"/>
  <c r="Y2713" i="1"/>
  <c r="Z2713" i="1"/>
  <c r="AA2713" i="1"/>
  <c r="AB2713" i="1"/>
  <c r="U2714" i="1"/>
  <c r="V2714" i="1"/>
  <c r="W2714" i="1"/>
  <c r="X2714" i="1"/>
  <c r="Y2714" i="1"/>
  <c r="Z2714" i="1"/>
  <c r="AA2714" i="1"/>
  <c r="AB2714" i="1"/>
  <c r="U2715" i="1"/>
  <c r="V2715" i="1"/>
  <c r="W2715" i="1"/>
  <c r="X2715" i="1"/>
  <c r="Y2715" i="1"/>
  <c r="Z2715" i="1"/>
  <c r="AA2715" i="1"/>
  <c r="AB2715" i="1"/>
  <c r="U2716" i="1"/>
  <c r="V2716" i="1"/>
  <c r="W2716" i="1"/>
  <c r="X2716" i="1"/>
  <c r="Y2716" i="1"/>
  <c r="Z2716" i="1"/>
  <c r="AA2716" i="1"/>
  <c r="AB2716" i="1"/>
  <c r="U2717" i="1"/>
  <c r="V2717" i="1"/>
  <c r="W2717" i="1"/>
  <c r="X2717" i="1"/>
  <c r="Y2717" i="1"/>
  <c r="Z2717" i="1"/>
  <c r="AA2717" i="1"/>
  <c r="AB2717" i="1"/>
  <c r="U2718" i="1"/>
  <c r="V2718" i="1"/>
  <c r="W2718" i="1"/>
  <c r="X2718" i="1"/>
  <c r="Y2718" i="1"/>
  <c r="Z2718" i="1"/>
  <c r="AA2718" i="1"/>
  <c r="AB2718" i="1"/>
  <c r="U2719" i="1"/>
  <c r="V2719" i="1"/>
  <c r="W2719" i="1"/>
  <c r="X2719" i="1"/>
  <c r="Y2719" i="1"/>
  <c r="Z2719" i="1"/>
  <c r="AA2719" i="1"/>
  <c r="AB2719" i="1"/>
  <c r="U2720" i="1"/>
  <c r="V2720" i="1"/>
  <c r="W2720" i="1"/>
  <c r="X2720" i="1"/>
  <c r="Y2720" i="1"/>
  <c r="Z2720" i="1"/>
  <c r="AA2720" i="1"/>
  <c r="AB2720" i="1"/>
  <c r="U2721" i="1"/>
  <c r="V2721" i="1"/>
  <c r="W2721" i="1"/>
  <c r="X2721" i="1"/>
  <c r="Y2721" i="1"/>
  <c r="Z2721" i="1"/>
  <c r="AA2721" i="1"/>
  <c r="AB2721" i="1"/>
  <c r="U2722" i="1"/>
  <c r="V2722" i="1"/>
  <c r="W2722" i="1"/>
  <c r="X2722" i="1"/>
  <c r="Y2722" i="1"/>
  <c r="Z2722" i="1"/>
  <c r="AA2722" i="1"/>
  <c r="AB2722" i="1"/>
  <c r="U2723" i="1"/>
  <c r="V2723" i="1"/>
  <c r="W2723" i="1"/>
  <c r="X2723" i="1"/>
  <c r="Y2723" i="1"/>
  <c r="Z2723" i="1"/>
  <c r="AA2723" i="1"/>
  <c r="AB2723" i="1"/>
  <c r="U2724" i="1"/>
  <c r="V2724" i="1"/>
  <c r="W2724" i="1"/>
  <c r="X2724" i="1"/>
  <c r="Y2724" i="1"/>
  <c r="Z2724" i="1"/>
  <c r="AA2724" i="1"/>
  <c r="AB2724" i="1"/>
  <c r="U2725" i="1"/>
  <c r="V2725" i="1"/>
  <c r="W2725" i="1"/>
  <c r="X2725" i="1"/>
  <c r="Y2725" i="1"/>
  <c r="Z2725" i="1"/>
  <c r="AA2725" i="1"/>
  <c r="AB2725" i="1"/>
  <c r="U2726" i="1"/>
  <c r="V2726" i="1"/>
  <c r="W2726" i="1"/>
  <c r="X2726" i="1"/>
  <c r="Y2726" i="1"/>
  <c r="Z2726" i="1"/>
  <c r="AA2726" i="1"/>
  <c r="AB2726" i="1"/>
  <c r="U2727" i="1"/>
  <c r="V2727" i="1"/>
  <c r="W2727" i="1"/>
  <c r="X2727" i="1"/>
  <c r="Y2727" i="1"/>
  <c r="Z2727" i="1"/>
  <c r="AA2727" i="1"/>
  <c r="AB2727" i="1"/>
  <c r="U2728" i="1"/>
  <c r="V2728" i="1"/>
  <c r="W2728" i="1"/>
  <c r="X2728" i="1"/>
  <c r="Y2728" i="1"/>
  <c r="Z2728" i="1"/>
  <c r="AA2728" i="1"/>
  <c r="AB2728" i="1"/>
  <c r="U2729" i="1"/>
  <c r="V2729" i="1"/>
  <c r="W2729" i="1"/>
  <c r="X2729" i="1"/>
  <c r="Y2729" i="1"/>
  <c r="Z2729" i="1"/>
  <c r="AA2729" i="1"/>
  <c r="AB2729" i="1"/>
  <c r="U2730" i="1"/>
  <c r="V2730" i="1"/>
  <c r="W2730" i="1"/>
  <c r="X2730" i="1"/>
  <c r="Y2730" i="1"/>
  <c r="Z2730" i="1"/>
  <c r="AA2730" i="1"/>
  <c r="AB2730" i="1"/>
  <c r="U2731" i="1"/>
  <c r="V2731" i="1"/>
  <c r="W2731" i="1"/>
  <c r="X2731" i="1"/>
  <c r="Y2731" i="1"/>
  <c r="Z2731" i="1"/>
  <c r="AA2731" i="1"/>
  <c r="AB2731" i="1"/>
  <c r="U2732" i="1"/>
  <c r="V2732" i="1"/>
  <c r="W2732" i="1"/>
  <c r="X2732" i="1"/>
  <c r="Y2732" i="1"/>
  <c r="Z2732" i="1"/>
  <c r="AA2732" i="1"/>
  <c r="AB2732" i="1"/>
  <c r="U2733" i="1"/>
  <c r="V2733" i="1"/>
  <c r="W2733" i="1"/>
  <c r="X2733" i="1"/>
  <c r="Y2733" i="1"/>
  <c r="Z2733" i="1"/>
  <c r="AA2733" i="1"/>
  <c r="AB2733" i="1"/>
  <c r="U2734" i="1"/>
  <c r="V2734" i="1"/>
  <c r="W2734" i="1"/>
  <c r="X2734" i="1"/>
  <c r="Y2734" i="1"/>
  <c r="Z2734" i="1"/>
  <c r="AA2734" i="1"/>
  <c r="AB2734" i="1"/>
  <c r="U2735" i="1"/>
  <c r="V2735" i="1"/>
  <c r="W2735" i="1"/>
  <c r="X2735" i="1"/>
  <c r="Y2735" i="1"/>
  <c r="Z2735" i="1"/>
  <c r="AA2735" i="1"/>
  <c r="AB2735" i="1"/>
  <c r="U2736" i="1"/>
  <c r="V2736" i="1"/>
  <c r="W2736" i="1"/>
  <c r="X2736" i="1"/>
  <c r="Y2736" i="1"/>
  <c r="Z2736" i="1"/>
  <c r="AA2736" i="1"/>
  <c r="AB2736" i="1"/>
  <c r="U2737" i="1"/>
  <c r="V2737" i="1"/>
  <c r="W2737" i="1"/>
  <c r="X2737" i="1"/>
  <c r="Y2737" i="1"/>
  <c r="Z2737" i="1"/>
  <c r="AA2737" i="1"/>
  <c r="AB2737" i="1"/>
  <c r="U2738" i="1"/>
  <c r="V2738" i="1"/>
  <c r="W2738" i="1"/>
  <c r="X2738" i="1"/>
  <c r="Y2738" i="1"/>
  <c r="Z2738" i="1"/>
  <c r="AA2738" i="1"/>
  <c r="AB2738" i="1"/>
  <c r="U2739" i="1"/>
  <c r="V2739" i="1"/>
  <c r="W2739" i="1"/>
  <c r="X2739" i="1"/>
  <c r="Y2739" i="1"/>
  <c r="Z2739" i="1"/>
  <c r="AA2739" i="1"/>
  <c r="AB2739" i="1"/>
  <c r="U2740" i="1"/>
  <c r="V2740" i="1"/>
  <c r="W2740" i="1"/>
  <c r="X2740" i="1"/>
  <c r="Y2740" i="1"/>
  <c r="Z2740" i="1"/>
  <c r="AA2740" i="1"/>
  <c r="AB2740" i="1"/>
  <c r="U2741" i="1"/>
  <c r="V2741" i="1"/>
  <c r="W2741" i="1"/>
  <c r="X2741" i="1"/>
  <c r="Y2741" i="1"/>
  <c r="Z2741" i="1"/>
  <c r="AA2741" i="1"/>
  <c r="AB2741" i="1"/>
  <c r="U2742" i="1"/>
  <c r="V2742" i="1"/>
  <c r="W2742" i="1"/>
  <c r="X2742" i="1"/>
  <c r="Y2742" i="1"/>
  <c r="Z2742" i="1"/>
  <c r="AA2742" i="1"/>
  <c r="AB2742" i="1"/>
  <c r="U2743" i="1"/>
  <c r="V2743" i="1"/>
  <c r="W2743" i="1"/>
  <c r="X2743" i="1"/>
  <c r="Y2743" i="1"/>
  <c r="Z2743" i="1"/>
  <c r="AA2743" i="1"/>
  <c r="AB2743" i="1"/>
  <c r="U2744" i="1"/>
  <c r="V2744" i="1"/>
  <c r="W2744" i="1"/>
  <c r="X2744" i="1"/>
  <c r="Y2744" i="1"/>
  <c r="Z2744" i="1"/>
  <c r="AA2744" i="1"/>
  <c r="AB2744" i="1"/>
  <c r="U2745" i="1"/>
  <c r="V2745" i="1"/>
  <c r="W2745" i="1"/>
  <c r="X2745" i="1"/>
  <c r="Y2745" i="1"/>
  <c r="Z2745" i="1"/>
  <c r="AA2745" i="1"/>
  <c r="AB2745" i="1"/>
  <c r="U2746" i="1"/>
  <c r="V2746" i="1"/>
  <c r="W2746" i="1"/>
  <c r="X2746" i="1"/>
  <c r="Y2746" i="1"/>
  <c r="Z2746" i="1"/>
  <c r="AA2746" i="1"/>
  <c r="AB2746" i="1"/>
  <c r="U2747" i="1"/>
  <c r="V2747" i="1"/>
  <c r="W2747" i="1"/>
  <c r="X2747" i="1"/>
  <c r="Y2747" i="1"/>
  <c r="Z2747" i="1"/>
  <c r="AA2747" i="1"/>
  <c r="AB2747" i="1"/>
  <c r="U2748" i="1"/>
  <c r="V2748" i="1"/>
  <c r="W2748" i="1"/>
  <c r="X2748" i="1"/>
  <c r="Y2748" i="1"/>
  <c r="Z2748" i="1"/>
  <c r="AA2748" i="1"/>
  <c r="AB2748" i="1"/>
  <c r="U2749" i="1"/>
  <c r="V2749" i="1"/>
  <c r="W2749" i="1"/>
  <c r="X2749" i="1"/>
  <c r="Y2749" i="1"/>
  <c r="Z2749" i="1"/>
  <c r="AA2749" i="1"/>
  <c r="AB2749" i="1"/>
  <c r="U2750" i="1"/>
  <c r="V2750" i="1"/>
  <c r="W2750" i="1"/>
  <c r="X2750" i="1"/>
  <c r="Y2750" i="1"/>
  <c r="Z2750" i="1"/>
  <c r="AA2750" i="1"/>
  <c r="AB2750" i="1"/>
  <c r="U2751" i="1"/>
  <c r="V2751" i="1"/>
  <c r="W2751" i="1"/>
  <c r="X2751" i="1"/>
  <c r="Y2751" i="1"/>
  <c r="Z2751" i="1"/>
  <c r="AA2751" i="1"/>
  <c r="AB2751" i="1"/>
  <c r="U2752" i="1"/>
  <c r="V2752" i="1"/>
  <c r="W2752" i="1"/>
  <c r="X2752" i="1"/>
  <c r="Y2752" i="1"/>
  <c r="Z2752" i="1"/>
  <c r="AA2752" i="1"/>
  <c r="AB2752" i="1"/>
  <c r="U2753" i="1"/>
  <c r="V2753" i="1"/>
  <c r="W2753" i="1"/>
  <c r="X2753" i="1"/>
  <c r="Y2753" i="1"/>
  <c r="Z2753" i="1"/>
  <c r="AA2753" i="1"/>
  <c r="AB2753" i="1"/>
  <c r="U2754" i="1"/>
  <c r="V2754" i="1"/>
  <c r="W2754" i="1"/>
  <c r="X2754" i="1"/>
  <c r="Y2754" i="1"/>
  <c r="Z2754" i="1"/>
  <c r="AA2754" i="1"/>
  <c r="AB2754" i="1"/>
  <c r="U2755" i="1"/>
  <c r="V2755" i="1"/>
  <c r="W2755" i="1"/>
  <c r="X2755" i="1"/>
  <c r="Y2755" i="1"/>
  <c r="Z2755" i="1"/>
  <c r="AA2755" i="1"/>
  <c r="AB2755" i="1"/>
  <c r="U2756" i="1"/>
  <c r="V2756" i="1"/>
  <c r="W2756" i="1"/>
  <c r="X2756" i="1"/>
  <c r="Y2756" i="1"/>
  <c r="Z2756" i="1"/>
  <c r="AA2756" i="1"/>
  <c r="AB2756" i="1"/>
  <c r="U2757" i="1"/>
  <c r="V2757" i="1"/>
  <c r="W2757" i="1"/>
  <c r="X2757" i="1"/>
  <c r="Y2757" i="1"/>
  <c r="Z2757" i="1"/>
  <c r="AA2757" i="1"/>
  <c r="AB2757" i="1"/>
  <c r="U2758" i="1"/>
  <c r="V2758" i="1"/>
  <c r="W2758" i="1"/>
  <c r="X2758" i="1"/>
  <c r="Y2758" i="1"/>
  <c r="Z2758" i="1"/>
  <c r="AA2758" i="1"/>
  <c r="AB2758" i="1"/>
  <c r="U2759" i="1"/>
  <c r="V2759" i="1"/>
  <c r="W2759" i="1"/>
  <c r="X2759" i="1"/>
  <c r="Y2759" i="1"/>
  <c r="Z2759" i="1"/>
  <c r="AA2759" i="1"/>
  <c r="AB2759" i="1"/>
  <c r="U2760" i="1"/>
  <c r="V2760" i="1"/>
  <c r="W2760" i="1"/>
  <c r="X2760" i="1"/>
  <c r="Y2760" i="1"/>
  <c r="Z2760" i="1"/>
  <c r="AA2760" i="1"/>
  <c r="AB2760" i="1"/>
  <c r="U2761" i="1"/>
  <c r="V2761" i="1"/>
  <c r="W2761" i="1"/>
  <c r="X2761" i="1"/>
  <c r="Y2761" i="1"/>
  <c r="Z2761" i="1"/>
  <c r="AA2761" i="1"/>
  <c r="AB2761" i="1"/>
  <c r="U2762" i="1"/>
  <c r="V2762" i="1"/>
  <c r="W2762" i="1"/>
  <c r="X2762" i="1"/>
  <c r="Y2762" i="1"/>
  <c r="Z2762" i="1"/>
  <c r="AA2762" i="1"/>
  <c r="AB2762" i="1"/>
  <c r="U2763" i="1"/>
  <c r="V2763" i="1"/>
  <c r="W2763" i="1"/>
  <c r="X2763" i="1"/>
  <c r="Y2763" i="1"/>
  <c r="Z2763" i="1"/>
  <c r="AA2763" i="1"/>
  <c r="AB2763" i="1"/>
  <c r="U2764" i="1"/>
  <c r="V2764" i="1"/>
  <c r="W2764" i="1"/>
  <c r="X2764" i="1"/>
  <c r="Y2764" i="1"/>
  <c r="Z2764" i="1"/>
  <c r="AA2764" i="1"/>
  <c r="AB2764" i="1"/>
  <c r="U2765" i="1"/>
  <c r="V2765" i="1"/>
  <c r="W2765" i="1"/>
  <c r="X2765" i="1"/>
  <c r="Y2765" i="1"/>
  <c r="Z2765" i="1"/>
  <c r="AA2765" i="1"/>
  <c r="AB2765" i="1"/>
  <c r="U2766" i="1"/>
  <c r="V2766" i="1"/>
  <c r="W2766" i="1"/>
  <c r="X2766" i="1"/>
  <c r="Y2766" i="1"/>
  <c r="Z2766" i="1"/>
  <c r="AA2766" i="1"/>
  <c r="AB2766" i="1"/>
  <c r="U2767" i="1"/>
  <c r="V2767" i="1"/>
  <c r="W2767" i="1"/>
  <c r="X2767" i="1"/>
  <c r="Y2767" i="1"/>
  <c r="Z2767" i="1"/>
  <c r="AA2767" i="1"/>
  <c r="AB2767" i="1"/>
  <c r="AB3" i="1"/>
  <c r="U3" i="1"/>
  <c r="BA3" i="1" s="1"/>
  <c r="AC5" i="1"/>
  <c r="AC4" i="1"/>
  <c r="AO3" i="1" l="1"/>
  <c r="AN4" i="1"/>
  <c r="AP4" i="1" s="1"/>
  <c r="P82" i="1"/>
  <c r="N5" i="1"/>
  <c r="O3" i="1"/>
  <c r="P3" i="1"/>
  <c r="BB2768" i="1" l="1"/>
  <c r="BC2768" i="1"/>
  <c r="BD2768" i="1"/>
  <c r="BE2768" i="1"/>
  <c r="BF2768" i="1"/>
  <c r="BG2768" i="1"/>
  <c r="BH2768" i="1"/>
  <c r="BB2769" i="1"/>
  <c r="BC2769" i="1"/>
  <c r="BD2769" i="1"/>
  <c r="BE2769" i="1"/>
  <c r="BF2769" i="1"/>
  <c r="BG2769" i="1"/>
  <c r="BH2769" i="1"/>
  <c r="BB2770" i="1"/>
  <c r="BC2770" i="1"/>
  <c r="BD2770" i="1"/>
  <c r="BE2770" i="1"/>
  <c r="BF2770" i="1"/>
  <c r="BG2770" i="1"/>
  <c r="BH2770" i="1"/>
  <c r="BB2771" i="1"/>
  <c r="BC2771" i="1"/>
  <c r="BD2771" i="1"/>
  <c r="BE2771" i="1"/>
  <c r="BF2771" i="1"/>
  <c r="BG2771" i="1"/>
  <c r="BH2771" i="1"/>
  <c r="BB2772" i="1"/>
  <c r="BC2772" i="1"/>
  <c r="BD2772" i="1"/>
  <c r="BE2772" i="1"/>
  <c r="BF2772" i="1"/>
  <c r="BG2772" i="1"/>
  <c r="BH2772" i="1"/>
  <c r="BB2773" i="1"/>
  <c r="BC2773" i="1"/>
  <c r="BD2773" i="1"/>
  <c r="BE2773" i="1"/>
  <c r="BF2773" i="1"/>
  <c r="BG2773" i="1"/>
  <c r="BH2773" i="1"/>
  <c r="BB2774" i="1"/>
  <c r="BC2774" i="1"/>
  <c r="BD2774" i="1"/>
  <c r="BE2774" i="1"/>
  <c r="BF2774" i="1"/>
  <c r="BG2774" i="1"/>
  <c r="BH2774" i="1"/>
  <c r="BB2775" i="1"/>
  <c r="BC2775" i="1"/>
  <c r="BD2775" i="1"/>
  <c r="BE2775" i="1"/>
  <c r="BF2775" i="1"/>
  <c r="BG2775" i="1"/>
  <c r="BH2775" i="1"/>
  <c r="BB2776" i="1"/>
  <c r="BC2776" i="1"/>
  <c r="BD2776" i="1"/>
  <c r="BE2776" i="1"/>
  <c r="BF2776" i="1"/>
  <c r="BG2776" i="1"/>
  <c r="BH2776" i="1"/>
  <c r="BB2777" i="1"/>
  <c r="BC2777" i="1"/>
  <c r="BD2777" i="1"/>
  <c r="BE2777" i="1"/>
  <c r="BF2777" i="1"/>
  <c r="BG2777" i="1"/>
  <c r="BH2777" i="1"/>
  <c r="BB2778" i="1"/>
  <c r="BC2778" i="1"/>
  <c r="BD2778" i="1"/>
  <c r="BE2778" i="1"/>
  <c r="BF2778" i="1"/>
  <c r="BG2778" i="1"/>
  <c r="BH2778" i="1"/>
  <c r="BB2779" i="1"/>
  <c r="BC2779" i="1"/>
  <c r="BD2779" i="1"/>
  <c r="BE2779" i="1"/>
  <c r="BF2779" i="1"/>
  <c r="BG2779" i="1"/>
  <c r="BH2779" i="1"/>
  <c r="BB2780" i="1"/>
  <c r="BC2780" i="1"/>
  <c r="BD2780" i="1"/>
  <c r="BE2780" i="1"/>
  <c r="BF2780" i="1"/>
  <c r="BG2780" i="1"/>
  <c r="BH2780" i="1"/>
  <c r="BB2781" i="1"/>
  <c r="BC2781" i="1"/>
  <c r="BD2781" i="1"/>
  <c r="BE2781" i="1"/>
  <c r="BF2781" i="1"/>
  <c r="BG2781" i="1"/>
  <c r="BH2781" i="1"/>
  <c r="BB2782" i="1"/>
  <c r="BC2782" i="1"/>
  <c r="BD2782" i="1"/>
  <c r="BE2782" i="1"/>
  <c r="BF2782" i="1"/>
  <c r="BG2782" i="1"/>
  <c r="BH2782" i="1"/>
  <c r="BB2783" i="1"/>
  <c r="BC2783" i="1"/>
  <c r="BD2783" i="1"/>
  <c r="BE2783" i="1"/>
  <c r="BF2783" i="1"/>
  <c r="BG2783" i="1"/>
  <c r="BH2783" i="1"/>
  <c r="BB2784" i="1"/>
  <c r="BC2784" i="1"/>
  <c r="BD2784" i="1"/>
  <c r="BE2784" i="1"/>
  <c r="BF2784" i="1"/>
  <c r="BG2784" i="1"/>
  <c r="BH2784" i="1"/>
  <c r="BB2785" i="1"/>
  <c r="BC2785" i="1"/>
  <c r="BD2785" i="1"/>
  <c r="BE2785" i="1"/>
  <c r="BF2785" i="1"/>
  <c r="BG2785" i="1"/>
  <c r="BH2785" i="1"/>
  <c r="BB2786" i="1"/>
  <c r="BC2786" i="1"/>
  <c r="BD2786" i="1"/>
  <c r="BE2786" i="1"/>
  <c r="BF2786" i="1"/>
  <c r="BG2786" i="1"/>
  <c r="BH2786" i="1"/>
  <c r="BB2787" i="1"/>
  <c r="BC2787" i="1"/>
  <c r="BD2787" i="1"/>
  <c r="BE2787" i="1"/>
  <c r="BF2787" i="1"/>
  <c r="BG2787" i="1"/>
  <c r="BH2787" i="1"/>
  <c r="BB2788" i="1"/>
  <c r="BC2788" i="1"/>
  <c r="BD2788" i="1"/>
  <c r="BE2788" i="1"/>
  <c r="BF2788" i="1"/>
  <c r="BG2788" i="1"/>
  <c r="BH2788" i="1"/>
  <c r="BB2789" i="1"/>
  <c r="BC2789" i="1"/>
  <c r="BD2789" i="1"/>
  <c r="BE2789" i="1"/>
  <c r="BF2789" i="1"/>
  <c r="BG2789" i="1"/>
  <c r="BH2789" i="1"/>
  <c r="BB2790" i="1"/>
  <c r="BC2790" i="1"/>
  <c r="BD2790" i="1"/>
  <c r="BE2790" i="1"/>
  <c r="BF2790" i="1"/>
  <c r="BG2790" i="1"/>
  <c r="BH2790" i="1"/>
  <c r="BB2791" i="1"/>
  <c r="BC2791" i="1"/>
  <c r="BD2791" i="1"/>
  <c r="BE2791" i="1"/>
  <c r="BF2791" i="1"/>
  <c r="BG2791" i="1"/>
  <c r="BH2791" i="1"/>
  <c r="BB2792" i="1"/>
  <c r="BC2792" i="1"/>
  <c r="BD2792" i="1"/>
  <c r="BE2792" i="1"/>
  <c r="BF2792" i="1"/>
  <c r="BG2792" i="1"/>
  <c r="BH2792" i="1"/>
  <c r="BB2793" i="1"/>
  <c r="BC2793" i="1"/>
  <c r="BD2793" i="1"/>
  <c r="BE2793" i="1"/>
  <c r="BF2793" i="1"/>
  <c r="BG2793" i="1"/>
  <c r="BH2793" i="1"/>
  <c r="BB2794" i="1"/>
  <c r="BC2794" i="1"/>
  <c r="BD2794" i="1"/>
  <c r="BE2794" i="1"/>
  <c r="BF2794" i="1"/>
  <c r="BG2794" i="1"/>
  <c r="BH2794" i="1"/>
  <c r="BB2795" i="1"/>
  <c r="BC2795" i="1"/>
  <c r="BD2795" i="1"/>
  <c r="BE2795" i="1"/>
  <c r="BF2795" i="1"/>
  <c r="BG2795" i="1"/>
  <c r="BH2795" i="1"/>
  <c r="BB2796" i="1"/>
  <c r="BC2796" i="1"/>
  <c r="BD2796" i="1"/>
  <c r="BE2796" i="1"/>
  <c r="BF2796" i="1"/>
  <c r="BG2796" i="1"/>
  <c r="BH2796" i="1"/>
  <c r="BB2797" i="1"/>
  <c r="BC2797" i="1"/>
  <c r="BD2797" i="1"/>
  <c r="BE2797" i="1"/>
  <c r="BF2797" i="1"/>
  <c r="BG2797" i="1"/>
  <c r="BH2797" i="1"/>
  <c r="BB2798" i="1"/>
  <c r="BC2798" i="1"/>
  <c r="BD2798" i="1"/>
  <c r="BE2798" i="1"/>
  <c r="BF2798" i="1"/>
  <c r="BG2798" i="1"/>
  <c r="BH2798" i="1"/>
  <c r="BB2799" i="1"/>
  <c r="BC2799" i="1"/>
  <c r="BD2799" i="1"/>
  <c r="BE2799" i="1"/>
  <c r="BF2799" i="1"/>
  <c r="BG2799" i="1"/>
  <c r="BH2799" i="1"/>
  <c r="BB2800" i="1"/>
  <c r="BC2800" i="1"/>
  <c r="BD2800" i="1"/>
  <c r="BE2800" i="1"/>
  <c r="BF2800" i="1"/>
  <c r="BG2800" i="1"/>
  <c r="BH2800" i="1"/>
  <c r="BB2801" i="1"/>
  <c r="BC2801" i="1"/>
  <c r="BD2801" i="1"/>
  <c r="BE2801" i="1"/>
  <c r="BF2801" i="1"/>
  <c r="BG2801" i="1"/>
  <c r="BH2801" i="1"/>
  <c r="BB2802" i="1"/>
  <c r="BC2802" i="1"/>
  <c r="BD2802" i="1"/>
  <c r="BE2802" i="1"/>
  <c r="BF2802" i="1"/>
  <c r="BG2802" i="1"/>
  <c r="BH2802" i="1"/>
  <c r="BB2803" i="1"/>
  <c r="BC2803" i="1"/>
  <c r="BD2803" i="1"/>
  <c r="BE2803" i="1"/>
  <c r="BF2803" i="1"/>
  <c r="BG2803" i="1"/>
  <c r="BH2803" i="1"/>
  <c r="BB2804" i="1"/>
  <c r="BC2804" i="1"/>
  <c r="BD2804" i="1"/>
  <c r="BE2804" i="1"/>
  <c r="BF2804" i="1"/>
  <c r="BG2804" i="1"/>
  <c r="BH2804" i="1"/>
  <c r="BB2805" i="1"/>
  <c r="BC2805" i="1"/>
  <c r="BD2805" i="1"/>
  <c r="BE2805" i="1"/>
  <c r="BF2805" i="1"/>
  <c r="BG2805" i="1"/>
  <c r="BH2805" i="1"/>
  <c r="BB2806" i="1"/>
  <c r="BC2806" i="1"/>
  <c r="BD2806" i="1"/>
  <c r="BE2806" i="1"/>
  <c r="BF2806" i="1"/>
  <c r="BG2806" i="1"/>
  <c r="BH2806" i="1"/>
  <c r="BB2807" i="1"/>
  <c r="BC2807" i="1"/>
  <c r="BD2807" i="1"/>
  <c r="BE2807" i="1"/>
  <c r="BF2807" i="1"/>
  <c r="BG2807" i="1"/>
  <c r="BH2807" i="1"/>
  <c r="BB2808" i="1"/>
  <c r="BC2808" i="1"/>
  <c r="BD2808" i="1"/>
  <c r="BE2808" i="1"/>
  <c r="BF2808" i="1"/>
  <c r="BG2808" i="1"/>
  <c r="BH2808" i="1"/>
  <c r="BB2809" i="1"/>
  <c r="BC2809" i="1"/>
  <c r="BD2809" i="1"/>
  <c r="BE2809" i="1"/>
  <c r="BF2809" i="1"/>
  <c r="BG2809" i="1"/>
  <c r="BH2809" i="1"/>
  <c r="BB2810" i="1"/>
  <c r="BC2810" i="1"/>
  <c r="BD2810" i="1"/>
  <c r="BE2810" i="1"/>
  <c r="BF2810" i="1"/>
  <c r="BG2810" i="1"/>
  <c r="BH2810" i="1"/>
  <c r="BB2811" i="1"/>
  <c r="BC2811" i="1"/>
  <c r="BD2811" i="1"/>
  <c r="BE2811" i="1"/>
  <c r="BF2811" i="1"/>
  <c r="BG2811" i="1"/>
  <c r="BH2811" i="1"/>
  <c r="BB2812" i="1"/>
  <c r="BC2812" i="1"/>
  <c r="BD2812" i="1"/>
  <c r="BE2812" i="1"/>
  <c r="BF2812" i="1"/>
  <c r="BG2812" i="1"/>
  <c r="BH2812" i="1"/>
  <c r="BB2813" i="1"/>
  <c r="BC2813" i="1"/>
  <c r="BD2813" i="1"/>
  <c r="BE2813" i="1"/>
  <c r="BF2813" i="1"/>
  <c r="BG2813" i="1"/>
  <c r="BH2813" i="1"/>
  <c r="BB2814" i="1"/>
  <c r="BC2814" i="1"/>
  <c r="BD2814" i="1"/>
  <c r="BE2814" i="1"/>
  <c r="BF2814" i="1"/>
  <c r="BG2814" i="1"/>
  <c r="BH2814" i="1"/>
  <c r="BB2815" i="1"/>
  <c r="BC2815" i="1"/>
  <c r="BD2815" i="1"/>
  <c r="BE2815" i="1"/>
  <c r="BF2815" i="1"/>
  <c r="BG2815" i="1"/>
  <c r="BH2815" i="1"/>
  <c r="BB2816" i="1"/>
  <c r="BC2816" i="1"/>
  <c r="BD2816" i="1"/>
  <c r="BE2816" i="1"/>
  <c r="BF2816" i="1"/>
  <c r="BG2816" i="1"/>
  <c r="BH2816" i="1"/>
  <c r="BB2817" i="1"/>
  <c r="BC2817" i="1"/>
  <c r="BD2817" i="1"/>
  <c r="BE2817" i="1"/>
  <c r="BF2817" i="1"/>
  <c r="BG2817" i="1"/>
  <c r="BH2817" i="1"/>
  <c r="BB2818" i="1"/>
  <c r="BC2818" i="1"/>
  <c r="BD2818" i="1"/>
  <c r="BE2818" i="1"/>
  <c r="BF2818" i="1"/>
  <c r="BG2818" i="1"/>
  <c r="BH2818" i="1"/>
  <c r="BB2819" i="1"/>
  <c r="BC2819" i="1"/>
  <c r="BD2819" i="1"/>
  <c r="BE2819" i="1"/>
  <c r="BF2819" i="1"/>
  <c r="BG2819" i="1"/>
  <c r="BH2819" i="1"/>
  <c r="BB2820" i="1"/>
  <c r="BC2820" i="1"/>
  <c r="BD2820" i="1"/>
  <c r="BE2820" i="1"/>
  <c r="BF2820" i="1"/>
  <c r="BG2820" i="1"/>
  <c r="BH2820" i="1"/>
  <c r="BB2821" i="1"/>
  <c r="BC2821" i="1"/>
  <c r="BD2821" i="1"/>
  <c r="BE2821" i="1"/>
  <c r="BF2821" i="1"/>
  <c r="BG2821" i="1"/>
  <c r="BH2821" i="1"/>
  <c r="BB2822" i="1"/>
  <c r="BC2822" i="1"/>
  <c r="BD2822" i="1"/>
  <c r="BE2822" i="1"/>
  <c r="BF2822" i="1"/>
  <c r="BG2822" i="1"/>
  <c r="BH2822" i="1"/>
  <c r="BB2823" i="1"/>
  <c r="BC2823" i="1"/>
  <c r="BD2823" i="1"/>
  <c r="BE2823" i="1"/>
  <c r="BF2823" i="1"/>
  <c r="BG2823" i="1"/>
  <c r="BH2823" i="1"/>
  <c r="BB2824" i="1"/>
  <c r="BC2824" i="1"/>
  <c r="BD2824" i="1"/>
  <c r="BE2824" i="1"/>
  <c r="BF2824" i="1"/>
  <c r="BG2824" i="1"/>
  <c r="BH2824" i="1"/>
  <c r="BB2825" i="1"/>
  <c r="BC2825" i="1"/>
  <c r="BD2825" i="1"/>
  <c r="BE2825" i="1"/>
  <c r="BF2825" i="1"/>
  <c r="BG2825" i="1"/>
  <c r="BH2825" i="1"/>
  <c r="BB2826" i="1"/>
  <c r="BC2826" i="1"/>
  <c r="BD2826" i="1"/>
  <c r="BE2826" i="1"/>
  <c r="BF2826" i="1"/>
  <c r="BG2826" i="1"/>
  <c r="BH2826" i="1"/>
  <c r="BB2827" i="1"/>
  <c r="BC2827" i="1"/>
  <c r="BD2827" i="1"/>
  <c r="BE2827" i="1"/>
  <c r="BF2827" i="1"/>
  <c r="BG2827" i="1"/>
  <c r="BH2827" i="1"/>
  <c r="BB2828" i="1"/>
  <c r="BC2828" i="1"/>
  <c r="BD2828" i="1"/>
  <c r="BE2828" i="1"/>
  <c r="BF2828" i="1"/>
  <c r="BG2828" i="1"/>
  <c r="BH2828" i="1"/>
  <c r="BB2829" i="1"/>
  <c r="BC2829" i="1"/>
  <c r="BD2829" i="1"/>
  <c r="BE2829" i="1"/>
  <c r="BF2829" i="1"/>
  <c r="BG2829" i="1"/>
  <c r="BH2829" i="1"/>
  <c r="BB2830" i="1"/>
  <c r="BC2830" i="1"/>
  <c r="BD2830" i="1"/>
  <c r="BE2830" i="1"/>
  <c r="BF2830" i="1"/>
  <c r="BG2830" i="1"/>
  <c r="BH2830" i="1"/>
  <c r="BB2831" i="1"/>
  <c r="BC2831" i="1"/>
  <c r="BD2831" i="1"/>
  <c r="BE2831" i="1"/>
  <c r="BF2831" i="1"/>
  <c r="BG2831" i="1"/>
  <c r="BH2831" i="1"/>
  <c r="BB2832" i="1"/>
  <c r="BC2832" i="1"/>
  <c r="BD2832" i="1"/>
  <c r="BE2832" i="1"/>
  <c r="BF2832" i="1"/>
  <c r="BG2832" i="1"/>
  <c r="BH2832" i="1"/>
  <c r="BB2833" i="1"/>
  <c r="BC2833" i="1"/>
  <c r="BD2833" i="1"/>
  <c r="BE2833" i="1"/>
  <c r="BF2833" i="1"/>
  <c r="BG2833" i="1"/>
  <c r="BH2833" i="1"/>
  <c r="BB2834" i="1"/>
  <c r="BC2834" i="1"/>
  <c r="BD2834" i="1"/>
  <c r="BE2834" i="1"/>
  <c r="BF2834" i="1"/>
  <c r="BG2834" i="1"/>
  <c r="BH2834" i="1"/>
  <c r="BB2835" i="1"/>
  <c r="BC2835" i="1"/>
  <c r="BD2835" i="1"/>
  <c r="BE2835" i="1"/>
  <c r="BF2835" i="1"/>
  <c r="BG2835" i="1"/>
  <c r="BH2835" i="1"/>
  <c r="BB2836" i="1"/>
  <c r="BC2836" i="1"/>
  <c r="BD2836" i="1"/>
  <c r="BE2836" i="1"/>
  <c r="BF2836" i="1"/>
  <c r="BG2836" i="1"/>
  <c r="BH2836" i="1"/>
  <c r="BB2837" i="1"/>
  <c r="BC2837" i="1"/>
  <c r="BD2837" i="1"/>
  <c r="BE2837" i="1"/>
  <c r="BF2837" i="1"/>
  <c r="BG2837" i="1"/>
  <c r="BH2837" i="1"/>
  <c r="BB2838" i="1"/>
  <c r="BC2838" i="1"/>
  <c r="BD2838" i="1"/>
  <c r="BE2838" i="1"/>
  <c r="BF2838" i="1"/>
  <c r="BG2838" i="1"/>
  <c r="BH2838" i="1"/>
  <c r="BB2839" i="1"/>
  <c r="BC2839" i="1"/>
  <c r="BD2839" i="1"/>
  <c r="BE2839" i="1"/>
  <c r="BF2839" i="1"/>
  <c r="BG2839" i="1"/>
  <c r="BH2839" i="1"/>
  <c r="BB2840" i="1"/>
  <c r="BC2840" i="1"/>
  <c r="BD2840" i="1"/>
  <c r="BE2840" i="1"/>
  <c r="BF2840" i="1"/>
  <c r="BG2840" i="1"/>
  <c r="BH2840" i="1"/>
  <c r="BB2841" i="1"/>
  <c r="BC2841" i="1"/>
  <c r="BD2841" i="1"/>
  <c r="BE2841" i="1"/>
  <c r="BF2841" i="1"/>
  <c r="BG2841" i="1"/>
  <c r="BH2841" i="1"/>
  <c r="BB2842" i="1"/>
  <c r="BC2842" i="1"/>
  <c r="BD2842" i="1"/>
  <c r="BE2842" i="1"/>
  <c r="BF2842" i="1"/>
  <c r="BG2842" i="1"/>
  <c r="BH2842" i="1"/>
  <c r="BB2843" i="1"/>
  <c r="BC2843" i="1"/>
  <c r="BD2843" i="1"/>
  <c r="BE2843" i="1"/>
  <c r="BF2843" i="1"/>
  <c r="BG2843" i="1"/>
  <c r="BH2843" i="1"/>
  <c r="BB2844" i="1"/>
  <c r="BC2844" i="1"/>
  <c r="BD2844" i="1"/>
  <c r="BE2844" i="1"/>
  <c r="BF2844" i="1"/>
  <c r="BG2844" i="1"/>
  <c r="BH2844" i="1"/>
  <c r="BB2845" i="1"/>
  <c r="BC2845" i="1"/>
  <c r="BD2845" i="1"/>
  <c r="BE2845" i="1"/>
  <c r="BF2845" i="1"/>
  <c r="BG2845" i="1"/>
  <c r="BH2845" i="1"/>
  <c r="BB2846" i="1"/>
  <c r="BC2846" i="1"/>
  <c r="BD2846" i="1"/>
  <c r="BE2846" i="1"/>
  <c r="BF2846" i="1"/>
  <c r="BG2846" i="1"/>
  <c r="BH2846" i="1"/>
  <c r="BB2847" i="1"/>
  <c r="BC2847" i="1"/>
  <c r="BD2847" i="1"/>
  <c r="BE2847" i="1"/>
  <c r="BF2847" i="1"/>
  <c r="BG2847" i="1"/>
  <c r="BH2847" i="1"/>
  <c r="BB2848" i="1"/>
  <c r="BC2848" i="1"/>
  <c r="BD2848" i="1"/>
  <c r="BE2848" i="1"/>
  <c r="BF2848" i="1"/>
  <c r="BG2848" i="1"/>
  <c r="BH2848" i="1"/>
  <c r="BB2849" i="1"/>
  <c r="BC2849" i="1"/>
  <c r="BD2849" i="1"/>
  <c r="BE2849" i="1"/>
  <c r="BF2849" i="1"/>
  <c r="BG2849" i="1"/>
  <c r="BH2849" i="1"/>
  <c r="BB2850" i="1"/>
  <c r="BC2850" i="1"/>
  <c r="BD2850" i="1"/>
  <c r="BE2850" i="1"/>
  <c r="BF2850" i="1"/>
  <c r="BG2850" i="1"/>
  <c r="BH2850" i="1"/>
  <c r="BB2851" i="1"/>
  <c r="BC2851" i="1"/>
  <c r="BD2851" i="1"/>
  <c r="BE2851" i="1"/>
  <c r="BF2851" i="1"/>
  <c r="BG2851" i="1"/>
  <c r="BH2851" i="1"/>
  <c r="BB2852" i="1"/>
  <c r="BC2852" i="1"/>
  <c r="BD2852" i="1"/>
  <c r="BE2852" i="1"/>
  <c r="BF2852" i="1"/>
  <c r="BG2852" i="1"/>
  <c r="BH2852" i="1"/>
  <c r="BB2853" i="1"/>
  <c r="BC2853" i="1"/>
  <c r="BD2853" i="1"/>
  <c r="BE2853" i="1"/>
  <c r="BF2853" i="1"/>
  <c r="BG2853" i="1"/>
  <c r="BH2853" i="1"/>
  <c r="BB2854" i="1"/>
  <c r="BC2854" i="1"/>
  <c r="BD2854" i="1"/>
  <c r="BE2854" i="1"/>
  <c r="BF2854" i="1"/>
  <c r="BG2854" i="1"/>
  <c r="BH2854" i="1"/>
  <c r="BB2855" i="1"/>
  <c r="BC2855" i="1"/>
  <c r="BD2855" i="1"/>
  <c r="BE2855" i="1"/>
  <c r="BF2855" i="1"/>
  <c r="BG2855" i="1"/>
  <c r="BH2855" i="1"/>
  <c r="BB2856" i="1"/>
  <c r="BC2856" i="1"/>
  <c r="BD2856" i="1"/>
  <c r="BE2856" i="1"/>
  <c r="BF2856" i="1"/>
  <c r="BG2856" i="1"/>
  <c r="BH2856" i="1"/>
  <c r="BB2857" i="1"/>
  <c r="BC2857" i="1"/>
  <c r="BD2857" i="1"/>
  <c r="BE2857" i="1"/>
  <c r="BF2857" i="1"/>
  <c r="BG2857" i="1"/>
  <c r="BH2857" i="1"/>
  <c r="BB2858" i="1"/>
  <c r="BC2858" i="1"/>
  <c r="BD2858" i="1"/>
  <c r="BE2858" i="1"/>
  <c r="BF2858" i="1"/>
  <c r="BG2858" i="1"/>
  <c r="BH2858" i="1"/>
  <c r="BB2859" i="1"/>
  <c r="BC2859" i="1"/>
  <c r="BD2859" i="1"/>
  <c r="BE2859" i="1"/>
  <c r="BF2859" i="1"/>
  <c r="BG2859" i="1"/>
  <c r="BH2859" i="1"/>
  <c r="BB2860" i="1"/>
  <c r="BC2860" i="1"/>
  <c r="BD2860" i="1"/>
  <c r="BE2860" i="1"/>
  <c r="BF2860" i="1"/>
  <c r="BG2860" i="1"/>
  <c r="BH2860" i="1"/>
  <c r="BB2861" i="1"/>
  <c r="BC2861" i="1"/>
  <c r="BD2861" i="1"/>
  <c r="BE2861" i="1"/>
  <c r="BF2861" i="1"/>
  <c r="BG2861" i="1"/>
  <c r="BH2861" i="1"/>
  <c r="BB2862" i="1"/>
  <c r="BC2862" i="1"/>
  <c r="BD2862" i="1"/>
  <c r="BE2862" i="1"/>
  <c r="BF2862" i="1"/>
  <c r="BG2862" i="1"/>
  <c r="BH2862" i="1"/>
  <c r="BB2863" i="1"/>
  <c r="BC2863" i="1"/>
  <c r="BD2863" i="1"/>
  <c r="BE2863" i="1"/>
  <c r="BF2863" i="1"/>
  <c r="BG2863" i="1"/>
  <c r="BH2863" i="1"/>
  <c r="BB2864" i="1"/>
  <c r="BC2864" i="1"/>
  <c r="BD2864" i="1"/>
  <c r="BE2864" i="1"/>
  <c r="BF2864" i="1"/>
  <c r="BG2864" i="1"/>
  <c r="BH2864" i="1"/>
  <c r="BB2865" i="1"/>
  <c r="BC2865" i="1"/>
  <c r="BD2865" i="1"/>
  <c r="BE2865" i="1"/>
  <c r="BF2865" i="1"/>
  <c r="BG2865" i="1"/>
  <c r="BH2865" i="1"/>
  <c r="BB2866" i="1"/>
  <c r="BC2866" i="1"/>
  <c r="BD2866" i="1"/>
  <c r="BE2866" i="1"/>
  <c r="BF2866" i="1"/>
  <c r="BG2866" i="1"/>
  <c r="BH2866" i="1"/>
  <c r="BB2867" i="1"/>
  <c r="BC2867" i="1"/>
  <c r="BD2867" i="1"/>
  <c r="BE2867" i="1"/>
  <c r="BF2867" i="1"/>
  <c r="BG2867" i="1"/>
  <c r="BH2867" i="1"/>
  <c r="BB2868" i="1"/>
  <c r="BC2868" i="1"/>
  <c r="BD2868" i="1"/>
  <c r="BE2868" i="1"/>
  <c r="BF2868" i="1"/>
  <c r="BG2868" i="1"/>
  <c r="BH2868" i="1"/>
  <c r="BB2869" i="1"/>
  <c r="BC2869" i="1"/>
  <c r="BD2869" i="1"/>
  <c r="BE2869" i="1"/>
  <c r="BF2869" i="1"/>
  <c r="BG2869" i="1"/>
  <c r="BH2869" i="1"/>
  <c r="BB2870" i="1"/>
  <c r="BC2870" i="1"/>
  <c r="BD2870" i="1"/>
  <c r="BE2870" i="1"/>
  <c r="BF2870" i="1"/>
  <c r="BG2870" i="1"/>
  <c r="BH2870" i="1"/>
  <c r="BB2871" i="1"/>
  <c r="BC2871" i="1"/>
  <c r="BD2871" i="1"/>
  <c r="BE2871" i="1"/>
  <c r="BF2871" i="1"/>
  <c r="BG2871" i="1"/>
  <c r="BH2871" i="1"/>
  <c r="BB2872" i="1"/>
  <c r="BC2872" i="1"/>
  <c r="BD2872" i="1"/>
  <c r="BE2872" i="1"/>
  <c r="BF2872" i="1"/>
  <c r="BG2872" i="1"/>
  <c r="BH2872" i="1"/>
  <c r="BB2873" i="1"/>
  <c r="BC2873" i="1"/>
  <c r="BD2873" i="1"/>
  <c r="BE2873" i="1"/>
  <c r="BF2873" i="1"/>
  <c r="BG2873" i="1"/>
  <c r="BH2873" i="1"/>
  <c r="BB2874" i="1"/>
  <c r="BC2874" i="1"/>
  <c r="BD2874" i="1"/>
  <c r="BE2874" i="1"/>
  <c r="BF2874" i="1"/>
  <c r="BG2874" i="1"/>
  <c r="BH2874" i="1"/>
  <c r="BB2875" i="1"/>
  <c r="BC2875" i="1"/>
  <c r="BD2875" i="1"/>
  <c r="BE2875" i="1"/>
  <c r="BF2875" i="1"/>
  <c r="BG2875" i="1"/>
  <c r="BH2875" i="1"/>
  <c r="BB2876" i="1"/>
  <c r="BC2876" i="1"/>
  <c r="BD2876" i="1"/>
  <c r="BE2876" i="1"/>
  <c r="BF2876" i="1"/>
  <c r="BG2876" i="1"/>
  <c r="BH2876" i="1"/>
  <c r="BB2877" i="1"/>
  <c r="BC2877" i="1"/>
  <c r="BD2877" i="1"/>
  <c r="BE2877" i="1"/>
  <c r="BF2877" i="1"/>
  <c r="BG2877" i="1"/>
  <c r="BH2877" i="1"/>
  <c r="BB2878" i="1"/>
  <c r="BC2878" i="1"/>
  <c r="BD2878" i="1"/>
  <c r="BE2878" i="1"/>
  <c r="BF2878" i="1"/>
  <c r="BG2878" i="1"/>
  <c r="BH2878" i="1"/>
  <c r="BB2879" i="1"/>
  <c r="BC2879" i="1"/>
  <c r="BD2879" i="1"/>
  <c r="BE2879" i="1"/>
  <c r="BF2879" i="1"/>
  <c r="BG2879" i="1"/>
  <c r="BH2879" i="1"/>
  <c r="BB2880" i="1"/>
  <c r="BC2880" i="1"/>
  <c r="BD2880" i="1"/>
  <c r="BE2880" i="1"/>
  <c r="BF2880" i="1"/>
  <c r="BG2880" i="1"/>
  <c r="BH2880" i="1"/>
  <c r="BB2881" i="1"/>
  <c r="BC2881" i="1"/>
  <c r="BD2881" i="1"/>
  <c r="BE2881" i="1"/>
  <c r="BF2881" i="1"/>
  <c r="BG2881" i="1"/>
  <c r="BH2881" i="1"/>
  <c r="BB2882" i="1"/>
  <c r="BC2882" i="1"/>
  <c r="BD2882" i="1"/>
  <c r="BE2882" i="1"/>
  <c r="BF2882" i="1"/>
  <c r="BG2882" i="1"/>
  <c r="BH2882" i="1"/>
  <c r="BB2883" i="1"/>
  <c r="BC2883" i="1"/>
  <c r="BD2883" i="1"/>
  <c r="BE2883" i="1"/>
  <c r="BF2883" i="1"/>
  <c r="BG2883" i="1"/>
  <c r="BH2883" i="1"/>
  <c r="BB2884" i="1"/>
  <c r="BC2884" i="1"/>
  <c r="BD2884" i="1"/>
  <c r="BE2884" i="1"/>
  <c r="BF2884" i="1"/>
  <c r="BG2884" i="1"/>
  <c r="BH2884" i="1"/>
  <c r="BB2885" i="1"/>
  <c r="BC2885" i="1"/>
  <c r="BD2885" i="1"/>
  <c r="BE2885" i="1"/>
  <c r="BF2885" i="1"/>
  <c r="BG2885" i="1"/>
  <c r="BH2885" i="1"/>
  <c r="BB2886" i="1"/>
  <c r="BC2886" i="1"/>
  <c r="BD2886" i="1"/>
  <c r="BE2886" i="1"/>
  <c r="BF2886" i="1"/>
  <c r="BG2886" i="1"/>
  <c r="BH2886" i="1"/>
  <c r="BB2887" i="1"/>
  <c r="BC2887" i="1"/>
  <c r="BD2887" i="1"/>
  <c r="BE2887" i="1"/>
  <c r="BF2887" i="1"/>
  <c r="BG2887" i="1"/>
  <c r="BH2887" i="1"/>
  <c r="BB2888" i="1"/>
  <c r="BC2888" i="1"/>
  <c r="BD2888" i="1"/>
  <c r="BE2888" i="1"/>
  <c r="BF2888" i="1"/>
  <c r="BG2888" i="1"/>
  <c r="BH2888" i="1"/>
  <c r="BB2889" i="1"/>
  <c r="BC2889" i="1"/>
  <c r="BD2889" i="1"/>
  <c r="BE2889" i="1"/>
  <c r="BF2889" i="1"/>
  <c r="BG2889" i="1"/>
  <c r="BH2889" i="1"/>
  <c r="BB2890" i="1"/>
  <c r="BC2890" i="1"/>
  <c r="BD2890" i="1"/>
  <c r="BE2890" i="1"/>
  <c r="BF2890" i="1"/>
  <c r="BG2890" i="1"/>
  <c r="BH2890" i="1"/>
  <c r="BB2891" i="1"/>
  <c r="BC2891" i="1"/>
  <c r="BD2891" i="1"/>
  <c r="BE2891" i="1"/>
  <c r="BF2891" i="1"/>
  <c r="BG2891" i="1"/>
  <c r="BH2891" i="1"/>
  <c r="BB2892" i="1"/>
  <c r="BC2892" i="1"/>
  <c r="BD2892" i="1"/>
  <c r="BE2892" i="1"/>
  <c r="BF2892" i="1"/>
  <c r="BG2892" i="1"/>
  <c r="BH2892" i="1"/>
  <c r="BB2893" i="1"/>
  <c r="BC2893" i="1"/>
  <c r="BD2893" i="1"/>
  <c r="BE2893" i="1"/>
  <c r="BF2893" i="1"/>
  <c r="BG2893" i="1"/>
  <c r="BH2893" i="1"/>
  <c r="BB2894" i="1"/>
  <c r="BC2894" i="1"/>
  <c r="BD2894" i="1"/>
  <c r="BE2894" i="1"/>
  <c r="BF2894" i="1"/>
  <c r="BG2894" i="1"/>
  <c r="BH2894" i="1"/>
  <c r="BB2895" i="1"/>
  <c r="BC2895" i="1"/>
  <c r="BD2895" i="1"/>
  <c r="BE2895" i="1"/>
  <c r="BF2895" i="1"/>
  <c r="BG2895" i="1"/>
  <c r="BH2895" i="1"/>
  <c r="BB2896" i="1"/>
  <c r="BC2896" i="1"/>
  <c r="BD2896" i="1"/>
  <c r="BE2896" i="1"/>
  <c r="BF2896" i="1"/>
  <c r="BG2896" i="1"/>
  <c r="BH2896" i="1"/>
  <c r="BB2897" i="1"/>
  <c r="BC2897" i="1"/>
  <c r="BD2897" i="1"/>
  <c r="BE2897" i="1"/>
  <c r="BF2897" i="1"/>
  <c r="BG2897" i="1"/>
  <c r="BH2897" i="1"/>
  <c r="BB2898" i="1"/>
  <c r="BC2898" i="1"/>
  <c r="BD2898" i="1"/>
  <c r="BE2898" i="1"/>
  <c r="BF2898" i="1"/>
  <c r="BG2898" i="1"/>
  <c r="BH2898" i="1"/>
  <c r="BB2899" i="1"/>
  <c r="BC2899" i="1"/>
  <c r="BD2899" i="1"/>
  <c r="BE2899" i="1"/>
  <c r="BF2899" i="1"/>
  <c r="BG2899" i="1"/>
  <c r="BH2899" i="1"/>
  <c r="BB2900" i="1"/>
  <c r="BC2900" i="1"/>
  <c r="BD2900" i="1"/>
  <c r="BE2900" i="1"/>
  <c r="BF2900" i="1"/>
  <c r="BG2900" i="1"/>
  <c r="BH2900" i="1"/>
  <c r="BB2901" i="1"/>
  <c r="BC2901" i="1"/>
  <c r="BD2901" i="1"/>
  <c r="BE2901" i="1"/>
  <c r="BF2901" i="1"/>
  <c r="BG2901" i="1"/>
  <c r="BH2901" i="1"/>
  <c r="BB2902" i="1"/>
  <c r="BC2902" i="1"/>
  <c r="BD2902" i="1"/>
  <c r="BE2902" i="1"/>
  <c r="BF2902" i="1"/>
  <c r="BG2902" i="1"/>
  <c r="BH2902" i="1"/>
  <c r="BB2903" i="1"/>
  <c r="BC2903" i="1"/>
  <c r="BD2903" i="1"/>
  <c r="BE2903" i="1"/>
  <c r="BF2903" i="1"/>
  <c r="BG2903" i="1"/>
  <c r="BH2903" i="1"/>
  <c r="BB2904" i="1"/>
  <c r="BC2904" i="1"/>
  <c r="BD2904" i="1"/>
  <c r="BE2904" i="1"/>
  <c r="BF2904" i="1"/>
  <c r="BG2904" i="1"/>
  <c r="BH2904" i="1"/>
  <c r="BB2905" i="1"/>
  <c r="BC2905" i="1"/>
  <c r="BD2905" i="1"/>
  <c r="BE2905" i="1"/>
  <c r="BF2905" i="1"/>
  <c r="BG2905" i="1"/>
  <c r="BH2905" i="1"/>
  <c r="BB2906" i="1"/>
  <c r="BC2906" i="1"/>
  <c r="BD2906" i="1"/>
  <c r="BE2906" i="1"/>
  <c r="BF2906" i="1"/>
  <c r="BG2906" i="1"/>
  <c r="BH2906" i="1"/>
  <c r="BB2907" i="1"/>
  <c r="BC2907" i="1"/>
  <c r="BD2907" i="1"/>
  <c r="BE2907" i="1"/>
  <c r="BF2907" i="1"/>
  <c r="BG2907" i="1"/>
  <c r="BH2907" i="1"/>
  <c r="BB2908" i="1"/>
  <c r="BC2908" i="1"/>
  <c r="BD2908" i="1"/>
  <c r="BE2908" i="1"/>
  <c r="BF2908" i="1"/>
  <c r="BG2908" i="1"/>
  <c r="BH2908" i="1"/>
  <c r="BB2909" i="1"/>
  <c r="BC2909" i="1"/>
  <c r="BD2909" i="1"/>
  <c r="BE2909" i="1"/>
  <c r="BF2909" i="1"/>
  <c r="BG2909" i="1"/>
  <c r="BH2909" i="1"/>
  <c r="BB2910" i="1"/>
  <c r="BC2910" i="1"/>
  <c r="BD2910" i="1"/>
  <c r="BE2910" i="1"/>
  <c r="BF2910" i="1"/>
  <c r="BG2910" i="1"/>
  <c r="BH2910" i="1"/>
  <c r="BB2911" i="1"/>
  <c r="BC2911" i="1"/>
  <c r="BD2911" i="1"/>
  <c r="BE2911" i="1"/>
  <c r="BF2911" i="1"/>
  <c r="BG2911" i="1"/>
  <c r="BH2911" i="1"/>
  <c r="BB2912" i="1"/>
  <c r="BC2912" i="1"/>
  <c r="BD2912" i="1"/>
  <c r="BE2912" i="1"/>
  <c r="BF2912" i="1"/>
  <c r="BG2912" i="1"/>
  <c r="BH2912" i="1"/>
  <c r="BB2913" i="1"/>
  <c r="BC2913" i="1"/>
  <c r="BD2913" i="1"/>
  <c r="BE2913" i="1"/>
  <c r="BF2913" i="1"/>
  <c r="BG2913" i="1"/>
  <c r="BH2913" i="1"/>
  <c r="BB2914" i="1"/>
  <c r="BC2914" i="1"/>
  <c r="BD2914" i="1"/>
  <c r="BE2914" i="1"/>
  <c r="BF2914" i="1"/>
  <c r="BG2914" i="1"/>
  <c r="BH2914" i="1"/>
  <c r="BB2915" i="1"/>
  <c r="BC2915" i="1"/>
  <c r="BD2915" i="1"/>
  <c r="BE2915" i="1"/>
  <c r="BF2915" i="1"/>
  <c r="BG2915" i="1"/>
  <c r="BH2915" i="1"/>
  <c r="BB2916" i="1"/>
  <c r="BC2916" i="1"/>
  <c r="BD2916" i="1"/>
  <c r="BE2916" i="1"/>
  <c r="BF2916" i="1"/>
  <c r="BG2916" i="1"/>
  <c r="BH2916" i="1"/>
  <c r="BB2917" i="1"/>
  <c r="BC2917" i="1"/>
  <c r="BD2917" i="1"/>
  <c r="BE2917" i="1"/>
  <c r="BF2917" i="1"/>
  <c r="BG2917" i="1"/>
  <c r="BH2917" i="1"/>
  <c r="BB2918" i="1"/>
  <c r="BC2918" i="1"/>
  <c r="BD2918" i="1"/>
  <c r="BE2918" i="1"/>
  <c r="BF2918" i="1"/>
  <c r="BG2918" i="1"/>
  <c r="BH2918" i="1"/>
  <c r="BB2919" i="1"/>
  <c r="BC2919" i="1"/>
  <c r="BD2919" i="1"/>
  <c r="BE2919" i="1"/>
  <c r="BF2919" i="1"/>
  <c r="BG2919" i="1"/>
  <c r="BH2919" i="1"/>
  <c r="BB2920" i="1"/>
  <c r="BC2920" i="1"/>
  <c r="BD2920" i="1"/>
  <c r="BE2920" i="1"/>
  <c r="BF2920" i="1"/>
  <c r="BG2920" i="1"/>
  <c r="BH2920" i="1"/>
  <c r="BB2921" i="1"/>
  <c r="BC2921" i="1"/>
  <c r="BD2921" i="1"/>
  <c r="BE2921" i="1"/>
  <c r="BF2921" i="1"/>
  <c r="BG2921" i="1"/>
  <c r="BH2921" i="1"/>
  <c r="BB2922" i="1"/>
  <c r="BC2922" i="1"/>
  <c r="BD2922" i="1"/>
  <c r="BE2922" i="1"/>
  <c r="BF2922" i="1"/>
  <c r="BG2922" i="1"/>
  <c r="BH2922" i="1"/>
  <c r="BB2923" i="1"/>
  <c r="BC2923" i="1"/>
  <c r="BD2923" i="1"/>
  <c r="BE2923" i="1"/>
  <c r="BF2923" i="1"/>
  <c r="BG2923" i="1"/>
  <c r="BH2923" i="1"/>
  <c r="BB2924" i="1"/>
  <c r="BC2924" i="1"/>
  <c r="BD2924" i="1"/>
  <c r="BE2924" i="1"/>
  <c r="BF2924" i="1"/>
  <c r="BG2924" i="1"/>
  <c r="BH2924" i="1"/>
  <c r="BB2925" i="1"/>
  <c r="BC2925" i="1"/>
  <c r="BD2925" i="1"/>
  <c r="BE2925" i="1"/>
  <c r="BF2925" i="1"/>
  <c r="BG2925" i="1"/>
  <c r="BH2925" i="1"/>
  <c r="BB2926" i="1"/>
  <c r="BC2926" i="1"/>
  <c r="BD2926" i="1"/>
  <c r="BE2926" i="1"/>
  <c r="BF2926" i="1"/>
  <c r="BG2926" i="1"/>
  <c r="BH2926" i="1"/>
  <c r="BB2927" i="1"/>
  <c r="BC2927" i="1"/>
  <c r="BD2927" i="1"/>
  <c r="BE2927" i="1"/>
  <c r="BF2927" i="1"/>
  <c r="BG2927" i="1"/>
  <c r="BH2927" i="1"/>
  <c r="BB2928" i="1"/>
  <c r="BC2928" i="1"/>
  <c r="BD2928" i="1"/>
  <c r="BE2928" i="1"/>
  <c r="BF2928" i="1"/>
  <c r="BG2928" i="1"/>
  <c r="BH2928" i="1"/>
  <c r="BB2929" i="1"/>
  <c r="BC2929" i="1"/>
  <c r="BD2929" i="1"/>
  <c r="BE2929" i="1"/>
  <c r="BF2929" i="1"/>
  <c r="BG2929" i="1"/>
  <c r="BH2929" i="1"/>
  <c r="BB2930" i="1"/>
  <c r="BC2930" i="1"/>
  <c r="BD2930" i="1"/>
  <c r="BE2930" i="1"/>
  <c r="BF2930" i="1"/>
  <c r="BG2930" i="1"/>
  <c r="BH2930" i="1"/>
  <c r="BB2931" i="1"/>
  <c r="BC2931" i="1"/>
  <c r="BD2931" i="1"/>
  <c r="BE2931" i="1"/>
  <c r="BF2931" i="1"/>
  <c r="BG2931" i="1"/>
  <c r="BH2931" i="1"/>
  <c r="BB2932" i="1"/>
  <c r="BC2932" i="1"/>
  <c r="BD2932" i="1"/>
  <c r="BE2932" i="1"/>
  <c r="BF2932" i="1"/>
  <c r="BG2932" i="1"/>
  <c r="BH2932" i="1"/>
  <c r="BB2933" i="1"/>
  <c r="BC2933" i="1"/>
  <c r="BD2933" i="1"/>
  <c r="BE2933" i="1"/>
  <c r="BF2933" i="1"/>
  <c r="BG2933" i="1"/>
  <c r="BH2933" i="1"/>
  <c r="BB2934" i="1"/>
  <c r="BC2934" i="1"/>
  <c r="BD2934" i="1"/>
  <c r="BE2934" i="1"/>
  <c r="BF2934" i="1"/>
  <c r="BG2934" i="1"/>
  <c r="BH2934" i="1"/>
  <c r="BB2935" i="1"/>
  <c r="BC2935" i="1"/>
  <c r="BD2935" i="1"/>
  <c r="BE2935" i="1"/>
  <c r="BF2935" i="1"/>
  <c r="BG2935" i="1"/>
  <c r="BH2935" i="1"/>
  <c r="BB2936" i="1"/>
  <c r="BC2936" i="1"/>
  <c r="BD2936" i="1"/>
  <c r="BE2936" i="1"/>
  <c r="BF2936" i="1"/>
  <c r="BG2936" i="1"/>
  <c r="BH2936" i="1"/>
  <c r="BB2937" i="1"/>
  <c r="BC2937" i="1"/>
  <c r="BD2937" i="1"/>
  <c r="BE2937" i="1"/>
  <c r="BF2937" i="1"/>
  <c r="BG2937" i="1"/>
  <c r="BH2937" i="1"/>
  <c r="BB2938" i="1"/>
  <c r="BC2938" i="1"/>
  <c r="BD2938" i="1"/>
  <c r="BE2938" i="1"/>
  <c r="BF2938" i="1"/>
  <c r="BG2938" i="1"/>
  <c r="BH2938" i="1"/>
  <c r="BB2939" i="1"/>
  <c r="BC2939" i="1"/>
  <c r="BD2939" i="1"/>
  <c r="BE2939" i="1"/>
  <c r="BF2939" i="1"/>
  <c r="BG2939" i="1"/>
  <c r="BH2939" i="1"/>
  <c r="BB2940" i="1"/>
  <c r="BC2940" i="1"/>
  <c r="BD2940" i="1"/>
  <c r="BE2940" i="1"/>
  <c r="BF2940" i="1"/>
  <c r="BG2940" i="1"/>
  <c r="BH2940" i="1"/>
  <c r="BB2941" i="1"/>
  <c r="BC2941" i="1"/>
  <c r="BD2941" i="1"/>
  <c r="BE2941" i="1"/>
  <c r="BF2941" i="1"/>
  <c r="BG2941" i="1"/>
  <c r="BH2941" i="1"/>
  <c r="BB2942" i="1"/>
  <c r="BC2942" i="1"/>
  <c r="BD2942" i="1"/>
  <c r="BE2942" i="1"/>
  <c r="BF2942" i="1"/>
  <c r="BG2942" i="1"/>
  <c r="BH2942" i="1"/>
  <c r="BB2943" i="1"/>
  <c r="BC2943" i="1"/>
  <c r="BD2943" i="1"/>
  <c r="BE2943" i="1"/>
  <c r="BF2943" i="1"/>
  <c r="BG2943" i="1"/>
  <c r="BH2943" i="1"/>
  <c r="BB2944" i="1"/>
  <c r="BC2944" i="1"/>
  <c r="BD2944" i="1"/>
  <c r="BE2944" i="1"/>
  <c r="BF2944" i="1"/>
  <c r="BG2944" i="1"/>
  <c r="BH2944" i="1"/>
  <c r="BB2945" i="1"/>
  <c r="BC2945" i="1"/>
  <c r="BD2945" i="1"/>
  <c r="BE2945" i="1"/>
  <c r="BF2945" i="1"/>
  <c r="BG2945" i="1"/>
  <c r="BH2945" i="1"/>
  <c r="BB2946" i="1"/>
  <c r="BC2946" i="1"/>
  <c r="BD2946" i="1"/>
  <c r="BE2946" i="1"/>
  <c r="BF2946" i="1"/>
  <c r="BG2946" i="1"/>
  <c r="BH2946" i="1"/>
  <c r="BB2947" i="1"/>
  <c r="BC2947" i="1"/>
  <c r="BD2947" i="1"/>
  <c r="BE2947" i="1"/>
  <c r="BF2947" i="1"/>
  <c r="BG2947" i="1"/>
  <c r="BH2947" i="1"/>
  <c r="BB2948" i="1"/>
  <c r="BC2948" i="1"/>
  <c r="BD2948" i="1"/>
  <c r="BE2948" i="1"/>
  <c r="BF2948" i="1"/>
  <c r="BG2948" i="1"/>
  <c r="BH2948" i="1"/>
  <c r="BB2949" i="1"/>
  <c r="BC2949" i="1"/>
  <c r="BD2949" i="1"/>
  <c r="BE2949" i="1"/>
  <c r="BF2949" i="1"/>
  <c r="BG2949" i="1"/>
  <c r="BH2949" i="1"/>
  <c r="BB2950" i="1"/>
  <c r="BC2950" i="1"/>
  <c r="BD2950" i="1"/>
  <c r="BE2950" i="1"/>
  <c r="BF2950" i="1"/>
  <c r="BG2950" i="1"/>
  <c r="BH2950" i="1"/>
  <c r="BB2951" i="1"/>
  <c r="BC2951" i="1"/>
  <c r="BD2951" i="1"/>
  <c r="BE2951" i="1"/>
  <c r="BF2951" i="1"/>
  <c r="BG2951" i="1"/>
  <c r="BH2951" i="1"/>
  <c r="BB2952" i="1"/>
  <c r="BC2952" i="1"/>
  <c r="BD2952" i="1"/>
  <c r="BE2952" i="1"/>
  <c r="BF2952" i="1"/>
  <c r="BG2952" i="1"/>
  <c r="BH2952" i="1"/>
  <c r="BB2953" i="1"/>
  <c r="BC2953" i="1"/>
  <c r="BD2953" i="1"/>
  <c r="BE2953" i="1"/>
  <c r="BF2953" i="1"/>
  <c r="BG2953" i="1"/>
  <c r="BH2953" i="1"/>
  <c r="BB2954" i="1"/>
  <c r="BC2954" i="1"/>
  <c r="BD2954" i="1"/>
  <c r="BE2954" i="1"/>
  <c r="BF2954" i="1"/>
  <c r="BG2954" i="1"/>
  <c r="BH2954" i="1"/>
  <c r="BB2955" i="1"/>
  <c r="BC2955" i="1"/>
  <c r="BD2955" i="1"/>
  <c r="BE2955" i="1"/>
  <c r="BF2955" i="1"/>
  <c r="BG2955" i="1"/>
  <c r="BH2955" i="1"/>
  <c r="BB2956" i="1"/>
  <c r="BC2956" i="1"/>
  <c r="BD2956" i="1"/>
  <c r="BE2956" i="1"/>
  <c r="BF2956" i="1"/>
  <c r="BG2956" i="1"/>
  <c r="BH2956" i="1"/>
  <c r="BB2957" i="1"/>
  <c r="BC2957" i="1"/>
  <c r="BD2957" i="1"/>
  <c r="BE2957" i="1"/>
  <c r="BF2957" i="1"/>
  <c r="BG2957" i="1"/>
  <c r="BH2957" i="1"/>
  <c r="BB2958" i="1"/>
  <c r="BC2958" i="1"/>
  <c r="BD2958" i="1"/>
  <c r="BE2958" i="1"/>
  <c r="BF2958" i="1"/>
  <c r="BG2958" i="1"/>
  <c r="BH2958" i="1"/>
  <c r="BB2959" i="1"/>
  <c r="BC2959" i="1"/>
  <c r="BD2959" i="1"/>
  <c r="BE2959" i="1"/>
  <c r="BF2959" i="1"/>
  <c r="BG2959" i="1"/>
  <c r="BH2959" i="1"/>
  <c r="BB2960" i="1"/>
  <c r="BC2960" i="1"/>
  <c r="BD2960" i="1"/>
  <c r="BE2960" i="1"/>
  <c r="BF2960" i="1"/>
  <c r="BG2960" i="1"/>
  <c r="BH2960" i="1"/>
  <c r="BB2961" i="1"/>
  <c r="BC2961" i="1"/>
  <c r="BD2961" i="1"/>
  <c r="BE2961" i="1"/>
  <c r="BF2961" i="1"/>
  <c r="BG2961" i="1"/>
  <c r="BH2961" i="1"/>
  <c r="BB2962" i="1"/>
  <c r="BC2962" i="1"/>
  <c r="BD2962" i="1"/>
  <c r="BE2962" i="1"/>
  <c r="BF2962" i="1"/>
  <c r="BG2962" i="1"/>
  <c r="BH2962" i="1"/>
  <c r="BB2963" i="1"/>
  <c r="BC2963" i="1"/>
  <c r="BD2963" i="1"/>
  <c r="BE2963" i="1"/>
  <c r="BF2963" i="1"/>
  <c r="BG2963" i="1"/>
  <c r="BH2963" i="1"/>
  <c r="BB2964" i="1"/>
  <c r="BC2964" i="1"/>
  <c r="BD2964" i="1"/>
  <c r="BE2964" i="1"/>
  <c r="BF2964" i="1"/>
  <c r="BG2964" i="1"/>
  <c r="BH2964" i="1"/>
  <c r="BB2965" i="1"/>
  <c r="BC2965" i="1"/>
  <c r="BD2965" i="1"/>
  <c r="BE2965" i="1"/>
  <c r="BF2965" i="1"/>
  <c r="BG2965" i="1"/>
  <c r="BH2965" i="1"/>
  <c r="BB2966" i="1"/>
  <c r="BC2966" i="1"/>
  <c r="BD2966" i="1"/>
  <c r="BE2966" i="1"/>
  <c r="BF2966" i="1"/>
  <c r="BG2966" i="1"/>
  <c r="BH2966" i="1"/>
  <c r="BB2967" i="1"/>
  <c r="BC2967" i="1"/>
  <c r="BD2967" i="1"/>
  <c r="BE2967" i="1"/>
  <c r="BF2967" i="1"/>
  <c r="BG2967" i="1"/>
  <c r="BH2967" i="1"/>
  <c r="BB2968" i="1"/>
  <c r="BC2968" i="1"/>
  <c r="BD2968" i="1"/>
  <c r="BE2968" i="1"/>
  <c r="BF2968" i="1"/>
  <c r="BG2968" i="1"/>
  <c r="BH2968" i="1"/>
  <c r="BB2969" i="1"/>
  <c r="BC2969" i="1"/>
  <c r="BD2969" i="1"/>
  <c r="BE2969" i="1"/>
  <c r="BF2969" i="1"/>
  <c r="BG2969" i="1"/>
  <c r="BH2969" i="1"/>
  <c r="BB2970" i="1"/>
  <c r="BC2970" i="1"/>
  <c r="BD2970" i="1"/>
  <c r="BE2970" i="1"/>
  <c r="BF2970" i="1"/>
  <c r="BG2970" i="1"/>
  <c r="BH2970" i="1"/>
  <c r="BB2971" i="1"/>
  <c r="BC2971" i="1"/>
  <c r="BD2971" i="1"/>
  <c r="BE2971" i="1"/>
  <c r="BF2971" i="1"/>
  <c r="BG2971" i="1"/>
  <c r="BH2971" i="1"/>
  <c r="BB2972" i="1"/>
  <c r="BC2972" i="1"/>
  <c r="BD2972" i="1"/>
  <c r="BE2972" i="1"/>
  <c r="BF2972" i="1"/>
  <c r="BG2972" i="1"/>
  <c r="BH2972" i="1"/>
  <c r="BB2973" i="1"/>
  <c r="BC2973" i="1"/>
  <c r="BD2973" i="1"/>
  <c r="BE2973" i="1"/>
  <c r="BF2973" i="1"/>
  <c r="BG2973" i="1"/>
  <c r="BH2973" i="1"/>
  <c r="BB2974" i="1"/>
  <c r="BC2974" i="1"/>
  <c r="BD2974" i="1"/>
  <c r="BE2974" i="1"/>
  <c r="BF2974" i="1"/>
  <c r="BG2974" i="1"/>
  <c r="BH2974" i="1"/>
  <c r="BB2975" i="1"/>
  <c r="BC2975" i="1"/>
  <c r="BD2975" i="1"/>
  <c r="BE2975" i="1"/>
  <c r="BF2975" i="1"/>
  <c r="BG2975" i="1"/>
  <c r="BH2975" i="1"/>
  <c r="BB2976" i="1"/>
  <c r="BC2976" i="1"/>
  <c r="BD2976" i="1"/>
  <c r="BE2976" i="1"/>
  <c r="BF2976" i="1"/>
  <c r="BG2976" i="1"/>
  <c r="BH2976" i="1"/>
  <c r="BB2977" i="1"/>
  <c r="BC2977" i="1"/>
  <c r="BD2977" i="1"/>
  <c r="BE2977" i="1"/>
  <c r="BF2977" i="1"/>
  <c r="BG2977" i="1"/>
  <c r="BH2977" i="1"/>
  <c r="BB2978" i="1"/>
  <c r="BC2978" i="1"/>
  <c r="BD2978" i="1"/>
  <c r="BE2978" i="1"/>
  <c r="BF2978" i="1"/>
  <c r="BG2978" i="1"/>
  <c r="BH2978" i="1"/>
  <c r="BB2979" i="1"/>
  <c r="BC2979" i="1"/>
  <c r="BD2979" i="1"/>
  <c r="BE2979" i="1"/>
  <c r="BF2979" i="1"/>
  <c r="BG2979" i="1"/>
  <c r="BH2979" i="1"/>
  <c r="BB2980" i="1"/>
  <c r="BC2980" i="1"/>
  <c r="BD2980" i="1"/>
  <c r="BE2980" i="1"/>
  <c r="BF2980" i="1"/>
  <c r="BG2980" i="1"/>
  <c r="BH2980" i="1"/>
  <c r="BB2981" i="1"/>
  <c r="BC2981" i="1"/>
  <c r="BD2981" i="1"/>
  <c r="BE2981" i="1"/>
  <c r="BF2981" i="1"/>
  <c r="BG2981" i="1"/>
  <c r="BH2981" i="1"/>
  <c r="BB2982" i="1"/>
  <c r="BC2982" i="1"/>
  <c r="BD2982" i="1"/>
  <c r="BE2982" i="1"/>
  <c r="BF2982" i="1"/>
  <c r="BG2982" i="1"/>
  <c r="BH2982" i="1"/>
  <c r="BB2983" i="1"/>
  <c r="BC2983" i="1"/>
  <c r="BD2983" i="1"/>
  <c r="BE2983" i="1"/>
  <c r="BF2983" i="1"/>
  <c r="BG2983" i="1"/>
  <c r="BH2983" i="1"/>
  <c r="BB2984" i="1"/>
  <c r="BC2984" i="1"/>
  <c r="BD2984" i="1"/>
  <c r="BE2984" i="1"/>
  <c r="BF2984" i="1"/>
  <c r="BG2984" i="1"/>
  <c r="BH2984" i="1"/>
  <c r="BB2985" i="1"/>
  <c r="BC2985" i="1"/>
  <c r="BD2985" i="1"/>
  <c r="BE2985" i="1"/>
  <c r="BF2985" i="1"/>
  <c r="BG2985" i="1"/>
  <c r="BH2985" i="1"/>
  <c r="BB2986" i="1"/>
  <c r="BC2986" i="1"/>
  <c r="BD2986" i="1"/>
  <c r="BE2986" i="1"/>
  <c r="BF2986" i="1"/>
  <c r="BG2986" i="1"/>
  <c r="BH2986" i="1"/>
  <c r="BB2987" i="1"/>
  <c r="BC2987" i="1"/>
  <c r="BD2987" i="1"/>
  <c r="BE2987" i="1"/>
  <c r="BF2987" i="1"/>
  <c r="BG2987" i="1"/>
  <c r="BH2987" i="1"/>
  <c r="BB2988" i="1"/>
  <c r="BC2988" i="1"/>
  <c r="BD2988" i="1"/>
  <c r="BE2988" i="1"/>
  <c r="BF2988" i="1"/>
  <c r="BG2988" i="1"/>
  <c r="BH2988" i="1"/>
  <c r="BB2989" i="1"/>
  <c r="BC2989" i="1"/>
  <c r="BD2989" i="1"/>
  <c r="BE2989" i="1"/>
  <c r="BF2989" i="1"/>
  <c r="BG2989" i="1"/>
  <c r="BH2989" i="1"/>
  <c r="BB2990" i="1"/>
  <c r="BC2990" i="1"/>
  <c r="BD2990" i="1"/>
  <c r="BE2990" i="1"/>
  <c r="BF2990" i="1"/>
  <c r="BG2990" i="1"/>
  <c r="BH2990" i="1"/>
  <c r="BB2991" i="1"/>
  <c r="BC2991" i="1"/>
  <c r="BD2991" i="1"/>
  <c r="BE2991" i="1"/>
  <c r="BF2991" i="1"/>
  <c r="BG2991" i="1"/>
  <c r="BH2991" i="1"/>
  <c r="BB2992" i="1"/>
  <c r="BC2992" i="1"/>
  <c r="BD2992" i="1"/>
  <c r="BE2992" i="1"/>
  <c r="BF2992" i="1"/>
  <c r="BG2992" i="1"/>
  <c r="BH2992" i="1"/>
  <c r="BB2993" i="1"/>
  <c r="BC2993" i="1"/>
  <c r="BD2993" i="1"/>
  <c r="BE2993" i="1"/>
  <c r="BF2993" i="1"/>
  <c r="BG2993" i="1"/>
  <c r="BH2993" i="1"/>
  <c r="BB2994" i="1"/>
  <c r="BC2994" i="1"/>
  <c r="BD2994" i="1"/>
  <c r="BE2994" i="1"/>
  <c r="BF2994" i="1"/>
  <c r="BG2994" i="1"/>
  <c r="BH2994" i="1"/>
  <c r="BB2995" i="1"/>
  <c r="BC2995" i="1"/>
  <c r="BD2995" i="1"/>
  <c r="BE2995" i="1"/>
  <c r="BF2995" i="1"/>
  <c r="BG2995" i="1"/>
  <c r="BH2995" i="1"/>
  <c r="BB2996" i="1"/>
  <c r="BC2996" i="1"/>
  <c r="BD2996" i="1"/>
  <c r="BE2996" i="1"/>
  <c r="BF2996" i="1"/>
  <c r="BG2996" i="1"/>
  <c r="BH2996" i="1"/>
  <c r="BB2997" i="1"/>
  <c r="BC2997" i="1"/>
  <c r="BD2997" i="1"/>
  <c r="BE2997" i="1"/>
  <c r="BF2997" i="1"/>
  <c r="BG2997" i="1"/>
  <c r="BH2997" i="1"/>
  <c r="BB2998" i="1"/>
  <c r="BC2998" i="1"/>
  <c r="BD2998" i="1"/>
  <c r="BE2998" i="1"/>
  <c r="BF2998" i="1"/>
  <c r="BG2998" i="1"/>
  <c r="BH2998" i="1"/>
  <c r="BB2999" i="1"/>
  <c r="BC2999" i="1"/>
  <c r="BD2999" i="1"/>
  <c r="BE2999" i="1"/>
  <c r="BF2999" i="1"/>
  <c r="BG2999" i="1"/>
  <c r="BH2999" i="1"/>
  <c r="BB3000" i="1"/>
  <c r="BC3000" i="1"/>
  <c r="BD3000" i="1"/>
  <c r="BE3000" i="1"/>
  <c r="BF3000" i="1"/>
  <c r="BG3000" i="1"/>
  <c r="BH3000" i="1"/>
  <c r="BB3001" i="1"/>
  <c r="BC3001" i="1"/>
  <c r="BD3001" i="1"/>
  <c r="BE3001" i="1"/>
  <c r="BF3001" i="1"/>
  <c r="BG3001" i="1"/>
  <c r="BH3001" i="1"/>
  <c r="BB3002" i="1"/>
  <c r="BC3002" i="1"/>
  <c r="BD3002" i="1"/>
  <c r="BE3002" i="1"/>
  <c r="BF3002" i="1"/>
  <c r="BG3002" i="1"/>
  <c r="BH3002" i="1"/>
  <c r="BB3003" i="1"/>
  <c r="BC3003" i="1"/>
  <c r="BD3003" i="1"/>
  <c r="BE3003" i="1"/>
  <c r="BF3003" i="1"/>
  <c r="BG3003" i="1"/>
  <c r="BH3003" i="1"/>
  <c r="BB3004" i="1"/>
  <c r="BC3004" i="1"/>
  <c r="BD3004" i="1"/>
  <c r="BE3004" i="1"/>
  <c r="BF3004" i="1"/>
  <c r="BG3004" i="1"/>
  <c r="BH3004" i="1"/>
  <c r="BB3005" i="1"/>
  <c r="BC3005" i="1"/>
  <c r="BD3005" i="1"/>
  <c r="BE3005" i="1"/>
  <c r="BF3005" i="1"/>
  <c r="BG3005" i="1"/>
  <c r="BH3005" i="1"/>
  <c r="BB3006" i="1"/>
  <c r="BC3006" i="1"/>
  <c r="BD3006" i="1"/>
  <c r="BE3006" i="1"/>
  <c r="BF3006" i="1"/>
  <c r="BG3006" i="1"/>
  <c r="BH3006" i="1"/>
  <c r="BB3007" i="1"/>
  <c r="BC3007" i="1"/>
  <c r="BD3007" i="1"/>
  <c r="BE3007" i="1"/>
  <c r="BF3007" i="1"/>
  <c r="BG3007" i="1"/>
  <c r="BH3007" i="1"/>
  <c r="BB3008" i="1"/>
  <c r="BC3008" i="1"/>
  <c r="BD3008" i="1"/>
  <c r="BE3008" i="1"/>
  <c r="BF3008" i="1"/>
  <c r="BG3008" i="1"/>
  <c r="BH3008" i="1"/>
  <c r="BB3009" i="1"/>
  <c r="BC3009" i="1"/>
  <c r="BD3009" i="1"/>
  <c r="BE3009" i="1"/>
  <c r="BF3009" i="1"/>
  <c r="BG3009" i="1"/>
  <c r="BH3009" i="1"/>
  <c r="BB3010" i="1"/>
  <c r="BC3010" i="1"/>
  <c r="BD3010" i="1"/>
  <c r="BE3010" i="1"/>
  <c r="BF3010" i="1"/>
  <c r="BG3010" i="1"/>
  <c r="BH3010" i="1"/>
  <c r="BB3011" i="1"/>
  <c r="BC3011" i="1"/>
  <c r="BD3011" i="1"/>
  <c r="BE3011" i="1"/>
  <c r="BF3011" i="1"/>
  <c r="BG3011" i="1"/>
  <c r="BH3011" i="1"/>
  <c r="BB3012" i="1"/>
  <c r="BC3012" i="1"/>
  <c r="BD3012" i="1"/>
  <c r="BE3012" i="1"/>
  <c r="BF3012" i="1"/>
  <c r="BG3012" i="1"/>
  <c r="BH3012" i="1"/>
  <c r="BB3013" i="1"/>
  <c r="BC3013" i="1"/>
  <c r="BD3013" i="1"/>
  <c r="BE3013" i="1"/>
  <c r="BF3013" i="1"/>
  <c r="BG3013" i="1"/>
  <c r="BH3013" i="1"/>
  <c r="BB3014" i="1"/>
  <c r="BC3014" i="1"/>
  <c r="BD3014" i="1"/>
  <c r="BE3014" i="1"/>
  <c r="BF3014" i="1"/>
  <c r="BG3014" i="1"/>
  <c r="BH3014" i="1"/>
  <c r="BB3015" i="1"/>
  <c r="BC3015" i="1"/>
  <c r="BD3015" i="1"/>
  <c r="BE3015" i="1"/>
  <c r="BF3015" i="1"/>
  <c r="BG3015" i="1"/>
  <c r="BH3015" i="1"/>
  <c r="BB3016" i="1"/>
  <c r="BC3016" i="1"/>
  <c r="BD3016" i="1"/>
  <c r="BE3016" i="1"/>
  <c r="BF3016" i="1"/>
  <c r="BG3016" i="1"/>
  <c r="BH3016" i="1"/>
  <c r="BB3017" i="1"/>
  <c r="BC3017" i="1"/>
  <c r="BD3017" i="1"/>
  <c r="BE3017" i="1"/>
  <c r="BF3017" i="1"/>
  <c r="BG3017" i="1"/>
  <c r="BH3017" i="1"/>
  <c r="BB3018" i="1"/>
  <c r="BC3018" i="1"/>
  <c r="BD3018" i="1"/>
  <c r="BE3018" i="1"/>
  <c r="BF3018" i="1"/>
  <c r="BG3018" i="1"/>
  <c r="BH3018" i="1"/>
  <c r="BB3019" i="1"/>
  <c r="BC3019" i="1"/>
  <c r="BD3019" i="1"/>
  <c r="BE3019" i="1"/>
  <c r="BF3019" i="1"/>
  <c r="BG3019" i="1"/>
  <c r="BH3019" i="1"/>
  <c r="BB3020" i="1"/>
  <c r="BC3020" i="1"/>
  <c r="BD3020" i="1"/>
  <c r="BE3020" i="1"/>
  <c r="BF3020" i="1"/>
  <c r="BG3020" i="1"/>
  <c r="BH3020" i="1"/>
  <c r="BB3021" i="1"/>
  <c r="BC3021" i="1"/>
  <c r="BD3021" i="1"/>
  <c r="BE3021" i="1"/>
  <c r="BF3021" i="1"/>
  <c r="BG3021" i="1"/>
  <c r="BH3021" i="1"/>
  <c r="BB3022" i="1"/>
  <c r="BC3022" i="1"/>
  <c r="BD3022" i="1"/>
  <c r="BE3022" i="1"/>
  <c r="BF3022" i="1"/>
  <c r="BG3022" i="1"/>
  <c r="BH3022" i="1"/>
  <c r="N43" i="1"/>
  <c r="AA3" i="1"/>
  <c r="Z3" i="1"/>
  <c r="Y3" i="1"/>
  <c r="X3" i="1"/>
  <c r="W3" i="1"/>
  <c r="V3" i="1"/>
  <c r="N136" i="1"/>
  <c r="P13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3015" i="1"/>
  <c r="AC3016" i="1"/>
  <c r="AC3017" i="1"/>
  <c r="AC3018" i="1"/>
  <c r="AC3019" i="1"/>
  <c r="AC3020" i="1"/>
  <c r="AC3021" i="1"/>
  <c r="AC3022" i="1"/>
  <c r="AZ4" i="1" l="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c r="AZ200" i="1"/>
  <c r="AZ201" i="1"/>
  <c r="AZ202" i="1"/>
  <c r="AZ203" i="1"/>
  <c r="AZ204" i="1"/>
  <c r="AZ205" i="1"/>
  <c r="AZ206" i="1"/>
  <c r="AZ207" i="1"/>
  <c r="AZ208" i="1"/>
  <c r="AZ209" i="1"/>
  <c r="AZ210" i="1"/>
  <c r="AZ211" i="1"/>
  <c r="AZ212" i="1"/>
  <c r="AZ213" i="1"/>
  <c r="AZ214" i="1"/>
  <c r="AZ215" i="1"/>
  <c r="AZ216" i="1"/>
  <c r="AZ217" i="1"/>
  <c r="AZ218" i="1"/>
  <c r="AZ219" i="1"/>
  <c r="AZ220" i="1"/>
  <c r="AZ221" i="1"/>
  <c r="AZ222" i="1"/>
  <c r="AZ223" i="1"/>
  <c r="AZ224" i="1"/>
  <c r="AZ225" i="1"/>
  <c r="AZ226" i="1"/>
  <c r="AZ227" i="1"/>
  <c r="AZ228" i="1"/>
  <c r="AZ229" i="1"/>
  <c r="AZ230" i="1"/>
  <c r="AZ231" i="1"/>
  <c r="AZ232" i="1"/>
  <c r="AZ233" i="1"/>
  <c r="AZ234" i="1"/>
  <c r="AZ235" i="1"/>
  <c r="AZ236" i="1"/>
  <c r="AZ237" i="1"/>
  <c r="AZ238" i="1"/>
  <c r="AZ239" i="1"/>
  <c r="AZ240" i="1"/>
  <c r="AZ241" i="1"/>
  <c r="AZ242" i="1"/>
  <c r="AZ243" i="1"/>
  <c r="AZ244" i="1"/>
  <c r="AZ245" i="1"/>
  <c r="AZ246" i="1"/>
  <c r="AZ247" i="1"/>
  <c r="AZ248" i="1"/>
  <c r="AZ249" i="1"/>
  <c r="AZ250" i="1"/>
  <c r="AZ251" i="1"/>
  <c r="AZ252" i="1"/>
  <c r="AZ253" i="1"/>
  <c r="AZ254" i="1"/>
  <c r="AZ255" i="1"/>
  <c r="AZ256" i="1"/>
  <c r="AZ257" i="1"/>
  <c r="AZ258" i="1"/>
  <c r="AZ259" i="1"/>
  <c r="AZ260" i="1"/>
  <c r="AZ261" i="1"/>
  <c r="AZ262" i="1"/>
  <c r="AZ263" i="1"/>
  <c r="AZ264" i="1"/>
  <c r="AZ265" i="1"/>
  <c r="AZ266" i="1"/>
  <c r="AZ267" i="1"/>
  <c r="AZ268" i="1"/>
  <c r="AZ269" i="1"/>
  <c r="AZ270" i="1"/>
  <c r="AZ271" i="1"/>
  <c r="AZ272" i="1"/>
  <c r="AZ273" i="1"/>
  <c r="AZ274" i="1"/>
  <c r="AZ275" i="1"/>
  <c r="AZ276" i="1"/>
  <c r="AZ277" i="1"/>
  <c r="AZ278" i="1"/>
  <c r="AZ279" i="1"/>
  <c r="AZ280" i="1"/>
  <c r="AZ281" i="1"/>
  <c r="AZ282" i="1"/>
  <c r="AZ283" i="1"/>
  <c r="AZ284" i="1"/>
  <c r="AZ285" i="1"/>
  <c r="AZ286" i="1"/>
  <c r="AZ287" i="1"/>
  <c r="AZ288" i="1"/>
  <c r="AZ289" i="1"/>
  <c r="AZ290" i="1"/>
  <c r="AZ291" i="1"/>
  <c r="AZ292" i="1"/>
  <c r="AZ293" i="1"/>
  <c r="AZ294" i="1"/>
  <c r="AZ295" i="1"/>
  <c r="AZ296" i="1"/>
  <c r="AZ297" i="1"/>
  <c r="AZ298" i="1"/>
  <c r="AZ299" i="1"/>
  <c r="AZ300" i="1"/>
  <c r="AZ301" i="1"/>
  <c r="AZ302" i="1"/>
  <c r="AZ303" i="1"/>
  <c r="AZ304" i="1"/>
  <c r="AZ305" i="1"/>
  <c r="AZ306" i="1"/>
  <c r="AZ307" i="1"/>
  <c r="AZ308" i="1"/>
  <c r="AZ309" i="1"/>
  <c r="AZ310" i="1"/>
  <c r="AZ311" i="1"/>
  <c r="AZ312" i="1"/>
  <c r="AZ313" i="1"/>
  <c r="AZ314" i="1"/>
  <c r="AZ315" i="1"/>
  <c r="AZ316" i="1"/>
  <c r="AZ317" i="1"/>
  <c r="AZ318" i="1"/>
  <c r="AZ319" i="1"/>
  <c r="AZ320" i="1"/>
  <c r="AZ321" i="1"/>
  <c r="AZ322" i="1"/>
  <c r="AZ323" i="1"/>
  <c r="AZ324" i="1"/>
  <c r="AZ325" i="1"/>
  <c r="AZ326" i="1"/>
  <c r="AZ327" i="1"/>
  <c r="AZ328" i="1"/>
  <c r="AZ329" i="1"/>
  <c r="AZ330" i="1"/>
  <c r="AZ331" i="1"/>
  <c r="AZ332" i="1"/>
  <c r="AZ333" i="1"/>
  <c r="AZ334" i="1"/>
  <c r="AZ335" i="1"/>
  <c r="AZ336" i="1"/>
  <c r="AZ337" i="1"/>
  <c r="AZ338" i="1"/>
  <c r="AZ339" i="1"/>
  <c r="AZ340" i="1"/>
  <c r="AZ341" i="1"/>
  <c r="AZ342" i="1"/>
  <c r="AZ343" i="1"/>
  <c r="AZ344"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68" i="1"/>
  <c r="AZ369" i="1"/>
  <c r="AZ370" i="1"/>
  <c r="AZ371" i="1"/>
  <c r="AZ372" i="1"/>
  <c r="AZ373" i="1"/>
  <c r="AZ374" i="1"/>
  <c r="AZ375" i="1"/>
  <c r="AZ376" i="1"/>
  <c r="AZ377" i="1"/>
  <c r="AZ378" i="1"/>
  <c r="AZ379" i="1"/>
  <c r="AZ380" i="1"/>
  <c r="AZ381" i="1"/>
  <c r="AZ382" i="1"/>
  <c r="AZ383" i="1"/>
  <c r="AZ384" i="1"/>
  <c r="AZ385" i="1"/>
  <c r="AZ386" i="1"/>
  <c r="AZ387" i="1"/>
  <c r="AZ388" i="1"/>
  <c r="AZ389" i="1"/>
  <c r="AZ390" i="1"/>
  <c r="AZ391" i="1"/>
  <c r="AZ392" i="1"/>
  <c r="AZ393" i="1"/>
  <c r="AZ394" i="1"/>
  <c r="AZ395" i="1"/>
  <c r="AZ396" i="1"/>
  <c r="AZ397" i="1"/>
  <c r="AZ398" i="1"/>
  <c r="AZ399" i="1"/>
  <c r="AZ400" i="1"/>
  <c r="AZ401" i="1"/>
  <c r="AZ402" i="1"/>
  <c r="AZ403" i="1"/>
  <c r="AZ404" i="1"/>
  <c r="AZ405" i="1"/>
  <c r="AZ406" i="1"/>
  <c r="AZ407" i="1"/>
  <c r="AZ408" i="1"/>
  <c r="AZ409" i="1"/>
  <c r="AZ410" i="1"/>
  <c r="AZ411" i="1"/>
  <c r="AZ412" i="1"/>
  <c r="AZ413" i="1"/>
  <c r="AZ414" i="1"/>
  <c r="AZ415" i="1"/>
  <c r="AZ416" i="1"/>
  <c r="AZ417" i="1"/>
  <c r="AZ418" i="1"/>
  <c r="AZ419" i="1"/>
  <c r="AZ420" i="1"/>
  <c r="AZ421" i="1"/>
  <c r="AZ422" i="1"/>
  <c r="AZ423" i="1"/>
  <c r="AZ424" i="1"/>
  <c r="AZ425" i="1"/>
  <c r="AZ426" i="1"/>
  <c r="AZ427" i="1"/>
  <c r="AZ428" i="1"/>
  <c r="AZ429" i="1"/>
  <c r="AZ430" i="1"/>
  <c r="AZ431" i="1"/>
  <c r="AZ432" i="1"/>
  <c r="AZ433" i="1"/>
  <c r="AZ434" i="1"/>
  <c r="AZ435" i="1"/>
  <c r="AZ436" i="1"/>
  <c r="AZ437" i="1"/>
  <c r="AZ438" i="1"/>
  <c r="AZ439" i="1"/>
  <c r="AZ440" i="1"/>
  <c r="AZ441" i="1"/>
  <c r="AZ442" i="1"/>
  <c r="AZ443" i="1"/>
  <c r="AZ444" i="1"/>
  <c r="AZ445" i="1"/>
  <c r="AZ446" i="1"/>
  <c r="AZ447" i="1"/>
  <c r="AZ448" i="1"/>
  <c r="AZ449" i="1"/>
  <c r="AZ450" i="1"/>
  <c r="AZ451" i="1"/>
  <c r="AZ452" i="1"/>
  <c r="AZ453" i="1"/>
  <c r="AZ454" i="1"/>
  <c r="AZ455" i="1"/>
  <c r="AZ456" i="1"/>
  <c r="AZ457" i="1"/>
  <c r="AZ458" i="1"/>
  <c r="AZ459" i="1"/>
  <c r="AZ460" i="1"/>
  <c r="AZ461" i="1"/>
  <c r="AZ462" i="1"/>
  <c r="AZ463" i="1"/>
  <c r="AZ464" i="1"/>
  <c r="AZ465" i="1"/>
  <c r="AZ466" i="1"/>
  <c r="AZ467" i="1"/>
  <c r="AZ468" i="1"/>
  <c r="AZ469" i="1"/>
  <c r="AZ470" i="1"/>
  <c r="AZ471" i="1"/>
  <c r="AZ472" i="1"/>
  <c r="AZ473" i="1"/>
  <c r="AZ474" i="1"/>
  <c r="AZ475" i="1"/>
  <c r="AZ476" i="1"/>
  <c r="AZ477" i="1"/>
  <c r="AZ478" i="1"/>
  <c r="AZ479" i="1"/>
  <c r="AZ480" i="1"/>
  <c r="AZ481" i="1"/>
  <c r="AZ482" i="1"/>
  <c r="AZ483" i="1"/>
  <c r="AZ484" i="1"/>
  <c r="AZ485" i="1"/>
  <c r="AZ486" i="1"/>
  <c r="AZ487" i="1"/>
  <c r="AZ488" i="1"/>
  <c r="AZ489" i="1"/>
  <c r="AZ490" i="1"/>
  <c r="AZ491" i="1"/>
  <c r="AZ492" i="1"/>
  <c r="AZ493" i="1"/>
  <c r="AZ494" i="1"/>
  <c r="AZ495" i="1"/>
  <c r="AZ496" i="1"/>
  <c r="AZ497" i="1"/>
  <c r="AZ498" i="1"/>
  <c r="AZ499" i="1"/>
  <c r="AZ500" i="1"/>
  <c r="AZ501" i="1"/>
  <c r="AZ502" i="1"/>
  <c r="AZ503" i="1"/>
  <c r="AZ504" i="1"/>
  <c r="AZ505" i="1"/>
  <c r="AZ506" i="1"/>
  <c r="AZ507" i="1"/>
  <c r="AZ508" i="1"/>
  <c r="AZ509" i="1"/>
  <c r="AZ510" i="1"/>
  <c r="AZ511" i="1"/>
  <c r="AZ512" i="1"/>
  <c r="AZ513" i="1"/>
  <c r="AZ514" i="1"/>
  <c r="AZ515" i="1"/>
  <c r="AZ516" i="1"/>
  <c r="AZ517" i="1"/>
  <c r="AZ518" i="1"/>
  <c r="AZ519" i="1"/>
  <c r="AZ520" i="1"/>
  <c r="AZ521" i="1"/>
  <c r="AZ522" i="1"/>
  <c r="AZ523" i="1"/>
  <c r="AZ524" i="1"/>
  <c r="AZ525" i="1"/>
  <c r="AZ526" i="1"/>
  <c r="AZ527" i="1"/>
  <c r="AZ528" i="1"/>
  <c r="AZ529" i="1"/>
  <c r="AZ530" i="1"/>
  <c r="AZ531" i="1"/>
  <c r="AZ532" i="1"/>
  <c r="AZ533" i="1"/>
  <c r="AZ534" i="1"/>
  <c r="AZ535" i="1"/>
  <c r="AZ536" i="1"/>
  <c r="AZ537" i="1"/>
  <c r="AZ538" i="1"/>
  <c r="AZ539" i="1"/>
  <c r="AZ540" i="1"/>
  <c r="AZ541" i="1"/>
  <c r="AZ542" i="1"/>
  <c r="AZ543" i="1"/>
  <c r="AZ544" i="1"/>
  <c r="AZ545" i="1"/>
  <c r="AZ546" i="1"/>
  <c r="AZ547" i="1"/>
  <c r="AZ548" i="1"/>
  <c r="AZ549" i="1"/>
  <c r="AZ550" i="1"/>
  <c r="AZ551" i="1"/>
  <c r="AZ552" i="1"/>
  <c r="AZ553" i="1"/>
  <c r="AZ554" i="1"/>
  <c r="AZ555" i="1"/>
  <c r="AZ556" i="1"/>
  <c r="AZ557" i="1"/>
  <c r="AZ558" i="1"/>
  <c r="AZ559" i="1"/>
  <c r="AZ560" i="1"/>
  <c r="AZ561" i="1"/>
  <c r="AZ562" i="1"/>
  <c r="AZ563" i="1"/>
  <c r="AZ564" i="1"/>
  <c r="AZ565" i="1"/>
  <c r="AZ566" i="1"/>
  <c r="AZ567" i="1"/>
  <c r="AZ568" i="1"/>
  <c r="AZ569" i="1"/>
  <c r="AZ570" i="1"/>
  <c r="AZ571" i="1"/>
  <c r="AZ572" i="1"/>
  <c r="AZ573" i="1"/>
  <c r="AZ574" i="1"/>
  <c r="AZ575" i="1"/>
  <c r="AZ576" i="1"/>
  <c r="AZ577" i="1"/>
  <c r="AZ578" i="1"/>
  <c r="AZ579" i="1"/>
  <c r="AZ580" i="1"/>
  <c r="AZ581" i="1"/>
  <c r="AZ582" i="1"/>
  <c r="AZ583" i="1"/>
  <c r="AZ584" i="1"/>
  <c r="AZ585" i="1"/>
  <c r="AZ586" i="1"/>
  <c r="AZ587" i="1"/>
  <c r="AZ588" i="1"/>
  <c r="AZ589" i="1"/>
  <c r="AZ590" i="1"/>
  <c r="AZ591" i="1"/>
  <c r="AZ592" i="1"/>
  <c r="AZ593" i="1"/>
  <c r="AZ594" i="1"/>
  <c r="AZ595" i="1"/>
  <c r="AZ596" i="1"/>
  <c r="AZ597" i="1"/>
  <c r="AZ598" i="1"/>
  <c r="AZ599" i="1"/>
  <c r="AZ600" i="1"/>
  <c r="AZ601" i="1"/>
  <c r="AZ602" i="1"/>
  <c r="AZ603" i="1"/>
  <c r="AZ604" i="1"/>
  <c r="AZ605" i="1"/>
  <c r="AZ606" i="1"/>
  <c r="AZ607" i="1"/>
  <c r="AZ608" i="1"/>
  <c r="AZ609" i="1"/>
  <c r="AZ610" i="1"/>
  <c r="AZ611" i="1"/>
  <c r="AZ612" i="1"/>
  <c r="AZ613" i="1"/>
  <c r="AZ614" i="1"/>
  <c r="AZ615" i="1"/>
  <c r="AZ616" i="1"/>
  <c r="AZ617" i="1"/>
  <c r="AZ618" i="1"/>
  <c r="AZ619" i="1"/>
  <c r="AZ620" i="1"/>
  <c r="AZ621" i="1"/>
  <c r="AZ622" i="1"/>
  <c r="AZ623" i="1"/>
  <c r="AZ624" i="1"/>
  <c r="AZ625" i="1"/>
  <c r="AZ626" i="1"/>
  <c r="AZ627" i="1"/>
  <c r="AZ628" i="1"/>
  <c r="AZ629" i="1"/>
  <c r="AZ630" i="1"/>
  <c r="AZ631" i="1"/>
  <c r="AZ632" i="1"/>
  <c r="AZ633" i="1"/>
  <c r="AZ634" i="1"/>
  <c r="AZ635" i="1"/>
  <c r="AZ636" i="1"/>
  <c r="AZ637" i="1"/>
  <c r="AZ638" i="1"/>
  <c r="AZ639" i="1"/>
  <c r="AZ640" i="1"/>
  <c r="AZ641" i="1"/>
  <c r="AZ642" i="1"/>
  <c r="AZ643" i="1"/>
  <c r="AZ644" i="1"/>
  <c r="AZ645" i="1"/>
  <c r="AZ646" i="1"/>
  <c r="AZ647" i="1"/>
  <c r="AZ648" i="1"/>
  <c r="AZ649" i="1"/>
  <c r="AZ650" i="1"/>
  <c r="AZ651" i="1"/>
  <c r="AZ652" i="1"/>
  <c r="AZ653" i="1"/>
  <c r="AZ654" i="1"/>
  <c r="AZ655" i="1"/>
  <c r="AZ656" i="1"/>
  <c r="AZ657" i="1"/>
  <c r="AZ658" i="1"/>
  <c r="AZ659" i="1"/>
  <c r="AZ660" i="1"/>
  <c r="AZ661" i="1"/>
  <c r="AZ662" i="1"/>
  <c r="AZ663" i="1"/>
  <c r="AZ664" i="1"/>
  <c r="AZ665" i="1"/>
  <c r="AZ666" i="1"/>
  <c r="AZ667" i="1"/>
  <c r="AZ668" i="1"/>
  <c r="AZ669" i="1"/>
  <c r="AZ670" i="1"/>
  <c r="AZ671" i="1"/>
  <c r="AZ672" i="1"/>
  <c r="AZ673" i="1"/>
  <c r="AZ674" i="1"/>
  <c r="AZ675" i="1"/>
  <c r="AZ676" i="1"/>
  <c r="AZ677" i="1"/>
  <c r="AZ678" i="1"/>
  <c r="AZ679" i="1"/>
  <c r="AZ680" i="1"/>
  <c r="AZ681" i="1"/>
  <c r="AZ682" i="1"/>
  <c r="AZ683" i="1"/>
  <c r="AZ684" i="1"/>
  <c r="AZ685" i="1"/>
  <c r="AZ686" i="1"/>
  <c r="AZ687" i="1"/>
  <c r="AZ688" i="1"/>
  <c r="AZ689" i="1"/>
  <c r="AZ690" i="1"/>
  <c r="AZ691" i="1"/>
  <c r="AZ692" i="1"/>
  <c r="AZ693" i="1"/>
  <c r="AZ694" i="1"/>
  <c r="AZ695" i="1"/>
  <c r="AZ696" i="1"/>
  <c r="AZ697" i="1"/>
  <c r="AZ698" i="1"/>
  <c r="AZ699" i="1"/>
  <c r="AZ700" i="1"/>
  <c r="AZ701" i="1"/>
  <c r="AZ702" i="1"/>
  <c r="AZ703" i="1"/>
  <c r="AZ704" i="1"/>
  <c r="AZ705" i="1"/>
  <c r="AZ706" i="1"/>
  <c r="AZ707" i="1"/>
  <c r="AZ708" i="1"/>
  <c r="AZ709" i="1"/>
  <c r="AZ710" i="1"/>
  <c r="AZ711" i="1"/>
  <c r="AZ712" i="1"/>
  <c r="AZ713" i="1"/>
  <c r="AZ714" i="1"/>
  <c r="AZ715" i="1"/>
  <c r="AZ716" i="1"/>
  <c r="AZ717" i="1"/>
  <c r="AZ718" i="1"/>
  <c r="AZ719" i="1"/>
  <c r="AZ720" i="1"/>
  <c r="AZ721" i="1"/>
  <c r="AZ722" i="1"/>
  <c r="AZ723" i="1"/>
  <c r="AZ724" i="1"/>
  <c r="AZ725" i="1"/>
  <c r="AZ726" i="1"/>
  <c r="AZ727" i="1"/>
  <c r="AZ728" i="1"/>
  <c r="AZ729" i="1"/>
  <c r="AZ730" i="1"/>
  <c r="AZ731" i="1"/>
  <c r="AZ732" i="1"/>
  <c r="AZ733" i="1"/>
  <c r="AZ734" i="1"/>
  <c r="AZ735" i="1"/>
  <c r="AZ736" i="1"/>
  <c r="AZ737" i="1"/>
  <c r="AZ738" i="1"/>
  <c r="AZ739" i="1"/>
  <c r="AZ740" i="1"/>
  <c r="AZ741" i="1"/>
  <c r="AZ742" i="1"/>
  <c r="AZ743" i="1"/>
  <c r="AZ744" i="1"/>
  <c r="AZ745" i="1"/>
  <c r="AZ746" i="1"/>
  <c r="AZ747" i="1"/>
  <c r="AZ748" i="1"/>
  <c r="AZ749" i="1"/>
  <c r="AZ750" i="1"/>
  <c r="AZ751" i="1"/>
  <c r="AZ752" i="1"/>
  <c r="AZ753" i="1"/>
  <c r="AZ754" i="1"/>
  <c r="AZ755" i="1"/>
  <c r="AZ756" i="1"/>
  <c r="AZ757" i="1"/>
  <c r="AZ758" i="1"/>
  <c r="AZ759" i="1"/>
  <c r="AZ760" i="1"/>
  <c r="AZ761" i="1"/>
  <c r="AZ762" i="1"/>
  <c r="AZ763" i="1"/>
  <c r="AZ764" i="1"/>
  <c r="AZ765" i="1"/>
  <c r="AZ766" i="1"/>
  <c r="AZ767" i="1"/>
  <c r="AZ768" i="1"/>
  <c r="AZ769" i="1"/>
  <c r="AZ770" i="1"/>
  <c r="AZ771" i="1"/>
  <c r="AZ772" i="1"/>
  <c r="AZ773" i="1"/>
  <c r="AZ774" i="1"/>
  <c r="AZ775" i="1"/>
  <c r="AZ776" i="1"/>
  <c r="AZ777" i="1"/>
  <c r="AZ778" i="1"/>
  <c r="AZ779" i="1"/>
  <c r="AZ780" i="1"/>
  <c r="AZ781" i="1"/>
  <c r="AZ782" i="1"/>
  <c r="AZ783" i="1"/>
  <c r="AZ784" i="1"/>
  <c r="AZ785" i="1"/>
  <c r="AZ786" i="1"/>
  <c r="AZ787" i="1"/>
  <c r="AZ788" i="1"/>
  <c r="AZ789" i="1"/>
  <c r="AZ790" i="1"/>
  <c r="AZ791" i="1"/>
  <c r="AZ792" i="1"/>
  <c r="AZ793" i="1"/>
  <c r="AZ794" i="1"/>
  <c r="AZ795" i="1"/>
  <c r="AZ796" i="1"/>
  <c r="AZ797" i="1"/>
  <c r="AZ798" i="1"/>
  <c r="AZ799" i="1"/>
  <c r="AZ800" i="1"/>
  <c r="AZ801" i="1"/>
  <c r="AZ802" i="1"/>
  <c r="AZ803" i="1"/>
  <c r="AZ804" i="1"/>
  <c r="AZ805" i="1"/>
  <c r="AZ806" i="1"/>
  <c r="AZ807" i="1"/>
  <c r="AZ808" i="1"/>
  <c r="AZ809" i="1"/>
  <c r="AZ810" i="1"/>
  <c r="AZ811" i="1"/>
  <c r="AZ812" i="1"/>
  <c r="AZ813" i="1"/>
  <c r="AZ814" i="1"/>
  <c r="AZ815" i="1"/>
  <c r="AZ816" i="1"/>
  <c r="AZ817" i="1"/>
  <c r="AZ818" i="1"/>
  <c r="AZ819" i="1"/>
  <c r="AZ820" i="1"/>
  <c r="AZ821" i="1"/>
  <c r="AZ822" i="1"/>
  <c r="AZ823" i="1"/>
  <c r="AZ824" i="1"/>
  <c r="AZ825" i="1"/>
  <c r="AZ826" i="1"/>
  <c r="AZ827" i="1"/>
  <c r="AZ828" i="1"/>
  <c r="AZ829" i="1"/>
  <c r="AZ830" i="1"/>
  <c r="AZ831" i="1"/>
  <c r="AZ832" i="1"/>
  <c r="AZ833" i="1"/>
  <c r="AZ834" i="1"/>
  <c r="AZ835" i="1"/>
  <c r="AZ836" i="1"/>
  <c r="AZ837" i="1"/>
  <c r="AZ838" i="1"/>
  <c r="AZ839" i="1"/>
  <c r="AZ840" i="1"/>
  <c r="AZ841" i="1"/>
  <c r="AZ842" i="1"/>
  <c r="AZ843" i="1"/>
  <c r="AZ844" i="1"/>
  <c r="AZ845" i="1"/>
  <c r="AZ846" i="1"/>
  <c r="AZ847" i="1"/>
  <c r="AZ848" i="1"/>
  <c r="AZ849" i="1"/>
  <c r="AZ850" i="1"/>
  <c r="AZ851" i="1"/>
  <c r="AZ852" i="1"/>
  <c r="AZ853" i="1"/>
  <c r="AZ854" i="1"/>
  <c r="AZ855" i="1"/>
  <c r="AZ856" i="1"/>
  <c r="AZ857" i="1"/>
  <c r="AZ858" i="1"/>
  <c r="AZ859" i="1"/>
  <c r="AZ860" i="1"/>
  <c r="AZ861" i="1"/>
  <c r="AZ862" i="1"/>
  <c r="AZ863" i="1"/>
  <c r="AZ864" i="1"/>
  <c r="AZ865" i="1"/>
  <c r="AZ866" i="1"/>
  <c r="AZ867" i="1"/>
  <c r="AZ868" i="1"/>
  <c r="AZ869" i="1"/>
  <c r="AZ870" i="1"/>
  <c r="AZ871" i="1"/>
  <c r="AZ872" i="1"/>
  <c r="AZ873" i="1"/>
  <c r="AZ874" i="1"/>
  <c r="AZ875" i="1"/>
  <c r="AZ876" i="1"/>
  <c r="AZ877" i="1"/>
  <c r="AZ878" i="1"/>
  <c r="AZ879" i="1"/>
  <c r="AZ880" i="1"/>
  <c r="AZ881" i="1"/>
  <c r="AZ882" i="1"/>
  <c r="AZ883" i="1"/>
  <c r="AZ884" i="1"/>
  <c r="AZ885" i="1"/>
  <c r="AZ886" i="1"/>
  <c r="AZ887" i="1"/>
  <c r="AZ888" i="1"/>
  <c r="AZ889" i="1"/>
  <c r="AZ890" i="1"/>
  <c r="AZ891" i="1"/>
  <c r="AZ892" i="1"/>
  <c r="AZ893" i="1"/>
  <c r="AZ894" i="1"/>
  <c r="AZ895"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AZ1011" i="1"/>
  <c r="AZ1012" i="1"/>
  <c r="AZ1013" i="1"/>
  <c r="AZ1014" i="1"/>
  <c r="AZ1015" i="1"/>
  <c r="AZ1016" i="1"/>
  <c r="AZ1017" i="1"/>
  <c r="AZ1018" i="1"/>
  <c r="AZ1019" i="1"/>
  <c r="AZ1020" i="1"/>
  <c r="AZ1021" i="1"/>
  <c r="AZ1022" i="1"/>
  <c r="AZ1023" i="1"/>
  <c r="AZ1024" i="1"/>
  <c r="AZ1025" i="1"/>
  <c r="AZ1026" i="1"/>
  <c r="AZ1027" i="1"/>
  <c r="AZ1028" i="1"/>
  <c r="AZ1029" i="1"/>
  <c r="AZ1030" i="1"/>
  <c r="AZ1031" i="1"/>
  <c r="AZ1032" i="1"/>
  <c r="AZ1033" i="1"/>
  <c r="AZ1034" i="1"/>
  <c r="AZ1035" i="1"/>
  <c r="AZ1036" i="1"/>
  <c r="AZ1037" i="1"/>
  <c r="AZ1038" i="1"/>
  <c r="AZ1039" i="1"/>
  <c r="AZ1040" i="1"/>
  <c r="AZ1041" i="1"/>
  <c r="AZ1042" i="1"/>
  <c r="AZ1043" i="1"/>
  <c r="AZ1044" i="1"/>
  <c r="AZ1045" i="1"/>
  <c r="AZ1046" i="1"/>
  <c r="AZ1047" i="1"/>
  <c r="AZ1048" i="1"/>
  <c r="AZ1049" i="1"/>
  <c r="AZ1050" i="1"/>
  <c r="AZ1051" i="1"/>
  <c r="AZ1052" i="1"/>
  <c r="AZ1053" i="1"/>
  <c r="AZ1054" i="1"/>
  <c r="AZ1055" i="1"/>
  <c r="AZ1056" i="1"/>
  <c r="AZ1057" i="1"/>
  <c r="AZ1058" i="1"/>
  <c r="AZ1059" i="1"/>
  <c r="AZ1060" i="1"/>
  <c r="AZ1061" i="1"/>
  <c r="AZ1062" i="1"/>
  <c r="AZ1063" i="1"/>
  <c r="AZ1064" i="1"/>
  <c r="AZ1065" i="1"/>
  <c r="AZ1066" i="1"/>
  <c r="AZ1067" i="1"/>
  <c r="AZ1068" i="1"/>
  <c r="AZ1069" i="1"/>
  <c r="AZ1070" i="1"/>
  <c r="AZ1071" i="1"/>
  <c r="AZ1072" i="1"/>
  <c r="AZ1073" i="1"/>
  <c r="AZ1074" i="1"/>
  <c r="AZ1075" i="1"/>
  <c r="AZ1076" i="1"/>
  <c r="AZ1077" i="1"/>
  <c r="AZ1078" i="1"/>
  <c r="AZ1079" i="1"/>
  <c r="AZ1080" i="1"/>
  <c r="AZ1081" i="1"/>
  <c r="AZ1082" i="1"/>
  <c r="AZ1083" i="1"/>
  <c r="AZ1084" i="1"/>
  <c r="AZ1085" i="1"/>
  <c r="AZ1086" i="1"/>
  <c r="AZ1087" i="1"/>
  <c r="AZ1088" i="1"/>
  <c r="AZ1089" i="1"/>
  <c r="AZ1090" i="1"/>
  <c r="AZ1091" i="1"/>
  <c r="AZ1092" i="1"/>
  <c r="AZ1093" i="1"/>
  <c r="AZ1094" i="1"/>
  <c r="AZ1095" i="1"/>
  <c r="AZ1096" i="1"/>
  <c r="AZ1097" i="1"/>
  <c r="AZ1098" i="1"/>
  <c r="AZ1099" i="1"/>
  <c r="AZ1100" i="1"/>
  <c r="AZ1101" i="1"/>
  <c r="AZ1102" i="1"/>
  <c r="AZ1103" i="1"/>
  <c r="AZ1104" i="1"/>
  <c r="AZ1105" i="1"/>
  <c r="AZ1106" i="1"/>
  <c r="AZ1107" i="1"/>
  <c r="AZ1108" i="1"/>
  <c r="AZ1109" i="1"/>
  <c r="AZ1110" i="1"/>
  <c r="AZ1111" i="1"/>
  <c r="AZ1112" i="1"/>
  <c r="AZ1113" i="1"/>
  <c r="AZ1114" i="1"/>
  <c r="AZ1115" i="1"/>
  <c r="AZ1116" i="1"/>
  <c r="AZ1117" i="1"/>
  <c r="AZ1118" i="1"/>
  <c r="AZ1119" i="1"/>
  <c r="AZ1120" i="1"/>
  <c r="AZ1121" i="1"/>
  <c r="AZ1122" i="1"/>
  <c r="AZ1123" i="1"/>
  <c r="AZ1124" i="1"/>
  <c r="AZ1125" i="1"/>
  <c r="AZ1126" i="1"/>
  <c r="AZ1127" i="1"/>
  <c r="AZ1128" i="1"/>
  <c r="AZ1129" i="1"/>
  <c r="AZ1130" i="1"/>
  <c r="AZ1131" i="1"/>
  <c r="AZ1132" i="1"/>
  <c r="AZ1133" i="1"/>
  <c r="AZ1134" i="1"/>
  <c r="AZ1135" i="1"/>
  <c r="AZ1136" i="1"/>
  <c r="AZ1137" i="1"/>
  <c r="AZ1138" i="1"/>
  <c r="AZ1139" i="1"/>
  <c r="AZ1140" i="1"/>
  <c r="AZ1141" i="1"/>
  <c r="AZ1142" i="1"/>
  <c r="AZ1143" i="1"/>
  <c r="AZ1144" i="1"/>
  <c r="AZ1145" i="1"/>
  <c r="AZ1146" i="1"/>
  <c r="AZ1147" i="1"/>
  <c r="AZ1148" i="1"/>
  <c r="AZ1149" i="1"/>
  <c r="AZ1150" i="1"/>
  <c r="AZ1151" i="1"/>
  <c r="AZ1152" i="1"/>
  <c r="AZ1153" i="1"/>
  <c r="AZ1154" i="1"/>
  <c r="AZ1155" i="1"/>
  <c r="AZ1156" i="1"/>
  <c r="AZ1157" i="1"/>
  <c r="AZ1158" i="1"/>
  <c r="AZ1159" i="1"/>
  <c r="AZ1160" i="1"/>
  <c r="AZ1161" i="1"/>
  <c r="AZ1162" i="1"/>
  <c r="AZ1163" i="1"/>
  <c r="AZ1164" i="1"/>
  <c r="AZ1165" i="1"/>
  <c r="AZ1166" i="1"/>
  <c r="AZ1167" i="1"/>
  <c r="AZ1168" i="1"/>
  <c r="AZ1169" i="1"/>
  <c r="AZ1170" i="1"/>
  <c r="AZ1171" i="1"/>
  <c r="AZ1172" i="1"/>
  <c r="AZ1173" i="1"/>
  <c r="AZ1174" i="1"/>
  <c r="AZ1175" i="1"/>
  <c r="AZ1176" i="1"/>
  <c r="AZ1177" i="1"/>
  <c r="AZ1178" i="1"/>
  <c r="AZ1179" i="1"/>
  <c r="AZ1180" i="1"/>
  <c r="AZ1181" i="1"/>
  <c r="AZ1182" i="1"/>
  <c r="AZ1183" i="1"/>
  <c r="AZ1184" i="1"/>
  <c r="AZ1185" i="1"/>
  <c r="AZ1186" i="1"/>
  <c r="AZ1187" i="1"/>
  <c r="AZ1188" i="1"/>
  <c r="AZ1189" i="1"/>
  <c r="AZ1190" i="1"/>
  <c r="AZ1191" i="1"/>
  <c r="AZ1192" i="1"/>
  <c r="AZ1193" i="1"/>
  <c r="AZ1194" i="1"/>
  <c r="AZ1195" i="1"/>
  <c r="AZ1196" i="1"/>
  <c r="AZ1197" i="1"/>
  <c r="AZ1198" i="1"/>
  <c r="AZ1199" i="1"/>
  <c r="AZ1200" i="1"/>
  <c r="AZ1201" i="1"/>
  <c r="AZ1202" i="1"/>
  <c r="AZ1203" i="1"/>
  <c r="AZ1204" i="1"/>
  <c r="AZ1205" i="1"/>
  <c r="AZ1206" i="1"/>
  <c r="AZ1207" i="1"/>
  <c r="AZ1208" i="1"/>
  <c r="AZ1209" i="1"/>
  <c r="AZ1210" i="1"/>
  <c r="AZ1211" i="1"/>
  <c r="AZ1212" i="1"/>
  <c r="AZ1213" i="1"/>
  <c r="AZ1214" i="1"/>
  <c r="AZ1215" i="1"/>
  <c r="AZ1216" i="1"/>
  <c r="AZ1217" i="1"/>
  <c r="AZ1218" i="1"/>
  <c r="AZ1219" i="1"/>
  <c r="AZ1220" i="1"/>
  <c r="AZ1221" i="1"/>
  <c r="AZ1222" i="1"/>
  <c r="AZ1223" i="1"/>
  <c r="AZ1224" i="1"/>
  <c r="AZ1225" i="1"/>
  <c r="AZ1226" i="1"/>
  <c r="AZ1227" i="1"/>
  <c r="AZ1228" i="1"/>
  <c r="AZ1229" i="1"/>
  <c r="AZ1230" i="1"/>
  <c r="AZ1231" i="1"/>
  <c r="AZ1232" i="1"/>
  <c r="AZ1233" i="1"/>
  <c r="AZ1234" i="1"/>
  <c r="AZ1235" i="1"/>
  <c r="AZ1236" i="1"/>
  <c r="AZ1237" i="1"/>
  <c r="AZ1238" i="1"/>
  <c r="AZ1239" i="1"/>
  <c r="AZ1240" i="1"/>
  <c r="AZ1241" i="1"/>
  <c r="AZ1242" i="1"/>
  <c r="AZ1243" i="1"/>
  <c r="AZ1244" i="1"/>
  <c r="AZ1245" i="1"/>
  <c r="AZ1246" i="1"/>
  <c r="AZ1247" i="1"/>
  <c r="AZ1248" i="1"/>
  <c r="AZ1249" i="1"/>
  <c r="AZ1250" i="1"/>
  <c r="AZ1251" i="1"/>
  <c r="AZ1252" i="1"/>
  <c r="AZ1253" i="1"/>
  <c r="AZ1254" i="1"/>
  <c r="AZ1255" i="1"/>
  <c r="AZ1256" i="1"/>
  <c r="AZ1257" i="1"/>
  <c r="AZ1258" i="1"/>
  <c r="AZ1259" i="1"/>
  <c r="AZ1260" i="1"/>
  <c r="AZ1261" i="1"/>
  <c r="AZ1262" i="1"/>
  <c r="AZ1263" i="1"/>
  <c r="AZ1264" i="1"/>
  <c r="AZ1265" i="1"/>
  <c r="AZ1266" i="1"/>
  <c r="AZ1267" i="1"/>
  <c r="AZ1268" i="1"/>
  <c r="AZ1269" i="1"/>
  <c r="AZ1270" i="1"/>
  <c r="AZ1271" i="1"/>
  <c r="AZ1272" i="1"/>
  <c r="AZ1273" i="1"/>
  <c r="AZ1274" i="1"/>
  <c r="AZ1275" i="1"/>
  <c r="AZ1276" i="1"/>
  <c r="AZ1277" i="1"/>
  <c r="AZ1278" i="1"/>
  <c r="AZ1279" i="1"/>
  <c r="AZ1280" i="1"/>
  <c r="AZ1281" i="1"/>
  <c r="AZ1282" i="1"/>
  <c r="AZ1283" i="1"/>
  <c r="AZ1284" i="1"/>
  <c r="AZ1285" i="1"/>
  <c r="AZ1286" i="1"/>
  <c r="AZ1287" i="1"/>
  <c r="AZ1288" i="1"/>
  <c r="AZ1289" i="1"/>
  <c r="AZ1290" i="1"/>
  <c r="AZ1291" i="1"/>
  <c r="AZ1292" i="1"/>
  <c r="AZ1293" i="1"/>
  <c r="AZ1294" i="1"/>
  <c r="AZ1295" i="1"/>
  <c r="AZ1296" i="1"/>
  <c r="AZ1297" i="1"/>
  <c r="AZ1298" i="1"/>
  <c r="AZ1299" i="1"/>
  <c r="AZ1300" i="1"/>
  <c r="AZ1301" i="1"/>
  <c r="AZ1302" i="1"/>
  <c r="AZ1303" i="1"/>
  <c r="AZ1304" i="1"/>
  <c r="AZ1305" i="1"/>
  <c r="AZ1306" i="1"/>
  <c r="AZ1307" i="1"/>
  <c r="AZ1308" i="1"/>
  <c r="AZ1309" i="1"/>
  <c r="AZ1310" i="1"/>
  <c r="AZ1311" i="1"/>
  <c r="AZ1312" i="1"/>
  <c r="AZ1313" i="1"/>
  <c r="AZ1314" i="1"/>
  <c r="AZ1315" i="1"/>
  <c r="AZ1316" i="1"/>
  <c r="AZ1317" i="1"/>
  <c r="AZ1318" i="1"/>
  <c r="AZ1319" i="1"/>
  <c r="AZ1320" i="1"/>
  <c r="AZ1321" i="1"/>
  <c r="AZ1322" i="1"/>
  <c r="AZ1323" i="1"/>
  <c r="AZ1324" i="1"/>
  <c r="AZ1325" i="1"/>
  <c r="AZ1326" i="1"/>
  <c r="AZ1327" i="1"/>
  <c r="AZ1328" i="1"/>
  <c r="AZ1329" i="1"/>
  <c r="AZ1330" i="1"/>
  <c r="AZ1331" i="1"/>
  <c r="AZ1332" i="1"/>
  <c r="AZ1333" i="1"/>
  <c r="AZ1334" i="1"/>
  <c r="AZ1335" i="1"/>
  <c r="AZ1336" i="1"/>
  <c r="AZ1337" i="1"/>
  <c r="AZ1338" i="1"/>
  <c r="AZ1339" i="1"/>
  <c r="AZ1340" i="1"/>
  <c r="AZ1341" i="1"/>
  <c r="AZ1342" i="1"/>
  <c r="AZ1343" i="1"/>
  <c r="AZ1344" i="1"/>
  <c r="AZ1345" i="1"/>
  <c r="AZ1346" i="1"/>
  <c r="AZ1347" i="1"/>
  <c r="AZ1348" i="1"/>
  <c r="AZ1349" i="1"/>
  <c r="AZ1350" i="1"/>
  <c r="AZ1351" i="1"/>
  <c r="AZ1352" i="1"/>
  <c r="AZ1353" i="1"/>
  <c r="AZ1354" i="1"/>
  <c r="AZ1355" i="1"/>
  <c r="AZ1356" i="1"/>
  <c r="AZ1357" i="1"/>
  <c r="AZ1358" i="1"/>
  <c r="AZ1359" i="1"/>
  <c r="AZ1360" i="1"/>
  <c r="AZ1361" i="1"/>
  <c r="AZ1362" i="1"/>
  <c r="AZ1363" i="1"/>
  <c r="AZ1364" i="1"/>
  <c r="AZ1365" i="1"/>
  <c r="AZ1366" i="1"/>
  <c r="AZ1367" i="1"/>
  <c r="AZ1368" i="1"/>
  <c r="AZ1369" i="1"/>
  <c r="AZ1370" i="1"/>
  <c r="AZ1371" i="1"/>
  <c r="AZ1372" i="1"/>
  <c r="AZ1373" i="1"/>
  <c r="AZ1374" i="1"/>
  <c r="AZ1375" i="1"/>
  <c r="AZ1376" i="1"/>
  <c r="AZ1377" i="1"/>
  <c r="AZ1378" i="1"/>
  <c r="AZ1379" i="1"/>
  <c r="AZ1380" i="1"/>
  <c r="AZ1381" i="1"/>
  <c r="AZ1382" i="1"/>
  <c r="AZ1383" i="1"/>
  <c r="AZ1384" i="1"/>
  <c r="AZ1385" i="1"/>
  <c r="AZ1386" i="1"/>
  <c r="AZ1387" i="1"/>
  <c r="AZ1388" i="1"/>
  <c r="AZ1389" i="1"/>
  <c r="AZ1390" i="1"/>
  <c r="AZ1391" i="1"/>
  <c r="AZ1392" i="1"/>
  <c r="AZ1393" i="1"/>
  <c r="AZ1394" i="1"/>
  <c r="AZ1395" i="1"/>
  <c r="AZ1396" i="1"/>
  <c r="AZ1397" i="1"/>
  <c r="AZ1398" i="1"/>
  <c r="AZ1399" i="1"/>
  <c r="AZ1400" i="1"/>
  <c r="AZ1401" i="1"/>
  <c r="AZ1402" i="1"/>
  <c r="AZ1403" i="1"/>
  <c r="AZ1404" i="1"/>
  <c r="AZ1405" i="1"/>
  <c r="AZ1406" i="1"/>
  <c r="AZ1407" i="1"/>
  <c r="AZ1408" i="1"/>
  <c r="AZ1409" i="1"/>
  <c r="AZ1410" i="1"/>
  <c r="AZ1411" i="1"/>
  <c r="AZ1412" i="1"/>
  <c r="AZ1413" i="1"/>
  <c r="AZ1414" i="1"/>
  <c r="AZ1415" i="1"/>
  <c r="AZ1416" i="1"/>
  <c r="AZ1417" i="1"/>
  <c r="AZ1418" i="1"/>
  <c r="AZ1419" i="1"/>
  <c r="AZ1420" i="1"/>
  <c r="AZ1421" i="1"/>
  <c r="AZ1422" i="1"/>
  <c r="AZ1423" i="1"/>
  <c r="AZ1424" i="1"/>
  <c r="AZ1425" i="1"/>
  <c r="AZ1426" i="1"/>
  <c r="AZ1427" i="1"/>
  <c r="AZ1428" i="1"/>
  <c r="AZ1429" i="1"/>
  <c r="AZ1430" i="1"/>
  <c r="AZ1431" i="1"/>
  <c r="AZ1432" i="1"/>
  <c r="AZ1433" i="1"/>
  <c r="AZ1434" i="1"/>
  <c r="AZ1435" i="1"/>
  <c r="AZ1436" i="1"/>
  <c r="AZ1437" i="1"/>
  <c r="AZ1438" i="1"/>
  <c r="AZ1439" i="1"/>
  <c r="AZ1440" i="1"/>
  <c r="AZ1441" i="1"/>
  <c r="AZ1442" i="1"/>
  <c r="AZ1443" i="1"/>
  <c r="AZ1444" i="1"/>
  <c r="AZ1445" i="1"/>
  <c r="AZ1446" i="1"/>
  <c r="AZ1447" i="1"/>
  <c r="AZ1448" i="1"/>
  <c r="AZ1449" i="1"/>
  <c r="AZ1450" i="1"/>
  <c r="AZ1451" i="1"/>
  <c r="AZ1452" i="1"/>
  <c r="AZ1453" i="1"/>
  <c r="AZ1454" i="1"/>
  <c r="AZ1455" i="1"/>
  <c r="AZ1456" i="1"/>
  <c r="AZ1457" i="1"/>
  <c r="AZ1458" i="1"/>
  <c r="AZ1459" i="1"/>
  <c r="AZ1460" i="1"/>
  <c r="AZ1461" i="1"/>
  <c r="AZ1462" i="1"/>
  <c r="AZ1463" i="1"/>
  <c r="AZ1464" i="1"/>
  <c r="AZ1465" i="1"/>
  <c r="AZ1466" i="1"/>
  <c r="AZ1467" i="1"/>
  <c r="AZ1468" i="1"/>
  <c r="AZ1469" i="1"/>
  <c r="AZ1470" i="1"/>
  <c r="AZ1471" i="1"/>
  <c r="AZ1472" i="1"/>
  <c r="AZ1473" i="1"/>
  <c r="AZ1474" i="1"/>
  <c r="AZ1475" i="1"/>
  <c r="AZ1476" i="1"/>
  <c r="AZ1477" i="1"/>
  <c r="AZ1478" i="1"/>
  <c r="AZ1479" i="1"/>
  <c r="AZ1480" i="1"/>
  <c r="AZ1481" i="1"/>
  <c r="AZ1482" i="1"/>
  <c r="AZ1483" i="1"/>
  <c r="AZ1484" i="1"/>
  <c r="AZ1485" i="1"/>
  <c r="AZ1486" i="1"/>
  <c r="AZ1487" i="1"/>
  <c r="AZ1488" i="1"/>
  <c r="AZ1489" i="1"/>
  <c r="AZ1490" i="1"/>
  <c r="AZ1491" i="1"/>
  <c r="AZ1492" i="1"/>
  <c r="AZ1493" i="1"/>
  <c r="AZ1494" i="1"/>
  <c r="AZ1495" i="1"/>
  <c r="AZ1496" i="1"/>
  <c r="AZ1497" i="1"/>
  <c r="AZ1498" i="1"/>
  <c r="AZ1499" i="1"/>
  <c r="AZ1500" i="1"/>
  <c r="AZ1501" i="1"/>
  <c r="AZ1502" i="1"/>
  <c r="AZ1503" i="1"/>
  <c r="AZ1504" i="1"/>
  <c r="AZ1505" i="1"/>
  <c r="AZ1506" i="1"/>
  <c r="AZ1507" i="1"/>
  <c r="AZ1508" i="1"/>
  <c r="AZ1509" i="1"/>
  <c r="AZ1510" i="1"/>
  <c r="AZ1511" i="1"/>
  <c r="AZ1512" i="1"/>
  <c r="AZ1513" i="1"/>
  <c r="AZ1514" i="1"/>
  <c r="AZ1515" i="1"/>
  <c r="AZ1516" i="1"/>
  <c r="AZ1517" i="1"/>
  <c r="AZ1518" i="1"/>
  <c r="AZ1519" i="1"/>
  <c r="AZ1520" i="1"/>
  <c r="AZ1521" i="1"/>
  <c r="AZ1522" i="1"/>
  <c r="AZ1523" i="1"/>
  <c r="AZ1524" i="1"/>
  <c r="AZ1525" i="1"/>
  <c r="AZ1526" i="1"/>
  <c r="AZ1527" i="1"/>
  <c r="AZ1528" i="1"/>
  <c r="AZ1529" i="1"/>
  <c r="AZ1530" i="1"/>
  <c r="AZ1531" i="1"/>
  <c r="AZ1532" i="1"/>
  <c r="AZ1533" i="1"/>
  <c r="AZ1534" i="1"/>
  <c r="AZ1535" i="1"/>
  <c r="AZ1536" i="1"/>
  <c r="AZ1537" i="1"/>
  <c r="AZ1538" i="1"/>
  <c r="AZ1539" i="1"/>
  <c r="AZ1540" i="1"/>
  <c r="AZ1541" i="1"/>
  <c r="AZ1542" i="1"/>
  <c r="AZ1543" i="1"/>
  <c r="AZ1544" i="1"/>
  <c r="AZ1545" i="1"/>
  <c r="AZ1546" i="1"/>
  <c r="AZ1547" i="1"/>
  <c r="AZ1548" i="1"/>
  <c r="AZ1549" i="1"/>
  <c r="AZ1550" i="1"/>
  <c r="AZ1551" i="1"/>
  <c r="AZ1552" i="1"/>
  <c r="AZ1553" i="1"/>
  <c r="AZ1554" i="1"/>
  <c r="AZ1555" i="1"/>
  <c r="AZ1556" i="1"/>
  <c r="AZ1557" i="1"/>
  <c r="AZ1558" i="1"/>
  <c r="AZ1559" i="1"/>
  <c r="AZ1560" i="1"/>
  <c r="AZ1561" i="1"/>
  <c r="AZ1562" i="1"/>
  <c r="AZ1563" i="1"/>
  <c r="AZ1564" i="1"/>
  <c r="AZ1565" i="1"/>
  <c r="AZ1566" i="1"/>
  <c r="AZ1567" i="1"/>
  <c r="AZ1568" i="1"/>
  <c r="AZ1569" i="1"/>
  <c r="AZ1570" i="1"/>
  <c r="AZ1571" i="1"/>
  <c r="AZ1572" i="1"/>
  <c r="AZ1573" i="1"/>
  <c r="AZ1574" i="1"/>
  <c r="AZ1575" i="1"/>
  <c r="AZ1576" i="1"/>
  <c r="AZ1577" i="1"/>
  <c r="AZ1578" i="1"/>
  <c r="AZ1579" i="1"/>
  <c r="AZ1580" i="1"/>
  <c r="AZ1581" i="1"/>
  <c r="AZ1582" i="1"/>
  <c r="AZ1583" i="1"/>
  <c r="AZ1584" i="1"/>
  <c r="AZ1585" i="1"/>
  <c r="AZ1586" i="1"/>
  <c r="AZ1587" i="1"/>
  <c r="AZ1588" i="1"/>
  <c r="AZ1589" i="1"/>
  <c r="AZ1590" i="1"/>
  <c r="AZ1591" i="1"/>
  <c r="AZ1592" i="1"/>
  <c r="AZ1593" i="1"/>
  <c r="AZ1594" i="1"/>
  <c r="AZ1595" i="1"/>
  <c r="AZ1596" i="1"/>
  <c r="AZ1597" i="1"/>
  <c r="AZ1598" i="1"/>
  <c r="AZ1599" i="1"/>
  <c r="AZ1600" i="1"/>
  <c r="AZ1601" i="1"/>
  <c r="AZ1602" i="1"/>
  <c r="AZ1603" i="1"/>
  <c r="AZ1604" i="1"/>
  <c r="AZ1605" i="1"/>
  <c r="AZ1606" i="1"/>
  <c r="AZ1607" i="1"/>
  <c r="AZ1608" i="1"/>
  <c r="AZ1609" i="1"/>
  <c r="AZ1610" i="1"/>
  <c r="AZ1611" i="1"/>
  <c r="AZ1612" i="1"/>
  <c r="AZ1613" i="1"/>
  <c r="AZ1614" i="1"/>
  <c r="AZ1615" i="1"/>
  <c r="AZ1616" i="1"/>
  <c r="AZ1617" i="1"/>
  <c r="AZ1618" i="1"/>
  <c r="AZ1619" i="1"/>
  <c r="AZ1620" i="1"/>
  <c r="AZ1621" i="1"/>
  <c r="AZ1622" i="1"/>
  <c r="AZ1623" i="1"/>
  <c r="AZ1624" i="1"/>
  <c r="AZ1625" i="1"/>
  <c r="AZ1626" i="1"/>
  <c r="AZ1627" i="1"/>
  <c r="AZ1628" i="1"/>
  <c r="AZ1629" i="1"/>
  <c r="AZ1630" i="1"/>
  <c r="AZ1631" i="1"/>
  <c r="AZ1632" i="1"/>
  <c r="AZ1633" i="1"/>
  <c r="AZ1634" i="1"/>
  <c r="AZ1635" i="1"/>
  <c r="AZ1636" i="1"/>
  <c r="AZ1637" i="1"/>
  <c r="AZ1638" i="1"/>
  <c r="AZ1639" i="1"/>
  <c r="AZ1640" i="1"/>
  <c r="AZ1641" i="1"/>
  <c r="AZ1642" i="1"/>
  <c r="AZ1643" i="1"/>
  <c r="AZ1644" i="1"/>
  <c r="AZ1645" i="1"/>
  <c r="AZ1646" i="1"/>
  <c r="AZ1647" i="1"/>
  <c r="AZ1648" i="1"/>
  <c r="AZ1649" i="1"/>
  <c r="AZ1650" i="1"/>
  <c r="AZ1651" i="1"/>
  <c r="AZ1652" i="1"/>
  <c r="AZ1653" i="1"/>
  <c r="AZ1654" i="1"/>
  <c r="AZ1655" i="1"/>
  <c r="AZ1656" i="1"/>
  <c r="AZ1657" i="1"/>
  <c r="AZ1658" i="1"/>
  <c r="AZ1659" i="1"/>
  <c r="AZ1660" i="1"/>
  <c r="AZ1661" i="1"/>
  <c r="AZ1662" i="1"/>
  <c r="AZ1663" i="1"/>
  <c r="AZ1664" i="1"/>
  <c r="AZ1665" i="1"/>
  <c r="AZ1666" i="1"/>
  <c r="AZ1667" i="1"/>
  <c r="AZ1668" i="1"/>
  <c r="AZ1669" i="1"/>
  <c r="AZ1670" i="1"/>
  <c r="AZ1671" i="1"/>
  <c r="AZ1672" i="1"/>
  <c r="AZ1673" i="1"/>
  <c r="AZ1674" i="1"/>
  <c r="AZ1675" i="1"/>
  <c r="AZ1676" i="1"/>
  <c r="AZ1677" i="1"/>
  <c r="AZ1678" i="1"/>
  <c r="AZ1679" i="1"/>
  <c r="AZ1680" i="1"/>
  <c r="AZ1681" i="1"/>
  <c r="AZ1682" i="1"/>
  <c r="AZ1683" i="1"/>
  <c r="AZ1684" i="1"/>
  <c r="AZ1685" i="1"/>
  <c r="AZ1686" i="1"/>
  <c r="AZ1687" i="1"/>
  <c r="AZ1688" i="1"/>
  <c r="AZ1689" i="1"/>
  <c r="AZ1690" i="1"/>
  <c r="AZ1691" i="1"/>
  <c r="AZ1692" i="1"/>
  <c r="AZ1693" i="1"/>
  <c r="AZ1694" i="1"/>
  <c r="AZ1695" i="1"/>
  <c r="AZ1696" i="1"/>
  <c r="AZ1697" i="1"/>
  <c r="AZ1698" i="1"/>
  <c r="AZ1699" i="1"/>
  <c r="AZ1700" i="1"/>
  <c r="AZ1701" i="1"/>
  <c r="AZ1702" i="1"/>
  <c r="AZ1703" i="1"/>
  <c r="AZ1704" i="1"/>
  <c r="AZ1705" i="1"/>
  <c r="AZ1706" i="1"/>
  <c r="AZ1707" i="1"/>
  <c r="AZ1708" i="1"/>
  <c r="AZ1709" i="1"/>
  <c r="AZ1710" i="1"/>
  <c r="AZ1711" i="1"/>
  <c r="AZ1712" i="1"/>
  <c r="AZ1713" i="1"/>
  <c r="AZ1714" i="1"/>
  <c r="AZ1715" i="1"/>
  <c r="AZ1716" i="1"/>
  <c r="AZ1717" i="1"/>
  <c r="AZ1718" i="1"/>
  <c r="AZ1719" i="1"/>
  <c r="AZ1720" i="1"/>
  <c r="AZ1721" i="1"/>
  <c r="AZ1722" i="1"/>
  <c r="AZ1723" i="1"/>
  <c r="AZ1724" i="1"/>
  <c r="AZ1725" i="1"/>
  <c r="AZ1726" i="1"/>
  <c r="AZ1727" i="1"/>
  <c r="AZ1728" i="1"/>
  <c r="AZ1729" i="1"/>
  <c r="AZ1730" i="1"/>
  <c r="AZ1731" i="1"/>
  <c r="AZ1732" i="1"/>
  <c r="AZ1733" i="1"/>
  <c r="AZ1734" i="1"/>
  <c r="AZ1735" i="1"/>
  <c r="AZ1736" i="1"/>
  <c r="AZ1737" i="1"/>
  <c r="AZ1738" i="1"/>
  <c r="AZ1739" i="1"/>
  <c r="AZ1740" i="1"/>
  <c r="AZ1741" i="1"/>
  <c r="AZ1742" i="1"/>
  <c r="AZ1743" i="1"/>
  <c r="AZ1744" i="1"/>
  <c r="AZ1745" i="1"/>
  <c r="AZ1746" i="1"/>
  <c r="AZ1747" i="1"/>
  <c r="AZ1748" i="1"/>
  <c r="AZ1749" i="1"/>
  <c r="AZ1750" i="1"/>
  <c r="AZ1751" i="1"/>
  <c r="AZ1752" i="1"/>
  <c r="AZ1753" i="1"/>
  <c r="AZ1754" i="1"/>
  <c r="AZ1755" i="1"/>
  <c r="AZ1756" i="1"/>
  <c r="AZ1757" i="1"/>
  <c r="AZ1758" i="1"/>
  <c r="AZ1759" i="1"/>
  <c r="AZ1760" i="1"/>
  <c r="AZ1761" i="1"/>
  <c r="AZ1762" i="1"/>
  <c r="AZ1763" i="1"/>
  <c r="AZ1764" i="1"/>
  <c r="AZ1765" i="1"/>
  <c r="AZ1766" i="1"/>
  <c r="AZ1767" i="1"/>
  <c r="AZ1768" i="1"/>
  <c r="AZ1769" i="1"/>
  <c r="AZ1770" i="1"/>
  <c r="AZ1771" i="1"/>
  <c r="AZ1772" i="1"/>
  <c r="AZ1773" i="1"/>
  <c r="AZ1774" i="1"/>
  <c r="AZ1775" i="1"/>
  <c r="AZ1776" i="1"/>
  <c r="AZ1777" i="1"/>
  <c r="AZ1778" i="1"/>
  <c r="AZ1779" i="1"/>
  <c r="AZ1780" i="1"/>
  <c r="AZ1781" i="1"/>
  <c r="AZ1782" i="1"/>
  <c r="AZ1783" i="1"/>
  <c r="AZ1784" i="1"/>
  <c r="AZ1785" i="1"/>
  <c r="AZ1786" i="1"/>
  <c r="AZ1787" i="1"/>
  <c r="AZ1788" i="1"/>
  <c r="AZ1789" i="1"/>
  <c r="AZ1790" i="1"/>
  <c r="AZ1791" i="1"/>
  <c r="AZ1792" i="1"/>
  <c r="AZ1793" i="1"/>
  <c r="AZ1794" i="1"/>
  <c r="AZ1795" i="1"/>
  <c r="AZ1796" i="1"/>
  <c r="AZ1797" i="1"/>
  <c r="AZ1798" i="1"/>
  <c r="AZ1799" i="1"/>
  <c r="AZ1800" i="1"/>
  <c r="AZ1801" i="1"/>
  <c r="AZ1802" i="1"/>
  <c r="AZ1803" i="1"/>
  <c r="AZ1804" i="1"/>
  <c r="AZ1805" i="1"/>
  <c r="AZ1806" i="1"/>
  <c r="AZ1807" i="1"/>
  <c r="AZ1808" i="1"/>
  <c r="AZ1809" i="1"/>
  <c r="AZ1810" i="1"/>
  <c r="AZ1811" i="1"/>
  <c r="AZ1812" i="1"/>
  <c r="AZ1813" i="1"/>
  <c r="AZ1814" i="1"/>
  <c r="AZ1815" i="1"/>
  <c r="AZ1816" i="1"/>
  <c r="AZ1817" i="1"/>
  <c r="AZ1818" i="1"/>
  <c r="AZ1819" i="1"/>
  <c r="AZ1820" i="1"/>
  <c r="AZ1821" i="1"/>
  <c r="AZ1822" i="1"/>
  <c r="AZ1823" i="1"/>
  <c r="AZ1824" i="1"/>
  <c r="AZ1825" i="1"/>
  <c r="AZ1826" i="1"/>
  <c r="AZ1827" i="1"/>
  <c r="AZ1828" i="1"/>
  <c r="AZ1829" i="1"/>
  <c r="AZ1830" i="1"/>
  <c r="AZ1831" i="1"/>
  <c r="AZ1832" i="1"/>
  <c r="AZ1833" i="1"/>
  <c r="AZ1834" i="1"/>
  <c r="AZ1835" i="1"/>
  <c r="AZ1836" i="1"/>
  <c r="AZ1837" i="1"/>
  <c r="AZ1838" i="1"/>
  <c r="AZ1839" i="1"/>
  <c r="AZ1840" i="1"/>
  <c r="AZ1841" i="1"/>
  <c r="AZ1842" i="1"/>
  <c r="AZ1843" i="1"/>
  <c r="AZ1844" i="1"/>
  <c r="AZ1845" i="1"/>
  <c r="AZ1846" i="1"/>
  <c r="AZ1847" i="1"/>
  <c r="AZ1848" i="1"/>
  <c r="AZ1849" i="1"/>
  <c r="AZ1850" i="1"/>
  <c r="AZ1851" i="1"/>
  <c r="AZ1852" i="1"/>
  <c r="AZ1853" i="1"/>
  <c r="AZ1854" i="1"/>
  <c r="AZ1855" i="1"/>
  <c r="AZ1856" i="1"/>
  <c r="AZ1857" i="1"/>
  <c r="AZ1858" i="1"/>
  <c r="AZ1859" i="1"/>
  <c r="AZ1860" i="1"/>
  <c r="AZ1861" i="1"/>
  <c r="AZ1862" i="1"/>
  <c r="AZ1863" i="1"/>
  <c r="AZ1864" i="1"/>
  <c r="AZ1865" i="1"/>
  <c r="AZ1866" i="1"/>
  <c r="AZ1867" i="1"/>
  <c r="AZ1868" i="1"/>
  <c r="AZ1869" i="1"/>
  <c r="AZ1870" i="1"/>
  <c r="AZ1871" i="1"/>
  <c r="AZ1872" i="1"/>
  <c r="AZ1873" i="1"/>
  <c r="AZ1874" i="1"/>
  <c r="AZ1875" i="1"/>
  <c r="AZ1876" i="1"/>
  <c r="AZ1877" i="1"/>
  <c r="AZ1878" i="1"/>
  <c r="AZ1879" i="1"/>
  <c r="AZ1880" i="1"/>
  <c r="AZ1881" i="1"/>
  <c r="AZ1882" i="1"/>
  <c r="AZ1883" i="1"/>
  <c r="AZ1884" i="1"/>
  <c r="AZ1885" i="1"/>
  <c r="AZ1886" i="1"/>
  <c r="AZ1887" i="1"/>
  <c r="AZ1888" i="1"/>
  <c r="AZ1889" i="1"/>
  <c r="AZ1890" i="1"/>
  <c r="AZ1891" i="1"/>
  <c r="AZ1892" i="1"/>
  <c r="AZ1893" i="1"/>
  <c r="AZ1894" i="1"/>
  <c r="AZ1895" i="1"/>
  <c r="AZ1896" i="1"/>
  <c r="AZ1897" i="1"/>
  <c r="AZ1898" i="1"/>
  <c r="AZ1899" i="1"/>
  <c r="AZ1900" i="1"/>
  <c r="AZ1901" i="1"/>
  <c r="AZ1902" i="1"/>
  <c r="AZ1903" i="1"/>
  <c r="AZ1904" i="1"/>
  <c r="AZ1905" i="1"/>
  <c r="AZ1906" i="1"/>
  <c r="AZ1907" i="1"/>
  <c r="AZ1908" i="1"/>
  <c r="AZ1909" i="1"/>
  <c r="AZ1910" i="1"/>
  <c r="AZ1911" i="1"/>
  <c r="AZ1912" i="1"/>
  <c r="AZ1913" i="1"/>
  <c r="AZ1914" i="1"/>
  <c r="AZ1915" i="1"/>
  <c r="AZ1916" i="1"/>
  <c r="AZ1917" i="1"/>
  <c r="AZ1918" i="1"/>
  <c r="AZ1919" i="1"/>
  <c r="AZ1920" i="1"/>
  <c r="AZ1921" i="1"/>
  <c r="AZ1922" i="1"/>
  <c r="AZ1923" i="1"/>
  <c r="AZ1924" i="1"/>
  <c r="AZ1925" i="1"/>
  <c r="AZ1926" i="1"/>
  <c r="AZ1927" i="1"/>
  <c r="AZ1928" i="1"/>
  <c r="AZ1929" i="1"/>
  <c r="AZ1930" i="1"/>
  <c r="AZ1931" i="1"/>
  <c r="AZ1932" i="1"/>
  <c r="AZ1933" i="1"/>
  <c r="AZ1934" i="1"/>
  <c r="AZ1935" i="1"/>
  <c r="AZ1936" i="1"/>
  <c r="AZ1937" i="1"/>
  <c r="AZ1938" i="1"/>
  <c r="AZ1939" i="1"/>
  <c r="AZ1940" i="1"/>
  <c r="AZ1941" i="1"/>
  <c r="AZ1942" i="1"/>
  <c r="AZ1943" i="1"/>
  <c r="AZ1944" i="1"/>
  <c r="AZ1945" i="1"/>
  <c r="AZ1946" i="1"/>
  <c r="AZ1947" i="1"/>
  <c r="AZ1948" i="1"/>
  <c r="AZ1949" i="1"/>
  <c r="AZ1950" i="1"/>
  <c r="AZ1951" i="1"/>
  <c r="AZ1952" i="1"/>
  <c r="AZ1953" i="1"/>
  <c r="AZ1954" i="1"/>
  <c r="AZ1955" i="1"/>
  <c r="AZ1956" i="1"/>
  <c r="AZ1957" i="1"/>
  <c r="AZ1958" i="1"/>
  <c r="AZ1959" i="1"/>
  <c r="AZ1960" i="1"/>
  <c r="AZ1961" i="1"/>
  <c r="AZ1962" i="1"/>
  <c r="AZ1963" i="1"/>
  <c r="AZ1964" i="1"/>
  <c r="AZ1965" i="1"/>
  <c r="AZ1966" i="1"/>
  <c r="AZ1967" i="1"/>
  <c r="AZ1968" i="1"/>
  <c r="AZ1969" i="1"/>
  <c r="AZ1970" i="1"/>
  <c r="AZ1971" i="1"/>
  <c r="AZ1972" i="1"/>
  <c r="AZ1973" i="1"/>
  <c r="AZ1974" i="1"/>
  <c r="AZ1975" i="1"/>
  <c r="AZ1976" i="1"/>
  <c r="AZ1977" i="1"/>
  <c r="AZ1978" i="1"/>
  <c r="AZ1979" i="1"/>
  <c r="AZ1980" i="1"/>
  <c r="AZ1981" i="1"/>
  <c r="AZ1982" i="1"/>
  <c r="AZ1983" i="1"/>
  <c r="AZ1984" i="1"/>
  <c r="AZ1985" i="1"/>
  <c r="AZ1986" i="1"/>
  <c r="AZ1987" i="1"/>
  <c r="AZ1988" i="1"/>
  <c r="AZ1989" i="1"/>
  <c r="AZ1990" i="1"/>
  <c r="AZ1991" i="1"/>
  <c r="AZ1992" i="1"/>
  <c r="AZ1993" i="1"/>
  <c r="AZ1994" i="1"/>
  <c r="AZ1995" i="1"/>
  <c r="AZ1996" i="1"/>
  <c r="AZ1997" i="1"/>
  <c r="AZ1998" i="1"/>
  <c r="AZ1999" i="1"/>
  <c r="AZ2000" i="1"/>
  <c r="AZ2001" i="1"/>
  <c r="AZ2002" i="1"/>
  <c r="AZ2003" i="1"/>
  <c r="AZ2004" i="1"/>
  <c r="AZ2005" i="1"/>
  <c r="AZ2006" i="1"/>
  <c r="AZ2007" i="1"/>
  <c r="AZ2008" i="1"/>
  <c r="AZ2009" i="1"/>
  <c r="AZ2010" i="1"/>
  <c r="AZ2011" i="1"/>
  <c r="AZ2012" i="1"/>
  <c r="AZ2013" i="1"/>
  <c r="AZ2014" i="1"/>
  <c r="AZ2015" i="1"/>
  <c r="AZ2016" i="1"/>
  <c r="AZ2017" i="1"/>
  <c r="AZ2018" i="1"/>
  <c r="AZ2019" i="1"/>
  <c r="AZ2020" i="1"/>
  <c r="AZ2021" i="1"/>
  <c r="AZ2022" i="1"/>
  <c r="AZ2023" i="1"/>
  <c r="AZ2024" i="1"/>
  <c r="AZ2025" i="1"/>
  <c r="AZ2026" i="1"/>
  <c r="AZ2027" i="1"/>
  <c r="AZ2028" i="1"/>
  <c r="AZ2029" i="1"/>
  <c r="AZ2030" i="1"/>
  <c r="AZ2031" i="1"/>
  <c r="AZ2032" i="1"/>
  <c r="AZ2033" i="1"/>
  <c r="AZ2034" i="1"/>
  <c r="AZ2035" i="1"/>
  <c r="AZ2036" i="1"/>
  <c r="AZ2037" i="1"/>
  <c r="AZ2038" i="1"/>
  <c r="AZ2039" i="1"/>
  <c r="AZ2040" i="1"/>
  <c r="AZ2041" i="1"/>
  <c r="AZ2042" i="1"/>
  <c r="AZ2043" i="1"/>
  <c r="AZ2044" i="1"/>
  <c r="AZ2045" i="1"/>
  <c r="AZ2046" i="1"/>
  <c r="AZ2047" i="1"/>
  <c r="AZ2048" i="1"/>
  <c r="AZ2049" i="1"/>
  <c r="AZ2050" i="1"/>
  <c r="AZ2051" i="1"/>
  <c r="AZ2052" i="1"/>
  <c r="AZ2053" i="1"/>
  <c r="AZ2054" i="1"/>
  <c r="AZ2055" i="1"/>
  <c r="AZ2056" i="1"/>
  <c r="AZ2057" i="1"/>
  <c r="AZ2058" i="1"/>
  <c r="AZ2059" i="1"/>
  <c r="AZ2060" i="1"/>
  <c r="AZ2061" i="1"/>
  <c r="AZ2062" i="1"/>
  <c r="AZ2063" i="1"/>
  <c r="AZ2064" i="1"/>
  <c r="AZ2065" i="1"/>
  <c r="AZ2066" i="1"/>
  <c r="AZ2067" i="1"/>
  <c r="AZ2068" i="1"/>
  <c r="AZ2069" i="1"/>
  <c r="AZ2070" i="1"/>
  <c r="AZ2071" i="1"/>
  <c r="AZ2072" i="1"/>
  <c r="AZ2073" i="1"/>
  <c r="AZ2074" i="1"/>
  <c r="AZ2075" i="1"/>
  <c r="AZ2076" i="1"/>
  <c r="AZ2077" i="1"/>
  <c r="AZ2078" i="1"/>
  <c r="AZ2079" i="1"/>
  <c r="AZ2080" i="1"/>
  <c r="AZ2081" i="1"/>
  <c r="AZ2082" i="1"/>
  <c r="AZ2083" i="1"/>
  <c r="AZ2084" i="1"/>
  <c r="AZ2085" i="1"/>
  <c r="AZ2086" i="1"/>
  <c r="AZ2087" i="1"/>
  <c r="AZ2088" i="1"/>
  <c r="AZ2089" i="1"/>
  <c r="AZ2090" i="1"/>
  <c r="AZ2091" i="1"/>
  <c r="AZ2092" i="1"/>
  <c r="AZ2093" i="1"/>
  <c r="AZ2094" i="1"/>
  <c r="AZ2095" i="1"/>
  <c r="AZ2096" i="1"/>
  <c r="AZ2097" i="1"/>
  <c r="AZ2098" i="1"/>
  <c r="AZ2099" i="1"/>
  <c r="AZ2100" i="1"/>
  <c r="AZ2101" i="1"/>
  <c r="AZ2102" i="1"/>
  <c r="AZ2103" i="1"/>
  <c r="AZ2104" i="1"/>
  <c r="AZ2105" i="1"/>
  <c r="AZ2106" i="1"/>
  <c r="AZ2107" i="1"/>
  <c r="AZ2108" i="1"/>
  <c r="AZ2109" i="1"/>
  <c r="AZ2110" i="1"/>
  <c r="AZ2111" i="1"/>
  <c r="AZ2112" i="1"/>
  <c r="AZ2113" i="1"/>
  <c r="AZ2114" i="1"/>
  <c r="AZ2115" i="1"/>
  <c r="AZ2116" i="1"/>
  <c r="AZ2117" i="1"/>
  <c r="AZ2118" i="1"/>
  <c r="AZ2119" i="1"/>
  <c r="AZ2120" i="1"/>
  <c r="AZ2121" i="1"/>
  <c r="AZ2122" i="1"/>
  <c r="AZ2123" i="1"/>
  <c r="AZ2124" i="1"/>
  <c r="AZ2125" i="1"/>
  <c r="AZ2126" i="1"/>
  <c r="AZ2127" i="1"/>
  <c r="AZ2128" i="1"/>
  <c r="AZ2129" i="1"/>
  <c r="AZ2130" i="1"/>
  <c r="AZ2131" i="1"/>
  <c r="AZ2132" i="1"/>
  <c r="AZ2133" i="1"/>
  <c r="AZ2134" i="1"/>
  <c r="AZ2135" i="1"/>
  <c r="AZ2136" i="1"/>
  <c r="AZ2137" i="1"/>
  <c r="AZ2138" i="1"/>
  <c r="AZ2139" i="1"/>
  <c r="AZ2140" i="1"/>
  <c r="AZ2141" i="1"/>
  <c r="AZ2142" i="1"/>
  <c r="AZ2143" i="1"/>
  <c r="AZ2144" i="1"/>
  <c r="AZ2145" i="1"/>
  <c r="AZ2146" i="1"/>
  <c r="AZ2147" i="1"/>
  <c r="AZ2148" i="1"/>
  <c r="AZ2149" i="1"/>
  <c r="AZ2150" i="1"/>
  <c r="AZ2151" i="1"/>
  <c r="AZ2152" i="1"/>
  <c r="AZ2153" i="1"/>
  <c r="AZ2154" i="1"/>
  <c r="AZ2155" i="1"/>
  <c r="AZ2156" i="1"/>
  <c r="AZ2157" i="1"/>
  <c r="AZ2158" i="1"/>
  <c r="AZ2159" i="1"/>
  <c r="AZ2160" i="1"/>
  <c r="AZ2161" i="1"/>
  <c r="AZ2162" i="1"/>
  <c r="AZ2163" i="1"/>
  <c r="AZ2164" i="1"/>
  <c r="AZ2165" i="1"/>
  <c r="AZ2166" i="1"/>
  <c r="AZ2167" i="1"/>
  <c r="AZ2168" i="1"/>
  <c r="AZ2169" i="1"/>
  <c r="AZ2170" i="1"/>
  <c r="AZ2171" i="1"/>
  <c r="AZ2172" i="1"/>
  <c r="AZ2173" i="1"/>
  <c r="AZ2174" i="1"/>
  <c r="AZ2175" i="1"/>
  <c r="AZ2176" i="1"/>
  <c r="AZ2177" i="1"/>
  <c r="AZ2178" i="1"/>
  <c r="AZ2179" i="1"/>
  <c r="AZ2180" i="1"/>
  <c r="AZ2181" i="1"/>
  <c r="AZ2182" i="1"/>
  <c r="AZ2183" i="1"/>
  <c r="AZ2184" i="1"/>
  <c r="AZ2185" i="1"/>
  <c r="AZ2186" i="1"/>
  <c r="AZ2187" i="1"/>
  <c r="AZ2188" i="1"/>
  <c r="AZ2189" i="1"/>
  <c r="AZ2190" i="1"/>
  <c r="AZ2191" i="1"/>
  <c r="AZ2192" i="1"/>
  <c r="AZ2193" i="1"/>
  <c r="AZ2194" i="1"/>
  <c r="AZ2195" i="1"/>
  <c r="AZ2196" i="1"/>
  <c r="AZ2197" i="1"/>
  <c r="AZ2198" i="1"/>
  <c r="AZ2199" i="1"/>
  <c r="AZ2200" i="1"/>
  <c r="AZ2201" i="1"/>
  <c r="AZ2202" i="1"/>
  <c r="AZ2203" i="1"/>
  <c r="AZ2204" i="1"/>
  <c r="AZ2205" i="1"/>
  <c r="AZ2206" i="1"/>
  <c r="AZ2207" i="1"/>
  <c r="AZ2208" i="1"/>
  <c r="AZ2209" i="1"/>
  <c r="AZ2210" i="1"/>
  <c r="AZ2211" i="1"/>
  <c r="AZ2212" i="1"/>
  <c r="AZ2213" i="1"/>
  <c r="AZ2214" i="1"/>
  <c r="AZ2215" i="1"/>
  <c r="AZ2216" i="1"/>
  <c r="AZ2217" i="1"/>
  <c r="AZ2218" i="1"/>
  <c r="AZ2219" i="1"/>
  <c r="AZ2220" i="1"/>
  <c r="AZ2221" i="1"/>
  <c r="AZ2222" i="1"/>
  <c r="AZ2223" i="1"/>
  <c r="AZ2224" i="1"/>
  <c r="AZ2225" i="1"/>
  <c r="AZ2226" i="1"/>
  <c r="AZ2227" i="1"/>
  <c r="AZ2228" i="1"/>
  <c r="AZ2229" i="1"/>
  <c r="AZ2230" i="1"/>
  <c r="AZ2231" i="1"/>
  <c r="AZ2232" i="1"/>
  <c r="AZ2233" i="1"/>
  <c r="AZ2234" i="1"/>
  <c r="AZ2235" i="1"/>
  <c r="AZ2236" i="1"/>
  <c r="AZ2237" i="1"/>
  <c r="AZ2238" i="1"/>
  <c r="AZ2239" i="1"/>
  <c r="AZ2240" i="1"/>
  <c r="AZ2241" i="1"/>
  <c r="AZ2242" i="1"/>
  <c r="AZ2243" i="1"/>
  <c r="AZ2244" i="1"/>
  <c r="AZ2245" i="1"/>
  <c r="AZ2246" i="1"/>
  <c r="AZ2247" i="1"/>
  <c r="AZ2248" i="1"/>
  <c r="AZ2249" i="1"/>
  <c r="AZ2250" i="1"/>
  <c r="AZ2251" i="1"/>
  <c r="AZ2252" i="1"/>
  <c r="AZ2253" i="1"/>
  <c r="AZ2254" i="1"/>
  <c r="AZ2255" i="1"/>
  <c r="AZ2256" i="1"/>
  <c r="AZ2257" i="1"/>
  <c r="AZ2258" i="1"/>
  <c r="AZ2259" i="1"/>
  <c r="AZ2260" i="1"/>
  <c r="AZ2261" i="1"/>
  <c r="AZ2262" i="1"/>
  <c r="AZ2263" i="1"/>
  <c r="AZ2264" i="1"/>
  <c r="AZ2265" i="1"/>
  <c r="AZ2266" i="1"/>
  <c r="AZ2267" i="1"/>
  <c r="AZ2268" i="1"/>
  <c r="AZ2269" i="1"/>
  <c r="AZ2270" i="1"/>
  <c r="AZ2271" i="1"/>
  <c r="AZ2272" i="1"/>
  <c r="AZ2273" i="1"/>
  <c r="AZ2274" i="1"/>
  <c r="AZ2275" i="1"/>
  <c r="AZ2276" i="1"/>
  <c r="AZ2277" i="1"/>
  <c r="AZ2278" i="1"/>
  <c r="AZ2279" i="1"/>
  <c r="AZ2280" i="1"/>
  <c r="AZ2281" i="1"/>
  <c r="AZ2282" i="1"/>
  <c r="AZ2283" i="1"/>
  <c r="AZ2284" i="1"/>
  <c r="AZ2285" i="1"/>
  <c r="AZ2286" i="1"/>
  <c r="AZ2287" i="1"/>
  <c r="AZ2288" i="1"/>
  <c r="AZ2289" i="1"/>
  <c r="AZ2290" i="1"/>
  <c r="AZ2291" i="1"/>
  <c r="AZ2292" i="1"/>
  <c r="AZ2293" i="1"/>
  <c r="AZ2294" i="1"/>
  <c r="AZ2295" i="1"/>
  <c r="AZ2296" i="1"/>
  <c r="AZ2297" i="1"/>
  <c r="AZ2298" i="1"/>
  <c r="AZ2299" i="1"/>
  <c r="AZ2300" i="1"/>
  <c r="AZ2301" i="1"/>
  <c r="AZ2302" i="1"/>
  <c r="AZ2303" i="1"/>
  <c r="AZ2304" i="1"/>
  <c r="AZ2305" i="1"/>
  <c r="AZ2306" i="1"/>
  <c r="AZ2307" i="1"/>
  <c r="AZ2308" i="1"/>
  <c r="AZ2309" i="1"/>
  <c r="AZ2310" i="1"/>
  <c r="AZ2311" i="1"/>
  <c r="AZ2312" i="1"/>
  <c r="AZ2313" i="1"/>
  <c r="AZ2314" i="1"/>
  <c r="AZ2315" i="1"/>
  <c r="AZ2316" i="1"/>
  <c r="AZ2317" i="1"/>
  <c r="AZ2318" i="1"/>
  <c r="AZ2319" i="1"/>
  <c r="AZ2320" i="1"/>
  <c r="AZ2321" i="1"/>
  <c r="AZ2322" i="1"/>
  <c r="AZ2323" i="1"/>
  <c r="AZ2324" i="1"/>
  <c r="AZ2325" i="1"/>
  <c r="AZ2326" i="1"/>
  <c r="AZ2327" i="1"/>
  <c r="AZ2328" i="1"/>
  <c r="AZ2329" i="1"/>
  <c r="AZ2330" i="1"/>
  <c r="AZ2331" i="1"/>
  <c r="AZ2332" i="1"/>
  <c r="AZ2333" i="1"/>
  <c r="AZ2334" i="1"/>
  <c r="AZ2335" i="1"/>
  <c r="AZ2336" i="1"/>
  <c r="AZ2337" i="1"/>
  <c r="AZ2338" i="1"/>
  <c r="AZ2339" i="1"/>
  <c r="AZ2340" i="1"/>
  <c r="AZ2341" i="1"/>
  <c r="AZ2342" i="1"/>
  <c r="AZ2343" i="1"/>
  <c r="AZ2344" i="1"/>
  <c r="AZ2345" i="1"/>
  <c r="AZ2346" i="1"/>
  <c r="AZ2347" i="1"/>
  <c r="AZ2348" i="1"/>
  <c r="AZ2349" i="1"/>
  <c r="AZ2350" i="1"/>
  <c r="AZ2351" i="1"/>
  <c r="AZ2352" i="1"/>
  <c r="AZ2353" i="1"/>
  <c r="AZ2354" i="1"/>
  <c r="AZ2355" i="1"/>
  <c r="AZ2356" i="1"/>
  <c r="AZ2357" i="1"/>
  <c r="AZ2358" i="1"/>
  <c r="AZ2359" i="1"/>
  <c r="AZ2360" i="1"/>
  <c r="AZ2361" i="1"/>
  <c r="AZ2362" i="1"/>
  <c r="AZ2363" i="1"/>
  <c r="AZ2364" i="1"/>
  <c r="AZ2365" i="1"/>
  <c r="AZ2366" i="1"/>
  <c r="AZ2367" i="1"/>
  <c r="AZ2368" i="1"/>
  <c r="AZ2369" i="1"/>
  <c r="AZ2370" i="1"/>
  <c r="AZ2371" i="1"/>
  <c r="AZ2372" i="1"/>
  <c r="AZ2373" i="1"/>
  <c r="AZ2374" i="1"/>
  <c r="AZ2375" i="1"/>
  <c r="AZ2376" i="1"/>
  <c r="AZ2377" i="1"/>
  <c r="AZ2378" i="1"/>
  <c r="AZ2379" i="1"/>
  <c r="AZ2380" i="1"/>
  <c r="AZ2381" i="1"/>
  <c r="AZ2382" i="1"/>
  <c r="AZ2383" i="1"/>
  <c r="AZ2384" i="1"/>
  <c r="AZ2385" i="1"/>
  <c r="AZ2386" i="1"/>
  <c r="AZ2387" i="1"/>
  <c r="AZ2388" i="1"/>
  <c r="AZ2389" i="1"/>
  <c r="AZ2390" i="1"/>
  <c r="AZ2391" i="1"/>
  <c r="AZ2392" i="1"/>
  <c r="AZ2393" i="1"/>
  <c r="AZ2394" i="1"/>
  <c r="AZ2395" i="1"/>
  <c r="AZ2396" i="1"/>
  <c r="AZ2397" i="1"/>
  <c r="AZ2398" i="1"/>
  <c r="AZ2399" i="1"/>
  <c r="AZ2400" i="1"/>
  <c r="AZ2401" i="1"/>
  <c r="AZ2402" i="1"/>
  <c r="AZ2403" i="1"/>
  <c r="AZ2404" i="1"/>
  <c r="AZ2405" i="1"/>
  <c r="AZ2406" i="1"/>
  <c r="AZ2407" i="1"/>
  <c r="AZ2408" i="1"/>
  <c r="AZ2409" i="1"/>
  <c r="AZ2410" i="1"/>
  <c r="AZ2411" i="1"/>
  <c r="AZ2412" i="1"/>
  <c r="AZ2413" i="1"/>
  <c r="AZ2414" i="1"/>
  <c r="AZ2415" i="1"/>
  <c r="AZ2416" i="1"/>
  <c r="AZ2417" i="1"/>
  <c r="AZ2418" i="1"/>
  <c r="AZ2419" i="1"/>
  <c r="AZ2420" i="1"/>
  <c r="AZ2421" i="1"/>
  <c r="AZ2422" i="1"/>
  <c r="AZ2423" i="1"/>
  <c r="AZ2424" i="1"/>
  <c r="AZ2425" i="1"/>
  <c r="AZ2426" i="1"/>
  <c r="AZ2427" i="1"/>
  <c r="AZ2428" i="1"/>
  <c r="AZ2429" i="1"/>
  <c r="AZ2430" i="1"/>
  <c r="AZ2431" i="1"/>
  <c r="AZ2432" i="1"/>
  <c r="AZ2433" i="1"/>
  <c r="AZ2434" i="1"/>
  <c r="AZ2435" i="1"/>
  <c r="AZ2436" i="1"/>
  <c r="AZ2437" i="1"/>
  <c r="AZ2438" i="1"/>
  <c r="AZ2439" i="1"/>
  <c r="AZ2440" i="1"/>
  <c r="AZ2441" i="1"/>
  <c r="AZ2442" i="1"/>
  <c r="AZ2443" i="1"/>
  <c r="AZ2444" i="1"/>
  <c r="AZ2445" i="1"/>
  <c r="AZ2446" i="1"/>
  <c r="AZ2447" i="1"/>
  <c r="AZ2448" i="1"/>
  <c r="AZ2449" i="1"/>
  <c r="AZ2450" i="1"/>
  <c r="AZ2451" i="1"/>
  <c r="AZ2452" i="1"/>
  <c r="AZ2453" i="1"/>
  <c r="AZ2454" i="1"/>
  <c r="AZ2455" i="1"/>
  <c r="AZ2456" i="1"/>
  <c r="AZ2457" i="1"/>
  <c r="AZ2458" i="1"/>
  <c r="AZ2459" i="1"/>
  <c r="AZ2460" i="1"/>
  <c r="AZ2461" i="1"/>
  <c r="AZ2462" i="1"/>
  <c r="AZ2463" i="1"/>
  <c r="AZ2464" i="1"/>
  <c r="AZ2465" i="1"/>
  <c r="AZ2466" i="1"/>
  <c r="AZ2467" i="1"/>
  <c r="AZ2468" i="1"/>
  <c r="AZ2469" i="1"/>
  <c r="AZ2470" i="1"/>
  <c r="AZ2471" i="1"/>
  <c r="AZ2472" i="1"/>
  <c r="AZ2473" i="1"/>
  <c r="AZ2474" i="1"/>
  <c r="AZ2475" i="1"/>
  <c r="AZ2476" i="1"/>
  <c r="AZ2477" i="1"/>
  <c r="AZ2478" i="1"/>
  <c r="AZ2479" i="1"/>
  <c r="AZ2480" i="1"/>
  <c r="AZ2481" i="1"/>
  <c r="AZ2482" i="1"/>
  <c r="AZ2483" i="1"/>
  <c r="AZ2484" i="1"/>
  <c r="AZ2485" i="1"/>
  <c r="AZ2486" i="1"/>
  <c r="AZ2487" i="1"/>
  <c r="AZ2488" i="1"/>
  <c r="AZ2489" i="1"/>
  <c r="AZ2490" i="1"/>
  <c r="AZ2491" i="1"/>
  <c r="AZ2492" i="1"/>
  <c r="AZ2493" i="1"/>
  <c r="AZ2494" i="1"/>
  <c r="AZ2495" i="1"/>
  <c r="AZ2496" i="1"/>
  <c r="AZ2497" i="1"/>
  <c r="AZ2498" i="1"/>
  <c r="AZ2499" i="1"/>
  <c r="AZ2500" i="1"/>
  <c r="AZ2501" i="1"/>
  <c r="AZ2502" i="1"/>
  <c r="AZ2503" i="1"/>
  <c r="AZ2504" i="1"/>
  <c r="AZ2505" i="1"/>
  <c r="AZ2506" i="1"/>
  <c r="AZ2507" i="1"/>
  <c r="AZ2508" i="1"/>
  <c r="AZ2509" i="1"/>
  <c r="AZ2510" i="1"/>
  <c r="AZ2511" i="1"/>
  <c r="AZ2512" i="1"/>
  <c r="AZ2513" i="1"/>
  <c r="AZ2514" i="1"/>
  <c r="AZ2515" i="1"/>
  <c r="AZ2516" i="1"/>
  <c r="AZ2517" i="1"/>
  <c r="AZ2518" i="1"/>
  <c r="AZ2519" i="1"/>
  <c r="AZ2520" i="1"/>
  <c r="AZ2521" i="1"/>
  <c r="AZ2522" i="1"/>
  <c r="AZ2523" i="1"/>
  <c r="AZ2524" i="1"/>
  <c r="AZ2525" i="1"/>
  <c r="AZ2526" i="1"/>
  <c r="AZ2527" i="1"/>
  <c r="AZ2528" i="1"/>
  <c r="AZ2529" i="1"/>
  <c r="AZ2530" i="1"/>
  <c r="AZ2531" i="1"/>
  <c r="AZ2532" i="1"/>
  <c r="AZ2533" i="1"/>
  <c r="AZ2534" i="1"/>
  <c r="AZ2535" i="1"/>
  <c r="AZ2536" i="1"/>
  <c r="AZ2537" i="1"/>
  <c r="AZ2538" i="1"/>
  <c r="AZ2539" i="1"/>
  <c r="AZ2540" i="1"/>
  <c r="AZ2541" i="1"/>
  <c r="AZ2542" i="1"/>
  <c r="AZ2543" i="1"/>
  <c r="AZ2544" i="1"/>
  <c r="AZ2545" i="1"/>
  <c r="AZ2546" i="1"/>
  <c r="AZ2547" i="1"/>
  <c r="AZ2548" i="1"/>
  <c r="AZ2549" i="1"/>
  <c r="AZ2550" i="1"/>
  <c r="AZ2551" i="1"/>
  <c r="AZ2552" i="1"/>
  <c r="AZ2553" i="1"/>
  <c r="AZ2554" i="1"/>
  <c r="AZ2555" i="1"/>
  <c r="AZ2556" i="1"/>
  <c r="AZ2557" i="1"/>
  <c r="AZ2558" i="1"/>
  <c r="AZ2559" i="1"/>
  <c r="AZ2560" i="1"/>
  <c r="AZ2561" i="1"/>
  <c r="AZ2562" i="1"/>
  <c r="AZ2563" i="1"/>
  <c r="AZ2564" i="1"/>
  <c r="AZ2565" i="1"/>
  <c r="AZ2566" i="1"/>
  <c r="AZ2567" i="1"/>
  <c r="AZ2568" i="1"/>
  <c r="AZ2569" i="1"/>
  <c r="AZ2570" i="1"/>
  <c r="AZ2571" i="1"/>
  <c r="AZ2572" i="1"/>
  <c r="AZ2573" i="1"/>
  <c r="AZ2574" i="1"/>
  <c r="AZ2575" i="1"/>
  <c r="AZ2576" i="1"/>
  <c r="AZ2577" i="1"/>
  <c r="AZ2578" i="1"/>
  <c r="AZ2579" i="1"/>
  <c r="AZ2580" i="1"/>
  <c r="AZ2581" i="1"/>
  <c r="AZ2582" i="1"/>
  <c r="AZ2583" i="1"/>
  <c r="AZ2584" i="1"/>
  <c r="AZ2585" i="1"/>
  <c r="AZ2586" i="1"/>
  <c r="AZ2587" i="1"/>
  <c r="AZ2588" i="1"/>
  <c r="AZ2589" i="1"/>
  <c r="AZ2590" i="1"/>
  <c r="AZ2591" i="1"/>
  <c r="AZ2592" i="1"/>
  <c r="AZ2593" i="1"/>
  <c r="AZ2594" i="1"/>
  <c r="AZ2595" i="1"/>
  <c r="AZ2596" i="1"/>
  <c r="AZ2597" i="1"/>
  <c r="AZ2598" i="1"/>
  <c r="AZ2599" i="1"/>
  <c r="AZ2600" i="1"/>
  <c r="AZ2601" i="1"/>
  <c r="AZ2602" i="1"/>
  <c r="AZ2603" i="1"/>
  <c r="AZ2604" i="1"/>
  <c r="AZ2605" i="1"/>
  <c r="AZ2606" i="1"/>
  <c r="AZ2607" i="1"/>
  <c r="AZ2608" i="1"/>
  <c r="AZ2609" i="1"/>
  <c r="AZ2610" i="1"/>
  <c r="AZ2611" i="1"/>
  <c r="AZ2612" i="1"/>
  <c r="AZ2613" i="1"/>
  <c r="AZ2614" i="1"/>
  <c r="AZ2615" i="1"/>
  <c r="AZ2616" i="1"/>
  <c r="AZ2617" i="1"/>
  <c r="AZ2618" i="1"/>
  <c r="AZ2619" i="1"/>
  <c r="AZ2620" i="1"/>
  <c r="AZ2621" i="1"/>
  <c r="AZ2622" i="1"/>
  <c r="AZ2623" i="1"/>
  <c r="AZ2624" i="1"/>
  <c r="AZ2625" i="1"/>
  <c r="AZ2626" i="1"/>
  <c r="AZ2627" i="1"/>
  <c r="AZ2628" i="1"/>
  <c r="AZ2629" i="1"/>
  <c r="AZ2630" i="1"/>
  <c r="AZ2631" i="1"/>
  <c r="AZ2632" i="1"/>
  <c r="AZ2633" i="1"/>
  <c r="AZ2634" i="1"/>
  <c r="AZ2635" i="1"/>
  <c r="AZ2636" i="1"/>
  <c r="AZ2637" i="1"/>
  <c r="AZ2638" i="1"/>
  <c r="AZ2639" i="1"/>
  <c r="AZ2640" i="1"/>
  <c r="AZ2641" i="1"/>
  <c r="AZ2642" i="1"/>
  <c r="AZ2643" i="1"/>
  <c r="AZ2644" i="1"/>
  <c r="AZ2645" i="1"/>
  <c r="AZ2646" i="1"/>
  <c r="AZ2647" i="1"/>
  <c r="AZ2648" i="1"/>
  <c r="AZ2649" i="1"/>
  <c r="AZ2650" i="1"/>
  <c r="AZ2651" i="1"/>
  <c r="AZ2652" i="1"/>
  <c r="AZ2653" i="1"/>
  <c r="AZ2654" i="1"/>
  <c r="AZ2655" i="1"/>
  <c r="AZ2656" i="1"/>
  <c r="AZ2657" i="1"/>
  <c r="AZ2658" i="1"/>
  <c r="AZ2659" i="1"/>
  <c r="AZ2660" i="1"/>
  <c r="AZ2661" i="1"/>
  <c r="AZ2662" i="1"/>
  <c r="AZ2663" i="1"/>
  <c r="AZ2664" i="1"/>
  <c r="AZ2665" i="1"/>
  <c r="AZ2666" i="1"/>
  <c r="AZ2667" i="1"/>
  <c r="AZ2668" i="1"/>
  <c r="AZ2669" i="1"/>
  <c r="AZ2670" i="1"/>
  <c r="AZ2671" i="1"/>
  <c r="AZ2672" i="1"/>
  <c r="AZ2673" i="1"/>
  <c r="AZ2674" i="1"/>
  <c r="AZ2675" i="1"/>
  <c r="AZ2676" i="1"/>
  <c r="AZ2677" i="1"/>
  <c r="AZ2678" i="1"/>
  <c r="AZ2679" i="1"/>
  <c r="AZ2680" i="1"/>
  <c r="AZ2681" i="1"/>
  <c r="AZ2682" i="1"/>
  <c r="AZ2683" i="1"/>
  <c r="AZ2684" i="1"/>
  <c r="AZ2685" i="1"/>
  <c r="AZ2686" i="1"/>
  <c r="AZ2687" i="1"/>
  <c r="AZ2688" i="1"/>
  <c r="AZ2689" i="1"/>
  <c r="AZ2690" i="1"/>
  <c r="AZ2691" i="1"/>
  <c r="AZ2692" i="1"/>
  <c r="AZ2693" i="1"/>
  <c r="AZ2694" i="1"/>
  <c r="AZ2695" i="1"/>
  <c r="AZ2696" i="1"/>
  <c r="AZ2697" i="1"/>
  <c r="AZ2698" i="1"/>
  <c r="AZ2699" i="1"/>
  <c r="AZ2700" i="1"/>
  <c r="AZ2701" i="1"/>
  <c r="AZ2702" i="1"/>
  <c r="AZ2703" i="1"/>
  <c r="AZ2704" i="1"/>
  <c r="AZ2705" i="1"/>
  <c r="AZ2706" i="1"/>
  <c r="AZ2707" i="1"/>
  <c r="AZ2708" i="1"/>
  <c r="AZ2709" i="1"/>
  <c r="AZ2710" i="1"/>
  <c r="AZ2711" i="1"/>
  <c r="AZ2712" i="1"/>
  <c r="AZ2713" i="1"/>
  <c r="AZ2714" i="1"/>
  <c r="AZ2715" i="1"/>
  <c r="AZ2716" i="1"/>
  <c r="AZ2717" i="1"/>
  <c r="AZ2718" i="1"/>
  <c r="AZ2719" i="1"/>
  <c r="AZ2720" i="1"/>
  <c r="AZ2721" i="1"/>
  <c r="AZ2722" i="1"/>
  <c r="AZ2723" i="1"/>
  <c r="AZ2724" i="1"/>
  <c r="AZ2725" i="1"/>
  <c r="AZ2726" i="1"/>
  <c r="AZ2727" i="1"/>
  <c r="AZ2728" i="1"/>
  <c r="AZ2729" i="1"/>
  <c r="AZ2730" i="1"/>
  <c r="AZ2731" i="1"/>
  <c r="AZ2732" i="1"/>
  <c r="AZ2733" i="1"/>
  <c r="AZ2734" i="1"/>
  <c r="AZ2735" i="1"/>
  <c r="AZ2736" i="1"/>
  <c r="AZ2737" i="1"/>
  <c r="AZ2738" i="1"/>
  <c r="AZ2739" i="1"/>
  <c r="AZ2740" i="1"/>
  <c r="AZ2741" i="1"/>
  <c r="AZ2742" i="1"/>
  <c r="AZ2743" i="1"/>
  <c r="AZ2744" i="1"/>
  <c r="AZ2745" i="1"/>
  <c r="AZ2746" i="1"/>
  <c r="AZ2747" i="1"/>
  <c r="AZ2748" i="1"/>
  <c r="AZ2749" i="1"/>
  <c r="AZ2750" i="1"/>
  <c r="AZ2751" i="1"/>
  <c r="AZ2752" i="1"/>
  <c r="AZ2753" i="1"/>
  <c r="AZ2754" i="1"/>
  <c r="AZ2755" i="1"/>
  <c r="AZ2756" i="1"/>
  <c r="AZ2757" i="1"/>
  <c r="AZ2758" i="1"/>
  <c r="AZ2759" i="1"/>
  <c r="AZ2760" i="1"/>
  <c r="AZ2761" i="1"/>
  <c r="AZ2762" i="1"/>
  <c r="AZ2763" i="1"/>
  <c r="AZ2764" i="1"/>
  <c r="AZ2765" i="1"/>
  <c r="AZ2766" i="1"/>
  <c r="AZ2767" i="1"/>
  <c r="AZ2768" i="1"/>
  <c r="AZ2769" i="1"/>
  <c r="AZ2770" i="1"/>
  <c r="AZ2771" i="1"/>
  <c r="AZ2772" i="1"/>
  <c r="AZ2773" i="1"/>
  <c r="AZ2774" i="1"/>
  <c r="AZ2775" i="1"/>
  <c r="AZ2776" i="1"/>
  <c r="AZ2777" i="1"/>
  <c r="AZ2778" i="1"/>
  <c r="AZ2779" i="1"/>
  <c r="AZ2780" i="1"/>
  <c r="AZ2781" i="1"/>
  <c r="AZ2782" i="1"/>
  <c r="AZ2783" i="1"/>
  <c r="AZ2784" i="1"/>
  <c r="AZ2785" i="1"/>
  <c r="AZ2786" i="1"/>
  <c r="AZ2787" i="1"/>
  <c r="AZ2788" i="1"/>
  <c r="AZ2789" i="1"/>
  <c r="AZ2790" i="1"/>
  <c r="AZ2791" i="1"/>
  <c r="AZ2792" i="1"/>
  <c r="AZ2793" i="1"/>
  <c r="AZ2794" i="1"/>
  <c r="AZ2795" i="1"/>
  <c r="AZ2796" i="1"/>
  <c r="AZ2797" i="1"/>
  <c r="AZ2798" i="1"/>
  <c r="AZ2799" i="1"/>
  <c r="AZ2800" i="1"/>
  <c r="AZ2801" i="1"/>
  <c r="AZ2802" i="1"/>
  <c r="AZ2803" i="1"/>
  <c r="AZ2804" i="1"/>
  <c r="AZ2805" i="1"/>
  <c r="AZ2806" i="1"/>
  <c r="AZ2807" i="1"/>
  <c r="AZ2808" i="1"/>
  <c r="AZ2809" i="1"/>
  <c r="AZ2810" i="1"/>
  <c r="AZ2811" i="1"/>
  <c r="AZ2812" i="1"/>
  <c r="AZ2813" i="1"/>
  <c r="AZ2814" i="1"/>
  <c r="AZ2815" i="1"/>
  <c r="AZ2816" i="1"/>
  <c r="AZ2817" i="1"/>
  <c r="AZ2818" i="1"/>
  <c r="AZ2819" i="1"/>
  <c r="AZ2820" i="1"/>
  <c r="AZ2821" i="1"/>
  <c r="AZ2822" i="1"/>
  <c r="AZ2823" i="1"/>
  <c r="AZ2824" i="1"/>
  <c r="AZ2825" i="1"/>
  <c r="AZ2826" i="1"/>
  <c r="AZ2827" i="1"/>
  <c r="AZ2828" i="1"/>
  <c r="AZ2829" i="1"/>
  <c r="AZ2830" i="1"/>
  <c r="AZ2831" i="1"/>
  <c r="AZ2832" i="1"/>
  <c r="AZ2833" i="1"/>
  <c r="AZ2834" i="1"/>
  <c r="AZ2835" i="1"/>
  <c r="AZ2836" i="1"/>
  <c r="AZ2837" i="1"/>
  <c r="AZ2838" i="1"/>
  <c r="AZ2839" i="1"/>
  <c r="AZ2840" i="1"/>
  <c r="AZ2841" i="1"/>
  <c r="AZ2842" i="1"/>
  <c r="AZ2843" i="1"/>
  <c r="AZ2844" i="1"/>
  <c r="AZ2845" i="1"/>
  <c r="AZ2846" i="1"/>
  <c r="AZ2847" i="1"/>
  <c r="AZ2848" i="1"/>
  <c r="AZ2849" i="1"/>
  <c r="AZ2850" i="1"/>
  <c r="AZ2851" i="1"/>
  <c r="AZ2852" i="1"/>
  <c r="AZ2853" i="1"/>
  <c r="AZ2854" i="1"/>
  <c r="AZ2855" i="1"/>
  <c r="AZ2856" i="1"/>
  <c r="AZ2857" i="1"/>
  <c r="AZ2858" i="1"/>
  <c r="AZ2859" i="1"/>
  <c r="AZ2860" i="1"/>
  <c r="AZ2861" i="1"/>
  <c r="AZ2862" i="1"/>
  <c r="AZ2863" i="1"/>
  <c r="AZ2864" i="1"/>
  <c r="AZ2865" i="1"/>
  <c r="AZ2866" i="1"/>
  <c r="AZ2867" i="1"/>
  <c r="AZ2868" i="1"/>
  <c r="AZ2869" i="1"/>
  <c r="AZ2870" i="1"/>
  <c r="AZ2871" i="1"/>
  <c r="AZ2872" i="1"/>
  <c r="AZ2873" i="1"/>
  <c r="AZ2874" i="1"/>
  <c r="AZ2875" i="1"/>
  <c r="AZ2876" i="1"/>
  <c r="AZ2877" i="1"/>
  <c r="AZ2878" i="1"/>
  <c r="AZ2879" i="1"/>
  <c r="AZ2880" i="1"/>
  <c r="AZ2881" i="1"/>
  <c r="AZ2882" i="1"/>
  <c r="AZ2883" i="1"/>
  <c r="AZ2884" i="1"/>
  <c r="AZ2885" i="1"/>
  <c r="AZ2886" i="1"/>
  <c r="AZ2887" i="1"/>
  <c r="AZ2888" i="1"/>
  <c r="AZ2889" i="1"/>
  <c r="AZ2890" i="1"/>
  <c r="AZ2891" i="1"/>
  <c r="AZ2892" i="1"/>
  <c r="AZ2893" i="1"/>
  <c r="AZ2894" i="1"/>
  <c r="AZ2895" i="1"/>
  <c r="AZ2896" i="1"/>
  <c r="AZ2897" i="1"/>
  <c r="AZ2898" i="1"/>
  <c r="AZ2899" i="1"/>
  <c r="AZ2900" i="1"/>
  <c r="AZ2901" i="1"/>
  <c r="AZ2902" i="1"/>
  <c r="AZ2903" i="1"/>
  <c r="AZ2904" i="1"/>
  <c r="AZ2905" i="1"/>
  <c r="AZ2906" i="1"/>
  <c r="AZ2907" i="1"/>
  <c r="AZ2908" i="1"/>
  <c r="AZ2909" i="1"/>
  <c r="AZ2910" i="1"/>
  <c r="AZ2911" i="1"/>
  <c r="AZ2912" i="1"/>
  <c r="AZ2913" i="1"/>
  <c r="AZ2914" i="1"/>
  <c r="AZ2915" i="1"/>
  <c r="AZ2916" i="1"/>
  <c r="AZ2917" i="1"/>
  <c r="AZ2918" i="1"/>
  <c r="AZ2919" i="1"/>
  <c r="AZ2920" i="1"/>
  <c r="AZ2921" i="1"/>
  <c r="AZ2922" i="1"/>
  <c r="AZ2923" i="1"/>
  <c r="AZ2924" i="1"/>
  <c r="AZ2925" i="1"/>
  <c r="AZ2926" i="1"/>
  <c r="AZ2927" i="1"/>
  <c r="AZ2928" i="1"/>
  <c r="AZ2929" i="1"/>
  <c r="AZ2930" i="1"/>
  <c r="AZ2931" i="1"/>
  <c r="AZ2932" i="1"/>
  <c r="AZ2933" i="1"/>
  <c r="AZ2934" i="1"/>
  <c r="AZ2935" i="1"/>
  <c r="AZ2936" i="1"/>
  <c r="AZ2937" i="1"/>
  <c r="AZ2938" i="1"/>
  <c r="AZ2939" i="1"/>
  <c r="AZ2940" i="1"/>
  <c r="AZ2941" i="1"/>
  <c r="AZ2942" i="1"/>
  <c r="AZ2943" i="1"/>
  <c r="AZ2944" i="1"/>
  <c r="AZ2945" i="1"/>
  <c r="AZ2946" i="1"/>
  <c r="AZ2947" i="1"/>
  <c r="AZ2948" i="1"/>
  <c r="AZ2949" i="1"/>
  <c r="AZ2950" i="1"/>
  <c r="AZ2951" i="1"/>
  <c r="AZ2952" i="1"/>
  <c r="AZ2953" i="1"/>
  <c r="AZ2954" i="1"/>
  <c r="AZ2955" i="1"/>
  <c r="AZ2956" i="1"/>
  <c r="AZ2957" i="1"/>
  <c r="AZ2958" i="1"/>
  <c r="AZ2959" i="1"/>
  <c r="AZ2960" i="1"/>
  <c r="AZ2961" i="1"/>
  <c r="AZ2962" i="1"/>
  <c r="AZ2963" i="1"/>
  <c r="AZ2964" i="1"/>
  <c r="AZ2965" i="1"/>
  <c r="AZ2966" i="1"/>
  <c r="AZ2967" i="1"/>
  <c r="AZ2968" i="1"/>
  <c r="AZ2969" i="1"/>
  <c r="AZ2970" i="1"/>
  <c r="AZ2971" i="1"/>
  <c r="AZ2972" i="1"/>
  <c r="AZ2973" i="1"/>
  <c r="AZ2974" i="1"/>
  <c r="AZ2975" i="1"/>
  <c r="AZ2976" i="1"/>
  <c r="AZ2977" i="1"/>
  <c r="AZ2978" i="1"/>
  <c r="AZ2979" i="1"/>
  <c r="AZ2980" i="1"/>
  <c r="AZ2981" i="1"/>
  <c r="AZ2982" i="1"/>
  <c r="AZ2983" i="1"/>
  <c r="AZ2984" i="1"/>
  <c r="AZ2985" i="1"/>
  <c r="AZ2986" i="1"/>
  <c r="AZ2987" i="1"/>
  <c r="AZ2988" i="1"/>
  <c r="AZ2989" i="1"/>
  <c r="AZ2990" i="1"/>
  <c r="AZ2991" i="1"/>
  <c r="AZ2992" i="1"/>
  <c r="AZ2993" i="1"/>
  <c r="AZ2994" i="1"/>
  <c r="AZ2995" i="1"/>
  <c r="AZ2996" i="1"/>
  <c r="AZ2997" i="1"/>
  <c r="AZ2998" i="1"/>
  <c r="AZ2999" i="1"/>
  <c r="AZ3000" i="1"/>
  <c r="AZ3001" i="1"/>
  <c r="AZ3002" i="1"/>
  <c r="AZ3003" i="1"/>
  <c r="AZ3004" i="1"/>
  <c r="AZ3005" i="1"/>
  <c r="AZ3006" i="1"/>
  <c r="AZ3007" i="1"/>
  <c r="AZ3008" i="1"/>
  <c r="AZ3009" i="1"/>
  <c r="AZ3010" i="1"/>
  <c r="AZ3011" i="1"/>
  <c r="AZ3012" i="1"/>
  <c r="AZ3013" i="1"/>
  <c r="AZ3014" i="1"/>
  <c r="AZ3015" i="1"/>
  <c r="AZ3016" i="1"/>
  <c r="AZ3017" i="1"/>
  <c r="AZ3018" i="1"/>
  <c r="AZ3019" i="1"/>
  <c r="AZ3020" i="1"/>
  <c r="AZ3021" i="1"/>
  <c r="AZ3022" i="1"/>
  <c r="AZ3" i="1"/>
  <c r="AY4"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263" i="1"/>
  <c r="AY264" i="1"/>
  <c r="AY265" i="1"/>
  <c r="AY266" i="1"/>
  <c r="AY267" i="1"/>
  <c r="AY268" i="1"/>
  <c r="AY269" i="1"/>
  <c r="AY270" i="1"/>
  <c r="AY271" i="1"/>
  <c r="AY272" i="1"/>
  <c r="AY273" i="1"/>
  <c r="AY274" i="1"/>
  <c r="AY275" i="1"/>
  <c r="AY276" i="1"/>
  <c r="AY277" i="1"/>
  <c r="AY278" i="1"/>
  <c r="AY279" i="1"/>
  <c r="AY280" i="1"/>
  <c r="AY281" i="1"/>
  <c r="AY282" i="1"/>
  <c r="AY283" i="1"/>
  <c r="AY284" i="1"/>
  <c r="AY285" i="1"/>
  <c r="AY286" i="1"/>
  <c r="AY287" i="1"/>
  <c r="AY288" i="1"/>
  <c r="AY289" i="1"/>
  <c r="AY290" i="1"/>
  <c r="AY291" i="1"/>
  <c r="AY292" i="1"/>
  <c r="AY293" i="1"/>
  <c r="AY294" i="1"/>
  <c r="AY295" i="1"/>
  <c r="AY296" i="1"/>
  <c r="AY297" i="1"/>
  <c r="AY298" i="1"/>
  <c r="AY299" i="1"/>
  <c r="AY300" i="1"/>
  <c r="AY301" i="1"/>
  <c r="AY302" i="1"/>
  <c r="AY303" i="1"/>
  <c r="AY304" i="1"/>
  <c r="AY305" i="1"/>
  <c r="AY306" i="1"/>
  <c r="AY307" i="1"/>
  <c r="AY308" i="1"/>
  <c r="AY309" i="1"/>
  <c r="AY310" i="1"/>
  <c r="AY311" i="1"/>
  <c r="AY312" i="1"/>
  <c r="AY313" i="1"/>
  <c r="AY314" i="1"/>
  <c r="AY315"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1" i="1"/>
  <c r="AY372"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c r="AY404" i="1"/>
  <c r="AY405" i="1"/>
  <c r="AY406" i="1"/>
  <c r="AY407" i="1"/>
  <c r="AY408" i="1"/>
  <c r="AY409" i="1"/>
  <c r="AY410" i="1"/>
  <c r="AY411" i="1"/>
  <c r="AY412" i="1"/>
  <c r="AY413" i="1"/>
  <c r="AY414" i="1"/>
  <c r="AY415" i="1"/>
  <c r="AY416" i="1"/>
  <c r="AY417" i="1"/>
  <c r="AY418" i="1"/>
  <c r="AY419" i="1"/>
  <c r="AY420" i="1"/>
  <c r="AY421" i="1"/>
  <c r="AY422" i="1"/>
  <c r="AY423" i="1"/>
  <c r="AY424" i="1"/>
  <c r="AY425" i="1"/>
  <c r="AY426" i="1"/>
  <c r="AY427" i="1"/>
  <c r="AY428" i="1"/>
  <c r="AY429" i="1"/>
  <c r="AY430" i="1"/>
  <c r="AY431" i="1"/>
  <c r="AY432" i="1"/>
  <c r="AY433" i="1"/>
  <c r="AY434" i="1"/>
  <c r="AY435" i="1"/>
  <c r="AY436"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481" i="1"/>
  <c r="AY482" i="1"/>
  <c r="AY483" i="1"/>
  <c r="AY484" i="1"/>
  <c r="AY485" i="1"/>
  <c r="AY486" i="1"/>
  <c r="AY487" i="1"/>
  <c r="AY488" i="1"/>
  <c r="AY489" i="1"/>
  <c r="AY490" i="1"/>
  <c r="AY491" i="1"/>
  <c r="AY492" i="1"/>
  <c r="AY493" i="1"/>
  <c r="AY494" i="1"/>
  <c r="AY495" i="1"/>
  <c r="AY496" i="1"/>
  <c r="AY497" i="1"/>
  <c r="AY498" i="1"/>
  <c r="AY499" i="1"/>
  <c r="AY500" i="1"/>
  <c r="AY501" i="1"/>
  <c r="AY502" i="1"/>
  <c r="AY503" i="1"/>
  <c r="AY504" i="1"/>
  <c r="AY505" i="1"/>
  <c r="AY506" i="1"/>
  <c r="AY507" i="1"/>
  <c r="AY508" i="1"/>
  <c r="AY509" i="1"/>
  <c r="AY510" i="1"/>
  <c r="AY511" i="1"/>
  <c r="AY512" i="1"/>
  <c r="AY513" i="1"/>
  <c r="AY514" i="1"/>
  <c r="AY515" i="1"/>
  <c r="AY516" i="1"/>
  <c r="AY517" i="1"/>
  <c r="AY518" i="1"/>
  <c r="AY519" i="1"/>
  <c r="AY520" i="1"/>
  <c r="AY521" i="1"/>
  <c r="AY522" i="1"/>
  <c r="AY523" i="1"/>
  <c r="AY524" i="1"/>
  <c r="AY525" i="1"/>
  <c r="AY526" i="1"/>
  <c r="AY527" i="1"/>
  <c r="AY528" i="1"/>
  <c r="AY529" i="1"/>
  <c r="AY530" i="1"/>
  <c r="AY531" i="1"/>
  <c r="AY532" i="1"/>
  <c r="AY533" i="1"/>
  <c r="AY534" i="1"/>
  <c r="AY535" i="1"/>
  <c r="AY536" i="1"/>
  <c r="AY537" i="1"/>
  <c r="AY538" i="1"/>
  <c r="AY539" i="1"/>
  <c r="AY540" i="1"/>
  <c r="AY541" i="1"/>
  <c r="AY542" i="1"/>
  <c r="AY543" i="1"/>
  <c r="AY544" i="1"/>
  <c r="AY545" i="1"/>
  <c r="AY546" i="1"/>
  <c r="AY547" i="1"/>
  <c r="AY548" i="1"/>
  <c r="AY549" i="1"/>
  <c r="AY550" i="1"/>
  <c r="AY551" i="1"/>
  <c r="AY552" i="1"/>
  <c r="AY553" i="1"/>
  <c r="AY554" i="1"/>
  <c r="AY555" i="1"/>
  <c r="AY556" i="1"/>
  <c r="AY557" i="1"/>
  <c r="AY558" i="1"/>
  <c r="AY559" i="1"/>
  <c r="AY560" i="1"/>
  <c r="AY561" i="1"/>
  <c r="AY562" i="1"/>
  <c r="AY563" i="1"/>
  <c r="AY564" i="1"/>
  <c r="AY565" i="1"/>
  <c r="AY566" i="1"/>
  <c r="AY567" i="1"/>
  <c r="AY568" i="1"/>
  <c r="AY569" i="1"/>
  <c r="AY570" i="1"/>
  <c r="AY571" i="1"/>
  <c r="AY572" i="1"/>
  <c r="AY573" i="1"/>
  <c r="AY574" i="1"/>
  <c r="AY575" i="1"/>
  <c r="AY576" i="1"/>
  <c r="AY577" i="1"/>
  <c r="AY578" i="1"/>
  <c r="AY579" i="1"/>
  <c r="AY580" i="1"/>
  <c r="AY581" i="1"/>
  <c r="AY582" i="1"/>
  <c r="AY583" i="1"/>
  <c r="AY584" i="1"/>
  <c r="AY585" i="1"/>
  <c r="AY586" i="1"/>
  <c r="AY587" i="1"/>
  <c r="AY588" i="1"/>
  <c r="AY589" i="1"/>
  <c r="AY590" i="1"/>
  <c r="AY591" i="1"/>
  <c r="AY592" i="1"/>
  <c r="AY593" i="1"/>
  <c r="AY594" i="1"/>
  <c r="AY595" i="1"/>
  <c r="AY596" i="1"/>
  <c r="AY597" i="1"/>
  <c r="AY598" i="1"/>
  <c r="AY599" i="1"/>
  <c r="AY600" i="1"/>
  <c r="AY601" i="1"/>
  <c r="AY602" i="1"/>
  <c r="AY603"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34" i="1"/>
  <c r="AY635" i="1"/>
  <c r="AY636" i="1"/>
  <c r="AY637" i="1"/>
  <c r="AY638" i="1"/>
  <c r="AY639" i="1"/>
  <c r="AY640" i="1"/>
  <c r="AY641" i="1"/>
  <c r="AY642" i="1"/>
  <c r="AY643" i="1"/>
  <c r="AY644" i="1"/>
  <c r="AY645" i="1"/>
  <c r="AY646" i="1"/>
  <c r="AY647" i="1"/>
  <c r="AY648" i="1"/>
  <c r="AY649" i="1"/>
  <c r="AY650" i="1"/>
  <c r="AY651" i="1"/>
  <c r="AY652" i="1"/>
  <c r="AY653" i="1"/>
  <c r="AY654" i="1"/>
  <c r="AY655" i="1"/>
  <c r="AY656" i="1"/>
  <c r="AY657" i="1"/>
  <c r="AY658" i="1"/>
  <c r="AY659" i="1"/>
  <c r="AY660" i="1"/>
  <c r="AY661" i="1"/>
  <c r="AY662" i="1"/>
  <c r="AY663" i="1"/>
  <c r="AY664" i="1"/>
  <c r="AY665" i="1"/>
  <c r="AY666" i="1"/>
  <c r="AY667" i="1"/>
  <c r="AY668" i="1"/>
  <c r="AY669" i="1"/>
  <c r="AY670" i="1"/>
  <c r="AY671" i="1"/>
  <c r="AY672" i="1"/>
  <c r="AY673" i="1"/>
  <c r="AY674" i="1"/>
  <c r="AY675" i="1"/>
  <c r="AY676" i="1"/>
  <c r="AY677" i="1"/>
  <c r="AY678" i="1"/>
  <c r="AY679" i="1"/>
  <c r="AY680" i="1"/>
  <c r="AY681" i="1"/>
  <c r="AY682" i="1"/>
  <c r="AY683" i="1"/>
  <c r="AY684" i="1"/>
  <c r="AY685" i="1"/>
  <c r="AY686" i="1"/>
  <c r="AY687" i="1"/>
  <c r="AY688" i="1"/>
  <c r="AY689" i="1"/>
  <c r="AY690" i="1"/>
  <c r="AY691" i="1"/>
  <c r="AY692" i="1"/>
  <c r="AY693" i="1"/>
  <c r="AY694" i="1"/>
  <c r="AY695" i="1"/>
  <c r="AY696" i="1"/>
  <c r="AY697" i="1"/>
  <c r="AY698" i="1"/>
  <c r="AY699" i="1"/>
  <c r="AY700" i="1"/>
  <c r="AY701" i="1"/>
  <c r="AY702" i="1"/>
  <c r="AY703" i="1"/>
  <c r="AY704" i="1"/>
  <c r="AY705" i="1"/>
  <c r="AY706" i="1"/>
  <c r="AY707" i="1"/>
  <c r="AY708" i="1"/>
  <c r="AY709" i="1"/>
  <c r="AY710" i="1"/>
  <c r="AY711" i="1"/>
  <c r="AY712" i="1"/>
  <c r="AY713" i="1"/>
  <c r="AY714" i="1"/>
  <c r="AY715" i="1"/>
  <c r="AY716" i="1"/>
  <c r="AY717" i="1"/>
  <c r="AY718" i="1"/>
  <c r="AY719" i="1"/>
  <c r="AY720" i="1"/>
  <c r="AY721" i="1"/>
  <c r="AY722" i="1"/>
  <c r="AY723" i="1"/>
  <c r="AY724" i="1"/>
  <c r="AY725" i="1"/>
  <c r="AY726" i="1"/>
  <c r="AY727" i="1"/>
  <c r="AY728" i="1"/>
  <c r="AY729" i="1"/>
  <c r="AY730" i="1"/>
  <c r="AY731" i="1"/>
  <c r="AY732" i="1"/>
  <c r="AY733" i="1"/>
  <c r="AY734" i="1"/>
  <c r="AY735" i="1"/>
  <c r="AY736" i="1"/>
  <c r="AY737" i="1"/>
  <c r="AY738" i="1"/>
  <c r="AY739" i="1"/>
  <c r="AY740" i="1"/>
  <c r="AY741" i="1"/>
  <c r="AY742" i="1"/>
  <c r="AY743" i="1"/>
  <c r="AY744" i="1"/>
  <c r="AY745" i="1"/>
  <c r="AY746" i="1"/>
  <c r="AY747" i="1"/>
  <c r="AY748" i="1"/>
  <c r="AY749" i="1"/>
  <c r="AY750" i="1"/>
  <c r="AY751" i="1"/>
  <c r="AY752" i="1"/>
  <c r="AY753" i="1"/>
  <c r="AY754" i="1"/>
  <c r="AY755" i="1"/>
  <c r="AY756" i="1"/>
  <c r="AY757" i="1"/>
  <c r="AY758" i="1"/>
  <c r="AY759" i="1"/>
  <c r="AY760" i="1"/>
  <c r="AY761" i="1"/>
  <c r="AY762" i="1"/>
  <c r="AY763" i="1"/>
  <c r="AY764" i="1"/>
  <c r="AY765" i="1"/>
  <c r="AY766" i="1"/>
  <c r="AY767" i="1"/>
  <c r="AY768" i="1"/>
  <c r="AY769" i="1"/>
  <c r="AY770" i="1"/>
  <c r="AY771" i="1"/>
  <c r="AY772" i="1"/>
  <c r="AY773" i="1"/>
  <c r="AY774" i="1"/>
  <c r="AY775" i="1"/>
  <c r="AY776" i="1"/>
  <c r="AY777" i="1"/>
  <c r="AY778" i="1"/>
  <c r="AY779" i="1"/>
  <c r="AY780" i="1"/>
  <c r="AY781" i="1"/>
  <c r="AY782" i="1"/>
  <c r="AY783" i="1"/>
  <c r="AY784" i="1"/>
  <c r="AY785" i="1"/>
  <c r="AY786" i="1"/>
  <c r="AY787" i="1"/>
  <c r="AY788" i="1"/>
  <c r="AY789" i="1"/>
  <c r="AY790" i="1"/>
  <c r="AY791" i="1"/>
  <c r="AY792" i="1"/>
  <c r="AY793" i="1"/>
  <c r="AY794" i="1"/>
  <c r="AY795" i="1"/>
  <c r="AY796" i="1"/>
  <c r="AY797" i="1"/>
  <c r="AY798" i="1"/>
  <c r="AY799" i="1"/>
  <c r="AY800" i="1"/>
  <c r="AY801" i="1"/>
  <c r="AY802" i="1"/>
  <c r="AY803" i="1"/>
  <c r="AY804" i="1"/>
  <c r="AY805" i="1"/>
  <c r="AY806" i="1"/>
  <c r="AY807" i="1"/>
  <c r="AY808" i="1"/>
  <c r="AY809" i="1"/>
  <c r="AY810" i="1"/>
  <c r="AY811" i="1"/>
  <c r="AY812" i="1"/>
  <c r="AY813" i="1"/>
  <c r="AY814" i="1"/>
  <c r="AY815" i="1"/>
  <c r="AY816" i="1"/>
  <c r="AY817" i="1"/>
  <c r="AY818" i="1"/>
  <c r="AY819" i="1"/>
  <c r="AY820" i="1"/>
  <c r="AY821" i="1"/>
  <c r="AY822" i="1"/>
  <c r="AY823" i="1"/>
  <c r="AY824" i="1"/>
  <c r="AY825" i="1"/>
  <c r="AY826" i="1"/>
  <c r="AY827" i="1"/>
  <c r="AY828" i="1"/>
  <c r="AY829" i="1"/>
  <c r="AY830" i="1"/>
  <c r="AY831" i="1"/>
  <c r="AY832" i="1"/>
  <c r="AY833" i="1"/>
  <c r="AY834" i="1"/>
  <c r="AY835" i="1"/>
  <c r="AY836" i="1"/>
  <c r="AY837" i="1"/>
  <c r="AY838" i="1"/>
  <c r="AY839" i="1"/>
  <c r="AY840" i="1"/>
  <c r="AY841" i="1"/>
  <c r="AY842" i="1"/>
  <c r="AY843" i="1"/>
  <c r="AY844" i="1"/>
  <c r="AY845" i="1"/>
  <c r="AY846" i="1"/>
  <c r="AY847" i="1"/>
  <c r="AY848" i="1"/>
  <c r="AY849" i="1"/>
  <c r="AY850" i="1"/>
  <c r="AY851" i="1"/>
  <c r="AY852" i="1"/>
  <c r="AY853" i="1"/>
  <c r="AY854" i="1"/>
  <c r="AY855" i="1"/>
  <c r="AY856" i="1"/>
  <c r="AY857" i="1"/>
  <c r="AY858" i="1"/>
  <c r="AY859" i="1"/>
  <c r="AY860" i="1"/>
  <c r="AY861" i="1"/>
  <c r="AY862" i="1"/>
  <c r="AY863" i="1"/>
  <c r="AY864" i="1"/>
  <c r="AY865" i="1"/>
  <c r="AY866" i="1"/>
  <c r="AY867" i="1"/>
  <c r="AY868" i="1"/>
  <c r="AY869" i="1"/>
  <c r="AY870" i="1"/>
  <c r="AY871" i="1"/>
  <c r="AY872" i="1"/>
  <c r="AY873" i="1"/>
  <c r="AY874" i="1"/>
  <c r="AY875" i="1"/>
  <c r="AY876" i="1"/>
  <c r="AY877" i="1"/>
  <c r="AY878" i="1"/>
  <c r="AY879" i="1"/>
  <c r="AY880" i="1"/>
  <c r="AY881" i="1"/>
  <c r="AY882" i="1"/>
  <c r="AY883" i="1"/>
  <c r="AY884" i="1"/>
  <c r="AY885" i="1"/>
  <c r="AY886" i="1"/>
  <c r="AY887" i="1"/>
  <c r="AY888" i="1"/>
  <c r="AY889" i="1"/>
  <c r="AY890" i="1"/>
  <c r="AY891" i="1"/>
  <c r="AY892" i="1"/>
  <c r="AY893" i="1"/>
  <c r="AY894" i="1"/>
  <c r="AY895" i="1"/>
  <c r="AY896" i="1"/>
  <c r="AY897" i="1"/>
  <c r="AY898" i="1"/>
  <c r="AY899" i="1"/>
  <c r="AY900" i="1"/>
  <c r="AY901" i="1"/>
  <c r="AY902" i="1"/>
  <c r="AY903" i="1"/>
  <c r="AY904" i="1"/>
  <c r="AY905" i="1"/>
  <c r="AY906" i="1"/>
  <c r="AY907" i="1"/>
  <c r="AY908" i="1"/>
  <c r="AY909" i="1"/>
  <c r="AY910" i="1"/>
  <c r="AY911" i="1"/>
  <c r="AY912" i="1"/>
  <c r="AY913" i="1"/>
  <c r="AY914" i="1"/>
  <c r="AY915" i="1"/>
  <c r="AY916" i="1"/>
  <c r="AY917" i="1"/>
  <c r="AY918" i="1"/>
  <c r="AY919" i="1"/>
  <c r="AY920" i="1"/>
  <c r="AY921" i="1"/>
  <c r="AY922" i="1"/>
  <c r="AY923" i="1"/>
  <c r="AY924" i="1"/>
  <c r="AY925" i="1"/>
  <c r="AY926" i="1"/>
  <c r="AY927" i="1"/>
  <c r="AY928" i="1"/>
  <c r="AY929" i="1"/>
  <c r="AY930" i="1"/>
  <c r="AY931" i="1"/>
  <c r="AY932" i="1"/>
  <c r="AY933" i="1"/>
  <c r="AY934" i="1"/>
  <c r="AY935" i="1"/>
  <c r="AY936" i="1"/>
  <c r="AY937" i="1"/>
  <c r="AY938" i="1"/>
  <c r="AY939" i="1"/>
  <c r="AY940" i="1"/>
  <c r="AY941" i="1"/>
  <c r="AY942" i="1"/>
  <c r="AY943" i="1"/>
  <c r="AY944" i="1"/>
  <c r="AY945" i="1"/>
  <c r="AY946" i="1"/>
  <c r="AY947" i="1"/>
  <c r="AY948" i="1"/>
  <c r="AY949" i="1"/>
  <c r="AY950" i="1"/>
  <c r="AY951" i="1"/>
  <c r="AY952" i="1"/>
  <c r="AY953" i="1"/>
  <c r="AY954" i="1"/>
  <c r="AY955" i="1"/>
  <c r="AY956" i="1"/>
  <c r="AY957" i="1"/>
  <c r="AY958" i="1"/>
  <c r="AY959" i="1"/>
  <c r="AY960" i="1"/>
  <c r="AY961" i="1"/>
  <c r="AY962" i="1"/>
  <c r="AY963" i="1"/>
  <c r="AY964" i="1"/>
  <c r="AY965" i="1"/>
  <c r="AY966" i="1"/>
  <c r="AY967" i="1"/>
  <c r="AY968" i="1"/>
  <c r="AY969" i="1"/>
  <c r="AY970" i="1"/>
  <c r="AY971" i="1"/>
  <c r="AY972" i="1"/>
  <c r="AY973" i="1"/>
  <c r="AY974" i="1"/>
  <c r="AY975" i="1"/>
  <c r="AY976" i="1"/>
  <c r="AY977" i="1"/>
  <c r="AY978" i="1"/>
  <c r="AY979" i="1"/>
  <c r="AY980" i="1"/>
  <c r="AY981" i="1"/>
  <c r="AY982" i="1"/>
  <c r="AY983" i="1"/>
  <c r="AY984" i="1"/>
  <c r="AY985" i="1"/>
  <c r="AY986" i="1"/>
  <c r="AY987" i="1"/>
  <c r="AY988" i="1"/>
  <c r="AY989" i="1"/>
  <c r="AY990" i="1"/>
  <c r="AY991" i="1"/>
  <c r="AY992" i="1"/>
  <c r="AY993" i="1"/>
  <c r="AY994" i="1"/>
  <c r="AY995" i="1"/>
  <c r="AY996" i="1"/>
  <c r="AY997" i="1"/>
  <c r="AY998" i="1"/>
  <c r="AY999" i="1"/>
  <c r="AY1000" i="1"/>
  <c r="AY1001" i="1"/>
  <c r="AY1002" i="1"/>
  <c r="AY1003" i="1"/>
  <c r="AY1004" i="1"/>
  <c r="AY1005" i="1"/>
  <c r="AY1006" i="1"/>
  <c r="AY1007" i="1"/>
  <c r="AY1008" i="1"/>
  <c r="AY1009" i="1"/>
  <c r="AY1010" i="1"/>
  <c r="AY1011" i="1"/>
  <c r="AY1012" i="1"/>
  <c r="AY1013" i="1"/>
  <c r="AY1014" i="1"/>
  <c r="AY1015" i="1"/>
  <c r="AY1016" i="1"/>
  <c r="AY1017" i="1"/>
  <c r="AY1018" i="1"/>
  <c r="AY1019" i="1"/>
  <c r="AY1020" i="1"/>
  <c r="AY1021" i="1"/>
  <c r="AY1022" i="1"/>
  <c r="AY1023" i="1"/>
  <c r="AY1024" i="1"/>
  <c r="AY1025" i="1"/>
  <c r="AY1026" i="1"/>
  <c r="AY1027" i="1"/>
  <c r="AY1028" i="1"/>
  <c r="AY1029" i="1"/>
  <c r="AY1030" i="1"/>
  <c r="AY1031" i="1"/>
  <c r="AY1032" i="1"/>
  <c r="AY1033" i="1"/>
  <c r="AY1034" i="1"/>
  <c r="AY1035" i="1"/>
  <c r="AY1036" i="1"/>
  <c r="AY1037" i="1"/>
  <c r="AY1038" i="1"/>
  <c r="AY1039" i="1"/>
  <c r="AY1040" i="1"/>
  <c r="AY1041" i="1"/>
  <c r="AY1042" i="1"/>
  <c r="AY1043" i="1"/>
  <c r="AY1044" i="1"/>
  <c r="AY1045" i="1"/>
  <c r="AY1046" i="1"/>
  <c r="AY1047" i="1"/>
  <c r="AY1048" i="1"/>
  <c r="AY1049" i="1"/>
  <c r="AY1050" i="1"/>
  <c r="AY1051" i="1"/>
  <c r="AY1052" i="1"/>
  <c r="AY1053" i="1"/>
  <c r="AY1054" i="1"/>
  <c r="AY1055" i="1"/>
  <c r="AY1056" i="1"/>
  <c r="AY1057" i="1"/>
  <c r="AY1058" i="1"/>
  <c r="AY1059" i="1"/>
  <c r="AY1060" i="1"/>
  <c r="AY1061" i="1"/>
  <c r="AY1062" i="1"/>
  <c r="AY1063" i="1"/>
  <c r="AY1064" i="1"/>
  <c r="AY1065" i="1"/>
  <c r="AY1066" i="1"/>
  <c r="AY1067" i="1"/>
  <c r="AY1068" i="1"/>
  <c r="AY1069" i="1"/>
  <c r="AY1070" i="1"/>
  <c r="AY1071" i="1"/>
  <c r="AY1072" i="1"/>
  <c r="AY1073" i="1"/>
  <c r="AY1074" i="1"/>
  <c r="AY1075" i="1"/>
  <c r="AY1076" i="1"/>
  <c r="AY1077" i="1"/>
  <c r="AY1078" i="1"/>
  <c r="AY1079" i="1"/>
  <c r="AY1080" i="1"/>
  <c r="AY1081" i="1"/>
  <c r="AY1082" i="1"/>
  <c r="AY1083" i="1"/>
  <c r="AY1084" i="1"/>
  <c r="AY1085" i="1"/>
  <c r="AY1086" i="1"/>
  <c r="AY1087" i="1"/>
  <c r="AY1088" i="1"/>
  <c r="AY1089" i="1"/>
  <c r="AY1090" i="1"/>
  <c r="AY1091" i="1"/>
  <c r="AY1092" i="1"/>
  <c r="AY1093" i="1"/>
  <c r="AY1094" i="1"/>
  <c r="AY1095" i="1"/>
  <c r="AY1096" i="1"/>
  <c r="AY1097" i="1"/>
  <c r="AY1098" i="1"/>
  <c r="AY1099" i="1"/>
  <c r="AY1100" i="1"/>
  <c r="AY1101" i="1"/>
  <c r="AY1102" i="1"/>
  <c r="AY1103" i="1"/>
  <c r="AY1104" i="1"/>
  <c r="AY1105" i="1"/>
  <c r="AY1106" i="1"/>
  <c r="AY1107" i="1"/>
  <c r="AY1108" i="1"/>
  <c r="AY1109" i="1"/>
  <c r="AY1110" i="1"/>
  <c r="AY1111" i="1"/>
  <c r="AY1112" i="1"/>
  <c r="AY1113" i="1"/>
  <c r="AY1114" i="1"/>
  <c r="AY1115" i="1"/>
  <c r="AY1116" i="1"/>
  <c r="AY1117" i="1"/>
  <c r="AY1118" i="1"/>
  <c r="AY1119" i="1"/>
  <c r="AY1120" i="1"/>
  <c r="AY1121" i="1"/>
  <c r="AY1122" i="1"/>
  <c r="AY1123" i="1"/>
  <c r="AY1124" i="1"/>
  <c r="AY1125" i="1"/>
  <c r="AY1126" i="1"/>
  <c r="AY1127" i="1"/>
  <c r="AY1128" i="1"/>
  <c r="AY1129" i="1"/>
  <c r="AY1130" i="1"/>
  <c r="AY1131" i="1"/>
  <c r="AY1132" i="1"/>
  <c r="AY1133" i="1"/>
  <c r="AY1134" i="1"/>
  <c r="AY1135" i="1"/>
  <c r="AY1136" i="1"/>
  <c r="AY1137" i="1"/>
  <c r="AY1138" i="1"/>
  <c r="AY1139" i="1"/>
  <c r="AY1140" i="1"/>
  <c r="AY1141" i="1"/>
  <c r="AY1142" i="1"/>
  <c r="AY1143" i="1"/>
  <c r="AY1144" i="1"/>
  <c r="AY1145" i="1"/>
  <c r="AY1146" i="1"/>
  <c r="AY1147" i="1"/>
  <c r="AY1148" i="1"/>
  <c r="AY1149" i="1"/>
  <c r="AY1150" i="1"/>
  <c r="AY1151" i="1"/>
  <c r="AY1152" i="1"/>
  <c r="AY1153" i="1"/>
  <c r="AY1154" i="1"/>
  <c r="AY1155" i="1"/>
  <c r="AY1156" i="1"/>
  <c r="AY1157" i="1"/>
  <c r="AY1158" i="1"/>
  <c r="AY1159" i="1"/>
  <c r="AY1160" i="1"/>
  <c r="AY1161" i="1"/>
  <c r="AY1162" i="1"/>
  <c r="AY1163" i="1"/>
  <c r="AY1164" i="1"/>
  <c r="AY1165" i="1"/>
  <c r="AY1166" i="1"/>
  <c r="AY1167" i="1"/>
  <c r="AY1168" i="1"/>
  <c r="AY1169" i="1"/>
  <c r="AY1170" i="1"/>
  <c r="AY1171" i="1"/>
  <c r="AY1172" i="1"/>
  <c r="AY1173" i="1"/>
  <c r="AY1174" i="1"/>
  <c r="AY1175" i="1"/>
  <c r="AY1176" i="1"/>
  <c r="AY1177" i="1"/>
  <c r="AY1178" i="1"/>
  <c r="AY1179" i="1"/>
  <c r="AY1180" i="1"/>
  <c r="AY1181" i="1"/>
  <c r="AY1182" i="1"/>
  <c r="AY1183" i="1"/>
  <c r="AY1184" i="1"/>
  <c r="AY1185" i="1"/>
  <c r="AY1186" i="1"/>
  <c r="AY1187" i="1"/>
  <c r="AY1188" i="1"/>
  <c r="AY1189" i="1"/>
  <c r="AY1190" i="1"/>
  <c r="AY1191" i="1"/>
  <c r="AY1192" i="1"/>
  <c r="AY1193" i="1"/>
  <c r="AY1194" i="1"/>
  <c r="AY1195" i="1"/>
  <c r="AY1196" i="1"/>
  <c r="AY1197" i="1"/>
  <c r="AY1198" i="1"/>
  <c r="AY1199" i="1"/>
  <c r="AY1200" i="1"/>
  <c r="AY1201" i="1"/>
  <c r="AY1202" i="1"/>
  <c r="AY1203" i="1"/>
  <c r="AY1204" i="1"/>
  <c r="AY1205" i="1"/>
  <c r="AY1206" i="1"/>
  <c r="AY1207" i="1"/>
  <c r="AY1208" i="1"/>
  <c r="AY1209" i="1"/>
  <c r="AY1210" i="1"/>
  <c r="AY1211" i="1"/>
  <c r="AY1212" i="1"/>
  <c r="AY1213" i="1"/>
  <c r="AY1214" i="1"/>
  <c r="AY1215" i="1"/>
  <c r="AY1216" i="1"/>
  <c r="AY1217" i="1"/>
  <c r="AY1218" i="1"/>
  <c r="AY1219" i="1"/>
  <c r="AY1220" i="1"/>
  <c r="AY1221" i="1"/>
  <c r="AY1222" i="1"/>
  <c r="AY1223" i="1"/>
  <c r="AY1224" i="1"/>
  <c r="AY1225" i="1"/>
  <c r="AY1226" i="1"/>
  <c r="AY1227" i="1"/>
  <c r="AY1228" i="1"/>
  <c r="AY1229" i="1"/>
  <c r="AY1230" i="1"/>
  <c r="AY1231" i="1"/>
  <c r="AY1232" i="1"/>
  <c r="AY1233" i="1"/>
  <c r="AY1234" i="1"/>
  <c r="AY1235" i="1"/>
  <c r="AY1236" i="1"/>
  <c r="AY1237" i="1"/>
  <c r="AY1238" i="1"/>
  <c r="AY1239" i="1"/>
  <c r="AY1240" i="1"/>
  <c r="AY1241" i="1"/>
  <c r="AY1242" i="1"/>
  <c r="AY1243" i="1"/>
  <c r="AY1244" i="1"/>
  <c r="AY1245" i="1"/>
  <c r="AY1246" i="1"/>
  <c r="AY1247" i="1"/>
  <c r="AY1248" i="1"/>
  <c r="AY1249" i="1"/>
  <c r="AY1250" i="1"/>
  <c r="AY1251" i="1"/>
  <c r="AY1252" i="1"/>
  <c r="AY1253" i="1"/>
  <c r="AY1254" i="1"/>
  <c r="AY1255" i="1"/>
  <c r="AY1256" i="1"/>
  <c r="AY1257" i="1"/>
  <c r="AY1258" i="1"/>
  <c r="AY1259" i="1"/>
  <c r="AY1260" i="1"/>
  <c r="AY1261" i="1"/>
  <c r="AY1262" i="1"/>
  <c r="AY1263" i="1"/>
  <c r="AY1264" i="1"/>
  <c r="AY1265" i="1"/>
  <c r="AY1266" i="1"/>
  <c r="AY1267" i="1"/>
  <c r="AY1268" i="1"/>
  <c r="AY1269" i="1"/>
  <c r="AY1270" i="1"/>
  <c r="AY1271" i="1"/>
  <c r="AY1272" i="1"/>
  <c r="AY1273" i="1"/>
  <c r="AY1274" i="1"/>
  <c r="AY1275" i="1"/>
  <c r="AY1276" i="1"/>
  <c r="AY1277" i="1"/>
  <c r="AY1278" i="1"/>
  <c r="AY1279" i="1"/>
  <c r="AY1280" i="1"/>
  <c r="AY1281" i="1"/>
  <c r="AY1282" i="1"/>
  <c r="AY1283" i="1"/>
  <c r="AY1284" i="1"/>
  <c r="AY1285" i="1"/>
  <c r="AY1286" i="1"/>
  <c r="AY1287" i="1"/>
  <c r="AY1288" i="1"/>
  <c r="AY1289" i="1"/>
  <c r="AY1290" i="1"/>
  <c r="AY1291" i="1"/>
  <c r="AY1292" i="1"/>
  <c r="AY1293" i="1"/>
  <c r="AY1294" i="1"/>
  <c r="AY1295" i="1"/>
  <c r="AY1296" i="1"/>
  <c r="AY1297" i="1"/>
  <c r="AY1298" i="1"/>
  <c r="AY1299" i="1"/>
  <c r="AY1300" i="1"/>
  <c r="AY1301" i="1"/>
  <c r="AY1302" i="1"/>
  <c r="AY1303" i="1"/>
  <c r="AY1304" i="1"/>
  <c r="AY1305" i="1"/>
  <c r="AY1306" i="1"/>
  <c r="AY1307" i="1"/>
  <c r="AY1308" i="1"/>
  <c r="AY1309" i="1"/>
  <c r="AY1310" i="1"/>
  <c r="AY1311" i="1"/>
  <c r="AY1312" i="1"/>
  <c r="AY1313" i="1"/>
  <c r="AY1314" i="1"/>
  <c r="AY1315" i="1"/>
  <c r="AY1316" i="1"/>
  <c r="AY1317" i="1"/>
  <c r="AY1318" i="1"/>
  <c r="AY1319" i="1"/>
  <c r="AY1320" i="1"/>
  <c r="AY1321" i="1"/>
  <c r="AY1322" i="1"/>
  <c r="AY1323" i="1"/>
  <c r="AY1324" i="1"/>
  <c r="AY1325" i="1"/>
  <c r="AY1326" i="1"/>
  <c r="AY1327" i="1"/>
  <c r="AY1328" i="1"/>
  <c r="AY1329" i="1"/>
  <c r="AY1330" i="1"/>
  <c r="AY1331" i="1"/>
  <c r="AY1332" i="1"/>
  <c r="AY1333" i="1"/>
  <c r="AY1334" i="1"/>
  <c r="AY1335" i="1"/>
  <c r="AY1336" i="1"/>
  <c r="AY1337" i="1"/>
  <c r="AY1338" i="1"/>
  <c r="AY1339" i="1"/>
  <c r="AY1340" i="1"/>
  <c r="AY1341" i="1"/>
  <c r="AY1342" i="1"/>
  <c r="AY1343" i="1"/>
  <c r="AY1344" i="1"/>
  <c r="AY1345" i="1"/>
  <c r="AY1346" i="1"/>
  <c r="AY1347" i="1"/>
  <c r="AY1348" i="1"/>
  <c r="AY1349" i="1"/>
  <c r="AY1350" i="1"/>
  <c r="AY1351" i="1"/>
  <c r="AY1352" i="1"/>
  <c r="AY1353" i="1"/>
  <c r="AY1354" i="1"/>
  <c r="AY1355" i="1"/>
  <c r="AY1356" i="1"/>
  <c r="AY1357" i="1"/>
  <c r="AY1358" i="1"/>
  <c r="AY1359" i="1"/>
  <c r="AY1360" i="1"/>
  <c r="AY1361" i="1"/>
  <c r="AY1362" i="1"/>
  <c r="AY1363" i="1"/>
  <c r="AY1364" i="1"/>
  <c r="AY1365" i="1"/>
  <c r="AY1366" i="1"/>
  <c r="AY1367" i="1"/>
  <c r="AY1368" i="1"/>
  <c r="AY1369" i="1"/>
  <c r="AY1370" i="1"/>
  <c r="AY1371" i="1"/>
  <c r="AY1372" i="1"/>
  <c r="AY1373" i="1"/>
  <c r="AY1374" i="1"/>
  <c r="AY1375" i="1"/>
  <c r="AY1376" i="1"/>
  <c r="AY1377" i="1"/>
  <c r="AY1378" i="1"/>
  <c r="AY1379" i="1"/>
  <c r="AY1380" i="1"/>
  <c r="AY1381" i="1"/>
  <c r="AY1382" i="1"/>
  <c r="AY1383" i="1"/>
  <c r="AY1384" i="1"/>
  <c r="AY1385" i="1"/>
  <c r="AY1386" i="1"/>
  <c r="AY1387" i="1"/>
  <c r="AY1388" i="1"/>
  <c r="AY1389" i="1"/>
  <c r="AY1390" i="1"/>
  <c r="AY1391" i="1"/>
  <c r="AY1392" i="1"/>
  <c r="AY1393" i="1"/>
  <c r="AY1394" i="1"/>
  <c r="AY1395" i="1"/>
  <c r="AY1396" i="1"/>
  <c r="AY1397" i="1"/>
  <c r="AY1398" i="1"/>
  <c r="AY1399" i="1"/>
  <c r="AY1400" i="1"/>
  <c r="AY1401" i="1"/>
  <c r="AY1402" i="1"/>
  <c r="AY1403" i="1"/>
  <c r="AY1404" i="1"/>
  <c r="AY1405" i="1"/>
  <c r="AY1406" i="1"/>
  <c r="AY1407" i="1"/>
  <c r="AY1408" i="1"/>
  <c r="AY1409" i="1"/>
  <c r="AY1410" i="1"/>
  <c r="AY1411" i="1"/>
  <c r="AY1412" i="1"/>
  <c r="AY1413" i="1"/>
  <c r="AY1414" i="1"/>
  <c r="AY1415" i="1"/>
  <c r="AY1416" i="1"/>
  <c r="AY1417" i="1"/>
  <c r="AY1418" i="1"/>
  <c r="AY1419" i="1"/>
  <c r="AY1420" i="1"/>
  <c r="AY1421" i="1"/>
  <c r="AY1422" i="1"/>
  <c r="AY1423" i="1"/>
  <c r="AY1424" i="1"/>
  <c r="AY1425" i="1"/>
  <c r="AY1426" i="1"/>
  <c r="AY1427" i="1"/>
  <c r="AY1428" i="1"/>
  <c r="AY1429" i="1"/>
  <c r="AY1430" i="1"/>
  <c r="AY1431" i="1"/>
  <c r="AY1432" i="1"/>
  <c r="AY1433" i="1"/>
  <c r="AY1434" i="1"/>
  <c r="AY1435" i="1"/>
  <c r="AY1436" i="1"/>
  <c r="AY1437" i="1"/>
  <c r="AY1438" i="1"/>
  <c r="AY1439" i="1"/>
  <c r="AY1440" i="1"/>
  <c r="AY1441" i="1"/>
  <c r="AY1442" i="1"/>
  <c r="AY1443" i="1"/>
  <c r="AY1444" i="1"/>
  <c r="AY1445" i="1"/>
  <c r="AY1446" i="1"/>
  <c r="AY1447" i="1"/>
  <c r="AY1448" i="1"/>
  <c r="AY1449" i="1"/>
  <c r="AY1450" i="1"/>
  <c r="AY1451" i="1"/>
  <c r="AY1452" i="1"/>
  <c r="AY1453" i="1"/>
  <c r="AY1454" i="1"/>
  <c r="AY1455" i="1"/>
  <c r="AY1456" i="1"/>
  <c r="AY1457" i="1"/>
  <c r="AY1458" i="1"/>
  <c r="AY1459" i="1"/>
  <c r="AY1460" i="1"/>
  <c r="AY1461" i="1"/>
  <c r="AY1462" i="1"/>
  <c r="AY1463" i="1"/>
  <c r="AY1464" i="1"/>
  <c r="AY1465" i="1"/>
  <c r="AY1466" i="1"/>
  <c r="AY1467" i="1"/>
  <c r="AY1468" i="1"/>
  <c r="AY1469" i="1"/>
  <c r="AY1470" i="1"/>
  <c r="AY1471" i="1"/>
  <c r="AY1472" i="1"/>
  <c r="AY1473" i="1"/>
  <c r="AY1474" i="1"/>
  <c r="AY1475" i="1"/>
  <c r="AY1476" i="1"/>
  <c r="AY1477" i="1"/>
  <c r="AY1478" i="1"/>
  <c r="AY1479" i="1"/>
  <c r="AY1480" i="1"/>
  <c r="AY1481" i="1"/>
  <c r="AY1482" i="1"/>
  <c r="AY1483" i="1"/>
  <c r="AY1484" i="1"/>
  <c r="AY1485" i="1"/>
  <c r="AY1486" i="1"/>
  <c r="AY1487" i="1"/>
  <c r="AY1488" i="1"/>
  <c r="AY1489" i="1"/>
  <c r="AY1490" i="1"/>
  <c r="AY1491" i="1"/>
  <c r="AY1492" i="1"/>
  <c r="AY1493" i="1"/>
  <c r="AY1494" i="1"/>
  <c r="AY1495" i="1"/>
  <c r="AY1496" i="1"/>
  <c r="AY1497" i="1"/>
  <c r="AY1498" i="1"/>
  <c r="AY1499" i="1"/>
  <c r="AY1500" i="1"/>
  <c r="AY1501" i="1"/>
  <c r="AY1502" i="1"/>
  <c r="AY1503" i="1"/>
  <c r="AY1504" i="1"/>
  <c r="AY1505" i="1"/>
  <c r="AY1506" i="1"/>
  <c r="AY1507" i="1"/>
  <c r="AY1508" i="1"/>
  <c r="AY1509" i="1"/>
  <c r="AY1510" i="1"/>
  <c r="AY1511" i="1"/>
  <c r="AY1512" i="1"/>
  <c r="AY1513" i="1"/>
  <c r="AY1514" i="1"/>
  <c r="AY1515" i="1"/>
  <c r="AY1516" i="1"/>
  <c r="AY1517" i="1"/>
  <c r="AY1518" i="1"/>
  <c r="AY1519" i="1"/>
  <c r="AY1520" i="1"/>
  <c r="AY1521" i="1"/>
  <c r="AY1522" i="1"/>
  <c r="AY1523" i="1"/>
  <c r="AY1524" i="1"/>
  <c r="AY1525" i="1"/>
  <c r="AY1526" i="1"/>
  <c r="AY1527" i="1"/>
  <c r="AY1528" i="1"/>
  <c r="AY1529" i="1"/>
  <c r="AY1530" i="1"/>
  <c r="AY1531" i="1"/>
  <c r="AY1532" i="1"/>
  <c r="AY1533" i="1"/>
  <c r="AY1534" i="1"/>
  <c r="AY1535" i="1"/>
  <c r="AY1536" i="1"/>
  <c r="AY1537" i="1"/>
  <c r="AY1538" i="1"/>
  <c r="AY1539" i="1"/>
  <c r="AY1540" i="1"/>
  <c r="AY1541" i="1"/>
  <c r="AY1542" i="1"/>
  <c r="AY1543" i="1"/>
  <c r="AY1544" i="1"/>
  <c r="AY1545" i="1"/>
  <c r="AY1546" i="1"/>
  <c r="AY1547" i="1"/>
  <c r="AY1548" i="1"/>
  <c r="AY1549" i="1"/>
  <c r="AY1550" i="1"/>
  <c r="AY1551" i="1"/>
  <c r="AY1552" i="1"/>
  <c r="AY1553" i="1"/>
  <c r="AY1554" i="1"/>
  <c r="AY1555" i="1"/>
  <c r="AY1556" i="1"/>
  <c r="AY1557" i="1"/>
  <c r="AY1558" i="1"/>
  <c r="AY1559" i="1"/>
  <c r="AY1560" i="1"/>
  <c r="AY1561" i="1"/>
  <c r="AY1562" i="1"/>
  <c r="AY1563" i="1"/>
  <c r="AY1564" i="1"/>
  <c r="AY1565" i="1"/>
  <c r="AY1566" i="1"/>
  <c r="AY1567" i="1"/>
  <c r="AY1568" i="1"/>
  <c r="AY1569" i="1"/>
  <c r="AY1570" i="1"/>
  <c r="AY1571" i="1"/>
  <c r="AY1572" i="1"/>
  <c r="AY1573" i="1"/>
  <c r="AY1574" i="1"/>
  <c r="AY1575" i="1"/>
  <c r="AY1576" i="1"/>
  <c r="AY1577" i="1"/>
  <c r="AY1578" i="1"/>
  <c r="AY1579" i="1"/>
  <c r="AY1580" i="1"/>
  <c r="AY1581" i="1"/>
  <c r="AY1582" i="1"/>
  <c r="AY1583" i="1"/>
  <c r="AY1584" i="1"/>
  <c r="AY1585" i="1"/>
  <c r="AY1586" i="1"/>
  <c r="AY1587" i="1"/>
  <c r="AY1588" i="1"/>
  <c r="AY1589" i="1"/>
  <c r="AY1590" i="1"/>
  <c r="AY1591" i="1"/>
  <c r="AY1592" i="1"/>
  <c r="AY1593" i="1"/>
  <c r="AY1594" i="1"/>
  <c r="AY1595" i="1"/>
  <c r="AY1596" i="1"/>
  <c r="AY1597" i="1"/>
  <c r="AY1598" i="1"/>
  <c r="AY1599" i="1"/>
  <c r="AY1600" i="1"/>
  <c r="AY1601" i="1"/>
  <c r="AY1602" i="1"/>
  <c r="AY1603" i="1"/>
  <c r="AY1604" i="1"/>
  <c r="AY1605" i="1"/>
  <c r="AY1606" i="1"/>
  <c r="AY1607" i="1"/>
  <c r="AY1608" i="1"/>
  <c r="AY1609" i="1"/>
  <c r="AY1610" i="1"/>
  <c r="AY1611" i="1"/>
  <c r="AY1612" i="1"/>
  <c r="AY1613" i="1"/>
  <c r="AY1614" i="1"/>
  <c r="AY1615" i="1"/>
  <c r="AY1616" i="1"/>
  <c r="AY1617" i="1"/>
  <c r="AY1618" i="1"/>
  <c r="AY1619" i="1"/>
  <c r="AY1620" i="1"/>
  <c r="AY1621" i="1"/>
  <c r="AY1622" i="1"/>
  <c r="AY1623" i="1"/>
  <c r="AY1624" i="1"/>
  <c r="AY1625" i="1"/>
  <c r="AY1626" i="1"/>
  <c r="AY1627" i="1"/>
  <c r="AY1628" i="1"/>
  <c r="AY1629" i="1"/>
  <c r="AY1630" i="1"/>
  <c r="AY1631" i="1"/>
  <c r="AY1632" i="1"/>
  <c r="AY1633" i="1"/>
  <c r="AY1634" i="1"/>
  <c r="AY1635" i="1"/>
  <c r="AY1636" i="1"/>
  <c r="AY1637" i="1"/>
  <c r="AY1638" i="1"/>
  <c r="AY1639" i="1"/>
  <c r="AY1640" i="1"/>
  <c r="AY1641" i="1"/>
  <c r="AY1642" i="1"/>
  <c r="AY1643" i="1"/>
  <c r="AY1644" i="1"/>
  <c r="AY1645" i="1"/>
  <c r="AY1646" i="1"/>
  <c r="AY1647" i="1"/>
  <c r="AY1648" i="1"/>
  <c r="AY1649" i="1"/>
  <c r="AY1650" i="1"/>
  <c r="AY1651" i="1"/>
  <c r="AY1652" i="1"/>
  <c r="AY1653" i="1"/>
  <c r="AY1654" i="1"/>
  <c r="AY1655" i="1"/>
  <c r="AY1656" i="1"/>
  <c r="AY1657" i="1"/>
  <c r="AY1658" i="1"/>
  <c r="AY1659" i="1"/>
  <c r="AY1660" i="1"/>
  <c r="AY1661" i="1"/>
  <c r="AY1662" i="1"/>
  <c r="AY1663" i="1"/>
  <c r="AY1664" i="1"/>
  <c r="AY1665" i="1"/>
  <c r="AY1666" i="1"/>
  <c r="AY1667" i="1"/>
  <c r="AY1668" i="1"/>
  <c r="AY1669" i="1"/>
  <c r="AY1670" i="1"/>
  <c r="AY1671" i="1"/>
  <c r="AY1672" i="1"/>
  <c r="AY1673" i="1"/>
  <c r="AY1674" i="1"/>
  <c r="AY1675" i="1"/>
  <c r="AY1676" i="1"/>
  <c r="AY1677" i="1"/>
  <c r="AY1678" i="1"/>
  <c r="AY1679" i="1"/>
  <c r="AY1680" i="1"/>
  <c r="AY1681" i="1"/>
  <c r="AY1682" i="1"/>
  <c r="AY1683" i="1"/>
  <c r="AY1684" i="1"/>
  <c r="AY1685" i="1"/>
  <c r="AY1686" i="1"/>
  <c r="AY1687" i="1"/>
  <c r="AY1688" i="1"/>
  <c r="AY1689" i="1"/>
  <c r="AY1690" i="1"/>
  <c r="AY1691" i="1"/>
  <c r="AY1692" i="1"/>
  <c r="AY1693" i="1"/>
  <c r="AY1694" i="1"/>
  <c r="AY1695" i="1"/>
  <c r="AY1696" i="1"/>
  <c r="AY1697" i="1"/>
  <c r="AY1698" i="1"/>
  <c r="AY1699" i="1"/>
  <c r="AY1700" i="1"/>
  <c r="AY1701" i="1"/>
  <c r="AY1702" i="1"/>
  <c r="AY1703" i="1"/>
  <c r="AY1704" i="1"/>
  <c r="AY1705" i="1"/>
  <c r="AY1706" i="1"/>
  <c r="AY1707" i="1"/>
  <c r="AY1708" i="1"/>
  <c r="AY1709" i="1"/>
  <c r="AY1710" i="1"/>
  <c r="AY1711" i="1"/>
  <c r="AY1712" i="1"/>
  <c r="AY1713" i="1"/>
  <c r="AY1714" i="1"/>
  <c r="AY1715" i="1"/>
  <c r="AY1716" i="1"/>
  <c r="AY1717" i="1"/>
  <c r="AY1718" i="1"/>
  <c r="AY1719" i="1"/>
  <c r="AY1720" i="1"/>
  <c r="AY1721" i="1"/>
  <c r="AY1722" i="1"/>
  <c r="AY1723" i="1"/>
  <c r="AY1724" i="1"/>
  <c r="AY1725" i="1"/>
  <c r="AY1726" i="1"/>
  <c r="AY1727" i="1"/>
  <c r="AY1728" i="1"/>
  <c r="AY1729" i="1"/>
  <c r="AY1730" i="1"/>
  <c r="AY1731" i="1"/>
  <c r="AY1732" i="1"/>
  <c r="AY1733" i="1"/>
  <c r="AY1734" i="1"/>
  <c r="AY1735" i="1"/>
  <c r="AY1736" i="1"/>
  <c r="AY1737" i="1"/>
  <c r="AY1738" i="1"/>
  <c r="AY1739" i="1"/>
  <c r="AY1740" i="1"/>
  <c r="AY1741" i="1"/>
  <c r="AY1742" i="1"/>
  <c r="AY1743" i="1"/>
  <c r="AY1744" i="1"/>
  <c r="AY1745" i="1"/>
  <c r="AY1746" i="1"/>
  <c r="AY1747" i="1"/>
  <c r="AY1748" i="1"/>
  <c r="AY1749" i="1"/>
  <c r="AY1750" i="1"/>
  <c r="AY1751" i="1"/>
  <c r="AY1752" i="1"/>
  <c r="AY1753" i="1"/>
  <c r="AY1754" i="1"/>
  <c r="AY1755" i="1"/>
  <c r="AY1756" i="1"/>
  <c r="AY1757" i="1"/>
  <c r="AY1758" i="1"/>
  <c r="AY1759" i="1"/>
  <c r="AY1760" i="1"/>
  <c r="AY1761" i="1"/>
  <c r="AY1762" i="1"/>
  <c r="AY1763" i="1"/>
  <c r="AY1764" i="1"/>
  <c r="AY1765" i="1"/>
  <c r="AY1766" i="1"/>
  <c r="AY1767" i="1"/>
  <c r="AY1768" i="1"/>
  <c r="AY1769" i="1"/>
  <c r="AY1770" i="1"/>
  <c r="AY1771" i="1"/>
  <c r="AY1772" i="1"/>
  <c r="AY1773" i="1"/>
  <c r="AY1774" i="1"/>
  <c r="AY1775" i="1"/>
  <c r="AY1776" i="1"/>
  <c r="AY1777" i="1"/>
  <c r="AY1778" i="1"/>
  <c r="AY1779" i="1"/>
  <c r="AY1780" i="1"/>
  <c r="AY1781" i="1"/>
  <c r="AY1782" i="1"/>
  <c r="AY1783" i="1"/>
  <c r="AY1784" i="1"/>
  <c r="AY1785" i="1"/>
  <c r="AY1786" i="1"/>
  <c r="AY1787" i="1"/>
  <c r="AY1788" i="1"/>
  <c r="AY1789" i="1"/>
  <c r="AY1790" i="1"/>
  <c r="AY1791" i="1"/>
  <c r="AY1792" i="1"/>
  <c r="AY1793" i="1"/>
  <c r="AY1794" i="1"/>
  <c r="AY1795" i="1"/>
  <c r="AY1796" i="1"/>
  <c r="AY1797" i="1"/>
  <c r="AY1798" i="1"/>
  <c r="AY1799" i="1"/>
  <c r="AY1800" i="1"/>
  <c r="AY1801" i="1"/>
  <c r="AY1802" i="1"/>
  <c r="AY1803" i="1"/>
  <c r="AY1804" i="1"/>
  <c r="AY1805" i="1"/>
  <c r="AY1806" i="1"/>
  <c r="AY1807" i="1"/>
  <c r="AY1808" i="1"/>
  <c r="AY1809" i="1"/>
  <c r="AY1810" i="1"/>
  <c r="AY1811" i="1"/>
  <c r="AY1812" i="1"/>
  <c r="AY1813" i="1"/>
  <c r="AY1814" i="1"/>
  <c r="AY1815" i="1"/>
  <c r="AY1816" i="1"/>
  <c r="AY1817" i="1"/>
  <c r="AY1818" i="1"/>
  <c r="AY1819" i="1"/>
  <c r="AY1820" i="1"/>
  <c r="AY1821" i="1"/>
  <c r="AY1822" i="1"/>
  <c r="AY1823" i="1"/>
  <c r="AY1824" i="1"/>
  <c r="AY1825" i="1"/>
  <c r="AY1826" i="1"/>
  <c r="AY1827" i="1"/>
  <c r="AY1828" i="1"/>
  <c r="AY1829" i="1"/>
  <c r="AY1830" i="1"/>
  <c r="AY1831" i="1"/>
  <c r="AY1832" i="1"/>
  <c r="AY1833" i="1"/>
  <c r="AY1834" i="1"/>
  <c r="AY1835" i="1"/>
  <c r="AY1836" i="1"/>
  <c r="AY1837" i="1"/>
  <c r="AY1838" i="1"/>
  <c r="AY1839" i="1"/>
  <c r="AY1840" i="1"/>
  <c r="AY1841" i="1"/>
  <c r="AY1842" i="1"/>
  <c r="AY1843" i="1"/>
  <c r="AY1844" i="1"/>
  <c r="AY1845" i="1"/>
  <c r="AY1846" i="1"/>
  <c r="AY1847" i="1"/>
  <c r="AY1848" i="1"/>
  <c r="AY1849" i="1"/>
  <c r="AY1850" i="1"/>
  <c r="AY1851" i="1"/>
  <c r="AY1852" i="1"/>
  <c r="AY1853" i="1"/>
  <c r="AY1854" i="1"/>
  <c r="AY1855" i="1"/>
  <c r="AY1856" i="1"/>
  <c r="AY1857" i="1"/>
  <c r="AY1858" i="1"/>
  <c r="AY1859" i="1"/>
  <c r="AY1860" i="1"/>
  <c r="AY1861" i="1"/>
  <c r="AY1862" i="1"/>
  <c r="AY1863" i="1"/>
  <c r="AY1864" i="1"/>
  <c r="AY1865" i="1"/>
  <c r="AY1866" i="1"/>
  <c r="AY1867" i="1"/>
  <c r="AY1868" i="1"/>
  <c r="AY1869" i="1"/>
  <c r="AY1870" i="1"/>
  <c r="AY1871" i="1"/>
  <c r="AY1872" i="1"/>
  <c r="AY1873" i="1"/>
  <c r="AY1874" i="1"/>
  <c r="AY1875" i="1"/>
  <c r="AY1876" i="1"/>
  <c r="AY1877" i="1"/>
  <c r="AY1878" i="1"/>
  <c r="AY1879" i="1"/>
  <c r="AY1880" i="1"/>
  <c r="AY1881" i="1"/>
  <c r="AY1882" i="1"/>
  <c r="AY1883" i="1"/>
  <c r="AY1884" i="1"/>
  <c r="AY1885" i="1"/>
  <c r="AY1886" i="1"/>
  <c r="AY1887" i="1"/>
  <c r="AY1888" i="1"/>
  <c r="AY1889" i="1"/>
  <c r="AY1890" i="1"/>
  <c r="AY1891" i="1"/>
  <c r="AY1892" i="1"/>
  <c r="AY1893" i="1"/>
  <c r="AY1894" i="1"/>
  <c r="AY1895" i="1"/>
  <c r="AY1896" i="1"/>
  <c r="AY1897" i="1"/>
  <c r="AY1898" i="1"/>
  <c r="AY1899" i="1"/>
  <c r="AY1900" i="1"/>
  <c r="AY1901" i="1"/>
  <c r="AY1902" i="1"/>
  <c r="AY1903" i="1"/>
  <c r="AY1904" i="1"/>
  <c r="AY1905" i="1"/>
  <c r="AY1906" i="1"/>
  <c r="AY1907" i="1"/>
  <c r="AY1908" i="1"/>
  <c r="AY1909" i="1"/>
  <c r="AY1910" i="1"/>
  <c r="AY1911" i="1"/>
  <c r="AY1912" i="1"/>
  <c r="AY1913" i="1"/>
  <c r="AY1914" i="1"/>
  <c r="AY1915" i="1"/>
  <c r="AY1916" i="1"/>
  <c r="AY1917" i="1"/>
  <c r="AY1918" i="1"/>
  <c r="AY1919" i="1"/>
  <c r="AY1920" i="1"/>
  <c r="AY1921" i="1"/>
  <c r="AY1922" i="1"/>
  <c r="AY1923" i="1"/>
  <c r="AY1924" i="1"/>
  <c r="AY1925" i="1"/>
  <c r="AY1926" i="1"/>
  <c r="AY1927" i="1"/>
  <c r="AY1928" i="1"/>
  <c r="AY1929" i="1"/>
  <c r="AY1930" i="1"/>
  <c r="AY1931" i="1"/>
  <c r="AY1932" i="1"/>
  <c r="AY1933" i="1"/>
  <c r="AY1934" i="1"/>
  <c r="AY1935" i="1"/>
  <c r="AY1936" i="1"/>
  <c r="AY1937" i="1"/>
  <c r="AY1938" i="1"/>
  <c r="AY1939" i="1"/>
  <c r="AY1940" i="1"/>
  <c r="AY1941" i="1"/>
  <c r="AY1942" i="1"/>
  <c r="AY1943" i="1"/>
  <c r="AY1944" i="1"/>
  <c r="AY1945" i="1"/>
  <c r="AY1946" i="1"/>
  <c r="AY1947" i="1"/>
  <c r="AY1948" i="1"/>
  <c r="AY1949" i="1"/>
  <c r="AY1950" i="1"/>
  <c r="AY1951" i="1"/>
  <c r="AY1952" i="1"/>
  <c r="AY1953" i="1"/>
  <c r="AY1954" i="1"/>
  <c r="AY1955" i="1"/>
  <c r="AY1956" i="1"/>
  <c r="AY1957" i="1"/>
  <c r="AY1958" i="1"/>
  <c r="AY1959" i="1"/>
  <c r="AY1960" i="1"/>
  <c r="AY1961" i="1"/>
  <c r="AY1962" i="1"/>
  <c r="AY1963" i="1"/>
  <c r="AY1964" i="1"/>
  <c r="AY1965" i="1"/>
  <c r="AY1966" i="1"/>
  <c r="AY1967" i="1"/>
  <c r="AY1968" i="1"/>
  <c r="AY1969" i="1"/>
  <c r="AY1970" i="1"/>
  <c r="AY1971" i="1"/>
  <c r="AY1972" i="1"/>
  <c r="AY1973" i="1"/>
  <c r="AY1974" i="1"/>
  <c r="AY1975" i="1"/>
  <c r="AY1976" i="1"/>
  <c r="AY1977" i="1"/>
  <c r="AY1978" i="1"/>
  <c r="AY1979" i="1"/>
  <c r="AY1980" i="1"/>
  <c r="AY1981" i="1"/>
  <c r="AY1982" i="1"/>
  <c r="AY1983" i="1"/>
  <c r="AY1984" i="1"/>
  <c r="AY1985" i="1"/>
  <c r="AY1986" i="1"/>
  <c r="AY1987" i="1"/>
  <c r="AY1988" i="1"/>
  <c r="AY1989" i="1"/>
  <c r="AY1990" i="1"/>
  <c r="AY1991" i="1"/>
  <c r="AY1992" i="1"/>
  <c r="AY1993" i="1"/>
  <c r="AY1994" i="1"/>
  <c r="AY1995" i="1"/>
  <c r="AY1996" i="1"/>
  <c r="AY1997" i="1"/>
  <c r="AY1998" i="1"/>
  <c r="AY1999" i="1"/>
  <c r="AY2000" i="1"/>
  <c r="AY2001" i="1"/>
  <c r="AY2002" i="1"/>
  <c r="AY2003" i="1"/>
  <c r="AY2004" i="1"/>
  <c r="AY2005" i="1"/>
  <c r="AY2006" i="1"/>
  <c r="AY2007" i="1"/>
  <c r="AY2008" i="1"/>
  <c r="AY2009" i="1"/>
  <c r="AY2010" i="1"/>
  <c r="AY2011" i="1"/>
  <c r="AY2012" i="1"/>
  <c r="AY2013" i="1"/>
  <c r="AY2014" i="1"/>
  <c r="AY2015" i="1"/>
  <c r="AY2016" i="1"/>
  <c r="AY2017" i="1"/>
  <c r="AY2018" i="1"/>
  <c r="AY2019" i="1"/>
  <c r="AY2020" i="1"/>
  <c r="AY2021" i="1"/>
  <c r="AY2022" i="1"/>
  <c r="AY2023" i="1"/>
  <c r="AY2024" i="1"/>
  <c r="AY2025" i="1"/>
  <c r="AY2026" i="1"/>
  <c r="AY2027" i="1"/>
  <c r="AY2028" i="1"/>
  <c r="AY2029" i="1"/>
  <c r="AY2030" i="1"/>
  <c r="AY2031" i="1"/>
  <c r="AY2032" i="1"/>
  <c r="AY2033" i="1"/>
  <c r="AY2034" i="1"/>
  <c r="AY2035" i="1"/>
  <c r="AY2036" i="1"/>
  <c r="AY2037" i="1"/>
  <c r="AY2038" i="1"/>
  <c r="AY2039" i="1"/>
  <c r="AY2040" i="1"/>
  <c r="AY2041" i="1"/>
  <c r="AY2042" i="1"/>
  <c r="AY2043" i="1"/>
  <c r="AY2044" i="1"/>
  <c r="AY2045" i="1"/>
  <c r="AY2046" i="1"/>
  <c r="AY2047" i="1"/>
  <c r="AY2048" i="1"/>
  <c r="AY2049" i="1"/>
  <c r="AY2050" i="1"/>
  <c r="AY2051" i="1"/>
  <c r="AY2052" i="1"/>
  <c r="AY2053" i="1"/>
  <c r="AY2054" i="1"/>
  <c r="AY2055" i="1"/>
  <c r="AY2056" i="1"/>
  <c r="AY2057" i="1"/>
  <c r="AY2058" i="1"/>
  <c r="AY2059" i="1"/>
  <c r="AY2060" i="1"/>
  <c r="AY2061" i="1"/>
  <c r="AY2062" i="1"/>
  <c r="AY2063" i="1"/>
  <c r="AY2064" i="1"/>
  <c r="AY2065" i="1"/>
  <c r="AY2066" i="1"/>
  <c r="AY2067" i="1"/>
  <c r="AY2068" i="1"/>
  <c r="AY2069" i="1"/>
  <c r="AY2070" i="1"/>
  <c r="AY2071" i="1"/>
  <c r="AY2072" i="1"/>
  <c r="AY2073" i="1"/>
  <c r="AY2074" i="1"/>
  <c r="AY2075" i="1"/>
  <c r="AY2076" i="1"/>
  <c r="AY2077" i="1"/>
  <c r="AY2078" i="1"/>
  <c r="AY2079" i="1"/>
  <c r="AY2080" i="1"/>
  <c r="AY2081" i="1"/>
  <c r="AY2082" i="1"/>
  <c r="AY2083" i="1"/>
  <c r="AY2084" i="1"/>
  <c r="AY2085" i="1"/>
  <c r="AY2086" i="1"/>
  <c r="AY2087" i="1"/>
  <c r="AY2088" i="1"/>
  <c r="AY2089" i="1"/>
  <c r="AY2090" i="1"/>
  <c r="AY2091" i="1"/>
  <c r="AY2092" i="1"/>
  <c r="AY2093" i="1"/>
  <c r="AY2094" i="1"/>
  <c r="AY2095" i="1"/>
  <c r="AY2096" i="1"/>
  <c r="AY2097" i="1"/>
  <c r="AY2098" i="1"/>
  <c r="AY2099" i="1"/>
  <c r="AY2100" i="1"/>
  <c r="AY2101" i="1"/>
  <c r="AY2102" i="1"/>
  <c r="AY2103" i="1"/>
  <c r="AY2104" i="1"/>
  <c r="AY2105" i="1"/>
  <c r="AY2106" i="1"/>
  <c r="AY2107" i="1"/>
  <c r="AY2108" i="1"/>
  <c r="AY2109" i="1"/>
  <c r="AY2110" i="1"/>
  <c r="AY2111" i="1"/>
  <c r="AY2112" i="1"/>
  <c r="AY2113" i="1"/>
  <c r="AY2114" i="1"/>
  <c r="AY2115" i="1"/>
  <c r="AY2116" i="1"/>
  <c r="AY2117" i="1"/>
  <c r="AY2118" i="1"/>
  <c r="AY2119" i="1"/>
  <c r="AY2120" i="1"/>
  <c r="AY2121" i="1"/>
  <c r="AY2122" i="1"/>
  <c r="AY2123" i="1"/>
  <c r="AY2124" i="1"/>
  <c r="AY2125" i="1"/>
  <c r="AY2126" i="1"/>
  <c r="AY2127" i="1"/>
  <c r="AY2128" i="1"/>
  <c r="AY2129" i="1"/>
  <c r="AY2130" i="1"/>
  <c r="AY2131" i="1"/>
  <c r="AY2132" i="1"/>
  <c r="AY2133" i="1"/>
  <c r="AY2134" i="1"/>
  <c r="AY2135" i="1"/>
  <c r="AY2136" i="1"/>
  <c r="AY2137" i="1"/>
  <c r="AY2138" i="1"/>
  <c r="AY2139" i="1"/>
  <c r="AY2140" i="1"/>
  <c r="AY2141" i="1"/>
  <c r="AY2142" i="1"/>
  <c r="AY2143" i="1"/>
  <c r="AY2144" i="1"/>
  <c r="AY2145" i="1"/>
  <c r="AY2146" i="1"/>
  <c r="AY2147" i="1"/>
  <c r="AY2148" i="1"/>
  <c r="AY2149" i="1"/>
  <c r="AY2150" i="1"/>
  <c r="AY2151" i="1"/>
  <c r="AY2152" i="1"/>
  <c r="AY2153" i="1"/>
  <c r="AY2154" i="1"/>
  <c r="AY2155" i="1"/>
  <c r="AY2156" i="1"/>
  <c r="AY2157" i="1"/>
  <c r="AY2158" i="1"/>
  <c r="AY2159" i="1"/>
  <c r="AY2160" i="1"/>
  <c r="AY2161" i="1"/>
  <c r="AY2162" i="1"/>
  <c r="AY2163" i="1"/>
  <c r="AY2164" i="1"/>
  <c r="AY2165" i="1"/>
  <c r="AY2166" i="1"/>
  <c r="AY2167" i="1"/>
  <c r="AY2168" i="1"/>
  <c r="AY2169" i="1"/>
  <c r="AY2170" i="1"/>
  <c r="AY2171" i="1"/>
  <c r="AY2172" i="1"/>
  <c r="AY2173" i="1"/>
  <c r="AY2174" i="1"/>
  <c r="AY2175" i="1"/>
  <c r="AY2176" i="1"/>
  <c r="AY2177" i="1"/>
  <c r="AY2178" i="1"/>
  <c r="AY2179" i="1"/>
  <c r="AY2180" i="1"/>
  <c r="AY2181" i="1"/>
  <c r="AY2182" i="1"/>
  <c r="AY2183" i="1"/>
  <c r="AY2184" i="1"/>
  <c r="AY2185" i="1"/>
  <c r="AY2186" i="1"/>
  <c r="AY2187" i="1"/>
  <c r="AY2188" i="1"/>
  <c r="AY2189" i="1"/>
  <c r="AY2190" i="1"/>
  <c r="AY2191" i="1"/>
  <c r="AY2192" i="1"/>
  <c r="AY2193" i="1"/>
  <c r="AY2194" i="1"/>
  <c r="AY2195" i="1"/>
  <c r="AY2196" i="1"/>
  <c r="AY2197" i="1"/>
  <c r="AY2198" i="1"/>
  <c r="AY2199" i="1"/>
  <c r="AY2200" i="1"/>
  <c r="AY2201" i="1"/>
  <c r="AY2202" i="1"/>
  <c r="AY2203" i="1"/>
  <c r="AY2204" i="1"/>
  <c r="AY2205" i="1"/>
  <c r="AY2206" i="1"/>
  <c r="AY2207" i="1"/>
  <c r="AY2208" i="1"/>
  <c r="AY2209" i="1"/>
  <c r="AY2210" i="1"/>
  <c r="AY2211" i="1"/>
  <c r="AY2212" i="1"/>
  <c r="AY2213" i="1"/>
  <c r="AY2214" i="1"/>
  <c r="AY2215" i="1"/>
  <c r="AY2216" i="1"/>
  <c r="AY2217" i="1"/>
  <c r="AY2218" i="1"/>
  <c r="AY2219" i="1"/>
  <c r="AY2220" i="1"/>
  <c r="AY2221" i="1"/>
  <c r="AY2222" i="1"/>
  <c r="AY2223" i="1"/>
  <c r="AY2224" i="1"/>
  <c r="AY2225" i="1"/>
  <c r="AY2226" i="1"/>
  <c r="AY2227" i="1"/>
  <c r="AY2228" i="1"/>
  <c r="AY2229" i="1"/>
  <c r="AY2230" i="1"/>
  <c r="AY2231" i="1"/>
  <c r="AY2232" i="1"/>
  <c r="AY2233" i="1"/>
  <c r="AY2234" i="1"/>
  <c r="AY2235" i="1"/>
  <c r="AY2236" i="1"/>
  <c r="AY2237" i="1"/>
  <c r="AY2238" i="1"/>
  <c r="AY2239" i="1"/>
  <c r="AY2240" i="1"/>
  <c r="AY2241" i="1"/>
  <c r="AY2242" i="1"/>
  <c r="AY2243" i="1"/>
  <c r="AY2244" i="1"/>
  <c r="AY2245" i="1"/>
  <c r="AY2246" i="1"/>
  <c r="AY2247" i="1"/>
  <c r="AY2248" i="1"/>
  <c r="AY2249" i="1"/>
  <c r="AY2250" i="1"/>
  <c r="AY2251" i="1"/>
  <c r="AY2252" i="1"/>
  <c r="AY2253" i="1"/>
  <c r="AY2254" i="1"/>
  <c r="AY2255" i="1"/>
  <c r="AY2256" i="1"/>
  <c r="AY2257" i="1"/>
  <c r="AY2258" i="1"/>
  <c r="AY2259" i="1"/>
  <c r="AY2260" i="1"/>
  <c r="AY2261" i="1"/>
  <c r="AY2262" i="1"/>
  <c r="AY2263" i="1"/>
  <c r="AY2264" i="1"/>
  <c r="AY2265" i="1"/>
  <c r="AY2266" i="1"/>
  <c r="AY2267" i="1"/>
  <c r="AY2268" i="1"/>
  <c r="AY2269" i="1"/>
  <c r="AY2270" i="1"/>
  <c r="AY2271" i="1"/>
  <c r="AY2272" i="1"/>
  <c r="AY2273" i="1"/>
  <c r="AY2274" i="1"/>
  <c r="AY2275" i="1"/>
  <c r="AY2276" i="1"/>
  <c r="AY2277" i="1"/>
  <c r="AY2278" i="1"/>
  <c r="AY2279" i="1"/>
  <c r="AY2280" i="1"/>
  <c r="AY2281" i="1"/>
  <c r="AY2282" i="1"/>
  <c r="AY2283" i="1"/>
  <c r="AY2284" i="1"/>
  <c r="AY2285" i="1"/>
  <c r="AY2286" i="1"/>
  <c r="AY2287" i="1"/>
  <c r="AY2288" i="1"/>
  <c r="AY2289" i="1"/>
  <c r="AY2290" i="1"/>
  <c r="AY2291" i="1"/>
  <c r="AY2292" i="1"/>
  <c r="AY2293" i="1"/>
  <c r="AY2294" i="1"/>
  <c r="AY2295" i="1"/>
  <c r="AY2296" i="1"/>
  <c r="AY2297" i="1"/>
  <c r="AY2298" i="1"/>
  <c r="AY2299" i="1"/>
  <c r="AY2300" i="1"/>
  <c r="AY2301" i="1"/>
  <c r="AY2302" i="1"/>
  <c r="AY2303" i="1"/>
  <c r="AY2304" i="1"/>
  <c r="AY2305" i="1"/>
  <c r="AY2306" i="1"/>
  <c r="AY2307" i="1"/>
  <c r="AY2308" i="1"/>
  <c r="AY2309" i="1"/>
  <c r="AY2310" i="1"/>
  <c r="AY2311" i="1"/>
  <c r="AY2312" i="1"/>
  <c r="AY2313" i="1"/>
  <c r="AY2314" i="1"/>
  <c r="AY2315" i="1"/>
  <c r="AY2316" i="1"/>
  <c r="AY2317" i="1"/>
  <c r="AY2318" i="1"/>
  <c r="AY2319" i="1"/>
  <c r="AY2320" i="1"/>
  <c r="AY2321" i="1"/>
  <c r="AY2322" i="1"/>
  <c r="AY2323" i="1"/>
  <c r="AY2324" i="1"/>
  <c r="AY2325" i="1"/>
  <c r="AY2326" i="1"/>
  <c r="AY2327" i="1"/>
  <c r="AY2328" i="1"/>
  <c r="AY2329" i="1"/>
  <c r="AY2330" i="1"/>
  <c r="AY2331" i="1"/>
  <c r="AY2332" i="1"/>
  <c r="AY2333" i="1"/>
  <c r="AY2334" i="1"/>
  <c r="AY2335" i="1"/>
  <c r="AY2336" i="1"/>
  <c r="AY2337" i="1"/>
  <c r="AY2338" i="1"/>
  <c r="AY2339" i="1"/>
  <c r="AY2340" i="1"/>
  <c r="AY2341" i="1"/>
  <c r="AY2342" i="1"/>
  <c r="AY2343" i="1"/>
  <c r="AY2344" i="1"/>
  <c r="AY2345" i="1"/>
  <c r="AY2346" i="1"/>
  <c r="AY2347" i="1"/>
  <c r="AY2348" i="1"/>
  <c r="AY2349" i="1"/>
  <c r="AY2350" i="1"/>
  <c r="AY2351" i="1"/>
  <c r="AY2352" i="1"/>
  <c r="AY2353" i="1"/>
  <c r="AY2354" i="1"/>
  <c r="AY2355" i="1"/>
  <c r="AY2356" i="1"/>
  <c r="AY2357" i="1"/>
  <c r="AY2358" i="1"/>
  <c r="AY2359" i="1"/>
  <c r="AY2360" i="1"/>
  <c r="AY2361" i="1"/>
  <c r="AY2362" i="1"/>
  <c r="AY2363" i="1"/>
  <c r="AY2364" i="1"/>
  <c r="AY2365" i="1"/>
  <c r="AY2366" i="1"/>
  <c r="AY2367" i="1"/>
  <c r="AY2368" i="1"/>
  <c r="AY2369" i="1"/>
  <c r="AY2370" i="1"/>
  <c r="AY2371" i="1"/>
  <c r="AY2372" i="1"/>
  <c r="AY2373" i="1"/>
  <c r="AY2374" i="1"/>
  <c r="AY2375" i="1"/>
  <c r="AY2376" i="1"/>
  <c r="AY2377" i="1"/>
  <c r="AY2378" i="1"/>
  <c r="AY2379" i="1"/>
  <c r="AY2380" i="1"/>
  <c r="AY2381" i="1"/>
  <c r="AY2382" i="1"/>
  <c r="AY2383" i="1"/>
  <c r="AY2384" i="1"/>
  <c r="AY2385" i="1"/>
  <c r="AY2386" i="1"/>
  <c r="AY2387" i="1"/>
  <c r="AY2388" i="1"/>
  <c r="AY2389" i="1"/>
  <c r="AY2390" i="1"/>
  <c r="AY2391" i="1"/>
  <c r="AY2392" i="1"/>
  <c r="AY2393" i="1"/>
  <c r="AY2394" i="1"/>
  <c r="AY2395" i="1"/>
  <c r="AY2396" i="1"/>
  <c r="AY2397" i="1"/>
  <c r="AY2398" i="1"/>
  <c r="AY2399" i="1"/>
  <c r="AY2400" i="1"/>
  <c r="AY2401" i="1"/>
  <c r="AY2402" i="1"/>
  <c r="AY2403" i="1"/>
  <c r="AY2404" i="1"/>
  <c r="AY2405" i="1"/>
  <c r="AY2406" i="1"/>
  <c r="AY2407" i="1"/>
  <c r="AY2408" i="1"/>
  <c r="AY2409" i="1"/>
  <c r="AY2410" i="1"/>
  <c r="AY2411" i="1"/>
  <c r="AY2412" i="1"/>
  <c r="AY2413" i="1"/>
  <c r="AY2414" i="1"/>
  <c r="AY2415" i="1"/>
  <c r="AY2416" i="1"/>
  <c r="AY2417" i="1"/>
  <c r="AY2418" i="1"/>
  <c r="AY2419" i="1"/>
  <c r="AY2420" i="1"/>
  <c r="AY2421" i="1"/>
  <c r="AY2422" i="1"/>
  <c r="AY2423" i="1"/>
  <c r="AY2424" i="1"/>
  <c r="AY2425" i="1"/>
  <c r="AY2426" i="1"/>
  <c r="AY2427" i="1"/>
  <c r="AY2428" i="1"/>
  <c r="AY2429" i="1"/>
  <c r="AY2430" i="1"/>
  <c r="AY2431" i="1"/>
  <c r="AY2432" i="1"/>
  <c r="AY2433" i="1"/>
  <c r="AY2434" i="1"/>
  <c r="AY2435" i="1"/>
  <c r="AY2436" i="1"/>
  <c r="AY2437" i="1"/>
  <c r="AY2438" i="1"/>
  <c r="AY2439" i="1"/>
  <c r="AY2440" i="1"/>
  <c r="AY2441" i="1"/>
  <c r="AY2442" i="1"/>
  <c r="AY2443" i="1"/>
  <c r="AY2444" i="1"/>
  <c r="AY2445" i="1"/>
  <c r="AY2446" i="1"/>
  <c r="AY2447" i="1"/>
  <c r="AY2448" i="1"/>
  <c r="AY2449" i="1"/>
  <c r="AY2450" i="1"/>
  <c r="AY2451" i="1"/>
  <c r="AY2452" i="1"/>
  <c r="AY2453" i="1"/>
  <c r="AY2454" i="1"/>
  <c r="AY2455" i="1"/>
  <c r="AY2456" i="1"/>
  <c r="AY2457" i="1"/>
  <c r="AY2458" i="1"/>
  <c r="AY2459" i="1"/>
  <c r="AY2460" i="1"/>
  <c r="AY2461" i="1"/>
  <c r="AY2462" i="1"/>
  <c r="AY2463" i="1"/>
  <c r="AY2464" i="1"/>
  <c r="AY2465" i="1"/>
  <c r="AY2466" i="1"/>
  <c r="AY2467" i="1"/>
  <c r="AY2468" i="1"/>
  <c r="AY2469" i="1"/>
  <c r="AY2470" i="1"/>
  <c r="AY2471" i="1"/>
  <c r="AY2472" i="1"/>
  <c r="AY2473" i="1"/>
  <c r="AY2474" i="1"/>
  <c r="AY2475" i="1"/>
  <c r="AY2476" i="1"/>
  <c r="AY2477" i="1"/>
  <c r="AY2478" i="1"/>
  <c r="AY2479" i="1"/>
  <c r="AY2480" i="1"/>
  <c r="AY2481" i="1"/>
  <c r="AY2482" i="1"/>
  <c r="AY2483" i="1"/>
  <c r="AY2484" i="1"/>
  <c r="AY2485" i="1"/>
  <c r="AY2486" i="1"/>
  <c r="AY2487" i="1"/>
  <c r="AY2488" i="1"/>
  <c r="AY2489" i="1"/>
  <c r="AY2490" i="1"/>
  <c r="AY2491" i="1"/>
  <c r="AY2492" i="1"/>
  <c r="AY2493" i="1"/>
  <c r="AY2494" i="1"/>
  <c r="AY2495" i="1"/>
  <c r="AY2496" i="1"/>
  <c r="AY2497" i="1"/>
  <c r="AY2498" i="1"/>
  <c r="AY2499" i="1"/>
  <c r="AY2500" i="1"/>
  <c r="AY2501" i="1"/>
  <c r="AY2502" i="1"/>
  <c r="AY2503" i="1"/>
  <c r="AY2504" i="1"/>
  <c r="AY2505" i="1"/>
  <c r="AY2506" i="1"/>
  <c r="AY2507" i="1"/>
  <c r="AY2508" i="1"/>
  <c r="AY2509" i="1"/>
  <c r="AY2510" i="1"/>
  <c r="AY2511" i="1"/>
  <c r="AY2512" i="1"/>
  <c r="AY2513" i="1"/>
  <c r="AY2514" i="1"/>
  <c r="AY2515" i="1"/>
  <c r="AY2516" i="1"/>
  <c r="AY2517" i="1"/>
  <c r="AY2518" i="1"/>
  <c r="AY2519" i="1"/>
  <c r="AY2520" i="1"/>
  <c r="AY2521" i="1"/>
  <c r="AY2522" i="1"/>
  <c r="AY2523" i="1"/>
  <c r="AY2524" i="1"/>
  <c r="AY2525" i="1"/>
  <c r="AY2526" i="1"/>
  <c r="AY2527" i="1"/>
  <c r="AY2528" i="1"/>
  <c r="AY2529" i="1"/>
  <c r="AY2530" i="1"/>
  <c r="AY2531" i="1"/>
  <c r="AY2532" i="1"/>
  <c r="AY2533" i="1"/>
  <c r="AY2534" i="1"/>
  <c r="AY2535" i="1"/>
  <c r="AY2536" i="1"/>
  <c r="AY2537" i="1"/>
  <c r="AY2538" i="1"/>
  <c r="AY2539" i="1"/>
  <c r="AY2540" i="1"/>
  <c r="AY2541" i="1"/>
  <c r="AY2542" i="1"/>
  <c r="AY2543" i="1"/>
  <c r="AY2544" i="1"/>
  <c r="AY2545" i="1"/>
  <c r="AY2546" i="1"/>
  <c r="AY2547" i="1"/>
  <c r="AY2548" i="1"/>
  <c r="AY2549" i="1"/>
  <c r="AY2550" i="1"/>
  <c r="AY2551" i="1"/>
  <c r="AY2552" i="1"/>
  <c r="AY2553" i="1"/>
  <c r="AY2554" i="1"/>
  <c r="AY2555" i="1"/>
  <c r="AY2556" i="1"/>
  <c r="AY2557" i="1"/>
  <c r="AY2558" i="1"/>
  <c r="AY2559" i="1"/>
  <c r="AY2560" i="1"/>
  <c r="AY2561" i="1"/>
  <c r="AY2562" i="1"/>
  <c r="AY2563" i="1"/>
  <c r="AY2564" i="1"/>
  <c r="AY2565" i="1"/>
  <c r="AY2566" i="1"/>
  <c r="AY2567" i="1"/>
  <c r="AY2568" i="1"/>
  <c r="AY2569" i="1"/>
  <c r="AY2570" i="1"/>
  <c r="AY2571" i="1"/>
  <c r="AY2572" i="1"/>
  <c r="AY2573" i="1"/>
  <c r="AY2574" i="1"/>
  <c r="AY2575" i="1"/>
  <c r="AY2576" i="1"/>
  <c r="AY2577" i="1"/>
  <c r="AY2578" i="1"/>
  <c r="AY2579" i="1"/>
  <c r="AY2580" i="1"/>
  <c r="AY2581" i="1"/>
  <c r="AY2582" i="1"/>
  <c r="AY2583" i="1"/>
  <c r="AY2584" i="1"/>
  <c r="AY2585" i="1"/>
  <c r="AY2586" i="1"/>
  <c r="AY2587" i="1"/>
  <c r="AY2588" i="1"/>
  <c r="AY2589" i="1"/>
  <c r="AY2590" i="1"/>
  <c r="AY2591" i="1"/>
  <c r="AY2592" i="1"/>
  <c r="AY2593" i="1"/>
  <c r="AY2594" i="1"/>
  <c r="AY2595" i="1"/>
  <c r="AY2596" i="1"/>
  <c r="AY2597" i="1"/>
  <c r="AY2598" i="1"/>
  <c r="AY2599" i="1"/>
  <c r="AY2600" i="1"/>
  <c r="AY2601" i="1"/>
  <c r="AY2602" i="1"/>
  <c r="AY2603" i="1"/>
  <c r="AY2604" i="1"/>
  <c r="AY2605" i="1"/>
  <c r="AY2606" i="1"/>
  <c r="AY2607" i="1"/>
  <c r="AY2608" i="1"/>
  <c r="AY2609" i="1"/>
  <c r="AY2610" i="1"/>
  <c r="AY2611" i="1"/>
  <c r="AY2612" i="1"/>
  <c r="AY2613" i="1"/>
  <c r="AY2614" i="1"/>
  <c r="AY2615" i="1"/>
  <c r="AY2616" i="1"/>
  <c r="AY2617" i="1"/>
  <c r="AY2618" i="1"/>
  <c r="AY2619" i="1"/>
  <c r="AY2620" i="1"/>
  <c r="AY2621" i="1"/>
  <c r="AY2622" i="1"/>
  <c r="AY2623" i="1"/>
  <c r="AY2624" i="1"/>
  <c r="AY2625" i="1"/>
  <c r="AY2626" i="1"/>
  <c r="AY2627" i="1"/>
  <c r="AY2628" i="1"/>
  <c r="AY2629" i="1"/>
  <c r="AY2630" i="1"/>
  <c r="AY2631" i="1"/>
  <c r="AY2632" i="1"/>
  <c r="AY2633" i="1"/>
  <c r="AY2634" i="1"/>
  <c r="AY2635" i="1"/>
  <c r="AY2636" i="1"/>
  <c r="AY2637" i="1"/>
  <c r="AY2638" i="1"/>
  <c r="AY2639" i="1"/>
  <c r="AY2640" i="1"/>
  <c r="AY2641" i="1"/>
  <c r="AY2642" i="1"/>
  <c r="AY2643" i="1"/>
  <c r="AY2644" i="1"/>
  <c r="AY2645" i="1"/>
  <c r="AY2646" i="1"/>
  <c r="AY2647" i="1"/>
  <c r="AY2648" i="1"/>
  <c r="AY2649" i="1"/>
  <c r="AY2650" i="1"/>
  <c r="AY2651" i="1"/>
  <c r="AY2652" i="1"/>
  <c r="AY2653" i="1"/>
  <c r="AY2654" i="1"/>
  <c r="AY2655" i="1"/>
  <c r="AY2656" i="1"/>
  <c r="AY2657" i="1"/>
  <c r="AY2658" i="1"/>
  <c r="AY2659" i="1"/>
  <c r="AY2660" i="1"/>
  <c r="AY2661" i="1"/>
  <c r="AY2662" i="1"/>
  <c r="AY2663" i="1"/>
  <c r="AY2664" i="1"/>
  <c r="AY2665" i="1"/>
  <c r="AY2666" i="1"/>
  <c r="AY2667" i="1"/>
  <c r="AY2668" i="1"/>
  <c r="AY2669" i="1"/>
  <c r="AY2670" i="1"/>
  <c r="AY2671" i="1"/>
  <c r="AY2672" i="1"/>
  <c r="AY2673" i="1"/>
  <c r="AY2674" i="1"/>
  <c r="AY2675" i="1"/>
  <c r="AY2676" i="1"/>
  <c r="AY2677" i="1"/>
  <c r="AY2678" i="1"/>
  <c r="AY2679" i="1"/>
  <c r="AY2680" i="1"/>
  <c r="AY2681" i="1"/>
  <c r="AY2682" i="1"/>
  <c r="AY2683" i="1"/>
  <c r="AY2684" i="1"/>
  <c r="AY2685" i="1"/>
  <c r="AY2686" i="1"/>
  <c r="AY2687" i="1"/>
  <c r="AY2688" i="1"/>
  <c r="AY2689" i="1"/>
  <c r="AY2690" i="1"/>
  <c r="AY2691" i="1"/>
  <c r="AY2692" i="1"/>
  <c r="AY2693" i="1"/>
  <c r="AY2694" i="1"/>
  <c r="AY2695" i="1"/>
  <c r="AY2696" i="1"/>
  <c r="AY2697" i="1"/>
  <c r="AY2698" i="1"/>
  <c r="AY2699" i="1"/>
  <c r="AY2700" i="1"/>
  <c r="AY2701" i="1"/>
  <c r="AY2702" i="1"/>
  <c r="AY2703" i="1"/>
  <c r="AY2704" i="1"/>
  <c r="AY2705" i="1"/>
  <c r="AY2706" i="1"/>
  <c r="AY2707" i="1"/>
  <c r="AY2708" i="1"/>
  <c r="AY2709" i="1"/>
  <c r="AY2710" i="1"/>
  <c r="AY2711" i="1"/>
  <c r="AY2712" i="1"/>
  <c r="AY2713" i="1"/>
  <c r="AY2714" i="1"/>
  <c r="AY2715" i="1"/>
  <c r="AY2716" i="1"/>
  <c r="AY2717" i="1"/>
  <c r="AY2718" i="1"/>
  <c r="AY2719" i="1"/>
  <c r="AY2720" i="1"/>
  <c r="AY2721" i="1"/>
  <c r="AY2722" i="1"/>
  <c r="AY2723" i="1"/>
  <c r="AY2724" i="1"/>
  <c r="AY2725" i="1"/>
  <c r="AY2726" i="1"/>
  <c r="AY2727" i="1"/>
  <c r="AY2728" i="1"/>
  <c r="AY2729" i="1"/>
  <c r="AY2730" i="1"/>
  <c r="AY2731" i="1"/>
  <c r="AY2732" i="1"/>
  <c r="AY2733" i="1"/>
  <c r="AY2734" i="1"/>
  <c r="AY2735" i="1"/>
  <c r="AY2736" i="1"/>
  <c r="AY2737" i="1"/>
  <c r="AY2738" i="1"/>
  <c r="AY2739" i="1"/>
  <c r="AY2740" i="1"/>
  <c r="AY2741" i="1"/>
  <c r="AY2742" i="1"/>
  <c r="AY2743" i="1"/>
  <c r="AY2744" i="1"/>
  <c r="AY2745" i="1"/>
  <c r="AY2746" i="1"/>
  <c r="AY2747" i="1"/>
  <c r="AY2748" i="1"/>
  <c r="AY2749" i="1"/>
  <c r="AY2750" i="1"/>
  <c r="AY2751" i="1"/>
  <c r="AY2752" i="1"/>
  <c r="AY2753" i="1"/>
  <c r="AY2754" i="1"/>
  <c r="AY2755" i="1"/>
  <c r="AY2756" i="1"/>
  <c r="AY2757" i="1"/>
  <c r="AY2758" i="1"/>
  <c r="AY2759" i="1"/>
  <c r="AY2760" i="1"/>
  <c r="AY2761" i="1"/>
  <c r="AY2762" i="1"/>
  <c r="AY2763" i="1"/>
  <c r="AY2764" i="1"/>
  <c r="AY2765" i="1"/>
  <c r="AY2766" i="1"/>
  <c r="AY2767" i="1"/>
  <c r="AY2768" i="1"/>
  <c r="AY2769" i="1"/>
  <c r="AY2770" i="1"/>
  <c r="AY2771" i="1"/>
  <c r="AY2772" i="1"/>
  <c r="AY2773" i="1"/>
  <c r="AY2774" i="1"/>
  <c r="AY2775" i="1"/>
  <c r="AY2776" i="1"/>
  <c r="AY2777" i="1"/>
  <c r="AY2778" i="1"/>
  <c r="AY2779" i="1"/>
  <c r="AY2780" i="1"/>
  <c r="AY2781" i="1"/>
  <c r="AY2782" i="1"/>
  <c r="AY2783" i="1"/>
  <c r="AY2784" i="1"/>
  <c r="AY2785" i="1"/>
  <c r="AY2786" i="1"/>
  <c r="AY2787" i="1"/>
  <c r="AY2788" i="1"/>
  <c r="AY2789" i="1"/>
  <c r="AY2790" i="1"/>
  <c r="AY2791" i="1"/>
  <c r="AY2792" i="1"/>
  <c r="AY2793" i="1"/>
  <c r="AY2794" i="1"/>
  <c r="AY2795" i="1"/>
  <c r="AY2796" i="1"/>
  <c r="AY2797" i="1"/>
  <c r="AY2798" i="1"/>
  <c r="AY2799" i="1"/>
  <c r="AY2800" i="1"/>
  <c r="AY2801" i="1"/>
  <c r="AY2802" i="1"/>
  <c r="AY2803" i="1"/>
  <c r="AY2804" i="1"/>
  <c r="AY2805" i="1"/>
  <c r="AY2806" i="1"/>
  <c r="AY2807" i="1"/>
  <c r="AY2808" i="1"/>
  <c r="AY2809" i="1"/>
  <c r="AY2810" i="1"/>
  <c r="AY2811" i="1"/>
  <c r="AY2812" i="1"/>
  <c r="AY2813" i="1"/>
  <c r="AY2814" i="1"/>
  <c r="AY2815" i="1"/>
  <c r="AY2816" i="1"/>
  <c r="AY2817" i="1"/>
  <c r="AY2818" i="1"/>
  <c r="AY2819" i="1"/>
  <c r="AY2820" i="1"/>
  <c r="AY2821" i="1"/>
  <c r="AY2822" i="1"/>
  <c r="AY2823" i="1"/>
  <c r="AY2824" i="1"/>
  <c r="AY2825" i="1"/>
  <c r="AY2826" i="1"/>
  <c r="AY2827" i="1"/>
  <c r="AY2828" i="1"/>
  <c r="AY2829" i="1"/>
  <c r="AY2830" i="1"/>
  <c r="AY2831" i="1"/>
  <c r="AY2832" i="1"/>
  <c r="AY2833" i="1"/>
  <c r="AY2834" i="1"/>
  <c r="AY2835" i="1"/>
  <c r="AY2836" i="1"/>
  <c r="AY2837" i="1"/>
  <c r="AY2838" i="1"/>
  <c r="AY2839" i="1"/>
  <c r="AY2840" i="1"/>
  <c r="AY2841" i="1"/>
  <c r="AY2842" i="1"/>
  <c r="AY2843" i="1"/>
  <c r="AY2844" i="1"/>
  <c r="AY2845" i="1"/>
  <c r="AY2846" i="1"/>
  <c r="AY2847" i="1"/>
  <c r="AY2848" i="1"/>
  <c r="AY2849" i="1"/>
  <c r="AY2850" i="1"/>
  <c r="AY2851" i="1"/>
  <c r="AY2852" i="1"/>
  <c r="AY2853" i="1"/>
  <c r="AY2854" i="1"/>
  <c r="AY2855" i="1"/>
  <c r="AY2856" i="1"/>
  <c r="AY2857" i="1"/>
  <c r="AY2858" i="1"/>
  <c r="AY2859" i="1"/>
  <c r="AY2860" i="1"/>
  <c r="AY2861" i="1"/>
  <c r="AY2862" i="1"/>
  <c r="AY2863" i="1"/>
  <c r="AY2864" i="1"/>
  <c r="AY2865" i="1"/>
  <c r="AY2866" i="1"/>
  <c r="AY2867" i="1"/>
  <c r="AY2868" i="1"/>
  <c r="AY2869" i="1"/>
  <c r="AY2870" i="1"/>
  <c r="AY2871" i="1"/>
  <c r="AY2872" i="1"/>
  <c r="AY2873" i="1"/>
  <c r="AY2874" i="1"/>
  <c r="AY2875" i="1"/>
  <c r="AY2876" i="1"/>
  <c r="AY2877" i="1"/>
  <c r="AY2878" i="1"/>
  <c r="AY2879" i="1"/>
  <c r="AY2880" i="1"/>
  <c r="AY2881" i="1"/>
  <c r="AY2882" i="1"/>
  <c r="AY2883" i="1"/>
  <c r="AY2884" i="1"/>
  <c r="AY2885" i="1"/>
  <c r="AY2886" i="1"/>
  <c r="AY2887" i="1"/>
  <c r="AY2888" i="1"/>
  <c r="AY2889" i="1"/>
  <c r="AY2890" i="1"/>
  <c r="AY2891" i="1"/>
  <c r="AY2892" i="1"/>
  <c r="AY2893" i="1"/>
  <c r="AY2894" i="1"/>
  <c r="AY2895" i="1"/>
  <c r="AY2896" i="1"/>
  <c r="AY2897" i="1"/>
  <c r="AY2898" i="1"/>
  <c r="AY2899" i="1"/>
  <c r="AY2900" i="1"/>
  <c r="AY2901" i="1"/>
  <c r="AY2902" i="1"/>
  <c r="AY2903" i="1"/>
  <c r="AY2904" i="1"/>
  <c r="AY2905" i="1"/>
  <c r="AY2906" i="1"/>
  <c r="AY2907" i="1"/>
  <c r="AY2908" i="1"/>
  <c r="AY2909" i="1"/>
  <c r="AY2910" i="1"/>
  <c r="AY2911" i="1"/>
  <c r="AY2912" i="1"/>
  <c r="AY2913" i="1"/>
  <c r="AY2914" i="1"/>
  <c r="AY2915" i="1"/>
  <c r="AY2916" i="1"/>
  <c r="AY2917" i="1"/>
  <c r="AY2918" i="1"/>
  <c r="AY2919" i="1"/>
  <c r="AY2920" i="1"/>
  <c r="AY2921" i="1"/>
  <c r="AY2922" i="1"/>
  <c r="AY2923" i="1"/>
  <c r="AY2924" i="1"/>
  <c r="AY2925" i="1"/>
  <c r="AY2926" i="1"/>
  <c r="AY2927" i="1"/>
  <c r="AY2928" i="1"/>
  <c r="AY2929" i="1"/>
  <c r="AY2930" i="1"/>
  <c r="AY2931" i="1"/>
  <c r="AY2932" i="1"/>
  <c r="AY2933" i="1"/>
  <c r="AY2934" i="1"/>
  <c r="AY2935" i="1"/>
  <c r="AY2936" i="1"/>
  <c r="AY2937" i="1"/>
  <c r="AY2938" i="1"/>
  <c r="AY2939" i="1"/>
  <c r="AY2940" i="1"/>
  <c r="AY2941" i="1"/>
  <c r="AY2942" i="1"/>
  <c r="AY2943" i="1"/>
  <c r="AY2944" i="1"/>
  <c r="AY2945" i="1"/>
  <c r="AY2946" i="1"/>
  <c r="AY2947" i="1"/>
  <c r="AY2948" i="1"/>
  <c r="AY2949" i="1"/>
  <c r="AY2950" i="1"/>
  <c r="AY2951" i="1"/>
  <c r="AY2952" i="1"/>
  <c r="AY2953" i="1"/>
  <c r="AY2954" i="1"/>
  <c r="AY2955" i="1"/>
  <c r="AY2956" i="1"/>
  <c r="AY2957" i="1"/>
  <c r="AY2958" i="1"/>
  <c r="AY2959" i="1"/>
  <c r="AY2960" i="1"/>
  <c r="AY2961" i="1"/>
  <c r="AY2962" i="1"/>
  <c r="AY2963" i="1"/>
  <c r="AY2964" i="1"/>
  <c r="AY2965" i="1"/>
  <c r="AY2966" i="1"/>
  <c r="AY2967" i="1"/>
  <c r="AY2968" i="1"/>
  <c r="AY2969" i="1"/>
  <c r="AY2970" i="1"/>
  <c r="AY2971" i="1"/>
  <c r="AY2972" i="1"/>
  <c r="AY2973" i="1"/>
  <c r="AY2974" i="1"/>
  <c r="AY2975" i="1"/>
  <c r="AY2976" i="1"/>
  <c r="AY2977" i="1"/>
  <c r="AY2978" i="1"/>
  <c r="AY2979" i="1"/>
  <c r="AY2980" i="1"/>
  <c r="AY2981" i="1"/>
  <c r="AY2982" i="1"/>
  <c r="AY2983" i="1"/>
  <c r="AY2984" i="1"/>
  <c r="AY2985" i="1"/>
  <c r="AY2986" i="1"/>
  <c r="AY2987" i="1"/>
  <c r="AY2988" i="1"/>
  <c r="AY2989" i="1"/>
  <c r="AY2990" i="1"/>
  <c r="AY2991" i="1"/>
  <c r="AY2992" i="1"/>
  <c r="AY2993" i="1"/>
  <c r="AY2994" i="1"/>
  <c r="AY2995" i="1"/>
  <c r="AY2996" i="1"/>
  <c r="AY2997" i="1"/>
  <c r="AY2998" i="1"/>
  <c r="AY2999" i="1"/>
  <c r="AY3000" i="1"/>
  <c r="AY3001" i="1"/>
  <c r="AY3002" i="1"/>
  <c r="AY3003" i="1"/>
  <c r="AY3004" i="1"/>
  <c r="AY3005" i="1"/>
  <c r="AY3006" i="1"/>
  <c r="AY3007" i="1"/>
  <c r="AY3008" i="1"/>
  <c r="AY3009" i="1"/>
  <c r="AY3010" i="1"/>
  <c r="AY3011" i="1"/>
  <c r="AY3012" i="1"/>
  <c r="AY3013" i="1"/>
  <c r="AY3014" i="1"/>
  <c r="AY3015" i="1"/>
  <c r="AY3016" i="1"/>
  <c r="AY3017" i="1"/>
  <c r="AY3018" i="1"/>
  <c r="AY3019" i="1"/>
  <c r="AY3020" i="1"/>
  <c r="AY3021" i="1"/>
  <c r="AY3022" i="1"/>
  <c r="AY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O2497" i="1"/>
  <c r="AO2498" i="1"/>
  <c r="AO2499" i="1"/>
  <c r="AO2500" i="1"/>
  <c r="AO2501" i="1"/>
  <c r="AO2502" i="1"/>
  <c r="AO2503" i="1"/>
  <c r="AO2504" i="1"/>
  <c r="AO2505" i="1"/>
  <c r="AO2506" i="1"/>
  <c r="AO2507" i="1"/>
  <c r="AO2508" i="1"/>
  <c r="AO2509" i="1"/>
  <c r="AO2510" i="1"/>
  <c r="AO2511" i="1"/>
  <c r="AO2512" i="1"/>
  <c r="AO2513" i="1"/>
  <c r="AO2514" i="1"/>
  <c r="AO2515" i="1"/>
  <c r="AO2516" i="1"/>
  <c r="AO2517" i="1"/>
  <c r="AO2518" i="1"/>
  <c r="AO2519" i="1"/>
  <c r="AO2520" i="1"/>
  <c r="AO2521" i="1"/>
  <c r="AO2522" i="1"/>
  <c r="AO2523" i="1"/>
  <c r="AO2524" i="1"/>
  <c r="AO2525" i="1"/>
  <c r="AO2526" i="1"/>
  <c r="AO2527" i="1"/>
  <c r="AO2528" i="1"/>
  <c r="AO2529" i="1"/>
  <c r="AO2530" i="1"/>
  <c r="AO2531" i="1"/>
  <c r="AO2532" i="1"/>
  <c r="AO2533" i="1"/>
  <c r="AO2534" i="1"/>
  <c r="AO2535" i="1"/>
  <c r="AO2536" i="1"/>
  <c r="AO2537" i="1"/>
  <c r="AO2538" i="1"/>
  <c r="AO2539" i="1"/>
  <c r="AO2540" i="1"/>
  <c r="AO2541" i="1"/>
  <c r="AO2542" i="1"/>
  <c r="AO2543" i="1"/>
  <c r="AO2544" i="1"/>
  <c r="AO2545" i="1"/>
  <c r="AO2546" i="1"/>
  <c r="AO2547" i="1"/>
  <c r="AO2548" i="1"/>
  <c r="AO2549" i="1"/>
  <c r="AO2550" i="1"/>
  <c r="AO2551" i="1"/>
  <c r="AO2552" i="1"/>
  <c r="AO2553" i="1"/>
  <c r="AO2554" i="1"/>
  <c r="AO2555" i="1"/>
  <c r="AO2556" i="1"/>
  <c r="AO2557" i="1"/>
  <c r="AO2558" i="1"/>
  <c r="AO2559" i="1"/>
  <c r="AO2560" i="1"/>
  <c r="AO2561" i="1"/>
  <c r="AO2562" i="1"/>
  <c r="AO2563" i="1"/>
  <c r="AO2564" i="1"/>
  <c r="AO2565" i="1"/>
  <c r="AO2566" i="1"/>
  <c r="AO2567" i="1"/>
  <c r="AO2568" i="1"/>
  <c r="AO2569" i="1"/>
  <c r="AO2570" i="1"/>
  <c r="AO2571" i="1"/>
  <c r="AO2572" i="1"/>
  <c r="AO2573" i="1"/>
  <c r="AO2574" i="1"/>
  <c r="AO2575" i="1"/>
  <c r="AO2576" i="1"/>
  <c r="AO2577" i="1"/>
  <c r="AO2578" i="1"/>
  <c r="AO2579" i="1"/>
  <c r="AO2580" i="1"/>
  <c r="AO2581" i="1"/>
  <c r="AO2582" i="1"/>
  <c r="AO2583" i="1"/>
  <c r="AO2584" i="1"/>
  <c r="AO2585" i="1"/>
  <c r="AO2586" i="1"/>
  <c r="AO2587" i="1"/>
  <c r="AO2588" i="1"/>
  <c r="AO2589" i="1"/>
  <c r="AO2590" i="1"/>
  <c r="AO2591" i="1"/>
  <c r="AO2592" i="1"/>
  <c r="AO2593" i="1"/>
  <c r="AO2594" i="1"/>
  <c r="AO2595" i="1"/>
  <c r="AO2596" i="1"/>
  <c r="AO2597" i="1"/>
  <c r="AO2598" i="1"/>
  <c r="AO2599" i="1"/>
  <c r="AO2600" i="1"/>
  <c r="AO2601" i="1"/>
  <c r="AO2602" i="1"/>
  <c r="AO2603" i="1"/>
  <c r="AO2604" i="1"/>
  <c r="AO2605" i="1"/>
  <c r="AO2606" i="1"/>
  <c r="AO2607" i="1"/>
  <c r="AO2608" i="1"/>
  <c r="AO2609" i="1"/>
  <c r="AO2610" i="1"/>
  <c r="AO2611" i="1"/>
  <c r="AO2612" i="1"/>
  <c r="AO2613" i="1"/>
  <c r="AO2614" i="1"/>
  <c r="AO2615" i="1"/>
  <c r="AO2616" i="1"/>
  <c r="AO2617" i="1"/>
  <c r="AO2618" i="1"/>
  <c r="AO2619" i="1"/>
  <c r="AO2620" i="1"/>
  <c r="AO2621" i="1"/>
  <c r="AO2622" i="1"/>
  <c r="AO2623" i="1"/>
  <c r="AO2624" i="1"/>
  <c r="AO2625" i="1"/>
  <c r="AO2626" i="1"/>
  <c r="AO2627" i="1"/>
  <c r="AO2628" i="1"/>
  <c r="AO2629" i="1"/>
  <c r="AO2630" i="1"/>
  <c r="AO2631" i="1"/>
  <c r="AO2632" i="1"/>
  <c r="AO2633" i="1"/>
  <c r="AO2634" i="1"/>
  <c r="AO2635" i="1"/>
  <c r="AO2636" i="1"/>
  <c r="AO2637" i="1"/>
  <c r="AO2638" i="1"/>
  <c r="AO2639" i="1"/>
  <c r="AO2640" i="1"/>
  <c r="AO2641" i="1"/>
  <c r="AO2642" i="1"/>
  <c r="AO2643" i="1"/>
  <c r="AO2644" i="1"/>
  <c r="AO2645" i="1"/>
  <c r="AO2646" i="1"/>
  <c r="AO2647" i="1"/>
  <c r="AO2648" i="1"/>
  <c r="AO2649" i="1"/>
  <c r="AO2650" i="1"/>
  <c r="AO2651" i="1"/>
  <c r="AO2652" i="1"/>
  <c r="AO2653" i="1"/>
  <c r="AO2654" i="1"/>
  <c r="AO2655" i="1"/>
  <c r="AO2656" i="1"/>
  <c r="AO2657" i="1"/>
  <c r="AO2658" i="1"/>
  <c r="AO2659" i="1"/>
  <c r="AO2660" i="1"/>
  <c r="AO2661" i="1"/>
  <c r="AO2662" i="1"/>
  <c r="AO2663" i="1"/>
  <c r="AO2664" i="1"/>
  <c r="AO2665" i="1"/>
  <c r="AO2666" i="1"/>
  <c r="AO2667" i="1"/>
  <c r="AO2668" i="1"/>
  <c r="AO2669" i="1"/>
  <c r="AO2670" i="1"/>
  <c r="AO2671" i="1"/>
  <c r="AO2672" i="1"/>
  <c r="AO2673" i="1"/>
  <c r="AO2674" i="1"/>
  <c r="AO2675" i="1"/>
  <c r="AO2676" i="1"/>
  <c r="AO2677" i="1"/>
  <c r="AO2678" i="1"/>
  <c r="AO2679" i="1"/>
  <c r="AO2680" i="1"/>
  <c r="AO2681" i="1"/>
  <c r="AO2682" i="1"/>
  <c r="AO2683" i="1"/>
  <c r="AO2684" i="1"/>
  <c r="AO2685" i="1"/>
  <c r="AO2686" i="1"/>
  <c r="AO2687" i="1"/>
  <c r="AO2688" i="1"/>
  <c r="AO2689" i="1"/>
  <c r="AO2690" i="1"/>
  <c r="AO2691" i="1"/>
  <c r="AO2692" i="1"/>
  <c r="AO2693" i="1"/>
  <c r="AO2694" i="1"/>
  <c r="AO2695" i="1"/>
  <c r="AO2696" i="1"/>
  <c r="AO2697" i="1"/>
  <c r="AO2698" i="1"/>
  <c r="AO2699" i="1"/>
  <c r="AO2700" i="1"/>
  <c r="AO2701" i="1"/>
  <c r="AO2702" i="1"/>
  <c r="AO2703" i="1"/>
  <c r="AO2704" i="1"/>
  <c r="AO2705" i="1"/>
  <c r="AO2706" i="1"/>
  <c r="AO2707" i="1"/>
  <c r="AO2708" i="1"/>
  <c r="AO2709" i="1"/>
  <c r="AO2710" i="1"/>
  <c r="AO2711" i="1"/>
  <c r="AO2712" i="1"/>
  <c r="AO2713" i="1"/>
  <c r="AO2714" i="1"/>
  <c r="AO2715" i="1"/>
  <c r="AO2716" i="1"/>
  <c r="AO2717" i="1"/>
  <c r="AO2718" i="1"/>
  <c r="AO2719" i="1"/>
  <c r="AO2720" i="1"/>
  <c r="AO2721" i="1"/>
  <c r="AO2722" i="1"/>
  <c r="AO2723" i="1"/>
  <c r="AO2724" i="1"/>
  <c r="AO2725" i="1"/>
  <c r="AO2726" i="1"/>
  <c r="AO2727" i="1"/>
  <c r="AO2728" i="1"/>
  <c r="AO2729" i="1"/>
  <c r="AO2730" i="1"/>
  <c r="AO2731" i="1"/>
  <c r="AO2732" i="1"/>
  <c r="AO2733" i="1"/>
  <c r="AO2734" i="1"/>
  <c r="AO2735" i="1"/>
  <c r="AO2736" i="1"/>
  <c r="AO2737" i="1"/>
  <c r="AO2738" i="1"/>
  <c r="AO2739" i="1"/>
  <c r="AO2740" i="1"/>
  <c r="AO2741" i="1"/>
  <c r="AO2742" i="1"/>
  <c r="AO2743" i="1"/>
  <c r="AO2744" i="1"/>
  <c r="AO2745" i="1"/>
  <c r="AO2746" i="1"/>
  <c r="AO2747" i="1"/>
  <c r="AO2748" i="1"/>
  <c r="AO2749" i="1"/>
  <c r="AO2750" i="1"/>
  <c r="AO2751" i="1"/>
  <c r="AO2752" i="1"/>
  <c r="AO2753" i="1"/>
  <c r="AO2754" i="1"/>
  <c r="AO2755" i="1"/>
  <c r="AO2756" i="1"/>
  <c r="AO2757" i="1"/>
  <c r="AO2758" i="1"/>
  <c r="AO2759" i="1"/>
  <c r="AO2760" i="1"/>
  <c r="AO2761" i="1"/>
  <c r="AO2762" i="1"/>
  <c r="AO2763" i="1"/>
  <c r="AO2764" i="1"/>
  <c r="AO2765" i="1"/>
  <c r="AO2766" i="1"/>
  <c r="AO2767" i="1"/>
  <c r="AO2768" i="1"/>
  <c r="AO2769" i="1"/>
  <c r="AO2770" i="1"/>
  <c r="AO2771" i="1"/>
  <c r="AO2772" i="1"/>
  <c r="AO2773" i="1"/>
  <c r="AO2774" i="1"/>
  <c r="AO2775" i="1"/>
  <c r="AO2776" i="1"/>
  <c r="AO2777" i="1"/>
  <c r="AO2778" i="1"/>
  <c r="AO2779" i="1"/>
  <c r="AO2780" i="1"/>
  <c r="AO2781" i="1"/>
  <c r="AO2782" i="1"/>
  <c r="AO2783" i="1"/>
  <c r="AO2784" i="1"/>
  <c r="AO2785" i="1"/>
  <c r="AO2786" i="1"/>
  <c r="AO2787" i="1"/>
  <c r="AO2788" i="1"/>
  <c r="AO2789" i="1"/>
  <c r="AO2790" i="1"/>
  <c r="AO2791" i="1"/>
  <c r="AO2792" i="1"/>
  <c r="AO2793" i="1"/>
  <c r="AO2794" i="1"/>
  <c r="AO2795" i="1"/>
  <c r="AO2796" i="1"/>
  <c r="AO2797" i="1"/>
  <c r="AO2798" i="1"/>
  <c r="AO2799" i="1"/>
  <c r="AO2800" i="1"/>
  <c r="AO2801" i="1"/>
  <c r="AO2802" i="1"/>
  <c r="AO2803" i="1"/>
  <c r="AO2804" i="1"/>
  <c r="AO2805" i="1"/>
  <c r="AO2806" i="1"/>
  <c r="AO2807" i="1"/>
  <c r="AO2808" i="1"/>
  <c r="AO2809" i="1"/>
  <c r="AO2810" i="1"/>
  <c r="AO2811" i="1"/>
  <c r="AO2812" i="1"/>
  <c r="AO2813" i="1"/>
  <c r="AO2814" i="1"/>
  <c r="AO2815" i="1"/>
  <c r="AO2816" i="1"/>
  <c r="AO2817" i="1"/>
  <c r="AO2818" i="1"/>
  <c r="AO2819" i="1"/>
  <c r="AO2820" i="1"/>
  <c r="AO2821" i="1"/>
  <c r="AO2822" i="1"/>
  <c r="AO2823" i="1"/>
  <c r="AO2824" i="1"/>
  <c r="AO2825" i="1"/>
  <c r="AO2826" i="1"/>
  <c r="AO2827" i="1"/>
  <c r="AO2828" i="1"/>
  <c r="AO2829" i="1"/>
  <c r="AO2830" i="1"/>
  <c r="AO2831" i="1"/>
  <c r="AO2832" i="1"/>
  <c r="AO2833" i="1"/>
  <c r="AO2834" i="1"/>
  <c r="AO2835" i="1"/>
  <c r="AO2836" i="1"/>
  <c r="AO2837" i="1"/>
  <c r="AO2838" i="1"/>
  <c r="AO2839" i="1"/>
  <c r="AO2840" i="1"/>
  <c r="AO2841" i="1"/>
  <c r="AO2842" i="1"/>
  <c r="AO2843" i="1"/>
  <c r="AO2844" i="1"/>
  <c r="AO2845" i="1"/>
  <c r="AO2846" i="1"/>
  <c r="AO2847" i="1"/>
  <c r="AO2848" i="1"/>
  <c r="AO2849" i="1"/>
  <c r="AO2850" i="1"/>
  <c r="AO2851" i="1"/>
  <c r="AO2852" i="1"/>
  <c r="AO2853" i="1"/>
  <c r="AO2854" i="1"/>
  <c r="AO2855" i="1"/>
  <c r="AO2856" i="1"/>
  <c r="AO2857" i="1"/>
  <c r="AO2858" i="1"/>
  <c r="AO2859" i="1"/>
  <c r="AO2860" i="1"/>
  <c r="AO2861" i="1"/>
  <c r="AO2862" i="1"/>
  <c r="AO2863" i="1"/>
  <c r="AO2864" i="1"/>
  <c r="AO2865" i="1"/>
  <c r="AO2866" i="1"/>
  <c r="AO2867" i="1"/>
  <c r="AO2868" i="1"/>
  <c r="AO2869" i="1"/>
  <c r="AO2870" i="1"/>
  <c r="AO2871" i="1"/>
  <c r="AO2872" i="1"/>
  <c r="AO2873" i="1"/>
  <c r="AO2874" i="1"/>
  <c r="AO2875" i="1"/>
  <c r="AO2876" i="1"/>
  <c r="AO2877" i="1"/>
  <c r="AO2878" i="1"/>
  <c r="AO2879" i="1"/>
  <c r="AO2880" i="1"/>
  <c r="AO2881" i="1"/>
  <c r="AO2882" i="1"/>
  <c r="AO2883" i="1"/>
  <c r="AO2884" i="1"/>
  <c r="AO2885" i="1"/>
  <c r="AO2886" i="1"/>
  <c r="AO2887" i="1"/>
  <c r="AO2888" i="1"/>
  <c r="AO2889" i="1"/>
  <c r="AO2890" i="1"/>
  <c r="AO2891" i="1"/>
  <c r="AO2892" i="1"/>
  <c r="AO2893" i="1"/>
  <c r="AO2894" i="1"/>
  <c r="AO2895" i="1"/>
  <c r="AO2896" i="1"/>
  <c r="AO2897" i="1"/>
  <c r="AO2898" i="1"/>
  <c r="AO2899" i="1"/>
  <c r="AO2900" i="1"/>
  <c r="AO2901" i="1"/>
  <c r="AO2902" i="1"/>
  <c r="AO2903" i="1"/>
  <c r="AO2904" i="1"/>
  <c r="AO2905" i="1"/>
  <c r="AO2906" i="1"/>
  <c r="AO2907" i="1"/>
  <c r="AO2908" i="1"/>
  <c r="AO2909" i="1"/>
  <c r="AO2910" i="1"/>
  <c r="AO2911" i="1"/>
  <c r="AO2912" i="1"/>
  <c r="AO2913" i="1"/>
  <c r="AO2914" i="1"/>
  <c r="AO2915" i="1"/>
  <c r="AO2916" i="1"/>
  <c r="AO2917" i="1"/>
  <c r="AO2918" i="1"/>
  <c r="AO2919" i="1"/>
  <c r="AO2920" i="1"/>
  <c r="AO2921" i="1"/>
  <c r="AO2922" i="1"/>
  <c r="AO2923" i="1"/>
  <c r="AO2924" i="1"/>
  <c r="AO2925" i="1"/>
  <c r="AO2926" i="1"/>
  <c r="AO2927" i="1"/>
  <c r="AO2928" i="1"/>
  <c r="AO2929" i="1"/>
  <c r="AO2930" i="1"/>
  <c r="AO2931" i="1"/>
  <c r="AO2932" i="1"/>
  <c r="AO2933" i="1"/>
  <c r="AO2934" i="1"/>
  <c r="AO2935" i="1"/>
  <c r="AO2936" i="1"/>
  <c r="AO2937" i="1"/>
  <c r="AO2938" i="1"/>
  <c r="AO2939" i="1"/>
  <c r="AO2940" i="1"/>
  <c r="AO2941" i="1"/>
  <c r="AO2942" i="1"/>
  <c r="AO2943" i="1"/>
  <c r="AO2944" i="1"/>
  <c r="AO2945" i="1"/>
  <c r="AO2946" i="1"/>
  <c r="AO2947" i="1"/>
  <c r="AO2948" i="1"/>
  <c r="AO2949" i="1"/>
  <c r="AO2950" i="1"/>
  <c r="AO2951" i="1"/>
  <c r="AO2952" i="1"/>
  <c r="AO2953" i="1"/>
  <c r="AO2954" i="1"/>
  <c r="AO2955" i="1"/>
  <c r="AO2956" i="1"/>
  <c r="AO2957" i="1"/>
  <c r="AO2958" i="1"/>
  <c r="AO2959" i="1"/>
  <c r="AO2960" i="1"/>
  <c r="AO2961" i="1"/>
  <c r="AO2962" i="1"/>
  <c r="AO2963" i="1"/>
  <c r="AO2964" i="1"/>
  <c r="AO2965" i="1"/>
  <c r="AO2966" i="1"/>
  <c r="AO2967" i="1"/>
  <c r="AO2968" i="1"/>
  <c r="AO2969" i="1"/>
  <c r="AO2970" i="1"/>
  <c r="AO2971" i="1"/>
  <c r="AO2972" i="1"/>
  <c r="AO2973" i="1"/>
  <c r="AO2974" i="1"/>
  <c r="AO2975" i="1"/>
  <c r="AO2976" i="1"/>
  <c r="AO2977" i="1"/>
  <c r="AO2978" i="1"/>
  <c r="AO2979" i="1"/>
  <c r="AO2980" i="1"/>
  <c r="AO2981" i="1"/>
  <c r="AO2982" i="1"/>
  <c r="AO2983" i="1"/>
  <c r="AO2984" i="1"/>
  <c r="AO2985" i="1"/>
  <c r="AO2986" i="1"/>
  <c r="AO2987" i="1"/>
  <c r="AO2988" i="1"/>
  <c r="AO2989" i="1"/>
  <c r="AO2990" i="1"/>
  <c r="AO2991" i="1"/>
  <c r="AO2992" i="1"/>
  <c r="AO2993" i="1"/>
  <c r="AO2994" i="1"/>
  <c r="AO2995" i="1"/>
  <c r="AO2996" i="1"/>
  <c r="AO2997" i="1"/>
  <c r="AO2998" i="1"/>
  <c r="AO2999" i="1"/>
  <c r="AO3000" i="1"/>
  <c r="AO3001" i="1"/>
  <c r="AO3002" i="1"/>
  <c r="AO3003" i="1"/>
  <c r="AO3004" i="1"/>
  <c r="AO3005" i="1"/>
  <c r="AO3006" i="1"/>
  <c r="AO3007" i="1"/>
  <c r="AO3008" i="1"/>
  <c r="AO3009" i="1"/>
  <c r="AO3010" i="1"/>
  <c r="AO3011" i="1"/>
  <c r="AO3012" i="1"/>
  <c r="AO3013" i="1"/>
  <c r="AO3014" i="1"/>
  <c r="AO3015" i="1"/>
  <c r="AO3016" i="1"/>
  <c r="AO3017" i="1"/>
  <c r="AO3018" i="1"/>
  <c r="AO3019" i="1"/>
  <c r="AO3020" i="1"/>
  <c r="AO3021" i="1"/>
  <c r="AO3022" i="1"/>
  <c r="AN27" i="1"/>
  <c r="M4" i="1"/>
  <c r="AN5" i="1" l="1"/>
  <c r="AN6" i="1"/>
  <c r="AN7" i="1"/>
  <c r="AN8" i="1"/>
  <c r="AN9" i="1"/>
  <c r="AN10" i="1"/>
  <c r="AN11" i="1"/>
  <c r="AN12" i="1"/>
  <c r="AN13" i="1"/>
  <c r="AN14" i="1"/>
  <c r="AN15" i="1"/>
  <c r="AN16" i="1"/>
  <c r="AN17" i="1"/>
  <c r="AN18" i="1"/>
  <c r="AN19" i="1"/>
  <c r="AN20" i="1"/>
  <c r="AN21" i="1"/>
  <c r="AR21" i="1" s="1"/>
  <c r="BC21" i="1" s="1"/>
  <c r="AN22" i="1"/>
  <c r="AN23" i="1"/>
  <c r="AN24" i="1"/>
  <c r="AN25" i="1"/>
  <c r="AN26" i="1"/>
  <c r="AN28" i="1"/>
  <c r="AP28" i="1" s="1"/>
  <c r="BA28" i="1" s="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2149" i="1"/>
  <c r="AN2150" i="1"/>
  <c r="AN2151" i="1"/>
  <c r="AN2152" i="1"/>
  <c r="AN2153" i="1"/>
  <c r="AN2154" i="1"/>
  <c r="AN2155" i="1"/>
  <c r="AN215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03" i="1"/>
  <c r="AN2204" i="1"/>
  <c r="AN2205" i="1"/>
  <c r="AN2206" i="1"/>
  <c r="AN2207" i="1"/>
  <c r="AN2208" i="1"/>
  <c r="AN2209" i="1"/>
  <c r="AN2210" i="1"/>
  <c r="AN2211" i="1"/>
  <c r="AN2212" i="1"/>
  <c r="AN2213" i="1"/>
  <c r="AN2214" i="1"/>
  <c r="AN2215" i="1"/>
  <c r="AN2216" i="1"/>
  <c r="AN2217" i="1"/>
  <c r="AN2218" i="1"/>
  <c r="AN2219" i="1"/>
  <c r="AN2220" i="1"/>
  <c r="AN2221" i="1"/>
  <c r="AN2222" i="1"/>
  <c r="AN2223" i="1"/>
  <c r="AN2224" i="1"/>
  <c r="AN2225" i="1"/>
  <c r="AN2226" i="1"/>
  <c r="AN2227" i="1"/>
  <c r="AN2228" i="1"/>
  <c r="AN2229" i="1"/>
  <c r="AN2230" i="1"/>
  <c r="AN2231" i="1"/>
  <c r="AN2232" i="1"/>
  <c r="AN2233" i="1"/>
  <c r="AN2234" i="1"/>
  <c r="AN2235" i="1"/>
  <c r="AN2236" i="1"/>
  <c r="AN2237" i="1"/>
  <c r="AN2238" i="1"/>
  <c r="AN2239" i="1"/>
  <c r="AN2240" i="1"/>
  <c r="AN2241" i="1"/>
  <c r="AN2242" i="1"/>
  <c r="AN2243" i="1"/>
  <c r="AN2244" i="1"/>
  <c r="AN2245" i="1"/>
  <c r="AN2246" i="1"/>
  <c r="AN2247" i="1"/>
  <c r="AN2248" i="1"/>
  <c r="AN2249" i="1"/>
  <c r="AN2250" i="1"/>
  <c r="AN2251" i="1"/>
  <c r="AN2252" i="1"/>
  <c r="AN2253" i="1"/>
  <c r="AN2254" i="1"/>
  <c r="AN2255" i="1"/>
  <c r="AN2256" i="1"/>
  <c r="AN2257" i="1"/>
  <c r="AN2258" i="1"/>
  <c r="AN2259" i="1"/>
  <c r="AN2260" i="1"/>
  <c r="AN2261" i="1"/>
  <c r="AN2262" i="1"/>
  <c r="AN2263" i="1"/>
  <c r="AN2264" i="1"/>
  <c r="AN2265" i="1"/>
  <c r="AN2266" i="1"/>
  <c r="AN2267" i="1"/>
  <c r="AN2268" i="1"/>
  <c r="AN2269" i="1"/>
  <c r="AN2270" i="1"/>
  <c r="AN2271" i="1"/>
  <c r="AN2272" i="1"/>
  <c r="AN2273" i="1"/>
  <c r="AN2274" i="1"/>
  <c r="AN2275" i="1"/>
  <c r="AN2276" i="1"/>
  <c r="AN2277" i="1"/>
  <c r="AN2278" i="1"/>
  <c r="AN2279" i="1"/>
  <c r="AN2280" i="1"/>
  <c r="AN2281" i="1"/>
  <c r="AN2282" i="1"/>
  <c r="AN2283" i="1"/>
  <c r="AN2284" i="1"/>
  <c r="AN2285" i="1"/>
  <c r="AN2286" i="1"/>
  <c r="AN2287" i="1"/>
  <c r="AN2288" i="1"/>
  <c r="AN2289" i="1"/>
  <c r="AN2290" i="1"/>
  <c r="AN2291" i="1"/>
  <c r="AN2292" i="1"/>
  <c r="AN2293" i="1"/>
  <c r="AN2294" i="1"/>
  <c r="AN2295" i="1"/>
  <c r="AN2296" i="1"/>
  <c r="AN2297" i="1"/>
  <c r="AN2298" i="1"/>
  <c r="AN2299" i="1"/>
  <c r="AN2300" i="1"/>
  <c r="AN2301" i="1"/>
  <c r="AN2302" i="1"/>
  <c r="AN2303" i="1"/>
  <c r="AN2304" i="1"/>
  <c r="AN2305" i="1"/>
  <c r="AN2306" i="1"/>
  <c r="AN2307" i="1"/>
  <c r="AN2308" i="1"/>
  <c r="AN2309" i="1"/>
  <c r="AN2310" i="1"/>
  <c r="AN2311" i="1"/>
  <c r="AN2312" i="1"/>
  <c r="AN2313" i="1"/>
  <c r="AN2314" i="1"/>
  <c r="AN2315" i="1"/>
  <c r="AN2316" i="1"/>
  <c r="AN2317" i="1"/>
  <c r="AN2318"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340" i="1"/>
  <c r="AN2341" i="1"/>
  <c r="AN2342" i="1"/>
  <c r="AN2343" i="1"/>
  <c r="AN2344" i="1"/>
  <c r="AN2345" i="1"/>
  <c r="AN2346" i="1"/>
  <c r="AN2347" i="1"/>
  <c r="AN2348" i="1"/>
  <c r="AN2349" i="1"/>
  <c r="AN2350" i="1"/>
  <c r="AN2351" i="1"/>
  <c r="AN2352" i="1"/>
  <c r="AN2353" i="1"/>
  <c r="AN2354" i="1"/>
  <c r="AN2355" i="1"/>
  <c r="AN2356" i="1"/>
  <c r="AN2357" i="1"/>
  <c r="AN2358" i="1"/>
  <c r="AN2359" i="1"/>
  <c r="AN2360" i="1"/>
  <c r="AN2361" i="1"/>
  <c r="AN2362" i="1"/>
  <c r="AN2363" i="1"/>
  <c r="AN2364" i="1"/>
  <c r="AN2365" i="1"/>
  <c r="AN2366" i="1"/>
  <c r="AN2367" i="1"/>
  <c r="AN2368" i="1"/>
  <c r="AN2369" i="1"/>
  <c r="AN2370" i="1"/>
  <c r="AN2371" i="1"/>
  <c r="AN2372" i="1"/>
  <c r="AN2373" i="1"/>
  <c r="AN2374" i="1"/>
  <c r="AN2375" i="1"/>
  <c r="AN2376" i="1"/>
  <c r="AN2377" i="1"/>
  <c r="AN2378" i="1"/>
  <c r="AN2379" i="1"/>
  <c r="AN2380" i="1"/>
  <c r="AN2381" i="1"/>
  <c r="AN2382" i="1"/>
  <c r="AN2383" i="1"/>
  <c r="AN2384" i="1"/>
  <c r="AN2385" i="1"/>
  <c r="AN2386" i="1"/>
  <c r="AN2387" i="1"/>
  <c r="AN2388" i="1"/>
  <c r="AN2389" i="1"/>
  <c r="AN2390" i="1"/>
  <c r="AN2391" i="1"/>
  <c r="AN2392" i="1"/>
  <c r="AN2393" i="1"/>
  <c r="AN2394" i="1"/>
  <c r="AN2395" i="1"/>
  <c r="AN2396" i="1"/>
  <c r="AN2397" i="1"/>
  <c r="AN2398" i="1"/>
  <c r="AN2399" i="1"/>
  <c r="AN2400" i="1"/>
  <c r="AN2401" i="1"/>
  <c r="AN2402" i="1"/>
  <c r="AN2403" i="1"/>
  <c r="AN2404" i="1"/>
  <c r="AN2405" i="1"/>
  <c r="AN2406" i="1"/>
  <c r="AN2407" i="1"/>
  <c r="AN2408" i="1"/>
  <c r="AN2409" i="1"/>
  <c r="AN2410" i="1"/>
  <c r="AN2411" i="1"/>
  <c r="AN2412" i="1"/>
  <c r="AN2413" i="1"/>
  <c r="AN2414" i="1"/>
  <c r="AN2415" i="1"/>
  <c r="AN2416" i="1"/>
  <c r="AN2417" i="1"/>
  <c r="AN2418" i="1"/>
  <c r="AN2419" i="1"/>
  <c r="AN2420" i="1"/>
  <c r="AN2421" i="1"/>
  <c r="AN2422" i="1"/>
  <c r="AN2423" i="1"/>
  <c r="AN2424" i="1"/>
  <c r="AN2425" i="1"/>
  <c r="AN2426" i="1"/>
  <c r="AN2427" i="1"/>
  <c r="AN2428" i="1"/>
  <c r="AN2429" i="1"/>
  <c r="AN2430" i="1"/>
  <c r="AN2431" i="1"/>
  <c r="AN2432" i="1"/>
  <c r="AN2433" i="1"/>
  <c r="AN2434" i="1"/>
  <c r="AN2435" i="1"/>
  <c r="AN2436" i="1"/>
  <c r="AN2437" i="1"/>
  <c r="AN2438" i="1"/>
  <c r="AN2439" i="1"/>
  <c r="AN2440" i="1"/>
  <c r="AN2441" i="1"/>
  <c r="AN2442" i="1"/>
  <c r="AN2443" i="1"/>
  <c r="AN2444" i="1"/>
  <c r="AN2445" i="1"/>
  <c r="AN2446" i="1"/>
  <c r="AN2447" i="1"/>
  <c r="AN2448" i="1"/>
  <c r="AN2449" i="1"/>
  <c r="AN2450" i="1"/>
  <c r="AN2451" i="1"/>
  <c r="AN2452" i="1"/>
  <c r="AN2453" i="1"/>
  <c r="AN2454" i="1"/>
  <c r="AN2455" i="1"/>
  <c r="AN2456" i="1"/>
  <c r="AN2457" i="1"/>
  <c r="AN2458" i="1"/>
  <c r="AN2459" i="1"/>
  <c r="AN2460" i="1"/>
  <c r="AN2461" i="1"/>
  <c r="AN2462" i="1"/>
  <c r="AN2463" i="1"/>
  <c r="AN2464" i="1"/>
  <c r="AN2465" i="1"/>
  <c r="AN2466" i="1"/>
  <c r="AN2467" i="1"/>
  <c r="AN2468" i="1"/>
  <c r="AN2469" i="1"/>
  <c r="AN2470" i="1"/>
  <c r="AN2471" i="1"/>
  <c r="AN2472" i="1"/>
  <c r="AN2473" i="1"/>
  <c r="AN2474" i="1"/>
  <c r="AN2475" i="1"/>
  <c r="AN2476" i="1"/>
  <c r="AN2477" i="1"/>
  <c r="AN2478" i="1"/>
  <c r="AN2479" i="1"/>
  <c r="AN2480" i="1"/>
  <c r="AN2481" i="1"/>
  <c r="AN2482" i="1"/>
  <c r="AN2483" i="1"/>
  <c r="AN2484" i="1"/>
  <c r="AN2485" i="1"/>
  <c r="AN2486" i="1"/>
  <c r="AN2487" i="1"/>
  <c r="AN2488" i="1"/>
  <c r="AN2489" i="1"/>
  <c r="AN2490" i="1"/>
  <c r="AN2491" i="1"/>
  <c r="AN2492" i="1"/>
  <c r="AN2493" i="1"/>
  <c r="AN2494" i="1"/>
  <c r="AN2495" i="1"/>
  <c r="AN2496" i="1"/>
  <c r="AN2497" i="1"/>
  <c r="AN2498" i="1"/>
  <c r="AN2499" i="1"/>
  <c r="AN2500" i="1"/>
  <c r="AN2501" i="1"/>
  <c r="AN2502" i="1"/>
  <c r="AN2503" i="1"/>
  <c r="AN2504" i="1"/>
  <c r="AN2505" i="1"/>
  <c r="AN2506" i="1"/>
  <c r="AN2507" i="1"/>
  <c r="AN2508" i="1"/>
  <c r="AN2509" i="1"/>
  <c r="AN2510" i="1"/>
  <c r="AN2511" i="1"/>
  <c r="AN2512" i="1"/>
  <c r="AN2513" i="1"/>
  <c r="AN2514" i="1"/>
  <c r="AN2515" i="1"/>
  <c r="AN2516" i="1"/>
  <c r="AN2517" i="1"/>
  <c r="AN2518" i="1"/>
  <c r="AN2519" i="1"/>
  <c r="AN2520" i="1"/>
  <c r="AN2521" i="1"/>
  <c r="AN2522" i="1"/>
  <c r="AN2523" i="1"/>
  <c r="AN2524" i="1"/>
  <c r="AN2525" i="1"/>
  <c r="AN2526" i="1"/>
  <c r="AN2527" i="1"/>
  <c r="AN2528" i="1"/>
  <c r="AN2529" i="1"/>
  <c r="AN2530" i="1"/>
  <c r="AN2531" i="1"/>
  <c r="AN2532" i="1"/>
  <c r="AN2533" i="1"/>
  <c r="AN2534" i="1"/>
  <c r="AN2535" i="1"/>
  <c r="AN2536" i="1"/>
  <c r="AN2537" i="1"/>
  <c r="AN2538" i="1"/>
  <c r="AN2539" i="1"/>
  <c r="AN2540" i="1"/>
  <c r="AN2541" i="1"/>
  <c r="AN2542" i="1"/>
  <c r="AN2543" i="1"/>
  <c r="AN2544" i="1"/>
  <c r="AN2545" i="1"/>
  <c r="AN2546" i="1"/>
  <c r="AN2547" i="1"/>
  <c r="AN2548" i="1"/>
  <c r="AN2549" i="1"/>
  <c r="AN2550" i="1"/>
  <c r="AN2551" i="1"/>
  <c r="AN2552" i="1"/>
  <c r="AN2553" i="1"/>
  <c r="AN2554" i="1"/>
  <c r="AN2555" i="1"/>
  <c r="AN2556" i="1"/>
  <c r="AN2557" i="1"/>
  <c r="AN2558" i="1"/>
  <c r="AN2559" i="1"/>
  <c r="AN2560" i="1"/>
  <c r="AN2561" i="1"/>
  <c r="AN2562" i="1"/>
  <c r="AN2563" i="1"/>
  <c r="AN2564" i="1"/>
  <c r="AN2565" i="1"/>
  <c r="AN2566" i="1"/>
  <c r="AN2567" i="1"/>
  <c r="AN2568" i="1"/>
  <c r="AN2569" i="1"/>
  <c r="AN2570" i="1"/>
  <c r="AN2571" i="1"/>
  <c r="AN2572" i="1"/>
  <c r="AN2573" i="1"/>
  <c r="AN2574" i="1"/>
  <c r="AN2575" i="1"/>
  <c r="AN2576" i="1"/>
  <c r="AN2577" i="1"/>
  <c r="AN2578" i="1"/>
  <c r="AN2579" i="1"/>
  <c r="AN2580" i="1"/>
  <c r="AN2581" i="1"/>
  <c r="AN2582" i="1"/>
  <c r="AN2583" i="1"/>
  <c r="AN2584" i="1"/>
  <c r="AN2585" i="1"/>
  <c r="AN2586" i="1"/>
  <c r="AN2587" i="1"/>
  <c r="AN2588" i="1"/>
  <c r="AN2589" i="1"/>
  <c r="AN2590" i="1"/>
  <c r="AN2591" i="1"/>
  <c r="AN2592" i="1"/>
  <c r="AN2593" i="1"/>
  <c r="AN2594" i="1"/>
  <c r="AN2595" i="1"/>
  <c r="AN2596" i="1"/>
  <c r="AN2597" i="1"/>
  <c r="AN2598" i="1"/>
  <c r="AN2599" i="1"/>
  <c r="AN2600" i="1"/>
  <c r="AN2601" i="1"/>
  <c r="AN2602" i="1"/>
  <c r="AN2603" i="1"/>
  <c r="AN2604" i="1"/>
  <c r="AN2605" i="1"/>
  <c r="AN2606" i="1"/>
  <c r="AN2607" i="1"/>
  <c r="AN2608" i="1"/>
  <c r="AN2609" i="1"/>
  <c r="AN2610" i="1"/>
  <c r="AN2611" i="1"/>
  <c r="AN2612" i="1"/>
  <c r="AN2613" i="1"/>
  <c r="AN2614" i="1"/>
  <c r="AN2615" i="1"/>
  <c r="AN2616" i="1"/>
  <c r="AN2617" i="1"/>
  <c r="AN2618" i="1"/>
  <c r="AN2619" i="1"/>
  <c r="AN2620" i="1"/>
  <c r="AN2621" i="1"/>
  <c r="AN2622" i="1"/>
  <c r="AN2623" i="1"/>
  <c r="AN2624" i="1"/>
  <c r="AN2625" i="1"/>
  <c r="AN2626" i="1"/>
  <c r="AN2627" i="1"/>
  <c r="AN2628" i="1"/>
  <c r="AN2629" i="1"/>
  <c r="AN2630" i="1"/>
  <c r="AN2631" i="1"/>
  <c r="AN2632" i="1"/>
  <c r="AN2633" i="1"/>
  <c r="AN2634" i="1"/>
  <c r="AN2635" i="1"/>
  <c r="AN2636" i="1"/>
  <c r="AN2637" i="1"/>
  <c r="AN2638" i="1"/>
  <c r="AN2639" i="1"/>
  <c r="AN2640" i="1"/>
  <c r="AN2641" i="1"/>
  <c r="AN2642" i="1"/>
  <c r="AN2643" i="1"/>
  <c r="AN2644" i="1"/>
  <c r="AN2645" i="1"/>
  <c r="AN2646" i="1"/>
  <c r="AN2647" i="1"/>
  <c r="AN2648" i="1"/>
  <c r="AN2649" i="1"/>
  <c r="AN2650" i="1"/>
  <c r="AN2651" i="1"/>
  <c r="AN2652" i="1"/>
  <c r="AN2653" i="1"/>
  <c r="AN2654" i="1"/>
  <c r="AN2655" i="1"/>
  <c r="AN2656" i="1"/>
  <c r="AN2657" i="1"/>
  <c r="AN2658" i="1"/>
  <c r="AN2659" i="1"/>
  <c r="AN2660" i="1"/>
  <c r="AN2661" i="1"/>
  <c r="AN2662" i="1"/>
  <c r="AN2663" i="1"/>
  <c r="AN2664" i="1"/>
  <c r="AN2665" i="1"/>
  <c r="AN2666" i="1"/>
  <c r="AN2667" i="1"/>
  <c r="AN2668" i="1"/>
  <c r="AN2669" i="1"/>
  <c r="AN2670" i="1"/>
  <c r="AN2671" i="1"/>
  <c r="AN2672" i="1"/>
  <c r="AN2673" i="1"/>
  <c r="AN2674" i="1"/>
  <c r="AN2675" i="1"/>
  <c r="AN2676" i="1"/>
  <c r="AN2677" i="1"/>
  <c r="AN2678" i="1"/>
  <c r="AN2679" i="1"/>
  <c r="AN2680" i="1"/>
  <c r="AN2681" i="1"/>
  <c r="AN2682" i="1"/>
  <c r="AN2683" i="1"/>
  <c r="AN2684" i="1"/>
  <c r="AN2685" i="1"/>
  <c r="AN2686" i="1"/>
  <c r="AN2687" i="1"/>
  <c r="AN2688" i="1"/>
  <c r="AN2689" i="1"/>
  <c r="AN2690" i="1"/>
  <c r="AN2691" i="1"/>
  <c r="AN2692" i="1"/>
  <c r="AN2693" i="1"/>
  <c r="AN2694" i="1"/>
  <c r="AN2695" i="1"/>
  <c r="AN2696" i="1"/>
  <c r="AN2697" i="1"/>
  <c r="AN2698" i="1"/>
  <c r="AN2699" i="1"/>
  <c r="AN2700" i="1"/>
  <c r="AN2701" i="1"/>
  <c r="AN2702" i="1"/>
  <c r="AN2703" i="1"/>
  <c r="AN2704" i="1"/>
  <c r="AN2705" i="1"/>
  <c r="AN2706" i="1"/>
  <c r="AN2707" i="1"/>
  <c r="AN2708" i="1"/>
  <c r="AN2709" i="1"/>
  <c r="AN2710" i="1"/>
  <c r="AN2711" i="1"/>
  <c r="AN2712" i="1"/>
  <c r="AN2713" i="1"/>
  <c r="AN2714" i="1"/>
  <c r="AN2715" i="1"/>
  <c r="AN2716" i="1"/>
  <c r="AN2717" i="1"/>
  <c r="AN2718" i="1"/>
  <c r="AN2719" i="1"/>
  <c r="AN2720" i="1"/>
  <c r="AN2721" i="1"/>
  <c r="AN2722" i="1"/>
  <c r="AN2723" i="1"/>
  <c r="AN2724" i="1"/>
  <c r="AN2725" i="1"/>
  <c r="AN2726" i="1"/>
  <c r="AN2727" i="1"/>
  <c r="AN2728" i="1"/>
  <c r="AN2729" i="1"/>
  <c r="AN2730" i="1"/>
  <c r="AN2731" i="1"/>
  <c r="AN2732" i="1"/>
  <c r="AN2733" i="1"/>
  <c r="AN2734" i="1"/>
  <c r="AN2735" i="1"/>
  <c r="AN2736" i="1"/>
  <c r="AN2737" i="1"/>
  <c r="AN2738" i="1"/>
  <c r="AN2739" i="1"/>
  <c r="AN2740" i="1"/>
  <c r="AN2741" i="1"/>
  <c r="AN2742" i="1"/>
  <c r="AN2743" i="1"/>
  <c r="AN2744" i="1"/>
  <c r="AN2745" i="1"/>
  <c r="AN2746" i="1"/>
  <c r="AN2747" i="1"/>
  <c r="AN2748" i="1"/>
  <c r="AN2749" i="1"/>
  <c r="AN2750" i="1"/>
  <c r="AN2751" i="1"/>
  <c r="AN2752" i="1"/>
  <c r="AN2753" i="1"/>
  <c r="AN2754" i="1"/>
  <c r="AN2755" i="1"/>
  <c r="AN2756" i="1"/>
  <c r="AN2757" i="1"/>
  <c r="AN2758" i="1"/>
  <c r="AN2759" i="1"/>
  <c r="AN2760" i="1"/>
  <c r="AN2761" i="1"/>
  <c r="AN2762" i="1"/>
  <c r="AN2763" i="1"/>
  <c r="AN2764" i="1"/>
  <c r="AN2765" i="1"/>
  <c r="AN2766" i="1"/>
  <c r="AN2767" i="1"/>
  <c r="U2768" i="1"/>
  <c r="BA2768" i="1" s="1"/>
  <c r="U2769" i="1"/>
  <c r="BA2769" i="1" s="1"/>
  <c r="U2770" i="1"/>
  <c r="BA2770" i="1" s="1"/>
  <c r="U2771" i="1"/>
  <c r="BA2771" i="1" s="1"/>
  <c r="U2772" i="1"/>
  <c r="BA2772" i="1" s="1"/>
  <c r="U2773" i="1"/>
  <c r="BA2773" i="1" s="1"/>
  <c r="U2774" i="1"/>
  <c r="BA2774" i="1" s="1"/>
  <c r="U2775" i="1"/>
  <c r="BA2775" i="1" s="1"/>
  <c r="U2776" i="1"/>
  <c r="BA2776" i="1" s="1"/>
  <c r="U2777" i="1"/>
  <c r="BA2777" i="1" s="1"/>
  <c r="U2778" i="1"/>
  <c r="BA2778" i="1" s="1"/>
  <c r="U2779" i="1"/>
  <c r="BA2779" i="1" s="1"/>
  <c r="U2780" i="1"/>
  <c r="BA2780" i="1" s="1"/>
  <c r="U2781" i="1"/>
  <c r="BA2781" i="1" s="1"/>
  <c r="U2782" i="1"/>
  <c r="BA2782" i="1" s="1"/>
  <c r="U2783" i="1"/>
  <c r="BA2783" i="1" s="1"/>
  <c r="U2784" i="1"/>
  <c r="BA2784" i="1" s="1"/>
  <c r="U2785" i="1"/>
  <c r="BA2785" i="1" s="1"/>
  <c r="U2786" i="1"/>
  <c r="BA2786" i="1" s="1"/>
  <c r="U2787" i="1"/>
  <c r="BA2787" i="1" s="1"/>
  <c r="U2788" i="1"/>
  <c r="BA2788" i="1" s="1"/>
  <c r="U2789" i="1"/>
  <c r="BA2789" i="1" s="1"/>
  <c r="U2790" i="1"/>
  <c r="BA2790" i="1" s="1"/>
  <c r="U2791" i="1"/>
  <c r="BA2791" i="1" s="1"/>
  <c r="U2792" i="1"/>
  <c r="BA2792" i="1" s="1"/>
  <c r="U2793" i="1"/>
  <c r="BA2793" i="1" s="1"/>
  <c r="U2794" i="1"/>
  <c r="BA2794" i="1" s="1"/>
  <c r="U2795" i="1"/>
  <c r="BA2795" i="1" s="1"/>
  <c r="U2796" i="1"/>
  <c r="BA2796" i="1" s="1"/>
  <c r="U2797" i="1"/>
  <c r="BA2797" i="1" s="1"/>
  <c r="U2798" i="1"/>
  <c r="BA2798" i="1" s="1"/>
  <c r="U2799" i="1"/>
  <c r="BA2799" i="1" s="1"/>
  <c r="U2800" i="1"/>
  <c r="BA2800" i="1" s="1"/>
  <c r="U2801" i="1"/>
  <c r="BA2801" i="1" s="1"/>
  <c r="U2802" i="1"/>
  <c r="BA2802" i="1" s="1"/>
  <c r="U2803" i="1"/>
  <c r="BA2803" i="1" s="1"/>
  <c r="U2804" i="1"/>
  <c r="BA2804" i="1" s="1"/>
  <c r="U2805" i="1"/>
  <c r="BA2805" i="1" s="1"/>
  <c r="U2806" i="1"/>
  <c r="BA2806" i="1" s="1"/>
  <c r="U2807" i="1"/>
  <c r="BA2807" i="1" s="1"/>
  <c r="U2808" i="1"/>
  <c r="BA2808" i="1" s="1"/>
  <c r="U2809" i="1"/>
  <c r="BA2809" i="1" s="1"/>
  <c r="U2810" i="1"/>
  <c r="BA2810" i="1" s="1"/>
  <c r="U2811" i="1"/>
  <c r="BA2811" i="1" s="1"/>
  <c r="U2812" i="1"/>
  <c r="BA2812" i="1" s="1"/>
  <c r="U2813" i="1"/>
  <c r="BA2813" i="1" s="1"/>
  <c r="U2814" i="1"/>
  <c r="BA2814" i="1" s="1"/>
  <c r="U2815" i="1"/>
  <c r="BA2815" i="1" s="1"/>
  <c r="U2816" i="1"/>
  <c r="BA2816" i="1" s="1"/>
  <c r="U2817" i="1"/>
  <c r="BA2817" i="1" s="1"/>
  <c r="U2818" i="1"/>
  <c r="BA2818" i="1" s="1"/>
  <c r="U2819" i="1"/>
  <c r="BA2819" i="1" s="1"/>
  <c r="U2820" i="1"/>
  <c r="BA2820" i="1" s="1"/>
  <c r="U2821" i="1"/>
  <c r="BA2821" i="1" s="1"/>
  <c r="U2822" i="1"/>
  <c r="BA2822" i="1" s="1"/>
  <c r="U2823" i="1"/>
  <c r="BA2823" i="1" s="1"/>
  <c r="U2824" i="1"/>
  <c r="BA2824" i="1" s="1"/>
  <c r="U2825" i="1"/>
  <c r="BA2825" i="1" s="1"/>
  <c r="U2826" i="1"/>
  <c r="BA2826" i="1" s="1"/>
  <c r="U2827" i="1"/>
  <c r="BA2827" i="1" s="1"/>
  <c r="U2828" i="1"/>
  <c r="BA2828" i="1" s="1"/>
  <c r="U2829" i="1"/>
  <c r="BA2829" i="1" s="1"/>
  <c r="U2830" i="1"/>
  <c r="BA2830" i="1" s="1"/>
  <c r="U2831" i="1"/>
  <c r="BA2831" i="1" s="1"/>
  <c r="U2832" i="1"/>
  <c r="BA2832" i="1" s="1"/>
  <c r="U2833" i="1"/>
  <c r="BA2833" i="1" s="1"/>
  <c r="U2834" i="1"/>
  <c r="BA2834" i="1" s="1"/>
  <c r="U2835" i="1"/>
  <c r="BA2835" i="1" s="1"/>
  <c r="U2836" i="1"/>
  <c r="BA2836" i="1" s="1"/>
  <c r="U2837" i="1"/>
  <c r="BA2837" i="1" s="1"/>
  <c r="U2838" i="1"/>
  <c r="BA2838" i="1" s="1"/>
  <c r="U2839" i="1"/>
  <c r="BA2839" i="1" s="1"/>
  <c r="U2840" i="1"/>
  <c r="BA2840" i="1" s="1"/>
  <c r="U2841" i="1"/>
  <c r="BA2841" i="1" s="1"/>
  <c r="U2842" i="1"/>
  <c r="BA2842" i="1" s="1"/>
  <c r="U2843" i="1"/>
  <c r="BA2843" i="1" s="1"/>
  <c r="U2844" i="1"/>
  <c r="BA2844" i="1" s="1"/>
  <c r="U2845" i="1"/>
  <c r="BA2845" i="1" s="1"/>
  <c r="U2846" i="1"/>
  <c r="BA2846" i="1" s="1"/>
  <c r="U2847" i="1"/>
  <c r="BA2847" i="1" s="1"/>
  <c r="U2848" i="1"/>
  <c r="BA2848" i="1" s="1"/>
  <c r="U2849" i="1"/>
  <c r="BA2849" i="1" s="1"/>
  <c r="U2850" i="1"/>
  <c r="BA2850" i="1" s="1"/>
  <c r="U2851" i="1"/>
  <c r="BA2851" i="1" s="1"/>
  <c r="U2852" i="1"/>
  <c r="BA2852" i="1" s="1"/>
  <c r="U2853" i="1"/>
  <c r="BA2853" i="1" s="1"/>
  <c r="U2854" i="1"/>
  <c r="BA2854" i="1" s="1"/>
  <c r="U2855" i="1"/>
  <c r="BA2855" i="1" s="1"/>
  <c r="U2856" i="1"/>
  <c r="BA2856" i="1" s="1"/>
  <c r="U2857" i="1"/>
  <c r="BA2857" i="1" s="1"/>
  <c r="U2858" i="1"/>
  <c r="BA2858" i="1" s="1"/>
  <c r="U2859" i="1"/>
  <c r="BA2859" i="1" s="1"/>
  <c r="U2860" i="1"/>
  <c r="BA2860" i="1" s="1"/>
  <c r="U2861" i="1"/>
  <c r="BA2861" i="1" s="1"/>
  <c r="U2862" i="1"/>
  <c r="BA2862" i="1" s="1"/>
  <c r="U2863" i="1"/>
  <c r="BA2863" i="1" s="1"/>
  <c r="U2864" i="1"/>
  <c r="BA2864" i="1" s="1"/>
  <c r="U2865" i="1"/>
  <c r="BA2865" i="1" s="1"/>
  <c r="U2866" i="1"/>
  <c r="BA2866" i="1" s="1"/>
  <c r="U2867" i="1"/>
  <c r="BA2867" i="1" s="1"/>
  <c r="U2868" i="1"/>
  <c r="BA2868" i="1" s="1"/>
  <c r="U2869" i="1"/>
  <c r="BA2869" i="1" s="1"/>
  <c r="U2870" i="1"/>
  <c r="BA2870" i="1" s="1"/>
  <c r="U2871" i="1"/>
  <c r="BA2871" i="1" s="1"/>
  <c r="U2872" i="1"/>
  <c r="BA2872" i="1" s="1"/>
  <c r="U2873" i="1"/>
  <c r="BA2873" i="1" s="1"/>
  <c r="U2874" i="1"/>
  <c r="BA2874" i="1" s="1"/>
  <c r="U2875" i="1"/>
  <c r="BA2875" i="1" s="1"/>
  <c r="U2876" i="1"/>
  <c r="BA2876" i="1" s="1"/>
  <c r="U2877" i="1"/>
  <c r="BA2877" i="1" s="1"/>
  <c r="U2878" i="1"/>
  <c r="BA2878" i="1" s="1"/>
  <c r="U2879" i="1"/>
  <c r="BA2879" i="1" s="1"/>
  <c r="U2880" i="1"/>
  <c r="BA2880" i="1" s="1"/>
  <c r="U2881" i="1"/>
  <c r="BA2881" i="1" s="1"/>
  <c r="U2882" i="1"/>
  <c r="BA2882" i="1" s="1"/>
  <c r="U2883" i="1"/>
  <c r="BA2883" i="1" s="1"/>
  <c r="U2884" i="1"/>
  <c r="BA2884" i="1" s="1"/>
  <c r="U2885" i="1"/>
  <c r="BA2885" i="1" s="1"/>
  <c r="U2886" i="1"/>
  <c r="BA2886" i="1" s="1"/>
  <c r="U2887" i="1"/>
  <c r="BA2887" i="1" s="1"/>
  <c r="U2888" i="1"/>
  <c r="BA2888" i="1" s="1"/>
  <c r="U2889" i="1"/>
  <c r="BA2889" i="1" s="1"/>
  <c r="U2890" i="1"/>
  <c r="BA2890" i="1" s="1"/>
  <c r="U2891" i="1"/>
  <c r="BA2891" i="1" s="1"/>
  <c r="U2892" i="1"/>
  <c r="BA2892" i="1" s="1"/>
  <c r="U2893" i="1"/>
  <c r="BA2893" i="1" s="1"/>
  <c r="U2894" i="1"/>
  <c r="BA2894" i="1" s="1"/>
  <c r="U2895" i="1"/>
  <c r="BA2895" i="1" s="1"/>
  <c r="U2896" i="1"/>
  <c r="BA2896" i="1" s="1"/>
  <c r="U2897" i="1"/>
  <c r="BA2897" i="1" s="1"/>
  <c r="U2898" i="1"/>
  <c r="BA2898" i="1" s="1"/>
  <c r="U2899" i="1"/>
  <c r="BA2899" i="1" s="1"/>
  <c r="U2900" i="1"/>
  <c r="BA2900" i="1" s="1"/>
  <c r="U2901" i="1"/>
  <c r="BA2901" i="1" s="1"/>
  <c r="U2902" i="1"/>
  <c r="BA2902" i="1" s="1"/>
  <c r="U2903" i="1"/>
  <c r="BA2903" i="1" s="1"/>
  <c r="U2904" i="1"/>
  <c r="BA2904" i="1" s="1"/>
  <c r="U2905" i="1"/>
  <c r="BA2905" i="1" s="1"/>
  <c r="U2906" i="1"/>
  <c r="BA2906" i="1" s="1"/>
  <c r="U2907" i="1"/>
  <c r="BA2907" i="1" s="1"/>
  <c r="U2908" i="1"/>
  <c r="BA2908" i="1" s="1"/>
  <c r="U2909" i="1"/>
  <c r="BA2909" i="1" s="1"/>
  <c r="U2910" i="1"/>
  <c r="BA2910" i="1" s="1"/>
  <c r="U2911" i="1"/>
  <c r="BA2911" i="1" s="1"/>
  <c r="U2912" i="1"/>
  <c r="BA2912" i="1" s="1"/>
  <c r="U2913" i="1"/>
  <c r="BA2913" i="1" s="1"/>
  <c r="U2914" i="1"/>
  <c r="BA2914" i="1" s="1"/>
  <c r="U2915" i="1"/>
  <c r="BA2915" i="1" s="1"/>
  <c r="U2916" i="1"/>
  <c r="BA2916" i="1" s="1"/>
  <c r="U2917" i="1"/>
  <c r="BA2917" i="1" s="1"/>
  <c r="U2918" i="1"/>
  <c r="BA2918" i="1" s="1"/>
  <c r="U2919" i="1"/>
  <c r="BA2919" i="1" s="1"/>
  <c r="U2920" i="1"/>
  <c r="BA2920" i="1" s="1"/>
  <c r="U2921" i="1"/>
  <c r="BA2921" i="1" s="1"/>
  <c r="U2922" i="1"/>
  <c r="BA2922" i="1" s="1"/>
  <c r="U2923" i="1"/>
  <c r="BA2923" i="1" s="1"/>
  <c r="U2924" i="1"/>
  <c r="BA2924" i="1" s="1"/>
  <c r="U2925" i="1"/>
  <c r="BA2925" i="1" s="1"/>
  <c r="U2926" i="1"/>
  <c r="BA2926" i="1" s="1"/>
  <c r="U2927" i="1"/>
  <c r="BA2927" i="1" s="1"/>
  <c r="U2928" i="1"/>
  <c r="BA2928" i="1" s="1"/>
  <c r="U2929" i="1"/>
  <c r="BA2929" i="1" s="1"/>
  <c r="U2930" i="1"/>
  <c r="BA2930" i="1" s="1"/>
  <c r="U2931" i="1"/>
  <c r="BA2931" i="1" s="1"/>
  <c r="U2932" i="1"/>
  <c r="BA2932" i="1" s="1"/>
  <c r="U2933" i="1"/>
  <c r="BA2933" i="1" s="1"/>
  <c r="U2934" i="1"/>
  <c r="BA2934" i="1" s="1"/>
  <c r="U2935" i="1"/>
  <c r="BA2935" i="1" s="1"/>
  <c r="U2936" i="1"/>
  <c r="BA2936" i="1" s="1"/>
  <c r="U2937" i="1"/>
  <c r="BA2937" i="1" s="1"/>
  <c r="U2938" i="1"/>
  <c r="BA2938" i="1" s="1"/>
  <c r="U2939" i="1"/>
  <c r="BA2939" i="1" s="1"/>
  <c r="U2940" i="1"/>
  <c r="BA2940" i="1" s="1"/>
  <c r="U2941" i="1"/>
  <c r="BA2941" i="1" s="1"/>
  <c r="U2942" i="1"/>
  <c r="BA2942" i="1" s="1"/>
  <c r="U2943" i="1"/>
  <c r="BA2943" i="1" s="1"/>
  <c r="U2944" i="1"/>
  <c r="BA2944" i="1" s="1"/>
  <c r="U2945" i="1"/>
  <c r="BA2945" i="1" s="1"/>
  <c r="U2946" i="1"/>
  <c r="BA2946" i="1" s="1"/>
  <c r="U2947" i="1"/>
  <c r="BA2947" i="1" s="1"/>
  <c r="U2948" i="1"/>
  <c r="BA2948" i="1" s="1"/>
  <c r="U2949" i="1"/>
  <c r="BA2949" i="1" s="1"/>
  <c r="U2950" i="1"/>
  <c r="BA2950" i="1" s="1"/>
  <c r="U2951" i="1"/>
  <c r="BA2951" i="1" s="1"/>
  <c r="U2952" i="1"/>
  <c r="BA2952" i="1" s="1"/>
  <c r="U2953" i="1"/>
  <c r="BA2953" i="1" s="1"/>
  <c r="U2954" i="1"/>
  <c r="BA2954" i="1" s="1"/>
  <c r="U2955" i="1"/>
  <c r="BA2955" i="1" s="1"/>
  <c r="U2956" i="1"/>
  <c r="BA2956" i="1" s="1"/>
  <c r="U2957" i="1"/>
  <c r="BA2957" i="1" s="1"/>
  <c r="U2958" i="1"/>
  <c r="BA2958" i="1" s="1"/>
  <c r="U2959" i="1"/>
  <c r="BA2959" i="1" s="1"/>
  <c r="U2960" i="1"/>
  <c r="BA2960" i="1" s="1"/>
  <c r="U2961" i="1"/>
  <c r="BA2961" i="1" s="1"/>
  <c r="U2962" i="1"/>
  <c r="BA2962" i="1" s="1"/>
  <c r="U2963" i="1"/>
  <c r="BA2963" i="1" s="1"/>
  <c r="U2964" i="1"/>
  <c r="BA2964" i="1" s="1"/>
  <c r="U2965" i="1"/>
  <c r="BA2965" i="1" s="1"/>
  <c r="U2966" i="1"/>
  <c r="BA2966" i="1" s="1"/>
  <c r="U2967" i="1"/>
  <c r="BA2967" i="1" s="1"/>
  <c r="U2968" i="1"/>
  <c r="BA2968" i="1" s="1"/>
  <c r="U2969" i="1"/>
  <c r="BA2969" i="1" s="1"/>
  <c r="U2970" i="1"/>
  <c r="BA2970" i="1" s="1"/>
  <c r="U2971" i="1"/>
  <c r="BA2971" i="1" s="1"/>
  <c r="U2972" i="1"/>
  <c r="BA2972" i="1" s="1"/>
  <c r="U2973" i="1"/>
  <c r="BA2973" i="1" s="1"/>
  <c r="U2974" i="1"/>
  <c r="BA2974" i="1" s="1"/>
  <c r="U2975" i="1"/>
  <c r="BA2975" i="1" s="1"/>
  <c r="U2976" i="1"/>
  <c r="BA2976" i="1" s="1"/>
  <c r="U2977" i="1"/>
  <c r="BA2977" i="1" s="1"/>
  <c r="U2978" i="1"/>
  <c r="BA2978" i="1" s="1"/>
  <c r="U2979" i="1"/>
  <c r="BA2979" i="1" s="1"/>
  <c r="U2980" i="1"/>
  <c r="BA2980" i="1" s="1"/>
  <c r="U2981" i="1"/>
  <c r="BA2981" i="1" s="1"/>
  <c r="U2982" i="1"/>
  <c r="BA2982" i="1" s="1"/>
  <c r="U2983" i="1"/>
  <c r="BA2983" i="1" s="1"/>
  <c r="U2984" i="1"/>
  <c r="BA2984" i="1" s="1"/>
  <c r="U2985" i="1"/>
  <c r="BA2985" i="1" s="1"/>
  <c r="U2986" i="1"/>
  <c r="BA2986" i="1" s="1"/>
  <c r="U2987" i="1"/>
  <c r="BA2987" i="1" s="1"/>
  <c r="U2988" i="1"/>
  <c r="BA2988" i="1" s="1"/>
  <c r="U2989" i="1"/>
  <c r="BA2989" i="1" s="1"/>
  <c r="U2990" i="1"/>
  <c r="BA2990" i="1" s="1"/>
  <c r="U2991" i="1"/>
  <c r="BA2991" i="1" s="1"/>
  <c r="U2992" i="1"/>
  <c r="BA2992" i="1" s="1"/>
  <c r="U2993" i="1"/>
  <c r="BA2993" i="1" s="1"/>
  <c r="U2994" i="1"/>
  <c r="BA2994" i="1" s="1"/>
  <c r="U2995" i="1"/>
  <c r="BA2995" i="1" s="1"/>
  <c r="U2996" i="1"/>
  <c r="BA2996" i="1" s="1"/>
  <c r="U2997" i="1"/>
  <c r="BA2997" i="1" s="1"/>
  <c r="U2998" i="1"/>
  <c r="BA2998" i="1" s="1"/>
  <c r="U2999" i="1"/>
  <c r="BA2999" i="1" s="1"/>
  <c r="U3000" i="1"/>
  <c r="BA3000" i="1" s="1"/>
  <c r="U3001" i="1"/>
  <c r="BA3001" i="1" s="1"/>
  <c r="U3002" i="1"/>
  <c r="BA3002" i="1" s="1"/>
  <c r="U3003" i="1"/>
  <c r="BA3003" i="1" s="1"/>
  <c r="U3004" i="1"/>
  <c r="BA3004" i="1" s="1"/>
  <c r="U3005" i="1"/>
  <c r="BA3005" i="1" s="1"/>
  <c r="U3006" i="1"/>
  <c r="BA3006" i="1" s="1"/>
  <c r="U3007" i="1"/>
  <c r="BA3007" i="1" s="1"/>
  <c r="U3008" i="1"/>
  <c r="BA3008" i="1" s="1"/>
  <c r="U3009" i="1"/>
  <c r="BA3009" i="1" s="1"/>
  <c r="U3010" i="1"/>
  <c r="BA3010" i="1" s="1"/>
  <c r="U3011" i="1"/>
  <c r="BA3011" i="1" s="1"/>
  <c r="U3012" i="1"/>
  <c r="BA3012" i="1" s="1"/>
  <c r="U3013" i="1"/>
  <c r="BA3013" i="1" s="1"/>
  <c r="U3014" i="1"/>
  <c r="BA3014" i="1" s="1"/>
  <c r="U3015" i="1"/>
  <c r="BA3015" i="1" s="1"/>
  <c r="U3016" i="1"/>
  <c r="BA3016" i="1" s="1"/>
  <c r="U3017" i="1"/>
  <c r="BA3017" i="1" s="1"/>
  <c r="U3018" i="1"/>
  <c r="BA3018" i="1" s="1"/>
  <c r="U3019" i="1"/>
  <c r="BA3019" i="1" s="1"/>
  <c r="U3020" i="1"/>
  <c r="BA3020" i="1" s="1"/>
  <c r="U3021" i="1"/>
  <c r="BA3021" i="1" s="1"/>
  <c r="U3022" i="1"/>
  <c r="BA3022" i="1" s="1"/>
  <c r="AN3" i="1"/>
  <c r="AP3" i="1" s="1"/>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2" i="6"/>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M3" i="1"/>
  <c r="N3" i="1"/>
  <c r="N4" i="1"/>
  <c r="O4" i="1"/>
  <c r="M5" i="1"/>
  <c r="O5" i="1"/>
  <c r="M6" i="1"/>
  <c r="N6" i="1"/>
  <c r="O6" i="1"/>
  <c r="M7" i="1"/>
  <c r="N7" i="1"/>
  <c r="O7" i="1"/>
  <c r="M8" i="1"/>
  <c r="N8" i="1"/>
  <c r="O8" i="1"/>
  <c r="M9" i="1"/>
  <c r="N9" i="1"/>
  <c r="O9" i="1"/>
  <c r="M10" i="1"/>
  <c r="N10" i="1"/>
  <c r="O10" i="1"/>
  <c r="M11" i="1"/>
  <c r="N11" i="1"/>
  <c r="O11" i="1"/>
  <c r="M12" i="1"/>
  <c r="N12" i="1"/>
  <c r="O12" i="1"/>
  <c r="M13" i="1"/>
  <c r="N13" i="1"/>
  <c r="O13" i="1"/>
  <c r="M14" i="1"/>
  <c r="N14" i="1"/>
  <c r="O14" i="1"/>
  <c r="M15" i="1"/>
  <c r="N15" i="1"/>
  <c r="O15" i="1"/>
  <c r="M16" i="1"/>
  <c r="N16" i="1"/>
  <c r="O16" i="1"/>
  <c r="M17" i="1"/>
  <c r="N17" i="1"/>
  <c r="O17" i="1"/>
  <c r="M18" i="1"/>
  <c r="N18" i="1"/>
  <c r="O18" i="1"/>
  <c r="M19" i="1"/>
  <c r="N19" i="1"/>
  <c r="O19" i="1"/>
  <c r="M20" i="1"/>
  <c r="N20" i="1"/>
  <c r="O20" i="1"/>
  <c r="M21" i="1"/>
  <c r="N21" i="1"/>
  <c r="O21" i="1"/>
  <c r="M22" i="1"/>
  <c r="N22" i="1"/>
  <c r="O22" i="1"/>
  <c r="M23" i="1"/>
  <c r="N23" i="1"/>
  <c r="O23" i="1"/>
  <c r="M24" i="1"/>
  <c r="N24" i="1"/>
  <c r="O24" i="1"/>
  <c r="M25" i="1"/>
  <c r="N25" i="1"/>
  <c r="O25" i="1"/>
  <c r="M26" i="1"/>
  <c r="N26" i="1"/>
  <c r="O26" i="1"/>
  <c r="M27" i="1"/>
  <c r="N27" i="1"/>
  <c r="O27" i="1"/>
  <c r="M28" i="1"/>
  <c r="N28" i="1"/>
  <c r="O28" i="1"/>
  <c r="M29" i="1"/>
  <c r="N29" i="1"/>
  <c r="O29" i="1"/>
  <c r="M30" i="1"/>
  <c r="N30" i="1"/>
  <c r="O30" i="1"/>
  <c r="M31" i="1"/>
  <c r="N31" i="1"/>
  <c r="O31" i="1"/>
  <c r="M32" i="1"/>
  <c r="N32" i="1"/>
  <c r="O32" i="1"/>
  <c r="M33" i="1"/>
  <c r="N33" i="1"/>
  <c r="O33" i="1"/>
  <c r="M34" i="1"/>
  <c r="N34" i="1"/>
  <c r="O34" i="1"/>
  <c r="M35" i="1"/>
  <c r="N35" i="1"/>
  <c r="O35" i="1"/>
  <c r="M36" i="1"/>
  <c r="N36" i="1"/>
  <c r="O36" i="1"/>
  <c r="M37" i="1"/>
  <c r="N37" i="1"/>
  <c r="O37" i="1"/>
  <c r="M38" i="1"/>
  <c r="N38" i="1"/>
  <c r="O38" i="1"/>
  <c r="M39" i="1"/>
  <c r="N39" i="1"/>
  <c r="O39" i="1"/>
  <c r="M40" i="1"/>
  <c r="N40" i="1"/>
  <c r="O40" i="1"/>
  <c r="M41" i="1"/>
  <c r="N41" i="1"/>
  <c r="O41" i="1"/>
  <c r="M42" i="1"/>
  <c r="N42" i="1"/>
  <c r="O42" i="1"/>
  <c r="M43" i="1"/>
  <c r="O43" i="1"/>
  <c r="M44" i="1"/>
  <c r="N44" i="1"/>
  <c r="O44" i="1"/>
  <c r="M45" i="1"/>
  <c r="N45" i="1"/>
  <c r="O45" i="1"/>
  <c r="M46" i="1"/>
  <c r="N46" i="1"/>
  <c r="O46" i="1"/>
  <c r="M47" i="1"/>
  <c r="N47" i="1"/>
  <c r="O47" i="1"/>
  <c r="M48" i="1"/>
  <c r="N48" i="1"/>
  <c r="O48" i="1"/>
  <c r="M49" i="1"/>
  <c r="N49" i="1"/>
  <c r="O49" i="1"/>
  <c r="M50" i="1"/>
  <c r="N50" i="1"/>
  <c r="O50" i="1"/>
  <c r="M51" i="1"/>
  <c r="N51" i="1"/>
  <c r="O51" i="1"/>
  <c r="M52" i="1"/>
  <c r="N52" i="1"/>
  <c r="O52" i="1"/>
  <c r="M53" i="1"/>
  <c r="N53" i="1"/>
  <c r="O53" i="1"/>
  <c r="M54" i="1"/>
  <c r="N54" i="1"/>
  <c r="O54" i="1"/>
  <c r="M55" i="1"/>
  <c r="N55" i="1"/>
  <c r="O55" i="1"/>
  <c r="M56" i="1"/>
  <c r="N56" i="1"/>
  <c r="O56" i="1"/>
  <c r="M57" i="1"/>
  <c r="N57" i="1"/>
  <c r="O57" i="1"/>
  <c r="M58" i="1"/>
  <c r="N58" i="1"/>
  <c r="O58" i="1"/>
  <c r="M59" i="1"/>
  <c r="N59" i="1"/>
  <c r="O59" i="1"/>
  <c r="M60" i="1"/>
  <c r="N60" i="1"/>
  <c r="O60" i="1"/>
  <c r="M61" i="1"/>
  <c r="N61" i="1"/>
  <c r="O61" i="1"/>
  <c r="M62" i="1"/>
  <c r="N62" i="1"/>
  <c r="O62" i="1"/>
  <c r="M63" i="1"/>
  <c r="N63" i="1"/>
  <c r="O63" i="1"/>
  <c r="M64" i="1"/>
  <c r="N64" i="1"/>
  <c r="O64" i="1"/>
  <c r="M65" i="1"/>
  <c r="N65" i="1"/>
  <c r="O65" i="1"/>
  <c r="M66" i="1"/>
  <c r="N66" i="1"/>
  <c r="O66" i="1"/>
  <c r="M67" i="1"/>
  <c r="N67" i="1"/>
  <c r="O67" i="1"/>
  <c r="M68" i="1"/>
  <c r="N68" i="1"/>
  <c r="O68" i="1"/>
  <c r="M69" i="1"/>
  <c r="N69" i="1"/>
  <c r="O69" i="1"/>
  <c r="M70" i="1"/>
  <c r="N70" i="1"/>
  <c r="O70" i="1"/>
  <c r="M71" i="1"/>
  <c r="N71" i="1"/>
  <c r="O71" i="1"/>
  <c r="M72" i="1"/>
  <c r="N72" i="1"/>
  <c r="O72" i="1"/>
  <c r="M73" i="1"/>
  <c r="N73" i="1"/>
  <c r="O73" i="1"/>
  <c r="M74" i="1"/>
  <c r="N74" i="1"/>
  <c r="O74" i="1"/>
  <c r="M75" i="1"/>
  <c r="N75" i="1"/>
  <c r="O75" i="1"/>
  <c r="M76" i="1"/>
  <c r="N76" i="1"/>
  <c r="O76" i="1"/>
  <c r="M77" i="1"/>
  <c r="N77" i="1"/>
  <c r="O77" i="1"/>
  <c r="M78" i="1"/>
  <c r="N78" i="1"/>
  <c r="O78" i="1"/>
  <c r="M79" i="1"/>
  <c r="N79" i="1"/>
  <c r="O79" i="1"/>
  <c r="M80" i="1"/>
  <c r="N80" i="1"/>
  <c r="O80" i="1"/>
  <c r="M81" i="1"/>
  <c r="N81" i="1"/>
  <c r="O81" i="1"/>
  <c r="M82" i="1"/>
  <c r="N82" i="1"/>
  <c r="O82" i="1"/>
  <c r="M83" i="1"/>
  <c r="N83" i="1"/>
  <c r="O83" i="1"/>
  <c r="M84" i="1"/>
  <c r="N84" i="1"/>
  <c r="O84" i="1"/>
  <c r="M85" i="1"/>
  <c r="N85" i="1"/>
  <c r="O85" i="1"/>
  <c r="M86" i="1"/>
  <c r="N86" i="1"/>
  <c r="O86" i="1"/>
  <c r="M87" i="1"/>
  <c r="N87" i="1"/>
  <c r="O87" i="1"/>
  <c r="M88" i="1"/>
  <c r="N88" i="1"/>
  <c r="O88" i="1"/>
  <c r="M89" i="1"/>
  <c r="N89" i="1"/>
  <c r="O89" i="1"/>
  <c r="M90" i="1"/>
  <c r="N90" i="1"/>
  <c r="O90" i="1"/>
  <c r="M91" i="1"/>
  <c r="N91" i="1"/>
  <c r="O91" i="1"/>
  <c r="M92" i="1"/>
  <c r="N92" i="1"/>
  <c r="O92" i="1"/>
  <c r="M93" i="1"/>
  <c r="N93" i="1"/>
  <c r="O93" i="1"/>
  <c r="M94" i="1"/>
  <c r="N94" i="1"/>
  <c r="O94" i="1"/>
  <c r="M95" i="1"/>
  <c r="N95" i="1"/>
  <c r="O95" i="1"/>
  <c r="M96" i="1"/>
  <c r="N96" i="1"/>
  <c r="O96" i="1"/>
  <c r="M97" i="1"/>
  <c r="N97" i="1"/>
  <c r="O97" i="1"/>
  <c r="M98" i="1"/>
  <c r="N98" i="1"/>
  <c r="O98" i="1"/>
  <c r="M99" i="1"/>
  <c r="N99" i="1"/>
  <c r="O99" i="1"/>
  <c r="M100" i="1"/>
  <c r="N100" i="1"/>
  <c r="O100" i="1"/>
  <c r="M101" i="1"/>
  <c r="N101" i="1"/>
  <c r="O101" i="1"/>
  <c r="M102" i="1"/>
  <c r="N102" i="1"/>
  <c r="O102" i="1"/>
  <c r="M103" i="1"/>
  <c r="N103" i="1"/>
  <c r="O103" i="1"/>
  <c r="M104" i="1"/>
  <c r="N104" i="1"/>
  <c r="O104" i="1"/>
  <c r="M105" i="1"/>
  <c r="N105" i="1"/>
  <c r="O105" i="1"/>
  <c r="M106" i="1"/>
  <c r="N106" i="1"/>
  <c r="O106" i="1"/>
  <c r="M107" i="1"/>
  <c r="N107" i="1"/>
  <c r="O107" i="1"/>
  <c r="M108" i="1"/>
  <c r="N108" i="1"/>
  <c r="O108" i="1"/>
  <c r="M109" i="1"/>
  <c r="N109" i="1"/>
  <c r="O109" i="1"/>
  <c r="M110" i="1"/>
  <c r="N110" i="1"/>
  <c r="O110" i="1"/>
  <c r="M111" i="1"/>
  <c r="N111" i="1"/>
  <c r="O111" i="1"/>
  <c r="M112" i="1"/>
  <c r="N112" i="1"/>
  <c r="O112" i="1"/>
  <c r="M113" i="1"/>
  <c r="N113" i="1"/>
  <c r="O113" i="1"/>
  <c r="M114" i="1"/>
  <c r="N114" i="1"/>
  <c r="O114" i="1"/>
  <c r="M115" i="1"/>
  <c r="N115" i="1"/>
  <c r="O115" i="1"/>
  <c r="M116" i="1"/>
  <c r="N116" i="1"/>
  <c r="O116" i="1"/>
  <c r="M117" i="1"/>
  <c r="N117" i="1"/>
  <c r="O117" i="1"/>
  <c r="M118" i="1"/>
  <c r="N118" i="1"/>
  <c r="O118" i="1"/>
  <c r="M119" i="1"/>
  <c r="N119" i="1"/>
  <c r="O119" i="1"/>
  <c r="M120" i="1"/>
  <c r="N120" i="1"/>
  <c r="O120" i="1"/>
  <c r="M121" i="1"/>
  <c r="N121" i="1"/>
  <c r="O121" i="1"/>
  <c r="M122" i="1"/>
  <c r="N122" i="1"/>
  <c r="O122" i="1"/>
  <c r="M123" i="1"/>
  <c r="N123" i="1"/>
  <c r="O123" i="1"/>
  <c r="M124" i="1"/>
  <c r="N124" i="1"/>
  <c r="O124" i="1"/>
  <c r="M125" i="1"/>
  <c r="N125" i="1"/>
  <c r="O125" i="1"/>
  <c r="M126" i="1"/>
  <c r="N126" i="1"/>
  <c r="O126" i="1"/>
  <c r="M127" i="1"/>
  <c r="N127" i="1"/>
  <c r="O127" i="1"/>
  <c r="M128" i="1"/>
  <c r="N128" i="1"/>
  <c r="O128" i="1"/>
  <c r="M129" i="1"/>
  <c r="N129" i="1"/>
  <c r="O129" i="1"/>
  <c r="M130" i="1"/>
  <c r="N130" i="1"/>
  <c r="O130" i="1"/>
  <c r="M131" i="1"/>
  <c r="N131" i="1"/>
  <c r="O131" i="1"/>
  <c r="M132" i="1"/>
  <c r="N132" i="1"/>
  <c r="O132" i="1"/>
  <c r="M133" i="1"/>
  <c r="N133" i="1"/>
  <c r="O133" i="1"/>
  <c r="M134" i="1"/>
  <c r="N134" i="1"/>
  <c r="O134" i="1"/>
  <c r="M135" i="1"/>
  <c r="N135" i="1"/>
  <c r="O135" i="1"/>
  <c r="M136" i="1"/>
  <c r="O136" i="1"/>
  <c r="M137" i="1"/>
  <c r="N137" i="1"/>
  <c r="O137" i="1"/>
  <c r="M138" i="1"/>
  <c r="N138" i="1"/>
  <c r="O138" i="1"/>
  <c r="M139" i="1"/>
  <c r="N139" i="1"/>
  <c r="O139" i="1"/>
  <c r="M140" i="1"/>
  <c r="N140" i="1"/>
  <c r="O140" i="1"/>
  <c r="M141" i="1"/>
  <c r="N141" i="1"/>
  <c r="O141" i="1"/>
  <c r="M142" i="1"/>
  <c r="N142" i="1"/>
  <c r="O142" i="1"/>
  <c r="M143" i="1"/>
  <c r="N143" i="1"/>
  <c r="O143" i="1"/>
  <c r="M144" i="1"/>
  <c r="N144" i="1"/>
  <c r="O144" i="1"/>
  <c r="M145" i="1"/>
  <c r="N145" i="1"/>
  <c r="O145" i="1"/>
  <c r="M146" i="1"/>
  <c r="N146" i="1"/>
  <c r="O146" i="1"/>
  <c r="M147" i="1"/>
  <c r="N147" i="1"/>
  <c r="O147" i="1"/>
  <c r="M148" i="1"/>
  <c r="N148" i="1"/>
  <c r="O148" i="1"/>
  <c r="M149" i="1"/>
  <c r="N149" i="1"/>
  <c r="O149" i="1"/>
  <c r="M150" i="1"/>
  <c r="N150" i="1"/>
  <c r="O150" i="1"/>
  <c r="M151" i="1"/>
  <c r="N151" i="1"/>
  <c r="O151" i="1"/>
  <c r="M152" i="1"/>
  <c r="N152" i="1"/>
  <c r="O152" i="1"/>
  <c r="M153" i="1"/>
  <c r="N153" i="1"/>
  <c r="O153" i="1"/>
  <c r="M154" i="1"/>
  <c r="N154" i="1"/>
  <c r="O154" i="1"/>
  <c r="M155" i="1"/>
  <c r="N155" i="1"/>
  <c r="O155" i="1"/>
  <c r="M156" i="1"/>
  <c r="N156" i="1"/>
  <c r="O156" i="1"/>
  <c r="M157" i="1"/>
  <c r="N157" i="1"/>
  <c r="O157" i="1"/>
  <c r="M158" i="1"/>
  <c r="N158" i="1"/>
  <c r="O158" i="1"/>
  <c r="M159" i="1"/>
  <c r="N159" i="1"/>
  <c r="O159" i="1"/>
  <c r="M160" i="1"/>
  <c r="N160" i="1"/>
  <c r="O160" i="1"/>
  <c r="M161" i="1"/>
  <c r="N161" i="1"/>
  <c r="O161" i="1"/>
  <c r="M162" i="1"/>
  <c r="N162" i="1"/>
  <c r="O162" i="1"/>
  <c r="M163" i="1"/>
  <c r="N163" i="1"/>
  <c r="O163" i="1"/>
  <c r="M164" i="1"/>
  <c r="N164" i="1"/>
  <c r="O164" i="1"/>
  <c r="M165" i="1"/>
  <c r="N165" i="1"/>
  <c r="O165" i="1"/>
  <c r="M166" i="1"/>
  <c r="N166" i="1"/>
  <c r="O166" i="1"/>
  <c r="M167" i="1"/>
  <c r="N167" i="1"/>
  <c r="O167" i="1"/>
  <c r="M168" i="1"/>
  <c r="N168" i="1"/>
  <c r="O168" i="1"/>
  <c r="M169" i="1"/>
  <c r="N169" i="1"/>
  <c r="O169" i="1"/>
  <c r="M170" i="1"/>
  <c r="N170" i="1"/>
  <c r="O170" i="1"/>
  <c r="M171" i="1"/>
  <c r="N171" i="1"/>
  <c r="O171" i="1"/>
  <c r="M172" i="1"/>
  <c r="N172" i="1"/>
  <c r="O172" i="1"/>
  <c r="M173" i="1"/>
  <c r="N173" i="1"/>
  <c r="O173" i="1"/>
  <c r="M174" i="1"/>
  <c r="N174" i="1"/>
  <c r="O174" i="1"/>
  <c r="M175" i="1"/>
  <c r="N175" i="1"/>
  <c r="O175" i="1"/>
  <c r="M176" i="1"/>
  <c r="N176" i="1"/>
  <c r="O176" i="1"/>
  <c r="M177" i="1"/>
  <c r="N177" i="1"/>
  <c r="O177" i="1"/>
  <c r="M178" i="1"/>
  <c r="N178" i="1"/>
  <c r="O178" i="1"/>
  <c r="M179" i="1"/>
  <c r="N179" i="1"/>
  <c r="O179" i="1"/>
  <c r="M180" i="1"/>
  <c r="N180" i="1"/>
  <c r="O180" i="1"/>
  <c r="M181" i="1"/>
  <c r="N181" i="1"/>
  <c r="O181" i="1"/>
  <c r="M182" i="1"/>
  <c r="N182" i="1"/>
  <c r="O182" i="1"/>
  <c r="M183" i="1"/>
  <c r="N183" i="1"/>
  <c r="O183" i="1"/>
  <c r="M184" i="1"/>
  <c r="N184" i="1"/>
  <c r="O184" i="1"/>
  <c r="M185" i="1"/>
  <c r="N185" i="1"/>
  <c r="O185" i="1"/>
  <c r="M186" i="1"/>
  <c r="N186" i="1"/>
  <c r="O186" i="1"/>
  <c r="M187" i="1"/>
  <c r="N187" i="1"/>
  <c r="O187" i="1"/>
  <c r="M188" i="1"/>
  <c r="N188" i="1"/>
  <c r="O188" i="1"/>
  <c r="M189" i="1"/>
  <c r="N189" i="1"/>
  <c r="O189" i="1"/>
  <c r="M190" i="1"/>
  <c r="N190" i="1"/>
  <c r="O190" i="1"/>
  <c r="M191" i="1"/>
  <c r="N191" i="1"/>
  <c r="O191" i="1"/>
  <c r="M192" i="1"/>
  <c r="N192" i="1"/>
  <c r="O192" i="1"/>
  <c r="M193" i="1"/>
  <c r="N193" i="1"/>
  <c r="O193" i="1"/>
  <c r="M194" i="1"/>
  <c r="N194" i="1"/>
  <c r="O194" i="1"/>
  <c r="M195" i="1"/>
  <c r="N195" i="1"/>
  <c r="O195" i="1"/>
  <c r="M196" i="1"/>
  <c r="N196" i="1"/>
  <c r="O196" i="1"/>
  <c r="M197" i="1"/>
  <c r="N197" i="1"/>
  <c r="O197" i="1"/>
  <c r="M198" i="1"/>
  <c r="N198" i="1"/>
  <c r="O198" i="1"/>
  <c r="M199" i="1"/>
  <c r="N199" i="1"/>
  <c r="O199" i="1"/>
  <c r="M200" i="1"/>
  <c r="N200" i="1"/>
  <c r="O200" i="1"/>
  <c r="M201" i="1"/>
  <c r="N201" i="1"/>
  <c r="O201" i="1"/>
  <c r="M202" i="1"/>
  <c r="N202" i="1"/>
  <c r="O202" i="1"/>
  <c r="M203" i="1"/>
  <c r="N203" i="1"/>
  <c r="O203" i="1"/>
  <c r="M204" i="1"/>
  <c r="N204" i="1"/>
  <c r="O204" i="1"/>
  <c r="M205" i="1"/>
  <c r="N205" i="1"/>
  <c r="O205" i="1"/>
  <c r="M206" i="1"/>
  <c r="N206" i="1"/>
  <c r="O206" i="1"/>
  <c r="M207" i="1"/>
  <c r="N207" i="1"/>
  <c r="O207" i="1"/>
  <c r="M208" i="1"/>
  <c r="N208" i="1"/>
  <c r="O208" i="1"/>
  <c r="M209" i="1"/>
  <c r="N209" i="1"/>
  <c r="O209" i="1"/>
  <c r="M210" i="1"/>
  <c r="N210" i="1"/>
  <c r="O210" i="1"/>
  <c r="M211" i="1"/>
  <c r="N211" i="1"/>
  <c r="O211" i="1"/>
  <c r="M212" i="1"/>
  <c r="N212" i="1"/>
  <c r="O212" i="1"/>
  <c r="M213" i="1"/>
  <c r="N213" i="1"/>
  <c r="O213" i="1"/>
  <c r="M214" i="1"/>
  <c r="N214" i="1"/>
  <c r="O214" i="1"/>
  <c r="M215" i="1"/>
  <c r="N215" i="1"/>
  <c r="O215" i="1"/>
  <c r="M216" i="1"/>
  <c r="N216" i="1"/>
  <c r="O216" i="1"/>
  <c r="M217" i="1"/>
  <c r="N217" i="1"/>
  <c r="O217" i="1"/>
  <c r="M218" i="1"/>
  <c r="N218" i="1"/>
  <c r="O218" i="1"/>
  <c r="M219" i="1"/>
  <c r="N219" i="1"/>
  <c r="O219" i="1"/>
  <c r="M220" i="1"/>
  <c r="N220" i="1"/>
  <c r="O220" i="1"/>
  <c r="M221" i="1"/>
  <c r="N221" i="1"/>
  <c r="O221" i="1"/>
  <c r="M222" i="1"/>
  <c r="N222" i="1"/>
  <c r="O222" i="1"/>
  <c r="M223" i="1"/>
  <c r="N223" i="1"/>
  <c r="O223" i="1"/>
  <c r="M224" i="1"/>
  <c r="N224" i="1"/>
  <c r="O224" i="1"/>
  <c r="M225" i="1"/>
  <c r="N225" i="1"/>
  <c r="O225" i="1"/>
  <c r="M226" i="1"/>
  <c r="N226" i="1"/>
  <c r="O226" i="1"/>
  <c r="M227" i="1"/>
  <c r="N227" i="1"/>
  <c r="O227" i="1"/>
  <c r="M228" i="1"/>
  <c r="N228" i="1"/>
  <c r="O228" i="1"/>
  <c r="M229" i="1"/>
  <c r="N229" i="1"/>
  <c r="O229" i="1"/>
  <c r="M230" i="1"/>
  <c r="N230" i="1"/>
  <c r="O230" i="1"/>
  <c r="M231" i="1"/>
  <c r="N231" i="1"/>
  <c r="O231" i="1"/>
  <c r="M232" i="1"/>
  <c r="N232" i="1"/>
  <c r="O232" i="1"/>
  <c r="M233" i="1"/>
  <c r="N233" i="1"/>
  <c r="O233" i="1"/>
  <c r="M234" i="1"/>
  <c r="N234" i="1"/>
  <c r="O234" i="1"/>
  <c r="M235" i="1"/>
  <c r="N235" i="1"/>
  <c r="O235" i="1"/>
  <c r="M236" i="1"/>
  <c r="N236" i="1"/>
  <c r="O236" i="1"/>
  <c r="M237" i="1"/>
  <c r="N237" i="1"/>
  <c r="O237" i="1"/>
  <c r="M238" i="1"/>
  <c r="N238" i="1"/>
  <c r="O238" i="1"/>
  <c r="M239" i="1"/>
  <c r="N239" i="1"/>
  <c r="O239" i="1"/>
  <c r="M240" i="1"/>
  <c r="N240" i="1"/>
  <c r="O240" i="1"/>
  <c r="M241" i="1"/>
  <c r="N241" i="1"/>
  <c r="O241" i="1"/>
  <c r="M242" i="1"/>
  <c r="N242" i="1"/>
  <c r="O242" i="1"/>
  <c r="M243" i="1"/>
  <c r="N243" i="1"/>
  <c r="O243" i="1"/>
  <c r="M244" i="1"/>
  <c r="N244" i="1"/>
  <c r="O244" i="1"/>
  <c r="M245" i="1"/>
  <c r="N245" i="1"/>
  <c r="O245" i="1"/>
  <c r="M246" i="1"/>
  <c r="N246" i="1"/>
  <c r="O246" i="1"/>
  <c r="M247" i="1"/>
  <c r="N247" i="1"/>
  <c r="O247" i="1"/>
  <c r="M248" i="1"/>
  <c r="N248" i="1"/>
  <c r="O248" i="1"/>
  <c r="M249" i="1"/>
  <c r="N249" i="1"/>
  <c r="O249" i="1"/>
  <c r="M250" i="1"/>
  <c r="N250" i="1"/>
  <c r="O250" i="1"/>
  <c r="M251" i="1"/>
  <c r="N251" i="1"/>
  <c r="O251" i="1"/>
  <c r="M252" i="1"/>
  <c r="N252" i="1"/>
  <c r="O252" i="1"/>
  <c r="M253" i="1"/>
  <c r="N253" i="1"/>
  <c r="O253" i="1"/>
  <c r="M254" i="1"/>
  <c r="N254" i="1"/>
  <c r="O254" i="1"/>
  <c r="M255" i="1"/>
  <c r="N255" i="1"/>
  <c r="O255" i="1"/>
  <c r="M256" i="1"/>
  <c r="N256" i="1"/>
  <c r="O256" i="1"/>
  <c r="M257" i="1"/>
  <c r="N257" i="1"/>
  <c r="O257" i="1"/>
  <c r="M258" i="1"/>
  <c r="N258" i="1"/>
  <c r="O258" i="1"/>
  <c r="M259" i="1"/>
  <c r="N259" i="1"/>
  <c r="O259" i="1"/>
  <c r="M260" i="1"/>
  <c r="N260" i="1"/>
  <c r="O260" i="1"/>
  <c r="M261" i="1"/>
  <c r="N261" i="1"/>
  <c r="O261" i="1"/>
  <c r="M262" i="1"/>
  <c r="N262" i="1"/>
  <c r="O262" i="1"/>
  <c r="M263" i="1"/>
  <c r="N263" i="1"/>
  <c r="O263" i="1"/>
  <c r="M264" i="1"/>
  <c r="N264" i="1"/>
  <c r="O264" i="1"/>
  <c r="M265" i="1"/>
  <c r="N265" i="1"/>
  <c r="O265" i="1"/>
  <c r="M266" i="1"/>
  <c r="N266" i="1"/>
  <c r="O266" i="1"/>
  <c r="M267" i="1"/>
  <c r="N267" i="1"/>
  <c r="O267" i="1"/>
  <c r="M268" i="1"/>
  <c r="N268" i="1"/>
  <c r="O268" i="1"/>
  <c r="M269" i="1"/>
  <c r="N269" i="1"/>
  <c r="O269" i="1"/>
  <c r="M270" i="1"/>
  <c r="N270" i="1"/>
  <c r="O270" i="1"/>
  <c r="M271" i="1"/>
  <c r="N271" i="1"/>
  <c r="O271" i="1"/>
  <c r="M272" i="1"/>
  <c r="N272" i="1"/>
  <c r="O272" i="1"/>
  <c r="M273" i="1"/>
  <c r="N273" i="1"/>
  <c r="O273" i="1"/>
  <c r="M274" i="1"/>
  <c r="N274" i="1"/>
  <c r="O274" i="1"/>
  <c r="M275" i="1"/>
  <c r="N275" i="1"/>
  <c r="O275" i="1"/>
  <c r="M276" i="1"/>
  <c r="N276" i="1"/>
  <c r="O276" i="1"/>
  <c r="M277" i="1"/>
  <c r="N277" i="1"/>
  <c r="O277" i="1"/>
  <c r="M278" i="1"/>
  <c r="N278" i="1"/>
  <c r="O278" i="1"/>
  <c r="M279" i="1"/>
  <c r="N279" i="1"/>
  <c r="O279" i="1"/>
  <c r="M280" i="1"/>
  <c r="N280" i="1"/>
  <c r="O280" i="1"/>
  <c r="M281" i="1"/>
  <c r="N281" i="1"/>
  <c r="O281" i="1"/>
  <c r="M282" i="1"/>
  <c r="N282" i="1"/>
  <c r="O282" i="1"/>
  <c r="M283" i="1"/>
  <c r="N283" i="1"/>
  <c r="O283" i="1"/>
  <c r="M284" i="1"/>
  <c r="N284" i="1"/>
  <c r="O284" i="1"/>
  <c r="M285" i="1"/>
  <c r="N285" i="1"/>
  <c r="O285" i="1"/>
  <c r="M286" i="1"/>
  <c r="N286" i="1"/>
  <c r="O286" i="1"/>
  <c r="M287" i="1"/>
  <c r="N287" i="1"/>
  <c r="O287" i="1"/>
  <c r="M288" i="1"/>
  <c r="N288" i="1"/>
  <c r="O288" i="1"/>
  <c r="M289" i="1"/>
  <c r="N289" i="1"/>
  <c r="O289" i="1"/>
  <c r="M290" i="1"/>
  <c r="N290" i="1"/>
  <c r="O290" i="1"/>
  <c r="M291" i="1"/>
  <c r="N291" i="1"/>
  <c r="O291" i="1"/>
  <c r="M292" i="1"/>
  <c r="N292" i="1"/>
  <c r="O292" i="1"/>
  <c r="M293" i="1"/>
  <c r="N293" i="1"/>
  <c r="O293" i="1"/>
  <c r="M294" i="1"/>
  <c r="N294" i="1"/>
  <c r="O294" i="1"/>
  <c r="M295" i="1"/>
  <c r="N295" i="1"/>
  <c r="O295" i="1"/>
  <c r="M296" i="1"/>
  <c r="N296" i="1"/>
  <c r="O296" i="1"/>
  <c r="M297" i="1"/>
  <c r="N297" i="1"/>
  <c r="O297" i="1"/>
  <c r="M298" i="1"/>
  <c r="N298" i="1"/>
  <c r="O298" i="1"/>
  <c r="M299" i="1"/>
  <c r="N299" i="1"/>
  <c r="O299" i="1"/>
  <c r="M300" i="1"/>
  <c r="N300" i="1"/>
  <c r="O300" i="1"/>
  <c r="M301" i="1"/>
  <c r="N301" i="1"/>
  <c r="O301" i="1"/>
  <c r="M302" i="1"/>
  <c r="N302" i="1"/>
  <c r="O302" i="1"/>
  <c r="M303" i="1"/>
  <c r="N303" i="1"/>
  <c r="O303" i="1"/>
  <c r="M304" i="1"/>
  <c r="N304" i="1"/>
  <c r="O304" i="1"/>
  <c r="M305" i="1"/>
  <c r="N305" i="1"/>
  <c r="O305" i="1"/>
  <c r="M306" i="1"/>
  <c r="N306" i="1"/>
  <c r="O306" i="1"/>
  <c r="M307" i="1"/>
  <c r="N307" i="1"/>
  <c r="O307" i="1"/>
  <c r="M308" i="1"/>
  <c r="N308" i="1"/>
  <c r="O308" i="1"/>
  <c r="M309" i="1"/>
  <c r="N309" i="1"/>
  <c r="O309" i="1"/>
  <c r="M310" i="1"/>
  <c r="N310" i="1"/>
  <c r="O310" i="1"/>
  <c r="M311" i="1"/>
  <c r="N311" i="1"/>
  <c r="O311" i="1"/>
  <c r="M312" i="1"/>
  <c r="N312" i="1"/>
  <c r="O312" i="1"/>
  <c r="M313" i="1"/>
  <c r="N313" i="1"/>
  <c r="O313" i="1"/>
  <c r="M314" i="1"/>
  <c r="N314" i="1"/>
  <c r="O314" i="1"/>
  <c r="M315" i="1"/>
  <c r="N315" i="1"/>
  <c r="O315" i="1"/>
  <c r="M316" i="1"/>
  <c r="N316" i="1"/>
  <c r="O316" i="1"/>
  <c r="M317" i="1"/>
  <c r="N317" i="1"/>
  <c r="O317" i="1"/>
  <c r="M318" i="1"/>
  <c r="N318" i="1"/>
  <c r="O318" i="1"/>
  <c r="M319" i="1"/>
  <c r="N319" i="1"/>
  <c r="O319" i="1"/>
  <c r="M320" i="1"/>
  <c r="N320" i="1"/>
  <c r="O320" i="1"/>
  <c r="M321" i="1"/>
  <c r="N321" i="1"/>
  <c r="O321" i="1"/>
  <c r="M322" i="1"/>
  <c r="N322" i="1"/>
  <c r="O322" i="1"/>
  <c r="M323" i="1"/>
  <c r="N323" i="1"/>
  <c r="O323" i="1"/>
  <c r="M324" i="1"/>
  <c r="N324" i="1"/>
  <c r="O324" i="1"/>
  <c r="M325" i="1"/>
  <c r="N325" i="1"/>
  <c r="O325" i="1"/>
  <c r="M326" i="1"/>
  <c r="N326" i="1"/>
  <c r="O326" i="1"/>
  <c r="M327" i="1"/>
  <c r="N327" i="1"/>
  <c r="O327" i="1"/>
  <c r="M328" i="1"/>
  <c r="N328" i="1"/>
  <c r="O328" i="1"/>
  <c r="M329" i="1"/>
  <c r="N329" i="1"/>
  <c r="O329" i="1"/>
  <c r="M330" i="1"/>
  <c r="N330" i="1"/>
  <c r="O330" i="1"/>
  <c r="M331" i="1"/>
  <c r="N331" i="1"/>
  <c r="O331" i="1"/>
  <c r="M332" i="1"/>
  <c r="N332" i="1"/>
  <c r="O332" i="1"/>
  <c r="M333" i="1"/>
  <c r="N333" i="1"/>
  <c r="O333" i="1"/>
  <c r="M334" i="1"/>
  <c r="N334" i="1"/>
  <c r="O334" i="1"/>
  <c r="M335" i="1"/>
  <c r="N335" i="1"/>
  <c r="O335" i="1"/>
  <c r="M336" i="1"/>
  <c r="N336" i="1"/>
  <c r="O336" i="1"/>
  <c r="M337" i="1"/>
  <c r="N337" i="1"/>
  <c r="O337" i="1"/>
  <c r="M338" i="1"/>
  <c r="N338" i="1"/>
  <c r="O338" i="1"/>
  <c r="M339" i="1"/>
  <c r="N339" i="1"/>
  <c r="O339" i="1"/>
  <c r="M340" i="1"/>
  <c r="N340" i="1"/>
  <c r="O340" i="1"/>
  <c r="M341" i="1"/>
  <c r="N341" i="1"/>
  <c r="O341" i="1"/>
  <c r="M342" i="1"/>
  <c r="N342" i="1"/>
  <c r="O342" i="1"/>
  <c r="M343" i="1"/>
  <c r="N343" i="1"/>
  <c r="O343" i="1"/>
  <c r="M344" i="1"/>
  <c r="N344" i="1"/>
  <c r="O344" i="1"/>
  <c r="M345" i="1"/>
  <c r="N345" i="1"/>
  <c r="O345" i="1"/>
  <c r="M346" i="1"/>
  <c r="N346" i="1"/>
  <c r="O346" i="1"/>
  <c r="M347" i="1"/>
  <c r="N347" i="1"/>
  <c r="O347" i="1"/>
  <c r="M348" i="1"/>
  <c r="N348" i="1"/>
  <c r="O348" i="1"/>
  <c r="M349" i="1"/>
  <c r="N349" i="1"/>
  <c r="O349" i="1"/>
  <c r="M350" i="1"/>
  <c r="N350" i="1"/>
  <c r="O350" i="1"/>
  <c r="M351" i="1"/>
  <c r="N351" i="1"/>
  <c r="O351" i="1"/>
  <c r="M352" i="1"/>
  <c r="N352" i="1"/>
  <c r="O352" i="1"/>
  <c r="M353" i="1"/>
  <c r="N353" i="1"/>
  <c r="O353" i="1"/>
  <c r="M354" i="1"/>
  <c r="N354" i="1"/>
  <c r="O354" i="1"/>
  <c r="M355" i="1"/>
  <c r="N355" i="1"/>
  <c r="O355" i="1"/>
  <c r="M356" i="1"/>
  <c r="N356" i="1"/>
  <c r="O356" i="1"/>
  <c r="M357" i="1"/>
  <c r="N357" i="1"/>
  <c r="O357" i="1"/>
  <c r="M358" i="1"/>
  <c r="N358" i="1"/>
  <c r="O358" i="1"/>
  <c r="M359" i="1"/>
  <c r="N359" i="1"/>
  <c r="O359" i="1"/>
  <c r="M360" i="1"/>
  <c r="N360" i="1"/>
  <c r="O360" i="1"/>
  <c r="M361" i="1"/>
  <c r="N361" i="1"/>
  <c r="O361" i="1"/>
  <c r="M362" i="1"/>
  <c r="N362" i="1"/>
  <c r="O362" i="1"/>
  <c r="M363" i="1"/>
  <c r="N363" i="1"/>
  <c r="O363" i="1"/>
  <c r="M364" i="1"/>
  <c r="N364" i="1"/>
  <c r="O364" i="1"/>
  <c r="M365" i="1"/>
  <c r="N365" i="1"/>
  <c r="O365" i="1"/>
  <c r="M366" i="1"/>
  <c r="N366" i="1"/>
  <c r="O366" i="1"/>
  <c r="M367" i="1"/>
  <c r="N367" i="1"/>
  <c r="O367" i="1"/>
  <c r="M368" i="1"/>
  <c r="N368" i="1"/>
  <c r="O368" i="1"/>
  <c r="M369" i="1"/>
  <c r="N369" i="1"/>
  <c r="O369" i="1"/>
  <c r="M370" i="1"/>
  <c r="N370" i="1"/>
  <c r="O370" i="1"/>
  <c r="M371" i="1"/>
  <c r="N371" i="1"/>
  <c r="O371" i="1"/>
  <c r="M372" i="1"/>
  <c r="N372" i="1"/>
  <c r="O372" i="1"/>
  <c r="M373" i="1"/>
  <c r="N373" i="1"/>
  <c r="O373" i="1"/>
  <c r="M374" i="1"/>
  <c r="N374" i="1"/>
  <c r="O374" i="1"/>
  <c r="M375" i="1"/>
  <c r="N375" i="1"/>
  <c r="O375" i="1"/>
  <c r="M376" i="1"/>
  <c r="N376" i="1"/>
  <c r="O376" i="1"/>
  <c r="M377" i="1"/>
  <c r="N377" i="1"/>
  <c r="O377" i="1"/>
  <c r="M378" i="1"/>
  <c r="N378" i="1"/>
  <c r="O378" i="1"/>
  <c r="M379" i="1"/>
  <c r="N379" i="1"/>
  <c r="O379" i="1"/>
  <c r="M380" i="1"/>
  <c r="N380" i="1"/>
  <c r="O380" i="1"/>
  <c r="M381" i="1"/>
  <c r="N381" i="1"/>
  <c r="O381" i="1"/>
  <c r="M382" i="1"/>
  <c r="N382" i="1"/>
  <c r="O382" i="1"/>
  <c r="M383" i="1"/>
  <c r="N383" i="1"/>
  <c r="O383" i="1"/>
  <c r="M384" i="1"/>
  <c r="N384" i="1"/>
  <c r="O384" i="1"/>
  <c r="M385" i="1"/>
  <c r="N385" i="1"/>
  <c r="O385" i="1"/>
  <c r="M386" i="1"/>
  <c r="N386" i="1"/>
  <c r="O386" i="1"/>
  <c r="M387" i="1"/>
  <c r="N387" i="1"/>
  <c r="O387" i="1"/>
  <c r="M388" i="1"/>
  <c r="N388" i="1"/>
  <c r="O388" i="1"/>
  <c r="M389" i="1"/>
  <c r="N389" i="1"/>
  <c r="O389" i="1"/>
  <c r="M390" i="1"/>
  <c r="N390" i="1"/>
  <c r="O390" i="1"/>
  <c r="M391" i="1"/>
  <c r="N391" i="1"/>
  <c r="O391" i="1"/>
  <c r="M392" i="1"/>
  <c r="N392" i="1"/>
  <c r="O392" i="1"/>
  <c r="M393" i="1"/>
  <c r="N393" i="1"/>
  <c r="O393" i="1"/>
  <c r="M394" i="1"/>
  <c r="N394" i="1"/>
  <c r="O394" i="1"/>
  <c r="M395" i="1"/>
  <c r="N395" i="1"/>
  <c r="O395" i="1"/>
  <c r="M396" i="1"/>
  <c r="N396" i="1"/>
  <c r="O396" i="1"/>
  <c r="M397" i="1"/>
  <c r="N397" i="1"/>
  <c r="O397" i="1"/>
  <c r="M398" i="1"/>
  <c r="N398" i="1"/>
  <c r="O398" i="1"/>
  <c r="M399" i="1"/>
  <c r="N399" i="1"/>
  <c r="O399" i="1"/>
  <c r="M400" i="1"/>
  <c r="N400" i="1"/>
  <c r="O400" i="1"/>
  <c r="M401" i="1"/>
  <c r="N401" i="1"/>
  <c r="O401" i="1"/>
  <c r="M402" i="1"/>
  <c r="N402" i="1"/>
  <c r="O402" i="1"/>
  <c r="M403" i="1"/>
  <c r="N403" i="1"/>
  <c r="O403" i="1"/>
  <c r="M404" i="1"/>
  <c r="N404" i="1"/>
  <c r="O404" i="1"/>
  <c r="M405" i="1"/>
  <c r="N405" i="1"/>
  <c r="O405" i="1"/>
  <c r="M406" i="1"/>
  <c r="N406" i="1"/>
  <c r="O406" i="1"/>
  <c r="M407" i="1"/>
  <c r="N407" i="1"/>
  <c r="O407" i="1"/>
  <c r="M408" i="1"/>
  <c r="N408" i="1"/>
  <c r="O408" i="1"/>
  <c r="M409" i="1"/>
  <c r="N409" i="1"/>
  <c r="O409" i="1"/>
  <c r="M410" i="1"/>
  <c r="N410" i="1"/>
  <c r="O410" i="1"/>
  <c r="M411" i="1"/>
  <c r="N411" i="1"/>
  <c r="O411" i="1"/>
  <c r="M412" i="1"/>
  <c r="N412" i="1"/>
  <c r="O412" i="1"/>
  <c r="M413" i="1"/>
  <c r="N413" i="1"/>
  <c r="O413" i="1"/>
  <c r="M414" i="1"/>
  <c r="N414" i="1"/>
  <c r="O414" i="1"/>
  <c r="M415" i="1"/>
  <c r="N415" i="1"/>
  <c r="O415" i="1"/>
  <c r="M416" i="1"/>
  <c r="N416" i="1"/>
  <c r="O416" i="1"/>
  <c r="M417" i="1"/>
  <c r="N417" i="1"/>
  <c r="O417" i="1"/>
  <c r="M418" i="1"/>
  <c r="N418" i="1"/>
  <c r="O418" i="1"/>
  <c r="M419" i="1"/>
  <c r="N419" i="1"/>
  <c r="O419" i="1"/>
  <c r="M420" i="1"/>
  <c r="N420" i="1"/>
  <c r="O420" i="1"/>
  <c r="M421" i="1"/>
  <c r="N421" i="1"/>
  <c r="O421" i="1"/>
  <c r="M422" i="1"/>
  <c r="N422" i="1"/>
  <c r="O422" i="1"/>
  <c r="M423" i="1"/>
  <c r="N423" i="1"/>
  <c r="O423" i="1"/>
  <c r="M424" i="1"/>
  <c r="N424" i="1"/>
  <c r="O424" i="1"/>
  <c r="M425" i="1"/>
  <c r="N425" i="1"/>
  <c r="O425" i="1"/>
  <c r="M426" i="1"/>
  <c r="N426" i="1"/>
  <c r="O426" i="1"/>
  <c r="M427" i="1"/>
  <c r="N427" i="1"/>
  <c r="O427" i="1"/>
  <c r="M428" i="1"/>
  <c r="N428" i="1"/>
  <c r="O428" i="1"/>
  <c r="M429" i="1"/>
  <c r="N429" i="1"/>
  <c r="O429" i="1"/>
  <c r="M430" i="1"/>
  <c r="N430" i="1"/>
  <c r="O430" i="1"/>
  <c r="M431" i="1"/>
  <c r="N431" i="1"/>
  <c r="O431" i="1"/>
  <c r="M432" i="1"/>
  <c r="N432" i="1"/>
  <c r="O432" i="1"/>
  <c r="M433" i="1"/>
  <c r="N433" i="1"/>
  <c r="O433" i="1"/>
  <c r="M434" i="1"/>
  <c r="N434" i="1"/>
  <c r="O434" i="1"/>
  <c r="M435" i="1"/>
  <c r="N435" i="1"/>
  <c r="O435" i="1"/>
  <c r="M436" i="1"/>
  <c r="N436" i="1"/>
  <c r="O436" i="1"/>
  <c r="M437" i="1"/>
  <c r="N437" i="1"/>
  <c r="O437" i="1"/>
  <c r="M438" i="1"/>
  <c r="N438" i="1"/>
  <c r="O438" i="1"/>
  <c r="M439" i="1"/>
  <c r="N439" i="1"/>
  <c r="O439" i="1"/>
  <c r="M440" i="1"/>
  <c r="N440" i="1"/>
  <c r="O440" i="1"/>
  <c r="M441" i="1"/>
  <c r="N441" i="1"/>
  <c r="O441" i="1"/>
  <c r="M442" i="1"/>
  <c r="N442" i="1"/>
  <c r="O442" i="1"/>
  <c r="M443" i="1"/>
  <c r="N443" i="1"/>
  <c r="O443" i="1"/>
  <c r="M444" i="1"/>
  <c r="N444" i="1"/>
  <c r="O444" i="1"/>
  <c r="M445" i="1"/>
  <c r="N445" i="1"/>
  <c r="O445" i="1"/>
  <c r="M446" i="1"/>
  <c r="N446" i="1"/>
  <c r="O446" i="1"/>
  <c r="M447" i="1"/>
  <c r="N447" i="1"/>
  <c r="O447" i="1"/>
  <c r="M448" i="1"/>
  <c r="N448" i="1"/>
  <c r="O448" i="1"/>
  <c r="M449" i="1"/>
  <c r="N449" i="1"/>
  <c r="O449" i="1"/>
  <c r="M450" i="1"/>
  <c r="N450" i="1"/>
  <c r="O450" i="1"/>
  <c r="M451" i="1"/>
  <c r="N451" i="1"/>
  <c r="O451" i="1"/>
  <c r="M452" i="1"/>
  <c r="N452" i="1"/>
  <c r="O452" i="1"/>
  <c r="M453" i="1"/>
  <c r="N453" i="1"/>
  <c r="O453" i="1"/>
  <c r="M454" i="1"/>
  <c r="N454" i="1"/>
  <c r="O454" i="1"/>
  <c r="M455" i="1"/>
  <c r="N455" i="1"/>
  <c r="O455" i="1"/>
  <c r="M456" i="1"/>
  <c r="N456" i="1"/>
  <c r="O456" i="1"/>
  <c r="M457" i="1"/>
  <c r="N457" i="1"/>
  <c r="O457" i="1"/>
  <c r="M458" i="1"/>
  <c r="N458" i="1"/>
  <c r="O458" i="1"/>
  <c r="M459" i="1"/>
  <c r="N459" i="1"/>
  <c r="O459" i="1"/>
  <c r="M460" i="1"/>
  <c r="N460" i="1"/>
  <c r="O460" i="1"/>
  <c r="M461" i="1"/>
  <c r="N461" i="1"/>
  <c r="O461" i="1"/>
  <c r="M462" i="1"/>
  <c r="N462" i="1"/>
  <c r="O462" i="1"/>
  <c r="M463" i="1"/>
  <c r="N463" i="1"/>
  <c r="O463" i="1"/>
  <c r="M464" i="1"/>
  <c r="N464" i="1"/>
  <c r="O464" i="1"/>
  <c r="M465" i="1"/>
  <c r="N465" i="1"/>
  <c r="O465" i="1"/>
  <c r="M466" i="1"/>
  <c r="N466" i="1"/>
  <c r="O466" i="1"/>
  <c r="M467" i="1"/>
  <c r="N467" i="1"/>
  <c r="O467" i="1"/>
  <c r="M468" i="1"/>
  <c r="N468" i="1"/>
  <c r="O468" i="1"/>
  <c r="M469" i="1"/>
  <c r="N469" i="1"/>
  <c r="O469" i="1"/>
  <c r="M470" i="1"/>
  <c r="N470" i="1"/>
  <c r="O470" i="1"/>
  <c r="M471" i="1"/>
  <c r="N471" i="1"/>
  <c r="O471" i="1"/>
  <c r="M472" i="1"/>
  <c r="N472" i="1"/>
  <c r="O472" i="1"/>
  <c r="M473" i="1"/>
  <c r="N473" i="1"/>
  <c r="O473" i="1"/>
  <c r="M474" i="1"/>
  <c r="N474" i="1"/>
  <c r="O474" i="1"/>
  <c r="M475" i="1"/>
  <c r="N475" i="1"/>
  <c r="O475" i="1"/>
  <c r="M476" i="1"/>
  <c r="N476" i="1"/>
  <c r="O476" i="1"/>
  <c r="M477" i="1"/>
  <c r="N477" i="1"/>
  <c r="O477" i="1"/>
  <c r="M478" i="1"/>
  <c r="N478" i="1"/>
  <c r="O478" i="1"/>
  <c r="M479" i="1"/>
  <c r="N479" i="1"/>
  <c r="O479" i="1"/>
  <c r="M480" i="1"/>
  <c r="N480" i="1"/>
  <c r="O480" i="1"/>
  <c r="M481" i="1"/>
  <c r="N481" i="1"/>
  <c r="O481" i="1"/>
  <c r="M482" i="1"/>
  <c r="N482" i="1"/>
  <c r="O482" i="1"/>
  <c r="M483" i="1"/>
  <c r="N483" i="1"/>
  <c r="O483" i="1"/>
  <c r="M484" i="1"/>
  <c r="N484" i="1"/>
  <c r="O484" i="1"/>
  <c r="M485" i="1"/>
  <c r="N485" i="1"/>
  <c r="O485" i="1"/>
  <c r="M486" i="1"/>
  <c r="N486" i="1"/>
  <c r="O486" i="1"/>
  <c r="M487" i="1"/>
  <c r="N487" i="1"/>
  <c r="O487" i="1"/>
  <c r="M488" i="1"/>
  <c r="N488" i="1"/>
  <c r="O488" i="1"/>
  <c r="M489" i="1"/>
  <c r="N489" i="1"/>
  <c r="O489" i="1"/>
  <c r="M490" i="1"/>
  <c r="N490" i="1"/>
  <c r="O490" i="1"/>
  <c r="M491" i="1"/>
  <c r="N491" i="1"/>
  <c r="O491" i="1"/>
  <c r="M492" i="1"/>
  <c r="N492" i="1"/>
  <c r="O492" i="1"/>
  <c r="M493" i="1"/>
  <c r="N493" i="1"/>
  <c r="O493" i="1"/>
  <c r="M494" i="1"/>
  <c r="N494" i="1"/>
  <c r="O494" i="1"/>
  <c r="M495" i="1"/>
  <c r="N495" i="1"/>
  <c r="O495" i="1"/>
  <c r="M496" i="1"/>
  <c r="N496" i="1"/>
  <c r="O496" i="1"/>
  <c r="M497" i="1"/>
  <c r="N497" i="1"/>
  <c r="O497" i="1"/>
  <c r="M498" i="1"/>
  <c r="N498" i="1"/>
  <c r="O498" i="1"/>
  <c r="M499" i="1"/>
  <c r="N499" i="1"/>
  <c r="O499" i="1"/>
  <c r="M500" i="1"/>
  <c r="N500" i="1"/>
  <c r="O500" i="1"/>
  <c r="M501" i="1"/>
  <c r="N501" i="1"/>
  <c r="O501" i="1"/>
  <c r="M502" i="1"/>
  <c r="N502" i="1"/>
  <c r="O502" i="1"/>
  <c r="M503" i="1"/>
  <c r="N503" i="1"/>
  <c r="O503" i="1"/>
  <c r="M504" i="1"/>
  <c r="N504" i="1"/>
  <c r="O504" i="1"/>
  <c r="M505" i="1"/>
  <c r="N505" i="1"/>
  <c r="O505" i="1"/>
  <c r="M506" i="1"/>
  <c r="N506" i="1"/>
  <c r="O506" i="1"/>
  <c r="M507" i="1"/>
  <c r="N507" i="1"/>
  <c r="O507" i="1"/>
  <c r="M508" i="1"/>
  <c r="N508" i="1"/>
  <c r="O508" i="1"/>
  <c r="M509" i="1"/>
  <c r="N509" i="1"/>
  <c r="O509" i="1"/>
  <c r="M510" i="1"/>
  <c r="N510" i="1"/>
  <c r="O510" i="1"/>
  <c r="M511" i="1"/>
  <c r="N511" i="1"/>
  <c r="O511" i="1"/>
  <c r="M512" i="1"/>
  <c r="N512" i="1"/>
  <c r="O512" i="1"/>
  <c r="M513" i="1"/>
  <c r="N513" i="1"/>
  <c r="O513" i="1"/>
  <c r="M514" i="1"/>
  <c r="N514" i="1"/>
  <c r="O514" i="1"/>
  <c r="M515" i="1"/>
  <c r="N515" i="1"/>
  <c r="O515" i="1"/>
  <c r="M516" i="1"/>
  <c r="N516" i="1"/>
  <c r="O516" i="1"/>
  <c r="M517" i="1"/>
  <c r="N517" i="1"/>
  <c r="O517" i="1"/>
  <c r="M518" i="1"/>
  <c r="N518" i="1"/>
  <c r="O518" i="1"/>
  <c r="M519" i="1"/>
  <c r="N519" i="1"/>
  <c r="O519" i="1"/>
  <c r="M520" i="1"/>
  <c r="N520" i="1"/>
  <c r="O520" i="1"/>
  <c r="M521" i="1"/>
  <c r="N521" i="1"/>
  <c r="O521" i="1"/>
  <c r="M522" i="1"/>
  <c r="N522" i="1"/>
  <c r="O522" i="1"/>
  <c r="M523" i="1"/>
  <c r="N523" i="1"/>
  <c r="O523" i="1"/>
  <c r="M524" i="1"/>
  <c r="N524" i="1"/>
  <c r="O524" i="1"/>
  <c r="M525" i="1"/>
  <c r="N525" i="1"/>
  <c r="O525" i="1"/>
  <c r="M526" i="1"/>
  <c r="N526" i="1"/>
  <c r="O526" i="1"/>
  <c r="M527" i="1"/>
  <c r="N527" i="1"/>
  <c r="O527" i="1"/>
  <c r="M528" i="1"/>
  <c r="N528" i="1"/>
  <c r="O528" i="1"/>
  <c r="M529" i="1"/>
  <c r="N529" i="1"/>
  <c r="O529" i="1"/>
  <c r="M530" i="1"/>
  <c r="N530" i="1"/>
  <c r="O530" i="1"/>
  <c r="M531" i="1"/>
  <c r="N531" i="1"/>
  <c r="O531" i="1"/>
  <c r="M532" i="1"/>
  <c r="N532" i="1"/>
  <c r="O532" i="1"/>
  <c r="M533" i="1"/>
  <c r="N533" i="1"/>
  <c r="O533" i="1"/>
  <c r="M534" i="1"/>
  <c r="N534" i="1"/>
  <c r="O534" i="1"/>
  <c r="M535" i="1"/>
  <c r="N535" i="1"/>
  <c r="O535" i="1"/>
  <c r="M536" i="1"/>
  <c r="N536" i="1"/>
  <c r="O536" i="1"/>
  <c r="M537" i="1"/>
  <c r="N537" i="1"/>
  <c r="O537" i="1"/>
  <c r="M538" i="1"/>
  <c r="N538" i="1"/>
  <c r="O538" i="1"/>
  <c r="M539" i="1"/>
  <c r="N539" i="1"/>
  <c r="O539" i="1"/>
  <c r="M540" i="1"/>
  <c r="N540" i="1"/>
  <c r="O540" i="1"/>
  <c r="M541" i="1"/>
  <c r="N541" i="1"/>
  <c r="O541" i="1"/>
  <c r="M542" i="1"/>
  <c r="N542" i="1"/>
  <c r="O542" i="1"/>
  <c r="M543" i="1"/>
  <c r="N543" i="1"/>
  <c r="O543" i="1"/>
  <c r="M544" i="1"/>
  <c r="N544" i="1"/>
  <c r="O544" i="1"/>
  <c r="M545" i="1"/>
  <c r="N545" i="1"/>
  <c r="O545" i="1"/>
  <c r="M546" i="1"/>
  <c r="N546" i="1"/>
  <c r="O546" i="1"/>
  <c r="M547" i="1"/>
  <c r="N547" i="1"/>
  <c r="O547" i="1"/>
  <c r="M548" i="1"/>
  <c r="N548" i="1"/>
  <c r="O548" i="1"/>
  <c r="M549" i="1"/>
  <c r="N549" i="1"/>
  <c r="O549" i="1"/>
  <c r="M550" i="1"/>
  <c r="N550" i="1"/>
  <c r="O550" i="1"/>
  <c r="M551" i="1"/>
  <c r="N551" i="1"/>
  <c r="O551" i="1"/>
  <c r="M552" i="1"/>
  <c r="N552" i="1"/>
  <c r="O552" i="1"/>
  <c r="M553" i="1"/>
  <c r="N553" i="1"/>
  <c r="O553" i="1"/>
  <c r="M554" i="1"/>
  <c r="N554" i="1"/>
  <c r="O554" i="1"/>
  <c r="M555" i="1"/>
  <c r="N555" i="1"/>
  <c r="O555" i="1"/>
  <c r="M556" i="1"/>
  <c r="N556" i="1"/>
  <c r="O556" i="1"/>
  <c r="M557" i="1"/>
  <c r="N557" i="1"/>
  <c r="O557" i="1"/>
  <c r="M558" i="1"/>
  <c r="N558" i="1"/>
  <c r="O558" i="1"/>
  <c r="M559" i="1"/>
  <c r="N559" i="1"/>
  <c r="O559" i="1"/>
  <c r="M560" i="1"/>
  <c r="N560" i="1"/>
  <c r="O560" i="1"/>
  <c r="M561" i="1"/>
  <c r="N561" i="1"/>
  <c r="O561" i="1"/>
  <c r="M562" i="1"/>
  <c r="N562" i="1"/>
  <c r="O562" i="1"/>
  <c r="M563" i="1"/>
  <c r="N563" i="1"/>
  <c r="O563" i="1"/>
  <c r="M564" i="1"/>
  <c r="N564" i="1"/>
  <c r="O564" i="1"/>
  <c r="M565" i="1"/>
  <c r="N565" i="1"/>
  <c r="O565" i="1"/>
  <c r="M566" i="1"/>
  <c r="N566" i="1"/>
  <c r="O566" i="1"/>
  <c r="M567" i="1"/>
  <c r="N567" i="1"/>
  <c r="O567" i="1"/>
  <c r="M568" i="1"/>
  <c r="N568" i="1"/>
  <c r="O568" i="1"/>
  <c r="M569" i="1"/>
  <c r="N569" i="1"/>
  <c r="O569" i="1"/>
  <c r="M570" i="1"/>
  <c r="N570" i="1"/>
  <c r="O570" i="1"/>
  <c r="M571" i="1"/>
  <c r="N571" i="1"/>
  <c r="O571" i="1"/>
  <c r="M572" i="1"/>
  <c r="N572" i="1"/>
  <c r="O572" i="1"/>
  <c r="M573" i="1"/>
  <c r="N573" i="1"/>
  <c r="O573" i="1"/>
  <c r="M574" i="1"/>
  <c r="N574" i="1"/>
  <c r="O574" i="1"/>
  <c r="M575" i="1"/>
  <c r="N575" i="1"/>
  <c r="O575" i="1"/>
  <c r="M576" i="1"/>
  <c r="N576" i="1"/>
  <c r="O576" i="1"/>
  <c r="M577" i="1"/>
  <c r="N577" i="1"/>
  <c r="O577" i="1"/>
  <c r="M578" i="1"/>
  <c r="N578" i="1"/>
  <c r="O578" i="1"/>
  <c r="M579" i="1"/>
  <c r="N579" i="1"/>
  <c r="O579" i="1"/>
  <c r="M580" i="1"/>
  <c r="N580" i="1"/>
  <c r="O580" i="1"/>
  <c r="M581" i="1"/>
  <c r="N581" i="1"/>
  <c r="O581" i="1"/>
  <c r="M582" i="1"/>
  <c r="N582" i="1"/>
  <c r="O582" i="1"/>
  <c r="M583" i="1"/>
  <c r="N583" i="1"/>
  <c r="O583" i="1"/>
  <c r="M584" i="1"/>
  <c r="N584" i="1"/>
  <c r="O584" i="1"/>
  <c r="M585" i="1"/>
  <c r="N585" i="1"/>
  <c r="O585" i="1"/>
  <c r="M586" i="1"/>
  <c r="N586" i="1"/>
  <c r="O586" i="1"/>
  <c r="M587" i="1"/>
  <c r="N587" i="1"/>
  <c r="O587" i="1"/>
  <c r="M588" i="1"/>
  <c r="N588" i="1"/>
  <c r="O588" i="1"/>
  <c r="M589" i="1"/>
  <c r="N589" i="1"/>
  <c r="O589" i="1"/>
  <c r="M590" i="1"/>
  <c r="N590" i="1"/>
  <c r="O590" i="1"/>
  <c r="M591" i="1"/>
  <c r="N591" i="1"/>
  <c r="O591" i="1"/>
  <c r="M592" i="1"/>
  <c r="N592" i="1"/>
  <c r="O592" i="1"/>
  <c r="M593" i="1"/>
  <c r="N593" i="1"/>
  <c r="O593" i="1"/>
  <c r="M594" i="1"/>
  <c r="N594" i="1"/>
  <c r="O594" i="1"/>
  <c r="M595" i="1"/>
  <c r="N595" i="1"/>
  <c r="O595" i="1"/>
  <c r="M596" i="1"/>
  <c r="N596" i="1"/>
  <c r="O596" i="1"/>
  <c r="M597" i="1"/>
  <c r="N597" i="1"/>
  <c r="O597" i="1"/>
  <c r="M598" i="1"/>
  <c r="N598" i="1"/>
  <c r="O598" i="1"/>
  <c r="M599" i="1"/>
  <c r="N599" i="1"/>
  <c r="O599" i="1"/>
  <c r="M600" i="1"/>
  <c r="N600" i="1"/>
  <c r="O600" i="1"/>
  <c r="M601" i="1"/>
  <c r="N601" i="1"/>
  <c r="O601" i="1"/>
  <c r="M602" i="1"/>
  <c r="N602" i="1"/>
  <c r="O602" i="1"/>
  <c r="M603" i="1"/>
  <c r="N603" i="1"/>
  <c r="O603" i="1"/>
  <c r="M604" i="1"/>
  <c r="N604" i="1"/>
  <c r="O604" i="1"/>
  <c r="M605" i="1"/>
  <c r="N605" i="1"/>
  <c r="O605" i="1"/>
  <c r="M606" i="1"/>
  <c r="N606" i="1"/>
  <c r="O606" i="1"/>
  <c r="M607" i="1"/>
  <c r="N607" i="1"/>
  <c r="O607" i="1"/>
  <c r="M608" i="1"/>
  <c r="N608" i="1"/>
  <c r="O608" i="1"/>
  <c r="M609" i="1"/>
  <c r="N609" i="1"/>
  <c r="O609" i="1"/>
  <c r="M610" i="1"/>
  <c r="N610" i="1"/>
  <c r="O610" i="1"/>
  <c r="M611" i="1"/>
  <c r="N611" i="1"/>
  <c r="O611" i="1"/>
  <c r="M612" i="1"/>
  <c r="N612" i="1"/>
  <c r="O612" i="1"/>
  <c r="M613" i="1"/>
  <c r="N613" i="1"/>
  <c r="O613" i="1"/>
  <c r="M614" i="1"/>
  <c r="N614" i="1"/>
  <c r="O614" i="1"/>
  <c r="M615" i="1"/>
  <c r="N615" i="1"/>
  <c r="O615" i="1"/>
  <c r="M616" i="1"/>
  <c r="N616" i="1"/>
  <c r="O616" i="1"/>
  <c r="M617" i="1"/>
  <c r="N617" i="1"/>
  <c r="O617" i="1"/>
  <c r="M618" i="1"/>
  <c r="N618" i="1"/>
  <c r="O618" i="1"/>
  <c r="M619" i="1"/>
  <c r="N619" i="1"/>
  <c r="O619" i="1"/>
  <c r="M620" i="1"/>
  <c r="N620" i="1"/>
  <c r="O620" i="1"/>
  <c r="M621" i="1"/>
  <c r="N621" i="1"/>
  <c r="O621" i="1"/>
  <c r="M622" i="1"/>
  <c r="N622" i="1"/>
  <c r="O622" i="1"/>
  <c r="M623" i="1"/>
  <c r="N623" i="1"/>
  <c r="O623" i="1"/>
  <c r="M624" i="1"/>
  <c r="N624" i="1"/>
  <c r="O624" i="1"/>
  <c r="M625" i="1"/>
  <c r="N625" i="1"/>
  <c r="O625" i="1"/>
  <c r="M626" i="1"/>
  <c r="N626" i="1"/>
  <c r="O626" i="1"/>
  <c r="M627" i="1"/>
  <c r="N627" i="1"/>
  <c r="O627" i="1"/>
  <c r="M628" i="1"/>
  <c r="N628" i="1"/>
  <c r="O628" i="1"/>
  <c r="M629" i="1"/>
  <c r="N629" i="1"/>
  <c r="O629" i="1"/>
  <c r="M630" i="1"/>
  <c r="N630" i="1"/>
  <c r="O630" i="1"/>
  <c r="M631" i="1"/>
  <c r="N631" i="1"/>
  <c r="O631" i="1"/>
  <c r="M632" i="1"/>
  <c r="N632" i="1"/>
  <c r="O632" i="1"/>
  <c r="M633" i="1"/>
  <c r="N633" i="1"/>
  <c r="O633" i="1"/>
  <c r="M634" i="1"/>
  <c r="N634" i="1"/>
  <c r="O634" i="1"/>
  <c r="M635" i="1"/>
  <c r="N635" i="1"/>
  <c r="O635" i="1"/>
  <c r="M636" i="1"/>
  <c r="N636" i="1"/>
  <c r="O636" i="1"/>
  <c r="M637" i="1"/>
  <c r="N637" i="1"/>
  <c r="O637" i="1"/>
  <c r="M638" i="1"/>
  <c r="N638" i="1"/>
  <c r="O638" i="1"/>
  <c r="M639" i="1"/>
  <c r="N639" i="1"/>
  <c r="O639" i="1"/>
  <c r="M640" i="1"/>
  <c r="N640" i="1"/>
  <c r="O640" i="1"/>
  <c r="M641" i="1"/>
  <c r="N641" i="1"/>
  <c r="O641" i="1"/>
  <c r="M642" i="1"/>
  <c r="N642" i="1"/>
  <c r="O642" i="1"/>
  <c r="M643" i="1"/>
  <c r="N643" i="1"/>
  <c r="O643" i="1"/>
  <c r="M644" i="1"/>
  <c r="N644" i="1"/>
  <c r="O644" i="1"/>
  <c r="M645" i="1"/>
  <c r="N645" i="1"/>
  <c r="O645" i="1"/>
  <c r="M646" i="1"/>
  <c r="N646" i="1"/>
  <c r="O646" i="1"/>
  <c r="M647" i="1"/>
  <c r="N647" i="1"/>
  <c r="O647" i="1"/>
  <c r="M648" i="1"/>
  <c r="N648" i="1"/>
  <c r="O648" i="1"/>
  <c r="M649" i="1"/>
  <c r="N649" i="1"/>
  <c r="O649" i="1"/>
  <c r="M650" i="1"/>
  <c r="N650" i="1"/>
  <c r="O650" i="1"/>
  <c r="M651" i="1"/>
  <c r="N651" i="1"/>
  <c r="O651" i="1"/>
  <c r="M652" i="1"/>
  <c r="N652" i="1"/>
  <c r="O652" i="1"/>
  <c r="M653" i="1"/>
  <c r="N653" i="1"/>
  <c r="O653" i="1"/>
  <c r="M654" i="1"/>
  <c r="N654" i="1"/>
  <c r="O654" i="1"/>
  <c r="M655" i="1"/>
  <c r="N655" i="1"/>
  <c r="O655" i="1"/>
  <c r="M656" i="1"/>
  <c r="N656" i="1"/>
  <c r="O656" i="1"/>
  <c r="M657" i="1"/>
  <c r="N657" i="1"/>
  <c r="O657" i="1"/>
  <c r="M658" i="1"/>
  <c r="N658" i="1"/>
  <c r="O658" i="1"/>
  <c r="M659" i="1"/>
  <c r="N659" i="1"/>
  <c r="O659" i="1"/>
  <c r="M660" i="1"/>
  <c r="N660" i="1"/>
  <c r="O660" i="1"/>
  <c r="M661" i="1"/>
  <c r="N661" i="1"/>
  <c r="O661" i="1"/>
  <c r="M662" i="1"/>
  <c r="N662" i="1"/>
  <c r="O662" i="1"/>
  <c r="M663" i="1"/>
  <c r="N663" i="1"/>
  <c r="O663" i="1"/>
  <c r="M664" i="1"/>
  <c r="N664" i="1"/>
  <c r="O664" i="1"/>
  <c r="M665" i="1"/>
  <c r="N665" i="1"/>
  <c r="O665" i="1"/>
  <c r="M666" i="1"/>
  <c r="N666" i="1"/>
  <c r="O666" i="1"/>
  <c r="M667" i="1"/>
  <c r="N667" i="1"/>
  <c r="O667" i="1"/>
  <c r="M668" i="1"/>
  <c r="N668" i="1"/>
  <c r="O668" i="1"/>
  <c r="M669" i="1"/>
  <c r="N669" i="1"/>
  <c r="O669" i="1"/>
  <c r="M670" i="1"/>
  <c r="N670" i="1"/>
  <c r="O670" i="1"/>
  <c r="M671" i="1"/>
  <c r="N671" i="1"/>
  <c r="O671" i="1"/>
  <c r="M672" i="1"/>
  <c r="N672" i="1"/>
  <c r="O672" i="1"/>
  <c r="M673" i="1"/>
  <c r="N673" i="1"/>
  <c r="O673" i="1"/>
  <c r="M674" i="1"/>
  <c r="N674" i="1"/>
  <c r="O674" i="1"/>
  <c r="M675" i="1"/>
  <c r="N675" i="1"/>
  <c r="O675" i="1"/>
  <c r="M676" i="1"/>
  <c r="N676" i="1"/>
  <c r="O676" i="1"/>
  <c r="M677" i="1"/>
  <c r="N677" i="1"/>
  <c r="O677" i="1"/>
  <c r="M678" i="1"/>
  <c r="N678" i="1"/>
  <c r="O678" i="1"/>
  <c r="M679" i="1"/>
  <c r="N679" i="1"/>
  <c r="O679" i="1"/>
  <c r="M680" i="1"/>
  <c r="N680" i="1"/>
  <c r="O680" i="1"/>
  <c r="M681" i="1"/>
  <c r="N681" i="1"/>
  <c r="O681" i="1"/>
  <c r="M682" i="1"/>
  <c r="N682" i="1"/>
  <c r="O682" i="1"/>
  <c r="M683" i="1"/>
  <c r="N683" i="1"/>
  <c r="O683" i="1"/>
  <c r="M684" i="1"/>
  <c r="N684" i="1"/>
  <c r="O684" i="1"/>
  <c r="M685" i="1"/>
  <c r="N685" i="1"/>
  <c r="O685" i="1"/>
  <c r="M686" i="1"/>
  <c r="N686" i="1"/>
  <c r="O686" i="1"/>
  <c r="M687" i="1"/>
  <c r="N687" i="1"/>
  <c r="O687" i="1"/>
  <c r="M688" i="1"/>
  <c r="N688" i="1"/>
  <c r="O688" i="1"/>
  <c r="M689" i="1"/>
  <c r="N689" i="1"/>
  <c r="O689" i="1"/>
  <c r="M690" i="1"/>
  <c r="N690" i="1"/>
  <c r="O690" i="1"/>
  <c r="M691" i="1"/>
  <c r="N691" i="1"/>
  <c r="O691" i="1"/>
  <c r="M692" i="1"/>
  <c r="N692" i="1"/>
  <c r="O692" i="1"/>
  <c r="M693" i="1"/>
  <c r="N693" i="1"/>
  <c r="O693" i="1"/>
  <c r="M694" i="1"/>
  <c r="N694" i="1"/>
  <c r="O694" i="1"/>
  <c r="M695" i="1"/>
  <c r="N695" i="1"/>
  <c r="O695" i="1"/>
  <c r="M696" i="1"/>
  <c r="N696" i="1"/>
  <c r="O696" i="1"/>
  <c r="M697" i="1"/>
  <c r="N697" i="1"/>
  <c r="O697" i="1"/>
  <c r="M698" i="1"/>
  <c r="N698" i="1"/>
  <c r="O698" i="1"/>
  <c r="M699" i="1"/>
  <c r="N699" i="1"/>
  <c r="O699" i="1"/>
  <c r="M700" i="1"/>
  <c r="N700" i="1"/>
  <c r="O700" i="1"/>
  <c r="M701" i="1"/>
  <c r="N701" i="1"/>
  <c r="O701" i="1"/>
  <c r="M702" i="1"/>
  <c r="N702" i="1"/>
  <c r="O702" i="1"/>
  <c r="M703" i="1"/>
  <c r="N703" i="1"/>
  <c r="O703" i="1"/>
  <c r="M704" i="1"/>
  <c r="N704" i="1"/>
  <c r="O704" i="1"/>
  <c r="M705" i="1"/>
  <c r="N705" i="1"/>
  <c r="O705" i="1"/>
  <c r="M706" i="1"/>
  <c r="N706" i="1"/>
  <c r="O706" i="1"/>
  <c r="M707" i="1"/>
  <c r="N707" i="1"/>
  <c r="O707" i="1"/>
  <c r="M708" i="1"/>
  <c r="N708" i="1"/>
  <c r="O708" i="1"/>
  <c r="M709" i="1"/>
  <c r="N709" i="1"/>
  <c r="O709" i="1"/>
  <c r="M710" i="1"/>
  <c r="N710" i="1"/>
  <c r="O710" i="1"/>
  <c r="M711" i="1"/>
  <c r="N711" i="1"/>
  <c r="O711" i="1"/>
  <c r="M712" i="1"/>
  <c r="N712" i="1"/>
  <c r="O712" i="1"/>
  <c r="M713" i="1"/>
  <c r="N713" i="1"/>
  <c r="O713" i="1"/>
  <c r="M714" i="1"/>
  <c r="N714" i="1"/>
  <c r="O714" i="1"/>
  <c r="M715" i="1"/>
  <c r="N715" i="1"/>
  <c r="O715" i="1"/>
  <c r="M716" i="1"/>
  <c r="N716" i="1"/>
  <c r="O716" i="1"/>
  <c r="M717" i="1"/>
  <c r="N717" i="1"/>
  <c r="O717" i="1"/>
  <c r="M718" i="1"/>
  <c r="N718" i="1"/>
  <c r="O718" i="1"/>
  <c r="M719" i="1"/>
  <c r="N719" i="1"/>
  <c r="O719" i="1"/>
  <c r="M720" i="1"/>
  <c r="N720" i="1"/>
  <c r="O720" i="1"/>
  <c r="M721" i="1"/>
  <c r="N721" i="1"/>
  <c r="O721" i="1"/>
  <c r="M722" i="1"/>
  <c r="N722" i="1"/>
  <c r="O722" i="1"/>
  <c r="M723" i="1"/>
  <c r="N723" i="1"/>
  <c r="O723" i="1"/>
  <c r="M724" i="1"/>
  <c r="N724" i="1"/>
  <c r="O724" i="1"/>
  <c r="M725" i="1"/>
  <c r="N725" i="1"/>
  <c r="O725" i="1"/>
  <c r="M726" i="1"/>
  <c r="N726" i="1"/>
  <c r="O726" i="1"/>
  <c r="M727" i="1"/>
  <c r="N727" i="1"/>
  <c r="O727" i="1"/>
  <c r="M728" i="1"/>
  <c r="N728" i="1"/>
  <c r="O728" i="1"/>
  <c r="M729" i="1"/>
  <c r="N729" i="1"/>
  <c r="O729" i="1"/>
  <c r="M730" i="1"/>
  <c r="N730" i="1"/>
  <c r="O730" i="1"/>
  <c r="M731" i="1"/>
  <c r="N731" i="1"/>
  <c r="O731" i="1"/>
  <c r="M732" i="1"/>
  <c r="N732" i="1"/>
  <c r="O732" i="1"/>
  <c r="M733" i="1"/>
  <c r="N733" i="1"/>
  <c r="O733" i="1"/>
  <c r="M734" i="1"/>
  <c r="N734" i="1"/>
  <c r="O734" i="1"/>
  <c r="M735" i="1"/>
  <c r="N735" i="1"/>
  <c r="O735" i="1"/>
  <c r="M736" i="1"/>
  <c r="N736" i="1"/>
  <c r="O736" i="1"/>
  <c r="M737" i="1"/>
  <c r="N737" i="1"/>
  <c r="O737" i="1"/>
  <c r="M738" i="1"/>
  <c r="N738" i="1"/>
  <c r="O738" i="1"/>
  <c r="M739" i="1"/>
  <c r="N739" i="1"/>
  <c r="O739" i="1"/>
  <c r="M740" i="1"/>
  <c r="N740" i="1"/>
  <c r="O740" i="1"/>
  <c r="M741" i="1"/>
  <c r="N741" i="1"/>
  <c r="O741" i="1"/>
  <c r="M742" i="1"/>
  <c r="N742" i="1"/>
  <c r="O742" i="1"/>
  <c r="M743" i="1"/>
  <c r="N743" i="1"/>
  <c r="O743" i="1"/>
  <c r="M744" i="1"/>
  <c r="N744" i="1"/>
  <c r="O744" i="1"/>
  <c r="M745" i="1"/>
  <c r="N745" i="1"/>
  <c r="O745" i="1"/>
  <c r="M746" i="1"/>
  <c r="N746" i="1"/>
  <c r="O746" i="1"/>
  <c r="M747" i="1"/>
  <c r="N747" i="1"/>
  <c r="O747" i="1"/>
  <c r="M748" i="1"/>
  <c r="N748" i="1"/>
  <c r="O748" i="1"/>
  <c r="M749" i="1"/>
  <c r="N749" i="1"/>
  <c r="O749" i="1"/>
  <c r="M750" i="1"/>
  <c r="N750" i="1"/>
  <c r="O750" i="1"/>
  <c r="M751" i="1"/>
  <c r="N751" i="1"/>
  <c r="O751" i="1"/>
  <c r="M752" i="1"/>
  <c r="N752" i="1"/>
  <c r="O752" i="1"/>
  <c r="M753" i="1"/>
  <c r="N753" i="1"/>
  <c r="O753" i="1"/>
  <c r="M754" i="1"/>
  <c r="N754" i="1"/>
  <c r="O754" i="1"/>
  <c r="M755" i="1"/>
  <c r="N755" i="1"/>
  <c r="O755" i="1"/>
  <c r="M756" i="1"/>
  <c r="N756" i="1"/>
  <c r="O756" i="1"/>
  <c r="M757" i="1"/>
  <c r="N757" i="1"/>
  <c r="O757" i="1"/>
  <c r="M758" i="1"/>
  <c r="N758" i="1"/>
  <c r="O758" i="1"/>
  <c r="M759" i="1"/>
  <c r="N759" i="1"/>
  <c r="O759" i="1"/>
  <c r="M760" i="1"/>
  <c r="N760" i="1"/>
  <c r="O760" i="1"/>
  <c r="M761" i="1"/>
  <c r="N761" i="1"/>
  <c r="O761" i="1"/>
  <c r="M762" i="1"/>
  <c r="N762" i="1"/>
  <c r="O762" i="1"/>
  <c r="M763" i="1"/>
  <c r="N763" i="1"/>
  <c r="O763" i="1"/>
  <c r="M764" i="1"/>
  <c r="N764" i="1"/>
  <c r="O764" i="1"/>
  <c r="M765" i="1"/>
  <c r="N765" i="1"/>
  <c r="O765" i="1"/>
  <c r="M766" i="1"/>
  <c r="N766" i="1"/>
  <c r="O766" i="1"/>
  <c r="M767" i="1"/>
  <c r="N767" i="1"/>
  <c r="O767" i="1"/>
  <c r="M768" i="1"/>
  <c r="N768" i="1"/>
  <c r="O768" i="1"/>
  <c r="M769" i="1"/>
  <c r="N769" i="1"/>
  <c r="O769" i="1"/>
  <c r="M770" i="1"/>
  <c r="N770" i="1"/>
  <c r="O770" i="1"/>
  <c r="M771" i="1"/>
  <c r="N771" i="1"/>
  <c r="O771" i="1"/>
  <c r="M772" i="1"/>
  <c r="N772" i="1"/>
  <c r="O772" i="1"/>
  <c r="M773" i="1"/>
  <c r="N773" i="1"/>
  <c r="O773" i="1"/>
  <c r="M774" i="1"/>
  <c r="N774" i="1"/>
  <c r="O774" i="1"/>
  <c r="M775" i="1"/>
  <c r="N775" i="1"/>
  <c r="O775" i="1"/>
  <c r="M776" i="1"/>
  <c r="N776" i="1"/>
  <c r="O776" i="1"/>
  <c r="M777" i="1"/>
  <c r="N777" i="1"/>
  <c r="O777" i="1"/>
  <c r="M778" i="1"/>
  <c r="N778" i="1"/>
  <c r="O778" i="1"/>
  <c r="M779" i="1"/>
  <c r="N779" i="1"/>
  <c r="O779" i="1"/>
  <c r="M780" i="1"/>
  <c r="N780" i="1"/>
  <c r="O780" i="1"/>
  <c r="M781" i="1"/>
  <c r="N781" i="1"/>
  <c r="O781" i="1"/>
  <c r="M782" i="1"/>
  <c r="N782" i="1"/>
  <c r="O782" i="1"/>
  <c r="M783" i="1"/>
  <c r="N783" i="1"/>
  <c r="O783" i="1"/>
  <c r="M784" i="1"/>
  <c r="N784" i="1"/>
  <c r="O784" i="1"/>
  <c r="M785" i="1"/>
  <c r="N785" i="1"/>
  <c r="O785" i="1"/>
  <c r="M786" i="1"/>
  <c r="N786" i="1"/>
  <c r="O786" i="1"/>
  <c r="M787" i="1"/>
  <c r="N787" i="1"/>
  <c r="O787" i="1"/>
  <c r="M788" i="1"/>
  <c r="N788" i="1"/>
  <c r="O788" i="1"/>
  <c r="M789" i="1"/>
  <c r="N789" i="1"/>
  <c r="O789" i="1"/>
  <c r="M790" i="1"/>
  <c r="N790" i="1"/>
  <c r="O790" i="1"/>
  <c r="M791" i="1"/>
  <c r="N791" i="1"/>
  <c r="O791" i="1"/>
  <c r="M792" i="1"/>
  <c r="N792" i="1"/>
  <c r="O792" i="1"/>
  <c r="M793" i="1"/>
  <c r="N793" i="1"/>
  <c r="O793" i="1"/>
  <c r="M794" i="1"/>
  <c r="N794" i="1"/>
  <c r="O794" i="1"/>
  <c r="M795" i="1"/>
  <c r="N795" i="1"/>
  <c r="O795" i="1"/>
  <c r="M796" i="1"/>
  <c r="N796" i="1"/>
  <c r="O796" i="1"/>
  <c r="M797" i="1"/>
  <c r="N797" i="1"/>
  <c r="O797" i="1"/>
  <c r="M798" i="1"/>
  <c r="N798" i="1"/>
  <c r="O798" i="1"/>
  <c r="M799" i="1"/>
  <c r="N799" i="1"/>
  <c r="O799" i="1"/>
  <c r="M800" i="1"/>
  <c r="N800" i="1"/>
  <c r="O800" i="1"/>
  <c r="M801" i="1"/>
  <c r="N801" i="1"/>
  <c r="O801" i="1"/>
  <c r="M802" i="1"/>
  <c r="N802" i="1"/>
  <c r="O802" i="1"/>
  <c r="M803" i="1"/>
  <c r="N803" i="1"/>
  <c r="O803" i="1"/>
  <c r="M804" i="1"/>
  <c r="N804" i="1"/>
  <c r="O804" i="1"/>
  <c r="M805" i="1"/>
  <c r="N805" i="1"/>
  <c r="O805" i="1"/>
  <c r="M806" i="1"/>
  <c r="N806" i="1"/>
  <c r="O806" i="1"/>
  <c r="M807" i="1"/>
  <c r="N807" i="1"/>
  <c r="O807" i="1"/>
  <c r="M808" i="1"/>
  <c r="N808" i="1"/>
  <c r="O808" i="1"/>
  <c r="M809" i="1"/>
  <c r="N809" i="1"/>
  <c r="O809" i="1"/>
  <c r="M810" i="1"/>
  <c r="N810" i="1"/>
  <c r="O810" i="1"/>
  <c r="M811" i="1"/>
  <c r="N811" i="1"/>
  <c r="O811" i="1"/>
  <c r="M812" i="1"/>
  <c r="N812" i="1"/>
  <c r="O812" i="1"/>
  <c r="M813" i="1"/>
  <c r="N813" i="1"/>
  <c r="O813" i="1"/>
  <c r="M814" i="1"/>
  <c r="N814" i="1"/>
  <c r="O814" i="1"/>
  <c r="M815" i="1"/>
  <c r="N815" i="1"/>
  <c r="O815" i="1"/>
  <c r="M816" i="1"/>
  <c r="N816" i="1"/>
  <c r="O816" i="1"/>
  <c r="M817" i="1"/>
  <c r="N817" i="1"/>
  <c r="O817" i="1"/>
  <c r="M818" i="1"/>
  <c r="N818" i="1"/>
  <c r="O818" i="1"/>
  <c r="M819" i="1"/>
  <c r="N819" i="1"/>
  <c r="O819" i="1"/>
  <c r="M820" i="1"/>
  <c r="N820" i="1"/>
  <c r="O820" i="1"/>
  <c r="M821" i="1"/>
  <c r="N821" i="1"/>
  <c r="O821" i="1"/>
  <c r="M822" i="1"/>
  <c r="N822" i="1"/>
  <c r="O822" i="1"/>
  <c r="M823" i="1"/>
  <c r="N823" i="1"/>
  <c r="O823" i="1"/>
  <c r="M824" i="1"/>
  <c r="N824" i="1"/>
  <c r="O824" i="1"/>
  <c r="M825" i="1"/>
  <c r="N825" i="1"/>
  <c r="O825" i="1"/>
  <c r="M826" i="1"/>
  <c r="N826" i="1"/>
  <c r="O826" i="1"/>
  <c r="M827" i="1"/>
  <c r="N827" i="1"/>
  <c r="O827" i="1"/>
  <c r="M828" i="1"/>
  <c r="N828" i="1"/>
  <c r="O828" i="1"/>
  <c r="M829" i="1"/>
  <c r="N829" i="1"/>
  <c r="O829" i="1"/>
  <c r="M830" i="1"/>
  <c r="N830" i="1"/>
  <c r="O830" i="1"/>
  <c r="M831" i="1"/>
  <c r="N831" i="1"/>
  <c r="O831" i="1"/>
  <c r="M832" i="1"/>
  <c r="N832" i="1"/>
  <c r="O832" i="1"/>
  <c r="M833" i="1"/>
  <c r="N833" i="1"/>
  <c r="O833" i="1"/>
  <c r="M834" i="1"/>
  <c r="N834" i="1"/>
  <c r="O834" i="1"/>
  <c r="M835" i="1"/>
  <c r="N835" i="1"/>
  <c r="O835" i="1"/>
  <c r="M836" i="1"/>
  <c r="N836" i="1"/>
  <c r="O836" i="1"/>
  <c r="M837" i="1"/>
  <c r="N837" i="1"/>
  <c r="O837" i="1"/>
  <c r="M838" i="1"/>
  <c r="N838" i="1"/>
  <c r="O838" i="1"/>
  <c r="M839" i="1"/>
  <c r="N839" i="1"/>
  <c r="O839" i="1"/>
  <c r="M840" i="1"/>
  <c r="N840" i="1"/>
  <c r="O840" i="1"/>
  <c r="M841" i="1"/>
  <c r="N841" i="1"/>
  <c r="O841" i="1"/>
  <c r="M842" i="1"/>
  <c r="N842" i="1"/>
  <c r="O842" i="1"/>
  <c r="M843" i="1"/>
  <c r="N843" i="1"/>
  <c r="O843" i="1"/>
  <c r="M844" i="1"/>
  <c r="N844" i="1"/>
  <c r="O844" i="1"/>
  <c r="M845" i="1"/>
  <c r="N845" i="1"/>
  <c r="O845" i="1"/>
  <c r="M846" i="1"/>
  <c r="N846" i="1"/>
  <c r="O846" i="1"/>
  <c r="M847" i="1"/>
  <c r="N847" i="1"/>
  <c r="O847" i="1"/>
  <c r="M848" i="1"/>
  <c r="N848" i="1"/>
  <c r="O848" i="1"/>
  <c r="M849" i="1"/>
  <c r="N849" i="1"/>
  <c r="O849" i="1"/>
  <c r="M850" i="1"/>
  <c r="N850" i="1"/>
  <c r="O850" i="1"/>
  <c r="M851" i="1"/>
  <c r="N851" i="1"/>
  <c r="O851" i="1"/>
  <c r="M852" i="1"/>
  <c r="N852" i="1"/>
  <c r="O852" i="1"/>
  <c r="M853" i="1"/>
  <c r="N853" i="1"/>
  <c r="O853" i="1"/>
  <c r="M854" i="1"/>
  <c r="N854" i="1"/>
  <c r="O854" i="1"/>
  <c r="M855" i="1"/>
  <c r="N855" i="1"/>
  <c r="O855" i="1"/>
  <c r="M856" i="1"/>
  <c r="N856" i="1"/>
  <c r="O856" i="1"/>
  <c r="M857" i="1"/>
  <c r="N857" i="1"/>
  <c r="O857" i="1"/>
  <c r="M858" i="1"/>
  <c r="N858" i="1"/>
  <c r="O858" i="1"/>
  <c r="M859" i="1"/>
  <c r="N859" i="1"/>
  <c r="O859" i="1"/>
  <c r="M860" i="1"/>
  <c r="N860" i="1"/>
  <c r="O860" i="1"/>
  <c r="M861" i="1"/>
  <c r="N861" i="1"/>
  <c r="O861" i="1"/>
  <c r="M862" i="1"/>
  <c r="N862" i="1"/>
  <c r="O862" i="1"/>
  <c r="M863" i="1"/>
  <c r="N863" i="1"/>
  <c r="O863" i="1"/>
  <c r="M864" i="1"/>
  <c r="N864" i="1"/>
  <c r="O864" i="1"/>
  <c r="M865" i="1"/>
  <c r="N865" i="1"/>
  <c r="O865" i="1"/>
  <c r="M866" i="1"/>
  <c r="N866" i="1"/>
  <c r="O866" i="1"/>
  <c r="M867" i="1"/>
  <c r="N867" i="1"/>
  <c r="O867" i="1"/>
  <c r="M868" i="1"/>
  <c r="N868" i="1"/>
  <c r="O868" i="1"/>
  <c r="M869" i="1"/>
  <c r="N869" i="1"/>
  <c r="O869" i="1"/>
  <c r="M870" i="1"/>
  <c r="N870" i="1"/>
  <c r="O870" i="1"/>
  <c r="M871" i="1"/>
  <c r="N871" i="1"/>
  <c r="O871" i="1"/>
  <c r="M872" i="1"/>
  <c r="N872" i="1"/>
  <c r="O872" i="1"/>
  <c r="M873" i="1"/>
  <c r="N873" i="1"/>
  <c r="O873" i="1"/>
  <c r="M874" i="1"/>
  <c r="N874" i="1"/>
  <c r="O874" i="1"/>
  <c r="M875" i="1"/>
  <c r="N875" i="1"/>
  <c r="O875" i="1"/>
  <c r="M876" i="1"/>
  <c r="N876" i="1"/>
  <c r="O876" i="1"/>
  <c r="M877" i="1"/>
  <c r="N877" i="1"/>
  <c r="O877" i="1"/>
  <c r="M878" i="1"/>
  <c r="N878" i="1"/>
  <c r="O878" i="1"/>
  <c r="M879" i="1"/>
  <c r="N879" i="1"/>
  <c r="O879" i="1"/>
  <c r="M880" i="1"/>
  <c r="N880" i="1"/>
  <c r="O880" i="1"/>
  <c r="M881" i="1"/>
  <c r="N881" i="1"/>
  <c r="O881" i="1"/>
  <c r="M882" i="1"/>
  <c r="N882" i="1"/>
  <c r="O882" i="1"/>
  <c r="M883" i="1"/>
  <c r="N883" i="1"/>
  <c r="O883" i="1"/>
  <c r="M884" i="1"/>
  <c r="N884" i="1"/>
  <c r="O884" i="1"/>
  <c r="M885" i="1"/>
  <c r="N885" i="1"/>
  <c r="O885" i="1"/>
  <c r="M886" i="1"/>
  <c r="N886" i="1"/>
  <c r="O886" i="1"/>
  <c r="M887" i="1"/>
  <c r="N887" i="1"/>
  <c r="O887" i="1"/>
  <c r="M888" i="1"/>
  <c r="N888" i="1"/>
  <c r="O888" i="1"/>
  <c r="M889" i="1"/>
  <c r="N889" i="1"/>
  <c r="O889" i="1"/>
  <c r="M890" i="1"/>
  <c r="N890" i="1"/>
  <c r="O890" i="1"/>
  <c r="M891" i="1"/>
  <c r="N891" i="1"/>
  <c r="O891" i="1"/>
  <c r="M892" i="1"/>
  <c r="N892" i="1"/>
  <c r="O892" i="1"/>
  <c r="M893" i="1"/>
  <c r="N893" i="1"/>
  <c r="O893" i="1"/>
  <c r="M894" i="1"/>
  <c r="N894" i="1"/>
  <c r="O894" i="1"/>
  <c r="M895" i="1"/>
  <c r="N895" i="1"/>
  <c r="O895" i="1"/>
  <c r="M896" i="1"/>
  <c r="N896" i="1"/>
  <c r="O896" i="1"/>
  <c r="M897" i="1"/>
  <c r="N897" i="1"/>
  <c r="O897" i="1"/>
  <c r="M898" i="1"/>
  <c r="N898" i="1"/>
  <c r="O898" i="1"/>
  <c r="M899" i="1"/>
  <c r="N899" i="1"/>
  <c r="O899" i="1"/>
  <c r="M900" i="1"/>
  <c r="N900" i="1"/>
  <c r="O900" i="1"/>
  <c r="M901" i="1"/>
  <c r="N901" i="1"/>
  <c r="O901" i="1"/>
  <c r="M902" i="1"/>
  <c r="N902" i="1"/>
  <c r="O902" i="1"/>
  <c r="M903" i="1"/>
  <c r="N903" i="1"/>
  <c r="O903" i="1"/>
  <c r="M904" i="1"/>
  <c r="N904" i="1"/>
  <c r="O904" i="1"/>
  <c r="M905" i="1"/>
  <c r="N905" i="1"/>
  <c r="O905" i="1"/>
  <c r="M906" i="1"/>
  <c r="N906" i="1"/>
  <c r="O906" i="1"/>
  <c r="M907" i="1"/>
  <c r="N907" i="1"/>
  <c r="O907" i="1"/>
  <c r="M908" i="1"/>
  <c r="N908" i="1"/>
  <c r="O908" i="1"/>
  <c r="M909" i="1"/>
  <c r="N909" i="1"/>
  <c r="O909" i="1"/>
  <c r="M910" i="1"/>
  <c r="N910" i="1"/>
  <c r="O910" i="1"/>
  <c r="M911" i="1"/>
  <c r="N911" i="1"/>
  <c r="O911" i="1"/>
  <c r="M912" i="1"/>
  <c r="N912" i="1"/>
  <c r="O912" i="1"/>
  <c r="M913" i="1"/>
  <c r="N913" i="1"/>
  <c r="O913" i="1"/>
  <c r="M914" i="1"/>
  <c r="N914" i="1"/>
  <c r="O914" i="1"/>
  <c r="M915" i="1"/>
  <c r="N915" i="1"/>
  <c r="O915" i="1"/>
  <c r="M916" i="1"/>
  <c r="N916" i="1"/>
  <c r="O916" i="1"/>
  <c r="M917" i="1"/>
  <c r="N917" i="1"/>
  <c r="O917" i="1"/>
  <c r="M918" i="1"/>
  <c r="N918" i="1"/>
  <c r="O918" i="1"/>
  <c r="M919" i="1"/>
  <c r="N919" i="1"/>
  <c r="O919" i="1"/>
  <c r="M920" i="1"/>
  <c r="N920" i="1"/>
  <c r="O920" i="1"/>
  <c r="M921" i="1"/>
  <c r="N921" i="1"/>
  <c r="O921" i="1"/>
  <c r="M922" i="1"/>
  <c r="N922" i="1"/>
  <c r="O922" i="1"/>
  <c r="M923" i="1"/>
  <c r="N923" i="1"/>
  <c r="O923" i="1"/>
  <c r="M924" i="1"/>
  <c r="N924" i="1"/>
  <c r="O924" i="1"/>
  <c r="M925" i="1"/>
  <c r="N925" i="1"/>
  <c r="O925" i="1"/>
  <c r="M926" i="1"/>
  <c r="N926" i="1"/>
  <c r="O926" i="1"/>
  <c r="M927" i="1"/>
  <c r="N927" i="1"/>
  <c r="O927" i="1"/>
  <c r="M928" i="1"/>
  <c r="N928" i="1"/>
  <c r="O928" i="1"/>
  <c r="M929" i="1"/>
  <c r="N929" i="1"/>
  <c r="O929" i="1"/>
  <c r="M930" i="1"/>
  <c r="N930" i="1"/>
  <c r="O930" i="1"/>
  <c r="M931" i="1"/>
  <c r="N931" i="1"/>
  <c r="O931" i="1"/>
  <c r="M932" i="1"/>
  <c r="N932" i="1"/>
  <c r="O932" i="1"/>
  <c r="M933" i="1"/>
  <c r="N933" i="1"/>
  <c r="O933" i="1"/>
  <c r="M934" i="1"/>
  <c r="N934" i="1"/>
  <c r="O934" i="1"/>
  <c r="M935" i="1"/>
  <c r="N935" i="1"/>
  <c r="O935" i="1"/>
  <c r="M936" i="1"/>
  <c r="N936" i="1"/>
  <c r="O936" i="1"/>
  <c r="M937" i="1"/>
  <c r="N937" i="1"/>
  <c r="O937" i="1"/>
  <c r="M938" i="1"/>
  <c r="N938" i="1"/>
  <c r="O938" i="1"/>
  <c r="M939" i="1"/>
  <c r="N939" i="1"/>
  <c r="O939" i="1"/>
  <c r="M940" i="1"/>
  <c r="N940" i="1"/>
  <c r="O940" i="1"/>
  <c r="M941" i="1"/>
  <c r="N941" i="1"/>
  <c r="O941" i="1"/>
  <c r="M942" i="1"/>
  <c r="N942" i="1"/>
  <c r="O942" i="1"/>
  <c r="M943" i="1"/>
  <c r="N943" i="1"/>
  <c r="O943" i="1"/>
  <c r="M944" i="1"/>
  <c r="N944" i="1"/>
  <c r="O944" i="1"/>
  <c r="M945" i="1"/>
  <c r="N945" i="1"/>
  <c r="O945" i="1"/>
  <c r="M946" i="1"/>
  <c r="N946" i="1"/>
  <c r="O946" i="1"/>
  <c r="M947" i="1"/>
  <c r="N947" i="1"/>
  <c r="O947" i="1"/>
  <c r="M948" i="1"/>
  <c r="N948" i="1"/>
  <c r="O948" i="1"/>
  <c r="M949" i="1"/>
  <c r="N949" i="1"/>
  <c r="O949" i="1"/>
  <c r="M950" i="1"/>
  <c r="N950" i="1"/>
  <c r="O950" i="1"/>
  <c r="M951" i="1"/>
  <c r="N951" i="1"/>
  <c r="O951" i="1"/>
  <c r="M952" i="1"/>
  <c r="N952" i="1"/>
  <c r="O952" i="1"/>
  <c r="M953" i="1"/>
  <c r="N953" i="1"/>
  <c r="O953" i="1"/>
  <c r="M954" i="1"/>
  <c r="N954" i="1"/>
  <c r="O954" i="1"/>
  <c r="M955" i="1"/>
  <c r="N955" i="1"/>
  <c r="O955" i="1"/>
  <c r="M956" i="1"/>
  <c r="N956" i="1"/>
  <c r="O956" i="1"/>
  <c r="M957" i="1"/>
  <c r="N957" i="1"/>
  <c r="O957" i="1"/>
  <c r="M958" i="1"/>
  <c r="N958" i="1"/>
  <c r="O958" i="1"/>
  <c r="M959" i="1"/>
  <c r="N959" i="1"/>
  <c r="O959" i="1"/>
  <c r="M960" i="1"/>
  <c r="N960" i="1"/>
  <c r="O960" i="1"/>
  <c r="M961" i="1"/>
  <c r="N961" i="1"/>
  <c r="O961" i="1"/>
  <c r="M962" i="1"/>
  <c r="N962" i="1"/>
  <c r="O962" i="1"/>
  <c r="M963" i="1"/>
  <c r="N963" i="1"/>
  <c r="O963" i="1"/>
  <c r="M964" i="1"/>
  <c r="N964" i="1"/>
  <c r="O964" i="1"/>
  <c r="M965" i="1"/>
  <c r="N965" i="1"/>
  <c r="O965" i="1"/>
  <c r="M966" i="1"/>
  <c r="N966" i="1"/>
  <c r="O966" i="1"/>
  <c r="M967" i="1"/>
  <c r="N967" i="1"/>
  <c r="O967" i="1"/>
  <c r="M968" i="1"/>
  <c r="N968" i="1"/>
  <c r="O968" i="1"/>
  <c r="M969" i="1"/>
  <c r="N969" i="1"/>
  <c r="O969" i="1"/>
  <c r="M970" i="1"/>
  <c r="N970" i="1"/>
  <c r="O970" i="1"/>
  <c r="M971" i="1"/>
  <c r="N971" i="1"/>
  <c r="O971" i="1"/>
  <c r="M972" i="1"/>
  <c r="N972" i="1"/>
  <c r="O972" i="1"/>
  <c r="M973" i="1"/>
  <c r="N973" i="1"/>
  <c r="O973" i="1"/>
  <c r="M974" i="1"/>
  <c r="N974" i="1"/>
  <c r="O974" i="1"/>
  <c r="M975" i="1"/>
  <c r="N975" i="1"/>
  <c r="O975" i="1"/>
  <c r="M976" i="1"/>
  <c r="N976" i="1"/>
  <c r="O976" i="1"/>
  <c r="M977" i="1"/>
  <c r="N977" i="1"/>
  <c r="O977" i="1"/>
  <c r="M978" i="1"/>
  <c r="N978" i="1"/>
  <c r="O978" i="1"/>
  <c r="M979" i="1"/>
  <c r="N979" i="1"/>
  <c r="O979" i="1"/>
  <c r="M980" i="1"/>
  <c r="N980" i="1"/>
  <c r="O980" i="1"/>
  <c r="M981" i="1"/>
  <c r="N981" i="1"/>
  <c r="O981" i="1"/>
  <c r="M982" i="1"/>
  <c r="N982" i="1"/>
  <c r="O982" i="1"/>
  <c r="M983" i="1"/>
  <c r="N983" i="1"/>
  <c r="O983" i="1"/>
  <c r="M984" i="1"/>
  <c r="N984" i="1"/>
  <c r="O984" i="1"/>
  <c r="M985" i="1"/>
  <c r="N985" i="1"/>
  <c r="O985" i="1"/>
  <c r="M986" i="1"/>
  <c r="N986" i="1"/>
  <c r="O986" i="1"/>
  <c r="M987" i="1"/>
  <c r="N987" i="1"/>
  <c r="O987" i="1"/>
  <c r="M988" i="1"/>
  <c r="N988" i="1"/>
  <c r="O988" i="1"/>
  <c r="M989" i="1"/>
  <c r="N989" i="1"/>
  <c r="O989" i="1"/>
  <c r="M990" i="1"/>
  <c r="N990" i="1"/>
  <c r="O990" i="1"/>
  <c r="M991" i="1"/>
  <c r="N991" i="1"/>
  <c r="O991" i="1"/>
  <c r="M992" i="1"/>
  <c r="N992" i="1"/>
  <c r="O992" i="1"/>
  <c r="M993" i="1"/>
  <c r="N993" i="1"/>
  <c r="O993" i="1"/>
  <c r="M994" i="1"/>
  <c r="N994" i="1"/>
  <c r="O994" i="1"/>
  <c r="M995" i="1"/>
  <c r="N995" i="1"/>
  <c r="O995" i="1"/>
  <c r="M996" i="1"/>
  <c r="N996" i="1"/>
  <c r="O996" i="1"/>
  <c r="M997" i="1"/>
  <c r="N997" i="1"/>
  <c r="O997" i="1"/>
  <c r="M998" i="1"/>
  <c r="N998" i="1"/>
  <c r="O998" i="1"/>
  <c r="M999" i="1"/>
  <c r="N999" i="1"/>
  <c r="O999" i="1"/>
  <c r="M1000" i="1"/>
  <c r="N1000" i="1"/>
  <c r="O1000" i="1"/>
  <c r="M1001" i="1"/>
  <c r="N1001" i="1"/>
  <c r="O1001" i="1"/>
  <c r="M1002" i="1"/>
  <c r="N1002" i="1"/>
  <c r="O1002" i="1"/>
  <c r="M1003" i="1"/>
  <c r="N1003" i="1"/>
  <c r="O1003" i="1"/>
  <c r="M1004" i="1"/>
  <c r="N1004" i="1"/>
  <c r="O1004" i="1"/>
  <c r="M1005" i="1"/>
  <c r="N1005" i="1"/>
  <c r="O1005" i="1"/>
  <c r="M1006" i="1"/>
  <c r="N1006" i="1"/>
  <c r="O1006" i="1"/>
  <c r="M1007" i="1"/>
  <c r="N1007" i="1"/>
  <c r="O1007" i="1"/>
  <c r="M1008" i="1"/>
  <c r="N1008" i="1"/>
  <c r="O1008" i="1"/>
  <c r="M1009" i="1"/>
  <c r="N1009" i="1"/>
  <c r="O1009" i="1"/>
  <c r="M1010" i="1"/>
  <c r="N1010" i="1"/>
  <c r="O1010" i="1"/>
  <c r="M1011" i="1"/>
  <c r="N1011" i="1"/>
  <c r="O1011" i="1"/>
  <c r="M1012" i="1"/>
  <c r="N1012" i="1"/>
  <c r="O1012" i="1"/>
  <c r="M1013" i="1"/>
  <c r="N1013" i="1"/>
  <c r="O1013" i="1"/>
  <c r="M1014" i="1"/>
  <c r="N1014" i="1"/>
  <c r="O1014" i="1"/>
  <c r="M1015" i="1"/>
  <c r="N1015" i="1"/>
  <c r="O1015" i="1"/>
  <c r="M1016" i="1"/>
  <c r="N1016" i="1"/>
  <c r="O1016" i="1"/>
  <c r="M1017" i="1"/>
  <c r="N1017" i="1"/>
  <c r="O1017" i="1"/>
  <c r="M1018" i="1"/>
  <c r="N1018" i="1"/>
  <c r="O1018" i="1"/>
  <c r="M1019" i="1"/>
  <c r="N1019" i="1"/>
  <c r="O1019" i="1"/>
  <c r="M1020" i="1"/>
  <c r="N1020" i="1"/>
  <c r="O1020" i="1"/>
  <c r="M1021" i="1"/>
  <c r="N1021" i="1"/>
  <c r="O1021" i="1"/>
  <c r="M1022" i="1"/>
  <c r="N1022" i="1"/>
  <c r="O1022" i="1"/>
  <c r="M1023" i="1"/>
  <c r="N1023" i="1"/>
  <c r="O1023" i="1"/>
  <c r="M1024" i="1"/>
  <c r="N1024" i="1"/>
  <c r="O1024" i="1"/>
  <c r="M1025" i="1"/>
  <c r="N1025" i="1"/>
  <c r="O1025" i="1"/>
  <c r="M1026" i="1"/>
  <c r="N1026" i="1"/>
  <c r="O1026" i="1"/>
  <c r="M1027" i="1"/>
  <c r="N1027" i="1"/>
  <c r="O1027" i="1"/>
  <c r="M1028" i="1"/>
  <c r="N1028" i="1"/>
  <c r="O1028" i="1"/>
  <c r="M1029" i="1"/>
  <c r="N1029" i="1"/>
  <c r="O1029" i="1"/>
  <c r="M1030" i="1"/>
  <c r="N1030" i="1"/>
  <c r="O1030" i="1"/>
  <c r="M1031" i="1"/>
  <c r="N1031" i="1"/>
  <c r="O1031" i="1"/>
  <c r="M1032" i="1"/>
  <c r="N1032" i="1"/>
  <c r="O1032" i="1"/>
  <c r="M1033" i="1"/>
  <c r="N1033" i="1"/>
  <c r="O1033" i="1"/>
  <c r="M1034" i="1"/>
  <c r="N1034" i="1"/>
  <c r="O1034" i="1"/>
  <c r="M1035" i="1"/>
  <c r="N1035" i="1"/>
  <c r="O1035" i="1"/>
  <c r="M1036" i="1"/>
  <c r="N1036" i="1"/>
  <c r="O1036" i="1"/>
  <c r="M1037" i="1"/>
  <c r="N1037" i="1"/>
  <c r="O1037" i="1"/>
  <c r="M1038" i="1"/>
  <c r="N1038" i="1"/>
  <c r="O1038" i="1"/>
  <c r="M1039" i="1"/>
  <c r="N1039" i="1"/>
  <c r="O1039" i="1"/>
  <c r="M1040" i="1"/>
  <c r="N1040" i="1"/>
  <c r="O1040" i="1"/>
  <c r="M1041" i="1"/>
  <c r="N1041" i="1"/>
  <c r="O1041" i="1"/>
  <c r="M1042" i="1"/>
  <c r="N1042" i="1"/>
  <c r="O1042" i="1"/>
  <c r="M1043" i="1"/>
  <c r="N1043" i="1"/>
  <c r="O1043" i="1"/>
  <c r="M1044" i="1"/>
  <c r="N1044" i="1"/>
  <c r="O1044" i="1"/>
  <c r="M1045" i="1"/>
  <c r="N1045" i="1"/>
  <c r="O1045" i="1"/>
  <c r="M1046" i="1"/>
  <c r="N1046" i="1"/>
  <c r="O1046" i="1"/>
  <c r="M1047" i="1"/>
  <c r="N1047" i="1"/>
  <c r="O1047" i="1"/>
  <c r="M1048" i="1"/>
  <c r="N1048" i="1"/>
  <c r="O1048" i="1"/>
  <c r="M1049" i="1"/>
  <c r="N1049" i="1"/>
  <c r="O1049" i="1"/>
  <c r="M1050" i="1"/>
  <c r="N1050" i="1"/>
  <c r="O1050" i="1"/>
  <c r="M1051" i="1"/>
  <c r="N1051" i="1"/>
  <c r="O1051" i="1"/>
  <c r="M1052" i="1"/>
  <c r="N1052" i="1"/>
  <c r="O1052" i="1"/>
  <c r="M1053" i="1"/>
  <c r="N1053" i="1"/>
  <c r="O1053" i="1"/>
  <c r="M1054" i="1"/>
  <c r="N1054" i="1"/>
  <c r="O1054" i="1"/>
  <c r="M1055" i="1"/>
  <c r="N1055" i="1"/>
  <c r="O1055" i="1"/>
  <c r="M1056" i="1"/>
  <c r="N1056" i="1"/>
  <c r="O1056" i="1"/>
  <c r="M1057" i="1"/>
  <c r="N1057" i="1"/>
  <c r="O1057" i="1"/>
  <c r="M1058" i="1"/>
  <c r="N1058" i="1"/>
  <c r="O1058" i="1"/>
  <c r="M1059" i="1"/>
  <c r="N1059" i="1"/>
  <c r="O1059" i="1"/>
  <c r="M1060" i="1"/>
  <c r="N1060" i="1"/>
  <c r="O1060" i="1"/>
  <c r="M1061" i="1"/>
  <c r="N1061" i="1"/>
  <c r="O1061" i="1"/>
  <c r="M1062" i="1"/>
  <c r="N1062" i="1"/>
  <c r="O1062" i="1"/>
  <c r="M1063" i="1"/>
  <c r="N1063" i="1"/>
  <c r="O1063" i="1"/>
  <c r="M1064" i="1"/>
  <c r="N1064" i="1"/>
  <c r="O1064" i="1"/>
  <c r="M1065" i="1"/>
  <c r="N1065" i="1"/>
  <c r="O1065" i="1"/>
  <c r="M1066" i="1"/>
  <c r="N1066" i="1"/>
  <c r="O1066" i="1"/>
  <c r="M1067" i="1"/>
  <c r="N1067" i="1"/>
  <c r="O1067" i="1"/>
  <c r="M1068" i="1"/>
  <c r="N1068" i="1"/>
  <c r="O1068" i="1"/>
  <c r="M1069" i="1"/>
  <c r="N1069" i="1"/>
  <c r="O1069" i="1"/>
  <c r="M1070" i="1"/>
  <c r="N1070" i="1"/>
  <c r="O1070" i="1"/>
  <c r="M1071" i="1"/>
  <c r="N1071" i="1"/>
  <c r="O1071" i="1"/>
  <c r="M1072" i="1"/>
  <c r="N1072" i="1"/>
  <c r="O1072" i="1"/>
  <c r="M1073" i="1"/>
  <c r="N1073" i="1"/>
  <c r="O1073" i="1"/>
  <c r="M1074" i="1"/>
  <c r="N1074" i="1"/>
  <c r="O1074" i="1"/>
  <c r="M1075" i="1"/>
  <c r="N1075" i="1"/>
  <c r="O1075" i="1"/>
  <c r="M1076" i="1"/>
  <c r="N1076" i="1"/>
  <c r="O1076" i="1"/>
  <c r="M1077" i="1"/>
  <c r="N1077" i="1"/>
  <c r="O1077" i="1"/>
  <c r="M1078" i="1"/>
  <c r="N1078" i="1"/>
  <c r="O1078" i="1"/>
  <c r="M1079" i="1"/>
  <c r="N1079" i="1"/>
  <c r="O1079" i="1"/>
  <c r="M1080" i="1"/>
  <c r="N1080" i="1"/>
  <c r="O1080" i="1"/>
  <c r="M1081" i="1"/>
  <c r="N1081" i="1"/>
  <c r="O1081" i="1"/>
  <c r="M1082" i="1"/>
  <c r="N1082" i="1"/>
  <c r="O1082" i="1"/>
  <c r="M1083" i="1"/>
  <c r="N1083" i="1"/>
  <c r="O1083" i="1"/>
  <c r="M1084" i="1"/>
  <c r="N1084" i="1"/>
  <c r="O1084" i="1"/>
  <c r="M1085" i="1"/>
  <c r="N1085" i="1"/>
  <c r="O1085" i="1"/>
  <c r="M1086" i="1"/>
  <c r="N1086" i="1"/>
  <c r="O1086" i="1"/>
  <c r="M1087" i="1"/>
  <c r="N1087" i="1"/>
  <c r="O1087" i="1"/>
  <c r="M1088" i="1"/>
  <c r="N1088" i="1"/>
  <c r="O1088" i="1"/>
  <c r="M1089" i="1"/>
  <c r="N1089" i="1"/>
  <c r="O1089" i="1"/>
  <c r="M1090" i="1"/>
  <c r="N1090" i="1"/>
  <c r="O1090" i="1"/>
  <c r="M1091" i="1"/>
  <c r="N1091" i="1"/>
  <c r="O1091" i="1"/>
  <c r="M1092" i="1"/>
  <c r="N1092" i="1"/>
  <c r="O1092" i="1"/>
  <c r="M1093" i="1"/>
  <c r="N1093" i="1"/>
  <c r="O1093" i="1"/>
  <c r="M1094" i="1"/>
  <c r="N1094" i="1"/>
  <c r="O1094" i="1"/>
  <c r="M1095" i="1"/>
  <c r="N1095" i="1"/>
  <c r="O1095" i="1"/>
  <c r="M1096" i="1"/>
  <c r="N1096" i="1"/>
  <c r="O1096" i="1"/>
  <c r="M1097" i="1"/>
  <c r="N1097" i="1"/>
  <c r="O1097" i="1"/>
  <c r="M1098" i="1"/>
  <c r="N1098" i="1"/>
  <c r="O1098" i="1"/>
  <c r="M1099" i="1"/>
  <c r="N1099" i="1"/>
  <c r="O1099" i="1"/>
  <c r="M1100" i="1"/>
  <c r="N1100" i="1"/>
  <c r="O1100" i="1"/>
  <c r="M1101" i="1"/>
  <c r="N1101" i="1"/>
  <c r="O1101" i="1"/>
  <c r="M1102" i="1"/>
  <c r="N1102" i="1"/>
  <c r="O1102" i="1"/>
  <c r="M1103" i="1"/>
  <c r="N1103" i="1"/>
  <c r="O1103" i="1"/>
  <c r="M1104" i="1"/>
  <c r="N1104" i="1"/>
  <c r="O1104" i="1"/>
  <c r="M1105" i="1"/>
  <c r="N1105" i="1"/>
  <c r="O1105" i="1"/>
  <c r="M1106" i="1"/>
  <c r="N1106" i="1"/>
  <c r="O1106" i="1"/>
  <c r="M1107" i="1"/>
  <c r="N1107" i="1"/>
  <c r="O1107" i="1"/>
  <c r="M1108" i="1"/>
  <c r="N1108" i="1"/>
  <c r="O1108" i="1"/>
  <c r="M1109" i="1"/>
  <c r="N1109" i="1"/>
  <c r="O1109" i="1"/>
  <c r="M1110" i="1"/>
  <c r="N1110" i="1"/>
  <c r="O1110" i="1"/>
  <c r="M1111" i="1"/>
  <c r="N1111" i="1"/>
  <c r="O1111" i="1"/>
  <c r="M1112" i="1"/>
  <c r="N1112" i="1"/>
  <c r="O1112" i="1"/>
  <c r="M1113" i="1"/>
  <c r="N1113" i="1"/>
  <c r="O1113" i="1"/>
  <c r="M1114" i="1"/>
  <c r="N1114" i="1"/>
  <c r="O1114" i="1"/>
  <c r="M1115" i="1"/>
  <c r="N1115" i="1"/>
  <c r="O1115" i="1"/>
  <c r="M1116" i="1"/>
  <c r="N1116" i="1"/>
  <c r="O1116" i="1"/>
  <c r="M1117" i="1"/>
  <c r="N1117" i="1"/>
  <c r="O1117" i="1"/>
  <c r="M1118" i="1"/>
  <c r="N1118" i="1"/>
  <c r="O1118" i="1"/>
  <c r="M1119" i="1"/>
  <c r="N1119" i="1"/>
  <c r="O1119" i="1"/>
  <c r="M1120" i="1"/>
  <c r="N1120" i="1"/>
  <c r="O1120" i="1"/>
  <c r="M1121" i="1"/>
  <c r="N1121" i="1"/>
  <c r="O1121" i="1"/>
  <c r="M1122" i="1"/>
  <c r="N1122" i="1"/>
  <c r="O1122" i="1"/>
  <c r="M1123" i="1"/>
  <c r="N1123" i="1"/>
  <c r="O1123" i="1"/>
  <c r="M1124" i="1"/>
  <c r="N1124" i="1"/>
  <c r="O1124" i="1"/>
  <c r="M1125" i="1"/>
  <c r="N1125" i="1"/>
  <c r="O1125" i="1"/>
  <c r="M1126" i="1"/>
  <c r="N1126" i="1"/>
  <c r="O1126" i="1"/>
  <c r="M1127" i="1"/>
  <c r="N1127" i="1"/>
  <c r="O1127" i="1"/>
  <c r="M1128" i="1"/>
  <c r="N1128" i="1"/>
  <c r="O1128" i="1"/>
  <c r="M1129" i="1"/>
  <c r="N1129" i="1"/>
  <c r="O1129" i="1"/>
  <c r="M1130" i="1"/>
  <c r="N1130" i="1"/>
  <c r="O1130" i="1"/>
  <c r="M1131" i="1"/>
  <c r="N1131" i="1"/>
  <c r="O1131" i="1"/>
  <c r="M1132" i="1"/>
  <c r="N1132" i="1"/>
  <c r="O1132" i="1"/>
  <c r="M1133" i="1"/>
  <c r="N1133" i="1"/>
  <c r="O1133" i="1"/>
  <c r="M1134" i="1"/>
  <c r="N1134" i="1"/>
  <c r="O1134" i="1"/>
  <c r="M1135" i="1"/>
  <c r="N1135" i="1"/>
  <c r="O1135" i="1"/>
  <c r="M1136" i="1"/>
  <c r="N1136" i="1"/>
  <c r="O1136" i="1"/>
  <c r="M1137" i="1"/>
  <c r="N1137" i="1"/>
  <c r="O1137" i="1"/>
  <c r="M1138" i="1"/>
  <c r="N1138" i="1"/>
  <c r="O1138" i="1"/>
  <c r="M1139" i="1"/>
  <c r="N1139" i="1"/>
  <c r="O1139" i="1"/>
  <c r="M1140" i="1"/>
  <c r="N1140" i="1"/>
  <c r="O1140" i="1"/>
  <c r="M1141" i="1"/>
  <c r="N1141" i="1"/>
  <c r="O1141" i="1"/>
  <c r="M1142" i="1"/>
  <c r="N1142" i="1"/>
  <c r="O1142" i="1"/>
  <c r="M1143" i="1"/>
  <c r="N1143" i="1"/>
  <c r="O1143" i="1"/>
  <c r="M1144" i="1"/>
  <c r="N1144" i="1"/>
  <c r="O1144" i="1"/>
  <c r="M1145" i="1"/>
  <c r="N1145" i="1"/>
  <c r="O1145" i="1"/>
  <c r="M1146" i="1"/>
  <c r="N1146" i="1"/>
  <c r="O1146" i="1"/>
  <c r="M1147" i="1"/>
  <c r="N1147" i="1"/>
  <c r="O1147" i="1"/>
  <c r="M1148" i="1"/>
  <c r="N1148" i="1"/>
  <c r="O1148" i="1"/>
  <c r="M1149" i="1"/>
  <c r="N1149" i="1"/>
  <c r="O1149" i="1"/>
  <c r="M1150" i="1"/>
  <c r="N1150" i="1"/>
  <c r="O1150" i="1"/>
  <c r="M1151" i="1"/>
  <c r="N1151" i="1"/>
  <c r="O1151" i="1"/>
  <c r="M1152" i="1"/>
  <c r="N1152" i="1"/>
  <c r="O1152" i="1"/>
  <c r="M1153" i="1"/>
  <c r="N1153" i="1"/>
  <c r="O1153" i="1"/>
  <c r="M1154" i="1"/>
  <c r="N1154" i="1"/>
  <c r="O1154" i="1"/>
  <c r="M1155" i="1"/>
  <c r="N1155" i="1"/>
  <c r="O1155" i="1"/>
  <c r="M1156" i="1"/>
  <c r="N1156" i="1"/>
  <c r="O1156" i="1"/>
  <c r="M1157" i="1"/>
  <c r="N1157" i="1"/>
  <c r="O1157" i="1"/>
  <c r="M1158" i="1"/>
  <c r="N1158" i="1"/>
  <c r="O1158" i="1"/>
  <c r="M1159" i="1"/>
  <c r="N1159" i="1"/>
  <c r="O1159" i="1"/>
  <c r="M1160" i="1"/>
  <c r="N1160" i="1"/>
  <c r="O1160" i="1"/>
  <c r="M1161" i="1"/>
  <c r="N1161" i="1"/>
  <c r="O1161" i="1"/>
  <c r="M1162" i="1"/>
  <c r="N1162" i="1"/>
  <c r="O1162" i="1"/>
  <c r="M1163" i="1"/>
  <c r="N1163" i="1"/>
  <c r="O1163" i="1"/>
  <c r="M1164" i="1"/>
  <c r="N1164" i="1"/>
  <c r="O1164" i="1"/>
  <c r="M1165" i="1"/>
  <c r="N1165" i="1"/>
  <c r="O1165" i="1"/>
  <c r="M1166" i="1"/>
  <c r="N1166" i="1"/>
  <c r="O1166" i="1"/>
  <c r="M1167" i="1"/>
  <c r="N1167" i="1"/>
  <c r="O1167" i="1"/>
  <c r="M1168" i="1"/>
  <c r="N1168" i="1"/>
  <c r="O1168" i="1"/>
  <c r="M1169" i="1"/>
  <c r="N1169" i="1"/>
  <c r="O1169" i="1"/>
  <c r="M1170" i="1"/>
  <c r="N1170" i="1"/>
  <c r="O1170" i="1"/>
  <c r="M1171" i="1"/>
  <c r="N1171" i="1"/>
  <c r="O1171" i="1"/>
  <c r="M1172" i="1"/>
  <c r="N1172" i="1"/>
  <c r="O1172" i="1"/>
  <c r="M1173" i="1"/>
  <c r="N1173" i="1"/>
  <c r="O1173" i="1"/>
  <c r="M1174" i="1"/>
  <c r="N1174" i="1"/>
  <c r="O1174" i="1"/>
  <c r="M1175" i="1"/>
  <c r="N1175" i="1"/>
  <c r="O1175" i="1"/>
  <c r="M1176" i="1"/>
  <c r="N1176" i="1"/>
  <c r="O1176" i="1"/>
  <c r="M1177" i="1"/>
  <c r="N1177" i="1"/>
  <c r="O1177" i="1"/>
  <c r="M1178" i="1"/>
  <c r="N1178" i="1"/>
  <c r="O1178" i="1"/>
  <c r="M1179" i="1"/>
  <c r="N1179" i="1"/>
  <c r="O1179" i="1"/>
  <c r="M1180" i="1"/>
  <c r="N1180" i="1"/>
  <c r="O1180" i="1"/>
  <c r="M1181" i="1"/>
  <c r="N1181" i="1"/>
  <c r="O1181" i="1"/>
  <c r="M1182" i="1"/>
  <c r="N1182" i="1"/>
  <c r="O1182" i="1"/>
  <c r="M1183" i="1"/>
  <c r="N1183" i="1"/>
  <c r="O1183" i="1"/>
  <c r="M1184" i="1"/>
  <c r="N1184" i="1"/>
  <c r="O1184" i="1"/>
  <c r="M1185" i="1"/>
  <c r="N1185" i="1"/>
  <c r="O1185" i="1"/>
  <c r="M1186" i="1"/>
  <c r="N1186" i="1"/>
  <c r="O1186" i="1"/>
  <c r="M1187" i="1"/>
  <c r="N1187" i="1"/>
  <c r="O1187" i="1"/>
  <c r="M1188" i="1"/>
  <c r="N1188" i="1"/>
  <c r="O1188" i="1"/>
  <c r="M1189" i="1"/>
  <c r="N1189" i="1"/>
  <c r="O1189" i="1"/>
  <c r="M1190" i="1"/>
  <c r="N1190" i="1"/>
  <c r="O1190" i="1"/>
  <c r="M1191" i="1"/>
  <c r="N1191" i="1"/>
  <c r="O1191" i="1"/>
  <c r="M1192" i="1"/>
  <c r="N1192" i="1"/>
  <c r="O1192" i="1"/>
  <c r="M1193" i="1"/>
  <c r="N1193" i="1"/>
  <c r="O1193" i="1"/>
  <c r="M1194" i="1"/>
  <c r="N1194" i="1"/>
  <c r="O1194" i="1"/>
  <c r="M1195" i="1"/>
  <c r="N1195" i="1"/>
  <c r="O1195" i="1"/>
  <c r="M1196" i="1"/>
  <c r="N1196" i="1"/>
  <c r="O1196" i="1"/>
  <c r="M1197" i="1"/>
  <c r="N1197" i="1"/>
  <c r="O1197" i="1"/>
  <c r="M1198" i="1"/>
  <c r="N1198" i="1"/>
  <c r="O1198" i="1"/>
  <c r="M1199" i="1"/>
  <c r="N1199" i="1"/>
  <c r="O1199" i="1"/>
  <c r="M1200" i="1"/>
  <c r="N1200" i="1"/>
  <c r="O1200" i="1"/>
  <c r="M1201" i="1"/>
  <c r="N1201" i="1"/>
  <c r="O1201" i="1"/>
  <c r="M1202" i="1"/>
  <c r="N1202" i="1"/>
  <c r="O1202" i="1"/>
  <c r="M1203" i="1"/>
  <c r="N1203" i="1"/>
  <c r="O1203" i="1"/>
  <c r="M1204" i="1"/>
  <c r="N1204" i="1"/>
  <c r="O1204" i="1"/>
  <c r="M1205" i="1"/>
  <c r="N1205" i="1"/>
  <c r="O1205" i="1"/>
  <c r="M1206" i="1"/>
  <c r="N1206" i="1"/>
  <c r="O1206" i="1"/>
  <c r="M1207" i="1"/>
  <c r="N1207" i="1"/>
  <c r="O1207" i="1"/>
  <c r="M1208" i="1"/>
  <c r="N1208" i="1"/>
  <c r="O1208" i="1"/>
  <c r="M1209" i="1"/>
  <c r="N1209" i="1"/>
  <c r="O1209" i="1"/>
  <c r="M1210" i="1"/>
  <c r="N1210" i="1"/>
  <c r="O1210" i="1"/>
  <c r="M1211" i="1"/>
  <c r="N1211" i="1"/>
  <c r="O1211" i="1"/>
  <c r="M1212" i="1"/>
  <c r="N1212" i="1"/>
  <c r="O1212" i="1"/>
  <c r="M1213" i="1"/>
  <c r="N1213" i="1"/>
  <c r="O1213" i="1"/>
  <c r="M1214" i="1"/>
  <c r="N1214" i="1"/>
  <c r="O1214" i="1"/>
  <c r="M1215" i="1"/>
  <c r="N1215" i="1"/>
  <c r="O1215" i="1"/>
  <c r="M1216" i="1"/>
  <c r="N1216" i="1"/>
  <c r="O1216" i="1"/>
  <c r="M1217" i="1"/>
  <c r="N1217" i="1"/>
  <c r="O1217" i="1"/>
  <c r="M1218" i="1"/>
  <c r="N1218" i="1"/>
  <c r="O1218" i="1"/>
  <c r="M1219" i="1"/>
  <c r="N1219" i="1"/>
  <c r="O1219" i="1"/>
  <c r="M1220" i="1"/>
  <c r="N1220" i="1"/>
  <c r="O1220" i="1"/>
  <c r="M1221" i="1"/>
  <c r="N1221" i="1"/>
  <c r="O1221" i="1"/>
  <c r="M1222" i="1"/>
  <c r="N1222" i="1"/>
  <c r="O1222" i="1"/>
  <c r="M1223" i="1"/>
  <c r="N1223" i="1"/>
  <c r="O1223" i="1"/>
  <c r="M1224" i="1"/>
  <c r="N1224" i="1"/>
  <c r="O1224" i="1"/>
  <c r="M1225" i="1"/>
  <c r="N1225" i="1"/>
  <c r="O1225" i="1"/>
  <c r="M1226" i="1"/>
  <c r="N1226" i="1"/>
  <c r="O1226" i="1"/>
  <c r="M1227" i="1"/>
  <c r="N1227" i="1"/>
  <c r="O1227" i="1"/>
  <c r="M1228" i="1"/>
  <c r="N1228" i="1"/>
  <c r="O1228" i="1"/>
  <c r="M1229" i="1"/>
  <c r="N1229" i="1"/>
  <c r="O1229" i="1"/>
  <c r="M1230" i="1"/>
  <c r="N1230" i="1"/>
  <c r="O1230" i="1"/>
  <c r="M1231" i="1"/>
  <c r="N1231" i="1"/>
  <c r="O1231" i="1"/>
  <c r="M1232" i="1"/>
  <c r="N1232" i="1"/>
  <c r="O1232" i="1"/>
  <c r="M1233" i="1"/>
  <c r="N1233" i="1"/>
  <c r="O1233" i="1"/>
  <c r="M1234" i="1"/>
  <c r="N1234" i="1"/>
  <c r="O1234" i="1"/>
  <c r="M1235" i="1"/>
  <c r="N1235" i="1"/>
  <c r="O1235" i="1"/>
  <c r="M1236" i="1"/>
  <c r="N1236" i="1"/>
  <c r="O1236" i="1"/>
  <c r="M1237" i="1"/>
  <c r="N1237" i="1"/>
  <c r="O1237" i="1"/>
  <c r="M1238" i="1"/>
  <c r="N1238" i="1"/>
  <c r="O1238" i="1"/>
  <c r="M1239" i="1"/>
  <c r="N1239" i="1"/>
  <c r="O1239" i="1"/>
  <c r="M1240" i="1"/>
  <c r="N1240" i="1"/>
  <c r="O1240" i="1"/>
  <c r="M1241" i="1"/>
  <c r="N1241" i="1"/>
  <c r="O1241" i="1"/>
  <c r="M1242" i="1"/>
  <c r="N1242" i="1"/>
  <c r="O1242" i="1"/>
  <c r="M1243" i="1"/>
  <c r="N1243" i="1"/>
  <c r="O1243" i="1"/>
  <c r="M1244" i="1"/>
  <c r="N1244" i="1"/>
  <c r="O1244" i="1"/>
  <c r="M1245" i="1"/>
  <c r="N1245" i="1"/>
  <c r="O1245" i="1"/>
  <c r="M1246" i="1"/>
  <c r="N1246" i="1"/>
  <c r="O1246" i="1"/>
  <c r="M1247" i="1"/>
  <c r="N1247" i="1"/>
  <c r="O1247" i="1"/>
  <c r="M1248" i="1"/>
  <c r="N1248" i="1"/>
  <c r="O1248" i="1"/>
  <c r="M1249" i="1"/>
  <c r="N1249" i="1"/>
  <c r="O1249" i="1"/>
  <c r="M1250" i="1"/>
  <c r="N1250" i="1"/>
  <c r="O1250" i="1"/>
  <c r="M1251" i="1"/>
  <c r="N1251" i="1"/>
  <c r="O1251" i="1"/>
  <c r="M1252" i="1"/>
  <c r="N1252" i="1"/>
  <c r="O1252" i="1"/>
  <c r="M1253" i="1"/>
  <c r="N1253" i="1"/>
  <c r="O1253" i="1"/>
  <c r="M1254" i="1"/>
  <c r="N1254" i="1"/>
  <c r="O1254" i="1"/>
  <c r="M1255" i="1"/>
  <c r="N1255" i="1"/>
  <c r="O1255" i="1"/>
  <c r="M1256" i="1"/>
  <c r="N1256" i="1"/>
  <c r="O1256" i="1"/>
  <c r="M1257" i="1"/>
  <c r="N1257" i="1"/>
  <c r="O1257" i="1"/>
  <c r="M1258" i="1"/>
  <c r="N1258" i="1"/>
  <c r="O1258" i="1"/>
  <c r="M1259" i="1"/>
  <c r="N1259" i="1"/>
  <c r="O1259" i="1"/>
  <c r="M1260" i="1"/>
  <c r="N1260" i="1"/>
  <c r="O1260" i="1"/>
  <c r="M1261" i="1"/>
  <c r="N1261" i="1"/>
  <c r="O1261" i="1"/>
  <c r="M1262" i="1"/>
  <c r="N1262" i="1"/>
  <c r="O1262" i="1"/>
  <c r="M1263" i="1"/>
  <c r="N1263" i="1"/>
  <c r="O1263" i="1"/>
  <c r="M1264" i="1"/>
  <c r="N1264" i="1"/>
  <c r="O1264" i="1"/>
  <c r="M1265" i="1"/>
  <c r="N1265" i="1"/>
  <c r="O1265" i="1"/>
  <c r="M1266" i="1"/>
  <c r="N1266" i="1"/>
  <c r="O1266" i="1"/>
  <c r="M1267" i="1"/>
  <c r="N1267" i="1"/>
  <c r="O1267" i="1"/>
  <c r="M1268" i="1"/>
  <c r="N1268" i="1"/>
  <c r="O1268" i="1"/>
  <c r="M1269" i="1"/>
  <c r="N1269" i="1"/>
  <c r="O1269" i="1"/>
  <c r="M1270" i="1"/>
  <c r="N1270" i="1"/>
  <c r="O1270" i="1"/>
  <c r="M1271" i="1"/>
  <c r="N1271" i="1"/>
  <c r="O1271" i="1"/>
  <c r="M1272" i="1"/>
  <c r="N1272" i="1"/>
  <c r="O1272" i="1"/>
  <c r="M1273" i="1"/>
  <c r="N1273" i="1"/>
  <c r="O1273" i="1"/>
  <c r="M1274" i="1"/>
  <c r="N1274" i="1"/>
  <c r="O1274" i="1"/>
  <c r="M1275" i="1"/>
  <c r="N1275" i="1"/>
  <c r="O1275" i="1"/>
  <c r="M1276" i="1"/>
  <c r="N1276" i="1"/>
  <c r="O1276" i="1"/>
  <c r="M1277" i="1"/>
  <c r="N1277" i="1"/>
  <c r="O1277" i="1"/>
  <c r="M1278" i="1"/>
  <c r="N1278" i="1"/>
  <c r="O1278" i="1"/>
  <c r="M1279" i="1"/>
  <c r="N1279" i="1"/>
  <c r="O1279" i="1"/>
  <c r="M1280" i="1"/>
  <c r="N1280" i="1"/>
  <c r="O1280" i="1"/>
  <c r="M1281" i="1"/>
  <c r="N1281" i="1"/>
  <c r="O1281" i="1"/>
  <c r="M1282" i="1"/>
  <c r="N1282" i="1"/>
  <c r="O1282" i="1"/>
  <c r="M1283" i="1"/>
  <c r="N1283" i="1"/>
  <c r="O1283" i="1"/>
  <c r="M1284" i="1"/>
  <c r="N1284" i="1"/>
  <c r="O1284" i="1"/>
  <c r="M1285" i="1"/>
  <c r="N1285" i="1"/>
  <c r="O1285" i="1"/>
  <c r="M1286" i="1"/>
  <c r="N1286" i="1"/>
  <c r="O1286" i="1"/>
  <c r="M1287" i="1"/>
  <c r="N1287" i="1"/>
  <c r="O1287" i="1"/>
  <c r="M1288" i="1"/>
  <c r="N1288" i="1"/>
  <c r="O1288" i="1"/>
  <c r="M1289" i="1"/>
  <c r="N1289" i="1"/>
  <c r="O1289" i="1"/>
  <c r="M1290" i="1"/>
  <c r="N1290" i="1"/>
  <c r="O1290" i="1"/>
  <c r="M1291" i="1"/>
  <c r="N1291" i="1"/>
  <c r="O1291" i="1"/>
  <c r="M1292" i="1"/>
  <c r="N1292" i="1"/>
  <c r="O1292" i="1"/>
  <c r="M1293" i="1"/>
  <c r="N1293" i="1"/>
  <c r="O1293" i="1"/>
  <c r="M1294" i="1"/>
  <c r="N1294" i="1"/>
  <c r="O1294" i="1"/>
  <c r="M1295" i="1"/>
  <c r="N1295" i="1"/>
  <c r="O1295" i="1"/>
  <c r="M1296" i="1"/>
  <c r="N1296" i="1"/>
  <c r="O1296" i="1"/>
  <c r="M1297" i="1"/>
  <c r="N1297" i="1"/>
  <c r="O1297" i="1"/>
  <c r="M1298" i="1"/>
  <c r="N1298" i="1"/>
  <c r="O1298" i="1"/>
  <c r="M1299" i="1"/>
  <c r="N1299" i="1"/>
  <c r="O1299" i="1"/>
  <c r="M1300" i="1"/>
  <c r="N1300" i="1"/>
  <c r="O1300" i="1"/>
  <c r="M1301" i="1"/>
  <c r="N1301" i="1"/>
  <c r="O1301" i="1"/>
  <c r="M1302" i="1"/>
  <c r="N1302" i="1"/>
  <c r="O1302" i="1"/>
  <c r="M1303" i="1"/>
  <c r="N1303" i="1"/>
  <c r="O1303" i="1"/>
  <c r="M1304" i="1"/>
  <c r="N1304" i="1"/>
  <c r="O1304" i="1"/>
  <c r="M1305" i="1"/>
  <c r="N1305" i="1"/>
  <c r="O1305" i="1"/>
  <c r="M1306" i="1"/>
  <c r="N1306" i="1"/>
  <c r="O1306" i="1"/>
  <c r="M1307" i="1"/>
  <c r="N1307" i="1"/>
  <c r="O1307" i="1"/>
  <c r="M1308" i="1"/>
  <c r="N1308" i="1"/>
  <c r="O1308" i="1"/>
  <c r="M1309" i="1"/>
  <c r="N1309" i="1"/>
  <c r="O1309" i="1"/>
  <c r="M1310" i="1"/>
  <c r="N1310" i="1"/>
  <c r="O1310" i="1"/>
  <c r="M1311" i="1"/>
  <c r="N1311" i="1"/>
  <c r="O1311" i="1"/>
  <c r="M1312" i="1"/>
  <c r="N1312" i="1"/>
  <c r="O1312" i="1"/>
  <c r="M1313" i="1"/>
  <c r="N1313" i="1"/>
  <c r="O1313" i="1"/>
  <c r="M1314" i="1"/>
  <c r="N1314" i="1"/>
  <c r="O1314" i="1"/>
  <c r="M1315" i="1"/>
  <c r="N1315" i="1"/>
  <c r="O1315" i="1"/>
  <c r="M1316" i="1"/>
  <c r="N1316" i="1"/>
  <c r="O1316" i="1"/>
  <c r="M1317" i="1"/>
  <c r="N1317" i="1"/>
  <c r="O1317" i="1"/>
  <c r="M1318" i="1"/>
  <c r="N1318" i="1"/>
  <c r="O1318" i="1"/>
  <c r="M1319" i="1"/>
  <c r="N1319" i="1"/>
  <c r="O1319" i="1"/>
  <c r="M1320" i="1"/>
  <c r="N1320" i="1"/>
  <c r="O1320" i="1"/>
  <c r="M1321" i="1"/>
  <c r="N1321" i="1"/>
  <c r="O1321" i="1"/>
  <c r="M1322" i="1"/>
  <c r="N1322" i="1"/>
  <c r="O1322" i="1"/>
  <c r="M1323" i="1"/>
  <c r="N1323" i="1"/>
  <c r="O1323" i="1"/>
  <c r="M1324" i="1"/>
  <c r="N1324" i="1"/>
  <c r="O1324" i="1"/>
  <c r="M1325" i="1"/>
  <c r="N1325" i="1"/>
  <c r="O1325" i="1"/>
  <c r="M1326" i="1"/>
  <c r="N1326" i="1"/>
  <c r="O1326" i="1"/>
  <c r="M1327" i="1"/>
  <c r="N1327" i="1"/>
  <c r="O1327" i="1"/>
  <c r="M1328" i="1"/>
  <c r="N1328" i="1"/>
  <c r="O1328" i="1"/>
  <c r="M1329" i="1"/>
  <c r="N1329" i="1"/>
  <c r="O1329" i="1"/>
  <c r="M1330" i="1"/>
  <c r="N1330" i="1"/>
  <c r="O1330" i="1"/>
  <c r="M1331" i="1"/>
  <c r="N1331" i="1"/>
  <c r="O1331" i="1"/>
  <c r="M1332" i="1"/>
  <c r="N1332" i="1"/>
  <c r="O1332" i="1"/>
  <c r="M1333" i="1"/>
  <c r="N1333" i="1"/>
  <c r="O1333" i="1"/>
  <c r="M1334" i="1"/>
  <c r="N1334" i="1"/>
  <c r="O1334" i="1"/>
  <c r="M1335" i="1"/>
  <c r="N1335" i="1"/>
  <c r="O1335" i="1"/>
  <c r="M1336" i="1"/>
  <c r="N1336" i="1"/>
  <c r="O1336" i="1"/>
  <c r="M1337" i="1"/>
  <c r="N1337" i="1"/>
  <c r="O1337" i="1"/>
  <c r="M1338" i="1"/>
  <c r="N1338" i="1"/>
  <c r="O1338" i="1"/>
  <c r="M1339" i="1"/>
  <c r="N1339" i="1"/>
  <c r="O1339" i="1"/>
  <c r="M1340" i="1"/>
  <c r="N1340" i="1"/>
  <c r="O1340" i="1"/>
  <c r="M1341" i="1"/>
  <c r="N1341" i="1"/>
  <c r="O1341" i="1"/>
  <c r="M1342" i="1"/>
  <c r="N1342" i="1"/>
  <c r="O1342" i="1"/>
  <c r="M1343" i="1"/>
  <c r="N1343" i="1"/>
  <c r="O1343" i="1"/>
  <c r="M1344" i="1"/>
  <c r="N1344" i="1"/>
  <c r="O1344" i="1"/>
  <c r="M1345" i="1"/>
  <c r="N1345" i="1"/>
  <c r="O1345" i="1"/>
  <c r="M1346" i="1"/>
  <c r="N1346" i="1"/>
  <c r="O1346" i="1"/>
  <c r="M1347" i="1"/>
  <c r="N1347" i="1"/>
  <c r="O1347" i="1"/>
  <c r="M1348" i="1"/>
  <c r="N1348" i="1"/>
  <c r="O1348" i="1"/>
  <c r="M1349" i="1"/>
  <c r="N1349" i="1"/>
  <c r="O1349" i="1"/>
  <c r="M1350" i="1"/>
  <c r="N1350" i="1"/>
  <c r="O1350" i="1"/>
  <c r="M1351" i="1"/>
  <c r="N1351" i="1"/>
  <c r="O1351" i="1"/>
  <c r="M1352" i="1"/>
  <c r="N1352" i="1"/>
  <c r="O1352" i="1"/>
  <c r="M1353" i="1"/>
  <c r="N1353" i="1"/>
  <c r="O1353" i="1"/>
  <c r="M1354" i="1"/>
  <c r="N1354" i="1"/>
  <c r="O1354" i="1"/>
  <c r="M1355" i="1"/>
  <c r="N1355" i="1"/>
  <c r="O1355" i="1"/>
  <c r="M1356" i="1"/>
  <c r="N1356" i="1"/>
  <c r="O1356" i="1"/>
  <c r="M1357" i="1"/>
  <c r="N1357" i="1"/>
  <c r="O1357" i="1"/>
  <c r="M1358" i="1"/>
  <c r="N1358" i="1"/>
  <c r="O1358" i="1"/>
  <c r="M1359" i="1"/>
  <c r="N1359" i="1"/>
  <c r="O1359" i="1"/>
  <c r="M1360" i="1"/>
  <c r="N1360" i="1"/>
  <c r="O1360" i="1"/>
  <c r="M1361" i="1"/>
  <c r="N1361" i="1"/>
  <c r="O1361" i="1"/>
  <c r="M1362" i="1"/>
  <c r="N1362" i="1"/>
  <c r="O1362" i="1"/>
  <c r="M1363" i="1"/>
  <c r="N1363" i="1"/>
  <c r="O1363" i="1"/>
  <c r="M1364" i="1"/>
  <c r="N1364" i="1"/>
  <c r="O1364" i="1"/>
  <c r="M1365" i="1"/>
  <c r="N1365" i="1"/>
  <c r="O1365" i="1"/>
  <c r="M1366" i="1"/>
  <c r="N1366" i="1"/>
  <c r="O1366" i="1"/>
  <c r="M1367" i="1"/>
  <c r="N1367" i="1"/>
  <c r="O1367" i="1"/>
  <c r="M1368" i="1"/>
  <c r="N1368" i="1"/>
  <c r="O1368" i="1"/>
  <c r="M1369" i="1"/>
  <c r="N1369" i="1"/>
  <c r="O1369" i="1"/>
  <c r="M1370" i="1"/>
  <c r="N1370" i="1"/>
  <c r="O1370" i="1"/>
  <c r="M1371" i="1"/>
  <c r="N1371" i="1"/>
  <c r="O1371" i="1"/>
  <c r="M1372" i="1"/>
  <c r="N1372" i="1"/>
  <c r="O1372" i="1"/>
  <c r="M1373" i="1"/>
  <c r="N1373" i="1"/>
  <c r="O1373" i="1"/>
  <c r="M1374" i="1"/>
  <c r="N1374" i="1"/>
  <c r="O1374" i="1"/>
  <c r="M1375" i="1"/>
  <c r="N1375" i="1"/>
  <c r="O1375" i="1"/>
  <c r="M1376" i="1"/>
  <c r="N1376" i="1"/>
  <c r="O1376" i="1"/>
  <c r="M1377" i="1"/>
  <c r="N1377" i="1"/>
  <c r="O1377" i="1"/>
  <c r="M1378" i="1"/>
  <c r="N1378" i="1"/>
  <c r="O1378" i="1"/>
  <c r="M1379" i="1"/>
  <c r="N1379" i="1"/>
  <c r="O1379" i="1"/>
  <c r="M1380" i="1"/>
  <c r="N1380" i="1"/>
  <c r="O1380" i="1"/>
  <c r="M1381" i="1"/>
  <c r="N1381" i="1"/>
  <c r="O1381" i="1"/>
  <c r="M1382" i="1"/>
  <c r="N1382" i="1"/>
  <c r="O1382" i="1"/>
  <c r="M1383" i="1"/>
  <c r="N1383" i="1"/>
  <c r="O1383" i="1"/>
  <c r="M1384" i="1"/>
  <c r="N1384" i="1"/>
  <c r="O1384" i="1"/>
  <c r="M1385" i="1"/>
  <c r="N1385" i="1"/>
  <c r="O1385" i="1"/>
  <c r="M1386" i="1"/>
  <c r="N1386" i="1"/>
  <c r="O1386" i="1"/>
  <c r="M1387" i="1"/>
  <c r="N1387" i="1"/>
  <c r="O1387" i="1"/>
  <c r="M1388" i="1"/>
  <c r="N1388" i="1"/>
  <c r="O1388" i="1"/>
  <c r="M1389" i="1"/>
  <c r="N1389" i="1"/>
  <c r="O1389" i="1"/>
  <c r="M1390" i="1"/>
  <c r="N1390" i="1"/>
  <c r="O1390" i="1"/>
  <c r="M1391" i="1"/>
  <c r="N1391" i="1"/>
  <c r="O1391" i="1"/>
  <c r="M1392" i="1"/>
  <c r="N1392" i="1"/>
  <c r="O1392" i="1"/>
  <c r="M1393" i="1"/>
  <c r="N1393" i="1"/>
  <c r="O1393" i="1"/>
  <c r="M1394" i="1"/>
  <c r="N1394" i="1"/>
  <c r="O1394" i="1"/>
  <c r="M1395" i="1"/>
  <c r="N1395" i="1"/>
  <c r="O1395" i="1"/>
  <c r="M1396" i="1"/>
  <c r="N1396" i="1"/>
  <c r="O1396" i="1"/>
  <c r="M1397" i="1"/>
  <c r="N1397" i="1"/>
  <c r="O1397" i="1"/>
  <c r="M1398" i="1"/>
  <c r="N1398" i="1"/>
  <c r="O1398" i="1"/>
  <c r="M1399" i="1"/>
  <c r="N1399" i="1"/>
  <c r="O1399" i="1"/>
  <c r="M1400" i="1"/>
  <c r="N1400" i="1"/>
  <c r="O1400" i="1"/>
  <c r="M1401" i="1"/>
  <c r="N1401" i="1"/>
  <c r="O1401" i="1"/>
  <c r="M1402" i="1"/>
  <c r="N1402" i="1"/>
  <c r="O1402" i="1"/>
  <c r="M1403" i="1"/>
  <c r="N1403" i="1"/>
  <c r="O1403" i="1"/>
  <c r="M1404" i="1"/>
  <c r="N1404" i="1"/>
  <c r="O1404" i="1"/>
  <c r="M1405" i="1"/>
  <c r="N1405" i="1"/>
  <c r="O1405" i="1"/>
  <c r="M1406" i="1"/>
  <c r="N1406" i="1"/>
  <c r="O1406" i="1"/>
  <c r="M1407" i="1"/>
  <c r="N1407" i="1"/>
  <c r="O1407" i="1"/>
  <c r="M1408" i="1"/>
  <c r="N1408" i="1"/>
  <c r="O1408" i="1"/>
  <c r="M1409" i="1"/>
  <c r="N1409" i="1"/>
  <c r="O1409" i="1"/>
  <c r="M1410" i="1"/>
  <c r="N1410" i="1"/>
  <c r="O1410" i="1"/>
  <c r="M1411" i="1"/>
  <c r="N1411" i="1"/>
  <c r="O1411" i="1"/>
  <c r="M1412" i="1"/>
  <c r="N1412" i="1"/>
  <c r="O1412" i="1"/>
  <c r="M1413" i="1"/>
  <c r="N1413" i="1"/>
  <c r="O1413" i="1"/>
  <c r="M1414" i="1"/>
  <c r="N1414" i="1"/>
  <c r="O1414" i="1"/>
  <c r="M1415" i="1"/>
  <c r="N1415" i="1"/>
  <c r="O1415" i="1"/>
  <c r="M1416" i="1"/>
  <c r="N1416" i="1"/>
  <c r="O1416" i="1"/>
  <c r="M1417" i="1"/>
  <c r="N1417" i="1"/>
  <c r="O1417" i="1"/>
  <c r="M1418" i="1"/>
  <c r="N1418" i="1"/>
  <c r="O1418" i="1"/>
  <c r="M1419" i="1"/>
  <c r="N1419" i="1"/>
  <c r="O1419" i="1"/>
  <c r="M1420" i="1"/>
  <c r="N1420" i="1"/>
  <c r="O1420" i="1"/>
  <c r="M1421" i="1"/>
  <c r="N1421" i="1"/>
  <c r="O1421" i="1"/>
  <c r="M1422" i="1"/>
  <c r="N1422" i="1"/>
  <c r="O1422" i="1"/>
  <c r="M1423" i="1"/>
  <c r="N1423" i="1"/>
  <c r="O1423" i="1"/>
  <c r="M1424" i="1"/>
  <c r="N1424" i="1"/>
  <c r="O1424" i="1"/>
  <c r="M1425" i="1"/>
  <c r="N1425" i="1"/>
  <c r="O1425" i="1"/>
  <c r="M1426" i="1"/>
  <c r="N1426" i="1"/>
  <c r="O1426" i="1"/>
  <c r="M1427" i="1"/>
  <c r="N1427" i="1"/>
  <c r="O1427" i="1"/>
  <c r="M1428" i="1"/>
  <c r="N1428" i="1"/>
  <c r="O1428" i="1"/>
  <c r="M1429" i="1"/>
  <c r="N1429" i="1"/>
  <c r="O1429" i="1"/>
  <c r="M1430" i="1"/>
  <c r="N1430" i="1"/>
  <c r="O1430" i="1"/>
  <c r="M1431" i="1"/>
  <c r="N1431" i="1"/>
  <c r="O1431" i="1"/>
  <c r="M1432" i="1"/>
  <c r="N1432" i="1"/>
  <c r="O1432" i="1"/>
  <c r="M1433" i="1"/>
  <c r="N1433" i="1"/>
  <c r="O1433" i="1"/>
  <c r="M1434" i="1"/>
  <c r="N1434" i="1"/>
  <c r="O1434" i="1"/>
  <c r="M1435" i="1"/>
  <c r="N1435" i="1"/>
  <c r="O1435" i="1"/>
  <c r="M1436" i="1"/>
  <c r="N1436" i="1"/>
  <c r="O1436" i="1"/>
  <c r="M1437" i="1"/>
  <c r="N1437" i="1"/>
  <c r="O1437" i="1"/>
  <c r="M1438" i="1"/>
  <c r="N1438" i="1"/>
  <c r="O1438" i="1"/>
  <c r="M1439" i="1"/>
  <c r="N1439" i="1"/>
  <c r="O1439" i="1"/>
  <c r="M1440" i="1"/>
  <c r="N1440" i="1"/>
  <c r="O1440" i="1"/>
  <c r="M1441" i="1"/>
  <c r="N1441" i="1"/>
  <c r="O1441" i="1"/>
  <c r="M1442" i="1"/>
  <c r="N1442" i="1"/>
  <c r="O1442" i="1"/>
  <c r="M1443" i="1"/>
  <c r="N1443" i="1"/>
  <c r="O1443" i="1"/>
  <c r="M1444" i="1"/>
  <c r="N1444" i="1"/>
  <c r="O1444" i="1"/>
  <c r="M1445" i="1"/>
  <c r="N1445" i="1"/>
  <c r="O1445" i="1"/>
  <c r="M1446" i="1"/>
  <c r="N1446" i="1"/>
  <c r="O1446" i="1"/>
  <c r="M1447" i="1"/>
  <c r="N1447" i="1"/>
  <c r="O1447" i="1"/>
  <c r="M1448" i="1"/>
  <c r="N1448" i="1"/>
  <c r="O1448" i="1"/>
  <c r="M1449" i="1"/>
  <c r="N1449" i="1"/>
  <c r="O1449" i="1"/>
  <c r="M1450" i="1"/>
  <c r="N1450" i="1"/>
  <c r="O1450" i="1"/>
  <c r="M1451" i="1"/>
  <c r="N1451" i="1"/>
  <c r="O1451" i="1"/>
  <c r="M1452" i="1"/>
  <c r="N1452" i="1"/>
  <c r="O1452" i="1"/>
  <c r="M1453" i="1"/>
  <c r="N1453" i="1"/>
  <c r="O1453" i="1"/>
  <c r="M1454" i="1"/>
  <c r="N1454" i="1"/>
  <c r="O1454" i="1"/>
  <c r="M1455" i="1"/>
  <c r="N1455" i="1"/>
  <c r="O1455" i="1"/>
  <c r="M1456" i="1"/>
  <c r="N1456" i="1"/>
  <c r="O1456" i="1"/>
  <c r="M1457" i="1"/>
  <c r="N1457" i="1"/>
  <c r="O1457" i="1"/>
  <c r="M1458" i="1"/>
  <c r="N1458" i="1"/>
  <c r="O1458" i="1"/>
  <c r="M1459" i="1"/>
  <c r="N1459" i="1"/>
  <c r="O1459" i="1"/>
  <c r="M1460" i="1"/>
  <c r="N1460" i="1"/>
  <c r="O1460" i="1"/>
  <c r="M1461" i="1"/>
  <c r="N1461" i="1"/>
  <c r="O1461" i="1"/>
  <c r="M1462" i="1"/>
  <c r="N1462" i="1"/>
  <c r="O1462" i="1"/>
  <c r="M1463" i="1"/>
  <c r="N1463" i="1"/>
  <c r="O1463" i="1"/>
  <c r="M1464" i="1"/>
  <c r="N1464" i="1"/>
  <c r="O1464" i="1"/>
  <c r="M1465" i="1"/>
  <c r="N1465" i="1"/>
  <c r="O1465" i="1"/>
  <c r="M1466" i="1"/>
  <c r="N1466" i="1"/>
  <c r="O1466" i="1"/>
  <c r="M1467" i="1"/>
  <c r="N1467" i="1"/>
  <c r="O1467" i="1"/>
  <c r="M1468" i="1"/>
  <c r="N1468" i="1"/>
  <c r="O1468" i="1"/>
  <c r="M1469" i="1"/>
  <c r="N1469" i="1"/>
  <c r="O1469" i="1"/>
  <c r="M1470" i="1"/>
  <c r="N1470" i="1"/>
  <c r="O1470" i="1"/>
  <c r="M1471" i="1"/>
  <c r="N1471" i="1"/>
  <c r="O1471" i="1"/>
  <c r="M1472" i="1"/>
  <c r="N1472" i="1"/>
  <c r="O1472" i="1"/>
  <c r="M1473" i="1"/>
  <c r="N1473" i="1"/>
  <c r="O1473" i="1"/>
  <c r="M1474" i="1"/>
  <c r="N1474" i="1"/>
  <c r="O1474" i="1"/>
  <c r="M1475" i="1"/>
  <c r="N1475" i="1"/>
  <c r="O1475" i="1"/>
  <c r="M1476" i="1"/>
  <c r="N1476" i="1"/>
  <c r="O1476" i="1"/>
  <c r="M1477" i="1"/>
  <c r="N1477" i="1"/>
  <c r="O1477" i="1"/>
  <c r="M1478" i="1"/>
  <c r="N1478" i="1"/>
  <c r="O1478" i="1"/>
  <c r="M1479" i="1"/>
  <c r="N1479" i="1"/>
  <c r="O1479" i="1"/>
  <c r="M1480" i="1"/>
  <c r="N1480" i="1"/>
  <c r="O1480" i="1"/>
  <c r="M1481" i="1"/>
  <c r="N1481" i="1"/>
  <c r="O1481" i="1"/>
  <c r="M1482" i="1"/>
  <c r="N1482" i="1"/>
  <c r="O1482" i="1"/>
  <c r="M1483" i="1"/>
  <c r="N1483" i="1"/>
  <c r="O1483" i="1"/>
  <c r="M1484" i="1"/>
  <c r="N1484" i="1"/>
  <c r="O1484" i="1"/>
  <c r="M1485" i="1"/>
  <c r="N1485" i="1"/>
  <c r="O1485" i="1"/>
  <c r="M1486" i="1"/>
  <c r="N1486" i="1"/>
  <c r="O1486" i="1"/>
  <c r="M1487" i="1"/>
  <c r="N1487" i="1"/>
  <c r="O1487" i="1"/>
  <c r="M1488" i="1"/>
  <c r="N1488" i="1"/>
  <c r="O1488" i="1"/>
  <c r="M1489" i="1"/>
  <c r="N1489" i="1"/>
  <c r="O1489" i="1"/>
  <c r="M1490" i="1"/>
  <c r="N1490" i="1"/>
  <c r="O1490" i="1"/>
  <c r="M1491" i="1"/>
  <c r="N1491" i="1"/>
  <c r="O1491" i="1"/>
  <c r="M1492" i="1"/>
  <c r="N1492" i="1"/>
  <c r="O1492" i="1"/>
  <c r="M1493" i="1"/>
  <c r="N1493" i="1"/>
  <c r="O1493" i="1"/>
  <c r="M1494" i="1"/>
  <c r="N1494" i="1"/>
  <c r="O1494" i="1"/>
  <c r="M1495" i="1"/>
  <c r="N1495" i="1"/>
  <c r="O1495" i="1"/>
  <c r="M1496" i="1"/>
  <c r="N1496" i="1"/>
  <c r="O1496" i="1"/>
  <c r="M1497" i="1"/>
  <c r="N1497" i="1"/>
  <c r="O1497" i="1"/>
  <c r="M1498" i="1"/>
  <c r="N1498" i="1"/>
  <c r="O1498" i="1"/>
  <c r="M1499" i="1"/>
  <c r="N1499" i="1"/>
  <c r="O1499" i="1"/>
  <c r="M1500" i="1"/>
  <c r="N1500" i="1"/>
  <c r="O1500" i="1"/>
  <c r="M1501" i="1"/>
  <c r="N1501" i="1"/>
  <c r="O1501" i="1"/>
  <c r="M1502" i="1"/>
  <c r="N1502" i="1"/>
  <c r="O1502" i="1"/>
  <c r="M1503" i="1"/>
  <c r="N1503" i="1"/>
  <c r="O1503" i="1"/>
  <c r="M1504" i="1"/>
  <c r="N1504" i="1"/>
  <c r="O1504" i="1"/>
  <c r="M1505" i="1"/>
  <c r="N1505" i="1"/>
  <c r="O1505" i="1"/>
  <c r="M1506" i="1"/>
  <c r="N1506" i="1"/>
  <c r="O1506" i="1"/>
  <c r="M1507" i="1"/>
  <c r="N1507" i="1"/>
  <c r="O1507" i="1"/>
  <c r="M1508" i="1"/>
  <c r="N1508" i="1"/>
  <c r="O1508" i="1"/>
  <c r="M1509" i="1"/>
  <c r="N1509" i="1"/>
  <c r="O1509" i="1"/>
  <c r="M1510" i="1"/>
  <c r="N1510" i="1"/>
  <c r="O1510" i="1"/>
  <c r="M1511" i="1"/>
  <c r="N1511" i="1"/>
  <c r="O1511" i="1"/>
  <c r="M1512" i="1"/>
  <c r="N1512" i="1"/>
  <c r="O1512" i="1"/>
  <c r="M1513" i="1"/>
  <c r="N1513" i="1"/>
  <c r="O1513" i="1"/>
  <c r="M1514" i="1"/>
  <c r="N1514" i="1"/>
  <c r="O1514" i="1"/>
  <c r="M1515" i="1"/>
  <c r="N1515" i="1"/>
  <c r="O1515" i="1"/>
  <c r="M1516" i="1"/>
  <c r="N1516" i="1"/>
  <c r="O1516" i="1"/>
  <c r="M1517" i="1"/>
  <c r="N1517" i="1"/>
  <c r="O1517" i="1"/>
  <c r="M1518" i="1"/>
  <c r="N1518" i="1"/>
  <c r="O1518" i="1"/>
  <c r="M1519" i="1"/>
  <c r="N1519" i="1"/>
  <c r="O1519" i="1"/>
  <c r="M1520" i="1"/>
  <c r="N1520" i="1"/>
  <c r="O1520" i="1"/>
  <c r="M1521" i="1"/>
  <c r="N1521" i="1"/>
  <c r="O1521" i="1"/>
  <c r="M1522" i="1"/>
  <c r="N1522" i="1"/>
  <c r="O1522" i="1"/>
  <c r="M1523" i="1"/>
  <c r="N1523" i="1"/>
  <c r="O1523" i="1"/>
  <c r="M1524" i="1"/>
  <c r="N1524" i="1"/>
  <c r="O1524" i="1"/>
  <c r="M1525" i="1"/>
  <c r="N1525" i="1"/>
  <c r="O1525" i="1"/>
  <c r="M1526" i="1"/>
  <c r="N1526" i="1"/>
  <c r="O1526" i="1"/>
  <c r="M1527" i="1"/>
  <c r="N1527" i="1"/>
  <c r="O1527" i="1"/>
  <c r="M1528" i="1"/>
  <c r="N1528" i="1"/>
  <c r="O1528" i="1"/>
  <c r="M1529" i="1"/>
  <c r="N1529" i="1"/>
  <c r="O1529" i="1"/>
  <c r="M1530" i="1"/>
  <c r="N1530" i="1"/>
  <c r="O1530" i="1"/>
  <c r="M1531" i="1"/>
  <c r="N1531" i="1"/>
  <c r="O1531" i="1"/>
  <c r="M1532" i="1"/>
  <c r="N1532" i="1"/>
  <c r="O1532" i="1"/>
  <c r="M1533" i="1"/>
  <c r="N1533" i="1"/>
  <c r="O1533" i="1"/>
  <c r="M1534" i="1"/>
  <c r="N1534" i="1"/>
  <c r="O1534" i="1"/>
  <c r="M1535" i="1"/>
  <c r="N1535" i="1"/>
  <c r="O1535" i="1"/>
  <c r="M1536" i="1"/>
  <c r="N1536" i="1"/>
  <c r="O1536" i="1"/>
  <c r="M1537" i="1"/>
  <c r="N1537" i="1"/>
  <c r="O1537" i="1"/>
  <c r="M1538" i="1"/>
  <c r="N1538" i="1"/>
  <c r="O1538" i="1"/>
  <c r="M1539" i="1"/>
  <c r="N1539" i="1"/>
  <c r="O1539" i="1"/>
  <c r="M1540" i="1"/>
  <c r="N1540" i="1"/>
  <c r="O1540" i="1"/>
  <c r="M1541" i="1"/>
  <c r="N1541" i="1"/>
  <c r="O1541" i="1"/>
  <c r="M1542" i="1"/>
  <c r="N1542" i="1"/>
  <c r="O1542" i="1"/>
  <c r="M1543" i="1"/>
  <c r="N1543" i="1"/>
  <c r="O1543" i="1"/>
  <c r="M1544" i="1"/>
  <c r="N1544" i="1"/>
  <c r="O1544" i="1"/>
  <c r="M1545" i="1"/>
  <c r="N1545" i="1"/>
  <c r="O1545" i="1"/>
  <c r="M1546" i="1"/>
  <c r="N1546" i="1"/>
  <c r="O1546" i="1"/>
  <c r="M1547" i="1"/>
  <c r="N1547" i="1"/>
  <c r="O1547" i="1"/>
  <c r="M1548" i="1"/>
  <c r="N1548" i="1"/>
  <c r="O1548" i="1"/>
  <c r="M1549" i="1"/>
  <c r="N1549" i="1"/>
  <c r="O1549" i="1"/>
  <c r="M1550" i="1"/>
  <c r="N1550" i="1"/>
  <c r="O1550" i="1"/>
  <c r="M1551" i="1"/>
  <c r="N1551" i="1"/>
  <c r="O1551" i="1"/>
  <c r="M1552" i="1"/>
  <c r="N1552" i="1"/>
  <c r="O1552" i="1"/>
  <c r="M1553" i="1"/>
  <c r="N1553" i="1"/>
  <c r="O1553" i="1"/>
  <c r="M1554" i="1"/>
  <c r="N1554" i="1"/>
  <c r="O1554" i="1"/>
  <c r="M1555" i="1"/>
  <c r="N1555" i="1"/>
  <c r="O1555" i="1"/>
  <c r="M1556" i="1"/>
  <c r="N1556" i="1"/>
  <c r="O1556" i="1"/>
  <c r="M1557" i="1"/>
  <c r="N1557" i="1"/>
  <c r="O1557" i="1"/>
  <c r="M1558" i="1"/>
  <c r="N1558" i="1"/>
  <c r="O1558" i="1"/>
  <c r="M1559" i="1"/>
  <c r="N1559" i="1"/>
  <c r="O1559" i="1"/>
  <c r="M1560" i="1"/>
  <c r="N1560" i="1"/>
  <c r="O1560" i="1"/>
  <c r="M1561" i="1"/>
  <c r="N1561" i="1"/>
  <c r="O1561" i="1"/>
  <c r="M1562" i="1"/>
  <c r="N1562" i="1"/>
  <c r="O1562" i="1"/>
  <c r="M1563" i="1"/>
  <c r="N1563" i="1"/>
  <c r="O1563" i="1"/>
  <c r="M1564" i="1"/>
  <c r="N1564" i="1"/>
  <c r="O1564" i="1"/>
  <c r="M1565" i="1"/>
  <c r="N1565" i="1"/>
  <c r="O1565" i="1"/>
  <c r="M1566" i="1"/>
  <c r="N1566" i="1"/>
  <c r="O1566" i="1"/>
  <c r="M1567" i="1"/>
  <c r="N1567" i="1"/>
  <c r="O1567" i="1"/>
  <c r="M1568" i="1"/>
  <c r="N1568" i="1"/>
  <c r="O1568" i="1"/>
  <c r="M1569" i="1"/>
  <c r="N1569" i="1"/>
  <c r="O1569" i="1"/>
  <c r="M1570" i="1"/>
  <c r="N1570" i="1"/>
  <c r="O1570" i="1"/>
  <c r="M1571" i="1"/>
  <c r="N1571" i="1"/>
  <c r="O1571" i="1"/>
  <c r="M1572" i="1"/>
  <c r="N1572" i="1"/>
  <c r="O1572" i="1"/>
  <c r="M1573" i="1"/>
  <c r="N1573" i="1"/>
  <c r="O1573" i="1"/>
  <c r="M1574" i="1"/>
  <c r="N1574" i="1"/>
  <c r="O1574" i="1"/>
  <c r="M1575" i="1"/>
  <c r="N1575" i="1"/>
  <c r="O1575" i="1"/>
  <c r="M1576" i="1"/>
  <c r="N1576" i="1"/>
  <c r="O1576" i="1"/>
  <c r="M1577" i="1"/>
  <c r="N1577" i="1"/>
  <c r="O1577" i="1"/>
  <c r="M1578" i="1"/>
  <c r="N1578" i="1"/>
  <c r="O1578" i="1"/>
  <c r="M1579" i="1"/>
  <c r="N1579" i="1"/>
  <c r="O1579" i="1"/>
  <c r="M1580" i="1"/>
  <c r="N1580" i="1"/>
  <c r="O1580" i="1"/>
  <c r="M1581" i="1"/>
  <c r="N1581" i="1"/>
  <c r="O1581" i="1"/>
  <c r="M1582" i="1"/>
  <c r="N1582" i="1"/>
  <c r="O1582" i="1"/>
  <c r="M1583" i="1"/>
  <c r="N1583" i="1"/>
  <c r="O1583" i="1"/>
  <c r="M1584" i="1"/>
  <c r="N1584" i="1"/>
  <c r="O1584" i="1"/>
  <c r="M1585" i="1"/>
  <c r="N1585" i="1"/>
  <c r="O1585" i="1"/>
  <c r="M1586" i="1"/>
  <c r="N1586" i="1"/>
  <c r="O1586" i="1"/>
  <c r="M1587" i="1"/>
  <c r="N1587" i="1"/>
  <c r="O1587" i="1"/>
  <c r="M1588" i="1"/>
  <c r="N1588" i="1"/>
  <c r="O1588" i="1"/>
  <c r="M1589" i="1"/>
  <c r="N1589" i="1"/>
  <c r="O1589" i="1"/>
  <c r="M1590" i="1"/>
  <c r="N1590" i="1"/>
  <c r="O1590" i="1"/>
  <c r="M1591" i="1"/>
  <c r="N1591" i="1"/>
  <c r="O1591" i="1"/>
  <c r="M1592" i="1"/>
  <c r="N1592" i="1"/>
  <c r="O1592" i="1"/>
  <c r="M1593" i="1"/>
  <c r="N1593" i="1"/>
  <c r="O1593" i="1"/>
  <c r="M1594" i="1"/>
  <c r="N1594" i="1"/>
  <c r="O1594" i="1"/>
  <c r="M1595" i="1"/>
  <c r="N1595" i="1"/>
  <c r="O1595" i="1"/>
  <c r="M1596" i="1"/>
  <c r="N1596" i="1"/>
  <c r="O1596" i="1"/>
  <c r="M1597" i="1"/>
  <c r="N1597" i="1"/>
  <c r="O1597" i="1"/>
  <c r="M1598" i="1"/>
  <c r="N1598" i="1"/>
  <c r="O1598" i="1"/>
  <c r="M1599" i="1"/>
  <c r="N1599" i="1"/>
  <c r="O1599" i="1"/>
  <c r="M1600" i="1"/>
  <c r="N1600" i="1"/>
  <c r="O1600" i="1"/>
  <c r="M1601" i="1"/>
  <c r="N1601" i="1"/>
  <c r="O1601" i="1"/>
  <c r="M1602" i="1"/>
  <c r="N1602" i="1"/>
  <c r="O1602" i="1"/>
  <c r="M1603" i="1"/>
  <c r="N1603" i="1"/>
  <c r="O1603" i="1"/>
  <c r="M1604" i="1"/>
  <c r="N1604" i="1"/>
  <c r="O1604" i="1"/>
  <c r="M1605" i="1"/>
  <c r="N1605" i="1"/>
  <c r="O1605" i="1"/>
  <c r="M1606" i="1"/>
  <c r="N1606" i="1"/>
  <c r="O1606" i="1"/>
  <c r="M1607" i="1"/>
  <c r="N1607" i="1"/>
  <c r="O1607" i="1"/>
  <c r="M1608" i="1"/>
  <c r="N1608" i="1"/>
  <c r="O1608" i="1"/>
  <c r="M1609" i="1"/>
  <c r="N1609" i="1"/>
  <c r="O1609" i="1"/>
  <c r="M1610" i="1"/>
  <c r="N1610" i="1"/>
  <c r="O1610" i="1"/>
  <c r="M1611" i="1"/>
  <c r="N1611" i="1"/>
  <c r="O1611" i="1"/>
  <c r="M1612" i="1"/>
  <c r="N1612" i="1"/>
  <c r="O1612" i="1"/>
  <c r="M1613" i="1"/>
  <c r="N1613" i="1"/>
  <c r="O1613" i="1"/>
  <c r="M1614" i="1"/>
  <c r="N1614" i="1"/>
  <c r="O1614" i="1"/>
  <c r="M1615" i="1"/>
  <c r="N1615" i="1"/>
  <c r="O1615" i="1"/>
  <c r="M1616" i="1"/>
  <c r="N1616" i="1"/>
  <c r="O1616" i="1"/>
  <c r="M1617" i="1"/>
  <c r="N1617" i="1"/>
  <c r="O1617" i="1"/>
  <c r="M1618" i="1"/>
  <c r="N1618" i="1"/>
  <c r="O1618" i="1"/>
  <c r="M1619" i="1"/>
  <c r="N1619" i="1"/>
  <c r="O1619" i="1"/>
  <c r="M1620" i="1"/>
  <c r="N1620" i="1"/>
  <c r="O1620" i="1"/>
  <c r="M1621" i="1"/>
  <c r="N1621" i="1"/>
  <c r="O1621" i="1"/>
  <c r="M1622" i="1"/>
  <c r="N1622" i="1"/>
  <c r="O1622" i="1"/>
  <c r="M1623" i="1"/>
  <c r="N1623" i="1"/>
  <c r="O1623" i="1"/>
  <c r="M1624" i="1"/>
  <c r="N1624" i="1"/>
  <c r="O1624" i="1"/>
  <c r="M1625" i="1"/>
  <c r="N1625" i="1"/>
  <c r="O1625" i="1"/>
  <c r="M1626" i="1"/>
  <c r="N1626" i="1"/>
  <c r="O1626" i="1"/>
  <c r="M1627" i="1"/>
  <c r="N1627" i="1"/>
  <c r="O1627" i="1"/>
  <c r="M1628" i="1"/>
  <c r="N1628" i="1"/>
  <c r="O1628" i="1"/>
  <c r="M1629" i="1"/>
  <c r="N1629" i="1"/>
  <c r="O1629" i="1"/>
  <c r="M1630" i="1"/>
  <c r="N1630" i="1"/>
  <c r="O1630" i="1"/>
  <c r="M1631" i="1"/>
  <c r="N1631" i="1"/>
  <c r="O1631" i="1"/>
  <c r="M1632" i="1"/>
  <c r="N1632" i="1"/>
  <c r="O1632" i="1"/>
  <c r="M1633" i="1"/>
  <c r="N1633" i="1"/>
  <c r="O1633" i="1"/>
  <c r="M1634" i="1"/>
  <c r="N1634" i="1"/>
  <c r="O1634" i="1"/>
  <c r="M1635" i="1"/>
  <c r="N1635" i="1"/>
  <c r="O1635" i="1"/>
  <c r="M1636" i="1"/>
  <c r="N1636" i="1"/>
  <c r="O1636" i="1"/>
  <c r="M1637" i="1"/>
  <c r="N1637" i="1"/>
  <c r="O1637" i="1"/>
  <c r="M1638" i="1"/>
  <c r="N1638" i="1"/>
  <c r="O1638" i="1"/>
  <c r="M1639" i="1"/>
  <c r="N1639" i="1"/>
  <c r="O1639" i="1"/>
  <c r="M1640" i="1"/>
  <c r="N1640" i="1"/>
  <c r="O1640" i="1"/>
  <c r="M1641" i="1"/>
  <c r="N1641" i="1"/>
  <c r="O1641" i="1"/>
  <c r="M1642" i="1"/>
  <c r="N1642" i="1"/>
  <c r="O1642" i="1"/>
  <c r="M1643" i="1"/>
  <c r="N1643" i="1"/>
  <c r="O1643" i="1"/>
  <c r="M1644" i="1"/>
  <c r="N1644" i="1"/>
  <c r="O1644" i="1"/>
  <c r="M1645" i="1"/>
  <c r="N1645" i="1"/>
  <c r="O1645" i="1"/>
  <c r="M1646" i="1"/>
  <c r="N1646" i="1"/>
  <c r="O1646" i="1"/>
  <c r="M1647" i="1"/>
  <c r="N1647" i="1"/>
  <c r="O1647" i="1"/>
  <c r="M1648" i="1"/>
  <c r="N1648" i="1"/>
  <c r="O1648" i="1"/>
  <c r="M1649" i="1"/>
  <c r="N1649" i="1"/>
  <c r="O1649" i="1"/>
  <c r="M1650" i="1"/>
  <c r="N1650" i="1"/>
  <c r="O1650" i="1"/>
  <c r="M1651" i="1"/>
  <c r="N1651" i="1"/>
  <c r="O1651" i="1"/>
  <c r="M1652" i="1"/>
  <c r="N1652" i="1"/>
  <c r="O1652" i="1"/>
  <c r="M1653" i="1"/>
  <c r="N1653" i="1"/>
  <c r="O1653" i="1"/>
  <c r="M1654" i="1"/>
  <c r="N1654" i="1"/>
  <c r="O1654" i="1"/>
  <c r="M1655" i="1"/>
  <c r="N1655" i="1"/>
  <c r="O1655" i="1"/>
  <c r="M1656" i="1"/>
  <c r="N1656" i="1"/>
  <c r="O1656" i="1"/>
  <c r="M1657" i="1"/>
  <c r="N1657" i="1"/>
  <c r="O1657" i="1"/>
  <c r="M1658" i="1"/>
  <c r="N1658" i="1"/>
  <c r="O1658" i="1"/>
  <c r="M1659" i="1"/>
  <c r="N1659" i="1"/>
  <c r="O1659" i="1"/>
  <c r="M1660" i="1"/>
  <c r="N1660" i="1"/>
  <c r="O1660" i="1"/>
  <c r="M1661" i="1"/>
  <c r="N1661" i="1"/>
  <c r="O1661" i="1"/>
  <c r="M1662" i="1"/>
  <c r="N1662" i="1"/>
  <c r="O1662" i="1"/>
  <c r="M1663" i="1"/>
  <c r="N1663" i="1"/>
  <c r="O1663" i="1"/>
  <c r="M1664" i="1"/>
  <c r="N1664" i="1"/>
  <c r="O1664" i="1"/>
  <c r="M1665" i="1"/>
  <c r="N1665" i="1"/>
  <c r="O1665" i="1"/>
  <c r="M1666" i="1"/>
  <c r="N1666" i="1"/>
  <c r="O1666" i="1"/>
  <c r="M1667" i="1"/>
  <c r="N1667" i="1"/>
  <c r="O1667" i="1"/>
  <c r="M1668" i="1"/>
  <c r="N1668" i="1"/>
  <c r="O1668" i="1"/>
  <c r="M1669" i="1"/>
  <c r="N1669" i="1"/>
  <c r="O1669" i="1"/>
  <c r="M1670" i="1"/>
  <c r="N1670" i="1"/>
  <c r="O1670" i="1"/>
  <c r="M1671" i="1"/>
  <c r="N1671" i="1"/>
  <c r="O1671" i="1"/>
  <c r="M1672" i="1"/>
  <c r="N1672" i="1"/>
  <c r="O1672" i="1"/>
  <c r="M1673" i="1"/>
  <c r="N1673" i="1"/>
  <c r="O1673" i="1"/>
  <c r="M1674" i="1"/>
  <c r="N1674" i="1"/>
  <c r="O1674" i="1"/>
  <c r="M1675" i="1"/>
  <c r="N1675" i="1"/>
  <c r="O1675" i="1"/>
  <c r="M1676" i="1"/>
  <c r="N1676" i="1"/>
  <c r="O1676" i="1"/>
  <c r="M1677" i="1"/>
  <c r="N1677" i="1"/>
  <c r="O1677" i="1"/>
  <c r="M1678" i="1"/>
  <c r="N1678" i="1"/>
  <c r="O1678" i="1"/>
  <c r="M1679" i="1"/>
  <c r="N1679" i="1"/>
  <c r="O1679" i="1"/>
  <c r="M1680" i="1"/>
  <c r="N1680" i="1"/>
  <c r="O1680" i="1"/>
  <c r="M1681" i="1"/>
  <c r="N1681" i="1"/>
  <c r="O1681" i="1"/>
  <c r="M1682" i="1"/>
  <c r="N1682" i="1"/>
  <c r="O1682" i="1"/>
  <c r="M1683" i="1"/>
  <c r="N1683" i="1"/>
  <c r="O1683" i="1"/>
  <c r="M1684" i="1"/>
  <c r="N1684" i="1"/>
  <c r="O1684" i="1"/>
  <c r="M1685" i="1"/>
  <c r="N1685" i="1"/>
  <c r="O1685" i="1"/>
  <c r="M1686" i="1"/>
  <c r="N1686" i="1"/>
  <c r="O1686" i="1"/>
  <c r="M1687" i="1"/>
  <c r="N1687" i="1"/>
  <c r="O1687" i="1"/>
  <c r="M1688" i="1"/>
  <c r="N1688" i="1"/>
  <c r="O1688" i="1"/>
  <c r="M1689" i="1"/>
  <c r="N1689" i="1"/>
  <c r="O1689" i="1"/>
  <c r="M1690" i="1"/>
  <c r="N1690" i="1"/>
  <c r="O1690" i="1"/>
  <c r="M1691" i="1"/>
  <c r="N1691" i="1"/>
  <c r="O1691" i="1"/>
  <c r="M1692" i="1"/>
  <c r="N1692" i="1"/>
  <c r="O1692" i="1"/>
  <c r="M1693" i="1"/>
  <c r="N1693" i="1"/>
  <c r="O1693" i="1"/>
  <c r="M1694" i="1"/>
  <c r="N1694" i="1"/>
  <c r="O1694" i="1"/>
  <c r="M1695" i="1"/>
  <c r="N1695" i="1"/>
  <c r="O1695" i="1"/>
  <c r="M1696" i="1"/>
  <c r="N1696" i="1"/>
  <c r="O1696" i="1"/>
  <c r="M1697" i="1"/>
  <c r="N1697" i="1"/>
  <c r="O1697" i="1"/>
  <c r="M1698" i="1"/>
  <c r="N1698" i="1"/>
  <c r="O1698" i="1"/>
  <c r="M1699" i="1"/>
  <c r="N1699" i="1"/>
  <c r="O1699" i="1"/>
  <c r="M1700" i="1"/>
  <c r="N1700" i="1"/>
  <c r="O1700" i="1"/>
  <c r="M1701" i="1"/>
  <c r="N1701" i="1"/>
  <c r="O1701" i="1"/>
  <c r="M1702" i="1"/>
  <c r="N1702" i="1"/>
  <c r="O1702" i="1"/>
  <c r="M1703" i="1"/>
  <c r="N1703" i="1"/>
  <c r="O1703" i="1"/>
  <c r="M1704" i="1"/>
  <c r="N1704" i="1"/>
  <c r="O1704" i="1"/>
  <c r="M1705" i="1"/>
  <c r="N1705" i="1"/>
  <c r="O1705" i="1"/>
  <c r="M1706" i="1"/>
  <c r="N1706" i="1"/>
  <c r="O1706" i="1"/>
  <c r="M1707" i="1"/>
  <c r="N1707" i="1"/>
  <c r="O1707" i="1"/>
  <c r="M1708" i="1"/>
  <c r="N1708" i="1"/>
  <c r="O1708" i="1"/>
  <c r="M1709" i="1"/>
  <c r="N1709" i="1"/>
  <c r="O1709" i="1"/>
  <c r="M1710" i="1"/>
  <c r="N1710" i="1"/>
  <c r="O1710" i="1"/>
  <c r="M1711" i="1"/>
  <c r="N1711" i="1"/>
  <c r="O1711" i="1"/>
  <c r="M1712" i="1"/>
  <c r="N1712" i="1"/>
  <c r="O1712" i="1"/>
  <c r="M1713" i="1"/>
  <c r="N1713" i="1"/>
  <c r="O1713" i="1"/>
  <c r="M1714" i="1"/>
  <c r="N1714" i="1"/>
  <c r="O1714" i="1"/>
  <c r="M1715" i="1"/>
  <c r="N1715" i="1"/>
  <c r="O1715" i="1"/>
  <c r="M1716" i="1"/>
  <c r="N1716" i="1"/>
  <c r="O1716" i="1"/>
  <c r="M1717" i="1"/>
  <c r="N1717" i="1"/>
  <c r="O1717" i="1"/>
  <c r="M1718" i="1"/>
  <c r="N1718" i="1"/>
  <c r="O1718" i="1"/>
  <c r="M1719" i="1"/>
  <c r="N1719" i="1"/>
  <c r="O1719" i="1"/>
  <c r="M1720" i="1"/>
  <c r="N1720" i="1"/>
  <c r="O1720" i="1"/>
  <c r="M1721" i="1"/>
  <c r="N1721" i="1"/>
  <c r="O1721" i="1"/>
  <c r="M1722" i="1"/>
  <c r="N1722" i="1"/>
  <c r="O1722" i="1"/>
  <c r="M1723" i="1"/>
  <c r="N1723" i="1"/>
  <c r="O1723" i="1"/>
  <c r="M1724" i="1"/>
  <c r="N1724" i="1"/>
  <c r="O1724" i="1"/>
  <c r="M1725" i="1"/>
  <c r="N1725" i="1"/>
  <c r="O1725" i="1"/>
  <c r="M1726" i="1"/>
  <c r="N1726" i="1"/>
  <c r="O1726" i="1"/>
  <c r="M1727" i="1"/>
  <c r="N1727" i="1"/>
  <c r="O1727" i="1"/>
  <c r="M1728" i="1"/>
  <c r="N1728" i="1"/>
  <c r="O1728" i="1"/>
  <c r="M1729" i="1"/>
  <c r="N1729" i="1"/>
  <c r="O1729" i="1"/>
  <c r="M1730" i="1"/>
  <c r="N1730" i="1"/>
  <c r="O1730" i="1"/>
  <c r="M1731" i="1"/>
  <c r="N1731" i="1"/>
  <c r="O1731" i="1"/>
  <c r="M1732" i="1"/>
  <c r="N1732" i="1"/>
  <c r="O1732" i="1"/>
  <c r="M1733" i="1"/>
  <c r="N1733" i="1"/>
  <c r="O1733" i="1"/>
  <c r="M1734" i="1"/>
  <c r="N1734" i="1"/>
  <c r="O1734" i="1"/>
  <c r="M1735" i="1"/>
  <c r="N1735" i="1"/>
  <c r="O1735" i="1"/>
  <c r="M1736" i="1"/>
  <c r="N1736" i="1"/>
  <c r="O1736" i="1"/>
  <c r="M1737" i="1"/>
  <c r="N1737" i="1"/>
  <c r="O1737" i="1"/>
  <c r="M1738" i="1"/>
  <c r="N1738" i="1"/>
  <c r="O1738" i="1"/>
  <c r="M1739" i="1"/>
  <c r="N1739" i="1"/>
  <c r="O1739" i="1"/>
  <c r="M1740" i="1"/>
  <c r="N1740" i="1"/>
  <c r="O1740" i="1"/>
  <c r="M1741" i="1"/>
  <c r="N1741" i="1"/>
  <c r="O1741" i="1"/>
  <c r="M1742" i="1"/>
  <c r="N1742" i="1"/>
  <c r="O1742" i="1"/>
  <c r="M1743" i="1"/>
  <c r="N1743" i="1"/>
  <c r="O1743" i="1"/>
  <c r="M1744" i="1"/>
  <c r="N1744" i="1"/>
  <c r="O1744" i="1"/>
  <c r="M1745" i="1"/>
  <c r="N1745" i="1"/>
  <c r="O1745" i="1"/>
  <c r="M1746" i="1"/>
  <c r="N1746" i="1"/>
  <c r="O1746" i="1"/>
  <c r="M1747" i="1"/>
  <c r="N1747" i="1"/>
  <c r="O1747" i="1"/>
  <c r="M1748" i="1"/>
  <c r="N1748" i="1"/>
  <c r="O1748" i="1"/>
  <c r="M1749" i="1"/>
  <c r="N1749" i="1"/>
  <c r="O1749" i="1"/>
  <c r="M1750" i="1"/>
  <c r="N1750" i="1"/>
  <c r="O1750" i="1"/>
  <c r="M1751" i="1"/>
  <c r="N1751" i="1"/>
  <c r="O1751" i="1"/>
  <c r="M1752" i="1"/>
  <c r="N1752" i="1"/>
  <c r="O1752" i="1"/>
  <c r="M1753" i="1"/>
  <c r="N1753" i="1"/>
  <c r="O1753" i="1"/>
  <c r="M1754" i="1"/>
  <c r="N1754" i="1"/>
  <c r="O1754" i="1"/>
  <c r="M1755" i="1"/>
  <c r="N1755" i="1"/>
  <c r="O1755" i="1"/>
  <c r="M1756" i="1"/>
  <c r="N1756" i="1"/>
  <c r="O1756" i="1"/>
  <c r="M1757" i="1"/>
  <c r="N1757" i="1"/>
  <c r="O1757" i="1"/>
  <c r="M1758" i="1"/>
  <c r="N1758" i="1"/>
  <c r="O1758" i="1"/>
  <c r="M1759" i="1"/>
  <c r="N1759" i="1"/>
  <c r="O1759" i="1"/>
  <c r="M1760" i="1"/>
  <c r="N1760" i="1"/>
  <c r="O1760" i="1"/>
  <c r="M1761" i="1"/>
  <c r="N1761" i="1"/>
  <c r="O1761" i="1"/>
  <c r="M1762" i="1"/>
  <c r="N1762" i="1"/>
  <c r="O1762" i="1"/>
  <c r="M1763" i="1"/>
  <c r="N1763" i="1"/>
  <c r="O1763" i="1"/>
  <c r="M1764" i="1"/>
  <c r="N1764" i="1"/>
  <c r="O1764" i="1"/>
  <c r="M1765" i="1"/>
  <c r="N1765" i="1"/>
  <c r="O1765" i="1"/>
  <c r="M1766" i="1"/>
  <c r="N1766" i="1"/>
  <c r="O1766" i="1"/>
  <c r="M1767" i="1"/>
  <c r="N1767" i="1"/>
  <c r="O1767" i="1"/>
  <c r="M1768" i="1"/>
  <c r="N1768" i="1"/>
  <c r="O1768" i="1"/>
  <c r="M1769" i="1"/>
  <c r="N1769" i="1"/>
  <c r="O1769" i="1"/>
  <c r="M1770" i="1"/>
  <c r="N1770" i="1"/>
  <c r="O1770" i="1"/>
  <c r="M1771" i="1"/>
  <c r="N1771" i="1"/>
  <c r="O1771" i="1"/>
  <c r="M1772" i="1"/>
  <c r="N1772" i="1"/>
  <c r="O1772" i="1"/>
  <c r="M1773" i="1"/>
  <c r="N1773" i="1"/>
  <c r="O1773" i="1"/>
  <c r="M1774" i="1"/>
  <c r="N1774" i="1"/>
  <c r="O1774" i="1"/>
  <c r="M1775" i="1"/>
  <c r="N1775" i="1"/>
  <c r="O1775" i="1"/>
  <c r="M1776" i="1"/>
  <c r="N1776" i="1"/>
  <c r="O1776" i="1"/>
  <c r="M1777" i="1"/>
  <c r="N1777" i="1"/>
  <c r="O1777" i="1"/>
  <c r="M1778" i="1"/>
  <c r="N1778" i="1"/>
  <c r="O1778" i="1"/>
  <c r="M1779" i="1"/>
  <c r="N1779" i="1"/>
  <c r="O1779" i="1"/>
  <c r="M1780" i="1"/>
  <c r="N1780" i="1"/>
  <c r="O1780" i="1"/>
  <c r="M1781" i="1"/>
  <c r="N1781" i="1"/>
  <c r="O1781" i="1"/>
  <c r="M1782" i="1"/>
  <c r="N1782" i="1"/>
  <c r="O1782" i="1"/>
  <c r="M1783" i="1"/>
  <c r="N1783" i="1"/>
  <c r="O1783" i="1"/>
  <c r="M1784" i="1"/>
  <c r="N1784" i="1"/>
  <c r="O1784" i="1"/>
  <c r="M1785" i="1"/>
  <c r="N1785" i="1"/>
  <c r="O1785" i="1"/>
  <c r="M1786" i="1"/>
  <c r="N1786" i="1"/>
  <c r="O1786" i="1"/>
  <c r="M1787" i="1"/>
  <c r="N1787" i="1"/>
  <c r="O1787" i="1"/>
  <c r="M1788" i="1"/>
  <c r="N1788" i="1"/>
  <c r="O1788" i="1"/>
  <c r="M1789" i="1"/>
  <c r="N1789" i="1"/>
  <c r="O1789" i="1"/>
  <c r="M1790" i="1"/>
  <c r="N1790" i="1"/>
  <c r="O1790" i="1"/>
  <c r="M1791" i="1"/>
  <c r="N1791" i="1"/>
  <c r="O1791" i="1"/>
  <c r="M1792" i="1"/>
  <c r="N1792" i="1"/>
  <c r="O1792" i="1"/>
  <c r="M1793" i="1"/>
  <c r="N1793" i="1"/>
  <c r="O1793" i="1"/>
  <c r="M1794" i="1"/>
  <c r="N1794" i="1"/>
  <c r="O1794" i="1"/>
  <c r="M1795" i="1"/>
  <c r="N1795" i="1"/>
  <c r="O1795" i="1"/>
  <c r="M1796" i="1"/>
  <c r="N1796" i="1"/>
  <c r="O1796" i="1"/>
  <c r="M1797" i="1"/>
  <c r="N1797" i="1"/>
  <c r="O1797" i="1"/>
  <c r="M1798" i="1"/>
  <c r="N1798" i="1"/>
  <c r="O1798" i="1"/>
  <c r="M1799" i="1"/>
  <c r="N1799" i="1"/>
  <c r="O1799" i="1"/>
  <c r="M1800" i="1"/>
  <c r="N1800" i="1"/>
  <c r="O1800" i="1"/>
  <c r="M1801" i="1"/>
  <c r="N1801" i="1"/>
  <c r="O1801" i="1"/>
  <c r="M1802" i="1"/>
  <c r="N1802" i="1"/>
  <c r="O1802" i="1"/>
  <c r="M1803" i="1"/>
  <c r="N1803" i="1"/>
  <c r="O1803" i="1"/>
  <c r="M1804" i="1"/>
  <c r="N1804" i="1"/>
  <c r="O1804" i="1"/>
  <c r="M1805" i="1"/>
  <c r="N1805" i="1"/>
  <c r="O1805" i="1"/>
  <c r="M1806" i="1"/>
  <c r="N1806" i="1"/>
  <c r="O1806" i="1"/>
  <c r="M1807" i="1"/>
  <c r="N1807" i="1"/>
  <c r="O1807" i="1"/>
  <c r="M1808" i="1"/>
  <c r="N1808" i="1"/>
  <c r="O1808" i="1"/>
  <c r="M1809" i="1"/>
  <c r="N1809" i="1"/>
  <c r="O1809" i="1"/>
  <c r="M1810" i="1"/>
  <c r="N1810" i="1"/>
  <c r="O1810" i="1"/>
  <c r="M1811" i="1"/>
  <c r="N1811" i="1"/>
  <c r="O1811" i="1"/>
  <c r="M1812" i="1"/>
  <c r="N1812" i="1"/>
  <c r="O1812" i="1"/>
  <c r="M1813" i="1"/>
  <c r="N1813" i="1"/>
  <c r="O1813" i="1"/>
  <c r="M1814" i="1"/>
  <c r="N1814" i="1"/>
  <c r="O1814" i="1"/>
  <c r="M1815" i="1"/>
  <c r="N1815" i="1"/>
  <c r="O1815" i="1"/>
  <c r="M1816" i="1"/>
  <c r="N1816" i="1"/>
  <c r="O1816" i="1"/>
  <c r="M1817" i="1"/>
  <c r="N1817" i="1"/>
  <c r="O1817" i="1"/>
  <c r="M1818" i="1"/>
  <c r="N1818" i="1"/>
  <c r="O1818" i="1"/>
  <c r="M1819" i="1"/>
  <c r="N1819" i="1"/>
  <c r="O1819" i="1"/>
  <c r="M1820" i="1"/>
  <c r="N1820" i="1"/>
  <c r="O1820" i="1"/>
  <c r="M1821" i="1"/>
  <c r="N1821" i="1"/>
  <c r="O1821" i="1"/>
  <c r="M1822" i="1"/>
  <c r="N1822" i="1"/>
  <c r="O1822" i="1"/>
  <c r="M1823" i="1"/>
  <c r="N1823" i="1"/>
  <c r="O1823" i="1"/>
  <c r="M1824" i="1"/>
  <c r="N1824" i="1"/>
  <c r="O1824" i="1"/>
  <c r="M1825" i="1"/>
  <c r="N1825" i="1"/>
  <c r="O1825" i="1"/>
  <c r="M1826" i="1"/>
  <c r="N1826" i="1"/>
  <c r="O1826" i="1"/>
  <c r="M1827" i="1"/>
  <c r="N1827" i="1"/>
  <c r="O1827" i="1"/>
  <c r="M1828" i="1"/>
  <c r="N1828" i="1"/>
  <c r="O1828" i="1"/>
  <c r="M1829" i="1"/>
  <c r="N1829" i="1"/>
  <c r="O1829" i="1"/>
  <c r="M1830" i="1"/>
  <c r="N1830" i="1"/>
  <c r="O1830" i="1"/>
  <c r="M1831" i="1"/>
  <c r="N1831" i="1"/>
  <c r="O1831" i="1"/>
  <c r="M1832" i="1"/>
  <c r="N1832" i="1"/>
  <c r="O1832" i="1"/>
  <c r="M1833" i="1"/>
  <c r="N1833" i="1"/>
  <c r="O1833" i="1"/>
  <c r="M1834" i="1"/>
  <c r="N1834" i="1"/>
  <c r="O1834" i="1"/>
  <c r="M1835" i="1"/>
  <c r="N1835" i="1"/>
  <c r="O1835" i="1"/>
  <c r="M1836" i="1"/>
  <c r="N1836" i="1"/>
  <c r="O1836" i="1"/>
  <c r="M1837" i="1"/>
  <c r="N1837" i="1"/>
  <c r="O1837" i="1"/>
  <c r="M1838" i="1"/>
  <c r="N1838" i="1"/>
  <c r="O1838" i="1"/>
  <c r="M1839" i="1"/>
  <c r="N1839" i="1"/>
  <c r="O1839" i="1"/>
  <c r="M1840" i="1"/>
  <c r="N1840" i="1"/>
  <c r="O1840" i="1"/>
  <c r="M1841" i="1"/>
  <c r="N1841" i="1"/>
  <c r="O1841" i="1"/>
  <c r="M1842" i="1"/>
  <c r="N1842" i="1"/>
  <c r="O1842" i="1"/>
  <c r="M1843" i="1"/>
  <c r="N1843" i="1"/>
  <c r="O1843" i="1"/>
  <c r="M1844" i="1"/>
  <c r="N1844" i="1"/>
  <c r="O1844" i="1"/>
  <c r="M1845" i="1"/>
  <c r="N1845" i="1"/>
  <c r="O1845" i="1"/>
  <c r="M1846" i="1"/>
  <c r="N1846" i="1"/>
  <c r="O1846" i="1"/>
  <c r="M1847" i="1"/>
  <c r="N1847" i="1"/>
  <c r="O1847" i="1"/>
  <c r="M1848" i="1"/>
  <c r="N1848" i="1"/>
  <c r="O1848" i="1"/>
  <c r="M1849" i="1"/>
  <c r="N1849" i="1"/>
  <c r="O1849" i="1"/>
  <c r="M1850" i="1"/>
  <c r="N1850" i="1"/>
  <c r="O1850" i="1"/>
  <c r="M1851" i="1"/>
  <c r="N1851" i="1"/>
  <c r="O1851" i="1"/>
  <c r="M1852" i="1"/>
  <c r="N1852" i="1"/>
  <c r="O1852" i="1"/>
  <c r="M1853" i="1"/>
  <c r="N1853" i="1"/>
  <c r="O1853" i="1"/>
  <c r="M1854" i="1"/>
  <c r="N1854" i="1"/>
  <c r="O1854" i="1"/>
  <c r="M1855" i="1"/>
  <c r="N1855" i="1"/>
  <c r="O1855" i="1"/>
  <c r="M1856" i="1"/>
  <c r="N1856" i="1"/>
  <c r="O1856" i="1"/>
  <c r="M1857" i="1"/>
  <c r="N1857" i="1"/>
  <c r="O1857" i="1"/>
  <c r="M1858" i="1"/>
  <c r="N1858" i="1"/>
  <c r="O1858" i="1"/>
  <c r="M1859" i="1"/>
  <c r="N1859" i="1"/>
  <c r="O1859" i="1"/>
  <c r="M1860" i="1"/>
  <c r="N1860" i="1"/>
  <c r="O1860" i="1"/>
  <c r="M1861" i="1"/>
  <c r="N1861" i="1"/>
  <c r="O1861" i="1"/>
  <c r="M1862" i="1"/>
  <c r="N1862" i="1"/>
  <c r="O1862" i="1"/>
  <c r="M1863" i="1"/>
  <c r="N1863" i="1"/>
  <c r="O1863" i="1"/>
  <c r="M1864" i="1"/>
  <c r="N1864" i="1"/>
  <c r="O1864" i="1"/>
  <c r="M1865" i="1"/>
  <c r="N1865" i="1"/>
  <c r="O1865" i="1"/>
  <c r="M1866" i="1"/>
  <c r="N1866" i="1"/>
  <c r="O1866" i="1"/>
  <c r="M1867" i="1"/>
  <c r="N1867" i="1"/>
  <c r="O1867" i="1"/>
  <c r="M1868" i="1"/>
  <c r="N1868" i="1"/>
  <c r="O1868" i="1"/>
  <c r="M1869" i="1"/>
  <c r="N1869" i="1"/>
  <c r="O1869" i="1"/>
  <c r="M1870" i="1"/>
  <c r="N1870" i="1"/>
  <c r="O1870" i="1"/>
  <c r="M1871" i="1"/>
  <c r="N1871" i="1"/>
  <c r="O1871" i="1"/>
  <c r="M1872" i="1"/>
  <c r="N1872" i="1"/>
  <c r="O1872" i="1"/>
  <c r="M1873" i="1"/>
  <c r="N1873" i="1"/>
  <c r="O1873" i="1"/>
  <c r="M1874" i="1"/>
  <c r="N1874" i="1"/>
  <c r="O1874" i="1"/>
  <c r="M1875" i="1"/>
  <c r="N1875" i="1"/>
  <c r="O1875" i="1"/>
  <c r="M1876" i="1"/>
  <c r="N1876" i="1"/>
  <c r="O1876" i="1"/>
  <c r="M1877" i="1"/>
  <c r="N1877" i="1"/>
  <c r="O1877" i="1"/>
  <c r="M1878" i="1"/>
  <c r="N1878" i="1"/>
  <c r="O1878" i="1"/>
  <c r="M1879" i="1"/>
  <c r="N1879" i="1"/>
  <c r="O1879" i="1"/>
  <c r="M1880" i="1"/>
  <c r="N1880" i="1"/>
  <c r="O1880" i="1"/>
  <c r="M1881" i="1"/>
  <c r="N1881" i="1"/>
  <c r="O1881" i="1"/>
  <c r="M1882" i="1"/>
  <c r="N1882" i="1"/>
  <c r="O1882" i="1"/>
  <c r="M1883" i="1"/>
  <c r="N1883" i="1"/>
  <c r="O1883" i="1"/>
  <c r="M1884" i="1"/>
  <c r="N1884" i="1"/>
  <c r="O1884" i="1"/>
  <c r="M1885" i="1"/>
  <c r="N1885" i="1"/>
  <c r="O1885" i="1"/>
  <c r="M1886" i="1"/>
  <c r="N1886" i="1"/>
  <c r="O1886" i="1"/>
  <c r="M1887" i="1"/>
  <c r="N1887" i="1"/>
  <c r="O1887" i="1"/>
  <c r="M1888" i="1"/>
  <c r="N1888" i="1"/>
  <c r="O1888" i="1"/>
  <c r="M1889" i="1"/>
  <c r="N1889" i="1"/>
  <c r="O1889" i="1"/>
  <c r="M1890" i="1"/>
  <c r="N1890" i="1"/>
  <c r="O1890" i="1"/>
  <c r="M1891" i="1"/>
  <c r="N1891" i="1"/>
  <c r="O1891" i="1"/>
  <c r="M1892" i="1"/>
  <c r="N1892" i="1"/>
  <c r="O1892" i="1"/>
  <c r="M1893" i="1"/>
  <c r="N1893" i="1"/>
  <c r="O1893" i="1"/>
  <c r="M1894" i="1"/>
  <c r="N1894" i="1"/>
  <c r="O1894" i="1"/>
  <c r="M1895" i="1"/>
  <c r="N1895" i="1"/>
  <c r="O1895" i="1"/>
  <c r="M1896" i="1"/>
  <c r="N1896" i="1"/>
  <c r="O1896" i="1"/>
  <c r="M1897" i="1"/>
  <c r="N1897" i="1"/>
  <c r="O1897" i="1"/>
  <c r="M1898" i="1"/>
  <c r="N1898" i="1"/>
  <c r="O1898" i="1"/>
  <c r="M1899" i="1"/>
  <c r="N1899" i="1"/>
  <c r="O1899" i="1"/>
  <c r="M1900" i="1"/>
  <c r="N1900" i="1"/>
  <c r="O1900" i="1"/>
  <c r="M1901" i="1"/>
  <c r="N1901" i="1"/>
  <c r="O1901" i="1"/>
  <c r="M1902" i="1"/>
  <c r="N1902" i="1"/>
  <c r="O1902" i="1"/>
  <c r="M1903" i="1"/>
  <c r="N1903" i="1"/>
  <c r="O1903" i="1"/>
  <c r="M1904" i="1"/>
  <c r="N1904" i="1"/>
  <c r="O1904" i="1"/>
  <c r="M1905" i="1"/>
  <c r="N1905" i="1"/>
  <c r="O1905" i="1"/>
  <c r="M1906" i="1"/>
  <c r="N1906" i="1"/>
  <c r="O1906" i="1"/>
  <c r="M1907" i="1"/>
  <c r="N1907" i="1"/>
  <c r="O1907" i="1"/>
  <c r="M1908" i="1"/>
  <c r="N1908" i="1"/>
  <c r="O1908" i="1"/>
  <c r="M1909" i="1"/>
  <c r="N1909" i="1"/>
  <c r="O1909" i="1"/>
  <c r="M1910" i="1"/>
  <c r="N1910" i="1"/>
  <c r="O1910" i="1"/>
  <c r="M1911" i="1"/>
  <c r="N1911" i="1"/>
  <c r="O1911" i="1"/>
  <c r="M1912" i="1"/>
  <c r="N1912" i="1"/>
  <c r="O1912" i="1"/>
  <c r="M1913" i="1"/>
  <c r="N1913" i="1"/>
  <c r="O1913" i="1"/>
  <c r="M1914" i="1"/>
  <c r="N1914" i="1"/>
  <c r="O1914" i="1"/>
  <c r="M1915" i="1"/>
  <c r="N1915" i="1"/>
  <c r="O1915" i="1"/>
  <c r="M1916" i="1"/>
  <c r="N1916" i="1"/>
  <c r="O1916" i="1"/>
  <c r="M1917" i="1"/>
  <c r="N1917" i="1"/>
  <c r="O1917" i="1"/>
  <c r="M1918" i="1"/>
  <c r="N1918" i="1"/>
  <c r="O1918" i="1"/>
  <c r="M1919" i="1"/>
  <c r="N1919" i="1"/>
  <c r="O1919" i="1"/>
  <c r="M1920" i="1"/>
  <c r="N1920" i="1"/>
  <c r="O1920" i="1"/>
  <c r="M1921" i="1"/>
  <c r="N1921" i="1"/>
  <c r="O1921" i="1"/>
  <c r="M1922" i="1"/>
  <c r="N1922" i="1"/>
  <c r="O1922" i="1"/>
  <c r="M1923" i="1"/>
  <c r="N1923" i="1"/>
  <c r="O1923" i="1"/>
  <c r="M1924" i="1"/>
  <c r="N1924" i="1"/>
  <c r="O1924" i="1"/>
  <c r="M1925" i="1"/>
  <c r="N1925" i="1"/>
  <c r="O1925" i="1"/>
  <c r="M1926" i="1"/>
  <c r="N1926" i="1"/>
  <c r="O1926" i="1"/>
  <c r="M1927" i="1"/>
  <c r="N1927" i="1"/>
  <c r="O1927" i="1"/>
  <c r="M1928" i="1"/>
  <c r="N1928" i="1"/>
  <c r="O1928" i="1"/>
  <c r="M1929" i="1"/>
  <c r="N1929" i="1"/>
  <c r="O1929" i="1"/>
  <c r="M1930" i="1"/>
  <c r="N1930" i="1"/>
  <c r="O1930" i="1"/>
  <c r="M1931" i="1"/>
  <c r="N1931" i="1"/>
  <c r="O1931" i="1"/>
  <c r="M1932" i="1"/>
  <c r="N1932" i="1"/>
  <c r="O1932" i="1"/>
  <c r="M1933" i="1"/>
  <c r="N1933" i="1"/>
  <c r="O1933" i="1"/>
  <c r="M1934" i="1"/>
  <c r="N1934" i="1"/>
  <c r="O1934" i="1"/>
  <c r="M1935" i="1"/>
  <c r="N1935" i="1"/>
  <c r="O1935" i="1"/>
  <c r="M1936" i="1"/>
  <c r="N1936" i="1"/>
  <c r="O1936" i="1"/>
  <c r="M1937" i="1"/>
  <c r="N1937" i="1"/>
  <c r="O1937" i="1"/>
  <c r="M1938" i="1"/>
  <c r="N1938" i="1"/>
  <c r="O1938" i="1"/>
  <c r="M1939" i="1"/>
  <c r="N1939" i="1"/>
  <c r="O1939" i="1"/>
  <c r="M1940" i="1"/>
  <c r="N1940" i="1"/>
  <c r="O1940" i="1"/>
  <c r="M1941" i="1"/>
  <c r="N1941" i="1"/>
  <c r="O1941" i="1"/>
  <c r="M1942" i="1"/>
  <c r="N1942" i="1"/>
  <c r="O1942" i="1"/>
  <c r="M1943" i="1"/>
  <c r="N1943" i="1"/>
  <c r="O1943" i="1"/>
  <c r="M1944" i="1"/>
  <c r="N1944" i="1"/>
  <c r="O1944" i="1"/>
  <c r="M1945" i="1"/>
  <c r="N1945" i="1"/>
  <c r="O1945" i="1"/>
  <c r="M1946" i="1"/>
  <c r="N1946" i="1"/>
  <c r="O1946" i="1"/>
  <c r="M1947" i="1"/>
  <c r="N1947" i="1"/>
  <c r="O1947" i="1"/>
  <c r="M1948" i="1"/>
  <c r="N1948" i="1"/>
  <c r="O1948" i="1"/>
  <c r="M1949" i="1"/>
  <c r="N1949" i="1"/>
  <c r="O1949" i="1"/>
  <c r="M1950" i="1"/>
  <c r="N1950" i="1"/>
  <c r="O1950" i="1"/>
  <c r="M1951" i="1"/>
  <c r="N1951" i="1"/>
  <c r="O1951" i="1"/>
  <c r="M1952" i="1"/>
  <c r="N1952" i="1"/>
  <c r="O1952" i="1"/>
  <c r="M1953" i="1"/>
  <c r="N1953" i="1"/>
  <c r="O1953" i="1"/>
  <c r="M1954" i="1"/>
  <c r="N1954" i="1"/>
  <c r="O1954" i="1"/>
  <c r="M1955" i="1"/>
  <c r="N1955" i="1"/>
  <c r="O1955" i="1"/>
  <c r="M1956" i="1"/>
  <c r="N1956" i="1"/>
  <c r="O1956" i="1"/>
  <c r="M1957" i="1"/>
  <c r="N1957" i="1"/>
  <c r="O1957" i="1"/>
  <c r="M1958" i="1"/>
  <c r="N1958" i="1"/>
  <c r="O1958" i="1"/>
  <c r="M1959" i="1"/>
  <c r="N1959" i="1"/>
  <c r="O1959" i="1"/>
  <c r="M1960" i="1"/>
  <c r="N1960" i="1"/>
  <c r="O1960" i="1"/>
  <c r="M1961" i="1"/>
  <c r="N1961" i="1"/>
  <c r="O1961" i="1"/>
  <c r="M1962" i="1"/>
  <c r="N1962" i="1"/>
  <c r="O1962" i="1"/>
  <c r="M1963" i="1"/>
  <c r="N1963" i="1"/>
  <c r="O1963" i="1"/>
  <c r="M1964" i="1"/>
  <c r="N1964" i="1"/>
  <c r="O1964" i="1"/>
  <c r="M1965" i="1"/>
  <c r="N1965" i="1"/>
  <c r="O1965" i="1"/>
  <c r="M1966" i="1"/>
  <c r="N1966" i="1"/>
  <c r="O1966" i="1"/>
  <c r="M1967" i="1"/>
  <c r="N1967" i="1"/>
  <c r="O1967" i="1"/>
  <c r="M1968" i="1"/>
  <c r="N1968" i="1"/>
  <c r="O1968" i="1"/>
  <c r="M1969" i="1"/>
  <c r="N1969" i="1"/>
  <c r="O1969" i="1"/>
  <c r="M1970" i="1"/>
  <c r="N1970" i="1"/>
  <c r="O1970" i="1"/>
  <c r="M1971" i="1"/>
  <c r="N1971" i="1"/>
  <c r="O1971" i="1"/>
  <c r="M1972" i="1"/>
  <c r="N1972" i="1"/>
  <c r="O1972" i="1"/>
  <c r="M1973" i="1"/>
  <c r="N1973" i="1"/>
  <c r="O1973" i="1"/>
  <c r="M1974" i="1"/>
  <c r="N1974" i="1"/>
  <c r="O1974" i="1"/>
  <c r="M1975" i="1"/>
  <c r="N1975" i="1"/>
  <c r="O1975" i="1"/>
  <c r="M1976" i="1"/>
  <c r="N1976" i="1"/>
  <c r="O1976" i="1"/>
  <c r="M1977" i="1"/>
  <c r="N1977" i="1"/>
  <c r="O1977" i="1"/>
  <c r="M1978" i="1"/>
  <c r="N1978" i="1"/>
  <c r="O1978" i="1"/>
  <c r="M1979" i="1"/>
  <c r="N1979" i="1"/>
  <c r="O1979" i="1"/>
  <c r="M1980" i="1"/>
  <c r="N1980" i="1"/>
  <c r="O1980" i="1"/>
  <c r="M1981" i="1"/>
  <c r="N1981" i="1"/>
  <c r="O1981" i="1"/>
  <c r="M1982" i="1"/>
  <c r="N1982" i="1"/>
  <c r="O1982" i="1"/>
  <c r="M1983" i="1"/>
  <c r="N1983" i="1"/>
  <c r="O1983" i="1"/>
  <c r="M1984" i="1"/>
  <c r="N1984" i="1"/>
  <c r="O1984" i="1"/>
  <c r="M1985" i="1"/>
  <c r="N1985" i="1"/>
  <c r="O1985" i="1"/>
  <c r="M1986" i="1"/>
  <c r="N1986" i="1"/>
  <c r="O1986" i="1"/>
  <c r="M1987" i="1"/>
  <c r="N1987" i="1"/>
  <c r="O1987" i="1"/>
  <c r="M1988" i="1"/>
  <c r="N1988" i="1"/>
  <c r="O1988" i="1"/>
  <c r="M1989" i="1"/>
  <c r="N1989" i="1"/>
  <c r="O1989" i="1"/>
  <c r="M1990" i="1"/>
  <c r="N1990" i="1"/>
  <c r="O1990" i="1"/>
  <c r="M1991" i="1"/>
  <c r="N1991" i="1"/>
  <c r="O1991" i="1"/>
  <c r="M1992" i="1"/>
  <c r="N1992" i="1"/>
  <c r="O1992" i="1"/>
  <c r="M1993" i="1"/>
  <c r="N1993" i="1"/>
  <c r="O1993" i="1"/>
  <c r="M1994" i="1"/>
  <c r="N1994" i="1"/>
  <c r="O1994" i="1"/>
  <c r="M1995" i="1"/>
  <c r="N1995" i="1"/>
  <c r="O1995" i="1"/>
  <c r="M1996" i="1"/>
  <c r="N1996" i="1"/>
  <c r="O1996" i="1"/>
  <c r="M1997" i="1"/>
  <c r="N1997" i="1"/>
  <c r="O1997" i="1"/>
  <c r="M1998" i="1"/>
  <c r="N1998" i="1"/>
  <c r="O1998" i="1"/>
  <c r="M1999" i="1"/>
  <c r="N1999" i="1"/>
  <c r="O1999" i="1"/>
  <c r="M2000" i="1"/>
  <c r="N2000" i="1"/>
  <c r="O2000" i="1"/>
  <c r="M2001" i="1"/>
  <c r="N2001" i="1"/>
  <c r="O2001" i="1"/>
  <c r="M2002" i="1"/>
  <c r="N2002" i="1"/>
  <c r="O2002" i="1"/>
  <c r="M2003" i="1"/>
  <c r="N2003" i="1"/>
  <c r="O2003" i="1"/>
  <c r="M2004" i="1"/>
  <c r="N2004" i="1"/>
  <c r="O2004" i="1"/>
  <c r="M2005" i="1"/>
  <c r="N2005" i="1"/>
  <c r="O2005" i="1"/>
  <c r="M2006" i="1"/>
  <c r="N2006" i="1"/>
  <c r="O2006" i="1"/>
  <c r="M2007" i="1"/>
  <c r="N2007" i="1"/>
  <c r="O2007" i="1"/>
  <c r="M2008" i="1"/>
  <c r="N2008" i="1"/>
  <c r="O2008" i="1"/>
  <c r="M2009" i="1"/>
  <c r="N2009" i="1"/>
  <c r="O2009" i="1"/>
  <c r="M2010" i="1"/>
  <c r="N2010" i="1"/>
  <c r="O2010" i="1"/>
  <c r="M2011" i="1"/>
  <c r="N2011" i="1"/>
  <c r="O2011" i="1"/>
  <c r="M2012" i="1"/>
  <c r="N2012" i="1"/>
  <c r="O2012" i="1"/>
  <c r="M2013" i="1"/>
  <c r="N2013" i="1"/>
  <c r="O2013" i="1"/>
  <c r="M2014" i="1"/>
  <c r="N2014" i="1"/>
  <c r="O2014" i="1"/>
  <c r="M2015" i="1"/>
  <c r="N2015" i="1"/>
  <c r="O2015" i="1"/>
  <c r="M2016" i="1"/>
  <c r="N2016" i="1"/>
  <c r="O2016" i="1"/>
  <c r="M2017" i="1"/>
  <c r="N2017" i="1"/>
  <c r="O2017" i="1"/>
  <c r="M2018" i="1"/>
  <c r="N2018" i="1"/>
  <c r="O2018" i="1"/>
  <c r="M2019" i="1"/>
  <c r="N2019" i="1"/>
  <c r="O2019" i="1"/>
  <c r="M2020" i="1"/>
  <c r="N2020" i="1"/>
  <c r="O2020" i="1"/>
  <c r="M2021" i="1"/>
  <c r="N2021" i="1"/>
  <c r="O2021" i="1"/>
  <c r="M2022" i="1"/>
  <c r="N2022" i="1"/>
  <c r="O2022" i="1"/>
  <c r="M2023" i="1"/>
  <c r="N2023" i="1"/>
  <c r="O2023" i="1"/>
  <c r="M2024" i="1"/>
  <c r="N2024" i="1"/>
  <c r="O2024" i="1"/>
  <c r="M2025" i="1"/>
  <c r="N2025" i="1"/>
  <c r="O2025" i="1"/>
  <c r="M2026" i="1"/>
  <c r="N2026" i="1"/>
  <c r="O2026" i="1"/>
  <c r="M2027" i="1"/>
  <c r="N2027" i="1"/>
  <c r="O2027" i="1"/>
  <c r="M2028" i="1"/>
  <c r="N2028" i="1"/>
  <c r="O2028" i="1"/>
  <c r="M2029" i="1"/>
  <c r="N2029" i="1"/>
  <c r="O2029" i="1"/>
  <c r="M2030" i="1"/>
  <c r="N2030" i="1"/>
  <c r="O2030" i="1"/>
  <c r="M2031" i="1"/>
  <c r="N2031" i="1"/>
  <c r="O2031" i="1"/>
  <c r="M2032" i="1"/>
  <c r="N2032" i="1"/>
  <c r="O2032" i="1"/>
  <c r="M2033" i="1"/>
  <c r="N2033" i="1"/>
  <c r="O2033" i="1"/>
  <c r="M2034" i="1"/>
  <c r="N2034" i="1"/>
  <c r="O2034" i="1"/>
  <c r="M2035" i="1"/>
  <c r="N2035" i="1"/>
  <c r="O2035" i="1"/>
  <c r="M2036" i="1"/>
  <c r="N2036" i="1"/>
  <c r="O2036" i="1"/>
  <c r="M2037" i="1"/>
  <c r="N2037" i="1"/>
  <c r="O2037" i="1"/>
  <c r="M2038" i="1"/>
  <c r="N2038" i="1"/>
  <c r="O2038" i="1"/>
  <c r="M2039" i="1"/>
  <c r="N2039" i="1"/>
  <c r="O2039" i="1"/>
  <c r="M2040" i="1"/>
  <c r="N2040" i="1"/>
  <c r="O2040" i="1"/>
  <c r="M2041" i="1"/>
  <c r="N2041" i="1"/>
  <c r="O2041" i="1"/>
  <c r="M2042" i="1"/>
  <c r="N2042" i="1"/>
  <c r="O2042" i="1"/>
  <c r="M2043" i="1"/>
  <c r="N2043" i="1"/>
  <c r="O2043" i="1"/>
  <c r="M2044" i="1"/>
  <c r="N2044" i="1"/>
  <c r="O2044" i="1"/>
  <c r="M2045" i="1"/>
  <c r="N2045" i="1"/>
  <c r="O2045" i="1"/>
  <c r="M2046" i="1"/>
  <c r="N2046" i="1"/>
  <c r="O2046" i="1"/>
  <c r="M2047" i="1"/>
  <c r="N2047" i="1"/>
  <c r="O2047" i="1"/>
  <c r="M2048" i="1"/>
  <c r="N2048" i="1"/>
  <c r="O2048" i="1"/>
  <c r="M2049" i="1"/>
  <c r="N2049" i="1"/>
  <c r="O2049" i="1"/>
  <c r="M2050" i="1"/>
  <c r="N2050" i="1"/>
  <c r="O2050" i="1"/>
  <c r="M2051" i="1"/>
  <c r="N2051" i="1"/>
  <c r="O2051" i="1"/>
  <c r="M2052" i="1"/>
  <c r="N2052" i="1"/>
  <c r="O2052" i="1"/>
  <c r="M2053" i="1"/>
  <c r="N2053" i="1"/>
  <c r="O2053" i="1"/>
  <c r="M2054" i="1"/>
  <c r="N2054" i="1"/>
  <c r="O2054" i="1"/>
  <c r="M2055" i="1"/>
  <c r="N2055" i="1"/>
  <c r="O2055" i="1"/>
  <c r="M2056" i="1"/>
  <c r="N2056" i="1"/>
  <c r="O2056" i="1"/>
  <c r="M2057" i="1"/>
  <c r="N2057" i="1"/>
  <c r="O2057" i="1"/>
  <c r="M2058" i="1"/>
  <c r="N2058" i="1"/>
  <c r="O2058" i="1"/>
  <c r="M2059" i="1"/>
  <c r="N2059" i="1"/>
  <c r="O2059" i="1"/>
  <c r="M2060" i="1"/>
  <c r="N2060" i="1"/>
  <c r="O2060" i="1"/>
  <c r="M2061" i="1"/>
  <c r="N2061" i="1"/>
  <c r="O2061" i="1"/>
  <c r="M2062" i="1"/>
  <c r="N2062" i="1"/>
  <c r="O2062" i="1"/>
  <c r="M2063" i="1"/>
  <c r="N2063" i="1"/>
  <c r="O2063" i="1"/>
  <c r="M2064" i="1"/>
  <c r="N2064" i="1"/>
  <c r="O2064" i="1"/>
  <c r="M2065" i="1"/>
  <c r="N2065" i="1"/>
  <c r="O2065" i="1"/>
  <c r="M2066" i="1"/>
  <c r="N2066" i="1"/>
  <c r="O2066" i="1"/>
  <c r="M2067" i="1"/>
  <c r="N2067" i="1"/>
  <c r="O2067" i="1"/>
  <c r="M2068" i="1"/>
  <c r="N2068" i="1"/>
  <c r="O2068" i="1"/>
  <c r="M2069" i="1"/>
  <c r="N2069" i="1"/>
  <c r="O2069" i="1"/>
  <c r="M2070" i="1"/>
  <c r="N2070" i="1"/>
  <c r="O2070" i="1"/>
  <c r="M2071" i="1"/>
  <c r="N2071" i="1"/>
  <c r="O2071" i="1"/>
  <c r="M2072" i="1"/>
  <c r="N2072" i="1"/>
  <c r="O2072" i="1"/>
  <c r="M2073" i="1"/>
  <c r="N2073" i="1"/>
  <c r="O2073" i="1"/>
  <c r="M2074" i="1"/>
  <c r="N2074" i="1"/>
  <c r="O2074" i="1"/>
  <c r="M2075" i="1"/>
  <c r="N2075" i="1"/>
  <c r="O2075" i="1"/>
  <c r="M2076" i="1"/>
  <c r="N2076" i="1"/>
  <c r="O2076" i="1"/>
  <c r="M2077" i="1"/>
  <c r="N2077" i="1"/>
  <c r="O2077" i="1"/>
  <c r="M2078" i="1"/>
  <c r="N2078" i="1"/>
  <c r="O2078" i="1"/>
  <c r="M2079" i="1"/>
  <c r="N2079" i="1"/>
  <c r="O2079" i="1"/>
  <c r="M2080" i="1"/>
  <c r="N2080" i="1"/>
  <c r="O2080" i="1"/>
  <c r="M2081" i="1"/>
  <c r="N2081" i="1"/>
  <c r="O2081" i="1"/>
  <c r="M2082" i="1"/>
  <c r="N2082" i="1"/>
  <c r="O2082" i="1"/>
  <c r="M2083" i="1"/>
  <c r="N2083" i="1"/>
  <c r="O2083" i="1"/>
  <c r="M2084" i="1"/>
  <c r="N2084" i="1"/>
  <c r="O2084" i="1"/>
  <c r="M2085" i="1"/>
  <c r="N2085" i="1"/>
  <c r="O2085" i="1"/>
  <c r="M2086" i="1"/>
  <c r="N2086" i="1"/>
  <c r="O2086" i="1"/>
  <c r="M2087" i="1"/>
  <c r="N2087" i="1"/>
  <c r="O2087" i="1"/>
  <c r="M2088" i="1"/>
  <c r="N2088" i="1"/>
  <c r="O2088" i="1"/>
  <c r="M2089" i="1"/>
  <c r="N2089" i="1"/>
  <c r="O2089" i="1"/>
  <c r="M2090" i="1"/>
  <c r="N2090" i="1"/>
  <c r="O2090" i="1"/>
  <c r="M2091" i="1"/>
  <c r="N2091" i="1"/>
  <c r="O2091" i="1"/>
  <c r="M2092" i="1"/>
  <c r="N2092" i="1"/>
  <c r="O2092" i="1"/>
  <c r="M2093" i="1"/>
  <c r="N2093" i="1"/>
  <c r="O2093" i="1"/>
  <c r="M2094" i="1"/>
  <c r="N2094" i="1"/>
  <c r="O2094" i="1"/>
  <c r="M2095" i="1"/>
  <c r="N2095" i="1"/>
  <c r="O2095" i="1"/>
  <c r="M2096" i="1"/>
  <c r="N2096" i="1"/>
  <c r="O2096" i="1"/>
  <c r="M2097" i="1"/>
  <c r="N2097" i="1"/>
  <c r="O2097" i="1"/>
  <c r="M2098" i="1"/>
  <c r="N2098" i="1"/>
  <c r="O2098" i="1"/>
  <c r="M2099" i="1"/>
  <c r="N2099" i="1"/>
  <c r="O2099" i="1"/>
  <c r="M2100" i="1"/>
  <c r="N2100" i="1"/>
  <c r="O2100" i="1"/>
  <c r="M2101" i="1"/>
  <c r="N2101" i="1"/>
  <c r="O2101" i="1"/>
  <c r="M2102" i="1"/>
  <c r="N2102" i="1"/>
  <c r="O2102" i="1"/>
  <c r="M2103" i="1"/>
  <c r="N2103" i="1"/>
  <c r="O2103" i="1"/>
  <c r="M2104" i="1"/>
  <c r="N2104" i="1"/>
  <c r="O2104" i="1"/>
  <c r="M2105" i="1"/>
  <c r="N2105" i="1"/>
  <c r="O2105" i="1"/>
  <c r="M2106" i="1"/>
  <c r="N2106" i="1"/>
  <c r="O2106" i="1"/>
  <c r="M2107" i="1"/>
  <c r="N2107" i="1"/>
  <c r="O2107" i="1"/>
  <c r="M2108" i="1"/>
  <c r="N2108" i="1"/>
  <c r="O2108" i="1"/>
  <c r="M2109" i="1"/>
  <c r="N2109" i="1"/>
  <c r="O2109" i="1"/>
  <c r="M2110" i="1"/>
  <c r="N2110" i="1"/>
  <c r="O2110" i="1"/>
  <c r="M2111" i="1"/>
  <c r="N2111" i="1"/>
  <c r="O2111" i="1"/>
  <c r="M2112" i="1"/>
  <c r="N2112" i="1"/>
  <c r="O2112" i="1"/>
  <c r="M2113" i="1"/>
  <c r="N2113" i="1"/>
  <c r="O2113" i="1"/>
  <c r="M2114" i="1"/>
  <c r="N2114" i="1"/>
  <c r="O2114" i="1"/>
  <c r="M2115" i="1"/>
  <c r="N2115" i="1"/>
  <c r="O2115" i="1"/>
  <c r="M2116" i="1"/>
  <c r="N2116" i="1"/>
  <c r="O2116" i="1"/>
  <c r="M2117" i="1"/>
  <c r="N2117" i="1"/>
  <c r="O2117" i="1"/>
  <c r="M2118" i="1"/>
  <c r="N2118" i="1"/>
  <c r="O2118" i="1"/>
  <c r="M2119" i="1"/>
  <c r="N2119" i="1"/>
  <c r="O2119" i="1"/>
  <c r="M2120" i="1"/>
  <c r="N2120" i="1"/>
  <c r="O2120" i="1"/>
  <c r="M2121" i="1"/>
  <c r="N2121" i="1"/>
  <c r="O2121" i="1"/>
  <c r="M2122" i="1"/>
  <c r="N2122" i="1"/>
  <c r="O2122" i="1"/>
  <c r="M2123" i="1"/>
  <c r="N2123" i="1"/>
  <c r="O2123" i="1"/>
  <c r="M2124" i="1"/>
  <c r="N2124" i="1"/>
  <c r="O2124" i="1"/>
  <c r="M2125" i="1"/>
  <c r="N2125" i="1"/>
  <c r="O2125" i="1"/>
  <c r="M2126" i="1"/>
  <c r="N2126" i="1"/>
  <c r="O2126" i="1"/>
  <c r="M2127" i="1"/>
  <c r="N2127" i="1"/>
  <c r="O2127" i="1"/>
  <c r="M2128" i="1"/>
  <c r="N2128" i="1"/>
  <c r="O2128" i="1"/>
  <c r="M2129" i="1"/>
  <c r="N2129" i="1"/>
  <c r="O2129" i="1"/>
  <c r="M2130" i="1"/>
  <c r="N2130" i="1"/>
  <c r="O2130" i="1"/>
  <c r="M2131" i="1"/>
  <c r="N2131" i="1"/>
  <c r="O2131" i="1"/>
  <c r="M2132" i="1"/>
  <c r="N2132" i="1"/>
  <c r="O2132" i="1"/>
  <c r="M2133" i="1"/>
  <c r="N2133" i="1"/>
  <c r="O2133" i="1"/>
  <c r="M2134" i="1"/>
  <c r="N2134" i="1"/>
  <c r="O2134" i="1"/>
  <c r="M2135" i="1"/>
  <c r="N2135" i="1"/>
  <c r="O2135" i="1"/>
  <c r="M2136" i="1"/>
  <c r="N2136" i="1"/>
  <c r="O2136" i="1"/>
  <c r="M2137" i="1"/>
  <c r="N2137" i="1"/>
  <c r="O2137" i="1"/>
  <c r="M2138" i="1"/>
  <c r="N2138" i="1"/>
  <c r="O2138" i="1"/>
  <c r="M2139" i="1"/>
  <c r="N2139" i="1"/>
  <c r="O2139" i="1"/>
  <c r="M2140" i="1"/>
  <c r="N2140" i="1"/>
  <c r="O2140" i="1"/>
  <c r="M2141" i="1"/>
  <c r="N2141" i="1"/>
  <c r="O2141" i="1"/>
  <c r="M2142" i="1"/>
  <c r="N2142" i="1"/>
  <c r="O2142" i="1"/>
  <c r="M2143" i="1"/>
  <c r="N2143" i="1"/>
  <c r="O2143" i="1"/>
  <c r="M2144" i="1"/>
  <c r="N2144" i="1"/>
  <c r="O2144" i="1"/>
  <c r="M2145" i="1"/>
  <c r="N2145" i="1"/>
  <c r="O2145" i="1"/>
  <c r="M2146" i="1"/>
  <c r="N2146" i="1"/>
  <c r="O2146" i="1"/>
  <c r="M2147" i="1"/>
  <c r="N2147" i="1"/>
  <c r="O2147" i="1"/>
  <c r="M2148" i="1"/>
  <c r="N2148" i="1"/>
  <c r="O2148" i="1"/>
  <c r="M2149" i="1"/>
  <c r="N2149" i="1"/>
  <c r="O2149" i="1"/>
  <c r="M2150" i="1"/>
  <c r="N2150" i="1"/>
  <c r="O2150" i="1"/>
  <c r="M2151" i="1"/>
  <c r="N2151" i="1"/>
  <c r="O2151" i="1"/>
  <c r="M2152" i="1"/>
  <c r="N2152" i="1"/>
  <c r="O2152" i="1"/>
  <c r="M2153" i="1"/>
  <c r="N2153" i="1"/>
  <c r="O2153" i="1"/>
  <c r="M2154" i="1"/>
  <c r="N2154" i="1"/>
  <c r="O2154" i="1"/>
  <c r="M2155" i="1"/>
  <c r="N2155" i="1"/>
  <c r="O2155" i="1"/>
  <c r="M2156" i="1"/>
  <c r="N2156" i="1"/>
  <c r="O2156" i="1"/>
  <c r="M2157" i="1"/>
  <c r="N2157" i="1"/>
  <c r="O2157" i="1"/>
  <c r="M2158" i="1"/>
  <c r="N2158" i="1"/>
  <c r="O2158" i="1"/>
  <c r="M2159" i="1"/>
  <c r="N2159" i="1"/>
  <c r="O2159" i="1"/>
  <c r="M2160" i="1"/>
  <c r="N2160" i="1"/>
  <c r="O2160" i="1"/>
  <c r="M2161" i="1"/>
  <c r="N2161" i="1"/>
  <c r="O2161" i="1"/>
  <c r="M2162" i="1"/>
  <c r="N2162" i="1"/>
  <c r="O2162" i="1"/>
  <c r="M2163" i="1"/>
  <c r="N2163" i="1"/>
  <c r="O2163" i="1"/>
  <c r="M2164" i="1"/>
  <c r="N2164" i="1"/>
  <c r="O2164" i="1"/>
  <c r="M2165" i="1"/>
  <c r="N2165" i="1"/>
  <c r="O2165" i="1"/>
  <c r="M2166" i="1"/>
  <c r="N2166" i="1"/>
  <c r="O2166" i="1"/>
  <c r="M2167" i="1"/>
  <c r="N2167" i="1"/>
  <c r="O2167" i="1"/>
  <c r="M2168" i="1"/>
  <c r="N2168" i="1"/>
  <c r="O2168" i="1"/>
  <c r="M2169" i="1"/>
  <c r="N2169" i="1"/>
  <c r="O2169" i="1"/>
  <c r="M2170" i="1"/>
  <c r="N2170" i="1"/>
  <c r="O2170" i="1"/>
  <c r="M2171" i="1"/>
  <c r="N2171" i="1"/>
  <c r="O2171" i="1"/>
  <c r="M2172" i="1"/>
  <c r="N2172" i="1"/>
  <c r="O2172" i="1"/>
  <c r="M2173" i="1"/>
  <c r="N2173" i="1"/>
  <c r="O2173" i="1"/>
  <c r="M2174" i="1"/>
  <c r="N2174" i="1"/>
  <c r="O2174" i="1"/>
  <c r="M2175" i="1"/>
  <c r="N2175" i="1"/>
  <c r="O2175" i="1"/>
  <c r="M2176" i="1"/>
  <c r="N2176" i="1"/>
  <c r="O2176" i="1"/>
  <c r="M2177" i="1"/>
  <c r="N2177" i="1"/>
  <c r="O2177" i="1"/>
  <c r="M2178" i="1"/>
  <c r="N2178" i="1"/>
  <c r="O2178" i="1"/>
  <c r="M2179" i="1"/>
  <c r="N2179" i="1"/>
  <c r="O2179" i="1"/>
  <c r="M2180" i="1"/>
  <c r="N2180" i="1"/>
  <c r="O2180" i="1"/>
  <c r="M2181" i="1"/>
  <c r="N2181" i="1"/>
  <c r="O2181" i="1"/>
  <c r="M2182" i="1"/>
  <c r="N2182" i="1"/>
  <c r="O2182" i="1"/>
  <c r="M2183" i="1"/>
  <c r="N2183" i="1"/>
  <c r="O2183" i="1"/>
  <c r="M2184" i="1"/>
  <c r="N2184" i="1"/>
  <c r="O2184" i="1"/>
  <c r="M2185" i="1"/>
  <c r="N2185" i="1"/>
  <c r="O2185" i="1"/>
  <c r="M2186" i="1"/>
  <c r="N2186" i="1"/>
  <c r="O2186" i="1"/>
  <c r="M2187" i="1"/>
  <c r="N2187" i="1"/>
  <c r="O2187" i="1"/>
  <c r="M2188" i="1"/>
  <c r="N2188" i="1"/>
  <c r="O2188" i="1"/>
  <c r="M2189" i="1"/>
  <c r="N2189" i="1"/>
  <c r="O2189" i="1"/>
  <c r="M2190" i="1"/>
  <c r="N2190" i="1"/>
  <c r="O2190" i="1"/>
  <c r="M2191" i="1"/>
  <c r="N2191" i="1"/>
  <c r="O2191" i="1"/>
  <c r="M2192" i="1"/>
  <c r="N2192" i="1"/>
  <c r="O2192" i="1"/>
  <c r="M2193" i="1"/>
  <c r="N2193" i="1"/>
  <c r="O2193" i="1"/>
  <c r="M2194" i="1"/>
  <c r="N2194" i="1"/>
  <c r="O2194" i="1"/>
  <c r="M2195" i="1"/>
  <c r="N2195" i="1"/>
  <c r="O2195" i="1"/>
  <c r="M2196" i="1"/>
  <c r="N2196" i="1"/>
  <c r="O2196" i="1"/>
  <c r="M2197" i="1"/>
  <c r="N2197" i="1"/>
  <c r="O2197" i="1"/>
  <c r="M2198" i="1"/>
  <c r="N2198" i="1"/>
  <c r="O2198" i="1"/>
  <c r="M2199" i="1"/>
  <c r="N2199" i="1"/>
  <c r="O2199" i="1"/>
  <c r="M2200" i="1"/>
  <c r="N2200" i="1"/>
  <c r="O2200" i="1"/>
  <c r="M2201" i="1"/>
  <c r="N2201" i="1"/>
  <c r="O2201" i="1"/>
  <c r="M2202" i="1"/>
  <c r="N2202" i="1"/>
  <c r="O2202" i="1"/>
  <c r="M2203" i="1"/>
  <c r="N2203" i="1"/>
  <c r="O2203" i="1"/>
  <c r="M2204" i="1"/>
  <c r="N2204" i="1"/>
  <c r="O2204" i="1"/>
  <c r="M2205" i="1"/>
  <c r="N2205" i="1"/>
  <c r="O2205" i="1"/>
  <c r="M2206" i="1"/>
  <c r="N2206" i="1"/>
  <c r="O2206" i="1"/>
  <c r="M2207" i="1"/>
  <c r="N2207" i="1"/>
  <c r="O2207" i="1"/>
  <c r="M2208" i="1"/>
  <c r="N2208" i="1"/>
  <c r="O2208" i="1"/>
  <c r="M2209" i="1"/>
  <c r="N2209" i="1"/>
  <c r="O2209" i="1"/>
  <c r="M2210" i="1"/>
  <c r="N2210" i="1"/>
  <c r="O2210" i="1"/>
  <c r="M2211" i="1"/>
  <c r="N2211" i="1"/>
  <c r="O2211" i="1"/>
  <c r="M2212" i="1"/>
  <c r="N2212" i="1"/>
  <c r="O2212" i="1"/>
  <c r="M2213" i="1"/>
  <c r="N2213" i="1"/>
  <c r="O2213" i="1"/>
  <c r="M2214" i="1"/>
  <c r="N2214" i="1"/>
  <c r="O2214" i="1"/>
  <c r="M2215" i="1"/>
  <c r="N2215" i="1"/>
  <c r="O2215" i="1"/>
  <c r="M2216" i="1"/>
  <c r="N2216" i="1"/>
  <c r="O2216" i="1"/>
  <c r="M2217" i="1"/>
  <c r="N2217" i="1"/>
  <c r="O2217" i="1"/>
  <c r="M2218" i="1"/>
  <c r="N2218" i="1"/>
  <c r="O2218" i="1"/>
  <c r="M2219" i="1"/>
  <c r="N2219" i="1"/>
  <c r="O2219" i="1"/>
  <c r="M2220" i="1"/>
  <c r="N2220" i="1"/>
  <c r="O2220" i="1"/>
  <c r="M2221" i="1"/>
  <c r="N2221" i="1"/>
  <c r="O2221" i="1"/>
  <c r="M2222" i="1"/>
  <c r="N2222" i="1"/>
  <c r="O2222" i="1"/>
  <c r="M2223" i="1"/>
  <c r="N2223" i="1"/>
  <c r="O2223" i="1"/>
  <c r="M2224" i="1"/>
  <c r="N2224" i="1"/>
  <c r="O2224" i="1"/>
  <c r="M2225" i="1"/>
  <c r="N2225" i="1"/>
  <c r="O2225" i="1"/>
  <c r="M2226" i="1"/>
  <c r="N2226" i="1"/>
  <c r="O2226" i="1"/>
  <c r="M2227" i="1"/>
  <c r="N2227" i="1"/>
  <c r="O2227" i="1"/>
  <c r="M2228" i="1"/>
  <c r="N2228" i="1"/>
  <c r="O2228" i="1"/>
  <c r="M2229" i="1"/>
  <c r="N2229" i="1"/>
  <c r="O2229" i="1"/>
  <c r="M2230" i="1"/>
  <c r="N2230" i="1"/>
  <c r="O2230" i="1"/>
  <c r="M2231" i="1"/>
  <c r="N2231" i="1"/>
  <c r="O2231" i="1"/>
  <c r="M2232" i="1"/>
  <c r="N2232" i="1"/>
  <c r="O2232" i="1"/>
  <c r="M2233" i="1"/>
  <c r="N2233" i="1"/>
  <c r="O2233" i="1"/>
  <c r="M2234" i="1"/>
  <c r="N2234" i="1"/>
  <c r="O2234" i="1"/>
  <c r="M2235" i="1"/>
  <c r="N2235" i="1"/>
  <c r="O2235" i="1"/>
  <c r="M2236" i="1"/>
  <c r="N2236" i="1"/>
  <c r="O2236" i="1"/>
  <c r="M2237" i="1"/>
  <c r="N2237" i="1"/>
  <c r="O2237" i="1"/>
  <c r="M2238" i="1"/>
  <c r="N2238" i="1"/>
  <c r="O2238" i="1"/>
  <c r="M2239" i="1"/>
  <c r="N2239" i="1"/>
  <c r="O2239" i="1"/>
  <c r="M2240" i="1"/>
  <c r="N2240" i="1"/>
  <c r="O2240" i="1"/>
  <c r="M2241" i="1"/>
  <c r="N2241" i="1"/>
  <c r="O2241" i="1"/>
  <c r="M2242" i="1"/>
  <c r="N2242" i="1"/>
  <c r="O2242" i="1"/>
  <c r="M2243" i="1"/>
  <c r="N2243" i="1"/>
  <c r="O2243" i="1"/>
  <c r="M2244" i="1"/>
  <c r="N2244" i="1"/>
  <c r="O2244" i="1"/>
  <c r="M2245" i="1"/>
  <c r="N2245" i="1"/>
  <c r="O2245" i="1"/>
  <c r="M2246" i="1"/>
  <c r="N2246" i="1"/>
  <c r="O2246" i="1"/>
  <c r="M2247" i="1"/>
  <c r="N2247" i="1"/>
  <c r="O2247" i="1"/>
  <c r="M2248" i="1"/>
  <c r="N2248" i="1"/>
  <c r="O2248" i="1"/>
  <c r="M2249" i="1"/>
  <c r="N2249" i="1"/>
  <c r="O2249" i="1"/>
  <c r="M2250" i="1"/>
  <c r="N2250" i="1"/>
  <c r="O2250" i="1"/>
  <c r="M2251" i="1"/>
  <c r="N2251" i="1"/>
  <c r="O2251" i="1"/>
  <c r="M2252" i="1"/>
  <c r="N2252" i="1"/>
  <c r="O2252" i="1"/>
  <c r="M2253" i="1"/>
  <c r="N2253" i="1"/>
  <c r="O2253" i="1"/>
  <c r="M2254" i="1"/>
  <c r="N2254" i="1"/>
  <c r="O2254" i="1"/>
  <c r="M2255" i="1"/>
  <c r="N2255" i="1"/>
  <c r="O2255" i="1"/>
  <c r="M2256" i="1"/>
  <c r="N2256" i="1"/>
  <c r="O2256" i="1"/>
  <c r="M2257" i="1"/>
  <c r="N2257" i="1"/>
  <c r="O2257" i="1"/>
  <c r="M2258" i="1"/>
  <c r="N2258" i="1"/>
  <c r="O2258" i="1"/>
  <c r="M2259" i="1"/>
  <c r="N2259" i="1"/>
  <c r="O2259" i="1"/>
  <c r="M2260" i="1"/>
  <c r="N2260" i="1"/>
  <c r="O2260" i="1"/>
  <c r="M2261" i="1"/>
  <c r="N2261" i="1"/>
  <c r="O2261" i="1"/>
  <c r="M2262" i="1"/>
  <c r="N2262" i="1"/>
  <c r="O2262" i="1"/>
  <c r="M2263" i="1"/>
  <c r="N2263" i="1"/>
  <c r="O2263" i="1"/>
  <c r="M2264" i="1"/>
  <c r="N2264" i="1"/>
  <c r="O2264" i="1"/>
  <c r="M2265" i="1"/>
  <c r="N2265" i="1"/>
  <c r="O2265" i="1"/>
  <c r="M2266" i="1"/>
  <c r="N2266" i="1"/>
  <c r="O2266" i="1"/>
  <c r="M2267" i="1"/>
  <c r="N2267" i="1"/>
  <c r="O2267" i="1"/>
  <c r="M2268" i="1"/>
  <c r="N2268" i="1"/>
  <c r="O2268" i="1"/>
  <c r="M2269" i="1"/>
  <c r="N2269" i="1"/>
  <c r="O2269" i="1"/>
  <c r="M2270" i="1"/>
  <c r="N2270" i="1"/>
  <c r="O2270" i="1"/>
  <c r="M2271" i="1"/>
  <c r="N2271" i="1"/>
  <c r="O2271" i="1"/>
  <c r="M2272" i="1"/>
  <c r="N2272" i="1"/>
  <c r="O2272" i="1"/>
  <c r="M2273" i="1"/>
  <c r="N2273" i="1"/>
  <c r="O2273" i="1"/>
  <c r="M2274" i="1"/>
  <c r="N2274" i="1"/>
  <c r="O2274" i="1"/>
  <c r="M2275" i="1"/>
  <c r="N2275" i="1"/>
  <c r="O2275" i="1"/>
  <c r="M2276" i="1"/>
  <c r="N2276" i="1"/>
  <c r="O2276" i="1"/>
  <c r="M2277" i="1"/>
  <c r="N2277" i="1"/>
  <c r="O2277" i="1"/>
  <c r="M2278" i="1"/>
  <c r="N2278" i="1"/>
  <c r="O2278" i="1"/>
  <c r="M2279" i="1"/>
  <c r="N2279" i="1"/>
  <c r="O2279" i="1"/>
  <c r="M2280" i="1"/>
  <c r="N2280" i="1"/>
  <c r="O2280" i="1"/>
  <c r="M2281" i="1"/>
  <c r="N2281" i="1"/>
  <c r="O2281" i="1"/>
  <c r="M2282" i="1"/>
  <c r="N2282" i="1"/>
  <c r="O2282" i="1"/>
  <c r="M2283" i="1"/>
  <c r="N2283" i="1"/>
  <c r="O2283" i="1"/>
  <c r="M2284" i="1"/>
  <c r="N2284" i="1"/>
  <c r="O2284" i="1"/>
  <c r="M2285" i="1"/>
  <c r="N2285" i="1"/>
  <c r="O2285" i="1"/>
  <c r="M2286" i="1"/>
  <c r="N2286" i="1"/>
  <c r="O2286" i="1"/>
  <c r="M2287" i="1"/>
  <c r="N2287" i="1"/>
  <c r="O2287" i="1"/>
  <c r="M2288" i="1"/>
  <c r="N2288" i="1"/>
  <c r="O2288" i="1"/>
  <c r="M2289" i="1"/>
  <c r="N2289" i="1"/>
  <c r="O2289" i="1"/>
  <c r="M2290" i="1"/>
  <c r="N2290" i="1"/>
  <c r="O2290" i="1"/>
  <c r="M2291" i="1"/>
  <c r="N2291" i="1"/>
  <c r="O2291" i="1"/>
  <c r="M2292" i="1"/>
  <c r="N2292" i="1"/>
  <c r="O2292" i="1"/>
  <c r="M2293" i="1"/>
  <c r="N2293" i="1"/>
  <c r="O2293" i="1"/>
  <c r="M2294" i="1"/>
  <c r="N2294" i="1"/>
  <c r="O2294" i="1"/>
  <c r="M2295" i="1"/>
  <c r="N2295" i="1"/>
  <c r="O2295" i="1"/>
  <c r="M2296" i="1"/>
  <c r="N2296" i="1"/>
  <c r="O2296" i="1"/>
  <c r="M2297" i="1"/>
  <c r="N2297" i="1"/>
  <c r="O2297" i="1"/>
  <c r="M2298" i="1"/>
  <c r="N2298" i="1"/>
  <c r="O2298" i="1"/>
  <c r="M2299" i="1"/>
  <c r="N2299" i="1"/>
  <c r="O2299" i="1"/>
  <c r="M2300" i="1"/>
  <c r="N2300" i="1"/>
  <c r="O2300" i="1"/>
  <c r="M2301" i="1"/>
  <c r="N2301" i="1"/>
  <c r="O2301" i="1"/>
  <c r="M2302" i="1"/>
  <c r="N2302" i="1"/>
  <c r="O2302" i="1"/>
  <c r="M2303" i="1"/>
  <c r="N2303" i="1"/>
  <c r="O2303" i="1"/>
  <c r="M2304" i="1"/>
  <c r="N2304" i="1"/>
  <c r="O2304" i="1"/>
  <c r="M2305" i="1"/>
  <c r="N2305" i="1"/>
  <c r="O2305" i="1"/>
  <c r="M2306" i="1"/>
  <c r="N2306" i="1"/>
  <c r="O2306" i="1"/>
  <c r="M2307" i="1"/>
  <c r="N2307" i="1"/>
  <c r="O2307" i="1"/>
  <c r="M2308" i="1"/>
  <c r="N2308" i="1"/>
  <c r="O2308" i="1"/>
  <c r="M2309" i="1"/>
  <c r="N2309" i="1"/>
  <c r="O2309" i="1"/>
  <c r="M2310" i="1"/>
  <c r="N2310" i="1"/>
  <c r="O2310" i="1"/>
  <c r="M2311" i="1"/>
  <c r="N2311" i="1"/>
  <c r="O2311" i="1"/>
  <c r="M2312" i="1"/>
  <c r="N2312" i="1"/>
  <c r="O2312" i="1"/>
  <c r="M2313" i="1"/>
  <c r="N2313" i="1"/>
  <c r="O2313" i="1"/>
  <c r="M2314" i="1"/>
  <c r="N2314" i="1"/>
  <c r="O2314" i="1"/>
  <c r="M2315" i="1"/>
  <c r="N2315" i="1"/>
  <c r="O2315" i="1"/>
  <c r="M2316" i="1"/>
  <c r="N2316" i="1"/>
  <c r="O2316" i="1"/>
  <c r="M2317" i="1"/>
  <c r="N2317" i="1"/>
  <c r="O2317" i="1"/>
  <c r="M2318" i="1"/>
  <c r="N2318" i="1"/>
  <c r="O2318" i="1"/>
  <c r="M2319" i="1"/>
  <c r="N2319" i="1"/>
  <c r="O2319" i="1"/>
  <c r="M2320" i="1"/>
  <c r="N2320" i="1"/>
  <c r="O2320" i="1"/>
  <c r="M2321" i="1"/>
  <c r="N2321" i="1"/>
  <c r="O2321" i="1"/>
  <c r="M2322" i="1"/>
  <c r="N2322" i="1"/>
  <c r="O2322" i="1"/>
  <c r="M2323" i="1"/>
  <c r="N2323" i="1"/>
  <c r="O2323" i="1"/>
  <c r="M2324" i="1"/>
  <c r="N2324" i="1"/>
  <c r="O2324" i="1"/>
  <c r="M2325" i="1"/>
  <c r="N2325" i="1"/>
  <c r="O2325" i="1"/>
  <c r="M2326" i="1"/>
  <c r="N2326" i="1"/>
  <c r="O2326" i="1"/>
  <c r="M2327" i="1"/>
  <c r="N2327" i="1"/>
  <c r="O2327" i="1"/>
  <c r="M2328" i="1"/>
  <c r="N2328" i="1"/>
  <c r="O2328" i="1"/>
  <c r="M2329" i="1"/>
  <c r="N2329" i="1"/>
  <c r="O2329" i="1"/>
  <c r="M2330" i="1"/>
  <c r="N2330" i="1"/>
  <c r="O2330" i="1"/>
  <c r="M2331" i="1"/>
  <c r="N2331" i="1"/>
  <c r="O2331" i="1"/>
  <c r="M2332" i="1"/>
  <c r="N2332" i="1"/>
  <c r="O2332" i="1"/>
  <c r="M2333" i="1"/>
  <c r="N2333" i="1"/>
  <c r="O2333" i="1"/>
  <c r="M2334" i="1"/>
  <c r="N2334" i="1"/>
  <c r="O2334" i="1"/>
  <c r="M2335" i="1"/>
  <c r="N2335" i="1"/>
  <c r="O2335" i="1"/>
  <c r="M2336" i="1"/>
  <c r="N2336" i="1"/>
  <c r="O2336" i="1"/>
  <c r="M2337" i="1"/>
  <c r="N2337" i="1"/>
  <c r="O2337" i="1"/>
  <c r="M2338" i="1"/>
  <c r="N2338" i="1"/>
  <c r="O2338" i="1"/>
  <c r="M2339" i="1"/>
  <c r="N2339" i="1"/>
  <c r="O2339" i="1"/>
  <c r="M2340" i="1"/>
  <c r="N2340" i="1"/>
  <c r="O2340" i="1"/>
  <c r="M2341" i="1"/>
  <c r="N2341" i="1"/>
  <c r="O2341" i="1"/>
  <c r="M2342" i="1"/>
  <c r="N2342" i="1"/>
  <c r="O2342" i="1"/>
  <c r="M2343" i="1"/>
  <c r="N2343" i="1"/>
  <c r="O2343" i="1"/>
  <c r="M2344" i="1"/>
  <c r="N2344" i="1"/>
  <c r="O2344" i="1"/>
  <c r="M2345" i="1"/>
  <c r="N2345" i="1"/>
  <c r="O2345" i="1"/>
  <c r="M2346" i="1"/>
  <c r="N2346" i="1"/>
  <c r="O2346" i="1"/>
  <c r="M2347" i="1"/>
  <c r="N2347" i="1"/>
  <c r="O2347" i="1"/>
  <c r="M2348" i="1"/>
  <c r="N2348" i="1"/>
  <c r="O2348" i="1"/>
  <c r="M2349" i="1"/>
  <c r="N2349" i="1"/>
  <c r="O2349" i="1"/>
  <c r="M2350" i="1"/>
  <c r="N2350" i="1"/>
  <c r="O2350" i="1"/>
  <c r="M2351" i="1"/>
  <c r="N2351" i="1"/>
  <c r="O2351" i="1"/>
  <c r="M2352" i="1"/>
  <c r="N2352" i="1"/>
  <c r="O2352" i="1"/>
  <c r="M2353" i="1"/>
  <c r="N2353" i="1"/>
  <c r="O2353" i="1"/>
  <c r="M2354" i="1"/>
  <c r="N2354" i="1"/>
  <c r="O2354" i="1"/>
  <c r="M2355" i="1"/>
  <c r="N2355" i="1"/>
  <c r="O2355" i="1"/>
  <c r="M2356" i="1"/>
  <c r="N2356" i="1"/>
  <c r="O2356" i="1"/>
  <c r="M2357" i="1"/>
  <c r="N2357" i="1"/>
  <c r="O2357" i="1"/>
  <c r="M2358" i="1"/>
  <c r="N2358" i="1"/>
  <c r="O2358" i="1"/>
  <c r="M2359" i="1"/>
  <c r="N2359" i="1"/>
  <c r="O2359" i="1"/>
  <c r="M2360" i="1"/>
  <c r="N2360" i="1"/>
  <c r="O2360" i="1"/>
  <c r="M2361" i="1"/>
  <c r="N2361" i="1"/>
  <c r="O2361" i="1"/>
  <c r="M2362" i="1"/>
  <c r="N2362" i="1"/>
  <c r="O2362" i="1"/>
  <c r="M2363" i="1"/>
  <c r="N2363" i="1"/>
  <c r="O2363" i="1"/>
  <c r="M2364" i="1"/>
  <c r="N2364" i="1"/>
  <c r="O2364" i="1"/>
  <c r="M2365" i="1"/>
  <c r="N2365" i="1"/>
  <c r="O2365" i="1"/>
  <c r="M2366" i="1"/>
  <c r="N2366" i="1"/>
  <c r="O2366" i="1"/>
  <c r="M2367" i="1"/>
  <c r="N2367" i="1"/>
  <c r="O2367" i="1"/>
  <c r="M2368" i="1"/>
  <c r="N2368" i="1"/>
  <c r="O2368" i="1"/>
  <c r="M2369" i="1"/>
  <c r="N2369" i="1"/>
  <c r="O2369" i="1"/>
  <c r="M2370" i="1"/>
  <c r="N2370" i="1"/>
  <c r="O2370" i="1"/>
  <c r="M2371" i="1"/>
  <c r="N2371" i="1"/>
  <c r="O2371" i="1"/>
  <c r="M2372" i="1"/>
  <c r="N2372" i="1"/>
  <c r="O2372" i="1"/>
  <c r="M2373" i="1"/>
  <c r="N2373" i="1"/>
  <c r="O2373" i="1"/>
  <c r="M2374" i="1"/>
  <c r="N2374" i="1"/>
  <c r="O2374" i="1"/>
  <c r="M2375" i="1"/>
  <c r="N2375" i="1"/>
  <c r="O2375" i="1"/>
  <c r="M2376" i="1"/>
  <c r="N2376" i="1"/>
  <c r="O2376" i="1"/>
  <c r="M2377" i="1"/>
  <c r="N2377" i="1"/>
  <c r="O2377" i="1"/>
  <c r="M2378" i="1"/>
  <c r="N2378" i="1"/>
  <c r="O2378" i="1"/>
  <c r="M2379" i="1"/>
  <c r="N2379" i="1"/>
  <c r="O2379" i="1"/>
  <c r="M2380" i="1"/>
  <c r="N2380" i="1"/>
  <c r="O2380" i="1"/>
  <c r="M2381" i="1"/>
  <c r="N2381" i="1"/>
  <c r="O2381" i="1"/>
  <c r="M2382" i="1"/>
  <c r="N2382" i="1"/>
  <c r="O2382" i="1"/>
  <c r="M2383" i="1"/>
  <c r="N2383" i="1"/>
  <c r="O2383" i="1"/>
  <c r="M2384" i="1"/>
  <c r="N2384" i="1"/>
  <c r="O2384" i="1"/>
  <c r="M2385" i="1"/>
  <c r="N2385" i="1"/>
  <c r="O2385" i="1"/>
  <c r="M2386" i="1"/>
  <c r="N2386" i="1"/>
  <c r="O2386" i="1"/>
  <c r="M2387" i="1"/>
  <c r="N2387" i="1"/>
  <c r="O2387" i="1"/>
  <c r="M2388" i="1"/>
  <c r="N2388" i="1"/>
  <c r="O2388" i="1"/>
  <c r="M2389" i="1"/>
  <c r="N2389" i="1"/>
  <c r="O2389" i="1"/>
  <c r="M2390" i="1"/>
  <c r="N2390" i="1"/>
  <c r="O2390" i="1"/>
  <c r="M2391" i="1"/>
  <c r="N2391" i="1"/>
  <c r="O2391" i="1"/>
  <c r="M2392" i="1"/>
  <c r="N2392" i="1"/>
  <c r="O2392" i="1"/>
  <c r="M2393" i="1"/>
  <c r="N2393" i="1"/>
  <c r="O2393" i="1"/>
  <c r="M2394" i="1"/>
  <c r="N2394" i="1"/>
  <c r="O2394" i="1"/>
  <c r="M2395" i="1"/>
  <c r="N2395" i="1"/>
  <c r="O2395" i="1"/>
  <c r="M2396" i="1"/>
  <c r="N2396" i="1"/>
  <c r="O2396" i="1"/>
  <c r="M2397" i="1"/>
  <c r="N2397" i="1"/>
  <c r="O2397" i="1"/>
  <c r="M2398" i="1"/>
  <c r="N2398" i="1"/>
  <c r="O2398" i="1"/>
  <c r="M2399" i="1"/>
  <c r="N2399" i="1"/>
  <c r="O2399" i="1"/>
  <c r="M2400" i="1"/>
  <c r="N2400" i="1"/>
  <c r="O2400" i="1"/>
  <c r="M2401" i="1"/>
  <c r="N2401" i="1"/>
  <c r="O2401" i="1"/>
  <c r="M2402" i="1"/>
  <c r="N2402" i="1"/>
  <c r="O2402" i="1"/>
  <c r="M2403" i="1"/>
  <c r="N2403" i="1"/>
  <c r="O2403" i="1"/>
  <c r="M2404" i="1"/>
  <c r="N2404" i="1"/>
  <c r="O2404" i="1"/>
  <c r="M2405" i="1"/>
  <c r="N2405" i="1"/>
  <c r="O2405" i="1"/>
  <c r="M2406" i="1"/>
  <c r="N2406" i="1"/>
  <c r="O2406" i="1"/>
  <c r="M2407" i="1"/>
  <c r="N2407" i="1"/>
  <c r="O2407" i="1"/>
  <c r="M2408" i="1"/>
  <c r="N2408" i="1"/>
  <c r="O2408" i="1"/>
  <c r="M2409" i="1"/>
  <c r="N2409" i="1"/>
  <c r="O2409" i="1"/>
  <c r="M2410" i="1"/>
  <c r="N2410" i="1"/>
  <c r="O2410" i="1"/>
  <c r="M2411" i="1"/>
  <c r="N2411" i="1"/>
  <c r="O2411" i="1"/>
  <c r="M2412" i="1"/>
  <c r="N2412" i="1"/>
  <c r="O2412" i="1"/>
  <c r="M2413" i="1"/>
  <c r="N2413" i="1"/>
  <c r="O2413" i="1"/>
  <c r="M2414" i="1"/>
  <c r="N2414" i="1"/>
  <c r="O2414" i="1"/>
  <c r="M2415" i="1"/>
  <c r="N2415" i="1"/>
  <c r="O2415" i="1"/>
  <c r="M2416" i="1"/>
  <c r="N2416" i="1"/>
  <c r="O2416" i="1"/>
  <c r="M2417" i="1"/>
  <c r="N2417" i="1"/>
  <c r="O2417" i="1"/>
  <c r="M2418" i="1"/>
  <c r="N2418" i="1"/>
  <c r="O2418" i="1"/>
  <c r="M2419" i="1"/>
  <c r="N2419" i="1"/>
  <c r="O2419" i="1"/>
  <c r="M2420" i="1"/>
  <c r="N2420" i="1"/>
  <c r="O2420" i="1"/>
  <c r="M2421" i="1"/>
  <c r="N2421" i="1"/>
  <c r="O2421" i="1"/>
  <c r="M2422" i="1"/>
  <c r="N2422" i="1"/>
  <c r="O2422" i="1"/>
  <c r="M2423" i="1"/>
  <c r="N2423" i="1"/>
  <c r="O2423" i="1"/>
  <c r="M2424" i="1"/>
  <c r="N2424" i="1"/>
  <c r="O2424" i="1"/>
  <c r="M2425" i="1"/>
  <c r="N2425" i="1"/>
  <c r="O2425" i="1"/>
  <c r="M2426" i="1"/>
  <c r="N2426" i="1"/>
  <c r="O2426" i="1"/>
  <c r="M2427" i="1"/>
  <c r="N2427" i="1"/>
  <c r="O2427" i="1"/>
  <c r="M2428" i="1"/>
  <c r="N2428" i="1"/>
  <c r="O2428" i="1"/>
  <c r="M2429" i="1"/>
  <c r="N2429" i="1"/>
  <c r="O2429" i="1"/>
  <c r="M2430" i="1"/>
  <c r="N2430" i="1"/>
  <c r="O2430" i="1"/>
  <c r="M2431" i="1"/>
  <c r="N2431" i="1"/>
  <c r="O2431" i="1"/>
  <c r="M2432" i="1"/>
  <c r="N2432" i="1"/>
  <c r="O2432" i="1"/>
  <c r="M2433" i="1"/>
  <c r="N2433" i="1"/>
  <c r="O2433" i="1"/>
  <c r="M2434" i="1"/>
  <c r="N2434" i="1"/>
  <c r="O2434" i="1"/>
  <c r="M2435" i="1"/>
  <c r="N2435" i="1"/>
  <c r="O2435" i="1"/>
  <c r="M2436" i="1"/>
  <c r="N2436" i="1"/>
  <c r="O2436" i="1"/>
  <c r="M2437" i="1"/>
  <c r="N2437" i="1"/>
  <c r="O2437" i="1"/>
  <c r="M2438" i="1"/>
  <c r="N2438" i="1"/>
  <c r="O2438" i="1"/>
  <c r="M2439" i="1"/>
  <c r="N2439" i="1"/>
  <c r="O2439" i="1"/>
  <c r="M2440" i="1"/>
  <c r="N2440" i="1"/>
  <c r="O2440" i="1"/>
  <c r="M2441" i="1"/>
  <c r="N2441" i="1"/>
  <c r="O2441" i="1"/>
  <c r="M2442" i="1"/>
  <c r="N2442" i="1"/>
  <c r="O2442" i="1"/>
  <c r="M2443" i="1"/>
  <c r="N2443" i="1"/>
  <c r="O2443" i="1"/>
  <c r="M2444" i="1"/>
  <c r="N2444" i="1"/>
  <c r="O2444" i="1"/>
  <c r="M2445" i="1"/>
  <c r="N2445" i="1"/>
  <c r="O2445" i="1"/>
  <c r="M2446" i="1"/>
  <c r="N2446" i="1"/>
  <c r="O2446" i="1"/>
  <c r="M2447" i="1"/>
  <c r="N2447" i="1"/>
  <c r="O2447" i="1"/>
  <c r="M2448" i="1"/>
  <c r="N2448" i="1"/>
  <c r="O2448" i="1"/>
  <c r="M2449" i="1"/>
  <c r="N2449" i="1"/>
  <c r="O2449" i="1"/>
  <c r="M2450" i="1"/>
  <c r="N2450" i="1"/>
  <c r="O2450" i="1"/>
  <c r="M2451" i="1"/>
  <c r="N2451" i="1"/>
  <c r="O2451" i="1"/>
  <c r="M2452" i="1"/>
  <c r="N2452" i="1"/>
  <c r="O2452" i="1"/>
  <c r="M2453" i="1"/>
  <c r="N2453" i="1"/>
  <c r="O2453" i="1"/>
  <c r="M2454" i="1"/>
  <c r="N2454" i="1"/>
  <c r="O2454" i="1"/>
  <c r="M2455" i="1"/>
  <c r="N2455" i="1"/>
  <c r="O2455" i="1"/>
  <c r="M2456" i="1"/>
  <c r="N2456" i="1"/>
  <c r="O2456" i="1"/>
  <c r="M2457" i="1"/>
  <c r="N2457" i="1"/>
  <c r="O2457" i="1"/>
  <c r="M2458" i="1"/>
  <c r="N2458" i="1"/>
  <c r="O2458" i="1"/>
  <c r="M2459" i="1"/>
  <c r="N2459" i="1"/>
  <c r="O2459" i="1"/>
  <c r="M2460" i="1"/>
  <c r="N2460" i="1"/>
  <c r="O2460" i="1"/>
  <c r="M2461" i="1"/>
  <c r="N2461" i="1"/>
  <c r="O2461" i="1"/>
  <c r="M2462" i="1"/>
  <c r="N2462" i="1"/>
  <c r="O2462" i="1"/>
  <c r="M2463" i="1"/>
  <c r="N2463" i="1"/>
  <c r="O2463" i="1"/>
  <c r="M2464" i="1"/>
  <c r="N2464" i="1"/>
  <c r="O2464" i="1"/>
  <c r="M2465" i="1"/>
  <c r="N2465" i="1"/>
  <c r="O2465" i="1"/>
  <c r="M2466" i="1"/>
  <c r="N2466" i="1"/>
  <c r="O2466" i="1"/>
  <c r="M2467" i="1"/>
  <c r="N2467" i="1"/>
  <c r="O2467" i="1"/>
  <c r="M2468" i="1"/>
  <c r="N2468" i="1"/>
  <c r="O2468" i="1"/>
  <c r="M2469" i="1"/>
  <c r="N2469" i="1"/>
  <c r="O2469" i="1"/>
  <c r="M2470" i="1"/>
  <c r="N2470" i="1"/>
  <c r="O2470" i="1"/>
  <c r="M2471" i="1"/>
  <c r="N2471" i="1"/>
  <c r="O2471" i="1"/>
  <c r="M2472" i="1"/>
  <c r="N2472" i="1"/>
  <c r="O2472" i="1"/>
  <c r="M2473" i="1"/>
  <c r="N2473" i="1"/>
  <c r="O2473" i="1"/>
  <c r="M2474" i="1"/>
  <c r="N2474" i="1"/>
  <c r="O2474" i="1"/>
  <c r="M2475" i="1"/>
  <c r="N2475" i="1"/>
  <c r="O2475" i="1"/>
  <c r="M2476" i="1"/>
  <c r="N2476" i="1"/>
  <c r="O2476" i="1"/>
  <c r="M2477" i="1"/>
  <c r="N2477" i="1"/>
  <c r="O2477" i="1"/>
  <c r="M2478" i="1"/>
  <c r="N2478" i="1"/>
  <c r="O2478" i="1"/>
  <c r="M2479" i="1"/>
  <c r="N2479" i="1"/>
  <c r="O2479" i="1"/>
  <c r="M2480" i="1"/>
  <c r="N2480" i="1"/>
  <c r="O2480" i="1"/>
  <c r="M2481" i="1"/>
  <c r="N2481" i="1"/>
  <c r="O2481" i="1"/>
  <c r="M2482" i="1"/>
  <c r="N2482" i="1"/>
  <c r="O2482" i="1"/>
  <c r="M2483" i="1"/>
  <c r="N2483" i="1"/>
  <c r="O2483" i="1"/>
  <c r="M2484" i="1"/>
  <c r="N2484" i="1"/>
  <c r="O2484" i="1"/>
  <c r="M2485" i="1"/>
  <c r="N2485" i="1"/>
  <c r="O2485" i="1"/>
  <c r="M2486" i="1"/>
  <c r="N2486" i="1"/>
  <c r="O2486" i="1"/>
  <c r="M2487" i="1"/>
  <c r="N2487" i="1"/>
  <c r="O2487" i="1"/>
  <c r="M2488" i="1"/>
  <c r="N2488" i="1"/>
  <c r="O2488" i="1"/>
  <c r="M2489" i="1"/>
  <c r="N2489" i="1"/>
  <c r="O2489" i="1"/>
  <c r="M2490" i="1"/>
  <c r="N2490" i="1"/>
  <c r="O2490" i="1"/>
  <c r="M2491" i="1"/>
  <c r="N2491" i="1"/>
  <c r="O2491" i="1"/>
  <c r="M2492" i="1"/>
  <c r="N2492" i="1"/>
  <c r="O2492" i="1"/>
  <c r="M2493" i="1"/>
  <c r="N2493" i="1"/>
  <c r="O2493" i="1"/>
  <c r="M2494" i="1"/>
  <c r="N2494" i="1"/>
  <c r="O2494" i="1"/>
  <c r="M2495" i="1"/>
  <c r="N2495" i="1"/>
  <c r="O2495" i="1"/>
  <c r="M2496" i="1"/>
  <c r="N2496" i="1"/>
  <c r="O2496" i="1"/>
  <c r="M2497" i="1"/>
  <c r="N2497" i="1"/>
  <c r="O2497" i="1"/>
  <c r="M2498" i="1"/>
  <c r="N2498" i="1"/>
  <c r="O2498" i="1"/>
  <c r="M2499" i="1"/>
  <c r="N2499" i="1"/>
  <c r="O2499" i="1"/>
  <c r="M2500" i="1"/>
  <c r="N2500" i="1"/>
  <c r="O2500" i="1"/>
  <c r="M2501" i="1"/>
  <c r="N2501" i="1"/>
  <c r="O2501" i="1"/>
  <c r="M2502" i="1"/>
  <c r="N2502" i="1"/>
  <c r="O2502" i="1"/>
  <c r="M2503" i="1"/>
  <c r="N2503" i="1"/>
  <c r="O2503" i="1"/>
  <c r="M2504" i="1"/>
  <c r="N2504" i="1"/>
  <c r="O2504" i="1"/>
  <c r="M2505" i="1"/>
  <c r="N2505" i="1"/>
  <c r="O2505" i="1"/>
  <c r="M2506" i="1"/>
  <c r="N2506" i="1"/>
  <c r="O2506" i="1"/>
  <c r="M2507" i="1"/>
  <c r="N2507" i="1"/>
  <c r="O2507" i="1"/>
  <c r="M2508" i="1"/>
  <c r="N2508" i="1"/>
  <c r="O2508" i="1"/>
  <c r="M2509" i="1"/>
  <c r="N2509" i="1"/>
  <c r="O2509" i="1"/>
  <c r="M2510" i="1"/>
  <c r="N2510" i="1"/>
  <c r="O2510" i="1"/>
  <c r="M2511" i="1"/>
  <c r="N2511" i="1"/>
  <c r="O2511" i="1"/>
  <c r="M2512" i="1"/>
  <c r="N2512" i="1"/>
  <c r="O2512" i="1"/>
  <c r="M2513" i="1"/>
  <c r="N2513" i="1"/>
  <c r="O2513" i="1"/>
  <c r="M2514" i="1"/>
  <c r="N2514" i="1"/>
  <c r="O2514" i="1"/>
  <c r="M2515" i="1"/>
  <c r="N2515" i="1"/>
  <c r="O2515" i="1"/>
  <c r="M2516" i="1"/>
  <c r="N2516" i="1"/>
  <c r="O2516" i="1"/>
  <c r="M2517" i="1"/>
  <c r="N2517" i="1"/>
  <c r="O2517" i="1"/>
  <c r="M2518" i="1"/>
  <c r="N2518" i="1"/>
  <c r="O2518" i="1"/>
  <c r="M2519" i="1"/>
  <c r="N2519" i="1"/>
  <c r="O2519" i="1"/>
  <c r="M2520" i="1"/>
  <c r="N2520" i="1"/>
  <c r="O2520" i="1"/>
  <c r="M2521" i="1"/>
  <c r="N2521" i="1"/>
  <c r="O2521" i="1"/>
  <c r="M2522" i="1"/>
  <c r="N2522" i="1"/>
  <c r="O2522" i="1"/>
  <c r="M2523" i="1"/>
  <c r="N2523" i="1"/>
  <c r="O2523" i="1"/>
  <c r="M2524" i="1"/>
  <c r="N2524" i="1"/>
  <c r="O2524" i="1"/>
  <c r="M2525" i="1"/>
  <c r="N2525" i="1"/>
  <c r="O2525" i="1"/>
  <c r="M2526" i="1"/>
  <c r="N2526" i="1"/>
  <c r="O2526" i="1"/>
  <c r="M2527" i="1"/>
  <c r="N2527" i="1"/>
  <c r="O2527" i="1"/>
  <c r="M2528" i="1"/>
  <c r="N2528" i="1"/>
  <c r="O2528" i="1"/>
  <c r="M2529" i="1"/>
  <c r="N2529" i="1"/>
  <c r="O2529" i="1"/>
  <c r="M2530" i="1"/>
  <c r="N2530" i="1"/>
  <c r="O2530" i="1"/>
  <c r="M2531" i="1"/>
  <c r="N2531" i="1"/>
  <c r="O2531" i="1"/>
  <c r="M2532" i="1"/>
  <c r="N2532" i="1"/>
  <c r="O2532" i="1"/>
  <c r="M2533" i="1"/>
  <c r="N2533" i="1"/>
  <c r="O2533" i="1"/>
  <c r="M2534" i="1"/>
  <c r="N2534" i="1"/>
  <c r="O2534" i="1"/>
  <c r="M2535" i="1"/>
  <c r="N2535" i="1"/>
  <c r="O2535" i="1"/>
  <c r="M2536" i="1"/>
  <c r="N2536" i="1"/>
  <c r="O2536" i="1"/>
  <c r="M2537" i="1"/>
  <c r="N2537" i="1"/>
  <c r="O2537" i="1"/>
  <c r="M2538" i="1"/>
  <c r="N2538" i="1"/>
  <c r="O2538" i="1"/>
  <c r="M2539" i="1"/>
  <c r="N2539" i="1"/>
  <c r="O2539" i="1"/>
  <c r="M2540" i="1"/>
  <c r="N2540" i="1"/>
  <c r="O2540" i="1"/>
  <c r="M2541" i="1"/>
  <c r="N2541" i="1"/>
  <c r="O2541" i="1"/>
  <c r="M2542" i="1"/>
  <c r="N2542" i="1"/>
  <c r="O2542" i="1"/>
  <c r="M2543" i="1"/>
  <c r="N2543" i="1"/>
  <c r="O2543" i="1"/>
  <c r="M2544" i="1"/>
  <c r="N2544" i="1"/>
  <c r="O2544" i="1"/>
  <c r="M2545" i="1"/>
  <c r="N2545" i="1"/>
  <c r="O2545" i="1"/>
  <c r="M2546" i="1"/>
  <c r="N2546" i="1"/>
  <c r="O2546" i="1"/>
  <c r="M2547" i="1"/>
  <c r="N2547" i="1"/>
  <c r="O2547" i="1"/>
  <c r="M2548" i="1"/>
  <c r="N2548" i="1"/>
  <c r="O2548" i="1"/>
  <c r="M2549" i="1"/>
  <c r="N2549" i="1"/>
  <c r="O2549" i="1"/>
  <c r="M2550" i="1"/>
  <c r="N2550" i="1"/>
  <c r="O2550" i="1"/>
  <c r="M2551" i="1"/>
  <c r="N2551" i="1"/>
  <c r="O2551" i="1"/>
  <c r="M2552" i="1"/>
  <c r="N2552" i="1"/>
  <c r="O2552" i="1"/>
  <c r="M2553" i="1"/>
  <c r="N2553" i="1"/>
  <c r="O2553" i="1"/>
  <c r="M2554" i="1"/>
  <c r="N2554" i="1"/>
  <c r="O2554" i="1"/>
  <c r="M2555" i="1"/>
  <c r="N2555" i="1"/>
  <c r="O2555" i="1"/>
  <c r="M2556" i="1"/>
  <c r="N2556" i="1"/>
  <c r="O2556" i="1"/>
  <c r="M2557" i="1"/>
  <c r="N2557" i="1"/>
  <c r="O2557" i="1"/>
  <c r="M2558" i="1"/>
  <c r="N2558" i="1"/>
  <c r="O2558" i="1"/>
  <c r="M2559" i="1"/>
  <c r="N2559" i="1"/>
  <c r="O2559" i="1"/>
  <c r="M2560" i="1"/>
  <c r="N2560" i="1"/>
  <c r="O2560" i="1"/>
  <c r="M2561" i="1"/>
  <c r="N2561" i="1"/>
  <c r="O2561" i="1"/>
  <c r="M2562" i="1"/>
  <c r="N2562" i="1"/>
  <c r="O2562" i="1"/>
  <c r="M2563" i="1"/>
  <c r="N2563" i="1"/>
  <c r="O2563" i="1"/>
  <c r="M2564" i="1"/>
  <c r="N2564" i="1"/>
  <c r="O2564" i="1"/>
  <c r="M2565" i="1"/>
  <c r="N2565" i="1"/>
  <c r="O2565" i="1"/>
  <c r="M2566" i="1"/>
  <c r="N2566" i="1"/>
  <c r="O2566" i="1"/>
  <c r="M2567" i="1"/>
  <c r="N2567" i="1"/>
  <c r="O2567" i="1"/>
  <c r="M2568" i="1"/>
  <c r="N2568" i="1"/>
  <c r="O2568" i="1"/>
  <c r="M2569" i="1"/>
  <c r="N2569" i="1"/>
  <c r="O2569" i="1"/>
  <c r="M2570" i="1"/>
  <c r="N2570" i="1"/>
  <c r="O2570" i="1"/>
  <c r="M2571" i="1"/>
  <c r="N2571" i="1"/>
  <c r="O2571" i="1"/>
  <c r="M2572" i="1"/>
  <c r="N2572" i="1"/>
  <c r="O2572" i="1"/>
  <c r="M2573" i="1"/>
  <c r="N2573" i="1"/>
  <c r="O2573" i="1"/>
  <c r="M2574" i="1"/>
  <c r="N2574" i="1"/>
  <c r="O2574" i="1"/>
  <c r="M2575" i="1"/>
  <c r="N2575" i="1"/>
  <c r="O2575" i="1"/>
  <c r="M2576" i="1"/>
  <c r="N2576" i="1"/>
  <c r="O2576" i="1"/>
  <c r="M2577" i="1"/>
  <c r="N2577" i="1"/>
  <c r="O2577" i="1"/>
  <c r="M2578" i="1"/>
  <c r="N2578" i="1"/>
  <c r="O2578" i="1"/>
  <c r="M2579" i="1"/>
  <c r="N2579" i="1"/>
  <c r="O2579" i="1"/>
  <c r="M2580" i="1"/>
  <c r="N2580" i="1"/>
  <c r="O2580" i="1"/>
  <c r="M2581" i="1"/>
  <c r="N2581" i="1"/>
  <c r="O2581" i="1"/>
  <c r="M2582" i="1"/>
  <c r="N2582" i="1"/>
  <c r="O2582" i="1"/>
  <c r="M2583" i="1"/>
  <c r="N2583" i="1"/>
  <c r="O2583" i="1"/>
  <c r="M2584" i="1"/>
  <c r="N2584" i="1"/>
  <c r="O2584" i="1"/>
  <c r="M2585" i="1"/>
  <c r="N2585" i="1"/>
  <c r="O2585" i="1"/>
  <c r="M2586" i="1"/>
  <c r="N2586" i="1"/>
  <c r="O2586" i="1"/>
  <c r="M2587" i="1"/>
  <c r="N2587" i="1"/>
  <c r="O2587" i="1"/>
  <c r="M2588" i="1"/>
  <c r="N2588" i="1"/>
  <c r="O2588" i="1"/>
  <c r="M2589" i="1"/>
  <c r="N2589" i="1"/>
  <c r="O2589" i="1"/>
  <c r="M2590" i="1"/>
  <c r="N2590" i="1"/>
  <c r="O2590" i="1"/>
  <c r="M2591" i="1"/>
  <c r="N2591" i="1"/>
  <c r="O2591" i="1"/>
  <c r="M2592" i="1"/>
  <c r="N2592" i="1"/>
  <c r="O2592" i="1"/>
  <c r="M2593" i="1"/>
  <c r="N2593" i="1"/>
  <c r="O2593" i="1"/>
  <c r="M2594" i="1"/>
  <c r="N2594" i="1"/>
  <c r="O2594" i="1"/>
  <c r="M2595" i="1"/>
  <c r="N2595" i="1"/>
  <c r="O2595" i="1"/>
  <c r="M2596" i="1"/>
  <c r="N2596" i="1"/>
  <c r="O2596" i="1"/>
  <c r="M2597" i="1"/>
  <c r="N2597" i="1"/>
  <c r="O2597" i="1"/>
  <c r="M2598" i="1"/>
  <c r="N2598" i="1"/>
  <c r="O2598" i="1"/>
  <c r="M2599" i="1"/>
  <c r="N2599" i="1"/>
  <c r="O2599" i="1"/>
  <c r="M2600" i="1"/>
  <c r="N2600" i="1"/>
  <c r="O2600" i="1"/>
  <c r="M2601" i="1"/>
  <c r="N2601" i="1"/>
  <c r="O2601" i="1"/>
  <c r="M2602" i="1"/>
  <c r="N2602" i="1"/>
  <c r="O2602" i="1"/>
  <c r="M2603" i="1"/>
  <c r="N2603" i="1"/>
  <c r="O2603" i="1"/>
  <c r="M2604" i="1"/>
  <c r="N2604" i="1"/>
  <c r="O2604" i="1"/>
  <c r="M2605" i="1"/>
  <c r="N2605" i="1"/>
  <c r="O2605" i="1"/>
  <c r="M2606" i="1"/>
  <c r="N2606" i="1"/>
  <c r="O2606" i="1"/>
  <c r="M2607" i="1"/>
  <c r="N2607" i="1"/>
  <c r="O2607" i="1"/>
  <c r="M2608" i="1"/>
  <c r="N2608" i="1"/>
  <c r="O2608" i="1"/>
  <c r="M2609" i="1"/>
  <c r="N2609" i="1"/>
  <c r="O2609" i="1"/>
  <c r="M2610" i="1"/>
  <c r="N2610" i="1"/>
  <c r="O2610" i="1"/>
  <c r="M2611" i="1"/>
  <c r="N2611" i="1"/>
  <c r="O2611" i="1"/>
  <c r="M2612" i="1"/>
  <c r="N2612" i="1"/>
  <c r="O2612" i="1"/>
  <c r="M2613" i="1"/>
  <c r="N2613" i="1"/>
  <c r="O2613" i="1"/>
  <c r="M2614" i="1"/>
  <c r="N2614" i="1"/>
  <c r="O2614" i="1"/>
  <c r="M2615" i="1"/>
  <c r="N2615" i="1"/>
  <c r="O2615" i="1"/>
  <c r="M2616" i="1"/>
  <c r="N2616" i="1"/>
  <c r="O2616" i="1"/>
  <c r="M2617" i="1"/>
  <c r="N2617" i="1"/>
  <c r="O2617" i="1"/>
  <c r="M2618" i="1"/>
  <c r="N2618" i="1"/>
  <c r="O2618" i="1"/>
  <c r="M2619" i="1"/>
  <c r="N2619" i="1"/>
  <c r="O2619" i="1"/>
  <c r="M2620" i="1"/>
  <c r="N2620" i="1"/>
  <c r="O2620" i="1"/>
  <c r="M2621" i="1"/>
  <c r="N2621" i="1"/>
  <c r="O2621" i="1"/>
  <c r="M2622" i="1"/>
  <c r="N2622" i="1"/>
  <c r="O2622" i="1"/>
  <c r="M2623" i="1"/>
  <c r="N2623" i="1"/>
  <c r="O2623" i="1"/>
  <c r="M2624" i="1"/>
  <c r="N2624" i="1"/>
  <c r="O2624" i="1"/>
  <c r="M2625" i="1"/>
  <c r="N2625" i="1"/>
  <c r="O2625" i="1"/>
  <c r="M2626" i="1"/>
  <c r="N2626" i="1"/>
  <c r="O2626" i="1"/>
  <c r="M2627" i="1"/>
  <c r="N2627" i="1"/>
  <c r="O2627" i="1"/>
  <c r="M2628" i="1"/>
  <c r="N2628" i="1"/>
  <c r="O2628" i="1"/>
  <c r="M2629" i="1"/>
  <c r="N2629" i="1"/>
  <c r="O2629" i="1"/>
  <c r="M2630" i="1"/>
  <c r="N2630" i="1"/>
  <c r="O2630" i="1"/>
  <c r="M2631" i="1"/>
  <c r="N2631" i="1"/>
  <c r="O2631" i="1"/>
  <c r="M2632" i="1"/>
  <c r="N2632" i="1"/>
  <c r="O2632" i="1"/>
  <c r="M2633" i="1"/>
  <c r="N2633" i="1"/>
  <c r="O2633" i="1"/>
  <c r="M2634" i="1"/>
  <c r="N2634" i="1"/>
  <c r="O2634" i="1"/>
  <c r="M2635" i="1"/>
  <c r="N2635" i="1"/>
  <c r="O2635" i="1"/>
  <c r="M2636" i="1"/>
  <c r="N2636" i="1"/>
  <c r="O2636" i="1"/>
  <c r="M2637" i="1"/>
  <c r="N2637" i="1"/>
  <c r="O2637" i="1"/>
  <c r="M2638" i="1"/>
  <c r="N2638" i="1"/>
  <c r="O2638" i="1"/>
  <c r="M2639" i="1"/>
  <c r="N2639" i="1"/>
  <c r="O2639" i="1"/>
  <c r="M2640" i="1"/>
  <c r="N2640" i="1"/>
  <c r="O2640" i="1"/>
  <c r="M2641" i="1"/>
  <c r="N2641" i="1"/>
  <c r="O2641" i="1"/>
  <c r="M2642" i="1"/>
  <c r="N2642" i="1"/>
  <c r="O2642" i="1"/>
  <c r="M2643" i="1"/>
  <c r="N2643" i="1"/>
  <c r="O2643" i="1"/>
  <c r="M2644" i="1"/>
  <c r="N2644" i="1"/>
  <c r="O2644" i="1"/>
  <c r="M2645" i="1"/>
  <c r="N2645" i="1"/>
  <c r="O2645" i="1"/>
  <c r="M2646" i="1"/>
  <c r="N2646" i="1"/>
  <c r="O2646" i="1"/>
  <c r="M2647" i="1"/>
  <c r="N2647" i="1"/>
  <c r="O2647" i="1"/>
  <c r="M2648" i="1"/>
  <c r="N2648" i="1"/>
  <c r="O2648" i="1"/>
  <c r="M2649" i="1"/>
  <c r="N2649" i="1"/>
  <c r="O2649" i="1"/>
  <c r="M2650" i="1"/>
  <c r="N2650" i="1"/>
  <c r="O2650" i="1"/>
  <c r="M2651" i="1"/>
  <c r="N2651" i="1"/>
  <c r="O2651" i="1"/>
  <c r="M2652" i="1"/>
  <c r="N2652" i="1"/>
  <c r="O2652" i="1"/>
  <c r="M2653" i="1"/>
  <c r="N2653" i="1"/>
  <c r="O2653" i="1"/>
  <c r="M2654" i="1"/>
  <c r="N2654" i="1"/>
  <c r="O2654" i="1"/>
  <c r="M2655" i="1"/>
  <c r="N2655" i="1"/>
  <c r="O2655" i="1"/>
  <c r="M2656" i="1"/>
  <c r="N2656" i="1"/>
  <c r="O2656" i="1"/>
  <c r="M2657" i="1"/>
  <c r="N2657" i="1"/>
  <c r="O2657" i="1"/>
  <c r="M2658" i="1"/>
  <c r="N2658" i="1"/>
  <c r="O2658" i="1"/>
  <c r="M2659" i="1"/>
  <c r="N2659" i="1"/>
  <c r="O2659" i="1"/>
  <c r="M2660" i="1"/>
  <c r="N2660" i="1"/>
  <c r="O2660" i="1"/>
  <c r="M2661" i="1"/>
  <c r="N2661" i="1"/>
  <c r="O2661" i="1"/>
  <c r="M2662" i="1"/>
  <c r="N2662" i="1"/>
  <c r="O2662" i="1"/>
  <c r="M2663" i="1"/>
  <c r="N2663" i="1"/>
  <c r="O2663" i="1"/>
  <c r="M2664" i="1"/>
  <c r="N2664" i="1"/>
  <c r="O2664" i="1"/>
  <c r="M2665" i="1"/>
  <c r="N2665" i="1"/>
  <c r="O2665" i="1"/>
  <c r="M2666" i="1"/>
  <c r="N2666" i="1"/>
  <c r="O2666" i="1"/>
  <c r="M2667" i="1"/>
  <c r="N2667" i="1"/>
  <c r="O2667" i="1"/>
  <c r="M2668" i="1"/>
  <c r="N2668" i="1"/>
  <c r="O2668" i="1"/>
  <c r="M2669" i="1"/>
  <c r="N2669" i="1"/>
  <c r="O2669" i="1"/>
  <c r="M2670" i="1"/>
  <c r="N2670" i="1"/>
  <c r="O2670" i="1"/>
  <c r="M2671" i="1"/>
  <c r="N2671" i="1"/>
  <c r="O2671" i="1"/>
  <c r="M2672" i="1"/>
  <c r="N2672" i="1"/>
  <c r="O2672" i="1"/>
  <c r="M2673" i="1"/>
  <c r="N2673" i="1"/>
  <c r="O2673" i="1"/>
  <c r="M2674" i="1"/>
  <c r="N2674" i="1"/>
  <c r="O2674" i="1"/>
  <c r="M2675" i="1"/>
  <c r="N2675" i="1"/>
  <c r="O2675" i="1"/>
  <c r="M2676" i="1"/>
  <c r="N2676" i="1"/>
  <c r="O2676" i="1"/>
  <c r="M2677" i="1"/>
  <c r="N2677" i="1"/>
  <c r="O2677" i="1"/>
  <c r="M2678" i="1"/>
  <c r="N2678" i="1"/>
  <c r="O2678" i="1"/>
  <c r="M2679" i="1"/>
  <c r="N2679" i="1"/>
  <c r="O2679" i="1"/>
  <c r="M2680" i="1"/>
  <c r="N2680" i="1"/>
  <c r="O2680" i="1"/>
  <c r="M2681" i="1"/>
  <c r="N2681" i="1"/>
  <c r="O2681" i="1"/>
  <c r="M2682" i="1"/>
  <c r="N2682" i="1"/>
  <c r="O2682" i="1"/>
  <c r="M2683" i="1"/>
  <c r="N2683" i="1"/>
  <c r="O2683" i="1"/>
  <c r="M2684" i="1"/>
  <c r="N2684" i="1"/>
  <c r="O2684" i="1"/>
  <c r="M2685" i="1"/>
  <c r="N2685" i="1"/>
  <c r="O2685" i="1"/>
  <c r="M2686" i="1"/>
  <c r="N2686" i="1"/>
  <c r="O2686" i="1"/>
  <c r="M2687" i="1"/>
  <c r="N2687" i="1"/>
  <c r="O2687" i="1"/>
  <c r="M2688" i="1"/>
  <c r="N2688" i="1"/>
  <c r="O2688" i="1"/>
  <c r="M2689" i="1"/>
  <c r="N2689" i="1"/>
  <c r="O2689" i="1"/>
  <c r="M2690" i="1"/>
  <c r="N2690" i="1"/>
  <c r="O2690" i="1"/>
  <c r="M2691" i="1"/>
  <c r="N2691" i="1"/>
  <c r="O2691" i="1"/>
  <c r="M2692" i="1"/>
  <c r="N2692" i="1"/>
  <c r="O2692" i="1"/>
  <c r="M2693" i="1"/>
  <c r="N2693" i="1"/>
  <c r="O2693" i="1"/>
  <c r="M2694" i="1"/>
  <c r="N2694" i="1"/>
  <c r="O2694" i="1"/>
  <c r="M2695" i="1"/>
  <c r="N2695" i="1"/>
  <c r="O2695" i="1"/>
  <c r="M2696" i="1"/>
  <c r="N2696" i="1"/>
  <c r="O2696" i="1"/>
  <c r="M2697" i="1"/>
  <c r="N2697" i="1"/>
  <c r="O2697" i="1"/>
  <c r="M2698" i="1"/>
  <c r="N2698" i="1"/>
  <c r="O2698" i="1"/>
  <c r="M2699" i="1"/>
  <c r="N2699" i="1"/>
  <c r="O2699" i="1"/>
  <c r="M2700" i="1"/>
  <c r="N2700" i="1"/>
  <c r="O2700" i="1"/>
  <c r="M2701" i="1"/>
  <c r="N2701" i="1"/>
  <c r="O2701" i="1"/>
  <c r="M2702" i="1"/>
  <c r="N2702" i="1"/>
  <c r="O2702" i="1"/>
  <c r="M2703" i="1"/>
  <c r="N2703" i="1"/>
  <c r="O2703" i="1"/>
  <c r="M2704" i="1"/>
  <c r="N2704" i="1"/>
  <c r="O2704" i="1"/>
  <c r="M2705" i="1"/>
  <c r="N2705" i="1"/>
  <c r="O2705" i="1"/>
  <c r="M2706" i="1"/>
  <c r="N2706" i="1"/>
  <c r="O2706" i="1"/>
  <c r="M2707" i="1"/>
  <c r="N2707" i="1"/>
  <c r="O2707" i="1"/>
  <c r="M2708" i="1"/>
  <c r="N2708" i="1"/>
  <c r="O2708" i="1"/>
  <c r="M2709" i="1"/>
  <c r="N2709" i="1"/>
  <c r="O2709" i="1"/>
  <c r="M2710" i="1"/>
  <c r="N2710" i="1"/>
  <c r="O2710" i="1"/>
  <c r="M2711" i="1"/>
  <c r="N2711" i="1"/>
  <c r="O2711" i="1"/>
  <c r="M2712" i="1"/>
  <c r="N2712" i="1"/>
  <c r="O2712" i="1"/>
  <c r="M2713" i="1"/>
  <c r="N2713" i="1"/>
  <c r="O2713" i="1"/>
  <c r="M2714" i="1"/>
  <c r="N2714" i="1"/>
  <c r="O2714" i="1"/>
  <c r="M2715" i="1"/>
  <c r="N2715" i="1"/>
  <c r="O2715" i="1"/>
  <c r="M2716" i="1"/>
  <c r="N2716" i="1"/>
  <c r="O2716" i="1"/>
  <c r="M2717" i="1"/>
  <c r="N2717" i="1"/>
  <c r="O2717" i="1"/>
  <c r="M2718" i="1"/>
  <c r="N2718" i="1"/>
  <c r="O2718" i="1"/>
  <c r="M2719" i="1"/>
  <c r="N2719" i="1"/>
  <c r="O2719" i="1"/>
  <c r="M2720" i="1"/>
  <c r="N2720" i="1"/>
  <c r="O2720" i="1"/>
  <c r="M2721" i="1"/>
  <c r="N2721" i="1"/>
  <c r="O2721" i="1"/>
  <c r="M2722" i="1"/>
  <c r="N2722" i="1"/>
  <c r="O2722" i="1"/>
  <c r="M2723" i="1"/>
  <c r="N2723" i="1"/>
  <c r="O2723" i="1"/>
  <c r="M2724" i="1"/>
  <c r="N2724" i="1"/>
  <c r="O2724" i="1"/>
  <c r="M2725" i="1"/>
  <c r="N2725" i="1"/>
  <c r="O2725" i="1"/>
  <c r="M2726" i="1"/>
  <c r="N2726" i="1"/>
  <c r="O2726" i="1"/>
  <c r="M2727" i="1"/>
  <c r="N2727" i="1"/>
  <c r="O2727" i="1"/>
  <c r="M2728" i="1"/>
  <c r="N2728" i="1"/>
  <c r="O2728" i="1"/>
  <c r="M2729" i="1"/>
  <c r="N2729" i="1"/>
  <c r="O2729" i="1"/>
  <c r="M2730" i="1"/>
  <c r="N2730" i="1"/>
  <c r="O2730" i="1"/>
  <c r="M2731" i="1"/>
  <c r="N2731" i="1"/>
  <c r="M2732" i="1"/>
  <c r="N2732" i="1"/>
  <c r="M2733" i="1"/>
  <c r="N2733" i="1"/>
  <c r="M2734" i="1"/>
  <c r="N2734" i="1"/>
  <c r="M2735" i="1"/>
  <c r="N2735" i="1"/>
  <c r="M2736" i="1"/>
  <c r="N2736" i="1"/>
  <c r="M2737" i="1"/>
  <c r="N2737" i="1"/>
  <c r="M2738" i="1"/>
  <c r="N2738" i="1"/>
  <c r="M2739" i="1"/>
  <c r="N2739" i="1"/>
  <c r="M2740" i="1"/>
  <c r="N2740" i="1"/>
  <c r="M2741" i="1"/>
  <c r="N2741" i="1"/>
  <c r="M2742" i="1"/>
  <c r="N2742" i="1"/>
  <c r="M2743" i="1"/>
  <c r="N2743" i="1"/>
  <c r="M2744" i="1"/>
  <c r="N2744" i="1"/>
  <c r="M2745" i="1"/>
  <c r="N2745" i="1"/>
  <c r="M2746" i="1"/>
  <c r="N2746" i="1"/>
  <c r="M2747" i="1"/>
  <c r="N2747" i="1"/>
  <c r="M2748" i="1"/>
  <c r="N2748" i="1"/>
  <c r="M2749" i="1"/>
  <c r="N2749" i="1"/>
  <c r="M2750" i="1"/>
  <c r="N2750" i="1"/>
  <c r="M2751" i="1"/>
  <c r="N2751" i="1"/>
  <c r="M2752" i="1"/>
  <c r="N2752" i="1"/>
  <c r="M2753" i="1"/>
  <c r="N2753" i="1"/>
  <c r="M2754" i="1"/>
  <c r="N2754" i="1"/>
  <c r="M2755" i="1"/>
  <c r="N2755" i="1"/>
  <c r="M2756" i="1"/>
  <c r="N2756" i="1"/>
  <c r="M2757" i="1"/>
  <c r="N2757" i="1"/>
  <c r="M2758" i="1"/>
  <c r="N2758" i="1"/>
  <c r="M2759" i="1"/>
  <c r="N2759" i="1"/>
  <c r="M2760" i="1"/>
  <c r="N2760" i="1"/>
  <c r="M2761" i="1"/>
  <c r="N2761" i="1"/>
  <c r="M2762" i="1"/>
  <c r="N2762" i="1"/>
  <c r="O2762" i="1"/>
  <c r="M2763" i="1"/>
  <c r="N2763" i="1"/>
  <c r="O2763" i="1"/>
  <c r="M2764" i="1"/>
  <c r="N2764" i="1"/>
  <c r="O2764" i="1"/>
  <c r="M2765" i="1"/>
  <c r="N2765" i="1"/>
  <c r="O2765" i="1"/>
  <c r="M2766" i="1"/>
  <c r="N2766" i="1"/>
  <c r="O2766" i="1"/>
  <c r="M2767" i="1"/>
  <c r="N2767" i="1"/>
  <c r="O2767" i="1"/>
  <c r="O2" i="1"/>
  <c r="N2" i="1"/>
  <c r="M2" i="1"/>
  <c r="AV2764" i="1" l="1"/>
  <c r="BG2764" i="1" s="1"/>
  <c r="AR2712" i="1"/>
  <c r="BC2712" i="1" s="1"/>
  <c r="AR2680" i="1"/>
  <c r="BC2680" i="1" s="1"/>
  <c r="AV2668" i="1"/>
  <c r="BG2668" i="1" s="1"/>
  <c r="AV2636" i="1"/>
  <c r="BG2636" i="1" s="1"/>
  <c r="AW924" i="1"/>
  <c r="BH924" i="1" s="1"/>
  <c r="AV740" i="1"/>
  <c r="BG740" i="1" s="1"/>
  <c r="AV728" i="1"/>
  <c r="BG728" i="1" s="1"/>
  <c r="AV716" i="1"/>
  <c r="BG716" i="1" s="1"/>
  <c r="AV700" i="1"/>
  <c r="BG700" i="1" s="1"/>
  <c r="AV692" i="1"/>
  <c r="BG692" i="1" s="1"/>
  <c r="AV680" i="1"/>
  <c r="BG680" i="1" s="1"/>
  <c r="AV664" i="1"/>
  <c r="BG664" i="1" s="1"/>
  <c r="AV648" i="1"/>
  <c r="BG648" i="1" s="1"/>
  <c r="AV636" i="1"/>
  <c r="BG636" i="1" s="1"/>
  <c r="AV628" i="1"/>
  <c r="BG628" i="1" s="1"/>
  <c r="AV612" i="1"/>
  <c r="BG612" i="1" s="1"/>
  <c r="AV600" i="1"/>
  <c r="BG600" i="1" s="1"/>
  <c r="AV584" i="1"/>
  <c r="BG584" i="1" s="1"/>
  <c r="AV572" i="1"/>
  <c r="BG572" i="1" s="1"/>
  <c r="AV564" i="1"/>
  <c r="BG564" i="1" s="1"/>
  <c r="AV548" i="1"/>
  <c r="BG548" i="1" s="1"/>
  <c r="AV536" i="1"/>
  <c r="BG536" i="1" s="1"/>
  <c r="AV524" i="1"/>
  <c r="BG524" i="1" s="1"/>
  <c r="AV508" i="1"/>
  <c r="BG508" i="1" s="1"/>
  <c r="AV2767" i="1"/>
  <c r="BG2767" i="1" s="1"/>
  <c r="AV2763" i="1"/>
  <c r="BG2763" i="1" s="1"/>
  <c r="AV2727" i="1"/>
  <c r="BG2727" i="1" s="1"/>
  <c r="AV2723" i="1"/>
  <c r="BG2723" i="1" s="1"/>
  <c r="AV2719" i="1"/>
  <c r="BG2719" i="1" s="1"/>
  <c r="AV2715" i="1"/>
  <c r="BG2715" i="1" s="1"/>
  <c r="AV2711" i="1"/>
  <c r="BG2711" i="1" s="1"/>
  <c r="AV2707" i="1"/>
  <c r="BG2707" i="1" s="1"/>
  <c r="AV2728" i="1"/>
  <c r="BG2728" i="1" s="1"/>
  <c r="AR2688" i="1"/>
  <c r="BC2688" i="1" s="1"/>
  <c r="AV2660" i="1"/>
  <c r="BG2660" i="1" s="1"/>
  <c r="AW928" i="1"/>
  <c r="BH928" i="1" s="1"/>
  <c r="AV748" i="1"/>
  <c r="BG748" i="1" s="1"/>
  <c r="AV732" i="1"/>
  <c r="BG732" i="1" s="1"/>
  <c r="AV712" i="1"/>
  <c r="BG712" i="1" s="1"/>
  <c r="AV696" i="1"/>
  <c r="BG696" i="1" s="1"/>
  <c r="AV676" i="1"/>
  <c r="BG676" i="1" s="1"/>
  <c r="AV660" i="1"/>
  <c r="BG660" i="1" s="1"/>
  <c r="AV644" i="1"/>
  <c r="BG644" i="1" s="1"/>
  <c r="AV620" i="1"/>
  <c r="BG620" i="1" s="1"/>
  <c r="AV604" i="1"/>
  <c r="BG604" i="1" s="1"/>
  <c r="AV588" i="1"/>
  <c r="BG588" i="1" s="1"/>
  <c r="AV568" i="1"/>
  <c r="BG568" i="1" s="1"/>
  <c r="AV552" i="1"/>
  <c r="BG552" i="1" s="1"/>
  <c r="AV532" i="1"/>
  <c r="BG532" i="1" s="1"/>
  <c r="AV520" i="1"/>
  <c r="BG520" i="1" s="1"/>
  <c r="AT504" i="1"/>
  <c r="BE504" i="1" s="1"/>
  <c r="AR2720" i="1"/>
  <c r="BC2720" i="1" s="1"/>
  <c r="AV2696" i="1"/>
  <c r="BG2696" i="1" s="1"/>
  <c r="AR2652" i="1"/>
  <c r="BC2652" i="1" s="1"/>
  <c r="AW932" i="1"/>
  <c r="BH932" i="1" s="1"/>
  <c r="AV744" i="1"/>
  <c r="BG744" i="1" s="1"/>
  <c r="AV724" i="1"/>
  <c r="BG724" i="1" s="1"/>
  <c r="AV708" i="1"/>
  <c r="BG708" i="1" s="1"/>
  <c r="AV684" i="1"/>
  <c r="BG684" i="1" s="1"/>
  <c r="AV668" i="1"/>
  <c r="BG668" i="1" s="1"/>
  <c r="AV652" i="1"/>
  <c r="BG652" i="1" s="1"/>
  <c r="AV632" i="1"/>
  <c r="BG632" i="1" s="1"/>
  <c r="AV616" i="1"/>
  <c r="BG616" i="1" s="1"/>
  <c r="AV596" i="1"/>
  <c r="BG596" i="1" s="1"/>
  <c r="AV580" i="1"/>
  <c r="BG580" i="1" s="1"/>
  <c r="AV556" i="1"/>
  <c r="BG556" i="1" s="1"/>
  <c r="AV540" i="1"/>
  <c r="BG540" i="1" s="1"/>
  <c r="AV516" i="1"/>
  <c r="BG516" i="1" s="1"/>
  <c r="AP336" i="1"/>
  <c r="BA336" i="1" s="1"/>
  <c r="AV2703" i="1"/>
  <c r="BG2703" i="1" s="1"/>
  <c r="AV2699" i="1"/>
  <c r="BG2699" i="1" s="1"/>
  <c r="AV2695" i="1"/>
  <c r="BG2695" i="1" s="1"/>
  <c r="AV2691" i="1"/>
  <c r="BG2691" i="1" s="1"/>
  <c r="AV2687" i="1"/>
  <c r="BG2687" i="1" s="1"/>
  <c r="AV2683" i="1"/>
  <c r="BG2683" i="1" s="1"/>
  <c r="AV2679" i="1"/>
  <c r="BG2679" i="1" s="1"/>
  <c r="AV2675" i="1"/>
  <c r="BG2675" i="1" s="1"/>
  <c r="AV2671" i="1"/>
  <c r="BG2671" i="1" s="1"/>
  <c r="AV2667" i="1"/>
  <c r="BG2667" i="1" s="1"/>
  <c r="AV2663" i="1"/>
  <c r="BG2663" i="1" s="1"/>
  <c r="AV2659" i="1"/>
  <c r="BG2659" i="1" s="1"/>
  <c r="AV2655" i="1"/>
  <c r="BG2655" i="1" s="1"/>
  <c r="AV2651" i="1"/>
  <c r="BG2651" i="1" s="1"/>
  <c r="AV2647" i="1"/>
  <c r="BG2647" i="1" s="1"/>
  <c r="AV2643" i="1"/>
  <c r="BG2643" i="1" s="1"/>
  <c r="AV2639" i="1"/>
  <c r="BG2639" i="1" s="1"/>
  <c r="AV2635" i="1"/>
  <c r="BG2635" i="1" s="1"/>
  <c r="AR2726" i="1"/>
  <c r="BC2726" i="1" s="1"/>
  <c r="AR2722" i="1"/>
  <c r="BC2722" i="1" s="1"/>
  <c r="AR2718" i="1"/>
  <c r="BC2718" i="1" s="1"/>
  <c r="AV2714" i="1"/>
  <c r="BG2714" i="1" s="1"/>
  <c r="AV2710" i="1"/>
  <c r="BG2710" i="1" s="1"/>
  <c r="AV2706" i="1"/>
  <c r="BG2706" i="1" s="1"/>
  <c r="AR2694" i="1"/>
  <c r="BC2694" i="1" s="1"/>
  <c r="AR2690" i="1"/>
  <c r="BC2690" i="1" s="1"/>
  <c r="AR2686" i="1"/>
  <c r="BC2686" i="1" s="1"/>
  <c r="AV2682" i="1"/>
  <c r="BG2682" i="1" s="1"/>
  <c r="AV2678" i="1"/>
  <c r="BG2678" i="1" s="1"/>
  <c r="AV2674" i="1"/>
  <c r="BG2674" i="1" s="1"/>
  <c r="AR2662" i="1"/>
  <c r="BC2662" i="1" s="1"/>
  <c r="AR2658" i="1"/>
  <c r="BC2658" i="1" s="1"/>
  <c r="AR2654" i="1"/>
  <c r="BC2654" i="1" s="1"/>
  <c r="AV2650" i="1"/>
  <c r="BG2650" i="1" s="1"/>
  <c r="AV2646" i="1"/>
  <c r="BG2646" i="1" s="1"/>
  <c r="AV2642" i="1"/>
  <c r="BG2642" i="1" s="1"/>
  <c r="AP2765" i="1"/>
  <c r="BA2765" i="1" s="1"/>
  <c r="AP2729" i="1"/>
  <c r="BA2729" i="1" s="1"/>
  <c r="AP2725" i="1"/>
  <c r="BA2725" i="1" s="1"/>
  <c r="AP2721" i="1"/>
  <c r="BA2721" i="1" s="1"/>
  <c r="AP2717" i="1"/>
  <c r="BA2717" i="1" s="1"/>
  <c r="AP2713" i="1"/>
  <c r="BA2713" i="1" s="1"/>
  <c r="AP2709" i="1"/>
  <c r="BA2709" i="1" s="1"/>
  <c r="AP2705" i="1"/>
  <c r="BA2705" i="1" s="1"/>
  <c r="AP2701" i="1"/>
  <c r="BA2701" i="1" s="1"/>
  <c r="AP2697" i="1"/>
  <c r="BA2697" i="1" s="1"/>
  <c r="AP2693" i="1"/>
  <c r="BA2693" i="1" s="1"/>
  <c r="AP2689" i="1"/>
  <c r="BA2689" i="1" s="1"/>
  <c r="AP2685" i="1"/>
  <c r="BA2685" i="1" s="1"/>
  <c r="AP2681" i="1"/>
  <c r="BA2681" i="1" s="1"/>
  <c r="AP2677" i="1"/>
  <c r="BA2677" i="1" s="1"/>
  <c r="AP2673" i="1"/>
  <c r="BA2673" i="1" s="1"/>
  <c r="AP2669" i="1"/>
  <c r="BA2669" i="1" s="1"/>
  <c r="AP2665" i="1"/>
  <c r="BA2665" i="1" s="1"/>
  <c r="AP2661" i="1"/>
  <c r="BA2661" i="1" s="1"/>
  <c r="AP2657" i="1"/>
  <c r="BA2657" i="1" s="1"/>
  <c r="AP2653" i="1"/>
  <c r="BA2653" i="1" s="1"/>
  <c r="AP2649" i="1"/>
  <c r="BA2649" i="1" s="1"/>
  <c r="AP2645" i="1"/>
  <c r="BA2645" i="1" s="1"/>
  <c r="AP2641" i="1"/>
  <c r="BA2641" i="1" s="1"/>
  <c r="AP2637" i="1"/>
  <c r="BA2637" i="1" s="1"/>
  <c r="AP2633" i="1"/>
  <c r="BA2633" i="1" s="1"/>
  <c r="AP1461" i="1"/>
  <c r="BA1461" i="1" s="1"/>
  <c r="AP1457" i="1"/>
  <c r="BA1457" i="1" s="1"/>
  <c r="AW933" i="1"/>
  <c r="BH933" i="1" s="1"/>
  <c r="AW929" i="1"/>
  <c r="BH929" i="1" s="1"/>
  <c r="AW925" i="1"/>
  <c r="BH925" i="1" s="1"/>
  <c r="AR917" i="1"/>
  <c r="BC917" i="1" s="1"/>
  <c r="AR909" i="1"/>
  <c r="BC909" i="1" s="1"/>
  <c r="AR901" i="1"/>
  <c r="BC901" i="1" s="1"/>
  <c r="AR893" i="1"/>
  <c r="BC893" i="1" s="1"/>
  <c r="AR885" i="1"/>
  <c r="BC885" i="1" s="1"/>
  <c r="AR877" i="1"/>
  <c r="BC877" i="1" s="1"/>
  <c r="AR869" i="1"/>
  <c r="BC869" i="1" s="1"/>
  <c r="AR861" i="1"/>
  <c r="BC861" i="1" s="1"/>
  <c r="AR853" i="1"/>
  <c r="BC853" i="1" s="1"/>
  <c r="AR845" i="1"/>
  <c r="BC845" i="1" s="1"/>
  <c r="AR837" i="1"/>
  <c r="BC837" i="1" s="1"/>
  <c r="AR829" i="1"/>
  <c r="BC829" i="1" s="1"/>
  <c r="AR821" i="1"/>
  <c r="BC821" i="1" s="1"/>
  <c r="AR813" i="1"/>
  <c r="BC813" i="1" s="1"/>
  <c r="AR805" i="1"/>
  <c r="BC805" i="1" s="1"/>
  <c r="AR797" i="1"/>
  <c r="BC797" i="1" s="1"/>
  <c r="AR789" i="1"/>
  <c r="BC789" i="1" s="1"/>
  <c r="AR781" i="1"/>
  <c r="BC781" i="1" s="1"/>
  <c r="AR773" i="1"/>
  <c r="BC773" i="1" s="1"/>
  <c r="AR765" i="1"/>
  <c r="BC765" i="1" s="1"/>
  <c r="AR757" i="1"/>
  <c r="BC757" i="1" s="1"/>
  <c r="AP485" i="1"/>
  <c r="BA485" i="1" s="1"/>
  <c r="AP477" i="1"/>
  <c r="BA477" i="1" s="1"/>
  <c r="AP453" i="1"/>
  <c r="BA453" i="1" s="1"/>
  <c r="AP445" i="1"/>
  <c r="BA445" i="1" s="1"/>
  <c r="AP421" i="1"/>
  <c r="BA421" i="1" s="1"/>
  <c r="AP413" i="1"/>
  <c r="BA413" i="1" s="1"/>
  <c r="AR369" i="1"/>
  <c r="BC369" i="1" s="1"/>
  <c r="AR353" i="1"/>
  <c r="BC353" i="1" s="1"/>
  <c r="AS293" i="1"/>
  <c r="BD293" i="1" s="1"/>
  <c r="AQ3" i="1"/>
  <c r="BB3" i="1" s="1"/>
  <c r="AP2761" i="1"/>
  <c r="BA2761" i="1" s="1"/>
  <c r="AP2749" i="1"/>
  <c r="BA2749" i="1" s="1"/>
  <c r="AP2741" i="1"/>
  <c r="BA2741" i="1" s="1"/>
  <c r="AP2733" i="1"/>
  <c r="BA2733" i="1" s="1"/>
  <c r="AP2629" i="1"/>
  <c r="BA2629" i="1" s="1"/>
  <c r="AP2621" i="1"/>
  <c r="BA2621" i="1" s="1"/>
  <c r="AP2609" i="1"/>
  <c r="BA2609" i="1" s="1"/>
  <c r="AP2601" i="1"/>
  <c r="BA2601" i="1" s="1"/>
  <c r="AP2589" i="1"/>
  <c r="BA2589" i="1" s="1"/>
  <c r="AP2581" i="1"/>
  <c r="BA2581" i="1" s="1"/>
  <c r="AP2569" i="1"/>
  <c r="BA2569" i="1" s="1"/>
  <c r="AP2561" i="1"/>
  <c r="BA2561" i="1" s="1"/>
  <c r="AP2553" i="1"/>
  <c r="BA2553" i="1" s="1"/>
  <c r="AP2541" i="1"/>
  <c r="BA2541" i="1" s="1"/>
  <c r="AP2533" i="1"/>
  <c r="BA2533" i="1" s="1"/>
  <c r="AP2521" i="1"/>
  <c r="BA2521" i="1" s="1"/>
  <c r="AP2513" i="1"/>
  <c r="BA2513" i="1" s="1"/>
  <c r="AP2505" i="1"/>
  <c r="BA2505" i="1" s="1"/>
  <c r="AP2493" i="1"/>
  <c r="BA2493" i="1" s="1"/>
  <c r="AP2485" i="1"/>
  <c r="BA2485" i="1" s="1"/>
  <c r="AP2473" i="1"/>
  <c r="BA2473" i="1" s="1"/>
  <c r="AP2465" i="1"/>
  <c r="BA2465" i="1" s="1"/>
  <c r="AP2457" i="1"/>
  <c r="BA2457" i="1" s="1"/>
  <c r="AP2445" i="1"/>
  <c r="BA2445" i="1" s="1"/>
  <c r="AP2437" i="1"/>
  <c r="BA2437" i="1" s="1"/>
  <c r="AP2429" i="1"/>
  <c r="BA2429" i="1" s="1"/>
  <c r="AP2421" i="1"/>
  <c r="BA2421" i="1" s="1"/>
  <c r="AP2413" i="1"/>
  <c r="BA2413" i="1" s="1"/>
  <c r="AP2405" i="1"/>
  <c r="BA2405" i="1" s="1"/>
  <c r="AP2397" i="1"/>
  <c r="BA2397" i="1" s="1"/>
  <c r="AP2385" i="1"/>
  <c r="BA2385" i="1" s="1"/>
  <c r="AP2377" i="1"/>
  <c r="BA2377" i="1" s="1"/>
  <c r="AP2369" i="1"/>
  <c r="BA2369" i="1" s="1"/>
  <c r="AP2361" i="1"/>
  <c r="BA2361" i="1" s="1"/>
  <c r="AP2353" i="1"/>
  <c r="BA2353" i="1" s="1"/>
  <c r="AP2341" i="1"/>
  <c r="BA2341" i="1" s="1"/>
  <c r="AP2333" i="1"/>
  <c r="BA2333" i="1" s="1"/>
  <c r="AP2325" i="1"/>
  <c r="BA2325" i="1" s="1"/>
  <c r="AP2317" i="1"/>
  <c r="BA2317" i="1" s="1"/>
  <c r="AP2309" i="1"/>
  <c r="BA2309" i="1" s="1"/>
  <c r="AP2301" i="1"/>
  <c r="BA2301" i="1" s="1"/>
  <c r="AP2289" i="1"/>
  <c r="BA2289" i="1" s="1"/>
  <c r="AP2285" i="1"/>
  <c r="BA2285" i="1" s="1"/>
  <c r="AP2277" i="1"/>
  <c r="BA2277" i="1" s="1"/>
  <c r="AP2265" i="1"/>
  <c r="BA2265" i="1" s="1"/>
  <c r="AP2257" i="1"/>
  <c r="BA2257" i="1" s="1"/>
  <c r="AP2249" i="1"/>
  <c r="BA2249" i="1" s="1"/>
  <c r="AP2241" i="1"/>
  <c r="BA2241" i="1" s="1"/>
  <c r="AP2229" i="1"/>
  <c r="BA2229" i="1" s="1"/>
  <c r="AP2221" i="1"/>
  <c r="BA2221" i="1" s="1"/>
  <c r="AP2213" i="1"/>
  <c r="BA2213" i="1" s="1"/>
  <c r="AP2205" i="1"/>
  <c r="BA2205" i="1" s="1"/>
  <c r="AP2197" i="1"/>
  <c r="BA2197" i="1" s="1"/>
  <c r="AP2185" i="1"/>
  <c r="BA2185" i="1" s="1"/>
  <c r="AP2177" i="1"/>
  <c r="BA2177" i="1" s="1"/>
  <c r="AP2169" i="1"/>
  <c r="BA2169" i="1" s="1"/>
  <c r="AP2161" i="1"/>
  <c r="BA2161" i="1" s="1"/>
  <c r="AP2149" i="1"/>
  <c r="BA2149" i="1" s="1"/>
  <c r="AP2141" i="1"/>
  <c r="BA2141" i="1" s="1"/>
  <c r="AP2133" i="1"/>
  <c r="BA2133" i="1" s="1"/>
  <c r="AP2125" i="1"/>
  <c r="BA2125" i="1" s="1"/>
  <c r="AP2113" i="1"/>
  <c r="BA2113" i="1" s="1"/>
  <c r="AP2105" i="1"/>
  <c r="BA2105" i="1" s="1"/>
  <c r="AP2097" i="1"/>
  <c r="BA2097" i="1" s="1"/>
  <c r="AP2089" i="1"/>
  <c r="BA2089" i="1" s="1"/>
  <c r="AP2757" i="1"/>
  <c r="BA2757" i="1" s="1"/>
  <c r="AP2753" i="1"/>
  <c r="BA2753" i="1" s="1"/>
  <c r="AP2745" i="1"/>
  <c r="BA2745" i="1" s="1"/>
  <c r="AP2737" i="1"/>
  <c r="BA2737" i="1" s="1"/>
  <c r="AP2625" i="1"/>
  <c r="BA2625" i="1" s="1"/>
  <c r="AP2617" i="1"/>
  <c r="BA2617" i="1" s="1"/>
  <c r="AP2613" i="1"/>
  <c r="BA2613" i="1" s="1"/>
  <c r="AP2605" i="1"/>
  <c r="BA2605" i="1" s="1"/>
  <c r="AP2597" i="1"/>
  <c r="BA2597" i="1" s="1"/>
  <c r="AP2593" i="1"/>
  <c r="BA2593" i="1" s="1"/>
  <c r="AP2585" i="1"/>
  <c r="BA2585" i="1" s="1"/>
  <c r="AP2577" i="1"/>
  <c r="BA2577" i="1" s="1"/>
  <c r="AP2573" i="1"/>
  <c r="BA2573" i="1" s="1"/>
  <c r="AP2565" i="1"/>
  <c r="BA2565" i="1" s="1"/>
  <c r="AP2557" i="1"/>
  <c r="BA2557" i="1" s="1"/>
  <c r="AP2549" i="1"/>
  <c r="BA2549" i="1" s="1"/>
  <c r="AP2545" i="1"/>
  <c r="BA2545" i="1" s="1"/>
  <c r="AP2537" i="1"/>
  <c r="BA2537" i="1" s="1"/>
  <c r="AP2529" i="1"/>
  <c r="BA2529" i="1" s="1"/>
  <c r="AP2525" i="1"/>
  <c r="BA2525" i="1" s="1"/>
  <c r="AP2517" i="1"/>
  <c r="BA2517" i="1" s="1"/>
  <c r="AP2509" i="1"/>
  <c r="BA2509" i="1" s="1"/>
  <c r="AP2501" i="1"/>
  <c r="BA2501" i="1" s="1"/>
  <c r="AP2497" i="1"/>
  <c r="BA2497" i="1" s="1"/>
  <c r="AP2489" i="1"/>
  <c r="BA2489" i="1" s="1"/>
  <c r="AP2481" i="1"/>
  <c r="BA2481" i="1" s="1"/>
  <c r="AP2477" i="1"/>
  <c r="BA2477" i="1" s="1"/>
  <c r="AP2469" i="1"/>
  <c r="BA2469" i="1" s="1"/>
  <c r="AP2461" i="1"/>
  <c r="BA2461" i="1" s="1"/>
  <c r="AP2453" i="1"/>
  <c r="BA2453" i="1" s="1"/>
  <c r="AP2449" i="1"/>
  <c r="BA2449" i="1" s="1"/>
  <c r="AP2441" i="1"/>
  <c r="BA2441" i="1" s="1"/>
  <c r="AP2433" i="1"/>
  <c r="BA2433" i="1" s="1"/>
  <c r="AP2425" i="1"/>
  <c r="BA2425" i="1" s="1"/>
  <c r="AP2417" i="1"/>
  <c r="BA2417" i="1" s="1"/>
  <c r="AP2409" i="1"/>
  <c r="BA2409" i="1" s="1"/>
  <c r="AP2401" i="1"/>
  <c r="BA2401" i="1" s="1"/>
  <c r="AP2393" i="1"/>
  <c r="BA2393" i="1" s="1"/>
  <c r="AP2389" i="1"/>
  <c r="BA2389" i="1" s="1"/>
  <c r="AP2381" i="1"/>
  <c r="BA2381" i="1" s="1"/>
  <c r="AP2373" i="1"/>
  <c r="BA2373" i="1" s="1"/>
  <c r="AP2365" i="1"/>
  <c r="BA2365" i="1" s="1"/>
  <c r="AP2357" i="1"/>
  <c r="BA2357" i="1" s="1"/>
  <c r="AP2349" i="1"/>
  <c r="BA2349" i="1" s="1"/>
  <c r="AP2345" i="1"/>
  <c r="BA2345" i="1" s="1"/>
  <c r="AP2337" i="1"/>
  <c r="BA2337" i="1" s="1"/>
  <c r="AP2329" i="1"/>
  <c r="BA2329" i="1" s="1"/>
  <c r="AP2321" i="1"/>
  <c r="BA2321" i="1" s="1"/>
  <c r="AP2313" i="1"/>
  <c r="BA2313" i="1" s="1"/>
  <c r="AP2305" i="1"/>
  <c r="BA2305" i="1" s="1"/>
  <c r="AP2297" i="1"/>
  <c r="BA2297" i="1" s="1"/>
  <c r="AP2293" i="1"/>
  <c r="BA2293" i="1" s="1"/>
  <c r="AP2281" i="1"/>
  <c r="BA2281" i="1" s="1"/>
  <c r="AP2273" i="1"/>
  <c r="BA2273" i="1" s="1"/>
  <c r="AP2269" i="1"/>
  <c r="BA2269" i="1" s="1"/>
  <c r="AP2261" i="1"/>
  <c r="BA2261" i="1" s="1"/>
  <c r="AP2253" i="1"/>
  <c r="BA2253" i="1" s="1"/>
  <c r="AP2245" i="1"/>
  <c r="BA2245" i="1" s="1"/>
  <c r="AP2237" i="1"/>
  <c r="BA2237" i="1" s="1"/>
  <c r="AP2233" i="1"/>
  <c r="BA2233" i="1" s="1"/>
  <c r="AP2225" i="1"/>
  <c r="BA2225" i="1" s="1"/>
  <c r="AP2217" i="1"/>
  <c r="BA2217" i="1" s="1"/>
  <c r="AP2209" i="1"/>
  <c r="BA2209" i="1" s="1"/>
  <c r="AP2201" i="1"/>
  <c r="BA2201" i="1" s="1"/>
  <c r="AP2193" i="1"/>
  <c r="BA2193" i="1" s="1"/>
  <c r="AP2189" i="1"/>
  <c r="BA2189" i="1" s="1"/>
  <c r="AP2181" i="1"/>
  <c r="BA2181" i="1" s="1"/>
  <c r="AP2173" i="1"/>
  <c r="BA2173" i="1" s="1"/>
  <c r="AP2165" i="1"/>
  <c r="BA2165" i="1" s="1"/>
  <c r="AP2157" i="1"/>
  <c r="BA2157" i="1" s="1"/>
  <c r="AP2153" i="1"/>
  <c r="BA2153" i="1" s="1"/>
  <c r="AP2145" i="1"/>
  <c r="BA2145" i="1" s="1"/>
  <c r="AP2137" i="1"/>
  <c r="BA2137" i="1" s="1"/>
  <c r="AP2129" i="1"/>
  <c r="BA2129" i="1" s="1"/>
  <c r="AP2121" i="1"/>
  <c r="BA2121" i="1" s="1"/>
  <c r="AP2117" i="1"/>
  <c r="BA2117" i="1" s="1"/>
  <c r="AP2109" i="1"/>
  <c r="BA2109" i="1" s="1"/>
  <c r="AP2101" i="1"/>
  <c r="BA2101" i="1" s="1"/>
  <c r="AP2093" i="1"/>
  <c r="BA2093" i="1" s="1"/>
  <c r="AP2085" i="1"/>
  <c r="BA2085" i="1" s="1"/>
  <c r="AP2081" i="1"/>
  <c r="BA2081" i="1" s="1"/>
  <c r="AP2073" i="1"/>
  <c r="BA2073" i="1" s="1"/>
  <c r="AP2065" i="1"/>
  <c r="BA2065" i="1" s="1"/>
  <c r="AP2053" i="1"/>
  <c r="BA2053" i="1" s="1"/>
  <c r="AP2045" i="1"/>
  <c r="BA2045" i="1" s="1"/>
  <c r="AP2037" i="1"/>
  <c r="BA2037" i="1" s="1"/>
  <c r="AP2025" i="1"/>
  <c r="BA2025" i="1" s="1"/>
  <c r="AP2017" i="1"/>
  <c r="BA2017" i="1" s="1"/>
  <c r="AP2009" i="1"/>
  <c r="BA2009" i="1" s="1"/>
  <c r="AP2001" i="1"/>
  <c r="BA2001" i="1" s="1"/>
  <c r="AP1989" i="1"/>
  <c r="BA1989" i="1" s="1"/>
  <c r="AP1981" i="1"/>
  <c r="BA1981" i="1" s="1"/>
  <c r="AP1973" i="1"/>
  <c r="BA1973" i="1" s="1"/>
  <c r="AP1961" i="1"/>
  <c r="BA1961" i="1" s="1"/>
  <c r="AP1953" i="1"/>
  <c r="BA1953" i="1" s="1"/>
  <c r="AP1945" i="1"/>
  <c r="BA1945" i="1" s="1"/>
  <c r="AP1933" i="1"/>
  <c r="BA1933" i="1" s="1"/>
  <c r="AP1925" i="1"/>
  <c r="BA1925" i="1" s="1"/>
  <c r="AP1917" i="1"/>
  <c r="BA1917" i="1" s="1"/>
  <c r="AP1905" i="1"/>
  <c r="BA1905" i="1" s="1"/>
  <c r="AP1897" i="1"/>
  <c r="BA1897" i="1" s="1"/>
  <c r="AP1885" i="1"/>
  <c r="BA1885" i="1" s="1"/>
  <c r="AP1877" i="1"/>
  <c r="BA1877" i="1" s="1"/>
  <c r="AP1869" i="1"/>
  <c r="BA1869" i="1" s="1"/>
  <c r="AP1857" i="1"/>
  <c r="BA1857" i="1" s="1"/>
  <c r="AP1849" i="1"/>
  <c r="BA1849" i="1" s="1"/>
  <c r="AP1837" i="1"/>
  <c r="BA1837" i="1" s="1"/>
  <c r="AP1829" i="1"/>
  <c r="BA1829" i="1" s="1"/>
  <c r="AP1821" i="1"/>
  <c r="BA1821" i="1" s="1"/>
  <c r="AP1809" i="1"/>
  <c r="BA1809" i="1" s="1"/>
  <c r="AP1801" i="1"/>
  <c r="BA1801" i="1" s="1"/>
  <c r="AP1793" i="1"/>
  <c r="BA1793" i="1" s="1"/>
  <c r="AT1781" i="1"/>
  <c r="BE1781" i="1" s="1"/>
  <c r="AT1773" i="1"/>
  <c r="BE1773" i="1" s="1"/>
  <c r="AT1765" i="1"/>
  <c r="BE1765" i="1" s="1"/>
  <c r="AT1757" i="1"/>
  <c r="BE1757" i="1" s="1"/>
  <c r="AT1749" i="1"/>
  <c r="BE1749" i="1" s="1"/>
  <c r="AT1741" i="1"/>
  <c r="BE1741" i="1" s="1"/>
  <c r="AP1729" i="1"/>
  <c r="BA1729" i="1" s="1"/>
  <c r="AP1721" i="1"/>
  <c r="BA1721" i="1" s="1"/>
  <c r="AP1709" i="1"/>
  <c r="BA1709" i="1" s="1"/>
  <c r="AP1701" i="1"/>
  <c r="BA1701" i="1" s="1"/>
  <c r="AP1693" i="1"/>
  <c r="BA1693" i="1" s="1"/>
  <c r="AP1685" i="1"/>
  <c r="BA1685" i="1" s="1"/>
  <c r="AP1677" i="1"/>
  <c r="BA1677" i="1" s="1"/>
  <c r="AP1669" i="1"/>
  <c r="BA1669" i="1" s="1"/>
  <c r="AP1657" i="1"/>
  <c r="BA1657" i="1" s="1"/>
  <c r="AP1649" i="1"/>
  <c r="BA1649" i="1" s="1"/>
  <c r="AP1641" i="1"/>
  <c r="BA1641" i="1" s="1"/>
  <c r="AP1633" i="1"/>
  <c r="BA1633" i="1" s="1"/>
  <c r="AP1621" i="1"/>
  <c r="BA1621" i="1" s="1"/>
  <c r="AP1613" i="1"/>
  <c r="BA1613" i="1" s="1"/>
  <c r="AP1605" i="1"/>
  <c r="BA1605" i="1" s="1"/>
  <c r="AP1593" i="1"/>
  <c r="BA1593" i="1" s="1"/>
  <c r="AP1581" i="1"/>
  <c r="BA1581" i="1" s="1"/>
  <c r="AP1577" i="1"/>
  <c r="BA1577" i="1" s="1"/>
  <c r="AP1569" i="1"/>
  <c r="BA1569" i="1" s="1"/>
  <c r="AP1561" i="1"/>
  <c r="BA1561" i="1" s="1"/>
  <c r="AP1553" i="1"/>
  <c r="BA1553" i="1" s="1"/>
  <c r="AP1545" i="1"/>
  <c r="BA1545" i="1" s="1"/>
  <c r="AP1537" i="1"/>
  <c r="BA1537" i="1" s="1"/>
  <c r="AP1529" i="1"/>
  <c r="BA1529" i="1" s="1"/>
  <c r="AP1521" i="1"/>
  <c r="BA1521" i="1" s="1"/>
  <c r="AP1509" i="1"/>
  <c r="BA1509" i="1" s="1"/>
  <c r="AP1501" i="1"/>
  <c r="BA1501" i="1" s="1"/>
  <c r="AP1489" i="1"/>
  <c r="BA1489" i="1" s="1"/>
  <c r="AP1481" i="1"/>
  <c r="BA1481" i="1" s="1"/>
  <c r="AP1477" i="1"/>
  <c r="BA1477" i="1" s="1"/>
  <c r="AP1473" i="1"/>
  <c r="BA1473" i="1" s="1"/>
  <c r="AP1469" i="1"/>
  <c r="BA1469" i="1" s="1"/>
  <c r="AP1465" i="1"/>
  <c r="BA1465" i="1" s="1"/>
  <c r="AP1449" i="1"/>
  <c r="BA1449" i="1" s="1"/>
  <c r="AP2077" i="1"/>
  <c r="BA2077" i="1" s="1"/>
  <c r="AP2069" i="1"/>
  <c r="BA2069" i="1" s="1"/>
  <c r="AP2061" i="1"/>
  <c r="BA2061" i="1" s="1"/>
  <c r="AP2057" i="1"/>
  <c r="BA2057" i="1" s="1"/>
  <c r="AP2049" i="1"/>
  <c r="BA2049" i="1" s="1"/>
  <c r="AP2041" i="1"/>
  <c r="BA2041" i="1" s="1"/>
  <c r="AP2033" i="1"/>
  <c r="BA2033" i="1" s="1"/>
  <c r="AP2029" i="1"/>
  <c r="BA2029" i="1" s="1"/>
  <c r="AP2021" i="1"/>
  <c r="BA2021" i="1" s="1"/>
  <c r="AP2013" i="1"/>
  <c r="BA2013" i="1" s="1"/>
  <c r="AP2005" i="1"/>
  <c r="BA2005" i="1" s="1"/>
  <c r="AP1997" i="1"/>
  <c r="BA1997" i="1" s="1"/>
  <c r="AP1993" i="1"/>
  <c r="BA1993" i="1" s="1"/>
  <c r="AP1985" i="1"/>
  <c r="BA1985" i="1" s="1"/>
  <c r="AP1977" i="1"/>
  <c r="BA1977" i="1" s="1"/>
  <c r="AP1969" i="1"/>
  <c r="BA1969" i="1" s="1"/>
  <c r="AP1965" i="1"/>
  <c r="BA1965" i="1" s="1"/>
  <c r="AP1957" i="1"/>
  <c r="BA1957" i="1" s="1"/>
  <c r="AP1949" i="1"/>
  <c r="BA1949" i="1" s="1"/>
  <c r="AP1941" i="1"/>
  <c r="BA1941" i="1" s="1"/>
  <c r="AP1937" i="1"/>
  <c r="BA1937" i="1" s="1"/>
  <c r="AP1929" i="1"/>
  <c r="BA1929" i="1" s="1"/>
  <c r="AP1921" i="1"/>
  <c r="BA1921" i="1" s="1"/>
  <c r="AP1913" i="1"/>
  <c r="BA1913" i="1" s="1"/>
  <c r="AP1909" i="1"/>
  <c r="BA1909" i="1" s="1"/>
  <c r="AP1901" i="1"/>
  <c r="BA1901" i="1" s="1"/>
  <c r="AP1893" i="1"/>
  <c r="BA1893" i="1" s="1"/>
  <c r="AP1889" i="1"/>
  <c r="BA1889" i="1" s="1"/>
  <c r="AP1881" i="1"/>
  <c r="BA1881" i="1" s="1"/>
  <c r="AP1873" i="1"/>
  <c r="BA1873" i="1" s="1"/>
  <c r="AP1865" i="1"/>
  <c r="BA1865" i="1" s="1"/>
  <c r="AP1861" i="1"/>
  <c r="BA1861" i="1" s="1"/>
  <c r="AP1853" i="1"/>
  <c r="BA1853" i="1" s="1"/>
  <c r="AP1845" i="1"/>
  <c r="BA1845" i="1" s="1"/>
  <c r="AP1841" i="1"/>
  <c r="BA1841" i="1" s="1"/>
  <c r="AP1833" i="1"/>
  <c r="BA1833" i="1" s="1"/>
  <c r="AP1825" i="1"/>
  <c r="BA1825" i="1" s="1"/>
  <c r="AP1817" i="1"/>
  <c r="BA1817" i="1" s="1"/>
  <c r="AP1813" i="1"/>
  <c r="BA1813" i="1" s="1"/>
  <c r="AP1805" i="1"/>
  <c r="BA1805" i="1" s="1"/>
  <c r="AP1797" i="1"/>
  <c r="BA1797" i="1" s="1"/>
  <c r="AP1789" i="1"/>
  <c r="BA1789" i="1" s="1"/>
  <c r="AT1785" i="1"/>
  <c r="BE1785" i="1" s="1"/>
  <c r="AT1777" i="1"/>
  <c r="BE1777" i="1" s="1"/>
  <c r="AT1769" i="1"/>
  <c r="BE1769" i="1" s="1"/>
  <c r="AT1761" i="1"/>
  <c r="BE1761" i="1" s="1"/>
  <c r="AT1753" i="1"/>
  <c r="BE1753" i="1" s="1"/>
  <c r="AT1745" i="1"/>
  <c r="BE1745" i="1" s="1"/>
  <c r="AT1737" i="1"/>
  <c r="BE1737" i="1" s="1"/>
  <c r="AP1733" i="1"/>
  <c r="BA1733" i="1" s="1"/>
  <c r="AP1725" i="1"/>
  <c r="BA1725" i="1" s="1"/>
  <c r="AP1717" i="1"/>
  <c r="BA1717" i="1" s="1"/>
  <c r="AP1713" i="1"/>
  <c r="BA1713" i="1" s="1"/>
  <c r="AP1705" i="1"/>
  <c r="BA1705" i="1" s="1"/>
  <c r="AP1697" i="1"/>
  <c r="BA1697" i="1" s="1"/>
  <c r="AP1689" i="1"/>
  <c r="BA1689" i="1" s="1"/>
  <c r="AP1681" i="1"/>
  <c r="BA1681" i="1" s="1"/>
  <c r="AP1673" i="1"/>
  <c r="BA1673" i="1" s="1"/>
  <c r="AP1665" i="1"/>
  <c r="BA1665" i="1" s="1"/>
  <c r="AP1661" i="1"/>
  <c r="BA1661" i="1" s="1"/>
  <c r="AP1653" i="1"/>
  <c r="BA1653" i="1" s="1"/>
  <c r="AP1645" i="1"/>
  <c r="BA1645" i="1" s="1"/>
  <c r="AP1637" i="1"/>
  <c r="BA1637" i="1" s="1"/>
  <c r="AP1629" i="1"/>
  <c r="BA1629" i="1" s="1"/>
  <c r="AP1625" i="1"/>
  <c r="BA1625" i="1" s="1"/>
  <c r="AP1617" i="1"/>
  <c r="BA1617" i="1" s="1"/>
  <c r="AP1609" i="1"/>
  <c r="BA1609" i="1" s="1"/>
  <c r="AP1601" i="1"/>
  <c r="BA1601" i="1" s="1"/>
  <c r="AP1597" i="1"/>
  <c r="BA1597" i="1" s="1"/>
  <c r="AP1589" i="1"/>
  <c r="BA1589" i="1" s="1"/>
  <c r="AP1585" i="1"/>
  <c r="BA1585" i="1" s="1"/>
  <c r="AP1573" i="1"/>
  <c r="BA1573" i="1" s="1"/>
  <c r="AP1565" i="1"/>
  <c r="BA1565" i="1" s="1"/>
  <c r="AP1557" i="1"/>
  <c r="BA1557" i="1" s="1"/>
  <c r="AP1549" i="1"/>
  <c r="BA1549" i="1" s="1"/>
  <c r="AP1541" i="1"/>
  <c r="BA1541" i="1" s="1"/>
  <c r="AP1533" i="1"/>
  <c r="BA1533" i="1" s="1"/>
  <c r="AP1525" i="1"/>
  <c r="BA1525" i="1" s="1"/>
  <c r="AP1517" i="1"/>
  <c r="BA1517" i="1" s="1"/>
  <c r="AP1513" i="1"/>
  <c r="BA1513" i="1" s="1"/>
  <c r="AP1505" i="1"/>
  <c r="BA1505" i="1" s="1"/>
  <c r="AP1497" i="1"/>
  <c r="BA1497" i="1" s="1"/>
  <c r="AP1493" i="1"/>
  <c r="BA1493" i="1" s="1"/>
  <c r="AP1485" i="1"/>
  <c r="BA1485" i="1" s="1"/>
  <c r="AP1453" i="1"/>
  <c r="BA1453" i="1" s="1"/>
  <c r="AP1445" i="1"/>
  <c r="BA1445" i="1" s="1"/>
  <c r="AP1437" i="1"/>
  <c r="BA1437" i="1" s="1"/>
  <c r="AQ1429" i="1"/>
  <c r="BB1429" i="1" s="1"/>
  <c r="AW1417" i="1"/>
  <c r="BH1417" i="1" s="1"/>
  <c r="AW1409" i="1"/>
  <c r="BH1409" i="1" s="1"/>
  <c r="AW1401" i="1"/>
  <c r="BH1401" i="1" s="1"/>
  <c r="AQ1389" i="1"/>
  <c r="BB1389" i="1" s="1"/>
  <c r="AQ1381" i="1"/>
  <c r="BB1381" i="1" s="1"/>
  <c r="AQ1373" i="1"/>
  <c r="BB1373" i="1" s="1"/>
  <c r="AW1361" i="1"/>
  <c r="BH1361" i="1" s="1"/>
  <c r="AW1353" i="1"/>
  <c r="BH1353" i="1" s="1"/>
  <c r="AW1345" i="1"/>
  <c r="BH1345" i="1" s="1"/>
  <c r="AQ1333" i="1"/>
  <c r="BB1333" i="1" s="1"/>
  <c r="AQ1325" i="1"/>
  <c r="BB1325" i="1" s="1"/>
  <c r="AQ1317" i="1"/>
  <c r="BB1317" i="1" s="1"/>
  <c r="AW1305" i="1"/>
  <c r="BH1305" i="1" s="1"/>
  <c r="AW1297" i="1"/>
  <c r="BH1297" i="1" s="1"/>
  <c r="AW1289" i="1"/>
  <c r="BH1289" i="1" s="1"/>
  <c r="AQ1277" i="1"/>
  <c r="BB1277" i="1" s="1"/>
  <c r="AQ1269" i="1"/>
  <c r="BB1269" i="1" s="1"/>
  <c r="AW1261" i="1"/>
  <c r="BH1261" i="1" s="1"/>
  <c r="AW1249" i="1"/>
  <c r="BH1249" i="1" s="1"/>
  <c r="AW1241" i="1"/>
  <c r="BH1241" i="1" s="1"/>
  <c r="AW1233" i="1"/>
  <c r="BH1233" i="1" s="1"/>
  <c r="AW1221" i="1"/>
  <c r="BH1221" i="1" s="1"/>
  <c r="AW1213" i="1"/>
  <c r="BH1213" i="1" s="1"/>
  <c r="AW1205" i="1"/>
  <c r="BH1205" i="1" s="1"/>
  <c r="AW1197" i="1"/>
  <c r="BH1197" i="1" s="1"/>
  <c r="AR2748" i="1"/>
  <c r="BC2748" i="1" s="1"/>
  <c r="AV2628" i="1"/>
  <c r="BG2628" i="1" s="1"/>
  <c r="AR2620" i="1"/>
  <c r="BC2620" i="1" s="1"/>
  <c r="AV2600" i="1"/>
  <c r="BG2600" i="1" s="1"/>
  <c r="AR2592" i="1"/>
  <c r="BC2592" i="1" s="1"/>
  <c r="AR2584" i="1"/>
  <c r="BC2584" i="1" s="1"/>
  <c r="AV2568" i="1"/>
  <c r="BG2568" i="1" s="1"/>
  <c r="AV2564" i="1"/>
  <c r="BG2564" i="1" s="1"/>
  <c r="AV2548" i="1"/>
  <c r="BG2548" i="1" s="1"/>
  <c r="AV2500" i="1"/>
  <c r="BG2500" i="1" s="1"/>
  <c r="AV2484" i="1"/>
  <c r="BG2484" i="1" s="1"/>
  <c r="AV2436" i="1"/>
  <c r="BG2436" i="1" s="1"/>
  <c r="AV2420" i="1"/>
  <c r="BG2420" i="1" s="1"/>
  <c r="AV2372" i="1"/>
  <c r="BG2372" i="1" s="1"/>
  <c r="AV2356" i="1"/>
  <c r="BG2356" i="1" s="1"/>
  <c r="AR2260" i="1"/>
  <c r="BC2260" i="1" s="1"/>
  <c r="AR2228" i="1"/>
  <c r="BC2228" i="1" s="1"/>
  <c r="AV2216" i="1"/>
  <c r="BG2216" i="1" s="1"/>
  <c r="AV2184" i="1"/>
  <c r="BG2184" i="1" s="1"/>
  <c r="AR2132" i="1"/>
  <c r="BC2132" i="1" s="1"/>
  <c r="AR2100" i="1"/>
  <c r="BC2100" i="1" s="1"/>
  <c r="AV2088" i="1"/>
  <c r="BG2088" i="1" s="1"/>
  <c r="AV2056" i="1"/>
  <c r="BG2056" i="1" s="1"/>
  <c r="AP2040" i="1"/>
  <c r="BA2040" i="1" s="1"/>
  <c r="AP2036" i="1"/>
  <c r="BA2036" i="1" s="1"/>
  <c r="AP2032" i="1"/>
  <c r="BA2032" i="1" s="1"/>
  <c r="AP2028" i="1"/>
  <c r="BA2028" i="1" s="1"/>
  <c r="AP2024" i="1"/>
  <c r="BA2024" i="1" s="1"/>
  <c r="AP2020" i="1"/>
  <c r="BA2020" i="1" s="1"/>
  <c r="AP2016" i="1"/>
  <c r="BA2016" i="1" s="1"/>
  <c r="AP2012" i="1"/>
  <c r="BA2012" i="1" s="1"/>
  <c r="AP2008" i="1"/>
  <c r="BA2008" i="1" s="1"/>
  <c r="AP2004" i="1"/>
  <c r="BA2004" i="1" s="1"/>
  <c r="AP2000" i="1"/>
  <c r="BA2000" i="1" s="1"/>
  <c r="AP1996" i="1"/>
  <c r="BA1996" i="1" s="1"/>
  <c r="AP1992" i="1"/>
  <c r="BA1992" i="1" s="1"/>
  <c r="AP1988" i="1"/>
  <c r="BA1988" i="1" s="1"/>
  <c r="AP1984" i="1"/>
  <c r="BA1984" i="1" s="1"/>
  <c r="AP1980" i="1"/>
  <c r="BA1980" i="1" s="1"/>
  <c r="AP1976" i="1"/>
  <c r="BA1976" i="1" s="1"/>
  <c r="AP1972" i="1"/>
  <c r="BA1972" i="1" s="1"/>
  <c r="AP1968" i="1"/>
  <c r="BA1968" i="1" s="1"/>
  <c r="AP1964" i="1"/>
  <c r="BA1964" i="1" s="1"/>
  <c r="AP1960" i="1"/>
  <c r="BA1960" i="1" s="1"/>
  <c r="AP1956" i="1"/>
  <c r="BA1956" i="1" s="1"/>
  <c r="AP1952" i="1"/>
  <c r="BA1952" i="1" s="1"/>
  <c r="AP1948" i="1"/>
  <c r="BA1948" i="1" s="1"/>
  <c r="AP1944" i="1"/>
  <c r="BA1944" i="1" s="1"/>
  <c r="AP1940" i="1"/>
  <c r="BA1940" i="1" s="1"/>
  <c r="AP1936" i="1"/>
  <c r="BA1936" i="1" s="1"/>
  <c r="AP1932" i="1"/>
  <c r="BA1932" i="1" s="1"/>
  <c r="AP1928" i="1"/>
  <c r="BA1928" i="1" s="1"/>
  <c r="AP1924" i="1"/>
  <c r="BA1924" i="1" s="1"/>
  <c r="AP1920" i="1"/>
  <c r="BA1920" i="1" s="1"/>
  <c r="AP1916" i="1"/>
  <c r="BA1916" i="1" s="1"/>
  <c r="AP1912" i="1"/>
  <c r="BA1912" i="1" s="1"/>
  <c r="AP1908" i="1"/>
  <c r="BA1908" i="1" s="1"/>
  <c r="AP1904" i="1"/>
  <c r="BA1904" i="1" s="1"/>
  <c r="AP1900" i="1"/>
  <c r="BA1900" i="1" s="1"/>
  <c r="AP1896" i="1"/>
  <c r="BA1896" i="1" s="1"/>
  <c r="AP1892" i="1"/>
  <c r="BA1892" i="1" s="1"/>
  <c r="AP1888" i="1"/>
  <c r="BA1888" i="1" s="1"/>
  <c r="AP1884" i="1"/>
  <c r="BA1884" i="1" s="1"/>
  <c r="AP1880" i="1"/>
  <c r="BA1880" i="1" s="1"/>
  <c r="AR1868" i="1"/>
  <c r="BC1868" i="1" s="1"/>
  <c r="AR1864" i="1"/>
  <c r="BC1864" i="1" s="1"/>
  <c r="AR1860" i="1"/>
  <c r="BC1860" i="1" s="1"/>
  <c r="AR1852" i="1"/>
  <c r="BC1852" i="1" s="1"/>
  <c r="AR1844" i="1"/>
  <c r="BC1844" i="1" s="1"/>
  <c r="AR1836" i="1"/>
  <c r="BC1836" i="1" s="1"/>
  <c r="AR1832" i="1"/>
  <c r="BC1832" i="1" s="1"/>
  <c r="AR1828" i="1"/>
  <c r="BC1828" i="1" s="1"/>
  <c r="AR1816" i="1"/>
  <c r="BC1816" i="1" s="1"/>
  <c r="AR1804" i="1"/>
  <c r="BC1804" i="1" s="1"/>
  <c r="AR1800" i="1"/>
  <c r="BC1800" i="1" s="1"/>
  <c r="AR1796" i="1"/>
  <c r="BC1796" i="1" s="1"/>
  <c r="AR1788" i="1"/>
  <c r="BC1788" i="1" s="1"/>
  <c r="AQ1784" i="1"/>
  <c r="BB1784" i="1" s="1"/>
  <c r="AQ1780" i="1"/>
  <c r="BB1780" i="1" s="1"/>
  <c r="AQ1772" i="1"/>
  <c r="BB1772" i="1" s="1"/>
  <c r="AQ1768" i="1"/>
  <c r="BB1768" i="1" s="1"/>
  <c r="AQ1760" i="1"/>
  <c r="BB1760" i="1" s="1"/>
  <c r="AQ1756" i="1"/>
  <c r="BB1756" i="1" s="1"/>
  <c r="AQ1752" i="1"/>
  <c r="BB1752" i="1" s="1"/>
  <c r="AQ1748" i="1"/>
  <c r="BB1748" i="1" s="1"/>
  <c r="AQ1740" i="1"/>
  <c r="BB1740" i="1" s="1"/>
  <c r="AQ1736" i="1"/>
  <c r="BB1736" i="1" s="1"/>
  <c r="AT1728" i="1"/>
  <c r="BE1728" i="1" s="1"/>
  <c r="AT1724" i="1"/>
  <c r="BE1724" i="1" s="1"/>
  <c r="AT1720" i="1"/>
  <c r="BE1720" i="1" s="1"/>
  <c r="AT1716" i="1"/>
  <c r="BE1716" i="1" s="1"/>
  <c r="AT1708" i="1"/>
  <c r="BE1708" i="1" s="1"/>
  <c r="AT1704" i="1"/>
  <c r="BE1704" i="1" s="1"/>
  <c r="AT1696" i="1"/>
  <c r="BE1696" i="1" s="1"/>
  <c r="AT1692" i="1"/>
  <c r="BE1692" i="1" s="1"/>
  <c r="AT1688" i="1"/>
  <c r="BE1688" i="1" s="1"/>
  <c r="AT1684" i="1"/>
  <c r="BE1684" i="1" s="1"/>
  <c r="AT1676" i="1"/>
  <c r="BE1676" i="1" s="1"/>
  <c r="AT1672" i="1"/>
  <c r="BE1672" i="1" s="1"/>
  <c r="AT1664" i="1"/>
  <c r="BE1664" i="1" s="1"/>
  <c r="AT1660" i="1"/>
  <c r="BE1660" i="1" s="1"/>
  <c r="AT1656" i="1"/>
  <c r="BE1656" i="1" s="1"/>
  <c r="AT1652" i="1"/>
  <c r="BE1652" i="1" s="1"/>
  <c r="AT1644" i="1"/>
  <c r="BE1644" i="1" s="1"/>
  <c r="AT1640" i="1"/>
  <c r="BE1640" i="1" s="1"/>
  <c r="AT1632" i="1"/>
  <c r="BE1632" i="1" s="1"/>
  <c r="AT1628" i="1"/>
  <c r="BE1628" i="1" s="1"/>
  <c r="AT1624" i="1"/>
  <c r="BE1624" i="1" s="1"/>
  <c r="AT1620" i="1"/>
  <c r="BE1620" i="1" s="1"/>
  <c r="AT1612" i="1"/>
  <c r="BE1612" i="1" s="1"/>
  <c r="AT1608" i="1"/>
  <c r="BE1608" i="1" s="1"/>
  <c r="AT1600" i="1"/>
  <c r="BE1600" i="1" s="1"/>
  <c r="AT1596" i="1"/>
  <c r="BE1596" i="1" s="1"/>
  <c r="AT1592" i="1"/>
  <c r="BE1592" i="1" s="1"/>
  <c r="AT1588" i="1"/>
  <c r="BE1588" i="1" s="1"/>
  <c r="AT1580" i="1"/>
  <c r="BE1580" i="1" s="1"/>
  <c r="AT1576" i="1"/>
  <c r="BE1576" i="1" s="1"/>
  <c r="AT1568" i="1"/>
  <c r="BE1568" i="1" s="1"/>
  <c r="AT1564" i="1"/>
  <c r="BE1564" i="1" s="1"/>
  <c r="AT1560" i="1"/>
  <c r="BE1560" i="1" s="1"/>
  <c r="AT1556" i="1"/>
  <c r="BE1556" i="1" s="1"/>
  <c r="AT1548" i="1"/>
  <c r="BE1548" i="1" s="1"/>
  <c r="AT1544" i="1"/>
  <c r="BE1544" i="1" s="1"/>
  <c r="AT1536" i="1"/>
  <c r="BE1536" i="1" s="1"/>
  <c r="AT1532" i="1"/>
  <c r="BE1532" i="1" s="1"/>
  <c r="AT1528" i="1"/>
  <c r="BE1528" i="1" s="1"/>
  <c r="AT1524" i="1"/>
  <c r="BE1524" i="1" s="1"/>
  <c r="AT1516" i="1"/>
  <c r="BE1516" i="1" s="1"/>
  <c r="AT1512" i="1"/>
  <c r="BE1512" i="1" s="1"/>
  <c r="AT1504" i="1"/>
  <c r="BE1504" i="1" s="1"/>
  <c r="AT1500" i="1"/>
  <c r="BE1500" i="1" s="1"/>
  <c r="AT1496" i="1"/>
  <c r="BE1496" i="1" s="1"/>
  <c r="AT1492" i="1"/>
  <c r="BE1492" i="1" s="1"/>
  <c r="AT1484" i="1"/>
  <c r="BE1484" i="1" s="1"/>
  <c r="AT1480" i="1"/>
  <c r="BE1480" i="1" s="1"/>
  <c r="AT1472" i="1"/>
  <c r="BE1472" i="1" s="1"/>
  <c r="AT1468" i="1"/>
  <c r="BE1468" i="1" s="1"/>
  <c r="AT1464" i="1"/>
  <c r="BE1464" i="1" s="1"/>
  <c r="AT1460" i="1"/>
  <c r="BE1460" i="1" s="1"/>
  <c r="AT1452" i="1"/>
  <c r="BE1452" i="1" s="1"/>
  <c r="AT1448" i="1"/>
  <c r="BE1448" i="1" s="1"/>
  <c r="AT1440" i="1"/>
  <c r="BE1440" i="1" s="1"/>
  <c r="AP1441" i="1"/>
  <c r="BA1441" i="1" s="1"/>
  <c r="AW1433" i="1"/>
  <c r="BH1433" i="1" s="1"/>
  <c r="AW1425" i="1"/>
  <c r="BH1425" i="1" s="1"/>
  <c r="AQ1421" i="1"/>
  <c r="BB1421" i="1" s="1"/>
  <c r="AQ1413" i="1"/>
  <c r="BB1413" i="1" s="1"/>
  <c r="AQ1405" i="1"/>
  <c r="BB1405" i="1" s="1"/>
  <c r="AQ1397" i="1"/>
  <c r="BB1397" i="1" s="1"/>
  <c r="AW1393" i="1"/>
  <c r="BH1393" i="1" s="1"/>
  <c r="AW1385" i="1"/>
  <c r="BH1385" i="1" s="1"/>
  <c r="AW1377" i="1"/>
  <c r="BH1377" i="1" s="1"/>
  <c r="AW1369" i="1"/>
  <c r="BH1369" i="1" s="1"/>
  <c r="AQ1365" i="1"/>
  <c r="BB1365" i="1" s="1"/>
  <c r="AQ1357" i="1"/>
  <c r="BB1357" i="1" s="1"/>
  <c r="AQ1349" i="1"/>
  <c r="BB1349" i="1" s="1"/>
  <c r="AQ1341" i="1"/>
  <c r="BB1341" i="1" s="1"/>
  <c r="AW1337" i="1"/>
  <c r="BH1337" i="1" s="1"/>
  <c r="AW1329" i="1"/>
  <c r="BH1329" i="1" s="1"/>
  <c r="AW1321" i="1"/>
  <c r="BH1321" i="1" s="1"/>
  <c r="AW1313" i="1"/>
  <c r="BH1313" i="1" s="1"/>
  <c r="AQ1309" i="1"/>
  <c r="BB1309" i="1" s="1"/>
  <c r="AQ1301" i="1"/>
  <c r="BB1301" i="1" s="1"/>
  <c r="AQ1293" i="1"/>
  <c r="BB1293" i="1" s="1"/>
  <c r="AQ1285" i="1"/>
  <c r="BB1285" i="1" s="1"/>
  <c r="AW1281" i="1"/>
  <c r="BH1281" i="1" s="1"/>
  <c r="AW1273" i="1"/>
  <c r="BH1273" i="1" s="1"/>
  <c r="AW1265" i="1"/>
  <c r="BH1265" i="1" s="1"/>
  <c r="AW1257" i="1"/>
  <c r="BH1257" i="1" s="1"/>
  <c r="AW1253" i="1"/>
  <c r="BH1253" i="1" s="1"/>
  <c r="AW1245" i="1"/>
  <c r="BH1245" i="1" s="1"/>
  <c r="AW1237" i="1"/>
  <c r="BH1237" i="1" s="1"/>
  <c r="AW1229" i="1"/>
  <c r="BH1229" i="1" s="1"/>
  <c r="AW1225" i="1"/>
  <c r="BH1225" i="1" s="1"/>
  <c r="AW1217" i="1"/>
  <c r="BH1217" i="1" s="1"/>
  <c r="AW1209" i="1"/>
  <c r="BH1209" i="1" s="1"/>
  <c r="AW1201" i="1"/>
  <c r="BH1201" i="1" s="1"/>
  <c r="AW1193" i="1"/>
  <c r="BH1193" i="1" s="1"/>
  <c r="AV2756" i="1"/>
  <c r="BG2756" i="1" s="1"/>
  <c r="AP2044" i="1"/>
  <c r="BA2044" i="1" s="1"/>
  <c r="AV2759" i="1"/>
  <c r="BG2759" i="1" s="1"/>
  <c r="AV2755" i="1"/>
  <c r="BG2755" i="1" s="1"/>
  <c r="AV2751" i="1"/>
  <c r="BG2751" i="1" s="1"/>
  <c r="AV2747" i="1"/>
  <c r="BG2747" i="1" s="1"/>
  <c r="AV2743" i="1"/>
  <c r="BG2743" i="1" s="1"/>
  <c r="AV2739" i="1"/>
  <c r="BG2739" i="1" s="1"/>
  <c r="AV2735" i="1"/>
  <c r="BG2735" i="1" s="1"/>
  <c r="AV2731" i="1"/>
  <c r="BG2731" i="1" s="1"/>
  <c r="AV2631" i="1"/>
  <c r="BG2631" i="1" s="1"/>
  <c r="AV2627" i="1"/>
  <c r="BG2627" i="1" s="1"/>
  <c r="AV2623" i="1"/>
  <c r="BG2623" i="1" s="1"/>
  <c r="AV2619" i="1"/>
  <c r="BG2619" i="1" s="1"/>
  <c r="AV2615" i="1"/>
  <c r="BG2615" i="1" s="1"/>
  <c r="AV2611" i="1"/>
  <c r="BG2611" i="1" s="1"/>
  <c r="AV2607" i="1"/>
  <c r="BG2607" i="1" s="1"/>
  <c r="AV2603" i="1"/>
  <c r="BG2603" i="1" s="1"/>
  <c r="AV2599" i="1"/>
  <c r="BG2599" i="1" s="1"/>
  <c r="AV2595" i="1"/>
  <c r="BG2595" i="1" s="1"/>
  <c r="AV2591" i="1"/>
  <c r="BG2591" i="1" s="1"/>
  <c r="AV2587" i="1"/>
  <c r="BG2587" i="1" s="1"/>
  <c r="AV2583" i="1"/>
  <c r="BG2583" i="1" s="1"/>
  <c r="AV2579" i="1"/>
  <c r="BG2579" i="1" s="1"/>
  <c r="AV2575" i="1"/>
  <c r="BG2575" i="1" s="1"/>
  <c r="AV2571" i="1"/>
  <c r="BG2571" i="1" s="1"/>
  <c r="AV2567" i="1"/>
  <c r="BG2567" i="1" s="1"/>
  <c r="AT1436" i="1"/>
  <c r="BE1436" i="1" s="1"/>
  <c r="AT1428" i="1"/>
  <c r="BE1428" i="1" s="1"/>
  <c r="AT1420" i="1"/>
  <c r="BE1420" i="1" s="1"/>
  <c r="AT1412" i="1"/>
  <c r="BE1412" i="1" s="1"/>
  <c r="AT1404" i="1"/>
  <c r="BE1404" i="1" s="1"/>
  <c r="AT1396" i="1"/>
  <c r="BE1396" i="1" s="1"/>
  <c r="AT1388" i="1"/>
  <c r="BE1388" i="1" s="1"/>
  <c r="AT1380" i="1"/>
  <c r="BE1380" i="1" s="1"/>
  <c r="AT1372" i="1"/>
  <c r="BE1372" i="1" s="1"/>
  <c r="AT1364" i="1"/>
  <c r="BE1364" i="1" s="1"/>
  <c r="AT1356" i="1"/>
  <c r="BE1356" i="1" s="1"/>
  <c r="AT1348" i="1"/>
  <c r="BE1348" i="1" s="1"/>
  <c r="AT1340" i="1"/>
  <c r="BE1340" i="1" s="1"/>
  <c r="AT1332" i="1"/>
  <c r="BE1332" i="1" s="1"/>
  <c r="AT1324" i="1"/>
  <c r="BE1324" i="1" s="1"/>
  <c r="AT1316" i="1"/>
  <c r="BE1316" i="1" s="1"/>
  <c r="AT1308" i="1"/>
  <c r="BE1308" i="1" s="1"/>
  <c r="AT1300" i="1"/>
  <c r="BE1300" i="1" s="1"/>
  <c r="AT1292" i="1"/>
  <c r="BE1292" i="1" s="1"/>
  <c r="AT1284" i="1"/>
  <c r="BE1284" i="1" s="1"/>
  <c r="AT1276" i="1"/>
  <c r="BE1276" i="1" s="1"/>
  <c r="AT1268" i="1"/>
  <c r="BE1268" i="1" s="1"/>
  <c r="AW1264" i="1"/>
  <c r="BH1264" i="1" s="1"/>
  <c r="AW1260" i="1"/>
  <c r="BH1260" i="1" s="1"/>
  <c r="AW1256" i="1"/>
  <c r="BH1256" i="1" s="1"/>
  <c r="AW1252" i="1"/>
  <c r="BH1252" i="1" s="1"/>
  <c r="AW1248" i="1"/>
  <c r="BH1248" i="1" s="1"/>
  <c r="AW1244" i="1"/>
  <c r="BH1244" i="1" s="1"/>
  <c r="AW1240" i="1"/>
  <c r="BH1240" i="1" s="1"/>
  <c r="AW1236" i="1"/>
  <c r="BH1236" i="1" s="1"/>
  <c r="AW1232" i="1"/>
  <c r="BH1232" i="1" s="1"/>
  <c r="AW1228" i="1"/>
  <c r="BH1228" i="1" s="1"/>
  <c r="AW1224" i="1"/>
  <c r="BH1224" i="1" s="1"/>
  <c r="AW1220" i="1"/>
  <c r="BH1220" i="1" s="1"/>
  <c r="AW1216" i="1"/>
  <c r="BH1216" i="1" s="1"/>
  <c r="AW1212" i="1"/>
  <c r="BH1212" i="1" s="1"/>
  <c r="AW1208" i="1"/>
  <c r="BH1208" i="1" s="1"/>
  <c r="AW1204" i="1"/>
  <c r="BH1204" i="1" s="1"/>
  <c r="AW1200" i="1"/>
  <c r="BH1200" i="1" s="1"/>
  <c r="AW1196" i="1"/>
  <c r="BH1196" i="1" s="1"/>
  <c r="AW1192" i="1"/>
  <c r="BH1192" i="1" s="1"/>
  <c r="AW1188" i="1"/>
  <c r="BH1188" i="1" s="1"/>
  <c r="AW1184" i="1"/>
  <c r="BH1184" i="1" s="1"/>
  <c r="AW1180" i="1"/>
  <c r="BH1180" i="1" s="1"/>
  <c r="AW1176" i="1"/>
  <c r="BH1176" i="1" s="1"/>
  <c r="AW1172" i="1"/>
  <c r="BH1172" i="1" s="1"/>
  <c r="AW1168" i="1"/>
  <c r="BH1168" i="1" s="1"/>
  <c r="AW1164" i="1"/>
  <c r="BH1164" i="1" s="1"/>
  <c r="AW1160" i="1"/>
  <c r="BH1160" i="1" s="1"/>
  <c r="AW1156" i="1"/>
  <c r="BH1156" i="1" s="1"/>
  <c r="AW1152" i="1"/>
  <c r="BH1152" i="1" s="1"/>
  <c r="AW1148" i="1"/>
  <c r="BH1148" i="1" s="1"/>
  <c r="AW1144" i="1"/>
  <c r="BH1144" i="1" s="1"/>
  <c r="AW1140" i="1"/>
  <c r="BH1140" i="1" s="1"/>
  <c r="AW1136" i="1"/>
  <c r="BH1136" i="1" s="1"/>
  <c r="AW1132" i="1"/>
  <c r="BH1132" i="1" s="1"/>
  <c r="AW1128" i="1"/>
  <c r="BH1128" i="1" s="1"/>
  <c r="AW1124" i="1"/>
  <c r="BH1124" i="1" s="1"/>
  <c r="AW1120" i="1"/>
  <c r="BH1120" i="1" s="1"/>
  <c r="AW1116" i="1"/>
  <c r="BH1116" i="1" s="1"/>
  <c r="AW1112" i="1"/>
  <c r="BH1112" i="1" s="1"/>
  <c r="AW1108" i="1"/>
  <c r="BH1108" i="1" s="1"/>
  <c r="AW1104" i="1"/>
  <c r="BH1104" i="1" s="1"/>
  <c r="AW1100" i="1"/>
  <c r="BH1100" i="1" s="1"/>
  <c r="AW1096" i="1"/>
  <c r="BH1096" i="1" s="1"/>
  <c r="AW1092" i="1"/>
  <c r="BH1092" i="1" s="1"/>
  <c r="AW1088" i="1"/>
  <c r="BH1088" i="1" s="1"/>
  <c r="AW1084" i="1"/>
  <c r="BH1084" i="1" s="1"/>
  <c r="AW1080" i="1"/>
  <c r="BH1080" i="1" s="1"/>
  <c r="AW1076" i="1"/>
  <c r="BH1076" i="1" s="1"/>
  <c r="AW1072" i="1"/>
  <c r="BH1072" i="1" s="1"/>
  <c r="AW1068" i="1"/>
  <c r="BH1068" i="1" s="1"/>
  <c r="AW1064" i="1"/>
  <c r="BH1064" i="1" s="1"/>
  <c r="AW1060" i="1"/>
  <c r="BH1060" i="1" s="1"/>
  <c r="AW1056" i="1"/>
  <c r="BH1056" i="1" s="1"/>
  <c r="AW1052" i="1"/>
  <c r="BH1052" i="1" s="1"/>
  <c r="AW1048" i="1"/>
  <c r="BH1048" i="1" s="1"/>
  <c r="AW1044" i="1"/>
  <c r="BH1044" i="1" s="1"/>
  <c r="AW1040" i="1"/>
  <c r="BH1040" i="1" s="1"/>
  <c r="AW1036" i="1"/>
  <c r="BH1036" i="1" s="1"/>
  <c r="AW1032" i="1"/>
  <c r="BH1032" i="1" s="1"/>
  <c r="AW1028" i="1"/>
  <c r="BH1028" i="1" s="1"/>
  <c r="AW1024" i="1"/>
  <c r="BH1024" i="1" s="1"/>
  <c r="AW1020" i="1"/>
  <c r="BH1020" i="1" s="1"/>
  <c r="AW1016" i="1"/>
  <c r="BH1016" i="1" s="1"/>
  <c r="AW1012" i="1"/>
  <c r="BH1012" i="1" s="1"/>
  <c r="AW1008" i="1"/>
  <c r="BH1008" i="1" s="1"/>
  <c r="AW1004" i="1"/>
  <c r="BH1004" i="1" s="1"/>
  <c r="AW1000" i="1"/>
  <c r="BH1000" i="1" s="1"/>
  <c r="AW996" i="1"/>
  <c r="BH996" i="1" s="1"/>
  <c r="AW992" i="1"/>
  <c r="BH992" i="1" s="1"/>
  <c r="AW988" i="1"/>
  <c r="BH988" i="1" s="1"/>
  <c r="AW984" i="1"/>
  <c r="BH984" i="1" s="1"/>
  <c r="AW980" i="1"/>
  <c r="BH980" i="1" s="1"/>
  <c r="AW976" i="1"/>
  <c r="BH976" i="1" s="1"/>
  <c r="AW972" i="1"/>
  <c r="BH972" i="1" s="1"/>
  <c r="AW968" i="1"/>
  <c r="BH968" i="1" s="1"/>
  <c r="AW964" i="1"/>
  <c r="BH964" i="1" s="1"/>
  <c r="AW960" i="1"/>
  <c r="BH960" i="1" s="1"/>
  <c r="AW956" i="1"/>
  <c r="BH956" i="1" s="1"/>
  <c r="AW952" i="1"/>
  <c r="BH952" i="1" s="1"/>
  <c r="AW948" i="1"/>
  <c r="BH948" i="1" s="1"/>
  <c r="AW944" i="1"/>
  <c r="BH944" i="1" s="1"/>
  <c r="AW940" i="1"/>
  <c r="BH940" i="1" s="1"/>
  <c r="AW936" i="1"/>
  <c r="BH936" i="1" s="1"/>
  <c r="AR2758" i="1"/>
  <c r="BC2758" i="1" s="1"/>
  <c r="AR2754" i="1"/>
  <c r="BC2754" i="1" s="1"/>
  <c r="AR2750" i="1"/>
  <c r="BC2750" i="1" s="1"/>
  <c r="AV2746" i="1"/>
  <c r="BG2746" i="1" s="1"/>
  <c r="AV2742" i="1"/>
  <c r="BG2742" i="1" s="1"/>
  <c r="AV2738" i="1"/>
  <c r="BG2738" i="1" s="1"/>
  <c r="AR2630" i="1"/>
  <c r="BC2630" i="1" s="1"/>
  <c r="AR2626" i="1"/>
  <c r="BC2626" i="1" s="1"/>
  <c r="AR2622" i="1"/>
  <c r="BC2622" i="1" s="1"/>
  <c r="AV2618" i="1"/>
  <c r="BG2618" i="1" s="1"/>
  <c r="AV2614" i="1"/>
  <c r="BG2614" i="1" s="1"/>
  <c r="AV2610" i="1"/>
  <c r="BG2610" i="1" s="1"/>
  <c r="AR2598" i="1"/>
  <c r="BC2598" i="1" s="1"/>
  <c r="AR2594" i="1"/>
  <c r="BC2594" i="1" s="1"/>
  <c r="AR2590" i="1"/>
  <c r="BC2590" i="1" s="1"/>
  <c r="AV2586" i="1"/>
  <c r="BG2586" i="1" s="1"/>
  <c r="AV2582" i="1"/>
  <c r="BG2582" i="1" s="1"/>
  <c r="AV2578" i="1"/>
  <c r="BG2578" i="1" s="1"/>
  <c r="AR2558" i="1"/>
  <c r="BC2558" i="1" s="1"/>
  <c r="AV2554" i="1"/>
  <c r="BG2554" i="1" s="1"/>
  <c r="AR2542" i="1"/>
  <c r="BC2542" i="1" s="1"/>
  <c r="AV2538" i="1"/>
  <c r="BG2538" i="1" s="1"/>
  <c r="AR2526" i="1"/>
  <c r="BC2526" i="1" s="1"/>
  <c r="AV2522" i="1"/>
  <c r="BG2522" i="1" s="1"/>
  <c r="AR2510" i="1"/>
  <c r="BC2510" i="1" s="1"/>
  <c r="AV2506" i="1"/>
  <c r="BG2506" i="1" s="1"/>
  <c r="AR2494" i="1"/>
  <c r="BC2494" i="1" s="1"/>
  <c r="AV2490" i="1"/>
  <c r="BG2490" i="1" s="1"/>
  <c r="AR2478" i="1"/>
  <c r="BC2478" i="1" s="1"/>
  <c r="AV2474" i="1"/>
  <c r="BG2474" i="1" s="1"/>
  <c r="AR2462" i="1"/>
  <c r="BC2462" i="1" s="1"/>
  <c r="AV2458" i="1"/>
  <c r="BG2458" i="1" s="1"/>
  <c r="AR2446" i="1"/>
  <c r="BC2446" i="1" s="1"/>
  <c r="AV2442" i="1"/>
  <c r="BG2442" i="1" s="1"/>
  <c r="AR2430" i="1"/>
  <c r="BC2430" i="1" s="1"/>
  <c r="AV2426" i="1"/>
  <c r="BG2426" i="1" s="1"/>
  <c r="AR2414" i="1"/>
  <c r="BC2414" i="1" s="1"/>
  <c r="AV2410" i="1"/>
  <c r="BG2410" i="1" s="1"/>
  <c r="AR2398" i="1"/>
  <c r="BC2398" i="1" s="1"/>
  <c r="AV2394" i="1"/>
  <c r="BG2394" i="1" s="1"/>
  <c r="AR2382" i="1"/>
  <c r="BC2382" i="1" s="1"/>
  <c r="AV2378" i="1"/>
  <c r="BG2378" i="1" s="1"/>
  <c r="AR2366" i="1"/>
  <c r="BC2366" i="1" s="1"/>
  <c r="AV2362" i="1"/>
  <c r="BG2362" i="1" s="1"/>
  <c r="AR2350" i="1"/>
  <c r="BC2350" i="1" s="1"/>
  <c r="AV2346" i="1"/>
  <c r="BG2346" i="1" s="1"/>
  <c r="AR2334" i="1"/>
  <c r="BC2334" i="1" s="1"/>
  <c r="AV2330" i="1"/>
  <c r="BG2330" i="1" s="1"/>
  <c r="AR2318" i="1"/>
  <c r="BC2318" i="1" s="1"/>
  <c r="AR2310" i="1"/>
  <c r="BC2310" i="1" s="1"/>
  <c r="AR2302" i="1"/>
  <c r="BC2302" i="1" s="1"/>
  <c r="AR2270" i="1"/>
  <c r="BC2270" i="1" s="1"/>
  <c r="AR2238" i="1"/>
  <c r="BC2238" i="1" s="1"/>
  <c r="AR2206" i="1"/>
  <c r="BC2206" i="1" s="1"/>
  <c r="AR2174" i="1"/>
  <c r="BC2174" i="1" s="1"/>
  <c r="AR2142" i="1"/>
  <c r="BC2142" i="1" s="1"/>
  <c r="AR2110" i="1"/>
  <c r="BC2110" i="1" s="1"/>
  <c r="AR2078" i="1"/>
  <c r="BC2078" i="1" s="1"/>
  <c r="AR2046" i="1"/>
  <c r="BC2046" i="1" s="1"/>
  <c r="AR2030" i="1"/>
  <c r="BC2030" i="1" s="1"/>
  <c r="AR2014" i="1"/>
  <c r="BC2014" i="1" s="1"/>
  <c r="AR1998" i="1"/>
  <c r="BC1998" i="1" s="1"/>
  <c r="AR1982" i="1"/>
  <c r="BC1982" i="1" s="1"/>
  <c r="AR1966" i="1"/>
  <c r="BC1966" i="1" s="1"/>
  <c r="AR1950" i="1"/>
  <c r="BC1950" i="1" s="1"/>
  <c r="AR1934" i="1"/>
  <c r="BC1934" i="1" s="1"/>
  <c r="AR1918" i="1"/>
  <c r="BC1918" i="1" s="1"/>
  <c r="AR1902" i="1"/>
  <c r="BC1902" i="1" s="1"/>
  <c r="AR1886" i="1"/>
  <c r="BC1886" i="1" s="1"/>
  <c r="AV1854" i="1"/>
  <c r="BG1854" i="1" s="1"/>
  <c r="AV1818" i="1"/>
  <c r="BG1818" i="1" s="1"/>
  <c r="AR1806" i="1"/>
  <c r="BC1806" i="1" s="1"/>
  <c r="AV1794" i="1"/>
  <c r="BG1794" i="1" s="1"/>
  <c r="AT1786" i="1"/>
  <c r="BE1786" i="1" s="1"/>
  <c r="AT1782" i="1"/>
  <c r="BE1782" i="1" s="1"/>
  <c r="AT1778" i="1"/>
  <c r="BE1778" i="1" s="1"/>
  <c r="AT1774" i="1"/>
  <c r="BE1774" i="1" s="1"/>
  <c r="AT1770" i="1"/>
  <c r="BE1770" i="1" s="1"/>
  <c r="AT1766" i="1"/>
  <c r="BE1766" i="1" s="1"/>
  <c r="AT1762" i="1"/>
  <c r="BE1762" i="1" s="1"/>
  <c r="AT1758" i="1"/>
  <c r="BE1758" i="1" s="1"/>
  <c r="AT1754" i="1"/>
  <c r="BE1754" i="1" s="1"/>
  <c r="AT1750" i="1"/>
  <c r="BE1750" i="1" s="1"/>
  <c r="AT1746" i="1"/>
  <c r="BE1746" i="1" s="1"/>
  <c r="AT1742" i="1"/>
  <c r="BE1742" i="1" s="1"/>
  <c r="AT1738" i="1"/>
  <c r="BE1738" i="1" s="1"/>
  <c r="AP1734" i="1"/>
  <c r="BA1734" i="1" s="1"/>
  <c r="AP1730" i="1"/>
  <c r="BA1730" i="1" s="1"/>
  <c r="AP1726" i="1"/>
  <c r="BA1726" i="1" s="1"/>
  <c r="AP1722" i="1"/>
  <c r="BA1722" i="1" s="1"/>
  <c r="AP1718" i="1"/>
  <c r="BA1718" i="1" s="1"/>
  <c r="AP1714" i="1"/>
  <c r="BA1714" i="1" s="1"/>
  <c r="AP1710" i="1"/>
  <c r="BA1710" i="1" s="1"/>
  <c r="AP1706" i="1"/>
  <c r="BA1706" i="1" s="1"/>
  <c r="AP1702" i="1"/>
  <c r="BA1702" i="1" s="1"/>
  <c r="AP1698" i="1"/>
  <c r="BA1698" i="1" s="1"/>
  <c r="AP1694" i="1"/>
  <c r="BA1694" i="1" s="1"/>
  <c r="AP1690" i="1"/>
  <c r="BA1690" i="1" s="1"/>
  <c r="AP1686" i="1"/>
  <c r="BA1686" i="1" s="1"/>
  <c r="AP1682" i="1"/>
  <c r="BA1682" i="1" s="1"/>
  <c r="AP1678" i="1"/>
  <c r="BA1678" i="1" s="1"/>
  <c r="AP1674" i="1"/>
  <c r="BA1674" i="1" s="1"/>
  <c r="AP1670" i="1"/>
  <c r="BA1670" i="1" s="1"/>
  <c r="AP1666" i="1"/>
  <c r="BA1666" i="1" s="1"/>
  <c r="AP1662" i="1"/>
  <c r="BA1662" i="1" s="1"/>
  <c r="AP1658" i="1"/>
  <c r="BA1658" i="1" s="1"/>
  <c r="AP1654" i="1"/>
  <c r="BA1654" i="1" s="1"/>
  <c r="AP1650" i="1"/>
  <c r="BA1650" i="1" s="1"/>
  <c r="AP1646" i="1"/>
  <c r="BA1646" i="1" s="1"/>
  <c r="AP1642" i="1"/>
  <c r="BA1642" i="1" s="1"/>
  <c r="AP1638" i="1"/>
  <c r="BA1638" i="1" s="1"/>
  <c r="AP1634" i="1"/>
  <c r="BA1634" i="1" s="1"/>
  <c r="AP1630" i="1"/>
  <c r="BA1630" i="1" s="1"/>
  <c r="AP1626" i="1"/>
  <c r="BA1626" i="1" s="1"/>
  <c r="AP1622" i="1"/>
  <c r="BA1622" i="1" s="1"/>
  <c r="AP1618" i="1"/>
  <c r="BA1618" i="1" s="1"/>
  <c r="AP1614" i="1"/>
  <c r="BA1614" i="1" s="1"/>
  <c r="AP1610" i="1"/>
  <c r="BA1610" i="1" s="1"/>
  <c r="AP1606" i="1"/>
  <c r="BA1606" i="1" s="1"/>
  <c r="AP1602" i="1"/>
  <c r="BA1602" i="1" s="1"/>
  <c r="AP1598" i="1"/>
  <c r="BA1598" i="1" s="1"/>
  <c r="AP1594" i="1"/>
  <c r="BA1594" i="1" s="1"/>
  <c r="AP1590" i="1"/>
  <c r="BA1590" i="1" s="1"/>
  <c r="AP1586" i="1"/>
  <c r="BA1586" i="1" s="1"/>
  <c r="AP1582" i="1"/>
  <c r="BA1582" i="1" s="1"/>
  <c r="AP1578" i="1"/>
  <c r="BA1578" i="1" s="1"/>
  <c r="AP1574" i="1"/>
  <c r="BA1574" i="1" s="1"/>
  <c r="AP1570" i="1"/>
  <c r="BA1570" i="1" s="1"/>
  <c r="AP1566" i="1"/>
  <c r="BA1566" i="1" s="1"/>
  <c r="AP1562" i="1"/>
  <c r="BA1562" i="1" s="1"/>
  <c r="AP1558" i="1"/>
  <c r="BA1558" i="1" s="1"/>
  <c r="AP1554" i="1"/>
  <c r="BA1554" i="1" s="1"/>
  <c r="AP1550" i="1"/>
  <c r="BA1550" i="1" s="1"/>
  <c r="AP1546" i="1"/>
  <c r="BA1546" i="1" s="1"/>
  <c r="AP1542" i="1"/>
  <c r="BA1542" i="1" s="1"/>
  <c r="AP1538" i="1"/>
  <c r="BA1538" i="1" s="1"/>
  <c r="AP1534" i="1"/>
  <c r="BA1534" i="1" s="1"/>
  <c r="AP1530" i="1"/>
  <c r="BA1530" i="1" s="1"/>
  <c r="AP1526" i="1"/>
  <c r="BA1526" i="1" s="1"/>
  <c r="AP1522" i="1"/>
  <c r="BA1522" i="1" s="1"/>
  <c r="AP1518" i="1"/>
  <c r="BA1518" i="1" s="1"/>
  <c r="AP1514" i="1"/>
  <c r="BA1514" i="1" s="1"/>
  <c r="AP1510" i="1"/>
  <c r="BA1510" i="1" s="1"/>
  <c r="AP1506" i="1"/>
  <c r="BA1506" i="1" s="1"/>
  <c r="AP1502" i="1"/>
  <c r="BA1502" i="1" s="1"/>
  <c r="AP1498" i="1"/>
  <c r="BA1498" i="1" s="1"/>
  <c r="AP1494" i="1"/>
  <c r="BA1494" i="1" s="1"/>
  <c r="AP1490" i="1"/>
  <c r="BA1490" i="1" s="1"/>
  <c r="AP1486" i="1"/>
  <c r="BA1486" i="1" s="1"/>
  <c r="AP1482" i="1"/>
  <c r="BA1482" i="1" s="1"/>
  <c r="AP1478" i="1"/>
  <c r="BA1478" i="1" s="1"/>
  <c r="AP1474" i="1"/>
  <c r="BA1474" i="1" s="1"/>
  <c r="AP1470" i="1"/>
  <c r="BA1470" i="1" s="1"/>
  <c r="AP1466" i="1"/>
  <c r="BA1466" i="1" s="1"/>
  <c r="AP1462" i="1"/>
  <c r="BA1462" i="1" s="1"/>
  <c r="AP1458" i="1"/>
  <c r="BA1458" i="1" s="1"/>
  <c r="AP1454" i="1"/>
  <c r="BA1454" i="1" s="1"/>
  <c r="AP1450" i="1"/>
  <c r="BA1450" i="1" s="1"/>
  <c r="AP1446" i="1"/>
  <c r="BA1446" i="1" s="1"/>
  <c r="AP1442" i="1"/>
  <c r="BA1442" i="1" s="1"/>
  <c r="AP1438" i="1"/>
  <c r="BA1438" i="1" s="1"/>
  <c r="AT1434" i="1"/>
  <c r="BE1434" i="1" s="1"/>
  <c r="AT1430" i="1"/>
  <c r="BE1430" i="1" s="1"/>
  <c r="AT1426" i="1"/>
  <c r="BE1426" i="1" s="1"/>
  <c r="AT1422" i="1"/>
  <c r="BE1422" i="1" s="1"/>
  <c r="AT1418" i="1"/>
  <c r="BE1418" i="1" s="1"/>
  <c r="AT1414" i="1"/>
  <c r="BE1414" i="1" s="1"/>
  <c r="AT1410" i="1"/>
  <c r="BE1410" i="1" s="1"/>
  <c r="AT1406" i="1"/>
  <c r="BE1406" i="1" s="1"/>
  <c r="AT1402" i="1"/>
  <c r="BE1402" i="1" s="1"/>
  <c r="AT1398" i="1"/>
  <c r="BE1398" i="1" s="1"/>
  <c r="AT1394" i="1"/>
  <c r="BE1394" i="1" s="1"/>
  <c r="AT1390" i="1"/>
  <c r="BE1390" i="1" s="1"/>
  <c r="AT1386" i="1"/>
  <c r="BE1386" i="1" s="1"/>
  <c r="AT1382" i="1"/>
  <c r="BE1382" i="1" s="1"/>
  <c r="AT1378" i="1"/>
  <c r="BE1378" i="1" s="1"/>
  <c r="AT1374" i="1"/>
  <c r="BE1374" i="1" s="1"/>
  <c r="AT1370" i="1"/>
  <c r="BE1370" i="1" s="1"/>
  <c r="AT1366" i="1"/>
  <c r="BE1366" i="1" s="1"/>
  <c r="AT1362" i="1"/>
  <c r="BE1362" i="1" s="1"/>
  <c r="AT1358" i="1"/>
  <c r="BE1358" i="1" s="1"/>
  <c r="AT1354" i="1"/>
  <c r="BE1354" i="1" s="1"/>
  <c r="AT1350" i="1"/>
  <c r="BE1350" i="1" s="1"/>
  <c r="AT1346" i="1"/>
  <c r="BE1346" i="1" s="1"/>
  <c r="AT1342" i="1"/>
  <c r="BE1342" i="1" s="1"/>
  <c r="AT1338" i="1"/>
  <c r="BE1338" i="1" s="1"/>
  <c r="AT1334" i="1"/>
  <c r="BE1334" i="1" s="1"/>
  <c r="AT1330" i="1"/>
  <c r="BE1330" i="1" s="1"/>
  <c r="AT1326" i="1"/>
  <c r="BE1326" i="1" s="1"/>
  <c r="AT1322" i="1"/>
  <c r="BE1322" i="1" s="1"/>
  <c r="AT1318" i="1"/>
  <c r="BE1318" i="1" s="1"/>
  <c r="AT1314" i="1"/>
  <c r="BE1314" i="1" s="1"/>
  <c r="AT1310" i="1"/>
  <c r="BE1310" i="1" s="1"/>
  <c r="AT1306" i="1"/>
  <c r="BE1306" i="1" s="1"/>
  <c r="AT1302" i="1"/>
  <c r="BE1302" i="1" s="1"/>
  <c r="AT1298" i="1"/>
  <c r="BE1298" i="1" s="1"/>
  <c r="AT1294" i="1"/>
  <c r="BE1294" i="1" s="1"/>
  <c r="AT1290" i="1"/>
  <c r="BE1290" i="1" s="1"/>
  <c r="AT1286" i="1"/>
  <c r="BE1286" i="1" s="1"/>
  <c r="AT1282" i="1"/>
  <c r="BE1282" i="1" s="1"/>
  <c r="AT1278" i="1"/>
  <c r="BE1278" i="1" s="1"/>
  <c r="AT1274" i="1"/>
  <c r="BE1274" i="1" s="1"/>
  <c r="AT1270" i="1"/>
  <c r="BE1270" i="1" s="1"/>
  <c r="AT234" i="1"/>
  <c r="BE234" i="1" s="1"/>
  <c r="AW1189" i="1"/>
  <c r="BH1189" i="1" s="1"/>
  <c r="AW1185" i="1"/>
  <c r="BH1185" i="1" s="1"/>
  <c r="AW1181" i="1"/>
  <c r="BH1181" i="1" s="1"/>
  <c r="AW1177" i="1"/>
  <c r="BH1177" i="1" s="1"/>
  <c r="AW1173" i="1"/>
  <c r="BH1173" i="1" s="1"/>
  <c r="AW1169" i="1"/>
  <c r="BH1169" i="1" s="1"/>
  <c r="AW1165" i="1"/>
  <c r="BH1165" i="1" s="1"/>
  <c r="AW1161" i="1"/>
  <c r="BH1161" i="1" s="1"/>
  <c r="AW1157" i="1"/>
  <c r="BH1157" i="1" s="1"/>
  <c r="AW1153" i="1"/>
  <c r="BH1153" i="1" s="1"/>
  <c r="AW1149" i="1"/>
  <c r="BH1149" i="1" s="1"/>
  <c r="AW1145" i="1"/>
  <c r="BH1145" i="1" s="1"/>
  <c r="AW1141" i="1"/>
  <c r="BH1141" i="1" s="1"/>
  <c r="AW1137" i="1"/>
  <c r="BH1137" i="1" s="1"/>
  <c r="AW1133" i="1"/>
  <c r="BH1133" i="1" s="1"/>
  <c r="AW1129" i="1"/>
  <c r="BH1129" i="1" s="1"/>
  <c r="AW1125" i="1"/>
  <c r="BH1125" i="1" s="1"/>
  <c r="AW1121" i="1"/>
  <c r="BH1121" i="1" s="1"/>
  <c r="AW1117" i="1"/>
  <c r="BH1117" i="1" s="1"/>
  <c r="AW1113" i="1"/>
  <c r="BH1113" i="1" s="1"/>
  <c r="AW1109" i="1"/>
  <c r="BH1109" i="1" s="1"/>
  <c r="AW1105" i="1"/>
  <c r="BH1105" i="1" s="1"/>
  <c r="AW1101" i="1"/>
  <c r="BH1101" i="1" s="1"/>
  <c r="AW1097" i="1"/>
  <c r="BH1097" i="1" s="1"/>
  <c r="AW1093" i="1"/>
  <c r="BH1093" i="1" s="1"/>
  <c r="AW1089" i="1"/>
  <c r="BH1089" i="1" s="1"/>
  <c r="AW1085" i="1"/>
  <c r="BH1085" i="1" s="1"/>
  <c r="AW1081" i="1"/>
  <c r="BH1081" i="1" s="1"/>
  <c r="AW1077" i="1"/>
  <c r="BH1077" i="1" s="1"/>
  <c r="AW1073" i="1"/>
  <c r="BH1073" i="1" s="1"/>
  <c r="AW1069" i="1"/>
  <c r="BH1069" i="1" s="1"/>
  <c r="AW1065" i="1"/>
  <c r="BH1065" i="1" s="1"/>
  <c r="AW1061" i="1"/>
  <c r="BH1061" i="1" s="1"/>
  <c r="AW1057" i="1"/>
  <c r="BH1057" i="1" s="1"/>
  <c r="AW1053" i="1"/>
  <c r="BH1053" i="1" s="1"/>
  <c r="AW1049" i="1"/>
  <c r="BH1049" i="1" s="1"/>
  <c r="AW1045" i="1"/>
  <c r="BH1045" i="1" s="1"/>
  <c r="AW1041" i="1"/>
  <c r="BH1041" i="1" s="1"/>
  <c r="AW1037" i="1"/>
  <c r="BH1037" i="1" s="1"/>
  <c r="AW1033" i="1"/>
  <c r="BH1033" i="1" s="1"/>
  <c r="AW1029" i="1"/>
  <c r="BH1029" i="1" s="1"/>
  <c r="AW1025" i="1"/>
  <c r="BH1025" i="1" s="1"/>
  <c r="AW1021" i="1"/>
  <c r="BH1021" i="1" s="1"/>
  <c r="AW1017" i="1"/>
  <c r="BH1017" i="1" s="1"/>
  <c r="AW1013" i="1"/>
  <c r="BH1013" i="1" s="1"/>
  <c r="AW1009" i="1"/>
  <c r="BH1009" i="1" s="1"/>
  <c r="AW1005" i="1"/>
  <c r="BH1005" i="1" s="1"/>
  <c r="AW1001" i="1"/>
  <c r="BH1001" i="1" s="1"/>
  <c r="AW997" i="1"/>
  <c r="BH997" i="1" s="1"/>
  <c r="AW993" i="1"/>
  <c r="BH993" i="1" s="1"/>
  <c r="AW989" i="1"/>
  <c r="BH989" i="1" s="1"/>
  <c r="AW985" i="1"/>
  <c r="BH985" i="1" s="1"/>
  <c r="AW981" i="1"/>
  <c r="BH981" i="1" s="1"/>
  <c r="AW977" i="1"/>
  <c r="BH977" i="1" s="1"/>
  <c r="AW973" i="1"/>
  <c r="BH973" i="1" s="1"/>
  <c r="AW969" i="1"/>
  <c r="BH969" i="1" s="1"/>
  <c r="AW965" i="1"/>
  <c r="BH965" i="1" s="1"/>
  <c r="AW961" i="1"/>
  <c r="BH961" i="1" s="1"/>
  <c r="AW957" i="1"/>
  <c r="BH957" i="1" s="1"/>
  <c r="AW953" i="1"/>
  <c r="BH953" i="1" s="1"/>
  <c r="AW949" i="1"/>
  <c r="BH949" i="1" s="1"/>
  <c r="AW945" i="1"/>
  <c r="BH945" i="1" s="1"/>
  <c r="AW941" i="1"/>
  <c r="BH941" i="1" s="1"/>
  <c r="AW937" i="1"/>
  <c r="BH937" i="1" s="1"/>
  <c r="AR2028" i="1"/>
  <c r="BC2028" i="1" s="1"/>
  <c r="AV1984" i="1"/>
  <c r="BG1984" i="1" s="1"/>
  <c r="AR1944" i="1"/>
  <c r="BC1944" i="1" s="1"/>
  <c r="AR1900" i="1"/>
  <c r="BC1900" i="1" s="1"/>
  <c r="AP1704" i="1"/>
  <c r="BA1704" i="1" s="1"/>
  <c r="AP1592" i="1"/>
  <c r="BA1592" i="1" s="1"/>
  <c r="AP1480" i="1"/>
  <c r="BA1480" i="1" s="1"/>
  <c r="AV2016" i="1"/>
  <c r="BG2016" i="1" s="1"/>
  <c r="AR1976" i="1"/>
  <c r="BC1976" i="1" s="1"/>
  <c r="AR1932" i="1"/>
  <c r="BC1932" i="1" s="1"/>
  <c r="AV1888" i="1"/>
  <c r="BG1888" i="1" s="1"/>
  <c r="AP1676" i="1"/>
  <c r="BA1676" i="1" s="1"/>
  <c r="AP1560" i="1"/>
  <c r="BA1560" i="1" s="1"/>
  <c r="AP1448" i="1"/>
  <c r="BA1448" i="1" s="1"/>
  <c r="AR2008" i="1"/>
  <c r="BC2008" i="1" s="1"/>
  <c r="AR1964" i="1"/>
  <c r="BC1964" i="1" s="1"/>
  <c r="AV1920" i="1"/>
  <c r="BG1920" i="1" s="1"/>
  <c r="AR1880" i="1"/>
  <c r="BC1880" i="1" s="1"/>
  <c r="AT1760" i="1"/>
  <c r="BE1760" i="1" s="1"/>
  <c r="AP1656" i="1"/>
  <c r="BA1656" i="1" s="1"/>
  <c r="AP1536" i="1"/>
  <c r="BA1536" i="1" s="1"/>
  <c r="AR2040" i="1"/>
  <c r="BC2040" i="1" s="1"/>
  <c r="AR1996" i="1"/>
  <c r="BC1996" i="1" s="1"/>
  <c r="AV1952" i="1"/>
  <c r="BG1952" i="1" s="1"/>
  <c r="AR1912" i="1"/>
  <c r="BC1912" i="1" s="1"/>
  <c r="AT1736" i="1"/>
  <c r="BE1736" i="1" s="1"/>
  <c r="AP1620" i="1"/>
  <c r="BA1620" i="1" s="1"/>
  <c r="AP1504" i="1"/>
  <c r="BA1504" i="1" s="1"/>
  <c r="AV2044" i="1"/>
  <c r="BG2044" i="1" s="1"/>
  <c r="AR2036" i="1"/>
  <c r="BC2036" i="1" s="1"/>
  <c r="AV2024" i="1"/>
  <c r="BG2024" i="1" s="1"/>
  <c r="AV2012" i="1"/>
  <c r="BG2012" i="1" s="1"/>
  <c r="AR2004" i="1"/>
  <c r="BC2004" i="1" s="1"/>
  <c r="AV1992" i="1"/>
  <c r="BG1992" i="1" s="1"/>
  <c r="AV1980" i="1"/>
  <c r="BG1980" i="1" s="1"/>
  <c r="AR1972" i="1"/>
  <c r="BC1972" i="1" s="1"/>
  <c r="AV1960" i="1"/>
  <c r="BG1960" i="1" s="1"/>
  <c r="AV1948" i="1"/>
  <c r="BG1948" i="1" s="1"/>
  <c r="AR1940" i="1"/>
  <c r="BC1940" i="1" s="1"/>
  <c r="AV1928" i="1"/>
  <c r="BG1928" i="1" s="1"/>
  <c r="AV1916" i="1"/>
  <c r="BG1916" i="1" s="1"/>
  <c r="AR1908" i="1"/>
  <c r="BC1908" i="1" s="1"/>
  <c r="AV1896" i="1"/>
  <c r="BG1896" i="1" s="1"/>
  <c r="AV1884" i="1"/>
  <c r="BG1884" i="1" s="1"/>
  <c r="AT1756" i="1"/>
  <c r="BE1756" i="1" s="1"/>
  <c r="AP1728" i="1"/>
  <c r="BA1728" i="1" s="1"/>
  <c r="AP1692" i="1"/>
  <c r="BA1692" i="1" s="1"/>
  <c r="AP1672" i="1"/>
  <c r="BA1672" i="1" s="1"/>
  <c r="AP1644" i="1"/>
  <c r="BA1644" i="1" s="1"/>
  <c r="AP1612" i="1"/>
  <c r="BA1612" i="1" s="1"/>
  <c r="AP1588" i="1"/>
  <c r="BA1588" i="1" s="1"/>
  <c r="AP1556" i="1"/>
  <c r="BA1556" i="1" s="1"/>
  <c r="AP1532" i="1"/>
  <c r="BA1532" i="1" s="1"/>
  <c r="AP1500" i="1"/>
  <c r="BA1500" i="1" s="1"/>
  <c r="AP1472" i="1"/>
  <c r="BA1472" i="1" s="1"/>
  <c r="AR2044" i="1"/>
  <c r="BC2044" i="1" s="1"/>
  <c r="AR2012" i="1"/>
  <c r="BC2012" i="1" s="1"/>
  <c r="AR1980" i="1"/>
  <c r="BC1980" i="1" s="1"/>
  <c r="AR1948" i="1"/>
  <c r="BC1948" i="1" s="1"/>
  <c r="AR1916" i="1"/>
  <c r="BC1916" i="1" s="1"/>
  <c r="AR1884" i="1"/>
  <c r="BC1884" i="1" s="1"/>
  <c r="AT1784" i="1"/>
  <c r="BE1784" i="1" s="1"/>
  <c r="AP1688" i="1"/>
  <c r="BA1688" i="1" s="1"/>
  <c r="AP1608" i="1"/>
  <c r="BA1608" i="1" s="1"/>
  <c r="AP1528" i="1"/>
  <c r="BA1528" i="1" s="1"/>
  <c r="AV2032" i="1"/>
  <c r="BG2032" i="1" s="1"/>
  <c r="AR2024" i="1"/>
  <c r="BC2024" i="1" s="1"/>
  <c r="AV2000" i="1"/>
  <c r="BG2000" i="1" s="1"/>
  <c r="AR1992" i="1"/>
  <c r="BC1992" i="1" s="1"/>
  <c r="AV1968" i="1"/>
  <c r="BG1968" i="1" s="1"/>
  <c r="AR1960" i="1"/>
  <c r="BC1960" i="1" s="1"/>
  <c r="AV1936" i="1"/>
  <c r="BG1936" i="1" s="1"/>
  <c r="AR1928" i="1"/>
  <c r="BC1928" i="1" s="1"/>
  <c r="AV1904" i="1"/>
  <c r="BG1904" i="1" s="1"/>
  <c r="AR1896" i="1"/>
  <c r="BC1896" i="1" s="1"/>
  <c r="AT1748" i="1"/>
  <c r="BE1748" i="1" s="1"/>
  <c r="AP1720" i="1"/>
  <c r="BA1720" i="1" s="1"/>
  <c r="AP1664" i="1"/>
  <c r="BA1664" i="1" s="1"/>
  <c r="AP1632" i="1"/>
  <c r="BA1632" i="1" s="1"/>
  <c r="AP1576" i="1"/>
  <c r="BA1576" i="1" s="1"/>
  <c r="AP1548" i="1"/>
  <c r="BA1548" i="1" s="1"/>
  <c r="AP1492" i="1"/>
  <c r="BA1492" i="1" s="1"/>
  <c r="AP1464" i="1"/>
  <c r="BA1464" i="1" s="1"/>
  <c r="AV2040" i="1"/>
  <c r="BG2040" i="1" s="1"/>
  <c r="AV2028" i="1"/>
  <c r="BG2028" i="1" s="1"/>
  <c r="AR2020" i="1"/>
  <c r="BC2020" i="1" s="1"/>
  <c r="AV2008" i="1"/>
  <c r="BG2008" i="1" s="1"/>
  <c r="AV1996" i="1"/>
  <c r="BG1996" i="1" s="1"/>
  <c r="AR1988" i="1"/>
  <c r="BC1988" i="1" s="1"/>
  <c r="AV1976" i="1"/>
  <c r="BG1976" i="1" s="1"/>
  <c r="AV1964" i="1"/>
  <c r="BG1964" i="1" s="1"/>
  <c r="AR1956" i="1"/>
  <c r="BC1956" i="1" s="1"/>
  <c r="AV1944" i="1"/>
  <c r="BG1944" i="1" s="1"/>
  <c r="AV1932" i="1"/>
  <c r="BG1932" i="1" s="1"/>
  <c r="AR1924" i="1"/>
  <c r="BC1924" i="1" s="1"/>
  <c r="AV1912" i="1"/>
  <c r="BG1912" i="1" s="1"/>
  <c r="AV1900" i="1"/>
  <c r="BG1900" i="1" s="1"/>
  <c r="AR1892" i="1"/>
  <c r="BC1892" i="1" s="1"/>
  <c r="AV1880" i="1"/>
  <c r="BG1880" i="1" s="1"/>
  <c r="AT1772" i="1"/>
  <c r="BE1772" i="1" s="1"/>
  <c r="AT1740" i="1"/>
  <c r="BE1740" i="1" s="1"/>
  <c r="AP1716" i="1"/>
  <c r="BA1716" i="1" s="1"/>
  <c r="AP1684" i="1"/>
  <c r="BA1684" i="1" s="1"/>
  <c r="AP1660" i="1"/>
  <c r="BA1660" i="1" s="1"/>
  <c r="AP1628" i="1"/>
  <c r="BA1628" i="1" s="1"/>
  <c r="AP1600" i="1"/>
  <c r="BA1600" i="1" s="1"/>
  <c r="AP1564" i="1"/>
  <c r="BA1564" i="1" s="1"/>
  <c r="AP1544" i="1"/>
  <c r="BA1544" i="1" s="1"/>
  <c r="AP1516" i="1"/>
  <c r="BA1516" i="1" s="1"/>
  <c r="AP1484" i="1"/>
  <c r="BA1484" i="1" s="1"/>
  <c r="AP1460" i="1"/>
  <c r="BA1460" i="1" s="1"/>
  <c r="AR2638" i="1"/>
  <c r="BC2638" i="1" s="1"/>
  <c r="AV2638" i="1"/>
  <c r="BG2638" i="1" s="1"/>
  <c r="AV2634" i="1"/>
  <c r="BG2634" i="1" s="1"/>
  <c r="AR2634" i="1"/>
  <c r="BC2634" i="1" s="1"/>
  <c r="AR2546" i="1"/>
  <c r="BC2546" i="1" s="1"/>
  <c r="AV2546" i="1"/>
  <c r="BG2546" i="1" s="1"/>
  <c r="AR2486" i="1"/>
  <c r="BC2486" i="1" s="1"/>
  <c r="AV2486" i="1"/>
  <c r="BG2486" i="1" s="1"/>
  <c r="AR2482" i="1"/>
  <c r="BC2482" i="1" s="1"/>
  <c r="AV2482" i="1"/>
  <c r="BG2482" i="1" s="1"/>
  <c r="AR2358" i="1"/>
  <c r="BC2358" i="1" s="1"/>
  <c r="AV2358" i="1"/>
  <c r="BG2358" i="1" s="1"/>
  <c r="AR2326" i="1"/>
  <c r="BC2326" i="1" s="1"/>
  <c r="AV2326" i="1"/>
  <c r="BG2326" i="1" s="1"/>
  <c r="AR2322" i="1"/>
  <c r="BC2322" i="1" s="1"/>
  <c r="AV2322" i="1"/>
  <c r="BG2322" i="1" s="1"/>
  <c r="AR2294" i="1"/>
  <c r="BC2294" i="1" s="1"/>
  <c r="AV2294" i="1"/>
  <c r="BG2294" i="1" s="1"/>
  <c r="AR2290" i="1"/>
  <c r="BC2290" i="1" s="1"/>
  <c r="AV2290" i="1"/>
  <c r="BG2290" i="1" s="1"/>
  <c r="AR2286" i="1"/>
  <c r="BC2286" i="1" s="1"/>
  <c r="AV2286" i="1"/>
  <c r="BG2286" i="1" s="1"/>
  <c r="AR2282" i="1"/>
  <c r="BC2282" i="1" s="1"/>
  <c r="AV2282" i="1"/>
  <c r="BG2282" i="1" s="1"/>
  <c r="AR2278" i="1"/>
  <c r="BC2278" i="1" s="1"/>
  <c r="AV2278" i="1"/>
  <c r="BG2278" i="1" s="1"/>
  <c r="AR2274" i="1"/>
  <c r="BC2274" i="1" s="1"/>
  <c r="AV2274" i="1"/>
  <c r="BG2274" i="1" s="1"/>
  <c r="AR2266" i="1"/>
  <c r="BC2266" i="1" s="1"/>
  <c r="AV2266" i="1"/>
  <c r="BG2266" i="1" s="1"/>
  <c r="AR2258" i="1"/>
  <c r="BC2258" i="1" s="1"/>
  <c r="AV2258" i="1"/>
  <c r="BG2258" i="1" s="1"/>
  <c r="AR2246" i="1"/>
  <c r="BC2246" i="1" s="1"/>
  <c r="AV2246" i="1"/>
  <c r="BG2246" i="1" s="1"/>
  <c r="AR2194" i="1"/>
  <c r="BC2194" i="1" s="1"/>
  <c r="AV2194" i="1"/>
  <c r="BG2194" i="1" s="1"/>
  <c r="AR2190" i="1"/>
  <c r="BC2190" i="1" s="1"/>
  <c r="AV2190" i="1"/>
  <c r="BG2190" i="1" s="1"/>
  <c r="AR2182" i="1"/>
  <c r="BC2182" i="1" s="1"/>
  <c r="AV2182" i="1"/>
  <c r="BG2182" i="1" s="1"/>
  <c r="AR2134" i="1"/>
  <c r="BC2134" i="1" s="1"/>
  <c r="AV2134" i="1"/>
  <c r="BG2134" i="1" s="1"/>
  <c r="AR2126" i="1"/>
  <c r="BC2126" i="1" s="1"/>
  <c r="AV2126" i="1"/>
  <c r="BG2126" i="1" s="1"/>
  <c r="AR2118" i="1"/>
  <c r="BC2118" i="1" s="1"/>
  <c r="AV2118" i="1"/>
  <c r="BG2118" i="1" s="1"/>
  <c r="AR2114" i="1"/>
  <c r="BC2114" i="1" s="1"/>
  <c r="AV2114" i="1"/>
  <c r="BG2114" i="1" s="1"/>
  <c r="AR2106" i="1"/>
  <c r="BC2106" i="1" s="1"/>
  <c r="AV2106" i="1"/>
  <c r="BG2106" i="1" s="1"/>
  <c r="AR2098" i="1"/>
  <c r="BC2098" i="1" s="1"/>
  <c r="AV2098" i="1"/>
  <c r="BG2098" i="1" s="1"/>
  <c r="AR2090" i="1"/>
  <c r="BC2090" i="1" s="1"/>
  <c r="AV2090" i="1"/>
  <c r="BG2090" i="1" s="1"/>
  <c r="AR2082" i="1"/>
  <c r="BC2082" i="1" s="1"/>
  <c r="AV2082" i="1"/>
  <c r="BG2082" i="1" s="1"/>
  <c r="AR2034" i="1"/>
  <c r="BC2034" i="1" s="1"/>
  <c r="AV2034" i="1"/>
  <c r="BG2034" i="1" s="1"/>
  <c r="AR2026" i="1"/>
  <c r="BC2026" i="1" s="1"/>
  <c r="AV2026" i="1"/>
  <c r="BG2026" i="1" s="1"/>
  <c r="AR2022" i="1"/>
  <c r="BC2022" i="1" s="1"/>
  <c r="AV2022" i="1"/>
  <c r="BG2022" i="1" s="1"/>
  <c r="AR2018" i="1"/>
  <c r="BC2018" i="1" s="1"/>
  <c r="AV2018" i="1"/>
  <c r="BG2018" i="1" s="1"/>
  <c r="AR1978" i="1"/>
  <c r="BC1978" i="1" s="1"/>
  <c r="AV1978" i="1"/>
  <c r="BG1978" i="1" s="1"/>
  <c r="AR1970" i="1"/>
  <c r="BC1970" i="1" s="1"/>
  <c r="AV1970" i="1"/>
  <c r="BG1970" i="1" s="1"/>
  <c r="AR1962" i="1"/>
  <c r="BC1962" i="1" s="1"/>
  <c r="AV1962" i="1"/>
  <c r="BG1962" i="1" s="1"/>
  <c r="AR1958" i="1"/>
  <c r="BC1958" i="1" s="1"/>
  <c r="AV1958" i="1"/>
  <c r="BG1958" i="1" s="1"/>
  <c r="AR1954" i="1"/>
  <c r="BC1954" i="1" s="1"/>
  <c r="AV1954" i="1"/>
  <c r="BG1954" i="1" s="1"/>
  <c r="AR1946" i="1"/>
  <c r="BC1946" i="1" s="1"/>
  <c r="AV1946" i="1"/>
  <c r="BG1946" i="1" s="1"/>
  <c r="AR1938" i="1"/>
  <c r="BC1938" i="1" s="1"/>
  <c r="AV1938" i="1"/>
  <c r="BG1938" i="1" s="1"/>
  <c r="AR1930" i="1"/>
  <c r="BC1930" i="1" s="1"/>
  <c r="AV1930" i="1"/>
  <c r="BG1930" i="1" s="1"/>
  <c r="AR1926" i="1"/>
  <c r="BC1926" i="1" s="1"/>
  <c r="AV1926" i="1"/>
  <c r="BG1926" i="1" s="1"/>
  <c r="AR1922" i="1"/>
  <c r="BC1922" i="1" s="1"/>
  <c r="AV1922" i="1"/>
  <c r="BG1922" i="1" s="1"/>
  <c r="AR1914" i="1"/>
  <c r="BC1914" i="1" s="1"/>
  <c r="AV1914" i="1"/>
  <c r="BG1914" i="1" s="1"/>
  <c r="AR1906" i="1"/>
  <c r="BC1906" i="1" s="1"/>
  <c r="AV1906" i="1"/>
  <c r="BG1906" i="1" s="1"/>
  <c r="AR1898" i="1"/>
  <c r="BC1898" i="1" s="1"/>
  <c r="AV1898" i="1"/>
  <c r="BG1898" i="1" s="1"/>
  <c r="AR1842" i="1"/>
  <c r="BC1842" i="1" s="1"/>
  <c r="AV1842" i="1"/>
  <c r="BG1842" i="1" s="1"/>
  <c r="AV1834" i="1"/>
  <c r="BG1834" i="1" s="1"/>
  <c r="AR1834" i="1"/>
  <c r="BC1834" i="1" s="1"/>
  <c r="AV1822" i="1"/>
  <c r="BG1822" i="1" s="1"/>
  <c r="AR1822" i="1"/>
  <c r="BC1822" i="1" s="1"/>
  <c r="AV1790" i="1"/>
  <c r="BG1790" i="1" s="1"/>
  <c r="AR1790" i="1"/>
  <c r="BC1790" i="1" s="1"/>
  <c r="AV2722" i="1"/>
  <c r="BG2722" i="1" s="1"/>
  <c r="AR2506" i="1"/>
  <c r="BC2506" i="1" s="1"/>
  <c r="AV2142" i="1"/>
  <c r="BG2142" i="1" s="1"/>
  <c r="AV2754" i="1"/>
  <c r="BG2754" i="1" s="1"/>
  <c r="AR2746" i="1"/>
  <c r="BC2746" i="1" s="1"/>
  <c r="AR2738" i="1"/>
  <c r="BC2738" i="1" s="1"/>
  <c r="AV2694" i="1"/>
  <c r="BG2694" i="1" s="1"/>
  <c r="AV2686" i="1"/>
  <c r="BG2686" i="1" s="1"/>
  <c r="AR2678" i="1"/>
  <c r="BC2678" i="1" s="1"/>
  <c r="AV2626" i="1"/>
  <c r="BG2626" i="1" s="1"/>
  <c r="AR2618" i="1"/>
  <c r="BC2618" i="1" s="1"/>
  <c r="AR2610" i="1"/>
  <c r="BC2610" i="1" s="1"/>
  <c r="AV2542" i="1"/>
  <c r="BG2542" i="1" s="1"/>
  <c r="AR2522" i="1"/>
  <c r="BC2522" i="1" s="1"/>
  <c r="AV2478" i="1"/>
  <c r="BG2478" i="1" s="1"/>
  <c r="AR2458" i="1"/>
  <c r="BC2458" i="1" s="1"/>
  <c r="AV2414" i="1"/>
  <c r="BG2414" i="1" s="1"/>
  <c r="AR2394" i="1"/>
  <c r="BC2394" i="1" s="1"/>
  <c r="AV2350" i="1"/>
  <c r="BG2350" i="1" s="1"/>
  <c r="AR2330" i="1"/>
  <c r="BC2330" i="1" s="1"/>
  <c r="AV2302" i="1"/>
  <c r="BG2302" i="1" s="1"/>
  <c r="AV2174" i="1"/>
  <c r="BG2174" i="1" s="1"/>
  <c r="AV2046" i="1"/>
  <c r="BG2046" i="1" s="1"/>
  <c r="AV1982" i="1"/>
  <c r="BG1982" i="1" s="1"/>
  <c r="AV1918" i="1"/>
  <c r="BG1918" i="1" s="1"/>
  <c r="AR1818" i="1"/>
  <c r="BC1818" i="1" s="1"/>
  <c r="AR2766" i="1"/>
  <c r="BC2766" i="1" s="1"/>
  <c r="AV2766" i="1"/>
  <c r="BG2766" i="1" s="1"/>
  <c r="AV2762" i="1"/>
  <c r="BG2762" i="1" s="1"/>
  <c r="AR2762" i="1"/>
  <c r="BC2762" i="1" s="1"/>
  <c r="AR2574" i="1"/>
  <c r="BC2574" i="1" s="1"/>
  <c r="AV2574" i="1"/>
  <c r="BG2574" i="1" s="1"/>
  <c r="AV2570" i="1"/>
  <c r="BG2570" i="1" s="1"/>
  <c r="AR2570" i="1"/>
  <c r="BC2570" i="1" s="1"/>
  <c r="AR2566" i="1"/>
  <c r="BC2566" i="1" s="1"/>
  <c r="AV2566" i="1"/>
  <c r="BG2566" i="1" s="1"/>
  <c r="AR2562" i="1"/>
  <c r="BC2562" i="1" s="1"/>
  <c r="AV2562" i="1"/>
  <c r="BG2562" i="1" s="1"/>
  <c r="AR2530" i="1"/>
  <c r="BC2530" i="1" s="1"/>
  <c r="AV2530" i="1"/>
  <c r="BG2530" i="1" s="1"/>
  <c r="AR2230" i="1"/>
  <c r="BC2230" i="1" s="1"/>
  <c r="AV2230" i="1"/>
  <c r="BG2230" i="1" s="1"/>
  <c r="AR2222" i="1"/>
  <c r="BC2222" i="1" s="1"/>
  <c r="AV2222" i="1"/>
  <c r="BG2222" i="1" s="1"/>
  <c r="AR2214" i="1"/>
  <c r="BC2214" i="1" s="1"/>
  <c r="AV2214" i="1"/>
  <c r="BG2214" i="1" s="1"/>
  <c r="AR2210" i="1"/>
  <c r="BC2210" i="1" s="1"/>
  <c r="AV2210" i="1"/>
  <c r="BG2210" i="1" s="1"/>
  <c r="AR2202" i="1"/>
  <c r="BC2202" i="1" s="1"/>
  <c r="AV2202" i="1"/>
  <c r="BG2202" i="1" s="1"/>
  <c r="AR2198" i="1"/>
  <c r="BC2198" i="1" s="1"/>
  <c r="AV2198" i="1"/>
  <c r="BG2198" i="1" s="1"/>
  <c r="AR2186" i="1"/>
  <c r="BC2186" i="1" s="1"/>
  <c r="AV2186" i="1"/>
  <c r="BG2186" i="1" s="1"/>
  <c r="AR2178" i="1"/>
  <c r="BC2178" i="1" s="1"/>
  <c r="AV2178" i="1"/>
  <c r="BG2178" i="1" s="1"/>
  <c r="AR2170" i="1"/>
  <c r="BC2170" i="1" s="1"/>
  <c r="AV2170" i="1"/>
  <c r="BG2170" i="1" s="1"/>
  <c r="AR2162" i="1"/>
  <c r="BC2162" i="1" s="1"/>
  <c r="AV2162" i="1"/>
  <c r="BG2162" i="1" s="1"/>
  <c r="AR2154" i="1"/>
  <c r="BC2154" i="1" s="1"/>
  <c r="AV2154" i="1"/>
  <c r="BG2154" i="1" s="1"/>
  <c r="AR2102" i="1"/>
  <c r="BC2102" i="1" s="1"/>
  <c r="AV2102" i="1"/>
  <c r="BG2102" i="1" s="1"/>
  <c r="AR2094" i="1"/>
  <c r="BC2094" i="1" s="1"/>
  <c r="AV2094" i="1"/>
  <c r="BG2094" i="1" s="1"/>
  <c r="AR2086" i="1"/>
  <c r="BC2086" i="1" s="1"/>
  <c r="AV2086" i="1"/>
  <c r="BG2086" i="1" s="1"/>
  <c r="AR2074" i="1"/>
  <c r="BC2074" i="1" s="1"/>
  <c r="AV2074" i="1"/>
  <c r="BG2074" i="1" s="1"/>
  <c r="AR1990" i="1"/>
  <c r="BC1990" i="1" s="1"/>
  <c r="AV1990" i="1"/>
  <c r="BG1990" i="1" s="1"/>
  <c r="AR1986" i="1"/>
  <c r="BC1986" i="1" s="1"/>
  <c r="AV1986" i="1"/>
  <c r="BG1986" i="1" s="1"/>
  <c r="AR1974" i="1"/>
  <c r="BC1974" i="1" s="1"/>
  <c r="AV1974" i="1"/>
  <c r="BG1974" i="1" s="1"/>
  <c r="AR1894" i="1"/>
  <c r="BC1894" i="1" s="1"/>
  <c r="AV1894" i="1"/>
  <c r="BG1894" i="1" s="1"/>
  <c r="AR1890" i="1"/>
  <c r="BC1890" i="1" s="1"/>
  <c r="AV1890" i="1"/>
  <c r="BG1890" i="1" s="1"/>
  <c r="AR1882" i="1"/>
  <c r="BC1882" i="1" s="1"/>
  <c r="AV1882" i="1"/>
  <c r="BG1882" i="1" s="1"/>
  <c r="AR1870" i="1"/>
  <c r="BC1870" i="1" s="1"/>
  <c r="AV1870" i="1"/>
  <c r="BG1870" i="1" s="1"/>
  <c r="AR1862" i="1"/>
  <c r="BC1862" i="1" s="1"/>
  <c r="AV1862" i="1"/>
  <c r="BG1862" i="1" s="1"/>
  <c r="AR1846" i="1"/>
  <c r="BC1846" i="1" s="1"/>
  <c r="AV1846" i="1"/>
  <c r="BG1846" i="1" s="1"/>
  <c r="AR1838" i="1"/>
  <c r="BC1838" i="1" s="1"/>
  <c r="AV1838" i="1"/>
  <c r="BG1838" i="1" s="1"/>
  <c r="AR1830" i="1"/>
  <c r="BC1830" i="1" s="1"/>
  <c r="AV1830" i="1"/>
  <c r="BG1830" i="1" s="1"/>
  <c r="AV1826" i="1"/>
  <c r="BG1826" i="1" s="1"/>
  <c r="AR1826" i="1"/>
  <c r="BC1826" i="1" s="1"/>
  <c r="AR1814" i="1"/>
  <c r="BC1814" i="1" s="1"/>
  <c r="AV1814" i="1"/>
  <c r="BG1814" i="1" s="1"/>
  <c r="AR1810" i="1"/>
  <c r="BC1810" i="1" s="1"/>
  <c r="AV1810" i="1"/>
  <c r="BG1810" i="1" s="1"/>
  <c r="AV2594" i="1"/>
  <c r="BG2594" i="1" s="1"/>
  <c r="AR2586" i="1"/>
  <c r="BC2586" i="1" s="1"/>
  <c r="AR2578" i="1"/>
  <c r="BC2578" i="1" s="1"/>
  <c r="AV2526" i="1"/>
  <c r="BG2526" i="1" s="1"/>
  <c r="AV2398" i="1"/>
  <c r="BG2398" i="1" s="1"/>
  <c r="AV2334" i="1"/>
  <c r="BG2334" i="1" s="1"/>
  <c r="AV2310" i="1"/>
  <c r="BG2310" i="1" s="1"/>
  <c r="AV2270" i="1"/>
  <c r="BG2270" i="1" s="1"/>
  <c r="AV2030" i="1"/>
  <c r="BG2030" i="1" s="1"/>
  <c r="AV1966" i="1"/>
  <c r="BG1966" i="1" s="1"/>
  <c r="AV1902" i="1"/>
  <c r="BG1902" i="1" s="1"/>
  <c r="AP2764" i="1"/>
  <c r="BA2764" i="1" s="1"/>
  <c r="AR2764" i="1"/>
  <c r="BC2764" i="1" s="1"/>
  <c r="AP2760" i="1"/>
  <c r="BA2760" i="1" s="1"/>
  <c r="AR2760" i="1"/>
  <c r="BC2760" i="1" s="1"/>
  <c r="AP2756" i="1"/>
  <c r="BA2756" i="1" s="1"/>
  <c r="AR2756" i="1"/>
  <c r="BC2756" i="1" s="1"/>
  <c r="AP2752" i="1"/>
  <c r="BA2752" i="1" s="1"/>
  <c r="AV2752" i="1"/>
  <c r="BG2752" i="1" s="1"/>
  <c r="AP2748" i="1"/>
  <c r="BA2748" i="1" s="1"/>
  <c r="AV2748" i="1"/>
  <c r="BG2748" i="1" s="1"/>
  <c r="AP2744" i="1"/>
  <c r="BA2744" i="1" s="1"/>
  <c r="AV2744" i="1"/>
  <c r="BG2744" i="1" s="1"/>
  <c r="AP2740" i="1"/>
  <c r="BA2740" i="1" s="1"/>
  <c r="AR2740" i="1"/>
  <c r="BC2740" i="1" s="1"/>
  <c r="AV2740" i="1"/>
  <c r="BG2740" i="1" s="1"/>
  <c r="AP2736" i="1"/>
  <c r="BA2736" i="1" s="1"/>
  <c r="AV2736" i="1"/>
  <c r="BG2736" i="1" s="1"/>
  <c r="AR2736" i="1"/>
  <c r="BC2736" i="1" s="1"/>
  <c r="AP2732" i="1"/>
  <c r="BA2732" i="1" s="1"/>
  <c r="AR2732" i="1"/>
  <c r="BC2732" i="1" s="1"/>
  <c r="AP2728" i="1"/>
  <c r="BA2728" i="1" s="1"/>
  <c r="AR2728" i="1"/>
  <c r="BC2728" i="1" s="1"/>
  <c r="AP2724" i="1"/>
  <c r="BA2724" i="1" s="1"/>
  <c r="AR2724" i="1"/>
  <c r="BC2724" i="1" s="1"/>
  <c r="AP2720" i="1"/>
  <c r="BA2720" i="1" s="1"/>
  <c r="AV2720" i="1"/>
  <c r="BG2720" i="1" s="1"/>
  <c r="AP2716" i="1"/>
  <c r="BA2716" i="1" s="1"/>
  <c r="AV2716" i="1"/>
  <c r="BG2716" i="1" s="1"/>
  <c r="AP2712" i="1"/>
  <c r="BA2712" i="1" s="1"/>
  <c r="AV2712" i="1"/>
  <c r="BG2712" i="1" s="1"/>
  <c r="AP2708" i="1"/>
  <c r="BA2708" i="1" s="1"/>
  <c r="AR2708" i="1"/>
  <c r="BC2708" i="1" s="1"/>
  <c r="AV2708" i="1"/>
  <c r="BG2708" i="1" s="1"/>
  <c r="AP2704" i="1"/>
  <c r="BA2704" i="1" s="1"/>
  <c r="AV2704" i="1"/>
  <c r="BG2704" i="1" s="1"/>
  <c r="AR2704" i="1"/>
  <c r="BC2704" i="1" s="1"/>
  <c r="AP2700" i="1"/>
  <c r="BA2700" i="1" s="1"/>
  <c r="AR2700" i="1"/>
  <c r="BC2700" i="1" s="1"/>
  <c r="AP2696" i="1"/>
  <c r="BA2696" i="1" s="1"/>
  <c r="AR2696" i="1"/>
  <c r="BC2696" i="1" s="1"/>
  <c r="AP2692" i="1"/>
  <c r="BA2692" i="1" s="1"/>
  <c r="AR2692" i="1"/>
  <c r="BC2692" i="1" s="1"/>
  <c r="AP2688" i="1"/>
  <c r="BA2688" i="1" s="1"/>
  <c r="AV2688" i="1"/>
  <c r="BG2688" i="1" s="1"/>
  <c r="AP2684" i="1"/>
  <c r="BA2684" i="1" s="1"/>
  <c r="AV2684" i="1"/>
  <c r="BG2684" i="1" s="1"/>
  <c r="AP2680" i="1"/>
  <c r="BA2680" i="1" s="1"/>
  <c r="AV2680" i="1"/>
  <c r="BG2680" i="1" s="1"/>
  <c r="AP2676" i="1"/>
  <c r="BA2676" i="1" s="1"/>
  <c r="AR2676" i="1"/>
  <c r="BC2676" i="1" s="1"/>
  <c r="AV2676" i="1"/>
  <c r="BG2676" i="1" s="1"/>
  <c r="AP2672" i="1"/>
  <c r="BA2672" i="1" s="1"/>
  <c r="AV2672" i="1"/>
  <c r="BG2672" i="1" s="1"/>
  <c r="AR2672" i="1"/>
  <c r="BC2672" i="1" s="1"/>
  <c r="AP2668" i="1"/>
  <c r="BA2668" i="1" s="1"/>
  <c r="AR2668" i="1"/>
  <c r="BC2668" i="1" s="1"/>
  <c r="AP2664" i="1"/>
  <c r="BA2664" i="1" s="1"/>
  <c r="AR2664" i="1"/>
  <c r="BC2664" i="1" s="1"/>
  <c r="AP2660" i="1"/>
  <c r="BA2660" i="1" s="1"/>
  <c r="AR2660" i="1"/>
  <c r="BC2660" i="1" s="1"/>
  <c r="AP2656" i="1"/>
  <c r="BA2656" i="1" s="1"/>
  <c r="AV2656" i="1"/>
  <c r="BG2656" i="1" s="1"/>
  <c r="AP2652" i="1"/>
  <c r="BA2652" i="1" s="1"/>
  <c r="AV2652" i="1"/>
  <c r="BG2652" i="1" s="1"/>
  <c r="AP2648" i="1"/>
  <c r="BA2648" i="1" s="1"/>
  <c r="AV2648" i="1"/>
  <c r="BG2648" i="1" s="1"/>
  <c r="AP2644" i="1"/>
  <c r="BA2644" i="1" s="1"/>
  <c r="AR2644" i="1"/>
  <c r="BC2644" i="1" s="1"/>
  <c r="AV2644" i="1"/>
  <c r="BG2644" i="1" s="1"/>
  <c r="AP2640" i="1"/>
  <c r="BA2640" i="1" s="1"/>
  <c r="AV2640" i="1"/>
  <c r="BG2640" i="1" s="1"/>
  <c r="AR2640" i="1"/>
  <c r="BC2640" i="1" s="1"/>
  <c r="AP2636" i="1"/>
  <c r="BA2636" i="1" s="1"/>
  <c r="AR2636" i="1"/>
  <c r="BC2636" i="1" s="1"/>
  <c r="AP2632" i="1"/>
  <c r="BA2632" i="1" s="1"/>
  <c r="AR2632" i="1"/>
  <c r="BC2632" i="1" s="1"/>
  <c r="AP2628" i="1"/>
  <c r="BA2628" i="1" s="1"/>
  <c r="AR2628" i="1"/>
  <c r="BC2628" i="1" s="1"/>
  <c r="AP2624" i="1"/>
  <c r="BA2624" i="1" s="1"/>
  <c r="AV2624" i="1"/>
  <c r="BG2624" i="1" s="1"/>
  <c r="AP2620" i="1"/>
  <c r="BA2620" i="1" s="1"/>
  <c r="AV2620" i="1"/>
  <c r="BG2620" i="1" s="1"/>
  <c r="AP2616" i="1"/>
  <c r="BA2616" i="1" s="1"/>
  <c r="AV2616" i="1"/>
  <c r="BG2616" i="1" s="1"/>
  <c r="AP2612" i="1"/>
  <c r="BA2612" i="1" s="1"/>
  <c r="AR2612" i="1"/>
  <c r="BC2612" i="1" s="1"/>
  <c r="AV2612" i="1"/>
  <c r="BG2612" i="1" s="1"/>
  <c r="AP2608" i="1"/>
  <c r="BA2608" i="1" s="1"/>
  <c r="AV2608" i="1"/>
  <c r="BG2608" i="1" s="1"/>
  <c r="AR2608" i="1"/>
  <c r="BC2608" i="1" s="1"/>
  <c r="AP2604" i="1"/>
  <c r="BA2604" i="1" s="1"/>
  <c r="AR2604" i="1"/>
  <c r="BC2604" i="1" s="1"/>
  <c r="AP2600" i="1"/>
  <c r="BA2600" i="1" s="1"/>
  <c r="AR2600" i="1"/>
  <c r="BC2600" i="1" s="1"/>
  <c r="AP2596" i="1"/>
  <c r="BA2596" i="1" s="1"/>
  <c r="AR2596" i="1"/>
  <c r="BC2596" i="1" s="1"/>
  <c r="AP2592" i="1"/>
  <c r="BA2592" i="1" s="1"/>
  <c r="AV2592" i="1"/>
  <c r="BG2592" i="1" s="1"/>
  <c r="AP2588" i="1"/>
  <c r="BA2588" i="1" s="1"/>
  <c r="AV2588" i="1"/>
  <c r="BG2588" i="1" s="1"/>
  <c r="AP2584" i="1"/>
  <c r="BA2584" i="1" s="1"/>
  <c r="AV2584" i="1"/>
  <c r="BG2584" i="1" s="1"/>
  <c r="AP2580" i="1"/>
  <c r="BA2580" i="1" s="1"/>
  <c r="AR2580" i="1"/>
  <c r="BC2580" i="1" s="1"/>
  <c r="AV2580" i="1"/>
  <c r="BG2580" i="1" s="1"/>
  <c r="AP2576" i="1"/>
  <c r="BA2576" i="1" s="1"/>
  <c r="AV2576" i="1"/>
  <c r="BG2576" i="1" s="1"/>
  <c r="AR2576" i="1"/>
  <c r="BC2576" i="1" s="1"/>
  <c r="AP2572" i="1"/>
  <c r="BA2572" i="1" s="1"/>
  <c r="AR2572" i="1"/>
  <c r="BC2572" i="1" s="1"/>
  <c r="AP2568" i="1"/>
  <c r="BA2568" i="1" s="1"/>
  <c r="AR2568" i="1"/>
  <c r="BC2568" i="1" s="1"/>
  <c r="AP2564" i="1"/>
  <c r="BA2564" i="1" s="1"/>
  <c r="AR2564" i="1"/>
  <c r="BC2564" i="1" s="1"/>
  <c r="AP2560" i="1"/>
  <c r="BA2560" i="1" s="1"/>
  <c r="AR2560" i="1"/>
  <c r="BC2560" i="1" s="1"/>
  <c r="AV2560" i="1"/>
  <c r="BG2560" i="1" s="1"/>
  <c r="AP2556" i="1"/>
  <c r="BA2556" i="1" s="1"/>
  <c r="AR2556" i="1"/>
  <c r="BC2556" i="1" s="1"/>
  <c r="AV2556" i="1"/>
  <c r="BG2556" i="1" s="1"/>
  <c r="AP2552" i="1"/>
  <c r="BA2552" i="1" s="1"/>
  <c r="AR2552" i="1"/>
  <c r="BC2552" i="1" s="1"/>
  <c r="AV2552" i="1"/>
  <c r="BG2552" i="1" s="1"/>
  <c r="AP2548" i="1"/>
  <c r="BA2548" i="1" s="1"/>
  <c r="AR2548" i="1"/>
  <c r="BC2548" i="1" s="1"/>
  <c r="AP2544" i="1"/>
  <c r="BA2544" i="1" s="1"/>
  <c r="AR2544" i="1"/>
  <c r="BC2544" i="1" s="1"/>
  <c r="AV2544" i="1"/>
  <c r="BG2544" i="1" s="1"/>
  <c r="AP2540" i="1"/>
  <c r="BA2540" i="1" s="1"/>
  <c r="AR2540" i="1"/>
  <c r="BC2540" i="1" s="1"/>
  <c r="AV2540" i="1"/>
  <c r="BG2540" i="1" s="1"/>
  <c r="AP2536" i="1"/>
  <c r="BA2536" i="1" s="1"/>
  <c r="AR2536" i="1"/>
  <c r="BC2536" i="1" s="1"/>
  <c r="AV2536" i="1"/>
  <c r="BG2536" i="1" s="1"/>
  <c r="AP2532" i="1"/>
  <c r="BA2532" i="1" s="1"/>
  <c r="AR2532" i="1"/>
  <c r="BC2532" i="1" s="1"/>
  <c r="AP2528" i="1"/>
  <c r="BA2528" i="1" s="1"/>
  <c r="AR2528" i="1"/>
  <c r="BC2528" i="1" s="1"/>
  <c r="AV2528" i="1"/>
  <c r="BG2528" i="1" s="1"/>
  <c r="AP2524" i="1"/>
  <c r="BA2524" i="1" s="1"/>
  <c r="AR2524" i="1"/>
  <c r="BC2524" i="1" s="1"/>
  <c r="AV2524" i="1"/>
  <c r="BG2524" i="1" s="1"/>
  <c r="AP2520" i="1"/>
  <c r="BA2520" i="1" s="1"/>
  <c r="AR2520" i="1"/>
  <c r="BC2520" i="1" s="1"/>
  <c r="AV2520" i="1"/>
  <c r="BG2520" i="1" s="1"/>
  <c r="AP2516" i="1"/>
  <c r="BA2516" i="1" s="1"/>
  <c r="AR2516" i="1"/>
  <c r="BC2516" i="1" s="1"/>
  <c r="AP2512" i="1"/>
  <c r="BA2512" i="1" s="1"/>
  <c r="AR2512" i="1"/>
  <c r="BC2512" i="1" s="1"/>
  <c r="AV2512" i="1"/>
  <c r="BG2512" i="1" s="1"/>
  <c r="AP2508" i="1"/>
  <c r="BA2508" i="1" s="1"/>
  <c r="AR2508" i="1"/>
  <c r="BC2508" i="1" s="1"/>
  <c r="AV2508" i="1"/>
  <c r="BG2508" i="1" s="1"/>
  <c r="AP2504" i="1"/>
  <c r="BA2504" i="1" s="1"/>
  <c r="AR2504" i="1"/>
  <c r="BC2504" i="1" s="1"/>
  <c r="AV2504" i="1"/>
  <c r="BG2504" i="1" s="1"/>
  <c r="AP2500" i="1"/>
  <c r="BA2500" i="1" s="1"/>
  <c r="AR2500" i="1"/>
  <c r="BC2500" i="1" s="1"/>
  <c r="AP2496" i="1"/>
  <c r="BA2496" i="1" s="1"/>
  <c r="AR2496" i="1"/>
  <c r="BC2496" i="1" s="1"/>
  <c r="AV2496" i="1"/>
  <c r="BG2496" i="1" s="1"/>
  <c r="AP2492" i="1"/>
  <c r="BA2492" i="1" s="1"/>
  <c r="AR2492" i="1"/>
  <c r="BC2492" i="1" s="1"/>
  <c r="AV2492" i="1"/>
  <c r="BG2492" i="1" s="1"/>
  <c r="AP2488" i="1"/>
  <c r="BA2488" i="1" s="1"/>
  <c r="AR2488" i="1"/>
  <c r="BC2488" i="1" s="1"/>
  <c r="AV2488" i="1"/>
  <c r="BG2488" i="1" s="1"/>
  <c r="AP2484" i="1"/>
  <c r="BA2484" i="1" s="1"/>
  <c r="AR2484" i="1"/>
  <c r="BC2484" i="1" s="1"/>
  <c r="AP2480" i="1"/>
  <c r="BA2480" i="1" s="1"/>
  <c r="AR2480" i="1"/>
  <c r="BC2480" i="1" s="1"/>
  <c r="AV2480" i="1"/>
  <c r="BG2480" i="1" s="1"/>
  <c r="AP2476" i="1"/>
  <c r="BA2476" i="1" s="1"/>
  <c r="AR2476" i="1"/>
  <c r="BC2476" i="1" s="1"/>
  <c r="AV2476" i="1"/>
  <c r="BG2476" i="1" s="1"/>
  <c r="AP2472" i="1"/>
  <c r="BA2472" i="1" s="1"/>
  <c r="AR2472" i="1"/>
  <c r="BC2472" i="1" s="1"/>
  <c r="AV2472" i="1"/>
  <c r="BG2472" i="1" s="1"/>
  <c r="AP2468" i="1"/>
  <c r="BA2468" i="1" s="1"/>
  <c r="AR2468" i="1"/>
  <c r="BC2468" i="1" s="1"/>
  <c r="AP2464" i="1"/>
  <c r="BA2464" i="1" s="1"/>
  <c r="AR2464" i="1"/>
  <c r="BC2464" i="1" s="1"/>
  <c r="AV2464" i="1"/>
  <c r="BG2464" i="1" s="1"/>
  <c r="AP2460" i="1"/>
  <c r="BA2460" i="1" s="1"/>
  <c r="AR2460" i="1"/>
  <c r="BC2460" i="1" s="1"/>
  <c r="AV2460" i="1"/>
  <c r="BG2460" i="1" s="1"/>
  <c r="AP2456" i="1"/>
  <c r="BA2456" i="1" s="1"/>
  <c r="AR2456" i="1"/>
  <c r="BC2456" i="1" s="1"/>
  <c r="AV2456" i="1"/>
  <c r="BG2456" i="1" s="1"/>
  <c r="AP2452" i="1"/>
  <c r="BA2452" i="1" s="1"/>
  <c r="AR2452" i="1"/>
  <c r="BC2452" i="1" s="1"/>
  <c r="AP2448" i="1"/>
  <c r="BA2448" i="1" s="1"/>
  <c r="AR2448" i="1"/>
  <c r="BC2448" i="1" s="1"/>
  <c r="AV2448" i="1"/>
  <c r="BG2448" i="1" s="1"/>
  <c r="AP2444" i="1"/>
  <c r="BA2444" i="1" s="1"/>
  <c r="AR2444" i="1"/>
  <c r="BC2444" i="1" s="1"/>
  <c r="AV2444" i="1"/>
  <c r="BG2444" i="1" s="1"/>
  <c r="AP2440" i="1"/>
  <c r="BA2440" i="1" s="1"/>
  <c r="AR2440" i="1"/>
  <c r="BC2440" i="1" s="1"/>
  <c r="AV2440" i="1"/>
  <c r="BG2440" i="1" s="1"/>
  <c r="AP2436" i="1"/>
  <c r="BA2436" i="1" s="1"/>
  <c r="AR2436" i="1"/>
  <c r="BC2436" i="1" s="1"/>
  <c r="AP2432" i="1"/>
  <c r="BA2432" i="1" s="1"/>
  <c r="AR2432" i="1"/>
  <c r="BC2432" i="1" s="1"/>
  <c r="AV2432" i="1"/>
  <c r="BG2432" i="1" s="1"/>
  <c r="AP2428" i="1"/>
  <c r="BA2428" i="1" s="1"/>
  <c r="AR2428" i="1"/>
  <c r="BC2428" i="1" s="1"/>
  <c r="AV2428" i="1"/>
  <c r="BG2428" i="1" s="1"/>
  <c r="AP2424" i="1"/>
  <c r="BA2424" i="1" s="1"/>
  <c r="AR2424" i="1"/>
  <c r="BC2424" i="1" s="1"/>
  <c r="AV2424" i="1"/>
  <c r="BG2424" i="1" s="1"/>
  <c r="AP2420" i="1"/>
  <c r="BA2420" i="1" s="1"/>
  <c r="AR2420" i="1"/>
  <c r="BC2420" i="1" s="1"/>
  <c r="AP2416" i="1"/>
  <c r="BA2416" i="1" s="1"/>
  <c r="AR2416" i="1"/>
  <c r="BC2416" i="1" s="1"/>
  <c r="AV2416" i="1"/>
  <c r="BG2416" i="1" s="1"/>
  <c r="AP2412" i="1"/>
  <c r="BA2412" i="1" s="1"/>
  <c r="AR2412" i="1"/>
  <c r="BC2412" i="1" s="1"/>
  <c r="AV2412" i="1"/>
  <c r="BG2412" i="1" s="1"/>
  <c r="AP2408" i="1"/>
  <c r="BA2408" i="1" s="1"/>
  <c r="AR2408" i="1"/>
  <c r="BC2408" i="1" s="1"/>
  <c r="AV2408" i="1"/>
  <c r="BG2408" i="1" s="1"/>
  <c r="AP2404" i="1"/>
  <c r="BA2404" i="1" s="1"/>
  <c r="AR2404" i="1"/>
  <c r="BC2404" i="1" s="1"/>
  <c r="AP2400" i="1"/>
  <c r="BA2400" i="1" s="1"/>
  <c r="AR2400" i="1"/>
  <c r="BC2400" i="1" s="1"/>
  <c r="AV2400" i="1"/>
  <c r="BG2400" i="1" s="1"/>
  <c r="AP2396" i="1"/>
  <c r="BA2396" i="1" s="1"/>
  <c r="AR2396" i="1"/>
  <c r="BC2396" i="1" s="1"/>
  <c r="AV2396" i="1"/>
  <c r="BG2396" i="1" s="1"/>
  <c r="AP2392" i="1"/>
  <c r="BA2392" i="1" s="1"/>
  <c r="AR2392" i="1"/>
  <c r="BC2392" i="1" s="1"/>
  <c r="AV2392" i="1"/>
  <c r="BG2392" i="1" s="1"/>
  <c r="AP2388" i="1"/>
  <c r="BA2388" i="1" s="1"/>
  <c r="AR2388" i="1"/>
  <c r="BC2388" i="1" s="1"/>
  <c r="AP2384" i="1"/>
  <c r="BA2384" i="1" s="1"/>
  <c r="AR2384" i="1"/>
  <c r="BC2384" i="1" s="1"/>
  <c r="AV2384" i="1"/>
  <c r="BG2384" i="1" s="1"/>
  <c r="AP2380" i="1"/>
  <c r="BA2380" i="1" s="1"/>
  <c r="AR2380" i="1"/>
  <c r="BC2380" i="1" s="1"/>
  <c r="AV2380" i="1"/>
  <c r="BG2380" i="1" s="1"/>
  <c r="AP2376" i="1"/>
  <c r="BA2376" i="1" s="1"/>
  <c r="AR2376" i="1"/>
  <c r="BC2376" i="1" s="1"/>
  <c r="AV2376" i="1"/>
  <c r="BG2376" i="1" s="1"/>
  <c r="AP2372" i="1"/>
  <c r="BA2372" i="1" s="1"/>
  <c r="AR2372" i="1"/>
  <c r="BC2372" i="1" s="1"/>
  <c r="AP2368" i="1"/>
  <c r="BA2368" i="1" s="1"/>
  <c r="AR2368" i="1"/>
  <c r="BC2368" i="1" s="1"/>
  <c r="AV2368" i="1"/>
  <c r="BG2368" i="1" s="1"/>
  <c r="AP2364" i="1"/>
  <c r="BA2364" i="1" s="1"/>
  <c r="AR2364" i="1"/>
  <c r="BC2364" i="1" s="1"/>
  <c r="AV2364" i="1"/>
  <c r="BG2364" i="1" s="1"/>
  <c r="AP2360" i="1"/>
  <c r="BA2360" i="1" s="1"/>
  <c r="AR2360" i="1"/>
  <c r="BC2360" i="1" s="1"/>
  <c r="AV2360" i="1"/>
  <c r="BG2360" i="1" s="1"/>
  <c r="AP2356" i="1"/>
  <c r="BA2356" i="1" s="1"/>
  <c r="AR2356" i="1"/>
  <c r="BC2356" i="1" s="1"/>
  <c r="AP2352" i="1"/>
  <c r="BA2352" i="1" s="1"/>
  <c r="AR2352" i="1"/>
  <c r="BC2352" i="1" s="1"/>
  <c r="AV2352" i="1"/>
  <c r="BG2352" i="1" s="1"/>
  <c r="AP2348" i="1"/>
  <c r="BA2348" i="1" s="1"/>
  <c r="AR2348" i="1"/>
  <c r="BC2348" i="1" s="1"/>
  <c r="AV2348" i="1"/>
  <c r="BG2348" i="1" s="1"/>
  <c r="AP2344" i="1"/>
  <c r="BA2344" i="1" s="1"/>
  <c r="AR2344" i="1"/>
  <c r="BC2344" i="1" s="1"/>
  <c r="AV2344" i="1"/>
  <c r="BG2344" i="1" s="1"/>
  <c r="AP2340" i="1"/>
  <c r="BA2340" i="1" s="1"/>
  <c r="AR2340" i="1"/>
  <c r="BC2340" i="1" s="1"/>
  <c r="AP2336" i="1"/>
  <c r="BA2336" i="1" s="1"/>
  <c r="AR2336" i="1"/>
  <c r="BC2336" i="1" s="1"/>
  <c r="AV2336" i="1"/>
  <c r="BG2336" i="1" s="1"/>
  <c r="AP2332" i="1"/>
  <c r="BA2332" i="1" s="1"/>
  <c r="AR2332" i="1"/>
  <c r="BC2332" i="1" s="1"/>
  <c r="AV2332" i="1"/>
  <c r="BG2332" i="1" s="1"/>
  <c r="AP2328" i="1"/>
  <c r="BA2328" i="1" s="1"/>
  <c r="AR2328" i="1"/>
  <c r="BC2328" i="1" s="1"/>
  <c r="AV2328" i="1"/>
  <c r="BG2328" i="1" s="1"/>
  <c r="AP2324" i="1"/>
  <c r="BA2324" i="1" s="1"/>
  <c r="AR2324" i="1"/>
  <c r="BC2324" i="1" s="1"/>
  <c r="AP2320" i="1"/>
  <c r="BA2320" i="1" s="1"/>
  <c r="AR2320" i="1"/>
  <c r="BC2320" i="1" s="1"/>
  <c r="AV2320" i="1"/>
  <c r="BG2320" i="1" s="1"/>
  <c r="AP2316" i="1"/>
  <c r="BA2316" i="1" s="1"/>
  <c r="AR2316" i="1"/>
  <c r="BC2316" i="1" s="1"/>
  <c r="AV2316" i="1"/>
  <c r="BG2316" i="1" s="1"/>
  <c r="AP2312" i="1"/>
  <c r="BA2312" i="1" s="1"/>
  <c r="AR2312" i="1"/>
  <c r="BC2312" i="1" s="1"/>
  <c r="AV2312" i="1"/>
  <c r="BG2312" i="1" s="1"/>
  <c r="AP2308" i="1"/>
  <c r="BA2308" i="1" s="1"/>
  <c r="AR2308" i="1"/>
  <c r="BC2308" i="1" s="1"/>
  <c r="AV2308" i="1"/>
  <c r="BG2308" i="1" s="1"/>
  <c r="AP2304" i="1"/>
  <c r="BA2304" i="1" s="1"/>
  <c r="AR2304" i="1"/>
  <c r="BC2304" i="1" s="1"/>
  <c r="AV2304" i="1"/>
  <c r="BG2304" i="1" s="1"/>
  <c r="AP2300" i="1"/>
  <c r="BA2300" i="1" s="1"/>
  <c r="AV2300" i="1"/>
  <c r="BG2300" i="1" s="1"/>
  <c r="AR2300" i="1"/>
  <c r="BC2300" i="1" s="1"/>
  <c r="AP2296" i="1"/>
  <c r="BA2296" i="1" s="1"/>
  <c r="AR2296" i="1"/>
  <c r="BC2296" i="1" s="1"/>
  <c r="AV2296" i="1"/>
  <c r="BG2296" i="1" s="1"/>
  <c r="AP2292" i="1"/>
  <c r="BA2292" i="1" s="1"/>
  <c r="AV2292" i="1"/>
  <c r="BG2292" i="1" s="1"/>
  <c r="AP2288" i="1"/>
  <c r="BA2288" i="1" s="1"/>
  <c r="AR2288" i="1"/>
  <c r="BC2288" i="1" s="1"/>
  <c r="AV2288" i="1"/>
  <c r="BG2288" i="1" s="1"/>
  <c r="AP2284" i="1"/>
  <c r="BA2284" i="1" s="1"/>
  <c r="AV2284" i="1"/>
  <c r="BG2284" i="1" s="1"/>
  <c r="AR2284" i="1"/>
  <c r="BC2284" i="1" s="1"/>
  <c r="AP2280" i="1"/>
  <c r="BA2280" i="1" s="1"/>
  <c r="AR2280" i="1"/>
  <c r="BC2280" i="1" s="1"/>
  <c r="AP2276" i="1"/>
  <c r="BA2276" i="1" s="1"/>
  <c r="AV2276" i="1"/>
  <c r="BG2276" i="1" s="1"/>
  <c r="AR2276" i="1"/>
  <c r="BC2276" i="1" s="1"/>
  <c r="AP2272" i="1"/>
  <c r="BA2272" i="1" s="1"/>
  <c r="AR2272" i="1"/>
  <c r="BC2272" i="1" s="1"/>
  <c r="AV2272" i="1"/>
  <c r="BG2272" i="1" s="1"/>
  <c r="AP2268" i="1"/>
  <c r="BA2268" i="1" s="1"/>
  <c r="AV2268" i="1"/>
  <c r="BG2268" i="1" s="1"/>
  <c r="AR2268" i="1"/>
  <c r="BC2268" i="1" s="1"/>
  <c r="AP2264" i="1"/>
  <c r="BA2264" i="1" s="1"/>
  <c r="AR2264" i="1"/>
  <c r="BC2264" i="1" s="1"/>
  <c r="AV2264" i="1"/>
  <c r="BG2264" i="1" s="1"/>
  <c r="AP2260" i="1"/>
  <c r="BA2260" i="1" s="1"/>
  <c r="AV2260" i="1"/>
  <c r="BG2260" i="1" s="1"/>
  <c r="AP2256" i="1"/>
  <c r="BA2256" i="1" s="1"/>
  <c r="AR2256" i="1"/>
  <c r="BC2256" i="1" s="1"/>
  <c r="AV2256" i="1"/>
  <c r="BG2256" i="1" s="1"/>
  <c r="AP2252" i="1"/>
  <c r="BA2252" i="1" s="1"/>
  <c r="AV2252" i="1"/>
  <c r="BG2252" i="1" s="1"/>
  <c r="AR2252" i="1"/>
  <c r="BC2252" i="1" s="1"/>
  <c r="AP2248" i="1"/>
  <c r="BA2248" i="1" s="1"/>
  <c r="AR2248" i="1"/>
  <c r="BC2248" i="1" s="1"/>
  <c r="AP2244" i="1"/>
  <c r="BA2244" i="1" s="1"/>
  <c r="AV2244" i="1"/>
  <c r="BG2244" i="1" s="1"/>
  <c r="AR2244" i="1"/>
  <c r="BC2244" i="1" s="1"/>
  <c r="AP2240" i="1"/>
  <c r="BA2240" i="1" s="1"/>
  <c r="AR2240" i="1"/>
  <c r="BC2240" i="1" s="1"/>
  <c r="AV2240" i="1"/>
  <c r="BG2240" i="1" s="1"/>
  <c r="AP2236" i="1"/>
  <c r="BA2236" i="1" s="1"/>
  <c r="AV2236" i="1"/>
  <c r="BG2236" i="1" s="1"/>
  <c r="AR2236" i="1"/>
  <c r="BC2236" i="1" s="1"/>
  <c r="AP2232" i="1"/>
  <c r="BA2232" i="1" s="1"/>
  <c r="AR2232" i="1"/>
  <c r="BC2232" i="1" s="1"/>
  <c r="AV2232" i="1"/>
  <c r="BG2232" i="1" s="1"/>
  <c r="AP2228" i="1"/>
  <c r="BA2228" i="1" s="1"/>
  <c r="AV2228" i="1"/>
  <c r="BG2228" i="1" s="1"/>
  <c r="AP2224" i="1"/>
  <c r="BA2224" i="1" s="1"/>
  <c r="AR2224" i="1"/>
  <c r="BC2224" i="1" s="1"/>
  <c r="AV2224" i="1"/>
  <c r="BG2224" i="1" s="1"/>
  <c r="AP2220" i="1"/>
  <c r="BA2220" i="1" s="1"/>
  <c r="AV2220" i="1"/>
  <c r="BG2220" i="1" s="1"/>
  <c r="AR2220" i="1"/>
  <c r="BC2220" i="1" s="1"/>
  <c r="AP2216" i="1"/>
  <c r="BA2216" i="1" s="1"/>
  <c r="AR2216" i="1"/>
  <c r="BC2216" i="1" s="1"/>
  <c r="AP2212" i="1"/>
  <c r="BA2212" i="1" s="1"/>
  <c r="AV2212" i="1"/>
  <c r="BG2212" i="1" s="1"/>
  <c r="AR2212" i="1"/>
  <c r="BC2212" i="1" s="1"/>
  <c r="AP2208" i="1"/>
  <c r="BA2208" i="1" s="1"/>
  <c r="AR2208" i="1"/>
  <c r="BC2208" i="1" s="1"/>
  <c r="AV2208" i="1"/>
  <c r="BG2208" i="1" s="1"/>
  <c r="AP2204" i="1"/>
  <c r="BA2204" i="1" s="1"/>
  <c r="AV2204" i="1"/>
  <c r="BG2204" i="1" s="1"/>
  <c r="AR2204" i="1"/>
  <c r="BC2204" i="1" s="1"/>
  <c r="AP2200" i="1"/>
  <c r="BA2200" i="1" s="1"/>
  <c r="AR2200" i="1"/>
  <c r="BC2200" i="1" s="1"/>
  <c r="AV2200" i="1"/>
  <c r="BG2200" i="1" s="1"/>
  <c r="AP2196" i="1"/>
  <c r="BA2196" i="1" s="1"/>
  <c r="AV2196" i="1"/>
  <c r="BG2196" i="1" s="1"/>
  <c r="AP2192" i="1"/>
  <c r="BA2192" i="1" s="1"/>
  <c r="AR2192" i="1"/>
  <c r="BC2192" i="1" s="1"/>
  <c r="AV2192" i="1"/>
  <c r="BG2192" i="1" s="1"/>
  <c r="AP2188" i="1"/>
  <c r="BA2188" i="1" s="1"/>
  <c r="AV2188" i="1"/>
  <c r="BG2188" i="1" s="1"/>
  <c r="AR2188" i="1"/>
  <c r="BC2188" i="1" s="1"/>
  <c r="AP2184" i="1"/>
  <c r="BA2184" i="1" s="1"/>
  <c r="AR2184" i="1"/>
  <c r="BC2184" i="1" s="1"/>
  <c r="AP2180" i="1"/>
  <c r="BA2180" i="1" s="1"/>
  <c r="AV2180" i="1"/>
  <c r="BG2180" i="1" s="1"/>
  <c r="AR2180" i="1"/>
  <c r="BC2180" i="1" s="1"/>
  <c r="AP2176" i="1"/>
  <c r="BA2176" i="1" s="1"/>
  <c r="AR2176" i="1"/>
  <c r="BC2176" i="1" s="1"/>
  <c r="AV2176" i="1"/>
  <c r="BG2176" i="1" s="1"/>
  <c r="AP2172" i="1"/>
  <c r="BA2172" i="1" s="1"/>
  <c r="AV2172" i="1"/>
  <c r="BG2172" i="1" s="1"/>
  <c r="AR2172" i="1"/>
  <c r="BC2172" i="1" s="1"/>
  <c r="AP2168" i="1"/>
  <c r="BA2168" i="1" s="1"/>
  <c r="AR2168" i="1"/>
  <c r="BC2168" i="1" s="1"/>
  <c r="AV2168" i="1"/>
  <c r="BG2168" i="1" s="1"/>
  <c r="AP2164" i="1"/>
  <c r="BA2164" i="1" s="1"/>
  <c r="AV2164" i="1"/>
  <c r="BG2164" i="1" s="1"/>
  <c r="AP2160" i="1"/>
  <c r="BA2160" i="1" s="1"/>
  <c r="AR2160" i="1"/>
  <c r="BC2160" i="1" s="1"/>
  <c r="AV2160" i="1"/>
  <c r="BG2160" i="1" s="1"/>
  <c r="AP2156" i="1"/>
  <c r="BA2156" i="1" s="1"/>
  <c r="AV2156" i="1"/>
  <c r="BG2156" i="1" s="1"/>
  <c r="AR2156" i="1"/>
  <c r="BC2156" i="1" s="1"/>
  <c r="AP2152" i="1"/>
  <c r="BA2152" i="1" s="1"/>
  <c r="AR2152" i="1"/>
  <c r="BC2152" i="1" s="1"/>
  <c r="AP2148" i="1"/>
  <c r="BA2148" i="1" s="1"/>
  <c r="AV2148" i="1"/>
  <c r="BG2148" i="1" s="1"/>
  <c r="AR2148" i="1"/>
  <c r="BC2148" i="1" s="1"/>
  <c r="AP2144" i="1"/>
  <c r="BA2144" i="1" s="1"/>
  <c r="AR2144" i="1"/>
  <c r="BC2144" i="1" s="1"/>
  <c r="AV2144" i="1"/>
  <c r="BG2144" i="1" s="1"/>
  <c r="AP2140" i="1"/>
  <c r="BA2140" i="1" s="1"/>
  <c r="AV2140" i="1"/>
  <c r="BG2140" i="1" s="1"/>
  <c r="AR2140" i="1"/>
  <c r="BC2140" i="1" s="1"/>
  <c r="AP2136" i="1"/>
  <c r="BA2136" i="1" s="1"/>
  <c r="AR2136" i="1"/>
  <c r="BC2136" i="1" s="1"/>
  <c r="AV2136" i="1"/>
  <c r="BG2136" i="1" s="1"/>
  <c r="AP2132" i="1"/>
  <c r="BA2132" i="1" s="1"/>
  <c r="AV2132" i="1"/>
  <c r="BG2132" i="1" s="1"/>
  <c r="AP2128" i="1"/>
  <c r="BA2128" i="1" s="1"/>
  <c r="AR2128" i="1"/>
  <c r="BC2128" i="1" s="1"/>
  <c r="AV2128" i="1"/>
  <c r="BG2128" i="1" s="1"/>
  <c r="AP2124" i="1"/>
  <c r="BA2124" i="1" s="1"/>
  <c r="AV2124" i="1"/>
  <c r="BG2124" i="1" s="1"/>
  <c r="AR2124" i="1"/>
  <c r="BC2124" i="1" s="1"/>
  <c r="AP2120" i="1"/>
  <c r="BA2120" i="1" s="1"/>
  <c r="AR2120" i="1"/>
  <c r="BC2120" i="1" s="1"/>
  <c r="AP2116" i="1"/>
  <c r="BA2116" i="1" s="1"/>
  <c r="AV2116" i="1"/>
  <c r="BG2116" i="1" s="1"/>
  <c r="AR2116" i="1"/>
  <c r="BC2116" i="1" s="1"/>
  <c r="AP2112" i="1"/>
  <c r="BA2112" i="1" s="1"/>
  <c r="AR2112" i="1"/>
  <c r="BC2112" i="1" s="1"/>
  <c r="AV2112" i="1"/>
  <c r="BG2112" i="1" s="1"/>
  <c r="AP2108" i="1"/>
  <c r="BA2108" i="1" s="1"/>
  <c r="AV2108" i="1"/>
  <c r="BG2108" i="1" s="1"/>
  <c r="AR2108" i="1"/>
  <c r="BC2108" i="1" s="1"/>
  <c r="AP2104" i="1"/>
  <c r="BA2104" i="1" s="1"/>
  <c r="AR2104" i="1"/>
  <c r="BC2104" i="1" s="1"/>
  <c r="AV2104" i="1"/>
  <c r="BG2104" i="1" s="1"/>
  <c r="AP2100" i="1"/>
  <c r="BA2100" i="1" s="1"/>
  <c r="AV2100" i="1"/>
  <c r="BG2100" i="1" s="1"/>
  <c r="AP2096" i="1"/>
  <c r="BA2096" i="1" s="1"/>
  <c r="AR2096" i="1"/>
  <c r="BC2096" i="1" s="1"/>
  <c r="AV2096" i="1"/>
  <c r="BG2096" i="1" s="1"/>
  <c r="AP2092" i="1"/>
  <c r="BA2092" i="1" s="1"/>
  <c r="AV2092" i="1"/>
  <c r="BG2092" i="1" s="1"/>
  <c r="AR2092" i="1"/>
  <c r="BC2092" i="1" s="1"/>
  <c r="AP2088" i="1"/>
  <c r="BA2088" i="1" s="1"/>
  <c r="AR2088" i="1"/>
  <c r="BC2088" i="1" s="1"/>
  <c r="AP2084" i="1"/>
  <c r="BA2084" i="1" s="1"/>
  <c r="AV2084" i="1"/>
  <c r="BG2084" i="1" s="1"/>
  <c r="AR2084" i="1"/>
  <c r="BC2084" i="1" s="1"/>
  <c r="AP2080" i="1"/>
  <c r="BA2080" i="1" s="1"/>
  <c r="AR2080" i="1"/>
  <c r="BC2080" i="1" s="1"/>
  <c r="AV2080" i="1"/>
  <c r="BG2080" i="1" s="1"/>
  <c r="AP2076" i="1"/>
  <c r="BA2076" i="1" s="1"/>
  <c r="AV2076" i="1"/>
  <c r="BG2076" i="1" s="1"/>
  <c r="AR2076" i="1"/>
  <c r="BC2076" i="1" s="1"/>
  <c r="AP2072" i="1"/>
  <c r="BA2072" i="1" s="1"/>
  <c r="AR2072" i="1"/>
  <c r="BC2072" i="1" s="1"/>
  <c r="AV2072" i="1"/>
  <c r="BG2072" i="1" s="1"/>
  <c r="AP2068" i="1"/>
  <c r="BA2068" i="1" s="1"/>
  <c r="AV2068" i="1"/>
  <c r="BG2068" i="1" s="1"/>
  <c r="AP2064" i="1"/>
  <c r="BA2064" i="1" s="1"/>
  <c r="AR2064" i="1"/>
  <c r="BC2064" i="1" s="1"/>
  <c r="AV2064" i="1"/>
  <c r="BG2064" i="1" s="1"/>
  <c r="AP2060" i="1"/>
  <c r="BA2060" i="1" s="1"/>
  <c r="AV2060" i="1"/>
  <c r="BG2060" i="1" s="1"/>
  <c r="AR2060" i="1"/>
  <c r="BC2060" i="1" s="1"/>
  <c r="AP2056" i="1"/>
  <c r="BA2056" i="1" s="1"/>
  <c r="AR2056" i="1"/>
  <c r="BC2056" i="1" s="1"/>
  <c r="AP2052" i="1"/>
  <c r="BA2052" i="1" s="1"/>
  <c r="AV2052" i="1"/>
  <c r="BG2052" i="1" s="1"/>
  <c r="AR2052" i="1"/>
  <c r="BC2052" i="1" s="1"/>
  <c r="AP2048" i="1"/>
  <c r="BA2048" i="1" s="1"/>
  <c r="AR2048" i="1"/>
  <c r="BC2048" i="1" s="1"/>
  <c r="AV2048" i="1"/>
  <c r="BG2048" i="1" s="1"/>
  <c r="AV2760" i="1"/>
  <c r="BG2760" i="1" s="1"/>
  <c r="AR2752" i="1"/>
  <c r="BC2752" i="1" s="1"/>
  <c r="AR2744" i="1"/>
  <c r="BC2744" i="1" s="1"/>
  <c r="AV2726" i="1"/>
  <c r="BG2726" i="1" s="1"/>
  <c r="AV2718" i="1"/>
  <c r="BG2718" i="1" s="1"/>
  <c r="AR2710" i="1"/>
  <c r="BC2710" i="1" s="1"/>
  <c r="AV2700" i="1"/>
  <c r="BG2700" i="1" s="1"/>
  <c r="AV2692" i="1"/>
  <c r="BG2692" i="1" s="1"/>
  <c r="AR2684" i="1"/>
  <c r="BC2684" i="1" s="1"/>
  <c r="AV2658" i="1"/>
  <c r="BG2658" i="1" s="1"/>
  <c r="AR2650" i="1"/>
  <c r="BC2650" i="1" s="1"/>
  <c r="AR2642" i="1"/>
  <c r="BC2642" i="1" s="1"/>
  <c r="AV2632" i="1"/>
  <c r="BG2632" i="1" s="1"/>
  <c r="AR2624" i="1"/>
  <c r="BC2624" i="1" s="1"/>
  <c r="AR2616" i="1"/>
  <c r="BC2616" i="1" s="1"/>
  <c r="AV2598" i="1"/>
  <c r="BG2598" i="1" s="1"/>
  <c r="AV2590" i="1"/>
  <c r="BG2590" i="1" s="1"/>
  <c r="AR2582" i="1"/>
  <c r="BC2582" i="1" s="1"/>
  <c r="AV2572" i="1"/>
  <c r="BG2572" i="1" s="1"/>
  <c r="AV2558" i="1"/>
  <c r="BG2558" i="1" s="1"/>
  <c r="AR2538" i="1"/>
  <c r="BC2538" i="1" s="1"/>
  <c r="AV2516" i="1"/>
  <c r="BG2516" i="1" s="1"/>
  <c r="AV2494" i="1"/>
  <c r="BG2494" i="1" s="1"/>
  <c r="AR2474" i="1"/>
  <c r="BC2474" i="1" s="1"/>
  <c r="AV2452" i="1"/>
  <c r="BG2452" i="1" s="1"/>
  <c r="AV2430" i="1"/>
  <c r="BG2430" i="1" s="1"/>
  <c r="AR2410" i="1"/>
  <c r="BC2410" i="1" s="1"/>
  <c r="AV2388" i="1"/>
  <c r="BG2388" i="1" s="1"/>
  <c r="AV2366" i="1"/>
  <c r="BG2366" i="1" s="1"/>
  <c r="AR2346" i="1"/>
  <c r="BC2346" i="1" s="1"/>
  <c r="AV2324" i="1"/>
  <c r="BG2324" i="1" s="1"/>
  <c r="AR2292" i="1"/>
  <c r="BC2292" i="1" s="1"/>
  <c r="AV2248" i="1"/>
  <c r="BG2248" i="1" s="1"/>
  <c r="AV2206" i="1"/>
  <c r="BG2206" i="1" s="1"/>
  <c r="AR2164" i="1"/>
  <c r="BC2164" i="1" s="1"/>
  <c r="AV2120" i="1"/>
  <c r="BG2120" i="1" s="1"/>
  <c r="AV2078" i="1"/>
  <c r="BG2078" i="1" s="1"/>
  <c r="AV1998" i="1"/>
  <c r="BG1998" i="1" s="1"/>
  <c r="AV1934" i="1"/>
  <c r="BG1934" i="1" s="1"/>
  <c r="AR2734" i="1"/>
  <c r="BC2734" i="1" s="1"/>
  <c r="AV2734" i="1"/>
  <c r="BG2734" i="1" s="1"/>
  <c r="AV2730" i="1"/>
  <c r="BG2730" i="1" s="1"/>
  <c r="AR2730" i="1"/>
  <c r="BC2730" i="1" s="1"/>
  <c r="AR2702" i="1"/>
  <c r="BC2702" i="1" s="1"/>
  <c r="AV2702" i="1"/>
  <c r="BG2702" i="1" s="1"/>
  <c r="AV2698" i="1"/>
  <c r="BG2698" i="1" s="1"/>
  <c r="AR2698" i="1"/>
  <c r="BC2698" i="1" s="1"/>
  <c r="AR2670" i="1"/>
  <c r="BC2670" i="1" s="1"/>
  <c r="AV2670" i="1"/>
  <c r="BG2670" i="1" s="1"/>
  <c r="AV2666" i="1"/>
  <c r="BG2666" i="1" s="1"/>
  <c r="AR2666" i="1"/>
  <c r="BC2666" i="1" s="1"/>
  <c r="AR2606" i="1"/>
  <c r="BC2606" i="1" s="1"/>
  <c r="AV2606" i="1"/>
  <c r="BG2606" i="1" s="1"/>
  <c r="AV2602" i="1"/>
  <c r="BG2602" i="1" s="1"/>
  <c r="AR2602" i="1"/>
  <c r="BC2602" i="1" s="1"/>
  <c r="AR2550" i="1"/>
  <c r="BC2550" i="1" s="1"/>
  <c r="AV2550" i="1"/>
  <c r="BG2550" i="1" s="1"/>
  <c r="AR2534" i="1"/>
  <c r="BC2534" i="1" s="1"/>
  <c r="AV2534" i="1"/>
  <c r="BG2534" i="1" s="1"/>
  <c r="AR2518" i="1"/>
  <c r="BC2518" i="1" s="1"/>
  <c r="AV2518" i="1"/>
  <c r="BG2518" i="1" s="1"/>
  <c r="AR2514" i="1"/>
  <c r="BC2514" i="1" s="1"/>
  <c r="AV2514" i="1"/>
  <c r="BG2514" i="1" s="1"/>
  <c r="AR2502" i="1"/>
  <c r="BC2502" i="1" s="1"/>
  <c r="AV2502" i="1"/>
  <c r="BG2502" i="1" s="1"/>
  <c r="AR2498" i="1"/>
  <c r="BC2498" i="1" s="1"/>
  <c r="AV2498" i="1"/>
  <c r="BG2498" i="1" s="1"/>
  <c r="AR2470" i="1"/>
  <c r="BC2470" i="1" s="1"/>
  <c r="AV2470" i="1"/>
  <c r="BG2470" i="1" s="1"/>
  <c r="AR2466" i="1"/>
  <c r="BC2466" i="1" s="1"/>
  <c r="AV2466" i="1"/>
  <c r="BG2466" i="1" s="1"/>
  <c r="AR2454" i="1"/>
  <c r="BC2454" i="1" s="1"/>
  <c r="AV2454" i="1"/>
  <c r="BG2454" i="1" s="1"/>
  <c r="AR2450" i="1"/>
  <c r="BC2450" i="1" s="1"/>
  <c r="AV2450" i="1"/>
  <c r="BG2450" i="1" s="1"/>
  <c r="AR2438" i="1"/>
  <c r="BC2438" i="1" s="1"/>
  <c r="AV2438" i="1"/>
  <c r="BG2438" i="1" s="1"/>
  <c r="AR2434" i="1"/>
  <c r="BC2434" i="1" s="1"/>
  <c r="AV2434" i="1"/>
  <c r="BG2434" i="1" s="1"/>
  <c r="AR2422" i="1"/>
  <c r="BC2422" i="1" s="1"/>
  <c r="AV2422" i="1"/>
  <c r="BG2422" i="1" s="1"/>
  <c r="AR2418" i="1"/>
  <c r="BC2418" i="1" s="1"/>
  <c r="AV2418" i="1"/>
  <c r="BG2418" i="1" s="1"/>
  <c r="AR2406" i="1"/>
  <c r="BC2406" i="1" s="1"/>
  <c r="AV2406" i="1"/>
  <c r="BG2406" i="1" s="1"/>
  <c r="AR2402" i="1"/>
  <c r="BC2402" i="1" s="1"/>
  <c r="AV2402" i="1"/>
  <c r="BG2402" i="1" s="1"/>
  <c r="AR2390" i="1"/>
  <c r="BC2390" i="1" s="1"/>
  <c r="AV2390" i="1"/>
  <c r="BG2390" i="1" s="1"/>
  <c r="AR2386" i="1"/>
  <c r="BC2386" i="1" s="1"/>
  <c r="AV2386" i="1"/>
  <c r="BG2386" i="1" s="1"/>
  <c r="AR2374" i="1"/>
  <c r="BC2374" i="1" s="1"/>
  <c r="AV2374" i="1"/>
  <c r="BG2374" i="1" s="1"/>
  <c r="AR2370" i="1"/>
  <c r="BC2370" i="1" s="1"/>
  <c r="AV2370" i="1"/>
  <c r="BG2370" i="1" s="1"/>
  <c r="AR2354" i="1"/>
  <c r="BC2354" i="1" s="1"/>
  <c r="AV2354" i="1"/>
  <c r="BG2354" i="1" s="1"/>
  <c r="AR2342" i="1"/>
  <c r="BC2342" i="1" s="1"/>
  <c r="AV2342" i="1"/>
  <c r="BG2342" i="1" s="1"/>
  <c r="AR2338" i="1"/>
  <c r="BC2338" i="1" s="1"/>
  <c r="AV2338" i="1"/>
  <c r="BG2338" i="1" s="1"/>
  <c r="AR2314" i="1"/>
  <c r="BC2314" i="1" s="1"/>
  <c r="AV2314" i="1"/>
  <c r="BG2314" i="1" s="1"/>
  <c r="AR2306" i="1"/>
  <c r="BC2306" i="1" s="1"/>
  <c r="AV2306" i="1"/>
  <c r="BG2306" i="1" s="1"/>
  <c r="AR2298" i="1"/>
  <c r="BC2298" i="1" s="1"/>
  <c r="AV2298" i="1"/>
  <c r="BG2298" i="1" s="1"/>
  <c r="AR2262" i="1"/>
  <c r="BC2262" i="1" s="1"/>
  <c r="AV2262" i="1"/>
  <c r="BG2262" i="1" s="1"/>
  <c r="AR2254" i="1"/>
  <c r="BC2254" i="1" s="1"/>
  <c r="AV2254" i="1"/>
  <c r="BG2254" i="1" s="1"/>
  <c r="AR2250" i="1"/>
  <c r="BC2250" i="1" s="1"/>
  <c r="AV2250" i="1"/>
  <c r="BG2250" i="1" s="1"/>
  <c r="AR2242" i="1"/>
  <c r="BC2242" i="1" s="1"/>
  <c r="AV2242" i="1"/>
  <c r="BG2242" i="1" s="1"/>
  <c r="AR2234" i="1"/>
  <c r="BC2234" i="1" s="1"/>
  <c r="AV2234" i="1"/>
  <c r="BG2234" i="1" s="1"/>
  <c r="AR2226" i="1"/>
  <c r="BC2226" i="1" s="1"/>
  <c r="AV2226" i="1"/>
  <c r="BG2226" i="1" s="1"/>
  <c r="AR2218" i="1"/>
  <c r="BC2218" i="1" s="1"/>
  <c r="AV2218" i="1"/>
  <c r="BG2218" i="1" s="1"/>
  <c r="AR2166" i="1"/>
  <c r="BC2166" i="1" s="1"/>
  <c r="AV2166" i="1"/>
  <c r="BG2166" i="1" s="1"/>
  <c r="AR2158" i="1"/>
  <c r="BC2158" i="1" s="1"/>
  <c r="AV2158" i="1"/>
  <c r="BG2158" i="1" s="1"/>
  <c r="AR2150" i="1"/>
  <c r="BC2150" i="1" s="1"/>
  <c r="AV2150" i="1"/>
  <c r="BG2150" i="1" s="1"/>
  <c r="AR2146" i="1"/>
  <c r="BC2146" i="1" s="1"/>
  <c r="AV2146" i="1"/>
  <c r="BG2146" i="1" s="1"/>
  <c r="AR2138" i="1"/>
  <c r="BC2138" i="1" s="1"/>
  <c r="AV2138" i="1"/>
  <c r="BG2138" i="1" s="1"/>
  <c r="AR2130" i="1"/>
  <c r="BC2130" i="1" s="1"/>
  <c r="AV2130" i="1"/>
  <c r="BG2130" i="1" s="1"/>
  <c r="AR2122" i="1"/>
  <c r="BC2122" i="1" s="1"/>
  <c r="AV2122" i="1"/>
  <c r="BG2122" i="1" s="1"/>
  <c r="AR2070" i="1"/>
  <c r="BC2070" i="1" s="1"/>
  <c r="AV2070" i="1"/>
  <c r="BG2070" i="1" s="1"/>
  <c r="AR2066" i="1"/>
  <c r="BC2066" i="1" s="1"/>
  <c r="AV2066" i="1"/>
  <c r="BG2066" i="1" s="1"/>
  <c r="AR2062" i="1"/>
  <c r="BC2062" i="1" s="1"/>
  <c r="AV2062" i="1"/>
  <c r="BG2062" i="1" s="1"/>
  <c r="AR2058" i="1"/>
  <c r="BC2058" i="1" s="1"/>
  <c r="AV2058" i="1"/>
  <c r="BG2058" i="1" s="1"/>
  <c r="AR2054" i="1"/>
  <c r="BC2054" i="1" s="1"/>
  <c r="AV2054" i="1"/>
  <c r="BG2054" i="1" s="1"/>
  <c r="AR2050" i="1"/>
  <c r="BC2050" i="1" s="1"/>
  <c r="AV2050" i="1"/>
  <c r="BG2050" i="1" s="1"/>
  <c r="AR2042" i="1"/>
  <c r="BC2042" i="1" s="1"/>
  <c r="AV2042" i="1"/>
  <c r="BG2042" i="1" s="1"/>
  <c r="AR2038" i="1"/>
  <c r="BC2038" i="1" s="1"/>
  <c r="AV2038" i="1"/>
  <c r="BG2038" i="1" s="1"/>
  <c r="AR2010" i="1"/>
  <c r="BC2010" i="1" s="1"/>
  <c r="AV2010" i="1"/>
  <c r="BG2010" i="1" s="1"/>
  <c r="AR2006" i="1"/>
  <c r="BC2006" i="1" s="1"/>
  <c r="AV2006" i="1"/>
  <c r="BG2006" i="1" s="1"/>
  <c r="AR2002" i="1"/>
  <c r="BC2002" i="1" s="1"/>
  <c r="AV2002" i="1"/>
  <c r="BG2002" i="1" s="1"/>
  <c r="AR1994" i="1"/>
  <c r="BC1994" i="1" s="1"/>
  <c r="AV1994" i="1"/>
  <c r="BG1994" i="1" s="1"/>
  <c r="AR1942" i="1"/>
  <c r="BC1942" i="1" s="1"/>
  <c r="AV1942" i="1"/>
  <c r="BG1942" i="1" s="1"/>
  <c r="AR1910" i="1"/>
  <c r="BC1910" i="1" s="1"/>
  <c r="AV1910" i="1"/>
  <c r="BG1910" i="1" s="1"/>
  <c r="AR1878" i="1"/>
  <c r="BC1878" i="1" s="1"/>
  <c r="AV1878" i="1"/>
  <c r="BG1878" i="1" s="1"/>
  <c r="AR1874" i="1"/>
  <c r="BC1874" i="1" s="1"/>
  <c r="AV1874" i="1"/>
  <c r="BG1874" i="1" s="1"/>
  <c r="AV1866" i="1"/>
  <c r="BG1866" i="1" s="1"/>
  <c r="AR1866" i="1"/>
  <c r="BC1866" i="1" s="1"/>
  <c r="AV1858" i="1"/>
  <c r="BG1858" i="1" s="1"/>
  <c r="AR1858" i="1"/>
  <c r="BC1858" i="1" s="1"/>
  <c r="AV1850" i="1"/>
  <c r="BG1850" i="1" s="1"/>
  <c r="AR1850" i="1"/>
  <c r="BC1850" i="1" s="1"/>
  <c r="AV1802" i="1"/>
  <c r="BG1802" i="1" s="1"/>
  <c r="AR1802" i="1"/>
  <c r="BC1802" i="1" s="1"/>
  <c r="AR1798" i="1"/>
  <c r="BC1798" i="1" s="1"/>
  <c r="AV1798" i="1"/>
  <c r="BG1798" i="1" s="1"/>
  <c r="AR2714" i="1"/>
  <c r="BC2714" i="1" s="1"/>
  <c r="AR2706" i="1"/>
  <c r="BC2706" i="1" s="1"/>
  <c r="AV2662" i="1"/>
  <c r="BG2662" i="1" s="1"/>
  <c r="AV2654" i="1"/>
  <c r="BG2654" i="1" s="1"/>
  <c r="AR2646" i="1"/>
  <c r="BC2646" i="1" s="1"/>
  <c r="AV2462" i="1"/>
  <c r="BG2462" i="1" s="1"/>
  <c r="AR2442" i="1"/>
  <c r="BC2442" i="1" s="1"/>
  <c r="AR2378" i="1"/>
  <c r="BC2378" i="1" s="1"/>
  <c r="AV2758" i="1"/>
  <c r="BG2758" i="1" s="1"/>
  <c r="AV2750" i="1"/>
  <c r="BG2750" i="1" s="1"/>
  <c r="AR2742" i="1"/>
  <c r="BC2742" i="1" s="1"/>
  <c r="AV2732" i="1"/>
  <c r="BG2732" i="1" s="1"/>
  <c r="AV2724" i="1"/>
  <c r="BG2724" i="1" s="1"/>
  <c r="AR2716" i="1"/>
  <c r="BC2716" i="1" s="1"/>
  <c r="AV2690" i="1"/>
  <c r="BG2690" i="1" s="1"/>
  <c r="AR2682" i="1"/>
  <c r="BC2682" i="1" s="1"/>
  <c r="AR2674" i="1"/>
  <c r="BC2674" i="1" s="1"/>
  <c r="AV2664" i="1"/>
  <c r="BG2664" i="1" s="1"/>
  <c r="AR2656" i="1"/>
  <c r="BC2656" i="1" s="1"/>
  <c r="AR2648" i="1"/>
  <c r="BC2648" i="1" s="1"/>
  <c r="AV2630" i="1"/>
  <c r="BG2630" i="1" s="1"/>
  <c r="AV2622" i="1"/>
  <c r="BG2622" i="1" s="1"/>
  <c r="AR2614" i="1"/>
  <c r="BC2614" i="1" s="1"/>
  <c r="AV2604" i="1"/>
  <c r="BG2604" i="1" s="1"/>
  <c r="AV2596" i="1"/>
  <c r="BG2596" i="1" s="1"/>
  <c r="AR2588" i="1"/>
  <c r="BC2588" i="1" s="1"/>
  <c r="AR2554" i="1"/>
  <c r="BC2554" i="1" s="1"/>
  <c r="AV2532" i="1"/>
  <c r="BG2532" i="1" s="1"/>
  <c r="AV2510" i="1"/>
  <c r="BG2510" i="1" s="1"/>
  <c r="AR2490" i="1"/>
  <c r="BC2490" i="1" s="1"/>
  <c r="AV2468" i="1"/>
  <c r="BG2468" i="1" s="1"/>
  <c r="AV2446" i="1"/>
  <c r="BG2446" i="1" s="1"/>
  <c r="AR2426" i="1"/>
  <c r="BC2426" i="1" s="1"/>
  <c r="AV2404" i="1"/>
  <c r="BG2404" i="1" s="1"/>
  <c r="AV2382" i="1"/>
  <c r="BG2382" i="1" s="1"/>
  <c r="AR2362" i="1"/>
  <c r="BC2362" i="1" s="1"/>
  <c r="AV2340" i="1"/>
  <c r="BG2340" i="1" s="1"/>
  <c r="AV2318" i="1"/>
  <c r="BG2318" i="1" s="1"/>
  <c r="AV2280" i="1"/>
  <c r="BG2280" i="1" s="1"/>
  <c r="AV2238" i="1"/>
  <c r="BG2238" i="1" s="1"/>
  <c r="AR2196" i="1"/>
  <c r="BC2196" i="1" s="1"/>
  <c r="AV2152" i="1"/>
  <c r="BG2152" i="1" s="1"/>
  <c r="AV2110" i="1"/>
  <c r="BG2110" i="1" s="1"/>
  <c r="AR2068" i="1"/>
  <c r="BC2068" i="1" s="1"/>
  <c r="AV2014" i="1"/>
  <c r="BG2014" i="1" s="1"/>
  <c r="AV1950" i="1"/>
  <c r="BG1950" i="1" s="1"/>
  <c r="AV1886" i="1"/>
  <c r="BG1886" i="1" s="1"/>
  <c r="AR1854" i="1"/>
  <c r="BC1854" i="1" s="1"/>
  <c r="AV1806" i="1"/>
  <c r="BG1806" i="1" s="1"/>
  <c r="AR1794" i="1"/>
  <c r="BC1794" i="1" s="1"/>
  <c r="AP1876" i="1"/>
  <c r="BA1876" i="1" s="1"/>
  <c r="AV1876" i="1"/>
  <c r="BG1876" i="1" s="1"/>
  <c r="AP1872" i="1"/>
  <c r="BA1872" i="1" s="1"/>
  <c r="AV1872" i="1"/>
  <c r="BG1872" i="1" s="1"/>
  <c r="AR1872" i="1"/>
  <c r="BC1872" i="1" s="1"/>
  <c r="AP1868" i="1"/>
  <c r="BA1868" i="1" s="1"/>
  <c r="AV1868" i="1"/>
  <c r="BG1868" i="1" s="1"/>
  <c r="AP1864" i="1"/>
  <c r="BA1864" i="1" s="1"/>
  <c r="AV1864" i="1"/>
  <c r="BG1864" i="1" s="1"/>
  <c r="AP1860" i="1"/>
  <c r="BA1860" i="1" s="1"/>
  <c r="AV1860" i="1"/>
  <c r="BG1860" i="1" s="1"/>
  <c r="AP1856" i="1"/>
  <c r="BA1856" i="1" s="1"/>
  <c r="AV1856" i="1"/>
  <c r="BG1856" i="1" s="1"/>
  <c r="AR1856" i="1"/>
  <c r="BC1856" i="1" s="1"/>
  <c r="AP1852" i="1"/>
  <c r="BA1852" i="1" s="1"/>
  <c r="AV1852" i="1"/>
  <c r="BG1852" i="1" s="1"/>
  <c r="AP1848" i="1"/>
  <c r="BA1848" i="1" s="1"/>
  <c r="AV1848" i="1"/>
  <c r="BG1848" i="1" s="1"/>
  <c r="AP1844" i="1"/>
  <c r="BA1844" i="1" s="1"/>
  <c r="AV1844" i="1"/>
  <c r="BG1844" i="1" s="1"/>
  <c r="AP1840" i="1"/>
  <c r="BA1840" i="1" s="1"/>
  <c r="AV1840" i="1"/>
  <c r="BG1840" i="1" s="1"/>
  <c r="AR1840" i="1"/>
  <c r="BC1840" i="1" s="1"/>
  <c r="AP1836" i="1"/>
  <c r="BA1836" i="1" s="1"/>
  <c r="AV1836" i="1"/>
  <c r="BG1836" i="1" s="1"/>
  <c r="AP1832" i="1"/>
  <c r="BA1832" i="1" s="1"/>
  <c r="AV1832" i="1"/>
  <c r="BG1832" i="1" s="1"/>
  <c r="AP1828" i="1"/>
  <c r="BA1828" i="1" s="1"/>
  <c r="AV1828" i="1"/>
  <c r="BG1828" i="1" s="1"/>
  <c r="AP1824" i="1"/>
  <c r="BA1824" i="1" s="1"/>
  <c r="AV1824" i="1"/>
  <c r="BG1824" i="1" s="1"/>
  <c r="AR1824" i="1"/>
  <c r="BC1824" i="1" s="1"/>
  <c r="AP1820" i="1"/>
  <c r="BA1820" i="1" s="1"/>
  <c r="AV1820" i="1"/>
  <c r="BG1820" i="1" s="1"/>
  <c r="AP1816" i="1"/>
  <c r="BA1816" i="1" s="1"/>
  <c r="AV1816" i="1"/>
  <c r="BG1816" i="1" s="1"/>
  <c r="AP1812" i="1"/>
  <c r="BA1812" i="1" s="1"/>
  <c r="AV1812" i="1"/>
  <c r="BG1812" i="1" s="1"/>
  <c r="AP1808" i="1"/>
  <c r="BA1808" i="1" s="1"/>
  <c r="AV1808" i="1"/>
  <c r="BG1808" i="1" s="1"/>
  <c r="AR1808" i="1"/>
  <c r="BC1808" i="1" s="1"/>
  <c r="AP1804" i="1"/>
  <c r="BA1804" i="1" s="1"/>
  <c r="AV1804" i="1"/>
  <c r="BG1804" i="1" s="1"/>
  <c r="AP1800" i="1"/>
  <c r="BA1800" i="1" s="1"/>
  <c r="AV1800" i="1"/>
  <c r="BG1800" i="1" s="1"/>
  <c r="AP1796" i="1"/>
  <c r="BA1796" i="1" s="1"/>
  <c r="AV1796" i="1"/>
  <c r="BG1796" i="1" s="1"/>
  <c r="AP1792" i="1"/>
  <c r="BA1792" i="1" s="1"/>
  <c r="AV1792" i="1"/>
  <c r="BG1792" i="1" s="1"/>
  <c r="AR1792" i="1"/>
  <c r="BC1792" i="1" s="1"/>
  <c r="AP1788" i="1"/>
  <c r="BA1788" i="1" s="1"/>
  <c r="AV1788" i="1"/>
  <c r="BG1788" i="1" s="1"/>
  <c r="AQ1776" i="1"/>
  <c r="BB1776" i="1" s="1"/>
  <c r="AT1776" i="1"/>
  <c r="BE1776" i="1" s="1"/>
  <c r="AQ1764" i="1"/>
  <c r="BB1764" i="1" s="1"/>
  <c r="AT1764" i="1"/>
  <c r="BE1764" i="1" s="1"/>
  <c r="AQ1744" i="1"/>
  <c r="BB1744" i="1" s="1"/>
  <c r="AT1744" i="1"/>
  <c r="BE1744" i="1" s="1"/>
  <c r="AT1732" i="1"/>
  <c r="BE1732" i="1" s="1"/>
  <c r="AP1732" i="1"/>
  <c r="BA1732" i="1" s="1"/>
  <c r="AT1712" i="1"/>
  <c r="BE1712" i="1" s="1"/>
  <c r="AP1712" i="1"/>
  <c r="BA1712" i="1" s="1"/>
  <c r="AT1700" i="1"/>
  <c r="BE1700" i="1" s="1"/>
  <c r="AP1700" i="1"/>
  <c r="BA1700" i="1" s="1"/>
  <c r="AT1680" i="1"/>
  <c r="BE1680" i="1" s="1"/>
  <c r="AP1680" i="1"/>
  <c r="BA1680" i="1" s="1"/>
  <c r="AT1668" i="1"/>
  <c r="BE1668" i="1" s="1"/>
  <c r="AP1668" i="1"/>
  <c r="BA1668" i="1" s="1"/>
  <c r="AT1648" i="1"/>
  <c r="BE1648" i="1" s="1"/>
  <c r="AP1648" i="1"/>
  <c r="BA1648" i="1" s="1"/>
  <c r="AT1636" i="1"/>
  <c r="BE1636" i="1" s="1"/>
  <c r="AP1636" i="1"/>
  <c r="BA1636" i="1" s="1"/>
  <c r="AT1616" i="1"/>
  <c r="BE1616" i="1" s="1"/>
  <c r="AP1616" i="1"/>
  <c r="BA1616" i="1" s="1"/>
  <c r="AT1604" i="1"/>
  <c r="BE1604" i="1" s="1"/>
  <c r="AP1604" i="1"/>
  <c r="BA1604" i="1" s="1"/>
  <c r="AT1584" i="1"/>
  <c r="BE1584" i="1" s="1"/>
  <c r="AP1584" i="1"/>
  <c r="BA1584" i="1" s="1"/>
  <c r="AT1572" i="1"/>
  <c r="BE1572" i="1" s="1"/>
  <c r="AP1572" i="1"/>
  <c r="BA1572" i="1" s="1"/>
  <c r="AT1552" i="1"/>
  <c r="BE1552" i="1" s="1"/>
  <c r="AP1552" i="1"/>
  <c r="BA1552" i="1" s="1"/>
  <c r="AT1540" i="1"/>
  <c r="BE1540" i="1" s="1"/>
  <c r="AP1540" i="1"/>
  <c r="BA1540" i="1" s="1"/>
  <c r="AT1520" i="1"/>
  <c r="BE1520" i="1" s="1"/>
  <c r="AP1520" i="1"/>
  <c r="BA1520" i="1" s="1"/>
  <c r="AT1508" i="1"/>
  <c r="BE1508" i="1" s="1"/>
  <c r="AP1508" i="1"/>
  <c r="BA1508" i="1" s="1"/>
  <c r="AT1488" i="1"/>
  <c r="BE1488" i="1" s="1"/>
  <c r="AP1488" i="1"/>
  <c r="BA1488" i="1" s="1"/>
  <c r="AT1476" i="1"/>
  <c r="BE1476" i="1" s="1"/>
  <c r="AP1476" i="1"/>
  <c r="BA1476" i="1" s="1"/>
  <c r="AT1456" i="1"/>
  <c r="BE1456" i="1" s="1"/>
  <c r="AP1456" i="1"/>
  <c r="BA1456" i="1" s="1"/>
  <c r="AT1444" i="1"/>
  <c r="BE1444" i="1" s="1"/>
  <c r="AP1444" i="1"/>
  <c r="BA1444" i="1" s="1"/>
  <c r="AV2036" i="1"/>
  <c r="BG2036" i="1" s="1"/>
  <c r="AR2032" i="1"/>
  <c r="BC2032" i="1" s="1"/>
  <c r="AV2020" i="1"/>
  <c r="BG2020" i="1" s="1"/>
  <c r="AR2016" i="1"/>
  <c r="BC2016" i="1" s="1"/>
  <c r="AV2004" i="1"/>
  <c r="BG2004" i="1" s="1"/>
  <c r="AR2000" i="1"/>
  <c r="BC2000" i="1" s="1"/>
  <c r="AV1988" i="1"/>
  <c r="BG1988" i="1" s="1"/>
  <c r="AR1984" i="1"/>
  <c r="BC1984" i="1" s="1"/>
  <c r="AV1972" i="1"/>
  <c r="BG1972" i="1" s="1"/>
  <c r="AR1968" i="1"/>
  <c r="BC1968" i="1" s="1"/>
  <c r="AV1956" i="1"/>
  <c r="BG1956" i="1" s="1"/>
  <c r="AR1952" i="1"/>
  <c r="BC1952" i="1" s="1"/>
  <c r="AV1940" i="1"/>
  <c r="BG1940" i="1" s="1"/>
  <c r="AR1936" i="1"/>
  <c r="BC1936" i="1" s="1"/>
  <c r="AV1924" i="1"/>
  <c r="BG1924" i="1" s="1"/>
  <c r="AR1920" i="1"/>
  <c r="BC1920" i="1" s="1"/>
  <c r="AV1908" i="1"/>
  <c r="BG1908" i="1" s="1"/>
  <c r="AR1904" i="1"/>
  <c r="BC1904" i="1" s="1"/>
  <c r="AV1892" i="1"/>
  <c r="BG1892" i="1" s="1"/>
  <c r="AR1888" i="1"/>
  <c r="BC1888" i="1" s="1"/>
  <c r="AR1876" i="1"/>
  <c r="BC1876" i="1" s="1"/>
  <c r="AR1848" i="1"/>
  <c r="BC1848" i="1" s="1"/>
  <c r="AR1820" i="1"/>
  <c r="BC1820" i="1" s="1"/>
  <c r="AR1812" i="1"/>
  <c r="BC1812" i="1" s="1"/>
  <c r="AT1780" i="1"/>
  <c r="BE1780" i="1" s="1"/>
  <c r="AT1768" i="1"/>
  <c r="BE1768" i="1" s="1"/>
  <c r="AT1752" i="1"/>
  <c r="BE1752" i="1" s="1"/>
  <c r="AP1724" i="1"/>
  <c r="BA1724" i="1" s="1"/>
  <c r="AP1708" i="1"/>
  <c r="BA1708" i="1" s="1"/>
  <c r="AP1696" i="1"/>
  <c r="BA1696" i="1" s="1"/>
  <c r="AP1652" i="1"/>
  <c r="BA1652" i="1" s="1"/>
  <c r="AP1640" i="1"/>
  <c r="BA1640" i="1" s="1"/>
  <c r="AP1624" i="1"/>
  <c r="BA1624" i="1" s="1"/>
  <c r="AP1596" i="1"/>
  <c r="BA1596" i="1" s="1"/>
  <c r="AP1580" i="1"/>
  <c r="BA1580" i="1" s="1"/>
  <c r="AP1568" i="1"/>
  <c r="BA1568" i="1" s="1"/>
  <c r="AP1524" i="1"/>
  <c r="BA1524" i="1" s="1"/>
  <c r="AP1512" i="1"/>
  <c r="BA1512" i="1" s="1"/>
  <c r="AP1496" i="1"/>
  <c r="BA1496" i="1" s="1"/>
  <c r="AP1468" i="1"/>
  <c r="BA1468" i="1" s="1"/>
  <c r="AP1452" i="1"/>
  <c r="BA1452" i="1" s="1"/>
  <c r="AP1440" i="1"/>
  <c r="BA1440" i="1" s="1"/>
  <c r="AT3" i="1"/>
  <c r="BE3" i="1" s="1"/>
  <c r="AV3" i="1"/>
  <c r="BG3" i="1" s="1"/>
  <c r="AR3" i="1"/>
  <c r="BC3" i="1" s="1"/>
  <c r="AS2767" i="1"/>
  <c r="BD2767" i="1" s="1"/>
  <c r="AW2767" i="1"/>
  <c r="BH2767" i="1" s="1"/>
  <c r="AQ2767" i="1"/>
  <c r="BB2767" i="1" s="1"/>
  <c r="AU2767" i="1"/>
  <c r="BF2767" i="1" s="1"/>
  <c r="AS2763" i="1"/>
  <c r="BD2763" i="1" s="1"/>
  <c r="AW2763" i="1"/>
  <c r="BH2763" i="1" s="1"/>
  <c r="AQ2763" i="1"/>
  <c r="BB2763" i="1" s="1"/>
  <c r="AU2763" i="1"/>
  <c r="BF2763" i="1" s="1"/>
  <c r="AS2759" i="1"/>
  <c r="BD2759" i="1" s="1"/>
  <c r="AW2759" i="1"/>
  <c r="BH2759" i="1" s="1"/>
  <c r="AQ2759" i="1"/>
  <c r="BB2759" i="1" s="1"/>
  <c r="AU2759" i="1"/>
  <c r="BF2759" i="1" s="1"/>
  <c r="AS2755" i="1"/>
  <c r="BD2755" i="1" s="1"/>
  <c r="AW2755" i="1"/>
  <c r="BH2755" i="1" s="1"/>
  <c r="AQ2755" i="1"/>
  <c r="BB2755" i="1" s="1"/>
  <c r="AU2755" i="1"/>
  <c r="BF2755" i="1" s="1"/>
  <c r="AS2751" i="1"/>
  <c r="BD2751" i="1" s="1"/>
  <c r="AW2751" i="1"/>
  <c r="BH2751" i="1" s="1"/>
  <c r="AQ2751" i="1"/>
  <c r="BB2751" i="1" s="1"/>
  <c r="AU2751" i="1"/>
  <c r="BF2751" i="1" s="1"/>
  <c r="AS2747" i="1"/>
  <c r="BD2747" i="1" s="1"/>
  <c r="AW2747" i="1"/>
  <c r="BH2747" i="1" s="1"/>
  <c r="AQ2747" i="1"/>
  <c r="BB2747" i="1" s="1"/>
  <c r="AU2747" i="1"/>
  <c r="BF2747" i="1" s="1"/>
  <c r="AS2743" i="1"/>
  <c r="BD2743" i="1" s="1"/>
  <c r="AW2743" i="1"/>
  <c r="BH2743" i="1" s="1"/>
  <c r="AQ2743" i="1"/>
  <c r="BB2743" i="1" s="1"/>
  <c r="AU2743" i="1"/>
  <c r="BF2743" i="1" s="1"/>
  <c r="AS2739" i="1"/>
  <c r="BD2739" i="1" s="1"/>
  <c r="AW2739" i="1"/>
  <c r="BH2739" i="1" s="1"/>
  <c r="AQ2739" i="1"/>
  <c r="BB2739" i="1" s="1"/>
  <c r="AU2739" i="1"/>
  <c r="BF2739" i="1" s="1"/>
  <c r="AS2735" i="1"/>
  <c r="BD2735" i="1" s="1"/>
  <c r="AW2735" i="1"/>
  <c r="BH2735" i="1" s="1"/>
  <c r="AQ2735" i="1"/>
  <c r="BB2735" i="1" s="1"/>
  <c r="AU2735" i="1"/>
  <c r="BF2735" i="1" s="1"/>
  <c r="AS2731" i="1"/>
  <c r="BD2731" i="1" s="1"/>
  <c r="AW2731" i="1"/>
  <c r="BH2731" i="1" s="1"/>
  <c r="AQ2731" i="1"/>
  <c r="BB2731" i="1" s="1"/>
  <c r="AU2731" i="1"/>
  <c r="BF2731" i="1" s="1"/>
  <c r="AS2727" i="1"/>
  <c r="BD2727" i="1" s="1"/>
  <c r="AW2727" i="1"/>
  <c r="BH2727" i="1" s="1"/>
  <c r="AQ2727" i="1"/>
  <c r="BB2727" i="1" s="1"/>
  <c r="AU2727" i="1"/>
  <c r="BF2727" i="1" s="1"/>
  <c r="AS2723" i="1"/>
  <c r="BD2723" i="1" s="1"/>
  <c r="AW2723" i="1"/>
  <c r="BH2723" i="1" s="1"/>
  <c r="AQ2723" i="1"/>
  <c r="BB2723" i="1" s="1"/>
  <c r="AU2723" i="1"/>
  <c r="BF2723" i="1" s="1"/>
  <c r="AS2719" i="1"/>
  <c r="BD2719" i="1" s="1"/>
  <c r="AW2719" i="1"/>
  <c r="BH2719" i="1" s="1"/>
  <c r="AQ2719" i="1"/>
  <c r="BB2719" i="1" s="1"/>
  <c r="AU2719" i="1"/>
  <c r="BF2719" i="1" s="1"/>
  <c r="AS2715" i="1"/>
  <c r="BD2715" i="1" s="1"/>
  <c r="AW2715" i="1"/>
  <c r="BH2715" i="1" s="1"/>
  <c r="AQ2715" i="1"/>
  <c r="BB2715" i="1" s="1"/>
  <c r="AU2715" i="1"/>
  <c r="BF2715" i="1" s="1"/>
  <c r="AS2711" i="1"/>
  <c r="BD2711" i="1" s="1"/>
  <c r="AW2711" i="1"/>
  <c r="BH2711" i="1" s="1"/>
  <c r="AQ2711" i="1"/>
  <c r="BB2711" i="1" s="1"/>
  <c r="AU2711" i="1"/>
  <c r="BF2711" i="1" s="1"/>
  <c r="AS2707" i="1"/>
  <c r="BD2707" i="1" s="1"/>
  <c r="AW2707" i="1"/>
  <c r="BH2707" i="1" s="1"/>
  <c r="AQ2707" i="1"/>
  <c r="BB2707" i="1" s="1"/>
  <c r="AU2707" i="1"/>
  <c r="BF2707" i="1" s="1"/>
  <c r="AS2703" i="1"/>
  <c r="BD2703" i="1" s="1"/>
  <c r="AW2703" i="1"/>
  <c r="BH2703" i="1" s="1"/>
  <c r="AQ2703" i="1"/>
  <c r="BB2703" i="1" s="1"/>
  <c r="AU2703" i="1"/>
  <c r="BF2703" i="1" s="1"/>
  <c r="AS2699" i="1"/>
  <c r="BD2699" i="1" s="1"/>
  <c r="AW2699" i="1"/>
  <c r="BH2699" i="1" s="1"/>
  <c r="AQ2699" i="1"/>
  <c r="BB2699" i="1" s="1"/>
  <c r="AU2699" i="1"/>
  <c r="BF2699" i="1" s="1"/>
  <c r="AS2695" i="1"/>
  <c r="BD2695" i="1" s="1"/>
  <c r="AW2695" i="1"/>
  <c r="BH2695" i="1" s="1"/>
  <c r="AQ2695" i="1"/>
  <c r="BB2695" i="1" s="1"/>
  <c r="AU2695" i="1"/>
  <c r="BF2695" i="1" s="1"/>
  <c r="AS2691" i="1"/>
  <c r="BD2691" i="1" s="1"/>
  <c r="AW2691" i="1"/>
  <c r="BH2691" i="1" s="1"/>
  <c r="AQ2691" i="1"/>
  <c r="BB2691" i="1" s="1"/>
  <c r="AU2691" i="1"/>
  <c r="BF2691" i="1" s="1"/>
  <c r="AS2687" i="1"/>
  <c r="BD2687" i="1" s="1"/>
  <c r="AW2687" i="1"/>
  <c r="BH2687" i="1" s="1"/>
  <c r="AQ2687" i="1"/>
  <c r="BB2687" i="1" s="1"/>
  <c r="AU2687" i="1"/>
  <c r="BF2687" i="1" s="1"/>
  <c r="AS2683" i="1"/>
  <c r="BD2683" i="1" s="1"/>
  <c r="AW2683" i="1"/>
  <c r="BH2683" i="1" s="1"/>
  <c r="AQ2683" i="1"/>
  <c r="BB2683" i="1" s="1"/>
  <c r="AU2683" i="1"/>
  <c r="BF2683" i="1" s="1"/>
  <c r="AS2679" i="1"/>
  <c r="BD2679" i="1" s="1"/>
  <c r="AW2679" i="1"/>
  <c r="BH2679" i="1" s="1"/>
  <c r="AQ2679" i="1"/>
  <c r="BB2679" i="1" s="1"/>
  <c r="AU2679" i="1"/>
  <c r="BF2679" i="1" s="1"/>
  <c r="AS2675" i="1"/>
  <c r="BD2675" i="1" s="1"/>
  <c r="AW2675" i="1"/>
  <c r="BH2675" i="1" s="1"/>
  <c r="AQ2675" i="1"/>
  <c r="BB2675" i="1" s="1"/>
  <c r="AU2675" i="1"/>
  <c r="BF2675" i="1" s="1"/>
  <c r="AS2671" i="1"/>
  <c r="BD2671" i="1" s="1"/>
  <c r="AW2671" i="1"/>
  <c r="BH2671" i="1" s="1"/>
  <c r="AQ2671" i="1"/>
  <c r="BB2671" i="1" s="1"/>
  <c r="AU2671" i="1"/>
  <c r="BF2671" i="1" s="1"/>
  <c r="AS2667" i="1"/>
  <c r="BD2667" i="1" s="1"/>
  <c r="AW2667" i="1"/>
  <c r="BH2667" i="1" s="1"/>
  <c r="AQ2667" i="1"/>
  <c r="BB2667" i="1" s="1"/>
  <c r="AU2667" i="1"/>
  <c r="BF2667" i="1" s="1"/>
  <c r="AS2663" i="1"/>
  <c r="BD2663" i="1" s="1"/>
  <c r="AW2663" i="1"/>
  <c r="BH2663" i="1" s="1"/>
  <c r="AQ2663" i="1"/>
  <c r="BB2663" i="1" s="1"/>
  <c r="AU2663" i="1"/>
  <c r="BF2663" i="1" s="1"/>
  <c r="AS2659" i="1"/>
  <c r="BD2659" i="1" s="1"/>
  <c r="AW2659" i="1"/>
  <c r="BH2659" i="1" s="1"/>
  <c r="AQ2659" i="1"/>
  <c r="BB2659" i="1" s="1"/>
  <c r="AU2659" i="1"/>
  <c r="BF2659" i="1" s="1"/>
  <c r="AS2655" i="1"/>
  <c r="BD2655" i="1" s="1"/>
  <c r="AW2655" i="1"/>
  <c r="BH2655" i="1" s="1"/>
  <c r="AQ2655" i="1"/>
  <c r="BB2655" i="1" s="1"/>
  <c r="AU2655" i="1"/>
  <c r="BF2655" i="1" s="1"/>
  <c r="AS2651" i="1"/>
  <c r="BD2651" i="1" s="1"/>
  <c r="AW2651" i="1"/>
  <c r="BH2651" i="1" s="1"/>
  <c r="AQ2651" i="1"/>
  <c r="BB2651" i="1" s="1"/>
  <c r="AU2651" i="1"/>
  <c r="BF2651" i="1" s="1"/>
  <c r="AS2647" i="1"/>
  <c r="BD2647" i="1" s="1"/>
  <c r="AW2647" i="1"/>
  <c r="BH2647" i="1" s="1"/>
  <c r="AQ2647" i="1"/>
  <c r="BB2647" i="1" s="1"/>
  <c r="AU2647" i="1"/>
  <c r="BF2647" i="1" s="1"/>
  <c r="AS2643" i="1"/>
  <c r="BD2643" i="1" s="1"/>
  <c r="AW2643" i="1"/>
  <c r="BH2643" i="1" s="1"/>
  <c r="AQ2643" i="1"/>
  <c r="BB2643" i="1" s="1"/>
  <c r="AU2643" i="1"/>
  <c r="BF2643" i="1" s="1"/>
  <c r="AS2639" i="1"/>
  <c r="BD2639" i="1" s="1"/>
  <c r="AW2639" i="1"/>
  <c r="BH2639" i="1" s="1"/>
  <c r="AQ2639" i="1"/>
  <c r="BB2639" i="1" s="1"/>
  <c r="AU2639" i="1"/>
  <c r="BF2639" i="1" s="1"/>
  <c r="AS2635" i="1"/>
  <c r="BD2635" i="1" s="1"/>
  <c r="AW2635" i="1"/>
  <c r="BH2635" i="1" s="1"/>
  <c r="AQ2635" i="1"/>
  <c r="BB2635" i="1" s="1"/>
  <c r="AU2635" i="1"/>
  <c r="BF2635" i="1" s="1"/>
  <c r="AS2631" i="1"/>
  <c r="BD2631" i="1" s="1"/>
  <c r="AW2631" i="1"/>
  <c r="BH2631" i="1" s="1"/>
  <c r="AQ2631" i="1"/>
  <c r="BB2631" i="1" s="1"/>
  <c r="AU2631" i="1"/>
  <c r="BF2631" i="1" s="1"/>
  <c r="AS2627" i="1"/>
  <c r="BD2627" i="1" s="1"/>
  <c r="AW2627" i="1"/>
  <c r="BH2627" i="1" s="1"/>
  <c r="AQ2627" i="1"/>
  <c r="BB2627" i="1" s="1"/>
  <c r="AU2627" i="1"/>
  <c r="BF2627" i="1" s="1"/>
  <c r="AS2623" i="1"/>
  <c r="BD2623" i="1" s="1"/>
  <c r="AW2623" i="1"/>
  <c r="BH2623" i="1" s="1"/>
  <c r="AQ2623" i="1"/>
  <c r="BB2623" i="1" s="1"/>
  <c r="AU2623" i="1"/>
  <c r="BF2623" i="1" s="1"/>
  <c r="AS2619" i="1"/>
  <c r="BD2619" i="1" s="1"/>
  <c r="AW2619" i="1"/>
  <c r="BH2619" i="1" s="1"/>
  <c r="AQ2619" i="1"/>
  <c r="BB2619" i="1" s="1"/>
  <c r="AU2619" i="1"/>
  <c r="BF2619" i="1" s="1"/>
  <c r="AS2615" i="1"/>
  <c r="BD2615" i="1" s="1"/>
  <c r="AW2615" i="1"/>
  <c r="BH2615" i="1" s="1"/>
  <c r="AQ2615" i="1"/>
  <c r="BB2615" i="1" s="1"/>
  <c r="AU2615" i="1"/>
  <c r="BF2615" i="1" s="1"/>
  <c r="AS2611" i="1"/>
  <c r="BD2611" i="1" s="1"/>
  <c r="AW2611" i="1"/>
  <c r="BH2611" i="1" s="1"/>
  <c r="AQ2611" i="1"/>
  <c r="BB2611" i="1" s="1"/>
  <c r="AU2611" i="1"/>
  <c r="BF2611" i="1" s="1"/>
  <c r="AS2607" i="1"/>
  <c r="BD2607" i="1" s="1"/>
  <c r="AW2607" i="1"/>
  <c r="BH2607" i="1" s="1"/>
  <c r="AQ2607" i="1"/>
  <c r="BB2607" i="1" s="1"/>
  <c r="AU2607" i="1"/>
  <c r="BF2607" i="1" s="1"/>
  <c r="AS2603" i="1"/>
  <c r="BD2603" i="1" s="1"/>
  <c r="AW2603" i="1"/>
  <c r="BH2603" i="1" s="1"/>
  <c r="AQ2603" i="1"/>
  <c r="BB2603" i="1" s="1"/>
  <c r="AU2603" i="1"/>
  <c r="BF2603" i="1" s="1"/>
  <c r="AS2599" i="1"/>
  <c r="BD2599" i="1" s="1"/>
  <c r="AW2599" i="1"/>
  <c r="BH2599" i="1" s="1"/>
  <c r="AQ2599" i="1"/>
  <c r="BB2599" i="1" s="1"/>
  <c r="AU2599" i="1"/>
  <c r="BF2599" i="1" s="1"/>
  <c r="AS2595" i="1"/>
  <c r="BD2595" i="1" s="1"/>
  <c r="AW2595" i="1"/>
  <c r="BH2595" i="1" s="1"/>
  <c r="AQ2595" i="1"/>
  <c r="BB2595" i="1" s="1"/>
  <c r="AU2595" i="1"/>
  <c r="BF2595" i="1" s="1"/>
  <c r="AS2591" i="1"/>
  <c r="BD2591" i="1" s="1"/>
  <c r="AW2591" i="1"/>
  <c r="BH2591" i="1" s="1"/>
  <c r="AQ2591" i="1"/>
  <c r="BB2591" i="1" s="1"/>
  <c r="AU2591" i="1"/>
  <c r="BF2591" i="1" s="1"/>
  <c r="AS2587" i="1"/>
  <c r="BD2587" i="1" s="1"/>
  <c r="AW2587" i="1"/>
  <c r="BH2587" i="1" s="1"/>
  <c r="AQ2587" i="1"/>
  <c r="BB2587" i="1" s="1"/>
  <c r="AU2587" i="1"/>
  <c r="BF2587" i="1" s="1"/>
  <c r="AS2583" i="1"/>
  <c r="BD2583" i="1" s="1"/>
  <c r="AW2583" i="1"/>
  <c r="BH2583" i="1" s="1"/>
  <c r="AQ2583" i="1"/>
  <c r="BB2583" i="1" s="1"/>
  <c r="AU2583" i="1"/>
  <c r="BF2583" i="1" s="1"/>
  <c r="AS2579" i="1"/>
  <c r="BD2579" i="1" s="1"/>
  <c r="AW2579" i="1"/>
  <c r="BH2579" i="1" s="1"/>
  <c r="AQ2579" i="1"/>
  <c r="BB2579" i="1" s="1"/>
  <c r="AU2579" i="1"/>
  <c r="BF2579" i="1" s="1"/>
  <c r="AS2575" i="1"/>
  <c r="BD2575" i="1" s="1"/>
  <c r="AW2575" i="1"/>
  <c r="BH2575" i="1" s="1"/>
  <c r="AQ2575" i="1"/>
  <c r="BB2575" i="1" s="1"/>
  <c r="AU2575" i="1"/>
  <c r="BF2575" i="1" s="1"/>
  <c r="AS2571" i="1"/>
  <c r="BD2571" i="1" s="1"/>
  <c r="AW2571" i="1"/>
  <c r="BH2571" i="1" s="1"/>
  <c r="AQ2571" i="1"/>
  <c r="BB2571" i="1" s="1"/>
  <c r="AU2571" i="1"/>
  <c r="BF2571" i="1" s="1"/>
  <c r="AS2567" i="1"/>
  <c r="BD2567" i="1" s="1"/>
  <c r="AW2567" i="1"/>
  <c r="BH2567" i="1" s="1"/>
  <c r="AQ2567" i="1"/>
  <c r="BB2567" i="1" s="1"/>
  <c r="AU2567" i="1"/>
  <c r="BF2567" i="1" s="1"/>
  <c r="AS2563" i="1"/>
  <c r="BD2563" i="1" s="1"/>
  <c r="AW2563" i="1"/>
  <c r="BH2563" i="1" s="1"/>
  <c r="AQ2563" i="1"/>
  <c r="BB2563" i="1" s="1"/>
  <c r="AU2563" i="1"/>
  <c r="BF2563" i="1" s="1"/>
  <c r="AS2559" i="1"/>
  <c r="BD2559" i="1" s="1"/>
  <c r="AW2559" i="1"/>
  <c r="BH2559" i="1" s="1"/>
  <c r="AQ2559" i="1"/>
  <c r="BB2559" i="1" s="1"/>
  <c r="AU2559" i="1"/>
  <c r="BF2559" i="1" s="1"/>
  <c r="AS2555" i="1"/>
  <c r="BD2555" i="1" s="1"/>
  <c r="AW2555" i="1"/>
  <c r="BH2555" i="1" s="1"/>
  <c r="AQ2555" i="1"/>
  <c r="BB2555" i="1" s="1"/>
  <c r="AU2555" i="1"/>
  <c r="BF2555" i="1" s="1"/>
  <c r="AS2551" i="1"/>
  <c r="BD2551" i="1" s="1"/>
  <c r="AW2551" i="1"/>
  <c r="BH2551" i="1" s="1"/>
  <c r="AQ2551" i="1"/>
  <c r="BB2551" i="1" s="1"/>
  <c r="AU2551" i="1"/>
  <c r="BF2551" i="1" s="1"/>
  <c r="AS2547" i="1"/>
  <c r="BD2547" i="1" s="1"/>
  <c r="AW2547" i="1"/>
  <c r="BH2547" i="1" s="1"/>
  <c r="AQ2547" i="1"/>
  <c r="BB2547" i="1" s="1"/>
  <c r="AU2547" i="1"/>
  <c r="BF2547" i="1" s="1"/>
  <c r="AS2543" i="1"/>
  <c r="BD2543" i="1" s="1"/>
  <c r="AW2543" i="1"/>
  <c r="BH2543" i="1" s="1"/>
  <c r="AQ2543" i="1"/>
  <c r="BB2543" i="1" s="1"/>
  <c r="AU2543" i="1"/>
  <c r="BF2543" i="1" s="1"/>
  <c r="AS2539" i="1"/>
  <c r="BD2539" i="1" s="1"/>
  <c r="AW2539" i="1"/>
  <c r="BH2539" i="1" s="1"/>
  <c r="AQ2539" i="1"/>
  <c r="BB2539" i="1" s="1"/>
  <c r="AU2539" i="1"/>
  <c r="BF2539" i="1" s="1"/>
  <c r="AS2535" i="1"/>
  <c r="BD2535" i="1" s="1"/>
  <c r="AW2535" i="1"/>
  <c r="BH2535" i="1" s="1"/>
  <c r="AQ2535" i="1"/>
  <c r="BB2535" i="1" s="1"/>
  <c r="AU2535" i="1"/>
  <c r="BF2535" i="1" s="1"/>
  <c r="AS2531" i="1"/>
  <c r="BD2531" i="1" s="1"/>
  <c r="AW2531" i="1"/>
  <c r="BH2531" i="1" s="1"/>
  <c r="AQ2531" i="1"/>
  <c r="BB2531" i="1" s="1"/>
  <c r="AU2531" i="1"/>
  <c r="BF2531" i="1" s="1"/>
  <c r="AS2527" i="1"/>
  <c r="BD2527" i="1" s="1"/>
  <c r="AW2527" i="1"/>
  <c r="BH2527" i="1" s="1"/>
  <c r="AQ2527" i="1"/>
  <c r="BB2527" i="1" s="1"/>
  <c r="AU2527" i="1"/>
  <c r="BF2527" i="1" s="1"/>
  <c r="AS2523" i="1"/>
  <c r="BD2523" i="1" s="1"/>
  <c r="AW2523" i="1"/>
  <c r="BH2523" i="1" s="1"/>
  <c r="AQ2523" i="1"/>
  <c r="BB2523" i="1" s="1"/>
  <c r="AU2523" i="1"/>
  <c r="BF2523" i="1" s="1"/>
  <c r="AS2519" i="1"/>
  <c r="BD2519" i="1" s="1"/>
  <c r="AW2519" i="1"/>
  <c r="BH2519" i="1" s="1"/>
  <c r="AQ2519" i="1"/>
  <c r="BB2519" i="1" s="1"/>
  <c r="AU2519" i="1"/>
  <c r="BF2519" i="1" s="1"/>
  <c r="AS2515" i="1"/>
  <c r="BD2515" i="1" s="1"/>
  <c r="AW2515" i="1"/>
  <c r="BH2515" i="1" s="1"/>
  <c r="AQ2515" i="1"/>
  <c r="BB2515" i="1" s="1"/>
  <c r="AU2515" i="1"/>
  <c r="BF2515" i="1" s="1"/>
  <c r="AS2511" i="1"/>
  <c r="BD2511" i="1" s="1"/>
  <c r="AW2511" i="1"/>
  <c r="BH2511" i="1" s="1"/>
  <c r="AQ2511" i="1"/>
  <c r="BB2511" i="1" s="1"/>
  <c r="AU2511" i="1"/>
  <c r="BF2511" i="1" s="1"/>
  <c r="AS2507" i="1"/>
  <c r="BD2507" i="1" s="1"/>
  <c r="AW2507" i="1"/>
  <c r="BH2507" i="1" s="1"/>
  <c r="AQ2507" i="1"/>
  <c r="BB2507" i="1" s="1"/>
  <c r="AU2507" i="1"/>
  <c r="BF2507" i="1" s="1"/>
  <c r="AS2503" i="1"/>
  <c r="BD2503" i="1" s="1"/>
  <c r="AW2503" i="1"/>
  <c r="BH2503" i="1" s="1"/>
  <c r="AQ2503" i="1"/>
  <c r="BB2503" i="1" s="1"/>
  <c r="AU2503" i="1"/>
  <c r="BF2503" i="1" s="1"/>
  <c r="AS2499" i="1"/>
  <c r="BD2499" i="1" s="1"/>
  <c r="AW2499" i="1"/>
  <c r="BH2499" i="1" s="1"/>
  <c r="AQ2499" i="1"/>
  <c r="BB2499" i="1" s="1"/>
  <c r="AU2499" i="1"/>
  <c r="BF2499" i="1" s="1"/>
  <c r="AS2495" i="1"/>
  <c r="BD2495" i="1" s="1"/>
  <c r="AW2495" i="1"/>
  <c r="BH2495" i="1" s="1"/>
  <c r="AQ2495" i="1"/>
  <c r="BB2495" i="1" s="1"/>
  <c r="AU2495" i="1"/>
  <c r="BF2495" i="1" s="1"/>
  <c r="AS2491" i="1"/>
  <c r="BD2491" i="1" s="1"/>
  <c r="AW2491" i="1"/>
  <c r="BH2491" i="1" s="1"/>
  <c r="AQ2491" i="1"/>
  <c r="BB2491" i="1" s="1"/>
  <c r="AU2491" i="1"/>
  <c r="BF2491" i="1" s="1"/>
  <c r="AS2487" i="1"/>
  <c r="BD2487" i="1" s="1"/>
  <c r="AW2487" i="1"/>
  <c r="BH2487" i="1" s="1"/>
  <c r="AQ2487" i="1"/>
  <c r="BB2487" i="1" s="1"/>
  <c r="AU2487" i="1"/>
  <c r="BF2487" i="1" s="1"/>
  <c r="AS2483" i="1"/>
  <c r="BD2483" i="1" s="1"/>
  <c r="AW2483" i="1"/>
  <c r="BH2483" i="1" s="1"/>
  <c r="AQ2483" i="1"/>
  <c r="BB2483" i="1" s="1"/>
  <c r="AU2483" i="1"/>
  <c r="BF2483" i="1" s="1"/>
  <c r="AS2479" i="1"/>
  <c r="BD2479" i="1" s="1"/>
  <c r="AW2479" i="1"/>
  <c r="BH2479" i="1" s="1"/>
  <c r="AQ2479" i="1"/>
  <c r="BB2479" i="1" s="1"/>
  <c r="AU2479" i="1"/>
  <c r="BF2479" i="1" s="1"/>
  <c r="AS2475" i="1"/>
  <c r="BD2475" i="1" s="1"/>
  <c r="AW2475" i="1"/>
  <c r="BH2475" i="1" s="1"/>
  <c r="AQ2475" i="1"/>
  <c r="BB2475" i="1" s="1"/>
  <c r="AU2475" i="1"/>
  <c r="BF2475" i="1" s="1"/>
  <c r="AS2471" i="1"/>
  <c r="BD2471" i="1" s="1"/>
  <c r="AW2471" i="1"/>
  <c r="BH2471" i="1" s="1"/>
  <c r="AQ2471" i="1"/>
  <c r="BB2471" i="1" s="1"/>
  <c r="AU2471" i="1"/>
  <c r="BF2471" i="1" s="1"/>
  <c r="AS2467" i="1"/>
  <c r="BD2467" i="1" s="1"/>
  <c r="AW2467" i="1"/>
  <c r="BH2467" i="1" s="1"/>
  <c r="AQ2467" i="1"/>
  <c r="BB2467" i="1" s="1"/>
  <c r="AU2467" i="1"/>
  <c r="BF2467" i="1" s="1"/>
  <c r="AS2463" i="1"/>
  <c r="BD2463" i="1" s="1"/>
  <c r="AW2463" i="1"/>
  <c r="BH2463" i="1" s="1"/>
  <c r="AQ2463" i="1"/>
  <c r="BB2463" i="1" s="1"/>
  <c r="AU2463" i="1"/>
  <c r="BF2463" i="1" s="1"/>
  <c r="AS2459" i="1"/>
  <c r="BD2459" i="1" s="1"/>
  <c r="AW2459" i="1"/>
  <c r="BH2459" i="1" s="1"/>
  <c r="AQ2459" i="1"/>
  <c r="BB2459" i="1" s="1"/>
  <c r="AU2459" i="1"/>
  <c r="BF2459" i="1" s="1"/>
  <c r="AS2455" i="1"/>
  <c r="BD2455" i="1" s="1"/>
  <c r="AW2455" i="1"/>
  <c r="BH2455" i="1" s="1"/>
  <c r="AQ2455" i="1"/>
  <c r="BB2455" i="1" s="1"/>
  <c r="AU2455" i="1"/>
  <c r="BF2455" i="1" s="1"/>
  <c r="AS2451" i="1"/>
  <c r="BD2451" i="1" s="1"/>
  <c r="AW2451" i="1"/>
  <c r="BH2451" i="1" s="1"/>
  <c r="AQ2451" i="1"/>
  <c r="BB2451" i="1" s="1"/>
  <c r="AU2451" i="1"/>
  <c r="BF2451" i="1" s="1"/>
  <c r="AS2447" i="1"/>
  <c r="BD2447" i="1" s="1"/>
  <c r="AW2447" i="1"/>
  <c r="BH2447" i="1" s="1"/>
  <c r="AQ2447" i="1"/>
  <c r="BB2447" i="1" s="1"/>
  <c r="AU2447" i="1"/>
  <c r="BF2447" i="1" s="1"/>
  <c r="AS2443" i="1"/>
  <c r="BD2443" i="1" s="1"/>
  <c r="AW2443" i="1"/>
  <c r="BH2443" i="1" s="1"/>
  <c r="AQ2443" i="1"/>
  <c r="BB2443" i="1" s="1"/>
  <c r="AU2443" i="1"/>
  <c r="BF2443" i="1" s="1"/>
  <c r="AS2439" i="1"/>
  <c r="BD2439" i="1" s="1"/>
  <c r="AW2439" i="1"/>
  <c r="BH2439" i="1" s="1"/>
  <c r="AQ2439" i="1"/>
  <c r="BB2439" i="1" s="1"/>
  <c r="AU2439" i="1"/>
  <c r="BF2439" i="1" s="1"/>
  <c r="AS2435" i="1"/>
  <c r="BD2435" i="1" s="1"/>
  <c r="AW2435" i="1"/>
  <c r="BH2435" i="1" s="1"/>
  <c r="AQ2435" i="1"/>
  <c r="BB2435" i="1" s="1"/>
  <c r="AU2435" i="1"/>
  <c r="BF2435" i="1" s="1"/>
  <c r="AS2431" i="1"/>
  <c r="BD2431" i="1" s="1"/>
  <c r="AW2431" i="1"/>
  <c r="BH2431" i="1" s="1"/>
  <c r="AQ2431" i="1"/>
  <c r="BB2431" i="1" s="1"/>
  <c r="AU2431" i="1"/>
  <c r="BF2431" i="1" s="1"/>
  <c r="AS2427" i="1"/>
  <c r="BD2427" i="1" s="1"/>
  <c r="AW2427" i="1"/>
  <c r="BH2427" i="1" s="1"/>
  <c r="AQ2427" i="1"/>
  <c r="BB2427" i="1" s="1"/>
  <c r="AU2427" i="1"/>
  <c r="BF2427" i="1" s="1"/>
  <c r="AS2423" i="1"/>
  <c r="BD2423" i="1" s="1"/>
  <c r="AW2423" i="1"/>
  <c r="BH2423" i="1" s="1"/>
  <c r="AQ2423" i="1"/>
  <c r="BB2423" i="1" s="1"/>
  <c r="AU2423" i="1"/>
  <c r="BF2423" i="1" s="1"/>
  <c r="AS2419" i="1"/>
  <c r="BD2419" i="1" s="1"/>
  <c r="AW2419" i="1"/>
  <c r="BH2419" i="1" s="1"/>
  <c r="AQ2419" i="1"/>
  <c r="BB2419" i="1" s="1"/>
  <c r="AU2419" i="1"/>
  <c r="BF2419" i="1" s="1"/>
  <c r="AS2415" i="1"/>
  <c r="BD2415" i="1" s="1"/>
  <c r="AW2415" i="1"/>
  <c r="BH2415" i="1" s="1"/>
  <c r="AQ2415" i="1"/>
  <c r="BB2415" i="1" s="1"/>
  <c r="AU2415" i="1"/>
  <c r="BF2415" i="1" s="1"/>
  <c r="AS2411" i="1"/>
  <c r="BD2411" i="1" s="1"/>
  <c r="AW2411" i="1"/>
  <c r="BH2411" i="1" s="1"/>
  <c r="AQ2411" i="1"/>
  <c r="BB2411" i="1" s="1"/>
  <c r="AU2411" i="1"/>
  <c r="BF2411" i="1" s="1"/>
  <c r="AS2407" i="1"/>
  <c r="BD2407" i="1" s="1"/>
  <c r="AW2407" i="1"/>
  <c r="BH2407" i="1" s="1"/>
  <c r="AQ2407" i="1"/>
  <c r="BB2407" i="1" s="1"/>
  <c r="AU2407" i="1"/>
  <c r="BF2407" i="1" s="1"/>
  <c r="AS2403" i="1"/>
  <c r="BD2403" i="1" s="1"/>
  <c r="AW2403" i="1"/>
  <c r="BH2403" i="1" s="1"/>
  <c r="AQ2403" i="1"/>
  <c r="BB2403" i="1" s="1"/>
  <c r="AU2403" i="1"/>
  <c r="BF2403" i="1" s="1"/>
  <c r="AS2399" i="1"/>
  <c r="BD2399" i="1" s="1"/>
  <c r="AW2399" i="1"/>
  <c r="BH2399" i="1" s="1"/>
  <c r="AQ2399" i="1"/>
  <c r="BB2399" i="1" s="1"/>
  <c r="AU2399" i="1"/>
  <c r="BF2399" i="1" s="1"/>
  <c r="AS2395" i="1"/>
  <c r="BD2395" i="1" s="1"/>
  <c r="AW2395" i="1"/>
  <c r="BH2395" i="1" s="1"/>
  <c r="AQ2395" i="1"/>
  <c r="BB2395" i="1" s="1"/>
  <c r="AU2395" i="1"/>
  <c r="BF2395" i="1" s="1"/>
  <c r="AS2391" i="1"/>
  <c r="BD2391" i="1" s="1"/>
  <c r="AW2391" i="1"/>
  <c r="BH2391" i="1" s="1"/>
  <c r="AQ2391" i="1"/>
  <c r="BB2391" i="1" s="1"/>
  <c r="AU2391" i="1"/>
  <c r="BF2391" i="1" s="1"/>
  <c r="AS2387" i="1"/>
  <c r="BD2387" i="1" s="1"/>
  <c r="AW2387" i="1"/>
  <c r="BH2387" i="1" s="1"/>
  <c r="AQ2387" i="1"/>
  <c r="BB2387" i="1" s="1"/>
  <c r="AU2387" i="1"/>
  <c r="BF2387" i="1" s="1"/>
  <c r="AS2383" i="1"/>
  <c r="BD2383" i="1" s="1"/>
  <c r="AW2383" i="1"/>
  <c r="BH2383" i="1" s="1"/>
  <c r="AQ2383" i="1"/>
  <c r="BB2383" i="1" s="1"/>
  <c r="AU2383" i="1"/>
  <c r="BF2383" i="1" s="1"/>
  <c r="AS2379" i="1"/>
  <c r="BD2379" i="1" s="1"/>
  <c r="AW2379" i="1"/>
  <c r="BH2379" i="1" s="1"/>
  <c r="AQ2379" i="1"/>
  <c r="BB2379" i="1" s="1"/>
  <c r="AU2379" i="1"/>
  <c r="BF2379" i="1" s="1"/>
  <c r="AS2375" i="1"/>
  <c r="BD2375" i="1" s="1"/>
  <c r="AW2375" i="1"/>
  <c r="BH2375" i="1" s="1"/>
  <c r="AQ2375" i="1"/>
  <c r="BB2375" i="1" s="1"/>
  <c r="AU2375" i="1"/>
  <c r="BF2375" i="1" s="1"/>
  <c r="AS2371" i="1"/>
  <c r="BD2371" i="1" s="1"/>
  <c r="AW2371" i="1"/>
  <c r="BH2371" i="1" s="1"/>
  <c r="AQ2371" i="1"/>
  <c r="BB2371" i="1" s="1"/>
  <c r="AU2371" i="1"/>
  <c r="BF2371" i="1" s="1"/>
  <c r="AS2367" i="1"/>
  <c r="BD2367" i="1" s="1"/>
  <c r="AW2367" i="1"/>
  <c r="BH2367" i="1" s="1"/>
  <c r="AQ2367" i="1"/>
  <c r="BB2367" i="1" s="1"/>
  <c r="AU2367" i="1"/>
  <c r="BF2367" i="1" s="1"/>
  <c r="AS2363" i="1"/>
  <c r="BD2363" i="1" s="1"/>
  <c r="AW2363" i="1"/>
  <c r="BH2363" i="1" s="1"/>
  <c r="AQ2363" i="1"/>
  <c r="BB2363" i="1" s="1"/>
  <c r="AU2363" i="1"/>
  <c r="BF2363" i="1" s="1"/>
  <c r="AS2359" i="1"/>
  <c r="BD2359" i="1" s="1"/>
  <c r="AW2359" i="1"/>
  <c r="BH2359" i="1" s="1"/>
  <c r="AQ2359" i="1"/>
  <c r="BB2359" i="1" s="1"/>
  <c r="AU2359" i="1"/>
  <c r="BF2359" i="1" s="1"/>
  <c r="AS2355" i="1"/>
  <c r="BD2355" i="1" s="1"/>
  <c r="AW2355" i="1"/>
  <c r="BH2355" i="1" s="1"/>
  <c r="AQ2355" i="1"/>
  <c r="BB2355" i="1" s="1"/>
  <c r="AU2355" i="1"/>
  <c r="BF2355" i="1" s="1"/>
  <c r="AS2351" i="1"/>
  <c r="BD2351" i="1" s="1"/>
  <c r="AW2351" i="1"/>
  <c r="BH2351" i="1" s="1"/>
  <c r="AQ2351" i="1"/>
  <c r="BB2351" i="1" s="1"/>
  <c r="AU2351" i="1"/>
  <c r="BF2351" i="1" s="1"/>
  <c r="AS2347" i="1"/>
  <c r="BD2347" i="1" s="1"/>
  <c r="AW2347" i="1"/>
  <c r="BH2347" i="1" s="1"/>
  <c r="AQ2347" i="1"/>
  <c r="BB2347" i="1" s="1"/>
  <c r="AU2347" i="1"/>
  <c r="BF2347" i="1" s="1"/>
  <c r="AS2343" i="1"/>
  <c r="BD2343" i="1" s="1"/>
  <c r="AW2343" i="1"/>
  <c r="BH2343" i="1" s="1"/>
  <c r="AQ2343" i="1"/>
  <c r="BB2343" i="1" s="1"/>
  <c r="AU2343" i="1"/>
  <c r="BF2343" i="1" s="1"/>
  <c r="AS2339" i="1"/>
  <c r="BD2339" i="1" s="1"/>
  <c r="AW2339" i="1"/>
  <c r="BH2339" i="1" s="1"/>
  <c r="AQ2339" i="1"/>
  <c r="BB2339" i="1" s="1"/>
  <c r="AU2339" i="1"/>
  <c r="BF2339" i="1" s="1"/>
  <c r="AS2335" i="1"/>
  <c r="BD2335" i="1" s="1"/>
  <c r="AW2335" i="1"/>
  <c r="BH2335" i="1" s="1"/>
  <c r="AQ2335" i="1"/>
  <c r="BB2335" i="1" s="1"/>
  <c r="AU2335" i="1"/>
  <c r="BF2335" i="1" s="1"/>
  <c r="AS2331" i="1"/>
  <c r="BD2331" i="1" s="1"/>
  <c r="AW2331" i="1"/>
  <c r="BH2331" i="1" s="1"/>
  <c r="AQ2331" i="1"/>
  <c r="BB2331" i="1" s="1"/>
  <c r="AU2331" i="1"/>
  <c r="BF2331" i="1" s="1"/>
  <c r="AS2327" i="1"/>
  <c r="BD2327" i="1" s="1"/>
  <c r="AW2327" i="1"/>
  <c r="BH2327" i="1" s="1"/>
  <c r="AQ2327" i="1"/>
  <c r="BB2327" i="1" s="1"/>
  <c r="AU2327" i="1"/>
  <c r="BF2327" i="1" s="1"/>
  <c r="AS2323" i="1"/>
  <c r="BD2323" i="1" s="1"/>
  <c r="AW2323" i="1"/>
  <c r="BH2323" i="1" s="1"/>
  <c r="AQ2323" i="1"/>
  <c r="BB2323" i="1" s="1"/>
  <c r="AU2323" i="1"/>
  <c r="BF2323" i="1" s="1"/>
  <c r="AS2319" i="1"/>
  <c r="BD2319" i="1" s="1"/>
  <c r="AW2319" i="1"/>
  <c r="BH2319" i="1" s="1"/>
  <c r="AQ2319" i="1"/>
  <c r="BB2319" i="1" s="1"/>
  <c r="AU2319" i="1"/>
  <c r="BF2319" i="1" s="1"/>
  <c r="AS2315" i="1"/>
  <c r="BD2315" i="1" s="1"/>
  <c r="AW2315" i="1"/>
  <c r="BH2315" i="1" s="1"/>
  <c r="AQ2315" i="1"/>
  <c r="BB2315" i="1" s="1"/>
  <c r="AU2315" i="1"/>
  <c r="BF2315" i="1" s="1"/>
  <c r="AS2311" i="1"/>
  <c r="BD2311" i="1" s="1"/>
  <c r="AW2311" i="1"/>
  <c r="BH2311" i="1" s="1"/>
  <c r="AQ2311" i="1"/>
  <c r="BB2311" i="1" s="1"/>
  <c r="AU2311" i="1"/>
  <c r="BF2311" i="1" s="1"/>
  <c r="AS2307" i="1"/>
  <c r="BD2307" i="1" s="1"/>
  <c r="AW2307" i="1"/>
  <c r="BH2307" i="1" s="1"/>
  <c r="AQ2307" i="1"/>
  <c r="BB2307" i="1" s="1"/>
  <c r="AU2307" i="1"/>
  <c r="BF2307" i="1" s="1"/>
  <c r="AS2303" i="1"/>
  <c r="BD2303" i="1" s="1"/>
  <c r="AW2303" i="1"/>
  <c r="BH2303" i="1" s="1"/>
  <c r="AQ2303" i="1"/>
  <c r="BB2303" i="1" s="1"/>
  <c r="AU2303" i="1"/>
  <c r="BF2303" i="1" s="1"/>
  <c r="AS2299" i="1"/>
  <c r="BD2299" i="1" s="1"/>
  <c r="AW2299" i="1"/>
  <c r="BH2299" i="1" s="1"/>
  <c r="AQ2299" i="1"/>
  <c r="BB2299" i="1" s="1"/>
  <c r="AU2299" i="1"/>
  <c r="BF2299" i="1" s="1"/>
  <c r="AS2295" i="1"/>
  <c r="BD2295" i="1" s="1"/>
  <c r="AW2295" i="1"/>
  <c r="BH2295" i="1" s="1"/>
  <c r="AQ2295" i="1"/>
  <c r="BB2295" i="1" s="1"/>
  <c r="AU2295" i="1"/>
  <c r="BF2295" i="1" s="1"/>
  <c r="AS2291" i="1"/>
  <c r="BD2291" i="1" s="1"/>
  <c r="AW2291" i="1"/>
  <c r="BH2291" i="1" s="1"/>
  <c r="AQ2291" i="1"/>
  <c r="BB2291" i="1" s="1"/>
  <c r="AU2291" i="1"/>
  <c r="BF2291" i="1" s="1"/>
  <c r="AS2287" i="1"/>
  <c r="BD2287" i="1" s="1"/>
  <c r="AW2287" i="1"/>
  <c r="BH2287" i="1" s="1"/>
  <c r="AQ2287" i="1"/>
  <c r="BB2287" i="1" s="1"/>
  <c r="AU2287" i="1"/>
  <c r="BF2287" i="1" s="1"/>
  <c r="AS2283" i="1"/>
  <c r="BD2283" i="1" s="1"/>
  <c r="AW2283" i="1"/>
  <c r="BH2283" i="1" s="1"/>
  <c r="AQ2283" i="1"/>
  <c r="BB2283" i="1" s="1"/>
  <c r="AU2283" i="1"/>
  <c r="BF2283" i="1" s="1"/>
  <c r="AS2279" i="1"/>
  <c r="BD2279" i="1" s="1"/>
  <c r="AW2279" i="1"/>
  <c r="BH2279" i="1" s="1"/>
  <c r="AQ2279" i="1"/>
  <c r="BB2279" i="1" s="1"/>
  <c r="AU2279" i="1"/>
  <c r="BF2279" i="1" s="1"/>
  <c r="AS2275" i="1"/>
  <c r="BD2275" i="1" s="1"/>
  <c r="AW2275" i="1"/>
  <c r="BH2275" i="1" s="1"/>
  <c r="AQ2275" i="1"/>
  <c r="BB2275" i="1" s="1"/>
  <c r="AU2275" i="1"/>
  <c r="BF2275" i="1" s="1"/>
  <c r="AS2271" i="1"/>
  <c r="BD2271" i="1" s="1"/>
  <c r="AW2271" i="1"/>
  <c r="BH2271" i="1" s="1"/>
  <c r="AQ2271" i="1"/>
  <c r="BB2271" i="1" s="1"/>
  <c r="AU2271" i="1"/>
  <c r="BF2271" i="1" s="1"/>
  <c r="AS2267" i="1"/>
  <c r="BD2267" i="1" s="1"/>
  <c r="AW2267" i="1"/>
  <c r="BH2267" i="1" s="1"/>
  <c r="AQ2267" i="1"/>
  <c r="BB2267" i="1" s="1"/>
  <c r="AU2267" i="1"/>
  <c r="BF2267" i="1" s="1"/>
  <c r="AS2263" i="1"/>
  <c r="BD2263" i="1" s="1"/>
  <c r="AW2263" i="1"/>
  <c r="BH2263" i="1" s="1"/>
  <c r="AQ2263" i="1"/>
  <c r="BB2263" i="1" s="1"/>
  <c r="AU2263" i="1"/>
  <c r="BF2263" i="1" s="1"/>
  <c r="AS2259" i="1"/>
  <c r="BD2259" i="1" s="1"/>
  <c r="AW2259" i="1"/>
  <c r="BH2259" i="1" s="1"/>
  <c r="AQ2259" i="1"/>
  <c r="BB2259" i="1" s="1"/>
  <c r="AU2259" i="1"/>
  <c r="BF2259" i="1" s="1"/>
  <c r="AS2255" i="1"/>
  <c r="BD2255" i="1" s="1"/>
  <c r="AW2255" i="1"/>
  <c r="BH2255" i="1" s="1"/>
  <c r="AQ2255" i="1"/>
  <c r="BB2255" i="1" s="1"/>
  <c r="AU2255" i="1"/>
  <c r="BF2255" i="1" s="1"/>
  <c r="AS2251" i="1"/>
  <c r="BD2251" i="1" s="1"/>
  <c r="AW2251" i="1"/>
  <c r="BH2251" i="1" s="1"/>
  <c r="AQ2251" i="1"/>
  <c r="BB2251" i="1" s="1"/>
  <c r="AU2251" i="1"/>
  <c r="BF2251" i="1" s="1"/>
  <c r="AS2247" i="1"/>
  <c r="BD2247" i="1" s="1"/>
  <c r="AW2247" i="1"/>
  <c r="BH2247" i="1" s="1"/>
  <c r="AQ2247" i="1"/>
  <c r="BB2247" i="1" s="1"/>
  <c r="AU2247" i="1"/>
  <c r="BF2247" i="1" s="1"/>
  <c r="AS2243" i="1"/>
  <c r="BD2243" i="1" s="1"/>
  <c r="AW2243" i="1"/>
  <c r="BH2243" i="1" s="1"/>
  <c r="AQ2243" i="1"/>
  <c r="BB2243" i="1" s="1"/>
  <c r="AU2243" i="1"/>
  <c r="BF2243" i="1" s="1"/>
  <c r="AS2239" i="1"/>
  <c r="BD2239" i="1" s="1"/>
  <c r="AW2239" i="1"/>
  <c r="BH2239" i="1" s="1"/>
  <c r="AQ2239" i="1"/>
  <c r="BB2239" i="1" s="1"/>
  <c r="AU2239" i="1"/>
  <c r="BF2239" i="1" s="1"/>
  <c r="AS2235" i="1"/>
  <c r="BD2235" i="1" s="1"/>
  <c r="AW2235" i="1"/>
  <c r="BH2235" i="1" s="1"/>
  <c r="AQ2235" i="1"/>
  <c r="BB2235" i="1" s="1"/>
  <c r="AU2235" i="1"/>
  <c r="BF2235" i="1" s="1"/>
  <c r="AS2231" i="1"/>
  <c r="BD2231" i="1" s="1"/>
  <c r="AW2231" i="1"/>
  <c r="BH2231" i="1" s="1"/>
  <c r="AQ2231" i="1"/>
  <c r="BB2231" i="1" s="1"/>
  <c r="AU2231" i="1"/>
  <c r="BF2231" i="1" s="1"/>
  <c r="AS2227" i="1"/>
  <c r="BD2227" i="1" s="1"/>
  <c r="AW2227" i="1"/>
  <c r="BH2227" i="1" s="1"/>
  <c r="AQ2227" i="1"/>
  <c r="BB2227" i="1" s="1"/>
  <c r="AU2227" i="1"/>
  <c r="BF2227" i="1" s="1"/>
  <c r="AS2223" i="1"/>
  <c r="BD2223" i="1" s="1"/>
  <c r="AW2223" i="1"/>
  <c r="BH2223" i="1" s="1"/>
  <c r="AQ2223" i="1"/>
  <c r="BB2223" i="1" s="1"/>
  <c r="AU2223" i="1"/>
  <c r="BF2223" i="1" s="1"/>
  <c r="AS2219" i="1"/>
  <c r="BD2219" i="1" s="1"/>
  <c r="AW2219" i="1"/>
  <c r="BH2219" i="1" s="1"/>
  <c r="AQ2219" i="1"/>
  <c r="BB2219" i="1" s="1"/>
  <c r="AU2219" i="1"/>
  <c r="BF2219" i="1" s="1"/>
  <c r="AS2215" i="1"/>
  <c r="BD2215" i="1" s="1"/>
  <c r="AW2215" i="1"/>
  <c r="BH2215" i="1" s="1"/>
  <c r="AQ2215" i="1"/>
  <c r="BB2215" i="1" s="1"/>
  <c r="AU2215" i="1"/>
  <c r="BF2215" i="1" s="1"/>
  <c r="AS2211" i="1"/>
  <c r="BD2211" i="1" s="1"/>
  <c r="AW2211" i="1"/>
  <c r="BH2211" i="1" s="1"/>
  <c r="AQ2211" i="1"/>
  <c r="BB2211" i="1" s="1"/>
  <c r="AU2211" i="1"/>
  <c r="BF2211" i="1" s="1"/>
  <c r="AS2207" i="1"/>
  <c r="BD2207" i="1" s="1"/>
  <c r="AW2207" i="1"/>
  <c r="BH2207" i="1" s="1"/>
  <c r="AQ2207" i="1"/>
  <c r="BB2207" i="1" s="1"/>
  <c r="AU2207" i="1"/>
  <c r="BF2207" i="1" s="1"/>
  <c r="AS2203" i="1"/>
  <c r="BD2203" i="1" s="1"/>
  <c r="AW2203" i="1"/>
  <c r="BH2203" i="1" s="1"/>
  <c r="AQ2203" i="1"/>
  <c r="BB2203" i="1" s="1"/>
  <c r="AU2203" i="1"/>
  <c r="BF2203" i="1" s="1"/>
  <c r="AS2199" i="1"/>
  <c r="BD2199" i="1" s="1"/>
  <c r="AW2199" i="1"/>
  <c r="BH2199" i="1" s="1"/>
  <c r="AQ2199" i="1"/>
  <c r="BB2199" i="1" s="1"/>
  <c r="AU2199" i="1"/>
  <c r="BF2199" i="1" s="1"/>
  <c r="AS2195" i="1"/>
  <c r="BD2195" i="1" s="1"/>
  <c r="AW2195" i="1"/>
  <c r="BH2195" i="1" s="1"/>
  <c r="AQ2195" i="1"/>
  <c r="BB2195" i="1" s="1"/>
  <c r="AU2195" i="1"/>
  <c r="BF2195" i="1" s="1"/>
  <c r="AS2191" i="1"/>
  <c r="BD2191" i="1" s="1"/>
  <c r="AW2191" i="1"/>
  <c r="BH2191" i="1" s="1"/>
  <c r="AQ2191" i="1"/>
  <c r="BB2191" i="1" s="1"/>
  <c r="AU2191" i="1"/>
  <c r="BF2191" i="1" s="1"/>
  <c r="AS2187" i="1"/>
  <c r="BD2187" i="1" s="1"/>
  <c r="AW2187" i="1"/>
  <c r="BH2187" i="1" s="1"/>
  <c r="AQ2187" i="1"/>
  <c r="BB2187" i="1" s="1"/>
  <c r="AU2187" i="1"/>
  <c r="BF2187" i="1" s="1"/>
  <c r="AS2183" i="1"/>
  <c r="BD2183" i="1" s="1"/>
  <c r="AW2183" i="1"/>
  <c r="BH2183" i="1" s="1"/>
  <c r="AQ2183" i="1"/>
  <c r="BB2183" i="1" s="1"/>
  <c r="AU2183" i="1"/>
  <c r="BF2183" i="1" s="1"/>
  <c r="AS2179" i="1"/>
  <c r="BD2179" i="1" s="1"/>
  <c r="AW2179" i="1"/>
  <c r="BH2179" i="1" s="1"/>
  <c r="AQ2179" i="1"/>
  <c r="BB2179" i="1" s="1"/>
  <c r="AU2179" i="1"/>
  <c r="BF2179" i="1" s="1"/>
  <c r="AS2175" i="1"/>
  <c r="BD2175" i="1" s="1"/>
  <c r="AW2175" i="1"/>
  <c r="BH2175" i="1" s="1"/>
  <c r="AQ2175" i="1"/>
  <c r="BB2175" i="1" s="1"/>
  <c r="AU2175" i="1"/>
  <c r="BF2175" i="1" s="1"/>
  <c r="AS2171" i="1"/>
  <c r="BD2171" i="1" s="1"/>
  <c r="AW2171" i="1"/>
  <c r="BH2171" i="1" s="1"/>
  <c r="AQ2171" i="1"/>
  <c r="BB2171" i="1" s="1"/>
  <c r="AU2171" i="1"/>
  <c r="BF2171" i="1" s="1"/>
  <c r="AS2167" i="1"/>
  <c r="BD2167" i="1" s="1"/>
  <c r="AW2167" i="1"/>
  <c r="BH2167" i="1" s="1"/>
  <c r="AQ2167" i="1"/>
  <c r="BB2167" i="1" s="1"/>
  <c r="AU2167" i="1"/>
  <c r="BF2167" i="1" s="1"/>
  <c r="AS2163" i="1"/>
  <c r="BD2163" i="1" s="1"/>
  <c r="AW2163" i="1"/>
  <c r="BH2163" i="1" s="1"/>
  <c r="AQ2163" i="1"/>
  <c r="BB2163" i="1" s="1"/>
  <c r="AU2163" i="1"/>
  <c r="BF2163" i="1" s="1"/>
  <c r="AS2159" i="1"/>
  <c r="BD2159" i="1" s="1"/>
  <c r="AW2159" i="1"/>
  <c r="BH2159" i="1" s="1"/>
  <c r="AQ2159" i="1"/>
  <c r="BB2159" i="1" s="1"/>
  <c r="AU2159" i="1"/>
  <c r="BF2159" i="1" s="1"/>
  <c r="AS2155" i="1"/>
  <c r="BD2155" i="1" s="1"/>
  <c r="AW2155" i="1"/>
  <c r="BH2155" i="1" s="1"/>
  <c r="AQ2155" i="1"/>
  <c r="BB2155" i="1" s="1"/>
  <c r="AU2155" i="1"/>
  <c r="BF2155" i="1" s="1"/>
  <c r="AS2151" i="1"/>
  <c r="BD2151" i="1" s="1"/>
  <c r="AW2151" i="1"/>
  <c r="BH2151" i="1" s="1"/>
  <c r="AQ2151" i="1"/>
  <c r="BB2151" i="1" s="1"/>
  <c r="AU2151" i="1"/>
  <c r="BF2151" i="1" s="1"/>
  <c r="AS2147" i="1"/>
  <c r="BD2147" i="1" s="1"/>
  <c r="AW2147" i="1"/>
  <c r="BH2147" i="1" s="1"/>
  <c r="AQ2147" i="1"/>
  <c r="BB2147" i="1" s="1"/>
  <c r="AU2147" i="1"/>
  <c r="BF2147" i="1" s="1"/>
  <c r="AS2143" i="1"/>
  <c r="BD2143" i="1" s="1"/>
  <c r="AW2143" i="1"/>
  <c r="BH2143" i="1" s="1"/>
  <c r="AQ2143" i="1"/>
  <c r="BB2143" i="1" s="1"/>
  <c r="AU2143" i="1"/>
  <c r="BF2143" i="1" s="1"/>
  <c r="AS2139" i="1"/>
  <c r="BD2139" i="1" s="1"/>
  <c r="AW2139" i="1"/>
  <c r="BH2139" i="1" s="1"/>
  <c r="AQ2139" i="1"/>
  <c r="BB2139" i="1" s="1"/>
  <c r="AU2139" i="1"/>
  <c r="BF2139" i="1" s="1"/>
  <c r="AS2135" i="1"/>
  <c r="BD2135" i="1" s="1"/>
  <c r="AW2135" i="1"/>
  <c r="BH2135" i="1" s="1"/>
  <c r="AQ2135" i="1"/>
  <c r="BB2135" i="1" s="1"/>
  <c r="AU2135" i="1"/>
  <c r="BF2135" i="1" s="1"/>
  <c r="AS2131" i="1"/>
  <c r="BD2131" i="1" s="1"/>
  <c r="AW2131" i="1"/>
  <c r="BH2131" i="1" s="1"/>
  <c r="AQ2131" i="1"/>
  <c r="BB2131" i="1" s="1"/>
  <c r="AU2131" i="1"/>
  <c r="BF2131" i="1" s="1"/>
  <c r="AS2127" i="1"/>
  <c r="BD2127" i="1" s="1"/>
  <c r="AW2127" i="1"/>
  <c r="BH2127" i="1" s="1"/>
  <c r="AQ2127" i="1"/>
  <c r="BB2127" i="1" s="1"/>
  <c r="AU2127" i="1"/>
  <c r="BF2127" i="1" s="1"/>
  <c r="AS2123" i="1"/>
  <c r="BD2123" i="1" s="1"/>
  <c r="AW2123" i="1"/>
  <c r="BH2123" i="1" s="1"/>
  <c r="AQ2123" i="1"/>
  <c r="BB2123" i="1" s="1"/>
  <c r="AU2123" i="1"/>
  <c r="BF2123" i="1" s="1"/>
  <c r="AS2119" i="1"/>
  <c r="BD2119" i="1" s="1"/>
  <c r="AW2119" i="1"/>
  <c r="BH2119" i="1" s="1"/>
  <c r="AQ2119" i="1"/>
  <c r="BB2119" i="1" s="1"/>
  <c r="AU2119" i="1"/>
  <c r="BF2119" i="1" s="1"/>
  <c r="AS2115" i="1"/>
  <c r="BD2115" i="1" s="1"/>
  <c r="AW2115" i="1"/>
  <c r="BH2115" i="1" s="1"/>
  <c r="AQ2115" i="1"/>
  <c r="BB2115" i="1" s="1"/>
  <c r="AU2115" i="1"/>
  <c r="BF2115" i="1" s="1"/>
  <c r="AS2111" i="1"/>
  <c r="BD2111" i="1" s="1"/>
  <c r="AW2111" i="1"/>
  <c r="BH2111" i="1" s="1"/>
  <c r="AQ2111" i="1"/>
  <c r="BB2111" i="1" s="1"/>
  <c r="AU2111" i="1"/>
  <c r="BF2111" i="1" s="1"/>
  <c r="AS2107" i="1"/>
  <c r="BD2107" i="1" s="1"/>
  <c r="AW2107" i="1"/>
  <c r="BH2107" i="1" s="1"/>
  <c r="AQ2107" i="1"/>
  <c r="BB2107" i="1" s="1"/>
  <c r="AU2107" i="1"/>
  <c r="BF2107" i="1" s="1"/>
  <c r="AS2103" i="1"/>
  <c r="BD2103" i="1" s="1"/>
  <c r="AW2103" i="1"/>
  <c r="BH2103" i="1" s="1"/>
  <c r="AQ2103" i="1"/>
  <c r="BB2103" i="1" s="1"/>
  <c r="AU2103" i="1"/>
  <c r="BF2103" i="1" s="1"/>
  <c r="AS2099" i="1"/>
  <c r="BD2099" i="1" s="1"/>
  <c r="AW2099" i="1"/>
  <c r="BH2099" i="1" s="1"/>
  <c r="AQ2099" i="1"/>
  <c r="BB2099" i="1" s="1"/>
  <c r="AU2099" i="1"/>
  <c r="BF2099" i="1" s="1"/>
  <c r="AS2095" i="1"/>
  <c r="BD2095" i="1" s="1"/>
  <c r="AW2095" i="1"/>
  <c r="BH2095" i="1" s="1"/>
  <c r="AQ2095" i="1"/>
  <c r="BB2095" i="1" s="1"/>
  <c r="AU2095" i="1"/>
  <c r="BF2095" i="1" s="1"/>
  <c r="AS2091" i="1"/>
  <c r="BD2091" i="1" s="1"/>
  <c r="AW2091" i="1"/>
  <c r="BH2091" i="1" s="1"/>
  <c r="AQ2091" i="1"/>
  <c r="BB2091" i="1" s="1"/>
  <c r="AU2091" i="1"/>
  <c r="BF2091" i="1" s="1"/>
  <c r="AS2087" i="1"/>
  <c r="BD2087" i="1" s="1"/>
  <c r="AW2087" i="1"/>
  <c r="BH2087" i="1" s="1"/>
  <c r="AQ2087" i="1"/>
  <c r="BB2087" i="1" s="1"/>
  <c r="AU2087" i="1"/>
  <c r="BF2087" i="1" s="1"/>
  <c r="AS2083" i="1"/>
  <c r="BD2083" i="1" s="1"/>
  <c r="AW2083" i="1"/>
  <c r="BH2083" i="1" s="1"/>
  <c r="AQ2083" i="1"/>
  <c r="BB2083" i="1" s="1"/>
  <c r="AU2083" i="1"/>
  <c r="BF2083" i="1" s="1"/>
  <c r="AS2079" i="1"/>
  <c r="BD2079" i="1" s="1"/>
  <c r="AW2079" i="1"/>
  <c r="BH2079" i="1" s="1"/>
  <c r="AQ2079" i="1"/>
  <c r="BB2079" i="1" s="1"/>
  <c r="AU2079" i="1"/>
  <c r="BF2079" i="1" s="1"/>
  <c r="AS2075" i="1"/>
  <c r="BD2075" i="1" s="1"/>
  <c r="AW2075" i="1"/>
  <c r="BH2075" i="1" s="1"/>
  <c r="AQ2075" i="1"/>
  <c r="BB2075" i="1" s="1"/>
  <c r="AU2075" i="1"/>
  <c r="BF2075" i="1" s="1"/>
  <c r="AS2071" i="1"/>
  <c r="BD2071" i="1" s="1"/>
  <c r="AW2071" i="1"/>
  <c r="BH2071" i="1" s="1"/>
  <c r="AQ2071" i="1"/>
  <c r="BB2071" i="1" s="1"/>
  <c r="AU2071" i="1"/>
  <c r="BF2071" i="1" s="1"/>
  <c r="AS2067" i="1"/>
  <c r="BD2067" i="1" s="1"/>
  <c r="AW2067" i="1"/>
  <c r="BH2067" i="1" s="1"/>
  <c r="AQ2067" i="1"/>
  <c r="BB2067" i="1" s="1"/>
  <c r="AU2067" i="1"/>
  <c r="BF2067" i="1" s="1"/>
  <c r="AS2063" i="1"/>
  <c r="BD2063" i="1" s="1"/>
  <c r="AW2063" i="1"/>
  <c r="BH2063" i="1" s="1"/>
  <c r="AQ2063" i="1"/>
  <c r="BB2063" i="1" s="1"/>
  <c r="AU2063" i="1"/>
  <c r="BF2063" i="1" s="1"/>
  <c r="AS2059" i="1"/>
  <c r="BD2059" i="1" s="1"/>
  <c r="AW2059" i="1"/>
  <c r="BH2059" i="1" s="1"/>
  <c r="AQ2059" i="1"/>
  <c r="BB2059" i="1" s="1"/>
  <c r="AU2059" i="1"/>
  <c r="BF2059" i="1" s="1"/>
  <c r="AS2055" i="1"/>
  <c r="BD2055" i="1" s="1"/>
  <c r="AW2055" i="1"/>
  <c r="BH2055" i="1" s="1"/>
  <c r="AQ2055" i="1"/>
  <c r="BB2055" i="1" s="1"/>
  <c r="AU2055" i="1"/>
  <c r="BF2055" i="1" s="1"/>
  <c r="AS2051" i="1"/>
  <c r="BD2051" i="1" s="1"/>
  <c r="AW2051" i="1"/>
  <c r="BH2051" i="1" s="1"/>
  <c r="AQ2051" i="1"/>
  <c r="BB2051" i="1" s="1"/>
  <c r="AU2051" i="1"/>
  <c r="BF2051" i="1" s="1"/>
  <c r="AS2047" i="1"/>
  <c r="BD2047" i="1" s="1"/>
  <c r="AW2047" i="1"/>
  <c r="BH2047" i="1" s="1"/>
  <c r="AQ2047" i="1"/>
  <c r="BB2047" i="1" s="1"/>
  <c r="AU2047" i="1"/>
  <c r="BF2047" i="1" s="1"/>
  <c r="AS2043" i="1"/>
  <c r="BD2043" i="1" s="1"/>
  <c r="AW2043" i="1"/>
  <c r="BH2043" i="1" s="1"/>
  <c r="AQ2043" i="1"/>
  <c r="BB2043" i="1" s="1"/>
  <c r="AU2043" i="1"/>
  <c r="BF2043" i="1" s="1"/>
  <c r="AS2039" i="1"/>
  <c r="BD2039" i="1" s="1"/>
  <c r="AW2039" i="1"/>
  <c r="BH2039" i="1" s="1"/>
  <c r="AQ2039" i="1"/>
  <c r="BB2039" i="1" s="1"/>
  <c r="AU2039" i="1"/>
  <c r="BF2039" i="1" s="1"/>
  <c r="AS2035" i="1"/>
  <c r="BD2035" i="1" s="1"/>
  <c r="AW2035" i="1"/>
  <c r="BH2035" i="1" s="1"/>
  <c r="AQ2035" i="1"/>
  <c r="BB2035" i="1" s="1"/>
  <c r="AU2035" i="1"/>
  <c r="BF2035" i="1" s="1"/>
  <c r="AS2031" i="1"/>
  <c r="BD2031" i="1" s="1"/>
  <c r="AW2031" i="1"/>
  <c r="BH2031" i="1" s="1"/>
  <c r="AQ2031" i="1"/>
  <c r="BB2031" i="1" s="1"/>
  <c r="AU2031" i="1"/>
  <c r="BF2031" i="1" s="1"/>
  <c r="AS2027" i="1"/>
  <c r="BD2027" i="1" s="1"/>
  <c r="AW2027" i="1"/>
  <c r="BH2027" i="1" s="1"/>
  <c r="AQ2027" i="1"/>
  <c r="BB2027" i="1" s="1"/>
  <c r="AU2027" i="1"/>
  <c r="BF2027" i="1" s="1"/>
  <c r="AS2023" i="1"/>
  <c r="BD2023" i="1" s="1"/>
  <c r="AW2023" i="1"/>
  <c r="BH2023" i="1" s="1"/>
  <c r="AQ2023" i="1"/>
  <c r="BB2023" i="1" s="1"/>
  <c r="AU2023" i="1"/>
  <c r="BF2023" i="1" s="1"/>
  <c r="AS2019" i="1"/>
  <c r="BD2019" i="1" s="1"/>
  <c r="AW2019" i="1"/>
  <c r="BH2019" i="1" s="1"/>
  <c r="AQ2019" i="1"/>
  <c r="BB2019" i="1" s="1"/>
  <c r="AU2019" i="1"/>
  <c r="BF2019" i="1" s="1"/>
  <c r="AS2015" i="1"/>
  <c r="BD2015" i="1" s="1"/>
  <c r="AW2015" i="1"/>
  <c r="BH2015" i="1" s="1"/>
  <c r="AQ2015" i="1"/>
  <c r="BB2015" i="1" s="1"/>
  <c r="AU2015" i="1"/>
  <c r="BF2015" i="1" s="1"/>
  <c r="AS2011" i="1"/>
  <c r="BD2011" i="1" s="1"/>
  <c r="AW2011" i="1"/>
  <c r="BH2011" i="1" s="1"/>
  <c r="AQ2011" i="1"/>
  <c r="BB2011" i="1" s="1"/>
  <c r="AU2011" i="1"/>
  <c r="BF2011" i="1" s="1"/>
  <c r="AS2007" i="1"/>
  <c r="BD2007" i="1" s="1"/>
  <c r="AW2007" i="1"/>
  <c r="BH2007" i="1" s="1"/>
  <c r="AQ2007" i="1"/>
  <c r="BB2007" i="1" s="1"/>
  <c r="AU2007" i="1"/>
  <c r="BF2007" i="1" s="1"/>
  <c r="AS2003" i="1"/>
  <c r="BD2003" i="1" s="1"/>
  <c r="AW2003" i="1"/>
  <c r="BH2003" i="1" s="1"/>
  <c r="AQ2003" i="1"/>
  <c r="BB2003" i="1" s="1"/>
  <c r="AU2003" i="1"/>
  <c r="BF2003" i="1" s="1"/>
  <c r="AS1999" i="1"/>
  <c r="BD1999" i="1" s="1"/>
  <c r="AW1999" i="1"/>
  <c r="BH1999" i="1" s="1"/>
  <c r="AQ1999" i="1"/>
  <c r="BB1999" i="1" s="1"/>
  <c r="AU1999" i="1"/>
  <c r="BF1999" i="1" s="1"/>
  <c r="AS1995" i="1"/>
  <c r="BD1995" i="1" s="1"/>
  <c r="AW1995" i="1"/>
  <c r="BH1995" i="1" s="1"/>
  <c r="AQ1995" i="1"/>
  <c r="BB1995" i="1" s="1"/>
  <c r="AU1995" i="1"/>
  <c r="BF1995" i="1" s="1"/>
  <c r="AS1991" i="1"/>
  <c r="BD1991" i="1" s="1"/>
  <c r="AW1991" i="1"/>
  <c r="BH1991" i="1" s="1"/>
  <c r="AQ1991" i="1"/>
  <c r="BB1991" i="1" s="1"/>
  <c r="AU1991" i="1"/>
  <c r="BF1991" i="1" s="1"/>
  <c r="AS1987" i="1"/>
  <c r="BD1987" i="1" s="1"/>
  <c r="AW1987" i="1"/>
  <c r="BH1987" i="1" s="1"/>
  <c r="AQ1987" i="1"/>
  <c r="BB1987" i="1" s="1"/>
  <c r="AU1987" i="1"/>
  <c r="BF1987" i="1" s="1"/>
  <c r="AS1983" i="1"/>
  <c r="BD1983" i="1" s="1"/>
  <c r="AW1983" i="1"/>
  <c r="BH1983" i="1" s="1"/>
  <c r="AQ1983" i="1"/>
  <c r="BB1983" i="1" s="1"/>
  <c r="AU1983" i="1"/>
  <c r="BF1983" i="1" s="1"/>
  <c r="AS1979" i="1"/>
  <c r="BD1979" i="1" s="1"/>
  <c r="AW1979" i="1"/>
  <c r="BH1979" i="1" s="1"/>
  <c r="AQ1979" i="1"/>
  <c r="BB1979" i="1" s="1"/>
  <c r="AU1979" i="1"/>
  <c r="BF1979" i="1" s="1"/>
  <c r="AS1975" i="1"/>
  <c r="BD1975" i="1" s="1"/>
  <c r="AW1975" i="1"/>
  <c r="BH1975" i="1" s="1"/>
  <c r="AQ1975" i="1"/>
  <c r="BB1975" i="1" s="1"/>
  <c r="AU1975" i="1"/>
  <c r="BF1975" i="1" s="1"/>
  <c r="AS1971" i="1"/>
  <c r="BD1971" i="1" s="1"/>
  <c r="AW1971" i="1"/>
  <c r="BH1971" i="1" s="1"/>
  <c r="AQ1971" i="1"/>
  <c r="BB1971" i="1" s="1"/>
  <c r="AU1971" i="1"/>
  <c r="BF1971" i="1" s="1"/>
  <c r="AS1967" i="1"/>
  <c r="BD1967" i="1" s="1"/>
  <c r="AW1967" i="1"/>
  <c r="BH1967" i="1" s="1"/>
  <c r="AQ1967" i="1"/>
  <c r="BB1967" i="1" s="1"/>
  <c r="AU1967" i="1"/>
  <c r="BF1967" i="1" s="1"/>
  <c r="AS1963" i="1"/>
  <c r="BD1963" i="1" s="1"/>
  <c r="AW1963" i="1"/>
  <c r="BH1963" i="1" s="1"/>
  <c r="AQ1963" i="1"/>
  <c r="BB1963" i="1" s="1"/>
  <c r="AU1963" i="1"/>
  <c r="BF1963" i="1" s="1"/>
  <c r="AS1959" i="1"/>
  <c r="BD1959" i="1" s="1"/>
  <c r="AW1959" i="1"/>
  <c r="BH1959" i="1" s="1"/>
  <c r="AQ1959" i="1"/>
  <c r="BB1959" i="1" s="1"/>
  <c r="AU1959" i="1"/>
  <c r="BF1959" i="1" s="1"/>
  <c r="AS1955" i="1"/>
  <c r="BD1955" i="1" s="1"/>
  <c r="AW1955" i="1"/>
  <c r="BH1955" i="1" s="1"/>
  <c r="AQ1955" i="1"/>
  <c r="BB1955" i="1" s="1"/>
  <c r="AU1955" i="1"/>
  <c r="BF1955" i="1" s="1"/>
  <c r="AS1951" i="1"/>
  <c r="BD1951" i="1" s="1"/>
  <c r="AW1951" i="1"/>
  <c r="BH1951" i="1" s="1"/>
  <c r="AQ1951" i="1"/>
  <c r="BB1951" i="1" s="1"/>
  <c r="AU1951" i="1"/>
  <c r="BF1951" i="1" s="1"/>
  <c r="AS1947" i="1"/>
  <c r="BD1947" i="1" s="1"/>
  <c r="AW1947" i="1"/>
  <c r="BH1947" i="1" s="1"/>
  <c r="AQ1947" i="1"/>
  <c r="BB1947" i="1" s="1"/>
  <c r="AU1947" i="1"/>
  <c r="BF1947" i="1" s="1"/>
  <c r="AS1943" i="1"/>
  <c r="BD1943" i="1" s="1"/>
  <c r="AW1943" i="1"/>
  <c r="BH1943" i="1" s="1"/>
  <c r="AQ1943" i="1"/>
  <c r="BB1943" i="1" s="1"/>
  <c r="AU1943" i="1"/>
  <c r="BF1943" i="1" s="1"/>
  <c r="AS1939" i="1"/>
  <c r="BD1939" i="1" s="1"/>
  <c r="AW1939" i="1"/>
  <c r="BH1939" i="1" s="1"/>
  <c r="AQ1939" i="1"/>
  <c r="BB1939" i="1" s="1"/>
  <c r="AU1939" i="1"/>
  <c r="BF1939" i="1" s="1"/>
  <c r="AS1935" i="1"/>
  <c r="BD1935" i="1" s="1"/>
  <c r="AW1935" i="1"/>
  <c r="BH1935" i="1" s="1"/>
  <c r="AQ1935" i="1"/>
  <c r="BB1935" i="1" s="1"/>
  <c r="AU1935" i="1"/>
  <c r="BF1935" i="1" s="1"/>
  <c r="AS1931" i="1"/>
  <c r="BD1931" i="1" s="1"/>
  <c r="AW1931" i="1"/>
  <c r="BH1931" i="1" s="1"/>
  <c r="AQ1931" i="1"/>
  <c r="BB1931" i="1" s="1"/>
  <c r="AU1931" i="1"/>
  <c r="BF1931" i="1" s="1"/>
  <c r="AS1927" i="1"/>
  <c r="BD1927" i="1" s="1"/>
  <c r="AW1927" i="1"/>
  <c r="BH1927" i="1" s="1"/>
  <c r="AQ1927" i="1"/>
  <c r="BB1927" i="1" s="1"/>
  <c r="AU1927" i="1"/>
  <c r="BF1927" i="1" s="1"/>
  <c r="AS1923" i="1"/>
  <c r="BD1923" i="1" s="1"/>
  <c r="AW1923" i="1"/>
  <c r="BH1923" i="1" s="1"/>
  <c r="AQ1923" i="1"/>
  <c r="BB1923" i="1" s="1"/>
  <c r="AU1923" i="1"/>
  <c r="BF1923" i="1" s="1"/>
  <c r="AS1919" i="1"/>
  <c r="BD1919" i="1" s="1"/>
  <c r="AW1919" i="1"/>
  <c r="BH1919" i="1" s="1"/>
  <c r="AQ1919" i="1"/>
  <c r="BB1919" i="1" s="1"/>
  <c r="AU1919" i="1"/>
  <c r="BF1919" i="1" s="1"/>
  <c r="AS1915" i="1"/>
  <c r="BD1915" i="1" s="1"/>
  <c r="AW1915" i="1"/>
  <c r="BH1915" i="1" s="1"/>
  <c r="AQ1915" i="1"/>
  <c r="BB1915" i="1" s="1"/>
  <c r="AU1915" i="1"/>
  <c r="BF1915" i="1" s="1"/>
  <c r="AS1911" i="1"/>
  <c r="BD1911" i="1" s="1"/>
  <c r="AW1911" i="1"/>
  <c r="BH1911" i="1" s="1"/>
  <c r="AQ1911" i="1"/>
  <c r="BB1911" i="1" s="1"/>
  <c r="AU1911" i="1"/>
  <c r="BF1911" i="1" s="1"/>
  <c r="AS1907" i="1"/>
  <c r="BD1907" i="1" s="1"/>
  <c r="AW1907" i="1"/>
  <c r="BH1907" i="1" s="1"/>
  <c r="AQ1907" i="1"/>
  <c r="BB1907" i="1" s="1"/>
  <c r="AU1907" i="1"/>
  <c r="BF1907" i="1" s="1"/>
  <c r="AS1903" i="1"/>
  <c r="BD1903" i="1" s="1"/>
  <c r="AW1903" i="1"/>
  <c r="BH1903" i="1" s="1"/>
  <c r="AQ1903" i="1"/>
  <c r="BB1903" i="1" s="1"/>
  <c r="AU1903" i="1"/>
  <c r="BF1903" i="1" s="1"/>
  <c r="AS1899" i="1"/>
  <c r="BD1899" i="1" s="1"/>
  <c r="AW1899" i="1"/>
  <c r="BH1899" i="1" s="1"/>
  <c r="AQ1899" i="1"/>
  <c r="BB1899" i="1" s="1"/>
  <c r="AU1899" i="1"/>
  <c r="BF1899" i="1" s="1"/>
  <c r="AS1895" i="1"/>
  <c r="BD1895" i="1" s="1"/>
  <c r="AW1895" i="1"/>
  <c r="BH1895" i="1" s="1"/>
  <c r="AQ1895" i="1"/>
  <c r="BB1895" i="1" s="1"/>
  <c r="AU1895" i="1"/>
  <c r="BF1895" i="1" s="1"/>
  <c r="AS1891" i="1"/>
  <c r="BD1891" i="1" s="1"/>
  <c r="AW1891" i="1"/>
  <c r="BH1891" i="1" s="1"/>
  <c r="AQ1891" i="1"/>
  <c r="BB1891" i="1" s="1"/>
  <c r="AU1891" i="1"/>
  <c r="BF1891" i="1" s="1"/>
  <c r="AS1887" i="1"/>
  <c r="BD1887" i="1" s="1"/>
  <c r="AW1887" i="1"/>
  <c r="BH1887" i="1" s="1"/>
  <c r="AQ1887" i="1"/>
  <c r="BB1887" i="1" s="1"/>
  <c r="AU1887" i="1"/>
  <c r="BF1887" i="1" s="1"/>
  <c r="AS1883" i="1"/>
  <c r="BD1883" i="1" s="1"/>
  <c r="AW1883" i="1"/>
  <c r="BH1883" i="1" s="1"/>
  <c r="AQ1883" i="1"/>
  <c r="BB1883" i="1" s="1"/>
  <c r="AU1883" i="1"/>
  <c r="BF1883" i="1" s="1"/>
  <c r="AS1879" i="1"/>
  <c r="BD1879" i="1" s="1"/>
  <c r="AW1879" i="1"/>
  <c r="BH1879" i="1" s="1"/>
  <c r="AQ1879" i="1"/>
  <c r="BB1879" i="1" s="1"/>
  <c r="AU1879" i="1"/>
  <c r="BF1879" i="1" s="1"/>
  <c r="AS1875" i="1"/>
  <c r="BD1875" i="1" s="1"/>
  <c r="AW1875" i="1"/>
  <c r="BH1875" i="1" s="1"/>
  <c r="AQ1875" i="1"/>
  <c r="BB1875" i="1" s="1"/>
  <c r="AU1875" i="1"/>
  <c r="BF1875" i="1" s="1"/>
  <c r="AS1871" i="1"/>
  <c r="BD1871" i="1" s="1"/>
  <c r="AW1871" i="1"/>
  <c r="BH1871" i="1" s="1"/>
  <c r="AQ1871" i="1"/>
  <c r="BB1871" i="1" s="1"/>
  <c r="AU1871" i="1"/>
  <c r="BF1871" i="1" s="1"/>
  <c r="AS1867" i="1"/>
  <c r="BD1867" i="1" s="1"/>
  <c r="AW1867" i="1"/>
  <c r="BH1867" i="1" s="1"/>
  <c r="AQ1867" i="1"/>
  <c r="BB1867" i="1" s="1"/>
  <c r="AU1867" i="1"/>
  <c r="BF1867" i="1" s="1"/>
  <c r="AS1863" i="1"/>
  <c r="BD1863" i="1" s="1"/>
  <c r="AW1863" i="1"/>
  <c r="BH1863" i="1" s="1"/>
  <c r="AQ1863" i="1"/>
  <c r="BB1863" i="1" s="1"/>
  <c r="AU1863" i="1"/>
  <c r="BF1863" i="1" s="1"/>
  <c r="AS1859" i="1"/>
  <c r="BD1859" i="1" s="1"/>
  <c r="AW1859" i="1"/>
  <c r="BH1859" i="1" s="1"/>
  <c r="AQ1859" i="1"/>
  <c r="BB1859" i="1" s="1"/>
  <c r="AU1859" i="1"/>
  <c r="BF1859" i="1" s="1"/>
  <c r="AS1855" i="1"/>
  <c r="BD1855" i="1" s="1"/>
  <c r="AW1855" i="1"/>
  <c r="BH1855" i="1" s="1"/>
  <c r="AQ1855" i="1"/>
  <c r="BB1855" i="1" s="1"/>
  <c r="AU1855" i="1"/>
  <c r="BF1855" i="1" s="1"/>
  <c r="AS1851" i="1"/>
  <c r="BD1851" i="1" s="1"/>
  <c r="AW1851" i="1"/>
  <c r="BH1851" i="1" s="1"/>
  <c r="AQ1851" i="1"/>
  <c r="BB1851" i="1" s="1"/>
  <c r="AU1851" i="1"/>
  <c r="BF1851" i="1" s="1"/>
  <c r="AS1847" i="1"/>
  <c r="BD1847" i="1" s="1"/>
  <c r="AW1847" i="1"/>
  <c r="BH1847" i="1" s="1"/>
  <c r="AQ1847" i="1"/>
  <c r="BB1847" i="1" s="1"/>
  <c r="AU1847" i="1"/>
  <c r="BF1847" i="1" s="1"/>
  <c r="AS1843" i="1"/>
  <c r="BD1843" i="1" s="1"/>
  <c r="AW1843" i="1"/>
  <c r="BH1843" i="1" s="1"/>
  <c r="AQ1843" i="1"/>
  <c r="BB1843" i="1" s="1"/>
  <c r="AU1843" i="1"/>
  <c r="BF1843" i="1" s="1"/>
  <c r="AS1839" i="1"/>
  <c r="BD1839" i="1" s="1"/>
  <c r="AW1839" i="1"/>
  <c r="BH1839" i="1" s="1"/>
  <c r="AQ1839" i="1"/>
  <c r="BB1839" i="1" s="1"/>
  <c r="AU1839" i="1"/>
  <c r="BF1839" i="1" s="1"/>
  <c r="AS1835" i="1"/>
  <c r="BD1835" i="1" s="1"/>
  <c r="AW1835" i="1"/>
  <c r="BH1835" i="1" s="1"/>
  <c r="AQ1835" i="1"/>
  <c r="BB1835" i="1" s="1"/>
  <c r="AU1835" i="1"/>
  <c r="BF1835" i="1" s="1"/>
  <c r="AS1831" i="1"/>
  <c r="BD1831" i="1" s="1"/>
  <c r="AW1831" i="1"/>
  <c r="BH1831" i="1" s="1"/>
  <c r="AQ1831" i="1"/>
  <c r="BB1831" i="1" s="1"/>
  <c r="AU1831" i="1"/>
  <c r="BF1831" i="1" s="1"/>
  <c r="AS1827" i="1"/>
  <c r="BD1827" i="1" s="1"/>
  <c r="AW1827" i="1"/>
  <c r="BH1827" i="1" s="1"/>
  <c r="AQ1827" i="1"/>
  <c r="BB1827" i="1" s="1"/>
  <c r="AU1827" i="1"/>
  <c r="BF1827" i="1" s="1"/>
  <c r="AS1823" i="1"/>
  <c r="BD1823" i="1" s="1"/>
  <c r="AW1823" i="1"/>
  <c r="BH1823" i="1" s="1"/>
  <c r="AQ1823" i="1"/>
  <c r="BB1823" i="1" s="1"/>
  <c r="AU1823" i="1"/>
  <c r="BF1823" i="1" s="1"/>
  <c r="AS1819" i="1"/>
  <c r="BD1819" i="1" s="1"/>
  <c r="AW1819" i="1"/>
  <c r="BH1819" i="1" s="1"/>
  <c r="AQ1819" i="1"/>
  <c r="BB1819" i="1" s="1"/>
  <c r="AU1819" i="1"/>
  <c r="BF1819" i="1" s="1"/>
  <c r="AS1815" i="1"/>
  <c r="BD1815" i="1" s="1"/>
  <c r="AW1815" i="1"/>
  <c r="BH1815" i="1" s="1"/>
  <c r="AQ1815" i="1"/>
  <c r="BB1815" i="1" s="1"/>
  <c r="AU1815" i="1"/>
  <c r="BF1815" i="1" s="1"/>
  <c r="AS1811" i="1"/>
  <c r="BD1811" i="1" s="1"/>
  <c r="AW1811" i="1"/>
  <c r="BH1811" i="1" s="1"/>
  <c r="AQ1811" i="1"/>
  <c r="BB1811" i="1" s="1"/>
  <c r="AU1811" i="1"/>
  <c r="BF1811" i="1" s="1"/>
  <c r="AS1807" i="1"/>
  <c r="BD1807" i="1" s="1"/>
  <c r="AW1807" i="1"/>
  <c r="BH1807" i="1" s="1"/>
  <c r="AQ1807" i="1"/>
  <c r="BB1807" i="1" s="1"/>
  <c r="AU1807" i="1"/>
  <c r="BF1807" i="1" s="1"/>
  <c r="AS1803" i="1"/>
  <c r="BD1803" i="1" s="1"/>
  <c r="AW1803" i="1"/>
  <c r="BH1803" i="1" s="1"/>
  <c r="AQ1803" i="1"/>
  <c r="BB1803" i="1" s="1"/>
  <c r="AU1803" i="1"/>
  <c r="BF1803" i="1" s="1"/>
  <c r="AS1799" i="1"/>
  <c r="BD1799" i="1" s="1"/>
  <c r="AW1799" i="1"/>
  <c r="BH1799" i="1" s="1"/>
  <c r="AQ1799" i="1"/>
  <c r="BB1799" i="1" s="1"/>
  <c r="AU1799" i="1"/>
  <c r="BF1799" i="1" s="1"/>
  <c r="AS1795" i="1"/>
  <c r="BD1795" i="1" s="1"/>
  <c r="AW1795" i="1"/>
  <c r="BH1795" i="1" s="1"/>
  <c r="AQ1795" i="1"/>
  <c r="BB1795" i="1" s="1"/>
  <c r="AU1795" i="1"/>
  <c r="BF1795" i="1" s="1"/>
  <c r="AS1791" i="1"/>
  <c r="BD1791" i="1" s="1"/>
  <c r="AW1791" i="1"/>
  <c r="BH1791" i="1" s="1"/>
  <c r="AQ1791" i="1"/>
  <c r="BB1791" i="1" s="1"/>
  <c r="AU1791" i="1"/>
  <c r="BF1791" i="1" s="1"/>
  <c r="AS1787" i="1"/>
  <c r="BD1787" i="1" s="1"/>
  <c r="AR1787" i="1"/>
  <c r="BC1787" i="1" s="1"/>
  <c r="AW1787" i="1"/>
  <c r="BH1787" i="1" s="1"/>
  <c r="AP1787" i="1"/>
  <c r="BA1787" i="1" s="1"/>
  <c r="AU1787" i="1"/>
  <c r="BF1787" i="1" s="1"/>
  <c r="AS1783" i="1"/>
  <c r="BD1783" i="1" s="1"/>
  <c r="AW1783" i="1"/>
  <c r="BH1783" i="1" s="1"/>
  <c r="AR1783" i="1"/>
  <c r="BC1783" i="1" s="1"/>
  <c r="AP1783" i="1"/>
  <c r="BA1783" i="1" s="1"/>
  <c r="AU1783" i="1"/>
  <c r="BF1783" i="1" s="1"/>
  <c r="AS1779" i="1"/>
  <c r="BD1779" i="1" s="1"/>
  <c r="AW1779" i="1"/>
  <c r="BH1779" i="1" s="1"/>
  <c r="AR1779" i="1"/>
  <c r="BC1779" i="1" s="1"/>
  <c r="AP1779" i="1"/>
  <c r="BA1779" i="1" s="1"/>
  <c r="AU1779" i="1"/>
  <c r="BF1779" i="1" s="1"/>
  <c r="AS1775" i="1"/>
  <c r="BD1775" i="1" s="1"/>
  <c r="AW1775" i="1"/>
  <c r="BH1775" i="1" s="1"/>
  <c r="AR1775" i="1"/>
  <c r="BC1775" i="1" s="1"/>
  <c r="AP1775" i="1"/>
  <c r="BA1775" i="1" s="1"/>
  <c r="AU1775" i="1"/>
  <c r="BF1775" i="1" s="1"/>
  <c r="AS1771" i="1"/>
  <c r="BD1771" i="1" s="1"/>
  <c r="AW1771" i="1"/>
  <c r="BH1771" i="1" s="1"/>
  <c r="AR1771" i="1"/>
  <c r="BC1771" i="1" s="1"/>
  <c r="AP1771" i="1"/>
  <c r="BA1771" i="1" s="1"/>
  <c r="AU1771" i="1"/>
  <c r="BF1771" i="1" s="1"/>
  <c r="AS1767" i="1"/>
  <c r="BD1767" i="1" s="1"/>
  <c r="AW1767" i="1"/>
  <c r="BH1767" i="1" s="1"/>
  <c r="AR1767" i="1"/>
  <c r="BC1767" i="1" s="1"/>
  <c r="AP1767" i="1"/>
  <c r="BA1767" i="1" s="1"/>
  <c r="AU1767" i="1"/>
  <c r="BF1767" i="1" s="1"/>
  <c r="AS1763" i="1"/>
  <c r="BD1763" i="1" s="1"/>
  <c r="AW1763" i="1"/>
  <c r="BH1763" i="1" s="1"/>
  <c r="AR1763" i="1"/>
  <c r="BC1763" i="1" s="1"/>
  <c r="AP1763" i="1"/>
  <c r="BA1763" i="1" s="1"/>
  <c r="AU1763" i="1"/>
  <c r="BF1763" i="1" s="1"/>
  <c r="AS1759" i="1"/>
  <c r="BD1759" i="1" s="1"/>
  <c r="AW1759" i="1"/>
  <c r="BH1759" i="1" s="1"/>
  <c r="AR1759" i="1"/>
  <c r="BC1759" i="1" s="1"/>
  <c r="AP1759" i="1"/>
  <c r="BA1759" i="1" s="1"/>
  <c r="AU1759" i="1"/>
  <c r="BF1759" i="1" s="1"/>
  <c r="AS1755" i="1"/>
  <c r="BD1755" i="1" s="1"/>
  <c r="AW1755" i="1"/>
  <c r="BH1755" i="1" s="1"/>
  <c r="AR1755" i="1"/>
  <c r="BC1755" i="1" s="1"/>
  <c r="AP1755" i="1"/>
  <c r="BA1755" i="1" s="1"/>
  <c r="AU1755" i="1"/>
  <c r="BF1755" i="1" s="1"/>
  <c r="AS1751" i="1"/>
  <c r="BD1751" i="1" s="1"/>
  <c r="AW1751" i="1"/>
  <c r="BH1751" i="1" s="1"/>
  <c r="AR1751" i="1"/>
  <c r="BC1751" i="1" s="1"/>
  <c r="AP1751" i="1"/>
  <c r="BA1751" i="1" s="1"/>
  <c r="AU1751" i="1"/>
  <c r="BF1751" i="1" s="1"/>
  <c r="AS1747" i="1"/>
  <c r="BD1747" i="1" s="1"/>
  <c r="AW1747" i="1"/>
  <c r="BH1747" i="1" s="1"/>
  <c r="AR1747" i="1"/>
  <c r="BC1747" i="1" s="1"/>
  <c r="AP1747" i="1"/>
  <c r="BA1747" i="1" s="1"/>
  <c r="AU1747" i="1"/>
  <c r="BF1747" i="1" s="1"/>
  <c r="AS1743" i="1"/>
  <c r="BD1743" i="1" s="1"/>
  <c r="AW1743" i="1"/>
  <c r="BH1743" i="1" s="1"/>
  <c r="AR1743" i="1"/>
  <c r="BC1743" i="1" s="1"/>
  <c r="AP1743" i="1"/>
  <c r="BA1743" i="1" s="1"/>
  <c r="AU1743" i="1"/>
  <c r="BF1743" i="1" s="1"/>
  <c r="AS1739" i="1"/>
  <c r="BD1739" i="1" s="1"/>
  <c r="AW1739" i="1"/>
  <c r="BH1739" i="1" s="1"/>
  <c r="AR1739" i="1"/>
  <c r="BC1739" i="1" s="1"/>
  <c r="AP1739" i="1"/>
  <c r="BA1739" i="1" s="1"/>
  <c r="AU1739" i="1"/>
  <c r="BF1739" i="1" s="1"/>
  <c r="AQ1735" i="1"/>
  <c r="BB1735" i="1" s="1"/>
  <c r="AS1735" i="1"/>
  <c r="BD1735" i="1" s="1"/>
  <c r="AW1735" i="1"/>
  <c r="BH1735" i="1" s="1"/>
  <c r="AR1735" i="1"/>
  <c r="BC1735" i="1" s="1"/>
  <c r="AU1735" i="1"/>
  <c r="BF1735" i="1" s="1"/>
  <c r="AQ1731" i="1"/>
  <c r="BB1731" i="1" s="1"/>
  <c r="AU1731" i="1"/>
  <c r="BF1731" i="1" s="1"/>
  <c r="AS1731" i="1"/>
  <c r="BD1731" i="1" s="1"/>
  <c r="AW1731" i="1"/>
  <c r="BH1731" i="1" s="1"/>
  <c r="AR1731" i="1"/>
  <c r="BC1731" i="1" s="1"/>
  <c r="AV1731" i="1"/>
  <c r="BG1731" i="1" s="1"/>
  <c r="AQ1727" i="1"/>
  <c r="BB1727" i="1" s="1"/>
  <c r="AU1727" i="1"/>
  <c r="BF1727" i="1" s="1"/>
  <c r="AS1727" i="1"/>
  <c r="BD1727" i="1" s="1"/>
  <c r="AW1727" i="1"/>
  <c r="BH1727" i="1" s="1"/>
  <c r="AR1727" i="1"/>
  <c r="BC1727" i="1" s="1"/>
  <c r="AV1727" i="1"/>
  <c r="BG1727" i="1" s="1"/>
  <c r="AQ1723" i="1"/>
  <c r="BB1723" i="1" s="1"/>
  <c r="AU1723" i="1"/>
  <c r="BF1723" i="1" s="1"/>
  <c r="AS1723" i="1"/>
  <c r="BD1723" i="1" s="1"/>
  <c r="AW1723" i="1"/>
  <c r="BH1723" i="1" s="1"/>
  <c r="AR1723" i="1"/>
  <c r="BC1723" i="1" s="1"/>
  <c r="AV1723" i="1"/>
  <c r="BG1723" i="1" s="1"/>
  <c r="AQ1719" i="1"/>
  <c r="BB1719" i="1" s="1"/>
  <c r="AU1719" i="1"/>
  <c r="BF1719" i="1" s="1"/>
  <c r="AS1719" i="1"/>
  <c r="BD1719" i="1" s="1"/>
  <c r="AW1719" i="1"/>
  <c r="BH1719" i="1" s="1"/>
  <c r="AR1719" i="1"/>
  <c r="BC1719" i="1" s="1"/>
  <c r="AV1719" i="1"/>
  <c r="BG1719" i="1" s="1"/>
  <c r="AQ1715" i="1"/>
  <c r="BB1715" i="1" s="1"/>
  <c r="AU1715" i="1"/>
  <c r="BF1715" i="1" s="1"/>
  <c r="AS1715" i="1"/>
  <c r="BD1715" i="1" s="1"/>
  <c r="AW1715" i="1"/>
  <c r="BH1715" i="1" s="1"/>
  <c r="AR1715" i="1"/>
  <c r="BC1715" i="1" s="1"/>
  <c r="AV1715" i="1"/>
  <c r="BG1715" i="1" s="1"/>
  <c r="AQ1711" i="1"/>
  <c r="BB1711" i="1" s="1"/>
  <c r="AU1711" i="1"/>
  <c r="BF1711" i="1" s="1"/>
  <c r="AS1711" i="1"/>
  <c r="BD1711" i="1" s="1"/>
  <c r="AW1711" i="1"/>
  <c r="BH1711" i="1" s="1"/>
  <c r="AR1711" i="1"/>
  <c r="BC1711" i="1" s="1"/>
  <c r="AV1711" i="1"/>
  <c r="BG1711" i="1" s="1"/>
  <c r="AQ1707" i="1"/>
  <c r="BB1707" i="1" s="1"/>
  <c r="AU1707" i="1"/>
  <c r="BF1707" i="1" s="1"/>
  <c r="AS1707" i="1"/>
  <c r="BD1707" i="1" s="1"/>
  <c r="AW1707" i="1"/>
  <c r="BH1707" i="1" s="1"/>
  <c r="AR1707" i="1"/>
  <c r="BC1707" i="1" s="1"/>
  <c r="AV1707" i="1"/>
  <c r="BG1707" i="1" s="1"/>
  <c r="AQ1703" i="1"/>
  <c r="BB1703" i="1" s="1"/>
  <c r="AU1703" i="1"/>
  <c r="BF1703" i="1" s="1"/>
  <c r="AS1703" i="1"/>
  <c r="BD1703" i="1" s="1"/>
  <c r="AW1703" i="1"/>
  <c r="BH1703" i="1" s="1"/>
  <c r="AR1703" i="1"/>
  <c r="BC1703" i="1" s="1"/>
  <c r="AV1703" i="1"/>
  <c r="BG1703" i="1" s="1"/>
  <c r="AQ1699" i="1"/>
  <c r="BB1699" i="1" s="1"/>
  <c r="AU1699" i="1"/>
  <c r="BF1699" i="1" s="1"/>
  <c r="AS1699" i="1"/>
  <c r="BD1699" i="1" s="1"/>
  <c r="AW1699" i="1"/>
  <c r="BH1699" i="1" s="1"/>
  <c r="AR1699" i="1"/>
  <c r="BC1699" i="1" s="1"/>
  <c r="AV1699" i="1"/>
  <c r="BG1699" i="1" s="1"/>
  <c r="AQ1695" i="1"/>
  <c r="BB1695" i="1" s="1"/>
  <c r="AU1695" i="1"/>
  <c r="BF1695" i="1" s="1"/>
  <c r="AS1695" i="1"/>
  <c r="BD1695" i="1" s="1"/>
  <c r="AW1695" i="1"/>
  <c r="BH1695" i="1" s="1"/>
  <c r="AR1695" i="1"/>
  <c r="BC1695" i="1" s="1"/>
  <c r="AV1695" i="1"/>
  <c r="BG1695" i="1" s="1"/>
  <c r="AQ1691" i="1"/>
  <c r="BB1691" i="1" s="1"/>
  <c r="AU1691" i="1"/>
  <c r="BF1691" i="1" s="1"/>
  <c r="AS1691" i="1"/>
  <c r="BD1691" i="1" s="1"/>
  <c r="AW1691" i="1"/>
  <c r="BH1691" i="1" s="1"/>
  <c r="AR1691" i="1"/>
  <c r="BC1691" i="1" s="1"/>
  <c r="AV1691" i="1"/>
  <c r="BG1691" i="1" s="1"/>
  <c r="AQ1687" i="1"/>
  <c r="BB1687" i="1" s="1"/>
  <c r="AU1687" i="1"/>
  <c r="BF1687" i="1" s="1"/>
  <c r="AS1687" i="1"/>
  <c r="BD1687" i="1" s="1"/>
  <c r="AW1687" i="1"/>
  <c r="BH1687" i="1" s="1"/>
  <c r="AR1687" i="1"/>
  <c r="BC1687" i="1" s="1"/>
  <c r="AV1687" i="1"/>
  <c r="BG1687" i="1" s="1"/>
  <c r="AQ1683" i="1"/>
  <c r="BB1683" i="1" s="1"/>
  <c r="AU1683" i="1"/>
  <c r="BF1683" i="1" s="1"/>
  <c r="AS1683" i="1"/>
  <c r="BD1683" i="1" s="1"/>
  <c r="AW1683" i="1"/>
  <c r="BH1683" i="1" s="1"/>
  <c r="AR1683" i="1"/>
  <c r="BC1683" i="1" s="1"/>
  <c r="AV1683" i="1"/>
  <c r="BG1683" i="1" s="1"/>
  <c r="AQ1679" i="1"/>
  <c r="BB1679" i="1" s="1"/>
  <c r="AU1679" i="1"/>
  <c r="BF1679" i="1" s="1"/>
  <c r="AS1679" i="1"/>
  <c r="BD1679" i="1" s="1"/>
  <c r="AW1679" i="1"/>
  <c r="BH1679" i="1" s="1"/>
  <c r="AR1679" i="1"/>
  <c r="BC1679" i="1" s="1"/>
  <c r="AV1679" i="1"/>
  <c r="BG1679" i="1" s="1"/>
  <c r="AQ1675" i="1"/>
  <c r="BB1675" i="1" s="1"/>
  <c r="AU1675" i="1"/>
  <c r="BF1675" i="1" s="1"/>
  <c r="AS1675" i="1"/>
  <c r="BD1675" i="1" s="1"/>
  <c r="AW1675" i="1"/>
  <c r="BH1675" i="1" s="1"/>
  <c r="AR1675" i="1"/>
  <c r="BC1675" i="1" s="1"/>
  <c r="AV1675" i="1"/>
  <c r="BG1675" i="1" s="1"/>
  <c r="AQ1671" i="1"/>
  <c r="BB1671" i="1" s="1"/>
  <c r="AU1671" i="1"/>
  <c r="BF1671" i="1" s="1"/>
  <c r="AS1671" i="1"/>
  <c r="BD1671" i="1" s="1"/>
  <c r="AW1671" i="1"/>
  <c r="BH1671" i="1" s="1"/>
  <c r="AR1671" i="1"/>
  <c r="BC1671" i="1" s="1"/>
  <c r="AV1671" i="1"/>
  <c r="BG1671" i="1" s="1"/>
  <c r="AQ1667" i="1"/>
  <c r="BB1667" i="1" s="1"/>
  <c r="AU1667" i="1"/>
  <c r="BF1667" i="1" s="1"/>
  <c r="AS1667" i="1"/>
  <c r="BD1667" i="1" s="1"/>
  <c r="AW1667" i="1"/>
  <c r="BH1667" i="1" s="1"/>
  <c r="AR1667" i="1"/>
  <c r="BC1667" i="1" s="1"/>
  <c r="AV1667" i="1"/>
  <c r="BG1667" i="1" s="1"/>
  <c r="AQ1663" i="1"/>
  <c r="BB1663" i="1" s="1"/>
  <c r="AU1663" i="1"/>
  <c r="BF1663" i="1" s="1"/>
  <c r="AS1663" i="1"/>
  <c r="BD1663" i="1" s="1"/>
  <c r="AW1663" i="1"/>
  <c r="BH1663" i="1" s="1"/>
  <c r="AR1663" i="1"/>
  <c r="BC1663" i="1" s="1"/>
  <c r="AV1663" i="1"/>
  <c r="BG1663" i="1" s="1"/>
  <c r="AQ1659" i="1"/>
  <c r="BB1659" i="1" s="1"/>
  <c r="AU1659" i="1"/>
  <c r="BF1659" i="1" s="1"/>
  <c r="AS1659" i="1"/>
  <c r="BD1659" i="1" s="1"/>
  <c r="AW1659" i="1"/>
  <c r="BH1659" i="1" s="1"/>
  <c r="AR1659" i="1"/>
  <c r="BC1659" i="1" s="1"/>
  <c r="AV1659" i="1"/>
  <c r="BG1659" i="1" s="1"/>
  <c r="AQ1655" i="1"/>
  <c r="BB1655" i="1" s="1"/>
  <c r="AU1655" i="1"/>
  <c r="BF1655" i="1" s="1"/>
  <c r="AS1655" i="1"/>
  <c r="BD1655" i="1" s="1"/>
  <c r="AW1655" i="1"/>
  <c r="BH1655" i="1" s="1"/>
  <c r="AR1655" i="1"/>
  <c r="BC1655" i="1" s="1"/>
  <c r="AV1655" i="1"/>
  <c r="BG1655" i="1" s="1"/>
  <c r="AQ1651" i="1"/>
  <c r="BB1651" i="1" s="1"/>
  <c r="AU1651" i="1"/>
  <c r="BF1651" i="1" s="1"/>
  <c r="AS1651" i="1"/>
  <c r="BD1651" i="1" s="1"/>
  <c r="AW1651" i="1"/>
  <c r="BH1651" i="1" s="1"/>
  <c r="AR1651" i="1"/>
  <c r="BC1651" i="1" s="1"/>
  <c r="AV1651" i="1"/>
  <c r="BG1651" i="1" s="1"/>
  <c r="AQ1647" i="1"/>
  <c r="BB1647" i="1" s="1"/>
  <c r="AU1647" i="1"/>
  <c r="BF1647" i="1" s="1"/>
  <c r="AS1647" i="1"/>
  <c r="BD1647" i="1" s="1"/>
  <c r="AW1647" i="1"/>
  <c r="BH1647" i="1" s="1"/>
  <c r="AR1647" i="1"/>
  <c r="BC1647" i="1" s="1"/>
  <c r="AV1647" i="1"/>
  <c r="BG1647" i="1" s="1"/>
  <c r="AQ1643" i="1"/>
  <c r="BB1643" i="1" s="1"/>
  <c r="AU1643" i="1"/>
  <c r="BF1643" i="1" s="1"/>
  <c r="AS1643" i="1"/>
  <c r="BD1643" i="1" s="1"/>
  <c r="AW1643" i="1"/>
  <c r="BH1643" i="1" s="1"/>
  <c r="AR1643" i="1"/>
  <c r="BC1643" i="1" s="1"/>
  <c r="AV1643" i="1"/>
  <c r="BG1643" i="1" s="1"/>
  <c r="AQ1639" i="1"/>
  <c r="BB1639" i="1" s="1"/>
  <c r="AU1639" i="1"/>
  <c r="BF1639" i="1" s="1"/>
  <c r="AS1639" i="1"/>
  <c r="BD1639" i="1" s="1"/>
  <c r="AW1639" i="1"/>
  <c r="BH1639" i="1" s="1"/>
  <c r="AR1639" i="1"/>
  <c r="BC1639" i="1" s="1"/>
  <c r="AV1639" i="1"/>
  <c r="BG1639" i="1" s="1"/>
  <c r="AQ1635" i="1"/>
  <c r="BB1635" i="1" s="1"/>
  <c r="AU1635" i="1"/>
  <c r="BF1635" i="1" s="1"/>
  <c r="AS1635" i="1"/>
  <c r="BD1635" i="1" s="1"/>
  <c r="AW1635" i="1"/>
  <c r="BH1635" i="1" s="1"/>
  <c r="AR1635" i="1"/>
  <c r="BC1635" i="1" s="1"/>
  <c r="AV1635" i="1"/>
  <c r="BG1635" i="1" s="1"/>
  <c r="AQ1631" i="1"/>
  <c r="BB1631" i="1" s="1"/>
  <c r="AU1631" i="1"/>
  <c r="BF1631" i="1" s="1"/>
  <c r="AS1631" i="1"/>
  <c r="BD1631" i="1" s="1"/>
  <c r="AW1631" i="1"/>
  <c r="BH1631" i="1" s="1"/>
  <c r="AR1631" i="1"/>
  <c r="BC1631" i="1" s="1"/>
  <c r="AV1631" i="1"/>
  <c r="BG1631" i="1" s="1"/>
  <c r="AQ1627" i="1"/>
  <c r="BB1627" i="1" s="1"/>
  <c r="AU1627" i="1"/>
  <c r="BF1627" i="1" s="1"/>
  <c r="AS1627" i="1"/>
  <c r="BD1627" i="1" s="1"/>
  <c r="AW1627" i="1"/>
  <c r="BH1627" i="1" s="1"/>
  <c r="AR1627" i="1"/>
  <c r="BC1627" i="1" s="1"/>
  <c r="AV1627" i="1"/>
  <c r="BG1627" i="1" s="1"/>
  <c r="AQ1623" i="1"/>
  <c r="BB1623" i="1" s="1"/>
  <c r="AU1623" i="1"/>
  <c r="BF1623" i="1" s="1"/>
  <c r="AS1623" i="1"/>
  <c r="BD1623" i="1" s="1"/>
  <c r="AW1623" i="1"/>
  <c r="BH1623" i="1" s="1"/>
  <c r="AR1623" i="1"/>
  <c r="BC1623" i="1" s="1"/>
  <c r="AV1623" i="1"/>
  <c r="BG1623" i="1" s="1"/>
  <c r="AQ1619" i="1"/>
  <c r="BB1619" i="1" s="1"/>
  <c r="AU1619" i="1"/>
  <c r="BF1619" i="1" s="1"/>
  <c r="AS1619" i="1"/>
  <c r="BD1619" i="1" s="1"/>
  <c r="AW1619" i="1"/>
  <c r="BH1619" i="1" s="1"/>
  <c r="AR1619" i="1"/>
  <c r="BC1619" i="1" s="1"/>
  <c r="AV1619" i="1"/>
  <c r="BG1619" i="1" s="1"/>
  <c r="AQ1615" i="1"/>
  <c r="BB1615" i="1" s="1"/>
  <c r="AU1615" i="1"/>
  <c r="BF1615" i="1" s="1"/>
  <c r="AS1615" i="1"/>
  <c r="BD1615" i="1" s="1"/>
  <c r="AW1615" i="1"/>
  <c r="BH1615" i="1" s="1"/>
  <c r="AR1615" i="1"/>
  <c r="BC1615" i="1" s="1"/>
  <c r="AV1615" i="1"/>
  <c r="BG1615" i="1" s="1"/>
  <c r="AQ1611" i="1"/>
  <c r="BB1611" i="1" s="1"/>
  <c r="AU1611" i="1"/>
  <c r="BF1611" i="1" s="1"/>
  <c r="AS1611" i="1"/>
  <c r="BD1611" i="1" s="1"/>
  <c r="AW1611" i="1"/>
  <c r="BH1611" i="1" s="1"/>
  <c r="AR1611" i="1"/>
  <c r="BC1611" i="1" s="1"/>
  <c r="AV1611" i="1"/>
  <c r="BG1611" i="1" s="1"/>
  <c r="AQ1607" i="1"/>
  <c r="BB1607" i="1" s="1"/>
  <c r="AU1607" i="1"/>
  <c r="BF1607" i="1" s="1"/>
  <c r="AS1607" i="1"/>
  <c r="BD1607" i="1" s="1"/>
  <c r="AW1607" i="1"/>
  <c r="BH1607" i="1" s="1"/>
  <c r="AR1607" i="1"/>
  <c r="BC1607" i="1" s="1"/>
  <c r="AV1607" i="1"/>
  <c r="BG1607" i="1" s="1"/>
  <c r="AQ1603" i="1"/>
  <c r="BB1603" i="1" s="1"/>
  <c r="AU1603" i="1"/>
  <c r="BF1603" i="1" s="1"/>
  <c r="AS1603" i="1"/>
  <c r="BD1603" i="1" s="1"/>
  <c r="AW1603" i="1"/>
  <c r="BH1603" i="1" s="1"/>
  <c r="AR1603" i="1"/>
  <c r="BC1603" i="1" s="1"/>
  <c r="AV1603" i="1"/>
  <c r="BG1603" i="1" s="1"/>
  <c r="AQ1599" i="1"/>
  <c r="BB1599" i="1" s="1"/>
  <c r="AU1599" i="1"/>
  <c r="BF1599" i="1" s="1"/>
  <c r="AS1599" i="1"/>
  <c r="BD1599" i="1" s="1"/>
  <c r="AW1599" i="1"/>
  <c r="BH1599" i="1" s="1"/>
  <c r="AR1599" i="1"/>
  <c r="BC1599" i="1" s="1"/>
  <c r="AV1599" i="1"/>
  <c r="BG1599" i="1" s="1"/>
  <c r="AQ1595" i="1"/>
  <c r="BB1595" i="1" s="1"/>
  <c r="AU1595" i="1"/>
  <c r="BF1595" i="1" s="1"/>
  <c r="AS1595" i="1"/>
  <c r="BD1595" i="1" s="1"/>
  <c r="AW1595" i="1"/>
  <c r="BH1595" i="1" s="1"/>
  <c r="AR1595" i="1"/>
  <c r="BC1595" i="1" s="1"/>
  <c r="AV1595" i="1"/>
  <c r="BG1595" i="1" s="1"/>
  <c r="AQ1591" i="1"/>
  <c r="BB1591" i="1" s="1"/>
  <c r="AU1591" i="1"/>
  <c r="BF1591" i="1" s="1"/>
  <c r="AS1591" i="1"/>
  <c r="BD1591" i="1" s="1"/>
  <c r="AW1591" i="1"/>
  <c r="BH1591" i="1" s="1"/>
  <c r="AR1591" i="1"/>
  <c r="BC1591" i="1" s="1"/>
  <c r="AV1591" i="1"/>
  <c r="BG1591" i="1" s="1"/>
  <c r="AQ1587" i="1"/>
  <c r="BB1587" i="1" s="1"/>
  <c r="AU1587" i="1"/>
  <c r="BF1587" i="1" s="1"/>
  <c r="AS1587" i="1"/>
  <c r="BD1587" i="1" s="1"/>
  <c r="AW1587" i="1"/>
  <c r="BH1587" i="1" s="1"/>
  <c r="AR1587" i="1"/>
  <c r="BC1587" i="1" s="1"/>
  <c r="AV1587" i="1"/>
  <c r="BG1587" i="1" s="1"/>
  <c r="AQ1583" i="1"/>
  <c r="BB1583" i="1" s="1"/>
  <c r="AU1583" i="1"/>
  <c r="BF1583" i="1" s="1"/>
  <c r="AS1583" i="1"/>
  <c r="BD1583" i="1" s="1"/>
  <c r="AW1583" i="1"/>
  <c r="BH1583" i="1" s="1"/>
  <c r="AR1583" i="1"/>
  <c r="BC1583" i="1" s="1"/>
  <c r="AV1583" i="1"/>
  <c r="BG1583" i="1" s="1"/>
  <c r="AQ1579" i="1"/>
  <c r="BB1579" i="1" s="1"/>
  <c r="AU1579" i="1"/>
  <c r="BF1579" i="1" s="1"/>
  <c r="AS1579" i="1"/>
  <c r="BD1579" i="1" s="1"/>
  <c r="AW1579" i="1"/>
  <c r="BH1579" i="1" s="1"/>
  <c r="AR1579" i="1"/>
  <c r="BC1579" i="1" s="1"/>
  <c r="AV1579" i="1"/>
  <c r="BG1579" i="1" s="1"/>
  <c r="AQ1575" i="1"/>
  <c r="BB1575" i="1" s="1"/>
  <c r="AU1575" i="1"/>
  <c r="BF1575" i="1" s="1"/>
  <c r="AS1575" i="1"/>
  <c r="BD1575" i="1" s="1"/>
  <c r="AW1575" i="1"/>
  <c r="BH1575" i="1" s="1"/>
  <c r="AR1575" i="1"/>
  <c r="BC1575" i="1" s="1"/>
  <c r="AV1575" i="1"/>
  <c r="BG1575" i="1" s="1"/>
  <c r="AQ1571" i="1"/>
  <c r="BB1571" i="1" s="1"/>
  <c r="AU1571" i="1"/>
  <c r="BF1571" i="1" s="1"/>
  <c r="AS1571" i="1"/>
  <c r="BD1571" i="1" s="1"/>
  <c r="AW1571" i="1"/>
  <c r="BH1571" i="1" s="1"/>
  <c r="AR1571" i="1"/>
  <c r="BC1571" i="1" s="1"/>
  <c r="AV1571" i="1"/>
  <c r="BG1571" i="1" s="1"/>
  <c r="AQ1567" i="1"/>
  <c r="BB1567" i="1" s="1"/>
  <c r="AU1567" i="1"/>
  <c r="BF1567" i="1" s="1"/>
  <c r="AS1567" i="1"/>
  <c r="BD1567" i="1" s="1"/>
  <c r="AW1567" i="1"/>
  <c r="BH1567" i="1" s="1"/>
  <c r="AR1567" i="1"/>
  <c r="BC1567" i="1" s="1"/>
  <c r="AV1567" i="1"/>
  <c r="BG1567" i="1" s="1"/>
  <c r="AQ1563" i="1"/>
  <c r="BB1563" i="1" s="1"/>
  <c r="AU1563" i="1"/>
  <c r="BF1563" i="1" s="1"/>
  <c r="AS1563" i="1"/>
  <c r="BD1563" i="1" s="1"/>
  <c r="AW1563" i="1"/>
  <c r="BH1563" i="1" s="1"/>
  <c r="AR1563" i="1"/>
  <c r="BC1563" i="1" s="1"/>
  <c r="AV1563" i="1"/>
  <c r="BG1563" i="1" s="1"/>
  <c r="AQ1559" i="1"/>
  <c r="BB1559" i="1" s="1"/>
  <c r="AU1559" i="1"/>
  <c r="BF1559" i="1" s="1"/>
  <c r="AS1559" i="1"/>
  <c r="BD1559" i="1" s="1"/>
  <c r="AW1559" i="1"/>
  <c r="BH1559" i="1" s="1"/>
  <c r="AR1559" i="1"/>
  <c r="BC1559" i="1" s="1"/>
  <c r="AV1559" i="1"/>
  <c r="BG1559" i="1" s="1"/>
  <c r="AQ1555" i="1"/>
  <c r="BB1555" i="1" s="1"/>
  <c r="AU1555" i="1"/>
  <c r="BF1555" i="1" s="1"/>
  <c r="AS1555" i="1"/>
  <c r="BD1555" i="1" s="1"/>
  <c r="AW1555" i="1"/>
  <c r="BH1555" i="1" s="1"/>
  <c r="AR1555" i="1"/>
  <c r="BC1555" i="1" s="1"/>
  <c r="AV1555" i="1"/>
  <c r="BG1555" i="1" s="1"/>
  <c r="AQ1551" i="1"/>
  <c r="BB1551" i="1" s="1"/>
  <c r="AU1551" i="1"/>
  <c r="BF1551" i="1" s="1"/>
  <c r="AS1551" i="1"/>
  <c r="BD1551" i="1" s="1"/>
  <c r="AW1551" i="1"/>
  <c r="BH1551" i="1" s="1"/>
  <c r="AR1551" i="1"/>
  <c r="BC1551" i="1" s="1"/>
  <c r="AV1551" i="1"/>
  <c r="BG1551" i="1" s="1"/>
  <c r="AQ1547" i="1"/>
  <c r="BB1547" i="1" s="1"/>
  <c r="AU1547" i="1"/>
  <c r="BF1547" i="1" s="1"/>
  <c r="AS1547" i="1"/>
  <c r="BD1547" i="1" s="1"/>
  <c r="AW1547" i="1"/>
  <c r="BH1547" i="1" s="1"/>
  <c r="AR1547" i="1"/>
  <c r="BC1547" i="1" s="1"/>
  <c r="AV1547" i="1"/>
  <c r="BG1547" i="1" s="1"/>
  <c r="AQ1543" i="1"/>
  <c r="BB1543" i="1" s="1"/>
  <c r="AU1543" i="1"/>
  <c r="BF1543" i="1" s="1"/>
  <c r="AS1543" i="1"/>
  <c r="BD1543" i="1" s="1"/>
  <c r="AW1543" i="1"/>
  <c r="BH1543" i="1" s="1"/>
  <c r="AR1543" i="1"/>
  <c r="BC1543" i="1" s="1"/>
  <c r="AV1543" i="1"/>
  <c r="BG1543" i="1" s="1"/>
  <c r="AQ1539" i="1"/>
  <c r="BB1539" i="1" s="1"/>
  <c r="AU1539" i="1"/>
  <c r="BF1539" i="1" s="1"/>
  <c r="AS1539" i="1"/>
  <c r="BD1539" i="1" s="1"/>
  <c r="AW1539" i="1"/>
  <c r="BH1539" i="1" s="1"/>
  <c r="AR1539" i="1"/>
  <c r="BC1539" i="1" s="1"/>
  <c r="AV1539" i="1"/>
  <c r="BG1539" i="1" s="1"/>
  <c r="AQ1535" i="1"/>
  <c r="BB1535" i="1" s="1"/>
  <c r="AU1535" i="1"/>
  <c r="BF1535" i="1" s="1"/>
  <c r="AS1535" i="1"/>
  <c r="BD1535" i="1" s="1"/>
  <c r="AW1535" i="1"/>
  <c r="BH1535" i="1" s="1"/>
  <c r="AR1535" i="1"/>
  <c r="BC1535" i="1" s="1"/>
  <c r="AV1535" i="1"/>
  <c r="BG1535" i="1" s="1"/>
  <c r="AQ1531" i="1"/>
  <c r="BB1531" i="1" s="1"/>
  <c r="AU1531" i="1"/>
  <c r="BF1531" i="1" s="1"/>
  <c r="AS1531" i="1"/>
  <c r="BD1531" i="1" s="1"/>
  <c r="AW1531" i="1"/>
  <c r="BH1531" i="1" s="1"/>
  <c r="AR1531" i="1"/>
  <c r="BC1531" i="1" s="1"/>
  <c r="AV1531" i="1"/>
  <c r="BG1531" i="1" s="1"/>
  <c r="AQ1527" i="1"/>
  <c r="BB1527" i="1" s="1"/>
  <c r="AU1527" i="1"/>
  <c r="BF1527" i="1" s="1"/>
  <c r="AS1527" i="1"/>
  <c r="BD1527" i="1" s="1"/>
  <c r="AW1527" i="1"/>
  <c r="BH1527" i="1" s="1"/>
  <c r="AR1527" i="1"/>
  <c r="BC1527" i="1" s="1"/>
  <c r="AV1527" i="1"/>
  <c r="BG1527" i="1" s="1"/>
  <c r="AQ1523" i="1"/>
  <c r="BB1523" i="1" s="1"/>
  <c r="AU1523" i="1"/>
  <c r="BF1523" i="1" s="1"/>
  <c r="AS1523" i="1"/>
  <c r="BD1523" i="1" s="1"/>
  <c r="AW1523" i="1"/>
  <c r="BH1523" i="1" s="1"/>
  <c r="AR1523" i="1"/>
  <c r="BC1523" i="1" s="1"/>
  <c r="AV1523" i="1"/>
  <c r="BG1523" i="1" s="1"/>
  <c r="AQ1519" i="1"/>
  <c r="BB1519" i="1" s="1"/>
  <c r="AU1519" i="1"/>
  <c r="BF1519" i="1" s="1"/>
  <c r="AS1519" i="1"/>
  <c r="BD1519" i="1" s="1"/>
  <c r="AW1519" i="1"/>
  <c r="BH1519" i="1" s="1"/>
  <c r="AR1519" i="1"/>
  <c r="BC1519" i="1" s="1"/>
  <c r="AV1519" i="1"/>
  <c r="BG1519" i="1" s="1"/>
  <c r="AQ1515" i="1"/>
  <c r="BB1515" i="1" s="1"/>
  <c r="AU1515" i="1"/>
  <c r="BF1515" i="1" s="1"/>
  <c r="AS1515" i="1"/>
  <c r="BD1515" i="1" s="1"/>
  <c r="AW1515" i="1"/>
  <c r="BH1515" i="1" s="1"/>
  <c r="AR1515" i="1"/>
  <c r="BC1515" i="1" s="1"/>
  <c r="AV1515" i="1"/>
  <c r="BG1515" i="1" s="1"/>
  <c r="AQ1511" i="1"/>
  <c r="BB1511" i="1" s="1"/>
  <c r="AU1511" i="1"/>
  <c r="BF1511" i="1" s="1"/>
  <c r="AS1511" i="1"/>
  <c r="BD1511" i="1" s="1"/>
  <c r="AW1511" i="1"/>
  <c r="BH1511" i="1" s="1"/>
  <c r="AR1511" i="1"/>
  <c r="BC1511" i="1" s="1"/>
  <c r="AV1511" i="1"/>
  <c r="BG1511" i="1" s="1"/>
  <c r="AQ1507" i="1"/>
  <c r="BB1507" i="1" s="1"/>
  <c r="AU1507" i="1"/>
  <c r="BF1507" i="1" s="1"/>
  <c r="AS1507" i="1"/>
  <c r="BD1507" i="1" s="1"/>
  <c r="AW1507" i="1"/>
  <c r="BH1507" i="1" s="1"/>
  <c r="AR1507" i="1"/>
  <c r="BC1507" i="1" s="1"/>
  <c r="AV1507" i="1"/>
  <c r="BG1507" i="1" s="1"/>
  <c r="AQ1503" i="1"/>
  <c r="BB1503" i="1" s="1"/>
  <c r="AU1503" i="1"/>
  <c r="BF1503" i="1" s="1"/>
  <c r="AS1503" i="1"/>
  <c r="BD1503" i="1" s="1"/>
  <c r="AW1503" i="1"/>
  <c r="BH1503" i="1" s="1"/>
  <c r="AR1503" i="1"/>
  <c r="BC1503" i="1" s="1"/>
  <c r="AV1503" i="1"/>
  <c r="BG1503" i="1" s="1"/>
  <c r="AQ1499" i="1"/>
  <c r="BB1499" i="1" s="1"/>
  <c r="AU1499" i="1"/>
  <c r="BF1499" i="1" s="1"/>
  <c r="AS1499" i="1"/>
  <c r="BD1499" i="1" s="1"/>
  <c r="AW1499" i="1"/>
  <c r="BH1499" i="1" s="1"/>
  <c r="AR1499" i="1"/>
  <c r="BC1499" i="1" s="1"/>
  <c r="AV1499" i="1"/>
  <c r="BG1499" i="1" s="1"/>
  <c r="AQ1495" i="1"/>
  <c r="BB1495" i="1" s="1"/>
  <c r="AU1495" i="1"/>
  <c r="BF1495" i="1" s="1"/>
  <c r="AS1495" i="1"/>
  <c r="BD1495" i="1" s="1"/>
  <c r="AW1495" i="1"/>
  <c r="BH1495" i="1" s="1"/>
  <c r="AR1495" i="1"/>
  <c r="BC1495" i="1" s="1"/>
  <c r="AV1495" i="1"/>
  <c r="BG1495" i="1" s="1"/>
  <c r="AQ1491" i="1"/>
  <c r="BB1491" i="1" s="1"/>
  <c r="AU1491" i="1"/>
  <c r="BF1491" i="1" s="1"/>
  <c r="AS1491" i="1"/>
  <c r="BD1491" i="1" s="1"/>
  <c r="AW1491" i="1"/>
  <c r="BH1491" i="1" s="1"/>
  <c r="AR1491" i="1"/>
  <c r="BC1491" i="1" s="1"/>
  <c r="AV1491" i="1"/>
  <c r="BG1491" i="1" s="1"/>
  <c r="AQ1487" i="1"/>
  <c r="BB1487" i="1" s="1"/>
  <c r="AU1487" i="1"/>
  <c r="BF1487" i="1" s="1"/>
  <c r="AS1487" i="1"/>
  <c r="BD1487" i="1" s="1"/>
  <c r="AW1487" i="1"/>
  <c r="BH1487" i="1" s="1"/>
  <c r="AR1487" i="1"/>
  <c r="BC1487" i="1" s="1"/>
  <c r="AV1487" i="1"/>
  <c r="BG1487" i="1" s="1"/>
  <c r="AQ1483" i="1"/>
  <c r="BB1483" i="1" s="1"/>
  <c r="AU1483" i="1"/>
  <c r="BF1483" i="1" s="1"/>
  <c r="AS1483" i="1"/>
  <c r="BD1483" i="1" s="1"/>
  <c r="AW1483" i="1"/>
  <c r="BH1483" i="1" s="1"/>
  <c r="AR1483" i="1"/>
  <c r="BC1483" i="1" s="1"/>
  <c r="AV1483" i="1"/>
  <c r="BG1483" i="1" s="1"/>
  <c r="AQ1479" i="1"/>
  <c r="BB1479" i="1" s="1"/>
  <c r="AU1479" i="1"/>
  <c r="BF1479" i="1" s="1"/>
  <c r="AS1479" i="1"/>
  <c r="BD1479" i="1" s="1"/>
  <c r="AW1479" i="1"/>
  <c r="BH1479" i="1" s="1"/>
  <c r="AR1479" i="1"/>
  <c r="BC1479" i="1" s="1"/>
  <c r="AV1479" i="1"/>
  <c r="BG1479" i="1" s="1"/>
  <c r="AQ1475" i="1"/>
  <c r="BB1475" i="1" s="1"/>
  <c r="AU1475" i="1"/>
  <c r="BF1475" i="1" s="1"/>
  <c r="AS1475" i="1"/>
  <c r="BD1475" i="1" s="1"/>
  <c r="AW1475" i="1"/>
  <c r="BH1475" i="1" s="1"/>
  <c r="AR1475" i="1"/>
  <c r="BC1475" i="1" s="1"/>
  <c r="AV1475" i="1"/>
  <c r="BG1475" i="1" s="1"/>
  <c r="AQ1471" i="1"/>
  <c r="BB1471" i="1" s="1"/>
  <c r="AU1471" i="1"/>
  <c r="BF1471" i="1" s="1"/>
  <c r="AS1471" i="1"/>
  <c r="BD1471" i="1" s="1"/>
  <c r="AW1471" i="1"/>
  <c r="BH1471" i="1" s="1"/>
  <c r="AR1471" i="1"/>
  <c r="BC1471" i="1" s="1"/>
  <c r="AV1471" i="1"/>
  <c r="BG1471" i="1" s="1"/>
  <c r="AQ1467" i="1"/>
  <c r="BB1467" i="1" s="1"/>
  <c r="AU1467" i="1"/>
  <c r="BF1467" i="1" s="1"/>
  <c r="AS1467" i="1"/>
  <c r="BD1467" i="1" s="1"/>
  <c r="AW1467" i="1"/>
  <c r="BH1467" i="1" s="1"/>
  <c r="AR1467" i="1"/>
  <c r="BC1467" i="1" s="1"/>
  <c r="AV1467" i="1"/>
  <c r="BG1467" i="1" s="1"/>
  <c r="AQ1463" i="1"/>
  <c r="BB1463" i="1" s="1"/>
  <c r="AU1463" i="1"/>
  <c r="BF1463" i="1" s="1"/>
  <c r="AS1463" i="1"/>
  <c r="BD1463" i="1" s="1"/>
  <c r="AW1463" i="1"/>
  <c r="BH1463" i="1" s="1"/>
  <c r="AR1463" i="1"/>
  <c r="BC1463" i="1" s="1"/>
  <c r="AV1463" i="1"/>
  <c r="BG1463" i="1" s="1"/>
  <c r="AQ1459" i="1"/>
  <c r="BB1459" i="1" s="1"/>
  <c r="AU1459" i="1"/>
  <c r="BF1459" i="1" s="1"/>
  <c r="AS1459" i="1"/>
  <c r="BD1459" i="1" s="1"/>
  <c r="AW1459" i="1"/>
  <c r="BH1459" i="1" s="1"/>
  <c r="AR1459" i="1"/>
  <c r="BC1459" i="1" s="1"/>
  <c r="AV1459" i="1"/>
  <c r="BG1459" i="1" s="1"/>
  <c r="AQ1455" i="1"/>
  <c r="BB1455" i="1" s="1"/>
  <c r="AU1455" i="1"/>
  <c r="BF1455" i="1" s="1"/>
  <c r="AS1455" i="1"/>
  <c r="BD1455" i="1" s="1"/>
  <c r="AW1455" i="1"/>
  <c r="BH1455" i="1" s="1"/>
  <c r="AR1455" i="1"/>
  <c r="BC1455" i="1" s="1"/>
  <c r="AV1455" i="1"/>
  <c r="BG1455" i="1" s="1"/>
  <c r="AQ1451" i="1"/>
  <c r="BB1451" i="1" s="1"/>
  <c r="AU1451" i="1"/>
  <c r="BF1451" i="1" s="1"/>
  <c r="AS1451" i="1"/>
  <c r="BD1451" i="1" s="1"/>
  <c r="AW1451" i="1"/>
  <c r="BH1451" i="1" s="1"/>
  <c r="AR1451" i="1"/>
  <c r="BC1451" i="1" s="1"/>
  <c r="AV1451" i="1"/>
  <c r="BG1451" i="1" s="1"/>
  <c r="AQ1447" i="1"/>
  <c r="BB1447" i="1" s="1"/>
  <c r="AU1447" i="1"/>
  <c r="BF1447" i="1" s="1"/>
  <c r="AS1447" i="1"/>
  <c r="BD1447" i="1" s="1"/>
  <c r="AW1447" i="1"/>
  <c r="BH1447" i="1" s="1"/>
  <c r="AR1447" i="1"/>
  <c r="BC1447" i="1" s="1"/>
  <c r="AV1447" i="1"/>
  <c r="BG1447" i="1" s="1"/>
  <c r="AQ1443" i="1"/>
  <c r="BB1443" i="1" s="1"/>
  <c r="AU1443" i="1"/>
  <c r="BF1443" i="1" s="1"/>
  <c r="AS1443" i="1"/>
  <c r="BD1443" i="1" s="1"/>
  <c r="AW1443" i="1"/>
  <c r="BH1443" i="1" s="1"/>
  <c r="AR1443" i="1"/>
  <c r="BC1443" i="1" s="1"/>
  <c r="AV1443" i="1"/>
  <c r="BG1443" i="1" s="1"/>
  <c r="AQ1439" i="1"/>
  <c r="BB1439" i="1" s="1"/>
  <c r="AU1439" i="1"/>
  <c r="BF1439" i="1" s="1"/>
  <c r="AS1439" i="1"/>
  <c r="BD1439" i="1" s="1"/>
  <c r="AW1439" i="1"/>
  <c r="BH1439" i="1" s="1"/>
  <c r="AR1439" i="1"/>
  <c r="BC1439" i="1" s="1"/>
  <c r="AV1439" i="1"/>
  <c r="BG1439" i="1" s="1"/>
  <c r="AR1435" i="1"/>
  <c r="BC1435" i="1" s="1"/>
  <c r="AV1435" i="1"/>
  <c r="BG1435" i="1" s="1"/>
  <c r="AS1435" i="1"/>
  <c r="BD1435" i="1" s="1"/>
  <c r="AP1435" i="1"/>
  <c r="BA1435" i="1" s="1"/>
  <c r="AU1435" i="1"/>
  <c r="BF1435" i="1" s="1"/>
  <c r="AT1435" i="1"/>
  <c r="BE1435" i="1" s="1"/>
  <c r="AR1431" i="1"/>
  <c r="BC1431" i="1" s="1"/>
  <c r="AV1431" i="1"/>
  <c r="BG1431" i="1" s="1"/>
  <c r="AS1431" i="1"/>
  <c r="BD1431" i="1" s="1"/>
  <c r="AP1431" i="1"/>
  <c r="BA1431" i="1" s="1"/>
  <c r="AU1431" i="1"/>
  <c r="BF1431" i="1" s="1"/>
  <c r="AT1431" i="1"/>
  <c r="BE1431" i="1" s="1"/>
  <c r="AR1427" i="1"/>
  <c r="BC1427" i="1" s="1"/>
  <c r="AV1427" i="1"/>
  <c r="BG1427" i="1" s="1"/>
  <c r="AS1427" i="1"/>
  <c r="BD1427" i="1" s="1"/>
  <c r="AP1427" i="1"/>
  <c r="BA1427" i="1" s="1"/>
  <c r="AU1427" i="1"/>
  <c r="BF1427" i="1" s="1"/>
  <c r="AT1427" i="1"/>
  <c r="BE1427" i="1" s="1"/>
  <c r="AR1423" i="1"/>
  <c r="BC1423" i="1" s="1"/>
  <c r="AV1423" i="1"/>
  <c r="BG1423" i="1" s="1"/>
  <c r="AS1423" i="1"/>
  <c r="BD1423" i="1" s="1"/>
  <c r="AP1423" i="1"/>
  <c r="BA1423" i="1" s="1"/>
  <c r="AU1423" i="1"/>
  <c r="BF1423" i="1" s="1"/>
  <c r="AT1423" i="1"/>
  <c r="BE1423" i="1" s="1"/>
  <c r="AR1419" i="1"/>
  <c r="BC1419" i="1" s="1"/>
  <c r="AV1419" i="1"/>
  <c r="BG1419" i="1" s="1"/>
  <c r="AS1419" i="1"/>
  <c r="BD1419" i="1" s="1"/>
  <c r="AP1419" i="1"/>
  <c r="BA1419" i="1" s="1"/>
  <c r="AU1419" i="1"/>
  <c r="BF1419" i="1" s="1"/>
  <c r="AT1419" i="1"/>
  <c r="BE1419" i="1" s="1"/>
  <c r="AR1415" i="1"/>
  <c r="BC1415" i="1" s="1"/>
  <c r="AV1415" i="1"/>
  <c r="BG1415" i="1" s="1"/>
  <c r="AS1415" i="1"/>
  <c r="BD1415" i="1" s="1"/>
  <c r="AP1415" i="1"/>
  <c r="BA1415" i="1" s="1"/>
  <c r="AU1415" i="1"/>
  <c r="BF1415" i="1" s="1"/>
  <c r="AT1415" i="1"/>
  <c r="BE1415" i="1" s="1"/>
  <c r="AR1411" i="1"/>
  <c r="BC1411" i="1" s="1"/>
  <c r="AV1411" i="1"/>
  <c r="BG1411" i="1" s="1"/>
  <c r="AS1411" i="1"/>
  <c r="BD1411" i="1" s="1"/>
  <c r="AP1411" i="1"/>
  <c r="BA1411" i="1" s="1"/>
  <c r="AU1411" i="1"/>
  <c r="BF1411" i="1" s="1"/>
  <c r="AT1411" i="1"/>
  <c r="BE1411" i="1" s="1"/>
  <c r="AR1407" i="1"/>
  <c r="BC1407" i="1" s="1"/>
  <c r="AV1407" i="1"/>
  <c r="BG1407" i="1" s="1"/>
  <c r="AS1407" i="1"/>
  <c r="BD1407" i="1" s="1"/>
  <c r="AP1407" i="1"/>
  <c r="BA1407" i="1" s="1"/>
  <c r="AU1407" i="1"/>
  <c r="BF1407" i="1" s="1"/>
  <c r="AT1407" i="1"/>
  <c r="BE1407" i="1" s="1"/>
  <c r="AR1403" i="1"/>
  <c r="BC1403" i="1" s="1"/>
  <c r="AV1403" i="1"/>
  <c r="BG1403" i="1" s="1"/>
  <c r="AS1403" i="1"/>
  <c r="BD1403" i="1" s="1"/>
  <c r="AP1403" i="1"/>
  <c r="BA1403" i="1" s="1"/>
  <c r="AU1403" i="1"/>
  <c r="BF1403" i="1" s="1"/>
  <c r="AT1403" i="1"/>
  <c r="BE1403" i="1" s="1"/>
  <c r="AR1399" i="1"/>
  <c r="BC1399" i="1" s="1"/>
  <c r="AV1399" i="1"/>
  <c r="BG1399" i="1" s="1"/>
  <c r="AS1399" i="1"/>
  <c r="BD1399" i="1" s="1"/>
  <c r="AP1399" i="1"/>
  <c r="BA1399" i="1" s="1"/>
  <c r="AU1399" i="1"/>
  <c r="BF1399" i="1" s="1"/>
  <c r="AT1399" i="1"/>
  <c r="BE1399" i="1" s="1"/>
  <c r="AR1395" i="1"/>
  <c r="BC1395" i="1" s="1"/>
  <c r="AV1395" i="1"/>
  <c r="BG1395" i="1" s="1"/>
  <c r="AS1395" i="1"/>
  <c r="BD1395" i="1" s="1"/>
  <c r="AP1395" i="1"/>
  <c r="BA1395" i="1" s="1"/>
  <c r="AU1395" i="1"/>
  <c r="BF1395" i="1" s="1"/>
  <c r="AT1395" i="1"/>
  <c r="BE1395" i="1" s="1"/>
  <c r="AR1391" i="1"/>
  <c r="BC1391" i="1" s="1"/>
  <c r="AV1391" i="1"/>
  <c r="BG1391" i="1" s="1"/>
  <c r="AS1391" i="1"/>
  <c r="BD1391" i="1" s="1"/>
  <c r="AP1391" i="1"/>
  <c r="BA1391" i="1" s="1"/>
  <c r="AU1391" i="1"/>
  <c r="BF1391" i="1" s="1"/>
  <c r="AT1391" i="1"/>
  <c r="BE1391" i="1" s="1"/>
  <c r="AR1387" i="1"/>
  <c r="BC1387" i="1" s="1"/>
  <c r="AV1387" i="1"/>
  <c r="BG1387" i="1" s="1"/>
  <c r="AS1387" i="1"/>
  <c r="BD1387" i="1" s="1"/>
  <c r="AP1387" i="1"/>
  <c r="BA1387" i="1" s="1"/>
  <c r="AU1387" i="1"/>
  <c r="BF1387" i="1" s="1"/>
  <c r="AT1387" i="1"/>
  <c r="BE1387" i="1" s="1"/>
  <c r="AR1383" i="1"/>
  <c r="BC1383" i="1" s="1"/>
  <c r="AV1383" i="1"/>
  <c r="BG1383" i="1" s="1"/>
  <c r="AS1383" i="1"/>
  <c r="BD1383" i="1" s="1"/>
  <c r="AP1383" i="1"/>
  <c r="BA1383" i="1" s="1"/>
  <c r="AU1383" i="1"/>
  <c r="BF1383" i="1" s="1"/>
  <c r="AT1383" i="1"/>
  <c r="BE1383" i="1" s="1"/>
  <c r="AR1379" i="1"/>
  <c r="BC1379" i="1" s="1"/>
  <c r="AV1379" i="1"/>
  <c r="BG1379" i="1" s="1"/>
  <c r="AS1379" i="1"/>
  <c r="BD1379" i="1" s="1"/>
  <c r="AP1379" i="1"/>
  <c r="BA1379" i="1" s="1"/>
  <c r="AU1379" i="1"/>
  <c r="BF1379" i="1" s="1"/>
  <c r="AT1379" i="1"/>
  <c r="BE1379" i="1" s="1"/>
  <c r="AR1375" i="1"/>
  <c r="BC1375" i="1" s="1"/>
  <c r="AV1375" i="1"/>
  <c r="BG1375" i="1" s="1"/>
  <c r="AS1375" i="1"/>
  <c r="BD1375" i="1" s="1"/>
  <c r="AP1375" i="1"/>
  <c r="BA1375" i="1" s="1"/>
  <c r="AU1375" i="1"/>
  <c r="BF1375" i="1" s="1"/>
  <c r="AT1375" i="1"/>
  <c r="BE1375" i="1" s="1"/>
  <c r="AR1371" i="1"/>
  <c r="BC1371" i="1" s="1"/>
  <c r="AV1371" i="1"/>
  <c r="BG1371" i="1" s="1"/>
  <c r="AS1371" i="1"/>
  <c r="BD1371" i="1" s="1"/>
  <c r="AP1371" i="1"/>
  <c r="BA1371" i="1" s="1"/>
  <c r="AU1371" i="1"/>
  <c r="BF1371" i="1" s="1"/>
  <c r="AT1371" i="1"/>
  <c r="BE1371" i="1" s="1"/>
  <c r="AR1367" i="1"/>
  <c r="BC1367" i="1" s="1"/>
  <c r="AV1367" i="1"/>
  <c r="BG1367" i="1" s="1"/>
  <c r="AS1367" i="1"/>
  <c r="BD1367" i="1" s="1"/>
  <c r="AP1367" i="1"/>
  <c r="BA1367" i="1" s="1"/>
  <c r="AU1367" i="1"/>
  <c r="BF1367" i="1" s="1"/>
  <c r="AT1367" i="1"/>
  <c r="BE1367" i="1" s="1"/>
  <c r="AR1363" i="1"/>
  <c r="BC1363" i="1" s="1"/>
  <c r="AV1363" i="1"/>
  <c r="BG1363" i="1" s="1"/>
  <c r="AS1363" i="1"/>
  <c r="BD1363" i="1" s="1"/>
  <c r="AP1363" i="1"/>
  <c r="BA1363" i="1" s="1"/>
  <c r="AU1363" i="1"/>
  <c r="BF1363" i="1" s="1"/>
  <c r="AT1363" i="1"/>
  <c r="BE1363" i="1" s="1"/>
  <c r="AR1359" i="1"/>
  <c r="BC1359" i="1" s="1"/>
  <c r="AV1359" i="1"/>
  <c r="BG1359" i="1" s="1"/>
  <c r="AS1359" i="1"/>
  <c r="BD1359" i="1" s="1"/>
  <c r="AP1359" i="1"/>
  <c r="BA1359" i="1" s="1"/>
  <c r="AU1359" i="1"/>
  <c r="BF1359" i="1" s="1"/>
  <c r="AT1359" i="1"/>
  <c r="BE1359" i="1" s="1"/>
  <c r="AR1355" i="1"/>
  <c r="BC1355" i="1" s="1"/>
  <c r="AV1355" i="1"/>
  <c r="BG1355" i="1" s="1"/>
  <c r="AS1355" i="1"/>
  <c r="BD1355" i="1" s="1"/>
  <c r="AP1355" i="1"/>
  <c r="BA1355" i="1" s="1"/>
  <c r="AU1355" i="1"/>
  <c r="BF1355" i="1" s="1"/>
  <c r="AT1355" i="1"/>
  <c r="BE1355" i="1" s="1"/>
  <c r="AR1351" i="1"/>
  <c r="BC1351" i="1" s="1"/>
  <c r="AV1351" i="1"/>
  <c r="BG1351" i="1" s="1"/>
  <c r="AS1351" i="1"/>
  <c r="BD1351" i="1" s="1"/>
  <c r="AP1351" i="1"/>
  <c r="BA1351" i="1" s="1"/>
  <c r="AU1351" i="1"/>
  <c r="BF1351" i="1" s="1"/>
  <c r="AT1351" i="1"/>
  <c r="BE1351" i="1" s="1"/>
  <c r="AR1347" i="1"/>
  <c r="BC1347" i="1" s="1"/>
  <c r="AV1347" i="1"/>
  <c r="BG1347" i="1" s="1"/>
  <c r="AS1347" i="1"/>
  <c r="BD1347" i="1" s="1"/>
  <c r="AP1347" i="1"/>
  <c r="BA1347" i="1" s="1"/>
  <c r="AU1347" i="1"/>
  <c r="BF1347" i="1" s="1"/>
  <c r="AT1347" i="1"/>
  <c r="BE1347" i="1" s="1"/>
  <c r="AR1343" i="1"/>
  <c r="BC1343" i="1" s="1"/>
  <c r="AV1343" i="1"/>
  <c r="BG1343" i="1" s="1"/>
  <c r="AS1343" i="1"/>
  <c r="BD1343" i="1" s="1"/>
  <c r="AP1343" i="1"/>
  <c r="BA1343" i="1" s="1"/>
  <c r="AU1343" i="1"/>
  <c r="BF1343" i="1" s="1"/>
  <c r="AT1343" i="1"/>
  <c r="BE1343" i="1" s="1"/>
  <c r="AR1339" i="1"/>
  <c r="BC1339" i="1" s="1"/>
  <c r="AV1339" i="1"/>
  <c r="BG1339" i="1" s="1"/>
  <c r="AS1339" i="1"/>
  <c r="BD1339" i="1" s="1"/>
  <c r="AP1339" i="1"/>
  <c r="BA1339" i="1" s="1"/>
  <c r="AU1339" i="1"/>
  <c r="BF1339" i="1" s="1"/>
  <c r="AT1339" i="1"/>
  <c r="BE1339" i="1" s="1"/>
  <c r="AR1335" i="1"/>
  <c r="BC1335" i="1" s="1"/>
  <c r="AV1335" i="1"/>
  <c r="BG1335" i="1" s="1"/>
  <c r="AS1335" i="1"/>
  <c r="BD1335" i="1" s="1"/>
  <c r="AP1335" i="1"/>
  <c r="BA1335" i="1" s="1"/>
  <c r="AU1335" i="1"/>
  <c r="BF1335" i="1" s="1"/>
  <c r="AT1335" i="1"/>
  <c r="BE1335" i="1" s="1"/>
  <c r="AR1331" i="1"/>
  <c r="BC1331" i="1" s="1"/>
  <c r="AV1331" i="1"/>
  <c r="BG1331" i="1" s="1"/>
  <c r="AS1331" i="1"/>
  <c r="BD1331" i="1" s="1"/>
  <c r="AP1331" i="1"/>
  <c r="BA1331" i="1" s="1"/>
  <c r="AU1331" i="1"/>
  <c r="BF1331" i="1" s="1"/>
  <c r="AT1331" i="1"/>
  <c r="BE1331" i="1" s="1"/>
  <c r="AR1327" i="1"/>
  <c r="BC1327" i="1" s="1"/>
  <c r="AV1327" i="1"/>
  <c r="BG1327" i="1" s="1"/>
  <c r="AS1327" i="1"/>
  <c r="BD1327" i="1" s="1"/>
  <c r="AP1327" i="1"/>
  <c r="BA1327" i="1" s="1"/>
  <c r="AU1327" i="1"/>
  <c r="BF1327" i="1" s="1"/>
  <c r="AT1327" i="1"/>
  <c r="BE1327" i="1" s="1"/>
  <c r="AR1323" i="1"/>
  <c r="BC1323" i="1" s="1"/>
  <c r="AV1323" i="1"/>
  <c r="BG1323" i="1" s="1"/>
  <c r="AS1323" i="1"/>
  <c r="BD1323" i="1" s="1"/>
  <c r="AP1323" i="1"/>
  <c r="BA1323" i="1" s="1"/>
  <c r="AU1323" i="1"/>
  <c r="BF1323" i="1" s="1"/>
  <c r="AT1323" i="1"/>
  <c r="BE1323" i="1" s="1"/>
  <c r="AR1319" i="1"/>
  <c r="BC1319" i="1" s="1"/>
  <c r="AV1319" i="1"/>
  <c r="BG1319" i="1" s="1"/>
  <c r="AS1319" i="1"/>
  <c r="BD1319" i="1" s="1"/>
  <c r="AP1319" i="1"/>
  <c r="BA1319" i="1" s="1"/>
  <c r="AU1319" i="1"/>
  <c r="BF1319" i="1" s="1"/>
  <c r="AT1319" i="1"/>
  <c r="BE1319" i="1" s="1"/>
  <c r="AR1315" i="1"/>
  <c r="BC1315" i="1" s="1"/>
  <c r="AV1315" i="1"/>
  <c r="BG1315" i="1" s="1"/>
  <c r="AS1315" i="1"/>
  <c r="BD1315" i="1" s="1"/>
  <c r="AP1315" i="1"/>
  <c r="BA1315" i="1" s="1"/>
  <c r="AU1315" i="1"/>
  <c r="BF1315" i="1" s="1"/>
  <c r="AT1315" i="1"/>
  <c r="BE1315" i="1" s="1"/>
  <c r="AR1311" i="1"/>
  <c r="BC1311" i="1" s="1"/>
  <c r="AV1311" i="1"/>
  <c r="BG1311" i="1" s="1"/>
  <c r="AS1311" i="1"/>
  <c r="BD1311" i="1" s="1"/>
  <c r="AP1311" i="1"/>
  <c r="BA1311" i="1" s="1"/>
  <c r="AU1311" i="1"/>
  <c r="BF1311" i="1" s="1"/>
  <c r="AT1311" i="1"/>
  <c r="BE1311" i="1" s="1"/>
  <c r="AR1307" i="1"/>
  <c r="BC1307" i="1" s="1"/>
  <c r="AV1307" i="1"/>
  <c r="BG1307" i="1" s="1"/>
  <c r="AS1307" i="1"/>
  <c r="BD1307" i="1" s="1"/>
  <c r="AP1307" i="1"/>
  <c r="BA1307" i="1" s="1"/>
  <c r="AU1307" i="1"/>
  <c r="BF1307" i="1" s="1"/>
  <c r="AT1307" i="1"/>
  <c r="BE1307" i="1" s="1"/>
  <c r="AR1303" i="1"/>
  <c r="BC1303" i="1" s="1"/>
  <c r="AV1303" i="1"/>
  <c r="BG1303" i="1" s="1"/>
  <c r="AS1303" i="1"/>
  <c r="BD1303" i="1" s="1"/>
  <c r="AP1303" i="1"/>
  <c r="BA1303" i="1" s="1"/>
  <c r="AU1303" i="1"/>
  <c r="BF1303" i="1" s="1"/>
  <c r="AT1303" i="1"/>
  <c r="BE1303" i="1" s="1"/>
  <c r="AR1299" i="1"/>
  <c r="BC1299" i="1" s="1"/>
  <c r="AV1299" i="1"/>
  <c r="BG1299" i="1" s="1"/>
  <c r="AS1299" i="1"/>
  <c r="BD1299" i="1" s="1"/>
  <c r="AP1299" i="1"/>
  <c r="BA1299" i="1" s="1"/>
  <c r="AU1299" i="1"/>
  <c r="BF1299" i="1" s="1"/>
  <c r="AT1299" i="1"/>
  <c r="BE1299" i="1" s="1"/>
  <c r="AR1295" i="1"/>
  <c r="BC1295" i="1" s="1"/>
  <c r="AV1295" i="1"/>
  <c r="BG1295" i="1" s="1"/>
  <c r="AS1295" i="1"/>
  <c r="BD1295" i="1" s="1"/>
  <c r="AP1295" i="1"/>
  <c r="BA1295" i="1" s="1"/>
  <c r="AU1295" i="1"/>
  <c r="BF1295" i="1" s="1"/>
  <c r="AT1295" i="1"/>
  <c r="BE1295" i="1" s="1"/>
  <c r="AR1291" i="1"/>
  <c r="BC1291" i="1" s="1"/>
  <c r="AV1291" i="1"/>
  <c r="BG1291" i="1" s="1"/>
  <c r="AS1291" i="1"/>
  <c r="BD1291" i="1" s="1"/>
  <c r="AP1291" i="1"/>
  <c r="BA1291" i="1" s="1"/>
  <c r="AU1291" i="1"/>
  <c r="BF1291" i="1" s="1"/>
  <c r="AT1291" i="1"/>
  <c r="BE1291" i="1" s="1"/>
  <c r="AR1287" i="1"/>
  <c r="BC1287" i="1" s="1"/>
  <c r="AV1287" i="1"/>
  <c r="BG1287" i="1" s="1"/>
  <c r="AS1287" i="1"/>
  <c r="BD1287" i="1" s="1"/>
  <c r="AP1287" i="1"/>
  <c r="BA1287" i="1" s="1"/>
  <c r="AU1287" i="1"/>
  <c r="BF1287" i="1" s="1"/>
  <c r="AT1287" i="1"/>
  <c r="BE1287" i="1" s="1"/>
  <c r="AR1283" i="1"/>
  <c r="BC1283" i="1" s="1"/>
  <c r="AV1283" i="1"/>
  <c r="BG1283" i="1" s="1"/>
  <c r="AS1283" i="1"/>
  <c r="BD1283" i="1" s="1"/>
  <c r="AP1283" i="1"/>
  <c r="BA1283" i="1" s="1"/>
  <c r="AU1283" i="1"/>
  <c r="BF1283" i="1" s="1"/>
  <c r="AT1283" i="1"/>
  <c r="BE1283" i="1" s="1"/>
  <c r="AR1279" i="1"/>
  <c r="BC1279" i="1" s="1"/>
  <c r="AV1279" i="1"/>
  <c r="BG1279" i="1" s="1"/>
  <c r="AS1279" i="1"/>
  <c r="BD1279" i="1" s="1"/>
  <c r="AP1279" i="1"/>
  <c r="BA1279" i="1" s="1"/>
  <c r="AU1279" i="1"/>
  <c r="BF1279" i="1" s="1"/>
  <c r="AT1279" i="1"/>
  <c r="BE1279" i="1" s="1"/>
  <c r="AR1275" i="1"/>
  <c r="BC1275" i="1" s="1"/>
  <c r="AV1275" i="1"/>
  <c r="BG1275" i="1" s="1"/>
  <c r="AS1275" i="1"/>
  <c r="BD1275" i="1" s="1"/>
  <c r="AP1275" i="1"/>
  <c r="BA1275" i="1" s="1"/>
  <c r="AU1275" i="1"/>
  <c r="BF1275" i="1" s="1"/>
  <c r="AT1275" i="1"/>
  <c r="BE1275" i="1" s="1"/>
  <c r="AR1271" i="1"/>
  <c r="BC1271" i="1" s="1"/>
  <c r="AV1271" i="1"/>
  <c r="BG1271" i="1" s="1"/>
  <c r="AS1271" i="1"/>
  <c r="BD1271" i="1" s="1"/>
  <c r="AP1271" i="1"/>
  <c r="BA1271" i="1" s="1"/>
  <c r="AU1271" i="1"/>
  <c r="BF1271" i="1" s="1"/>
  <c r="AT1271" i="1"/>
  <c r="BE1271" i="1" s="1"/>
  <c r="AP1267" i="1"/>
  <c r="BA1267" i="1" s="1"/>
  <c r="AT1267" i="1"/>
  <c r="BE1267" i="1" s="1"/>
  <c r="AR1267" i="1"/>
  <c r="BC1267" i="1" s="1"/>
  <c r="AV1267" i="1"/>
  <c r="BG1267" i="1" s="1"/>
  <c r="AQ1267" i="1"/>
  <c r="BB1267" i="1" s="1"/>
  <c r="AU1267" i="1"/>
  <c r="BF1267" i="1" s="1"/>
  <c r="AS1267" i="1"/>
  <c r="BD1267" i="1" s="1"/>
  <c r="AP1263" i="1"/>
  <c r="BA1263" i="1" s="1"/>
  <c r="AT1263" i="1"/>
  <c r="BE1263" i="1" s="1"/>
  <c r="AR1263" i="1"/>
  <c r="BC1263" i="1" s="1"/>
  <c r="AV1263" i="1"/>
  <c r="BG1263" i="1" s="1"/>
  <c r="AQ1263" i="1"/>
  <c r="BB1263" i="1" s="1"/>
  <c r="AU1263" i="1"/>
  <c r="BF1263" i="1" s="1"/>
  <c r="AS1263" i="1"/>
  <c r="BD1263" i="1" s="1"/>
  <c r="AP1259" i="1"/>
  <c r="BA1259" i="1" s="1"/>
  <c r="AT1259" i="1"/>
  <c r="BE1259" i="1" s="1"/>
  <c r="AR1259" i="1"/>
  <c r="BC1259" i="1" s="1"/>
  <c r="AV1259" i="1"/>
  <c r="BG1259" i="1" s="1"/>
  <c r="AQ1259" i="1"/>
  <c r="BB1259" i="1" s="1"/>
  <c r="AU1259" i="1"/>
  <c r="BF1259" i="1" s="1"/>
  <c r="AS1259" i="1"/>
  <c r="BD1259" i="1" s="1"/>
  <c r="AP1255" i="1"/>
  <c r="BA1255" i="1" s="1"/>
  <c r="AT1255" i="1"/>
  <c r="BE1255" i="1" s="1"/>
  <c r="AR1255" i="1"/>
  <c r="BC1255" i="1" s="1"/>
  <c r="AV1255" i="1"/>
  <c r="BG1255" i="1" s="1"/>
  <c r="AQ1255" i="1"/>
  <c r="BB1255" i="1" s="1"/>
  <c r="AU1255" i="1"/>
  <c r="BF1255" i="1" s="1"/>
  <c r="AS1255" i="1"/>
  <c r="BD1255" i="1" s="1"/>
  <c r="AP1251" i="1"/>
  <c r="BA1251" i="1" s="1"/>
  <c r="AT1251" i="1"/>
  <c r="BE1251" i="1" s="1"/>
  <c r="AR1251" i="1"/>
  <c r="BC1251" i="1" s="1"/>
  <c r="AV1251" i="1"/>
  <c r="BG1251" i="1" s="1"/>
  <c r="AQ1251" i="1"/>
  <c r="BB1251" i="1" s="1"/>
  <c r="AU1251" i="1"/>
  <c r="BF1251" i="1" s="1"/>
  <c r="AS1251" i="1"/>
  <c r="BD1251" i="1" s="1"/>
  <c r="AP1247" i="1"/>
  <c r="BA1247" i="1" s="1"/>
  <c r="AT1247" i="1"/>
  <c r="BE1247" i="1" s="1"/>
  <c r="AR1247" i="1"/>
  <c r="BC1247" i="1" s="1"/>
  <c r="AV1247" i="1"/>
  <c r="BG1247" i="1" s="1"/>
  <c r="AQ1247" i="1"/>
  <c r="BB1247" i="1" s="1"/>
  <c r="AU1247" i="1"/>
  <c r="BF1247" i="1" s="1"/>
  <c r="AS1247" i="1"/>
  <c r="BD1247" i="1" s="1"/>
  <c r="AP1243" i="1"/>
  <c r="BA1243" i="1" s="1"/>
  <c r="AT1243" i="1"/>
  <c r="BE1243" i="1" s="1"/>
  <c r="AR1243" i="1"/>
  <c r="BC1243" i="1" s="1"/>
  <c r="AV1243" i="1"/>
  <c r="BG1243" i="1" s="1"/>
  <c r="AQ1243" i="1"/>
  <c r="BB1243" i="1" s="1"/>
  <c r="AU1243" i="1"/>
  <c r="BF1243" i="1" s="1"/>
  <c r="AS1243" i="1"/>
  <c r="BD1243" i="1" s="1"/>
  <c r="AP1239" i="1"/>
  <c r="BA1239" i="1" s="1"/>
  <c r="AT1239" i="1"/>
  <c r="BE1239" i="1" s="1"/>
  <c r="AR1239" i="1"/>
  <c r="BC1239" i="1" s="1"/>
  <c r="AV1239" i="1"/>
  <c r="BG1239" i="1" s="1"/>
  <c r="AQ1239" i="1"/>
  <c r="BB1239" i="1" s="1"/>
  <c r="AU1239" i="1"/>
  <c r="BF1239" i="1" s="1"/>
  <c r="AS1239" i="1"/>
  <c r="BD1239" i="1" s="1"/>
  <c r="AP1235" i="1"/>
  <c r="BA1235" i="1" s="1"/>
  <c r="AT1235" i="1"/>
  <c r="BE1235" i="1" s="1"/>
  <c r="AR1235" i="1"/>
  <c r="BC1235" i="1" s="1"/>
  <c r="AV1235" i="1"/>
  <c r="BG1235" i="1" s="1"/>
  <c r="AQ1235" i="1"/>
  <c r="BB1235" i="1" s="1"/>
  <c r="AU1235" i="1"/>
  <c r="BF1235" i="1" s="1"/>
  <c r="AS1235" i="1"/>
  <c r="BD1235" i="1" s="1"/>
  <c r="AP1231" i="1"/>
  <c r="BA1231" i="1" s="1"/>
  <c r="AT1231" i="1"/>
  <c r="BE1231" i="1" s="1"/>
  <c r="AR1231" i="1"/>
  <c r="BC1231" i="1" s="1"/>
  <c r="AV1231" i="1"/>
  <c r="BG1231" i="1" s="1"/>
  <c r="AQ1231" i="1"/>
  <c r="BB1231" i="1" s="1"/>
  <c r="AU1231" i="1"/>
  <c r="BF1231" i="1" s="1"/>
  <c r="AS1231" i="1"/>
  <c r="BD1231" i="1" s="1"/>
  <c r="AP1227" i="1"/>
  <c r="BA1227" i="1" s="1"/>
  <c r="AT1227" i="1"/>
  <c r="BE1227" i="1" s="1"/>
  <c r="AR1227" i="1"/>
  <c r="BC1227" i="1" s="1"/>
  <c r="AV1227" i="1"/>
  <c r="BG1227" i="1" s="1"/>
  <c r="AQ1227" i="1"/>
  <c r="BB1227" i="1" s="1"/>
  <c r="AU1227" i="1"/>
  <c r="BF1227" i="1" s="1"/>
  <c r="AS1227" i="1"/>
  <c r="BD1227" i="1" s="1"/>
  <c r="AP1223" i="1"/>
  <c r="BA1223" i="1" s="1"/>
  <c r="AT1223" i="1"/>
  <c r="BE1223" i="1" s="1"/>
  <c r="AR1223" i="1"/>
  <c r="BC1223" i="1" s="1"/>
  <c r="AV1223" i="1"/>
  <c r="BG1223" i="1" s="1"/>
  <c r="AQ1223" i="1"/>
  <c r="BB1223" i="1" s="1"/>
  <c r="AU1223" i="1"/>
  <c r="BF1223" i="1" s="1"/>
  <c r="AS1223" i="1"/>
  <c r="BD1223" i="1" s="1"/>
  <c r="AP1219" i="1"/>
  <c r="BA1219" i="1" s="1"/>
  <c r="AT1219" i="1"/>
  <c r="BE1219" i="1" s="1"/>
  <c r="AR1219" i="1"/>
  <c r="BC1219" i="1" s="1"/>
  <c r="AV1219" i="1"/>
  <c r="BG1219" i="1" s="1"/>
  <c r="AQ1219" i="1"/>
  <c r="BB1219" i="1" s="1"/>
  <c r="AU1219" i="1"/>
  <c r="BF1219" i="1" s="1"/>
  <c r="AS1219" i="1"/>
  <c r="BD1219" i="1" s="1"/>
  <c r="AP1215" i="1"/>
  <c r="BA1215" i="1" s="1"/>
  <c r="AT1215" i="1"/>
  <c r="BE1215" i="1" s="1"/>
  <c r="AR1215" i="1"/>
  <c r="BC1215" i="1" s="1"/>
  <c r="AV1215" i="1"/>
  <c r="BG1215" i="1" s="1"/>
  <c r="AQ1215" i="1"/>
  <c r="BB1215" i="1" s="1"/>
  <c r="AU1215" i="1"/>
  <c r="BF1215" i="1" s="1"/>
  <c r="AS1215" i="1"/>
  <c r="BD1215" i="1" s="1"/>
  <c r="AP1211" i="1"/>
  <c r="BA1211" i="1" s="1"/>
  <c r="AT1211" i="1"/>
  <c r="BE1211" i="1" s="1"/>
  <c r="AR1211" i="1"/>
  <c r="BC1211" i="1" s="1"/>
  <c r="AV1211" i="1"/>
  <c r="BG1211" i="1" s="1"/>
  <c r="AQ1211" i="1"/>
  <c r="BB1211" i="1" s="1"/>
  <c r="AU1211" i="1"/>
  <c r="BF1211" i="1" s="1"/>
  <c r="AS1211" i="1"/>
  <c r="BD1211" i="1" s="1"/>
  <c r="AP1207" i="1"/>
  <c r="BA1207" i="1" s="1"/>
  <c r="AT1207" i="1"/>
  <c r="BE1207" i="1" s="1"/>
  <c r="AR1207" i="1"/>
  <c r="BC1207" i="1" s="1"/>
  <c r="AV1207" i="1"/>
  <c r="BG1207" i="1" s="1"/>
  <c r="AQ1207" i="1"/>
  <c r="BB1207" i="1" s="1"/>
  <c r="AU1207" i="1"/>
  <c r="BF1207" i="1" s="1"/>
  <c r="AS1207" i="1"/>
  <c r="BD1207" i="1" s="1"/>
  <c r="AP1203" i="1"/>
  <c r="BA1203" i="1" s="1"/>
  <c r="AT1203" i="1"/>
  <c r="BE1203" i="1" s="1"/>
  <c r="AR1203" i="1"/>
  <c r="BC1203" i="1" s="1"/>
  <c r="AV1203" i="1"/>
  <c r="BG1203" i="1" s="1"/>
  <c r="AQ1203" i="1"/>
  <c r="BB1203" i="1" s="1"/>
  <c r="AU1203" i="1"/>
  <c r="BF1203" i="1" s="1"/>
  <c r="AS1203" i="1"/>
  <c r="BD1203" i="1" s="1"/>
  <c r="AP1199" i="1"/>
  <c r="BA1199" i="1" s="1"/>
  <c r="AT1199" i="1"/>
  <c r="BE1199" i="1" s="1"/>
  <c r="AR1199" i="1"/>
  <c r="BC1199" i="1" s="1"/>
  <c r="AV1199" i="1"/>
  <c r="BG1199" i="1" s="1"/>
  <c r="AQ1199" i="1"/>
  <c r="BB1199" i="1" s="1"/>
  <c r="AU1199" i="1"/>
  <c r="BF1199" i="1" s="1"/>
  <c r="AS1199" i="1"/>
  <c r="BD1199" i="1" s="1"/>
  <c r="AP1195" i="1"/>
  <c r="BA1195" i="1" s="1"/>
  <c r="AT1195" i="1"/>
  <c r="BE1195" i="1" s="1"/>
  <c r="AR1195" i="1"/>
  <c r="BC1195" i="1" s="1"/>
  <c r="AV1195" i="1"/>
  <c r="BG1195" i="1" s="1"/>
  <c r="AQ1195" i="1"/>
  <c r="BB1195" i="1" s="1"/>
  <c r="AU1195" i="1"/>
  <c r="BF1195" i="1" s="1"/>
  <c r="AS1195" i="1"/>
  <c r="BD1195" i="1" s="1"/>
  <c r="AP1191" i="1"/>
  <c r="BA1191" i="1" s="1"/>
  <c r="AT1191" i="1"/>
  <c r="BE1191" i="1" s="1"/>
  <c r="AR1191" i="1"/>
  <c r="BC1191" i="1" s="1"/>
  <c r="AV1191" i="1"/>
  <c r="BG1191" i="1" s="1"/>
  <c r="AQ1191" i="1"/>
  <c r="BB1191" i="1" s="1"/>
  <c r="AU1191" i="1"/>
  <c r="BF1191" i="1" s="1"/>
  <c r="AS1191" i="1"/>
  <c r="BD1191" i="1" s="1"/>
  <c r="AP1187" i="1"/>
  <c r="BA1187" i="1" s="1"/>
  <c r="AT1187" i="1"/>
  <c r="BE1187" i="1" s="1"/>
  <c r="AR1187" i="1"/>
  <c r="BC1187" i="1" s="1"/>
  <c r="AV1187" i="1"/>
  <c r="BG1187" i="1" s="1"/>
  <c r="AQ1187" i="1"/>
  <c r="BB1187" i="1" s="1"/>
  <c r="AU1187" i="1"/>
  <c r="BF1187" i="1" s="1"/>
  <c r="AS1187" i="1"/>
  <c r="BD1187" i="1" s="1"/>
  <c r="AP1183" i="1"/>
  <c r="BA1183" i="1" s="1"/>
  <c r="AT1183" i="1"/>
  <c r="BE1183" i="1" s="1"/>
  <c r="AR1183" i="1"/>
  <c r="BC1183" i="1" s="1"/>
  <c r="AV1183" i="1"/>
  <c r="BG1183" i="1" s="1"/>
  <c r="AQ1183" i="1"/>
  <c r="BB1183" i="1" s="1"/>
  <c r="AU1183" i="1"/>
  <c r="BF1183" i="1" s="1"/>
  <c r="AS1183" i="1"/>
  <c r="BD1183" i="1" s="1"/>
  <c r="AP1179" i="1"/>
  <c r="BA1179" i="1" s="1"/>
  <c r="AT1179" i="1"/>
  <c r="BE1179" i="1" s="1"/>
  <c r="AR1179" i="1"/>
  <c r="BC1179" i="1" s="1"/>
  <c r="AV1179" i="1"/>
  <c r="BG1179" i="1" s="1"/>
  <c r="AQ1179" i="1"/>
  <c r="BB1179" i="1" s="1"/>
  <c r="AU1179" i="1"/>
  <c r="BF1179" i="1" s="1"/>
  <c r="AS1179" i="1"/>
  <c r="BD1179" i="1" s="1"/>
  <c r="AP1175" i="1"/>
  <c r="BA1175" i="1" s="1"/>
  <c r="AT1175" i="1"/>
  <c r="BE1175" i="1" s="1"/>
  <c r="AR1175" i="1"/>
  <c r="BC1175" i="1" s="1"/>
  <c r="AV1175" i="1"/>
  <c r="BG1175" i="1" s="1"/>
  <c r="AQ1175" i="1"/>
  <c r="BB1175" i="1" s="1"/>
  <c r="AU1175" i="1"/>
  <c r="BF1175" i="1" s="1"/>
  <c r="AS1175" i="1"/>
  <c r="BD1175" i="1" s="1"/>
  <c r="AP1171" i="1"/>
  <c r="BA1171" i="1" s="1"/>
  <c r="AT1171" i="1"/>
  <c r="BE1171" i="1" s="1"/>
  <c r="AR1171" i="1"/>
  <c r="BC1171" i="1" s="1"/>
  <c r="AV1171" i="1"/>
  <c r="BG1171" i="1" s="1"/>
  <c r="AQ1171" i="1"/>
  <c r="BB1171" i="1" s="1"/>
  <c r="AU1171" i="1"/>
  <c r="BF1171" i="1" s="1"/>
  <c r="AS1171" i="1"/>
  <c r="BD1171" i="1" s="1"/>
  <c r="AP1167" i="1"/>
  <c r="BA1167" i="1" s="1"/>
  <c r="AT1167" i="1"/>
  <c r="BE1167" i="1" s="1"/>
  <c r="AR1167" i="1"/>
  <c r="BC1167" i="1" s="1"/>
  <c r="AV1167" i="1"/>
  <c r="BG1167" i="1" s="1"/>
  <c r="AQ1167" i="1"/>
  <c r="BB1167" i="1" s="1"/>
  <c r="AU1167" i="1"/>
  <c r="BF1167" i="1" s="1"/>
  <c r="AS1167" i="1"/>
  <c r="BD1167" i="1" s="1"/>
  <c r="AP1163" i="1"/>
  <c r="BA1163" i="1" s="1"/>
  <c r="AT1163" i="1"/>
  <c r="BE1163" i="1" s="1"/>
  <c r="AR1163" i="1"/>
  <c r="BC1163" i="1" s="1"/>
  <c r="AV1163" i="1"/>
  <c r="BG1163" i="1" s="1"/>
  <c r="AQ1163" i="1"/>
  <c r="BB1163" i="1" s="1"/>
  <c r="AU1163" i="1"/>
  <c r="BF1163" i="1" s="1"/>
  <c r="AS1163" i="1"/>
  <c r="BD1163" i="1" s="1"/>
  <c r="AP1159" i="1"/>
  <c r="BA1159" i="1" s="1"/>
  <c r="AT1159" i="1"/>
  <c r="BE1159" i="1" s="1"/>
  <c r="AR1159" i="1"/>
  <c r="BC1159" i="1" s="1"/>
  <c r="AV1159" i="1"/>
  <c r="BG1159" i="1" s="1"/>
  <c r="AQ1159" i="1"/>
  <c r="BB1159" i="1" s="1"/>
  <c r="AU1159" i="1"/>
  <c r="BF1159" i="1" s="1"/>
  <c r="AS1159" i="1"/>
  <c r="BD1159" i="1" s="1"/>
  <c r="AP1155" i="1"/>
  <c r="BA1155" i="1" s="1"/>
  <c r="AT1155" i="1"/>
  <c r="BE1155" i="1" s="1"/>
  <c r="AR1155" i="1"/>
  <c r="BC1155" i="1" s="1"/>
  <c r="AV1155" i="1"/>
  <c r="BG1155" i="1" s="1"/>
  <c r="AQ1155" i="1"/>
  <c r="BB1155" i="1" s="1"/>
  <c r="AU1155" i="1"/>
  <c r="BF1155" i="1" s="1"/>
  <c r="AS1155" i="1"/>
  <c r="BD1155" i="1" s="1"/>
  <c r="AP1151" i="1"/>
  <c r="BA1151" i="1" s="1"/>
  <c r="AT1151" i="1"/>
  <c r="BE1151" i="1" s="1"/>
  <c r="AR1151" i="1"/>
  <c r="BC1151" i="1" s="1"/>
  <c r="AV1151" i="1"/>
  <c r="BG1151" i="1" s="1"/>
  <c r="AQ1151" i="1"/>
  <c r="BB1151" i="1" s="1"/>
  <c r="AU1151" i="1"/>
  <c r="BF1151" i="1" s="1"/>
  <c r="AS1151" i="1"/>
  <c r="BD1151" i="1" s="1"/>
  <c r="AP1147" i="1"/>
  <c r="BA1147" i="1" s="1"/>
  <c r="AT1147" i="1"/>
  <c r="BE1147" i="1" s="1"/>
  <c r="AR1147" i="1"/>
  <c r="BC1147" i="1" s="1"/>
  <c r="AV1147" i="1"/>
  <c r="BG1147" i="1" s="1"/>
  <c r="AQ1147" i="1"/>
  <c r="BB1147" i="1" s="1"/>
  <c r="AU1147" i="1"/>
  <c r="BF1147" i="1" s="1"/>
  <c r="AS1147" i="1"/>
  <c r="BD1147" i="1" s="1"/>
  <c r="AP1143" i="1"/>
  <c r="BA1143" i="1" s="1"/>
  <c r="AT1143" i="1"/>
  <c r="BE1143" i="1" s="1"/>
  <c r="AR1143" i="1"/>
  <c r="BC1143" i="1" s="1"/>
  <c r="AV1143" i="1"/>
  <c r="BG1143" i="1" s="1"/>
  <c r="AQ1143" i="1"/>
  <c r="BB1143" i="1" s="1"/>
  <c r="AU1143" i="1"/>
  <c r="BF1143" i="1" s="1"/>
  <c r="AS1143" i="1"/>
  <c r="BD1143" i="1" s="1"/>
  <c r="AP1139" i="1"/>
  <c r="BA1139" i="1" s="1"/>
  <c r="AT1139" i="1"/>
  <c r="BE1139" i="1" s="1"/>
  <c r="AR1139" i="1"/>
  <c r="BC1139" i="1" s="1"/>
  <c r="AV1139" i="1"/>
  <c r="BG1139" i="1" s="1"/>
  <c r="AQ1139" i="1"/>
  <c r="BB1139" i="1" s="1"/>
  <c r="AU1139" i="1"/>
  <c r="BF1139" i="1" s="1"/>
  <c r="AS1139" i="1"/>
  <c r="BD1139" i="1" s="1"/>
  <c r="AP1135" i="1"/>
  <c r="BA1135" i="1" s="1"/>
  <c r="AT1135" i="1"/>
  <c r="BE1135" i="1" s="1"/>
  <c r="AR1135" i="1"/>
  <c r="BC1135" i="1" s="1"/>
  <c r="AV1135" i="1"/>
  <c r="BG1135" i="1" s="1"/>
  <c r="AQ1135" i="1"/>
  <c r="BB1135" i="1" s="1"/>
  <c r="AU1135" i="1"/>
  <c r="BF1135" i="1" s="1"/>
  <c r="AS1135" i="1"/>
  <c r="BD1135" i="1" s="1"/>
  <c r="AP1131" i="1"/>
  <c r="BA1131" i="1" s="1"/>
  <c r="AT1131" i="1"/>
  <c r="BE1131" i="1" s="1"/>
  <c r="AR1131" i="1"/>
  <c r="BC1131" i="1" s="1"/>
  <c r="AV1131" i="1"/>
  <c r="BG1131" i="1" s="1"/>
  <c r="AQ1131" i="1"/>
  <c r="BB1131" i="1" s="1"/>
  <c r="AU1131" i="1"/>
  <c r="BF1131" i="1" s="1"/>
  <c r="AS1131" i="1"/>
  <c r="BD1131" i="1" s="1"/>
  <c r="AP1127" i="1"/>
  <c r="BA1127" i="1" s="1"/>
  <c r="AT1127" i="1"/>
  <c r="BE1127" i="1" s="1"/>
  <c r="AR1127" i="1"/>
  <c r="BC1127" i="1" s="1"/>
  <c r="AV1127" i="1"/>
  <c r="BG1127" i="1" s="1"/>
  <c r="AQ1127" i="1"/>
  <c r="BB1127" i="1" s="1"/>
  <c r="AU1127" i="1"/>
  <c r="BF1127" i="1" s="1"/>
  <c r="AS1127" i="1"/>
  <c r="BD1127" i="1" s="1"/>
  <c r="AP1123" i="1"/>
  <c r="BA1123" i="1" s="1"/>
  <c r="AT1123" i="1"/>
  <c r="BE1123" i="1" s="1"/>
  <c r="AR1123" i="1"/>
  <c r="BC1123" i="1" s="1"/>
  <c r="AV1123" i="1"/>
  <c r="BG1123" i="1" s="1"/>
  <c r="AQ1123" i="1"/>
  <c r="BB1123" i="1" s="1"/>
  <c r="AU1123" i="1"/>
  <c r="BF1123" i="1" s="1"/>
  <c r="AS1123" i="1"/>
  <c r="BD1123" i="1" s="1"/>
  <c r="AP1119" i="1"/>
  <c r="BA1119" i="1" s="1"/>
  <c r="AT1119" i="1"/>
  <c r="BE1119" i="1" s="1"/>
  <c r="AR1119" i="1"/>
  <c r="BC1119" i="1" s="1"/>
  <c r="AV1119" i="1"/>
  <c r="BG1119" i="1" s="1"/>
  <c r="AQ1119" i="1"/>
  <c r="BB1119" i="1" s="1"/>
  <c r="AU1119" i="1"/>
  <c r="BF1119" i="1" s="1"/>
  <c r="AS1119" i="1"/>
  <c r="BD1119" i="1" s="1"/>
  <c r="AP1115" i="1"/>
  <c r="BA1115" i="1" s="1"/>
  <c r="AT1115" i="1"/>
  <c r="BE1115" i="1" s="1"/>
  <c r="AR1115" i="1"/>
  <c r="BC1115" i="1" s="1"/>
  <c r="AV1115" i="1"/>
  <c r="BG1115" i="1" s="1"/>
  <c r="AQ1115" i="1"/>
  <c r="BB1115" i="1" s="1"/>
  <c r="AU1115" i="1"/>
  <c r="BF1115" i="1" s="1"/>
  <c r="AS1115" i="1"/>
  <c r="BD1115" i="1" s="1"/>
  <c r="AP1111" i="1"/>
  <c r="BA1111" i="1" s="1"/>
  <c r="AT1111" i="1"/>
  <c r="BE1111" i="1" s="1"/>
  <c r="AR1111" i="1"/>
  <c r="BC1111" i="1" s="1"/>
  <c r="AV1111" i="1"/>
  <c r="BG1111" i="1" s="1"/>
  <c r="AQ1111" i="1"/>
  <c r="BB1111" i="1" s="1"/>
  <c r="AU1111" i="1"/>
  <c r="BF1111" i="1" s="1"/>
  <c r="AS1111" i="1"/>
  <c r="BD1111" i="1" s="1"/>
  <c r="AP1107" i="1"/>
  <c r="BA1107" i="1" s="1"/>
  <c r="AT1107" i="1"/>
  <c r="BE1107" i="1" s="1"/>
  <c r="AR1107" i="1"/>
  <c r="BC1107" i="1" s="1"/>
  <c r="AV1107" i="1"/>
  <c r="BG1107" i="1" s="1"/>
  <c r="AQ1107" i="1"/>
  <c r="BB1107" i="1" s="1"/>
  <c r="AU1107" i="1"/>
  <c r="BF1107" i="1" s="1"/>
  <c r="AS1107" i="1"/>
  <c r="BD1107" i="1" s="1"/>
  <c r="AP1103" i="1"/>
  <c r="BA1103" i="1" s="1"/>
  <c r="AT1103" i="1"/>
  <c r="BE1103" i="1" s="1"/>
  <c r="AR1103" i="1"/>
  <c r="BC1103" i="1" s="1"/>
  <c r="AV1103" i="1"/>
  <c r="BG1103" i="1" s="1"/>
  <c r="AQ1103" i="1"/>
  <c r="BB1103" i="1" s="1"/>
  <c r="AU1103" i="1"/>
  <c r="BF1103" i="1" s="1"/>
  <c r="AS1103" i="1"/>
  <c r="BD1103" i="1" s="1"/>
  <c r="AP1099" i="1"/>
  <c r="BA1099" i="1" s="1"/>
  <c r="AT1099" i="1"/>
  <c r="BE1099" i="1" s="1"/>
  <c r="AR1099" i="1"/>
  <c r="BC1099" i="1" s="1"/>
  <c r="AV1099" i="1"/>
  <c r="BG1099" i="1" s="1"/>
  <c r="AQ1099" i="1"/>
  <c r="BB1099" i="1" s="1"/>
  <c r="AU1099" i="1"/>
  <c r="BF1099" i="1" s="1"/>
  <c r="AS1099" i="1"/>
  <c r="BD1099" i="1" s="1"/>
  <c r="AP1095" i="1"/>
  <c r="BA1095" i="1" s="1"/>
  <c r="AT1095" i="1"/>
  <c r="BE1095" i="1" s="1"/>
  <c r="AR1095" i="1"/>
  <c r="BC1095" i="1" s="1"/>
  <c r="AV1095" i="1"/>
  <c r="BG1095" i="1" s="1"/>
  <c r="AQ1095" i="1"/>
  <c r="BB1095" i="1" s="1"/>
  <c r="AU1095" i="1"/>
  <c r="BF1095" i="1" s="1"/>
  <c r="AS1095" i="1"/>
  <c r="BD1095" i="1" s="1"/>
  <c r="AP1091" i="1"/>
  <c r="BA1091" i="1" s="1"/>
  <c r="AT1091" i="1"/>
  <c r="BE1091" i="1" s="1"/>
  <c r="AR1091" i="1"/>
  <c r="BC1091" i="1" s="1"/>
  <c r="AV1091" i="1"/>
  <c r="BG1091" i="1" s="1"/>
  <c r="AQ1091" i="1"/>
  <c r="BB1091" i="1" s="1"/>
  <c r="AU1091" i="1"/>
  <c r="BF1091" i="1" s="1"/>
  <c r="AS1091" i="1"/>
  <c r="BD1091" i="1" s="1"/>
  <c r="AP1087" i="1"/>
  <c r="BA1087" i="1" s="1"/>
  <c r="AT1087" i="1"/>
  <c r="BE1087" i="1" s="1"/>
  <c r="AR1087" i="1"/>
  <c r="BC1087" i="1" s="1"/>
  <c r="AV1087" i="1"/>
  <c r="BG1087" i="1" s="1"/>
  <c r="AQ1087" i="1"/>
  <c r="BB1087" i="1" s="1"/>
  <c r="AU1087" i="1"/>
  <c r="BF1087" i="1" s="1"/>
  <c r="AS1087" i="1"/>
  <c r="BD1087" i="1" s="1"/>
  <c r="AP1083" i="1"/>
  <c r="BA1083" i="1" s="1"/>
  <c r="AT1083" i="1"/>
  <c r="BE1083" i="1" s="1"/>
  <c r="AR1083" i="1"/>
  <c r="BC1083" i="1" s="1"/>
  <c r="AV1083" i="1"/>
  <c r="BG1083" i="1" s="1"/>
  <c r="AQ1083" i="1"/>
  <c r="BB1083" i="1" s="1"/>
  <c r="AU1083" i="1"/>
  <c r="BF1083" i="1" s="1"/>
  <c r="AS1083" i="1"/>
  <c r="BD1083" i="1" s="1"/>
  <c r="AP1079" i="1"/>
  <c r="BA1079" i="1" s="1"/>
  <c r="AT1079" i="1"/>
  <c r="BE1079" i="1" s="1"/>
  <c r="AR1079" i="1"/>
  <c r="BC1079" i="1" s="1"/>
  <c r="AV1079" i="1"/>
  <c r="BG1079" i="1" s="1"/>
  <c r="AQ1079" i="1"/>
  <c r="BB1079" i="1" s="1"/>
  <c r="AU1079" i="1"/>
  <c r="BF1079" i="1" s="1"/>
  <c r="AS1079" i="1"/>
  <c r="BD1079" i="1" s="1"/>
  <c r="AP1075" i="1"/>
  <c r="BA1075" i="1" s="1"/>
  <c r="AT1075" i="1"/>
  <c r="BE1075" i="1" s="1"/>
  <c r="AR1075" i="1"/>
  <c r="BC1075" i="1" s="1"/>
  <c r="AV1075" i="1"/>
  <c r="BG1075" i="1" s="1"/>
  <c r="AQ1075" i="1"/>
  <c r="BB1075" i="1" s="1"/>
  <c r="AU1075" i="1"/>
  <c r="BF1075" i="1" s="1"/>
  <c r="AS1075" i="1"/>
  <c r="BD1075" i="1" s="1"/>
  <c r="AP1071" i="1"/>
  <c r="BA1071" i="1" s="1"/>
  <c r="AT1071" i="1"/>
  <c r="BE1071" i="1" s="1"/>
  <c r="AR1071" i="1"/>
  <c r="BC1071" i="1" s="1"/>
  <c r="AV1071" i="1"/>
  <c r="BG1071" i="1" s="1"/>
  <c r="AQ1071" i="1"/>
  <c r="BB1071" i="1" s="1"/>
  <c r="AU1071" i="1"/>
  <c r="BF1071" i="1" s="1"/>
  <c r="AS1071" i="1"/>
  <c r="BD1071" i="1" s="1"/>
  <c r="AP1067" i="1"/>
  <c r="BA1067" i="1" s="1"/>
  <c r="AT1067" i="1"/>
  <c r="BE1067" i="1" s="1"/>
  <c r="AR1067" i="1"/>
  <c r="BC1067" i="1" s="1"/>
  <c r="AV1067" i="1"/>
  <c r="BG1067" i="1" s="1"/>
  <c r="AQ1067" i="1"/>
  <c r="BB1067" i="1" s="1"/>
  <c r="AU1067" i="1"/>
  <c r="BF1067" i="1" s="1"/>
  <c r="AS1067" i="1"/>
  <c r="BD1067" i="1" s="1"/>
  <c r="AP1063" i="1"/>
  <c r="BA1063" i="1" s="1"/>
  <c r="AT1063" i="1"/>
  <c r="BE1063" i="1" s="1"/>
  <c r="AR1063" i="1"/>
  <c r="BC1063" i="1" s="1"/>
  <c r="AV1063" i="1"/>
  <c r="BG1063" i="1" s="1"/>
  <c r="AQ1063" i="1"/>
  <c r="BB1063" i="1" s="1"/>
  <c r="AU1063" i="1"/>
  <c r="BF1063" i="1" s="1"/>
  <c r="AS1063" i="1"/>
  <c r="BD1063" i="1" s="1"/>
  <c r="AP1059" i="1"/>
  <c r="BA1059" i="1" s="1"/>
  <c r="AT1059" i="1"/>
  <c r="BE1059" i="1" s="1"/>
  <c r="AR1059" i="1"/>
  <c r="BC1059" i="1" s="1"/>
  <c r="AV1059" i="1"/>
  <c r="BG1059" i="1" s="1"/>
  <c r="AQ1059" i="1"/>
  <c r="BB1059" i="1" s="1"/>
  <c r="AU1059" i="1"/>
  <c r="BF1059" i="1" s="1"/>
  <c r="AS1059" i="1"/>
  <c r="BD1059" i="1" s="1"/>
  <c r="AP1055" i="1"/>
  <c r="BA1055" i="1" s="1"/>
  <c r="AT1055" i="1"/>
  <c r="BE1055" i="1" s="1"/>
  <c r="AR1055" i="1"/>
  <c r="BC1055" i="1" s="1"/>
  <c r="AV1055" i="1"/>
  <c r="BG1055" i="1" s="1"/>
  <c r="AQ1055" i="1"/>
  <c r="BB1055" i="1" s="1"/>
  <c r="AU1055" i="1"/>
  <c r="BF1055" i="1" s="1"/>
  <c r="AS1055" i="1"/>
  <c r="BD1055" i="1" s="1"/>
  <c r="AP1051" i="1"/>
  <c r="BA1051" i="1" s="1"/>
  <c r="AT1051" i="1"/>
  <c r="BE1051" i="1" s="1"/>
  <c r="AR1051" i="1"/>
  <c r="BC1051" i="1" s="1"/>
  <c r="AV1051" i="1"/>
  <c r="BG1051" i="1" s="1"/>
  <c r="AQ1051" i="1"/>
  <c r="BB1051" i="1" s="1"/>
  <c r="AU1051" i="1"/>
  <c r="BF1051" i="1" s="1"/>
  <c r="AS1051" i="1"/>
  <c r="BD1051" i="1" s="1"/>
  <c r="AP1047" i="1"/>
  <c r="BA1047" i="1" s="1"/>
  <c r="AT1047" i="1"/>
  <c r="BE1047" i="1" s="1"/>
  <c r="AR1047" i="1"/>
  <c r="BC1047" i="1" s="1"/>
  <c r="AV1047" i="1"/>
  <c r="BG1047" i="1" s="1"/>
  <c r="AQ1047" i="1"/>
  <c r="BB1047" i="1" s="1"/>
  <c r="AU1047" i="1"/>
  <c r="BF1047" i="1" s="1"/>
  <c r="AS1047" i="1"/>
  <c r="BD1047" i="1" s="1"/>
  <c r="AP1043" i="1"/>
  <c r="BA1043" i="1" s="1"/>
  <c r="AT1043" i="1"/>
  <c r="BE1043" i="1" s="1"/>
  <c r="AR1043" i="1"/>
  <c r="BC1043" i="1" s="1"/>
  <c r="AV1043" i="1"/>
  <c r="BG1043" i="1" s="1"/>
  <c r="AQ1043" i="1"/>
  <c r="BB1043" i="1" s="1"/>
  <c r="AU1043" i="1"/>
  <c r="BF1043" i="1" s="1"/>
  <c r="AS1043" i="1"/>
  <c r="BD1043" i="1" s="1"/>
  <c r="AP1039" i="1"/>
  <c r="BA1039" i="1" s="1"/>
  <c r="AT1039" i="1"/>
  <c r="BE1039" i="1" s="1"/>
  <c r="AR1039" i="1"/>
  <c r="BC1039" i="1" s="1"/>
  <c r="AV1039" i="1"/>
  <c r="BG1039" i="1" s="1"/>
  <c r="AQ1039" i="1"/>
  <c r="BB1039" i="1" s="1"/>
  <c r="AU1039" i="1"/>
  <c r="BF1039" i="1" s="1"/>
  <c r="AS1039" i="1"/>
  <c r="BD1039" i="1" s="1"/>
  <c r="AP1035" i="1"/>
  <c r="BA1035" i="1" s="1"/>
  <c r="AT1035" i="1"/>
  <c r="BE1035" i="1" s="1"/>
  <c r="AR1035" i="1"/>
  <c r="BC1035" i="1" s="1"/>
  <c r="AV1035" i="1"/>
  <c r="BG1035" i="1" s="1"/>
  <c r="AQ1035" i="1"/>
  <c r="BB1035" i="1" s="1"/>
  <c r="AU1035" i="1"/>
  <c r="BF1035" i="1" s="1"/>
  <c r="AS1035" i="1"/>
  <c r="BD1035" i="1" s="1"/>
  <c r="AP1031" i="1"/>
  <c r="BA1031" i="1" s="1"/>
  <c r="AT1031" i="1"/>
  <c r="BE1031" i="1" s="1"/>
  <c r="AR1031" i="1"/>
  <c r="BC1031" i="1" s="1"/>
  <c r="AV1031" i="1"/>
  <c r="BG1031" i="1" s="1"/>
  <c r="AQ1031" i="1"/>
  <c r="BB1031" i="1" s="1"/>
  <c r="AU1031" i="1"/>
  <c r="BF1031" i="1" s="1"/>
  <c r="AS1031" i="1"/>
  <c r="BD1031" i="1" s="1"/>
  <c r="AP1027" i="1"/>
  <c r="BA1027" i="1" s="1"/>
  <c r="AT1027" i="1"/>
  <c r="BE1027" i="1" s="1"/>
  <c r="AR1027" i="1"/>
  <c r="BC1027" i="1" s="1"/>
  <c r="AV1027" i="1"/>
  <c r="BG1027" i="1" s="1"/>
  <c r="AQ1027" i="1"/>
  <c r="BB1027" i="1" s="1"/>
  <c r="AU1027" i="1"/>
  <c r="BF1027" i="1" s="1"/>
  <c r="AS1027" i="1"/>
  <c r="BD1027" i="1" s="1"/>
  <c r="AP1023" i="1"/>
  <c r="BA1023" i="1" s="1"/>
  <c r="AT1023" i="1"/>
  <c r="BE1023" i="1" s="1"/>
  <c r="AR1023" i="1"/>
  <c r="BC1023" i="1" s="1"/>
  <c r="AV1023" i="1"/>
  <c r="BG1023" i="1" s="1"/>
  <c r="AQ1023" i="1"/>
  <c r="BB1023" i="1" s="1"/>
  <c r="AU1023" i="1"/>
  <c r="BF1023" i="1" s="1"/>
  <c r="AS1023" i="1"/>
  <c r="BD1023" i="1" s="1"/>
  <c r="AP1019" i="1"/>
  <c r="BA1019" i="1" s="1"/>
  <c r="AT1019" i="1"/>
  <c r="BE1019" i="1" s="1"/>
  <c r="AR1019" i="1"/>
  <c r="BC1019" i="1" s="1"/>
  <c r="AV1019" i="1"/>
  <c r="BG1019" i="1" s="1"/>
  <c r="AQ1019" i="1"/>
  <c r="BB1019" i="1" s="1"/>
  <c r="AU1019" i="1"/>
  <c r="BF1019" i="1" s="1"/>
  <c r="AS1019" i="1"/>
  <c r="BD1019" i="1" s="1"/>
  <c r="AP1015" i="1"/>
  <c r="BA1015" i="1" s="1"/>
  <c r="AT1015" i="1"/>
  <c r="BE1015" i="1" s="1"/>
  <c r="AR1015" i="1"/>
  <c r="BC1015" i="1" s="1"/>
  <c r="AV1015" i="1"/>
  <c r="BG1015" i="1" s="1"/>
  <c r="AQ1015" i="1"/>
  <c r="BB1015" i="1" s="1"/>
  <c r="AU1015" i="1"/>
  <c r="BF1015" i="1" s="1"/>
  <c r="AS1015" i="1"/>
  <c r="BD1015" i="1" s="1"/>
  <c r="AP1011" i="1"/>
  <c r="BA1011" i="1" s="1"/>
  <c r="AT1011" i="1"/>
  <c r="BE1011" i="1" s="1"/>
  <c r="AR1011" i="1"/>
  <c r="BC1011" i="1" s="1"/>
  <c r="AV1011" i="1"/>
  <c r="BG1011" i="1" s="1"/>
  <c r="AQ1011" i="1"/>
  <c r="BB1011" i="1" s="1"/>
  <c r="AU1011" i="1"/>
  <c r="BF1011" i="1" s="1"/>
  <c r="AS1011" i="1"/>
  <c r="BD1011" i="1" s="1"/>
  <c r="AP1007" i="1"/>
  <c r="BA1007" i="1" s="1"/>
  <c r="AT1007" i="1"/>
  <c r="BE1007" i="1" s="1"/>
  <c r="AR1007" i="1"/>
  <c r="BC1007" i="1" s="1"/>
  <c r="AV1007" i="1"/>
  <c r="BG1007" i="1" s="1"/>
  <c r="AQ1007" i="1"/>
  <c r="BB1007" i="1" s="1"/>
  <c r="AU1007" i="1"/>
  <c r="BF1007" i="1" s="1"/>
  <c r="AS1007" i="1"/>
  <c r="BD1007" i="1" s="1"/>
  <c r="AP1003" i="1"/>
  <c r="BA1003" i="1" s="1"/>
  <c r="AT1003" i="1"/>
  <c r="BE1003" i="1" s="1"/>
  <c r="AR1003" i="1"/>
  <c r="BC1003" i="1" s="1"/>
  <c r="AV1003" i="1"/>
  <c r="BG1003" i="1" s="1"/>
  <c r="AQ1003" i="1"/>
  <c r="BB1003" i="1" s="1"/>
  <c r="AU1003" i="1"/>
  <c r="BF1003" i="1" s="1"/>
  <c r="AS1003" i="1"/>
  <c r="BD1003" i="1" s="1"/>
  <c r="AP999" i="1"/>
  <c r="BA999" i="1" s="1"/>
  <c r="AT999" i="1"/>
  <c r="BE999" i="1" s="1"/>
  <c r="AR999" i="1"/>
  <c r="BC999" i="1" s="1"/>
  <c r="AV999" i="1"/>
  <c r="BG999" i="1" s="1"/>
  <c r="AQ999" i="1"/>
  <c r="BB999" i="1" s="1"/>
  <c r="AU999" i="1"/>
  <c r="BF999" i="1" s="1"/>
  <c r="AS999" i="1"/>
  <c r="BD999" i="1" s="1"/>
  <c r="AP995" i="1"/>
  <c r="BA995" i="1" s="1"/>
  <c r="AT995" i="1"/>
  <c r="BE995" i="1" s="1"/>
  <c r="AR995" i="1"/>
  <c r="BC995" i="1" s="1"/>
  <c r="AV995" i="1"/>
  <c r="BG995" i="1" s="1"/>
  <c r="AQ995" i="1"/>
  <c r="BB995" i="1" s="1"/>
  <c r="AU995" i="1"/>
  <c r="BF995" i="1" s="1"/>
  <c r="AS995" i="1"/>
  <c r="BD995" i="1" s="1"/>
  <c r="AP991" i="1"/>
  <c r="BA991" i="1" s="1"/>
  <c r="AT991" i="1"/>
  <c r="BE991" i="1" s="1"/>
  <c r="AR991" i="1"/>
  <c r="BC991" i="1" s="1"/>
  <c r="AV991" i="1"/>
  <c r="BG991" i="1" s="1"/>
  <c r="AQ991" i="1"/>
  <c r="BB991" i="1" s="1"/>
  <c r="AU991" i="1"/>
  <c r="BF991" i="1" s="1"/>
  <c r="AS991" i="1"/>
  <c r="BD991" i="1" s="1"/>
  <c r="AP987" i="1"/>
  <c r="BA987" i="1" s="1"/>
  <c r="AT987" i="1"/>
  <c r="BE987" i="1" s="1"/>
  <c r="AR987" i="1"/>
  <c r="BC987" i="1" s="1"/>
  <c r="AV987" i="1"/>
  <c r="BG987" i="1" s="1"/>
  <c r="AQ987" i="1"/>
  <c r="BB987" i="1" s="1"/>
  <c r="AU987" i="1"/>
  <c r="BF987" i="1" s="1"/>
  <c r="AS987" i="1"/>
  <c r="BD987" i="1" s="1"/>
  <c r="AP983" i="1"/>
  <c r="BA983" i="1" s="1"/>
  <c r="AT983" i="1"/>
  <c r="BE983" i="1" s="1"/>
  <c r="AR983" i="1"/>
  <c r="BC983" i="1" s="1"/>
  <c r="AV983" i="1"/>
  <c r="BG983" i="1" s="1"/>
  <c r="AQ983" i="1"/>
  <c r="BB983" i="1" s="1"/>
  <c r="AU983" i="1"/>
  <c r="BF983" i="1" s="1"/>
  <c r="AS983" i="1"/>
  <c r="BD983" i="1" s="1"/>
  <c r="AP979" i="1"/>
  <c r="BA979" i="1" s="1"/>
  <c r="AT979" i="1"/>
  <c r="BE979" i="1" s="1"/>
  <c r="AR979" i="1"/>
  <c r="BC979" i="1" s="1"/>
  <c r="AV979" i="1"/>
  <c r="BG979" i="1" s="1"/>
  <c r="AQ979" i="1"/>
  <c r="BB979" i="1" s="1"/>
  <c r="AU979" i="1"/>
  <c r="BF979" i="1" s="1"/>
  <c r="AS979" i="1"/>
  <c r="BD979" i="1" s="1"/>
  <c r="AP975" i="1"/>
  <c r="BA975" i="1" s="1"/>
  <c r="AT975" i="1"/>
  <c r="BE975" i="1" s="1"/>
  <c r="AR975" i="1"/>
  <c r="BC975" i="1" s="1"/>
  <c r="AV975" i="1"/>
  <c r="BG975" i="1" s="1"/>
  <c r="AQ975" i="1"/>
  <c r="BB975" i="1" s="1"/>
  <c r="AU975" i="1"/>
  <c r="BF975" i="1" s="1"/>
  <c r="AS975" i="1"/>
  <c r="BD975" i="1" s="1"/>
  <c r="AP971" i="1"/>
  <c r="BA971" i="1" s="1"/>
  <c r="AT971" i="1"/>
  <c r="BE971" i="1" s="1"/>
  <c r="AR971" i="1"/>
  <c r="BC971" i="1" s="1"/>
  <c r="AV971" i="1"/>
  <c r="BG971" i="1" s="1"/>
  <c r="AQ971" i="1"/>
  <c r="BB971" i="1" s="1"/>
  <c r="AU971" i="1"/>
  <c r="BF971" i="1" s="1"/>
  <c r="AS971" i="1"/>
  <c r="BD971" i="1" s="1"/>
  <c r="AP967" i="1"/>
  <c r="BA967" i="1" s="1"/>
  <c r="AT967" i="1"/>
  <c r="BE967" i="1" s="1"/>
  <c r="AR967" i="1"/>
  <c r="BC967" i="1" s="1"/>
  <c r="AV967" i="1"/>
  <c r="BG967" i="1" s="1"/>
  <c r="AQ967" i="1"/>
  <c r="BB967" i="1" s="1"/>
  <c r="AU967" i="1"/>
  <c r="BF967" i="1" s="1"/>
  <c r="AS967" i="1"/>
  <c r="BD967" i="1" s="1"/>
  <c r="AP963" i="1"/>
  <c r="BA963" i="1" s="1"/>
  <c r="AT963" i="1"/>
  <c r="BE963" i="1" s="1"/>
  <c r="AR963" i="1"/>
  <c r="BC963" i="1" s="1"/>
  <c r="AV963" i="1"/>
  <c r="BG963" i="1" s="1"/>
  <c r="AQ963" i="1"/>
  <c r="BB963" i="1" s="1"/>
  <c r="AU963" i="1"/>
  <c r="BF963" i="1" s="1"/>
  <c r="AS963" i="1"/>
  <c r="BD963" i="1" s="1"/>
  <c r="AP959" i="1"/>
  <c r="BA959" i="1" s="1"/>
  <c r="AT959" i="1"/>
  <c r="BE959" i="1" s="1"/>
  <c r="AR959" i="1"/>
  <c r="BC959" i="1" s="1"/>
  <c r="AV959" i="1"/>
  <c r="BG959" i="1" s="1"/>
  <c r="AQ959" i="1"/>
  <c r="BB959" i="1" s="1"/>
  <c r="AU959" i="1"/>
  <c r="BF959" i="1" s="1"/>
  <c r="AS959" i="1"/>
  <c r="BD959" i="1" s="1"/>
  <c r="AP955" i="1"/>
  <c r="BA955" i="1" s="1"/>
  <c r="AT955" i="1"/>
  <c r="BE955" i="1" s="1"/>
  <c r="AR955" i="1"/>
  <c r="BC955" i="1" s="1"/>
  <c r="AV955" i="1"/>
  <c r="BG955" i="1" s="1"/>
  <c r="AQ955" i="1"/>
  <c r="BB955" i="1" s="1"/>
  <c r="AU955" i="1"/>
  <c r="BF955" i="1" s="1"/>
  <c r="AS955" i="1"/>
  <c r="BD955" i="1" s="1"/>
  <c r="AP951" i="1"/>
  <c r="BA951" i="1" s="1"/>
  <c r="AT951" i="1"/>
  <c r="BE951" i="1" s="1"/>
  <c r="AR951" i="1"/>
  <c r="BC951" i="1" s="1"/>
  <c r="AV951" i="1"/>
  <c r="BG951" i="1" s="1"/>
  <c r="AQ951" i="1"/>
  <c r="BB951" i="1" s="1"/>
  <c r="AU951" i="1"/>
  <c r="BF951" i="1" s="1"/>
  <c r="AS951" i="1"/>
  <c r="BD951" i="1" s="1"/>
  <c r="AP947" i="1"/>
  <c r="BA947" i="1" s="1"/>
  <c r="AT947" i="1"/>
  <c r="BE947" i="1" s="1"/>
  <c r="AR947" i="1"/>
  <c r="BC947" i="1" s="1"/>
  <c r="AV947" i="1"/>
  <c r="BG947" i="1" s="1"/>
  <c r="AQ947" i="1"/>
  <c r="BB947" i="1" s="1"/>
  <c r="AU947" i="1"/>
  <c r="BF947" i="1" s="1"/>
  <c r="AS947" i="1"/>
  <c r="BD947" i="1" s="1"/>
  <c r="AP943" i="1"/>
  <c r="BA943" i="1" s="1"/>
  <c r="AT943" i="1"/>
  <c r="BE943" i="1" s="1"/>
  <c r="AR943" i="1"/>
  <c r="BC943" i="1" s="1"/>
  <c r="AV943" i="1"/>
  <c r="BG943" i="1" s="1"/>
  <c r="AQ943" i="1"/>
  <c r="BB943" i="1" s="1"/>
  <c r="AU943" i="1"/>
  <c r="BF943" i="1" s="1"/>
  <c r="AS943" i="1"/>
  <c r="BD943" i="1" s="1"/>
  <c r="AP939" i="1"/>
  <c r="BA939" i="1" s="1"/>
  <c r="AT939" i="1"/>
  <c r="BE939" i="1" s="1"/>
  <c r="AR939" i="1"/>
  <c r="BC939" i="1" s="1"/>
  <c r="AV939" i="1"/>
  <c r="BG939" i="1" s="1"/>
  <c r="AQ939" i="1"/>
  <c r="BB939" i="1" s="1"/>
  <c r="AU939" i="1"/>
  <c r="BF939" i="1" s="1"/>
  <c r="AS939" i="1"/>
  <c r="BD939" i="1" s="1"/>
  <c r="AP935" i="1"/>
  <c r="BA935" i="1" s="1"/>
  <c r="AT935" i="1"/>
  <c r="BE935" i="1" s="1"/>
  <c r="AR935" i="1"/>
  <c r="BC935" i="1" s="1"/>
  <c r="AV935" i="1"/>
  <c r="BG935" i="1" s="1"/>
  <c r="AQ935" i="1"/>
  <c r="BB935" i="1" s="1"/>
  <c r="AU935" i="1"/>
  <c r="BF935" i="1" s="1"/>
  <c r="AS935" i="1"/>
  <c r="BD935" i="1" s="1"/>
  <c r="AP931" i="1"/>
  <c r="BA931" i="1" s="1"/>
  <c r="AT931" i="1"/>
  <c r="BE931" i="1" s="1"/>
  <c r="AR931" i="1"/>
  <c r="BC931" i="1" s="1"/>
  <c r="AV931" i="1"/>
  <c r="BG931" i="1" s="1"/>
  <c r="AQ931" i="1"/>
  <c r="BB931" i="1" s="1"/>
  <c r="AU931" i="1"/>
  <c r="BF931" i="1" s="1"/>
  <c r="AS931" i="1"/>
  <c r="BD931" i="1" s="1"/>
  <c r="AP927" i="1"/>
  <c r="BA927" i="1" s="1"/>
  <c r="AT927" i="1"/>
  <c r="BE927" i="1" s="1"/>
  <c r="AR927" i="1"/>
  <c r="BC927" i="1" s="1"/>
  <c r="AV927" i="1"/>
  <c r="BG927" i="1" s="1"/>
  <c r="AQ927" i="1"/>
  <c r="BB927" i="1" s="1"/>
  <c r="AU927" i="1"/>
  <c r="BF927" i="1" s="1"/>
  <c r="AS927" i="1"/>
  <c r="BD927" i="1" s="1"/>
  <c r="AS923" i="1"/>
  <c r="BD923" i="1" s="1"/>
  <c r="AW923" i="1"/>
  <c r="BH923" i="1" s="1"/>
  <c r="AQ923" i="1"/>
  <c r="BB923" i="1" s="1"/>
  <c r="AU923" i="1"/>
  <c r="BF923" i="1" s="1"/>
  <c r="AT923" i="1"/>
  <c r="BE923" i="1" s="1"/>
  <c r="AP923" i="1"/>
  <c r="BA923" i="1" s="1"/>
  <c r="AV923" i="1"/>
  <c r="BG923" i="1" s="1"/>
  <c r="AS919" i="1"/>
  <c r="BD919" i="1" s="1"/>
  <c r="AW919" i="1"/>
  <c r="BH919" i="1" s="1"/>
  <c r="AQ919" i="1"/>
  <c r="BB919" i="1" s="1"/>
  <c r="AU919" i="1"/>
  <c r="BF919" i="1" s="1"/>
  <c r="AT919" i="1"/>
  <c r="BE919" i="1" s="1"/>
  <c r="AP919" i="1"/>
  <c r="BA919" i="1" s="1"/>
  <c r="AV919" i="1"/>
  <c r="BG919" i="1" s="1"/>
  <c r="AS915" i="1"/>
  <c r="BD915" i="1" s="1"/>
  <c r="AW915" i="1"/>
  <c r="BH915" i="1" s="1"/>
  <c r="AQ915" i="1"/>
  <c r="BB915" i="1" s="1"/>
  <c r="AU915" i="1"/>
  <c r="BF915" i="1" s="1"/>
  <c r="AT915" i="1"/>
  <c r="BE915" i="1" s="1"/>
  <c r="AP915" i="1"/>
  <c r="BA915" i="1" s="1"/>
  <c r="AV915" i="1"/>
  <c r="BG915" i="1" s="1"/>
  <c r="AS911" i="1"/>
  <c r="BD911" i="1" s="1"/>
  <c r="AW911" i="1"/>
  <c r="BH911" i="1" s="1"/>
  <c r="AQ911" i="1"/>
  <c r="BB911" i="1" s="1"/>
  <c r="AU911" i="1"/>
  <c r="BF911" i="1" s="1"/>
  <c r="AT911" i="1"/>
  <c r="BE911" i="1" s="1"/>
  <c r="AP911" i="1"/>
  <c r="BA911" i="1" s="1"/>
  <c r="AV911" i="1"/>
  <c r="BG911" i="1" s="1"/>
  <c r="AS907" i="1"/>
  <c r="BD907" i="1" s="1"/>
  <c r="AW907" i="1"/>
  <c r="BH907" i="1" s="1"/>
  <c r="AQ907" i="1"/>
  <c r="BB907" i="1" s="1"/>
  <c r="AU907" i="1"/>
  <c r="BF907" i="1" s="1"/>
  <c r="AT907" i="1"/>
  <c r="BE907" i="1" s="1"/>
  <c r="AP907" i="1"/>
  <c r="BA907" i="1" s="1"/>
  <c r="AV907" i="1"/>
  <c r="BG907" i="1" s="1"/>
  <c r="AS903" i="1"/>
  <c r="BD903" i="1" s="1"/>
  <c r="AW903" i="1"/>
  <c r="BH903" i="1" s="1"/>
  <c r="AQ903" i="1"/>
  <c r="BB903" i="1" s="1"/>
  <c r="AU903" i="1"/>
  <c r="BF903" i="1" s="1"/>
  <c r="AT903" i="1"/>
  <c r="BE903" i="1" s="1"/>
  <c r="AP903" i="1"/>
  <c r="BA903" i="1" s="1"/>
  <c r="AV903" i="1"/>
  <c r="BG903" i="1" s="1"/>
  <c r="AS899" i="1"/>
  <c r="BD899" i="1" s="1"/>
  <c r="AW899" i="1"/>
  <c r="BH899" i="1" s="1"/>
  <c r="AQ899" i="1"/>
  <c r="BB899" i="1" s="1"/>
  <c r="AU899" i="1"/>
  <c r="BF899" i="1" s="1"/>
  <c r="AT899" i="1"/>
  <c r="BE899" i="1" s="1"/>
  <c r="AP899" i="1"/>
  <c r="BA899" i="1" s="1"/>
  <c r="AV899" i="1"/>
  <c r="BG899" i="1" s="1"/>
  <c r="AS895" i="1"/>
  <c r="BD895" i="1" s="1"/>
  <c r="AW895" i="1"/>
  <c r="BH895" i="1" s="1"/>
  <c r="AQ895" i="1"/>
  <c r="BB895" i="1" s="1"/>
  <c r="AU895" i="1"/>
  <c r="BF895" i="1" s="1"/>
  <c r="AT895" i="1"/>
  <c r="BE895" i="1" s="1"/>
  <c r="AP895" i="1"/>
  <c r="BA895" i="1" s="1"/>
  <c r="AV895" i="1"/>
  <c r="BG895" i="1" s="1"/>
  <c r="AS891" i="1"/>
  <c r="BD891" i="1" s="1"/>
  <c r="AW891" i="1"/>
  <c r="BH891" i="1" s="1"/>
  <c r="AQ891" i="1"/>
  <c r="BB891" i="1" s="1"/>
  <c r="AU891" i="1"/>
  <c r="BF891" i="1" s="1"/>
  <c r="AT891" i="1"/>
  <c r="BE891" i="1" s="1"/>
  <c r="AP891" i="1"/>
  <c r="BA891" i="1" s="1"/>
  <c r="AV891" i="1"/>
  <c r="BG891" i="1" s="1"/>
  <c r="AS887" i="1"/>
  <c r="BD887" i="1" s="1"/>
  <c r="AW887" i="1"/>
  <c r="BH887" i="1" s="1"/>
  <c r="AQ887" i="1"/>
  <c r="BB887" i="1" s="1"/>
  <c r="AU887" i="1"/>
  <c r="BF887" i="1" s="1"/>
  <c r="AT887" i="1"/>
  <c r="BE887" i="1" s="1"/>
  <c r="AP887" i="1"/>
  <c r="BA887" i="1" s="1"/>
  <c r="AV887" i="1"/>
  <c r="BG887" i="1" s="1"/>
  <c r="AS883" i="1"/>
  <c r="BD883" i="1" s="1"/>
  <c r="AW883" i="1"/>
  <c r="BH883" i="1" s="1"/>
  <c r="AQ883" i="1"/>
  <c r="BB883" i="1" s="1"/>
  <c r="AU883" i="1"/>
  <c r="BF883" i="1" s="1"/>
  <c r="AT883" i="1"/>
  <c r="BE883" i="1" s="1"/>
  <c r="AP883" i="1"/>
  <c r="BA883" i="1" s="1"/>
  <c r="AV883" i="1"/>
  <c r="BG883" i="1" s="1"/>
  <c r="AS879" i="1"/>
  <c r="BD879" i="1" s="1"/>
  <c r="AW879" i="1"/>
  <c r="BH879" i="1" s="1"/>
  <c r="AQ879" i="1"/>
  <c r="BB879" i="1" s="1"/>
  <c r="AU879" i="1"/>
  <c r="BF879" i="1" s="1"/>
  <c r="AT879" i="1"/>
  <c r="BE879" i="1" s="1"/>
  <c r="AP879" i="1"/>
  <c r="BA879" i="1" s="1"/>
  <c r="AV879" i="1"/>
  <c r="BG879" i="1" s="1"/>
  <c r="AS875" i="1"/>
  <c r="BD875" i="1" s="1"/>
  <c r="AW875" i="1"/>
  <c r="BH875" i="1" s="1"/>
  <c r="AQ875" i="1"/>
  <c r="BB875" i="1" s="1"/>
  <c r="AU875" i="1"/>
  <c r="BF875" i="1" s="1"/>
  <c r="AT875" i="1"/>
  <c r="BE875" i="1" s="1"/>
  <c r="AP875" i="1"/>
  <c r="BA875" i="1" s="1"/>
  <c r="AV875" i="1"/>
  <c r="BG875" i="1" s="1"/>
  <c r="AS871" i="1"/>
  <c r="BD871" i="1" s="1"/>
  <c r="AW871" i="1"/>
  <c r="BH871" i="1" s="1"/>
  <c r="AQ871" i="1"/>
  <c r="BB871" i="1" s="1"/>
  <c r="AU871" i="1"/>
  <c r="BF871" i="1" s="1"/>
  <c r="AT871" i="1"/>
  <c r="BE871" i="1" s="1"/>
  <c r="AP871" i="1"/>
  <c r="BA871" i="1" s="1"/>
  <c r="AV871" i="1"/>
  <c r="BG871" i="1" s="1"/>
  <c r="AS867" i="1"/>
  <c r="BD867" i="1" s="1"/>
  <c r="AW867" i="1"/>
  <c r="BH867" i="1" s="1"/>
  <c r="AQ867" i="1"/>
  <c r="BB867" i="1" s="1"/>
  <c r="AU867" i="1"/>
  <c r="BF867" i="1" s="1"/>
  <c r="AT867" i="1"/>
  <c r="BE867" i="1" s="1"/>
  <c r="AP867" i="1"/>
  <c r="BA867" i="1" s="1"/>
  <c r="AV867" i="1"/>
  <c r="BG867" i="1" s="1"/>
  <c r="AS863" i="1"/>
  <c r="BD863" i="1" s="1"/>
  <c r="AW863" i="1"/>
  <c r="BH863" i="1" s="1"/>
  <c r="AQ863" i="1"/>
  <c r="BB863" i="1" s="1"/>
  <c r="AU863" i="1"/>
  <c r="BF863" i="1" s="1"/>
  <c r="AT863" i="1"/>
  <c r="BE863" i="1" s="1"/>
  <c r="AP863" i="1"/>
  <c r="BA863" i="1" s="1"/>
  <c r="AV863" i="1"/>
  <c r="BG863" i="1" s="1"/>
  <c r="AS859" i="1"/>
  <c r="BD859" i="1" s="1"/>
  <c r="AW859" i="1"/>
  <c r="BH859" i="1" s="1"/>
  <c r="AQ859" i="1"/>
  <c r="BB859" i="1" s="1"/>
  <c r="AU859" i="1"/>
  <c r="BF859" i="1" s="1"/>
  <c r="AT859" i="1"/>
  <c r="BE859" i="1" s="1"/>
  <c r="AP859" i="1"/>
  <c r="BA859" i="1" s="1"/>
  <c r="AV859" i="1"/>
  <c r="BG859" i="1" s="1"/>
  <c r="AS855" i="1"/>
  <c r="BD855" i="1" s="1"/>
  <c r="AW855" i="1"/>
  <c r="BH855" i="1" s="1"/>
  <c r="AQ855" i="1"/>
  <c r="BB855" i="1" s="1"/>
  <c r="AU855" i="1"/>
  <c r="BF855" i="1" s="1"/>
  <c r="AT855" i="1"/>
  <c r="BE855" i="1" s="1"/>
  <c r="AP855" i="1"/>
  <c r="BA855" i="1" s="1"/>
  <c r="AV855" i="1"/>
  <c r="BG855" i="1" s="1"/>
  <c r="AS851" i="1"/>
  <c r="BD851" i="1" s="1"/>
  <c r="AW851" i="1"/>
  <c r="BH851" i="1" s="1"/>
  <c r="AQ851" i="1"/>
  <c r="BB851" i="1" s="1"/>
  <c r="AU851" i="1"/>
  <c r="BF851" i="1" s="1"/>
  <c r="AT851" i="1"/>
  <c r="BE851" i="1" s="1"/>
  <c r="AP851" i="1"/>
  <c r="BA851" i="1" s="1"/>
  <c r="AV851" i="1"/>
  <c r="BG851" i="1" s="1"/>
  <c r="AS847" i="1"/>
  <c r="BD847" i="1" s="1"/>
  <c r="AW847" i="1"/>
  <c r="BH847" i="1" s="1"/>
  <c r="AQ847" i="1"/>
  <c r="BB847" i="1" s="1"/>
  <c r="AU847" i="1"/>
  <c r="BF847" i="1" s="1"/>
  <c r="AT847" i="1"/>
  <c r="BE847" i="1" s="1"/>
  <c r="AP847" i="1"/>
  <c r="BA847" i="1" s="1"/>
  <c r="AV847" i="1"/>
  <c r="BG847" i="1" s="1"/>
  <c r="AS843" i="1"/>
  <c r="BD843" i="1" s="1"/>
  <c r="AW843" i="1"/>
  <c r="BH843" i="1" s="1"/>
  <c r="AQ843" i="1"/>
  <c r="BB843" i="1" s="1"/>
  <c r="AU843" i="1"/>
  <c r="BF843" i="1" s="1"/>
  <c r="AT843" i="1"/>
  <c r="BE843" i="1" s="1"/>
  <c r="AP843" i="1"/>
  <c r="BA843" i="1" s="1"/>
  <c r="AV843" i="1"/>
  <c r="BG843" i="1" s="1"/>
  <c r="AS839" i="1"/>
  <c r="BD839" i="1" s="1"/>
  <c r="AW839" i="1"/>
  <c r="BH839" i="1" s="1"/>
  <c r="AQ839" i="1"/>
  <c r="BB839" i="1" s="1"/>
  <c r="AU839" i="1"/>
  <c r="BF839" i="1" s="1"/>
  <c r="AT839" i="1"/>
  <c r="BE839" i="1" s="1"/>
  <c r="AP839" i="1"/>
  <c r="BA839" i="1" s="1"/>
  <c r="AV839" i="1"/>
  <c r="BG839" i="1" s="1"/>
  <c r="AS835" i="1"/>
  <c r="BD835" i="1" s="1"/>
  <c r="AW835" i="1"/>
  <c r="BH835" i="1" s="1"/>
  <c r="AQ835" i="1"/>
  <c r="BB835" i="1" s="1"/>
  <c r="AU835" i="1"/>
  <c r="BF835" i="1" s="1"/>
  <c r="AT835" i="1"/>
  <c r="BE835" i="1" s="1"/>
  <c r="AP835" i="1"/>
  <c r="BA835" i="1" s="1"/>
  <c r="AV835" i="1"/>
  <c r="BG835" i="1" s="1"/>
  <c r="AS831" i="1"/>
  <c r="BD831" i="1" s="1"/>
  <c r="AW831" i="1"/>
  <c r="BH831" i="1" s="1"/>
  <c r="AQ831" i="1"/>
  <c r="BB831" i="1" s="1"/>
  <c r="AU831" i="1"/>
  <c r="BF831" i="1" s="1"/>
  <c r="AT831" i="1"/>
  <c r="BE831" i="1" s="1"/>
  <c r="AP831" i="1"/>
  <c r="BA831" i="1" s="1"/>
  <c r="AV831" i="1"/>
  <c r="BG831" i="1" s="1"/>
  <c r="AS827" i="1"/>
  <c r="BD827" i="1" s="1"/>
  <c r="AW827" i="1"/>
  <c r="BH827" i="1" s="1"/>
  <c r="AQ827" i="1"/>
  <c r="BB827" i="1" s="1"/>
  <c r="AU827" i="1"/>
  <c r="BF827" i="1" s="1"/>
  <c r="AT827" i="1"/>
  <c r="BE827" i="1" s="1"/>
  <c r="AP827" i="1"/>
  <c r="BA827" i="1" s="1"/>
  <c r="AV827" i="1"/>
  <c r="BG827" i="1" s="1"/>
  <c r="AS823" i="1"/>
  <c r="BD823" i="1" s="1"/>
  <c r="AW823" i="1"/>
  <c r="BH823" i="1" s="1"/>
  <c r="AQ823" i="1"/>
  <c r="BB823" i="1" s="1"/>
  <c r="AU823" i="1"/>
  <c r="BF823" i="1" s="1"/>
  <c r="AT823" i="1"/>
  <c r="BE823" i="1" s="1"/>
  <c r="AP823" i="1"/>
  <c r="BA823" i="1" s="1"/>
  <c r="AV823" i="1"/>
  <c r="BG823" i="1" s="1"/>
  <c r="AS819" i="1"/>
  <c r="BD819" i="1" s="1"/>
  <c r="AW819" i="1"/>
  <c r="BH819" i="1" s="1"/>
  <c r="AQ819" i="1"/>
  <c r="BB819" i="1" s="1"/>
  <c r="AU819" i="1"/>
  <c r="BF819" i="1" s="1"/>
  <c r="AT819" i="1"/>
  <c r="BE819" i="1" s="1"/>
  <c r="AP819" i="1"/>
  <c r="BA819" i="1" s="1"/>
  <c r="AV819" i="1"/>
  <c r="BG819" i="1" s="1"/>
  <c r="AS815" i="1"/>
  <c r="BD815" i="1" s="1"/>
  <c r="AW815" i="1"/>
  <c r="BH815" i="1" s="1"/>
  <c r="AQ815" i="1"/>
  <c r="BB815" i="1" s="1"/>
  <c r="AU815" i="1"/>
  <c r="BF815" i="1" s="1"/>
  <c r="AT815" i="1"/>
  <c r="BE815" i="1" s="1"/>
  <c r="AP815" i="1"/>
  <c r="BA815" i="1" s="1"/>
  <c r="AV815" i="1"/>
  <c r="BG815" i="1" s="1"/>
  <c r="AS811" i="1"/>
  <c r="BD811" i="1" s="1"/>
  <c r="AW811" i="1"/>
  <c r="BH811" i="1" s="1"/>
  <c r="AQ811" i="1"/>
  <c r="BB811" i="1" s="1"/>
  <c r="AU811" i="1"/>
  <c r="BF811" i="1" s="1"/>
  <c r="AT811" i="1"/>
  <c r="BE811" i="1" s="1"/>
  <c r="AP811" i="1"/>
  <c r="BA811" i="1" s="1"/>
  <c r="AV811" i="1"/>
  <c r="BG811" i="1" s="1"/>
  <c r="AS807" i="1"/>
  <c r="BD807" i="1" s="1"/>
  <c r="AW807" i="1"/>
  <c r="BH807" i="1" s="1"/>
  <c r="AQ807" i="1"/>
  <c r="BB807" i="1" s="1"/>
  <c r="AU807" i="1"/>
  <c r="BF807" i="1" s="1"/>
  <c r="AT807" i="1"/>
  <c r="BE807" i="1" s="1"/>
  <c r="AP807" i="1"/>
  <c r="BA807" i="1" s="1"/>
  <c r="AV807" i="1"/>
  <c r="BG807" i="1" s="1"/>
  <c r="AS803" i="1"/>
  <c r="BD803" i="1" s="1"/>
  <c r="AW803" i="1"/>
  <c r="BH803" i="1" s="1"/>
  <c r="AQ803" i="1"/>
  <c r="BB803" i="1" s="1"/>
  <c r="AU803" i="1"/>
  <c r="BF803" i="1" s="1"/>
  <c r="AT803" i="1"/>
  <c r="BE803" i="1" s="1"/>
  <c r="AP803" i="1"/>
  <c r="BA803" i="1" s="1"/>
  <c r="AV803" i="1"/>
  <c r="BG803" i="1" s="1"/>
  <c r="AS799" i="1"/>
  <c r="BD799" i="1" s="1"/>
  <c r="AW799" i="1"/>
  <c r="BH799" i="1" s="1"/>
  <c r="AQ799" i="1"/>
  <c r="BB799" i="1" s="1"/>
  <c r="AU799" i="1"/>
  <c r="BF799" i="1" s="1"/>
  <c r="AT799" i="1"/>
  <c r="BE799" i="1" s="1"/>
  <c r="AP799" i="1"/>
  <c r="BA799" i="1" s="1"/>
  <c r="AV799" i="1"/>
  <c r="BG799" i="1" s="1"/>
  <c r="AS795" i="1"/>
  <c r="BD795" i="1" s="1"/>
  <c r="AW795" i="1"/>
  <c r="BH795" i="1" s="1"/>
  <c r="AQ795" i="1"/>
  <c r="BB795" i="1" s="1"/>
  <c r="AU795" i="1"/>
  <c r="BF795" i="1" s="1"/>
  <c r="AT795" i="1"/>
  <c r="BE795" i="1" s="1"/>
  <c r="AP795" i="1"/>
  <c r="BA795" i="1" s="1"/>
  <c r="AV795" i="1"/>
  <c r="BG795" i="1" s="1"/>
  <c r="AS791" i="1"/>
  <c r="BD791" i="1" s="1"/>
  <c r="AW791" i="1"/>
  <c r="BH791" i="1" s="1"/>
  <c r="AQ791" i="1"/>
  <c r="BB791" i="1" s="1"/>
  <c r="AU791" i="1"/>
  <c r="BF791" i="1" s="1"/>
  <c r="AT791" i="1"/>
  <c r="BE791" i="1" s="1"/>
  <c r="AP791" i="1"/>
  <c r="BA791" i="1" s="1"/>
  <c r="AV791" i="1"/>
  <c r="BG791" i="1" s="1"/>
  <c r="AS787" i="1"/>
  <c r="BD787" i="1" s="1"/>
  <c r="AW787" i="1"/>
  <c r="BH787" i="1" s="1"/>
  <c r="AQ787" i="1"/>
  <c r="BB787" i="1" s="1"/>
  <c r="AU787" i="1"/>
  <c r="BF787" i="1" s="1"/>
  <c r="AT787" i="1"/>
  <c r="BE787" i="1" s="1"/>
  <c r="AP787" i="1"/>
  <c r="BA787" i="1" s="1"/>
  <c r="AV787" i="1"/>
  <c r="BG787" i="1" s="1"/>
  <c r="AS783" i="1"/>
  <c r="BD783" i="1" s="1"/>
  <c r="AW783" i="1"/>
  <c r="BH783" i="1" s="1"/>
  <c r="AQ783" i="1"/>
  <c r="BB783" i="1" s="1"/>
  <c r="AU783" i="1"/>
  <c r="BF783" i="1" s="1"/>
  <c r="AT783" i="1"/>
  <c r="BE783" i="1" s="1"/>
  <c r="AP783" i="1"/>
  <c r="BA783" i="1" s="1"/>
  <c r="AV783" i="1"/>
  <c r="BG783" i="1" s="1"/>
  <c r="AS779" i="1"/>
  <c r="BD779" i="1" s="1"/>
  <c r="AW779" i="1"/>
  <c r="BH779" i="1" s="1"/>
  <c r="AQ779" i="1"/>
  <c r="BB779" i="1" s="1"/>
  <c r="AU779" i="1"/>
  <c r="BF779" i="1" s="1"/>
  <c r="AT779" i="1"/>
  <c r="BE779" i="1" s="1"/>
  <c r="AP779" i="1"/>
  <c r="BA779" i="1" s="1"/>
  <c r="AV779" i="1"/>
  <c r="BG779" i="1" s="1"/>
  <c r="AS775" i="1"/>
  <c r="BD775" i="1" s="1"/>
  <c r="AW775" i="1"/>
  <c r="BH775" i="1" s="1"/>
  <c r="AQ775" i="1"/>
  <c r="BB775" i="1" s="1"/>
  <c r="AU775" i="1"/>
  <c r="BF775" i="1" s="1"/>
  <c r="AT775" i="1"/>
  <c r="BE775" i="1" s="1"/>
  <c r="AP775" i="1"/>
  <c r="BA775" i="1" s="1"/>
  <c r="AV775" i="1"/>
  <c r="BG775" i="1" s="1"/>
  <c r="AS771" i="1"/>
  <c r="BD771" i="1" s="1"/>
  <c r="AW771" i="1"/>
  <c r="BH771" i="1" s="1"/>
  <c r="AQ771" i="1"/>
  <c r="BB771" i="1" s="1"/>
  <c r="AU771" i="1"/>
  <c r="BF771" i="1" s="1"/>
  <c r="AT771" i="1"/>
  <c r="BE771" i="1" s="1"/>
  <c r="AP771" i="1"/>
  <c r="BA771" i="1" s="1"/>
  <c r="AV771" i="1"/>
  <c r="BG771" i="1" s="1"/>
  <c r="AS767" i="1"/>
  <c r="BD767" i="1" s="1"/>
  <c r="AW767" i="1"/>
  <c r="BH767" i="1" s="1"/>
  <c r="AQ767" i="1"/>
  <c r="BB767" i="1" s="1"/>
  <c r="AU767" i="1"/>
  <c r="BF767" i="1" s="1"/>
  <c r="AT767" i="1"/>
  <c r="BE767" i="1" s="1"/>
  <c r="AP767" i="1"/>
  <c r="BA767" i="1" s="1"/>
  <c r="AV767" i="1"/>
  <c r="BG767" i="1" s="1"/>
  <c r="AS763" i="1"/>
  <c r="BD763" i="1" s="1"/>
  <c r="AW763" i="1"/>
  <c r="BH763" i="1" s="1"/>
  <c r="AQ763" i="1"/>
  <c r="BB763" i="1" s="1"/>
  <c r="AU763" i="1"/>
  <c r="BF763" i="1" s="1"/>
  <c r="AT763" i="1"/>
  <c r="BE763" i="1" s="1"/>
  <c r="AP763" i="1"/>
  <c r="BA763" i="1" s="1"/>
  <c r="AV763" i="1"/>
  <c r="BG763" i="1" s="1"/>
  <c r="AS759" i="1"/>
  <c r="BD759" i="1" s="1"/>
  <c r="AW759" i="1"/>
  <c r="BH759" i="1" s="1"/>
  <c r="AQ759" i="1"/>
  <c r="BB759" i="1" s="1"/>
  <c r="AU759" i="1"/>
  <c r="BF759" i="1" s="1"/>
  <c r="AT759" i="1"/>
  <c r="BE759" i="1" s="1"/>
  <c r="AP759" i="1"/>
  <c r="BA759" i="1" s="1"/>
  <c r="AV759" i="1"/>
  <c r="BG759" i="1" s="1"/>
  <c r="AS755" i="1"/>
  <c r="BD755" i="1" s="1"/>
  <c r="AW755" i="1"/>
  <c r="BH755" i="1" s="1"/>
  <c r="AQ755" i="1"/>
  <c r="BB755" i="1" s="1"/>
  <c r="AU755" i="1"/>
  <c r="BF755" i="1" s="1"/>
  <c r="AT755" i="1"/>
  <c r="BE755" i="1" s="1"/>
  <c r="AP755" i="1"/>
  <c r="BA755" i="1" s="1"/>
  <c r="AV755" i="1"/>
  <c r="BG755" i="1" s="1"/>
  <c r="AS751" i="1"/>
  <c r="BD751" i="1" s="1"/>
  <c r="AW751" i="1"/>
  <c r="BH751" i="1" s="1"/>
  <c r="AQ751" i="1"/>
  <c r="BB751" i="1" s="1"/>
  <c r="AU751" i="1"/>
  <c r="BF751" i="1" s="1"/>
  <c r="AP751" i="1"/>
  <c r="BA751" i="1" s="1"/>
  <c r="AT751" i="1"/>
  <c r="BE751" i="1" s="1"/>
  <c r="AR751" i="1"/>
  <c r="BC751" i="1" s="1"/>
  <c r="AV751" i="1"/>
  <c r="BG751" i="1" s="1"/>
  <c r="AS747" i="1"/>
  <c r="BD747" i="1" s="1"/>
  <c r="AW747" i="1"/>
  <c r="BH747" i="1" s="1"/>
  <c r="AQ747" i="1"/>
  <c r="BB747" i="1" s="1"/>
  <c r="AU747" i="1"/>
  <c r="BF747" i="1" s="1"/>
  <c r="AP747" i="1"/>
  <c r="BA747" i="1" s="1"/>
  <c r="AT747" i="1"/>
  <c r="BE747" i="1" s="1"/>
  <c r="AR747" i="1"/>
  <c r="BC747" i="1" s="1"/>
  <c r="AV747" i="1"/>
  <c r="BG747" i="1" s="1"/>
  <c r="AS743" i="1"/>
  <c r="BD743" i="1" s="1"/>
  <c r="AW743" i="1"/>
  <c r="BH743" i="1" s="1"/>
  <c r="AQ743" i="1"/>
  <c r="BB743" i="1" s="1"/>
  <c r="AU743" i="1"/>
  <c r="BF743" i="1" s="1"/>
  <c r="AP743" i="1"/>
  <c r="BA743" i="1" s="1"/>
  <c r="AT743" i="1"/>
  <c r="BE743" i="1" s="1"/>
  <c r="AR743" i="1"/>
  <c r="BC743" i="1" s="1"/>
  <c r="AV743" i="1"/>
  <c r="BG743" i="1" s="1"/>
  <c r="AS739" i="1"/>
  <c r="BD739" i="1" s="1"/>
  <c r="AW739" i="1"/>
  <c r="BH739" i="1" s="1"/>
  <c r="AQ739" i="1"/>
  <c r="BB739" i="1" s="1"/>
  <c r="AU739" i="1"/>
  <c r="BF739" i="1" s="1"/>
  <c r="AP739" i="1"/>
  <c r="BA739" i="1" s="1"/>
  <c r="AT739" i="1"/>
  <c r="BE739" i="1" s="1"/>
  <c r="AR739" i="1"/>
  <c r="BC739" i="1" s="1"/>
  <c r="AV739" i="1"/>
  <c r="BG739" i="1" s="1"/>
  <c r="AS735" i="1"/>
  <c r="BD735" i="1" s="1"/>
  <c r="AW735" i="1"/>
  <c r="BH735" i="1" s="1"/>
  <c r="AQ735" i="1"/>
  <c r="BB735" i="1" s="1"/>
  <c r="AU735" i="1"/>
  <c r="BF735" i="1" s="1"/>
  <c r="AP735" i="1"/>
  <c r="BA735" i="1" s="1"/>
  <c r="AT735" i="1"/>
  <c r="BE735" i="1" s="1"/>
  <c r="AR735" i="1"/>
  <c r="BC735" i="1" s="1"/>
  <c r="AV735" i="1"/>
  <c r="BG735" i="1" s="1"/>
  <c r="AS731" i="1"/>
  <c r="BD731" i="1" s="1"/>
  <c r="AW731" i="1"/>
  <c r="BH731" i="1" s="1"/>
  <c r="AQ731" i="1"/>
  <c r="BB731" i="1" s="1"/>
  <c r="AU731" i="1"/>
  <c r="BF731" i="1" s="1"/>
  <c r="AP731" i="1"/>
  <c r="BA731" i="1" s="1"/>
  <c r="AT731" i="1"/>
  <c r="BE731" i="1" s="1"/>
  <c r="AR731" i="1"/>
  <c r="BC731" i="1" s="1"/>
  <c r="AV731" i="1"/>
  <c r="BG731" i="1" s="1"/>
  <c r="AS727" i="1"/>
  <c r="BD727" i="1" s="1"/>
  <c r="AW727" i="1"/>
  <c r="BH727" i="1" s="1"/>
  <c r="AQ727" i="1"/>
  <c r="BB727" i="1" s="1"/>
  <c r="AU727" i="1"/>
  <c r="BF727" i="1" s="1"/>
  <c r="AP727" i="1"/>
  <c r="BA727" i="1" s="1"/>
  <c r="AT727" i="1"/>
  <c r="BE727" i="1" s="1"/>
  <c r="AR727" i="1"/>
  <c r="BC727" i="1" s="1"/>
  <c r="AV727" i="1"/>
  <c r="BG727" i="1" s="1"/>
  <c r="AS723" i="1"/>
  <c r="BD723" i="1" s="1"/>
  <c r="AW723" i="1"/>
  <c r="BH723" i="1" s="1"/>
  <c r="AQ723" i="1"/>
  <c r="BB723" i="1" s="1"/>
  <c r="AU723" i="1"/>
  <c r="BF723" i="1" s="1"/>
  <c r="AP723" i="1"/>
  <c r="BA723" i="1" s="1"/>
  <c r="AT723" i="1"/>
  <c r="BE723" i="1" s="1"/>
  <c r="AR723" i="1"/>
  <c r="BC723" i="1" s="1"/>
  <c r="AV723" i="1"/>
  <c r="BG723" i="1" s="1"/>
  <c r="AS719" i="1"/>
  <c r="BD719" i="1" s="1"/>
  <c r="AW719" i="1"/>
  <c r="BH719" i="1" s="1"/>
  <c r="AQ719" i="1"/>
  <c r="BB719" i="1" s="1"/>
  <c r="AU719" i="1"/>
  <c r="BF719" i="1" s="1"/>
  <c r="AP719" i="1"/>
  <c r="BA719" i="1" s="1"/>
  <c r="AT719" i="1"/>
  <c r="BE719" i="1" s="1"/>
  <c r="AR719" i="1"/>
  <c r="BC719" i="1" s="1"/>
  <c r="AV719" i="1"/>
  <c r="BG719" i="1" s="1"/>
  <c r="AS715" i="1"/>
  <c r="BD715" i="1" s="1"/>
  <c r="AW715" i="1"/>
  <c r="BH715" i="1" s="1"/>
  <c r="AQ715" i="1"/>
  <c r="BB715" i="1" s="1"/>
  <c r="AU715" i="1"/>
  <c r="BF715" i="1" s="1"/>
  <c r="AP715" i="1"/>
  <c r="BA715" i="1" s="1"/>
  <c r="AT715" i="1"/>
  <c r="BE715" i="1" s="1"/>
  <c r="AR715" i="1"/>
  <c r="BC715" i="1" s="1"/>
  <c r="AV715" i="1"/>
  <c r="BG715" i="1" s="1"/>
  <c r="AS711" i="1"/>
  <c r="BD711" i="1" s="1"/>
  <c r="AW711" i="1"/>
  <c r="BH711" i="1" s="1"/>
  <c r="AQ711" i="1"/>
  <c r="BB711" i="1" s="1"/>
  <c r="AU711" i="1"/>
  <c r="BF711" i="1" s="1"/>
  <c r="AP711" i="1"/>
  <c r="BA711" i="1" s="1"/>
  <c r="AT711" i="1"/>
  <c r="BE711" i="1" s="1"/>
  <c r="AR711" i="1"/>
  <c r="BC711" i="1" s="1"/>
  <c r="AV711" i="1"/>
  <c r="BG711" i="1" s="1"/>
  <c r="AS707" i="1"/>
  <c r="BD707" i="1" s="1"/>
  <c r="AW707" i="1"/>
  <c r="BH707" i="1" s="1"/>
  <c r="AQ707" i="1"/>
  <c r="BB707" i="1" s="1"/>
  <c r="AU707" i="1"/>
  <c r="BF707" i="1" s="1"/>
  <c r="AP707" i="1"/>
  <c r="BA707" i="1" s="1"/>
  <c r="AT707" i="1"/>
  <c r="BE707" i="1" s="1"/>
  <c r="AR707" i="1"/>
  <c r="BC707" i="1" s="1"/>
  <c r="AV707" i="1"/>
  <c r="BG707" i="1" s="1"/>
  <c r="AS703" i="1"/>
  <c r="BD703" i="1" s="1"/>
  <c r="AW703" i="1"/>
  <c r="BH703" i="1" s="1"/>
  <c r="AQ703" i="1"/>
  <c r="BB703" i="1" s="1"/>
  <c r="AU703" i="1"/>
  <c r="BF703" i="1" s="1"/>
  <c r="AP703" i="1"/>
  <c r="BA703" i="1" s="1"/>
  <c r="AT703" i="1"/>
  <c r="BE703" i="1" s="1"/>
  <c r="AR703" i="1"/>
  <c r="BC703" i="1" s="1"/>
  <c r="AV703" i="1"/>
  <c r="BG703" i="1" s="1"/>
  <c r="AS699" i="1"/>
  <c r="BD699" i="1" s="1"/>
  <c r="AW699" i="1"/>
  <c r="BH699" i="1" s="1"/>
  <c r="AQ699" i="1"/>
  <c r="BB699" i="1" s="1"/>
  <c r="AU699" i="1"/>
  <c r="BF699" i="1" s="1"/>
  <c r="AP699" i="1"/>
  <c r="BA699" i="1" s="1"/>
  <c r="AT699" i="1"/>
  <c r="BE699" i="1" s="1"/>
  <c r="AR699" i="1"/>
  <c r="BC699" i="1" s="1"/>
  <c r="AV699" i="1"/>
  <c r="BG699" i="1" s="1"/>
  <c r="AS695" i="1"/>
  <c r="BD695" i="1" s="1"/>
  <c r="AW695" i="1"/>
  <c r="BH695" i="1" s="1"/>
  <c r="AQ695" i="1"/>
  <c r="BB695" i="1" s="1"/>
  <c r="AU695" i="1"/>
  <c r="BF695" i="1" s="1"/>
  <c r="AP695" i="1"/>
  <c r="BA695" i="1" s="1"/>
  <c r="AT695" i="1"/>
  <c r="BE695" i="1" s="1"/>
  <c r="AR695" i="1"/>
  <c r="BC695" i="1" s="1"/>
  <c r="AV695" i="1"/>
  <c r="BG695" i="1" s="1"/>
  <c r="AS691" i="1"/>
  <c r="BD691" i="1" s="1"/>
  <c r="AW691" i="1"/>
  <c r="BH691" i="1" s="1"/>
  <c r="AQ691" i="1"/>
  <c r="BB691" i="1" s="1"/>
  <c r="AU691" i="1"/>
  <c r="BF691" i="1" s="1"/>
  <c r="AP691" i="1"/>
  <c r="BA691" i="1" s="1"/>
  <c r="AT691" i="1"/>
  <c r="BE691" i="1" s="1"/>
  <c r="AR691" i="1"/>
  <c r="BC691" i="1" s="1"/>
  <c r="AV691" i="1"/>
  <c r="BG691" i="1" s="1"/>
  <c r="AS687" i="1"/>
  <c r="BD687" i="1" s="1"/>
  <c r="AW687" i="1"/>
  <c r="BH687" i="1" s="1"/>
  <c r="AQ687" i="1"/>
  <c r="BB687" i="1" s="1"/>
  <c r="AU687" i="1"/>
  <c r="BF687" i="1" s="1"/>
  <c r="AP687" i="1"/>
  <c r="BA687" i="1" s="1"/>
  <c r="AT687" i="1"/>
  <c r="BE687" i="1" s="1"/>
  <c r="AR687" i="1"/>
  <c r="BC687" i="1" s="1"/>
  <c r="AV687" i="1"/>
  <c r="BG687" i="1" s="1"/>
  <c r="AS683" i="1"/>
  <c r="BD683" i="1" s="1"/>
  <c r="AW683" i="1"/>
  <c r="BH683" i="1" s="1"/>
  <c r="AQ683" i="1"/>
  <c r="BB683" i="1" s="1"/>
  <c r="AU683" i="1"/>
  <c r="BF683" i="1" s="1"/>
  <c r="AP683" i="1"/>
  <c r="BA683" i="1" s="1"/>
  <c r="AT683" i="1"/>
  <c r="BE683" i="1" s="1"/>
  <c r="AR683" i="1"/>
  <c r="BC683" i="1" s="1"/>
  <c r="AV683" i="1"/>
  <c r="BG683" i="1" s="1"/>
  <c r="AS679" i="1"/>
  <c r="BD679" i="1" s="1"/>
  <c r="AW679" i="1"/>
  <c r="BH679" i="1" s="1"/>
  <c r="AQ679" i="1"/>
  <c r="BB679" i="1" s="1"/>
  <c r="AU679" i="1"/>
  <c r="BF679" i="1" s="1"/>
  <c r="AP679" i="1"/>
  <c r="BA679" i="1" s="1"/>
  <c r="AT679" i="1"/>
  <c r="BE679" i="1" s="1"/>
  <c r="AR679" i="1"/>
  <c r="BC679" i="1" s="1"/>
  <c r="AV679" i="1"/>
  <c r="BG679" i="1" s="1"/>
  <c r="AS675" i="1"/>
  <c r="BD675" i="1" s="1"/>
  <c r="AW675" i="1"/>
  <c r="BH675" i="1" s="1"/>
  <c r="AQ675" i="1"/>
  <c r="BB675" i="1" s="1"/>
  <c r="AU675" i="1"/>
  <c r="BF675" i="1" s="1"/>
  <c r="AP675" i="1"/>
  <c r="BA675" i="1" s="1"/>
  <c r="AT675" i="1"/>
  <c r="BE675" i="1" s="1"/>
  <c r="AR675" i="1"/>
  <c r="BC675" i="1" s="1"/>
  <c r="AV675" i="1"/>
  <c r="BG675" i="1" s="1"/>
  <c r="AS671" i="1"/>
  <c r="BD671" i="1" s="1"/>
  <c r="AW671" i="1"/>
  <c r="BH671" i="1" s="1"/>
  <c r="AQ671" i="1"/>
  <c r="BB671" i="1" s="1"/>
  <c r="AU671" i="1"/>
  <c r="BF671" i="1" s="1"/>
  <c r="AP671" i="1"/>
  <c r="BA671" i="1" s="1"/>
  <c r="AT671" i="1"/>
  <c r="BE671" i="1" s="1"/>
  <c r="AR671" i="1"/>
  <c r="BC671" i="1" s="1"/>
  <c r="AV671" i="1"/>
  <c r="BG671" i="1" s="1"/>
  <c r="AS667" i="1"/>
  <c r="BD667" i="1" s="1"/>
  <c r="AW667" i="1"/>
  <c r="BH667" i="1" s="1"/>
  <c r="AQ667" i="1"/>
  <c r="BB667" i="1" s="1"/>
  <c r="AU667" i="1"/>
  <c r="BF667" i="1" s="1"/>
  <c r="AP667" i="1"/>
  <c r="BA667" i="1" s="1"/>
  <c r="AT667" i="1"/>
  <c r="BE667" i="1" s="1"/>
  <c r="AR667" i="1"/>
  <c r="BC667" i="1" s="1"/>
  <c r="AV667" i="1"/>
  <c r="BG667" i="1" s="1"/>
  <c r="AS663" i="1"/>
  <c r="BD663" i="1" s="1"/>
  <c r="AW663" i="1"/>
  <c r="BH663" i="1" s="1"/>
  <c r="AQ663" i="1"/>
  <c r="BB663" i="1" s="1"/>
  <c r="AU663" i="1"/>
  <c r="BF663" i="1" s="1"/>
  <c r="AP663" i="1"/>
  <c r="BA663" i="1" s="1"/>
  <c r="AT663" i="1"/>
  <c r="BE663" i="1" s="1"/>
  <c r="AR663" i="1"/>
  <c r="BC663" i="1" s="1"/>
  <c r="AV663" i="1"/>
  <c r="BG663" i="1" s="1"/>
  <c r="AS659" i="1"/>
  <c r="BD659" i="1" s="1"/>
  <c r="AW659" i="1"/>
  <c r="BH659" i="1" s="1"/>
  <c r="AQ659" i="1"/>
  <c r="BB659" i="1" s="1"/>
  <c r="AU659" i="1"/>
  <c r="BF659" i="1" s="1"/>
  <c r="AP659" i="1"/>
  <c r="BA659" i="1" s="1"/>
  <c r="AT659" i="1"/>
  <c r="BE659" i="1" s="1"/>
  <c r="AR659" i="1"/>
  <c r="BC659" i="1" s="1"/>
  <c r="AV659" i="1"/>
  <c r="BG659" i="1" s="1"/>
  <c r="AS655" i="1"/>
  <c r="BD655" i="1" s="1"/>
  <c r="AW655" i="1"/>
  <c r="BH655" i="1" s="1"/>
  <c r="AQ655" i="1"/>
  <c r="BB655" i="1" s="1"/>
  <c r="AU655" i="1"/>
  <c r="BF655" i="1" s="1"/>
  <c r="AP655" i="1"/>
  <c r="BA655" i="1" s="1"/>
  <c r="AT655" i="1"/>
  <c r="BE655" i="1" s="1"/>
  <c r="AR655" i="1"/>
  <c r="BC655" i="1" s="1"/>
  <c r="AV655" i="1"/>
  <c r="BG655" i="1" s="1"/>
  <c r="AS651" i="1"/>
  <c r="BD651" i="1" s="1"/>
  <c r="AW651" i="1"/>
  <c r="BH651" i="1" s="1"/>
  <c r="AQ651" i="1"/>
  <c r="BB651" i="1" s="1"/>
  <c r="AU651" i="1"/>
  <c r="BF651" i="1" s="1"/>
  <c r="AP651" i="1"/>
  <c r="BA651" i="1" s="1"/>
  <c r="AT651" i="1"/>
  <c r="BE651" i="1" s="1"/>
  <c r="AR651" i="1"/>
  <c r="BC651" i="1" s="1"/>
  <c r="AV651" i="1"/>
  <c r="BG651" i="1" s="1"/>
  <c r="AS647" i="1"/>
  <c r="BD647" i="1" s="1"/>
  <c r="AW647" i="1"/>
  <c r="BH647" i="1" s="1"/>
  <c r="AQ647" i="1"/>
  <c r="BB647" i="1" s="1"/>
  <c r="AU647" i="1"/>
  <c r="BF647" i="1" s="1"/>
  <c r="AP647" i="1"/>
  <c r="BA647" i="1" s="1"/>
  <c r="AT647" i="1"/>
  <c r="BE647" i="1" s="1"/>
  <c r="AR647" i="1"/>
  <c r="BC647" i="1" s="1"/>
  <c r="AV647" i="1"/>
  <c r="BG647" i="1" s="1"/>
  <c r="AS643" i="1"/>
  <c r="BD643" i="1" s="1"/>
  <c r="AW643" i="1"/>
  <c r="BH643" i="1" s="1"/>
  <c r="AQ643" i="1"/>
  <c r="BB643" i="1" s="1"/>
  <c r="AU643" i="1"/>
  <c r="BF643" i="1" s="1"/>
  <c r="AP643" i="1"/>
  <c r="BA643" i="1" s="1"/>
  <c r="AT643" i="1"/>
  <c r="BE643" i="1" s="1"/>
  <c r="AR643" i="1"/>
  <c r="BC643" i="1" s="1"/>
  <c r="AV643" i="1"/>
  <c r="BG643" i="1" s="1"/>
  <c r="AS639" i="1"/>
  <c r="BD639" i="1" s="1"/>
  <c r="AW639" i="1"/>
  <c r="BH639" i="1" s="1"/>
  <c r="AQ639" i="1"/>
  <c r="BB639" i="1" s="1"/>
  <c r="AU639" i="1"/>
  <c r="BF639" i="1" s="1"/>
  <c r="AP639" i="1"/>
  <c r="BA639" i="1" s="1"/>
  <c r="AT639" i="1"/>
  <c r="BE639" i="1" s="1"/>
  <c r="AR639" i="1"/>
  <c r="BC639" i="1" s="1"/>
  <c r="AV639" i="1"/>
  <c r="BG639" i="1" s="1"/>
  <c r="AS635" i="1"/>
  <c r="BD635" i="1" s="1"/>
  <c r="AW635" i="1"/>
  <c r="BH635" i="1" s="1"/>
  <c r="AQ635" i="1"/>
  <c r="BB635" i="1" s="1"/>
  <c r="AU635" i="1"/>
  <c r="BF635" i="1" s="1"/>
  <c r="AP635" i="1"/>
  <c r="BA635" i="1" s="1"/>
  <c r="AT635" i="1"/>
  <c r="BE635" i="1" s="1"/>
  <c r="AR635" i="1"/>
  <c r="BC635" i="1" s="1"/>
  <c r="AV635" i="1"/>
  <c r="BG635" i="1" s="1"/>
  <c r="AS631" i="1"/>
  <c r="BD631" i="1" s="1"/>
  <c r="AW631" i="1"/>
  <c r="BH631" i="1" s="1"/>
  <c r="AQ631" i="1"/>
  <c r="BB631" i="1" s="1"/>
  <c r="AU631" i="1"/>
  <c r="BF631" i="1" s="1"/>
  <c r="AP631" i="1"/>
  <c r="BA631" i="1" s="1"/>
  <c r="AT631" i="1"/>
  <c r="BE631" i="1" s="1"/>
  <c r="AR631" i="1"/>
  <c r="BC631" i="1" s="1"/>
  <c r="AV631" i="1"/>
  <c r="BG631" i="1" s="1"/>
  <c r="AS627" i="1"/>
  <c r="BD627" i="1" s="1"/>
  <c r="AW627" i="1"/>
  <c r="BH627" i="1" s="1"/>
  <c r="AQ627" i="1"/>
  <c r="BB627" i="1" s="1"/>
  <c r="AU627" i="1"/>
  <c r="BF627" i="1" s="1"/>
  <c r="AP627" i="1"/>
  <c r="BA627" i="1" s="1"/>
  <c r="AT627" i="1"/>
  <c r="BE627" i="1" s="1"/>
  <c r="AR627" i="1"/>
  <c r="BC627" i="1" s="1"/>
  <c r="AV627" i="1"/>
  <c r="BG627" i="1" s="1"/>
  <c r="AS623" i="1"/>
  <c r="BD623" i="1" s="1"/>
  <c r="AW623" i="1"/>
  <c r="BH623" i="1" s="1"/>
  <c r="AQ623" i="1"/>
  <c r="BB623" i="1" s="1"/>
  <c r="AU623" i="1"/>
  <c r="BF623" i="1" s="1"/>
  <c r="AP623" i="1"/>
  <c r="BA623" i="1" s="1"/>
  <c r="AT623" i="1"/>
  <c r="BE623" i="1" s="1"/>
  <c r="AR623" i="1"/>
  <c r="BC623" i="1" s="1"/>
  <c r="AV623" i="1"/>
  <c r="BG623" i="1" s="1"/>
  <c r="AS619" i="1"/>
  <c r="BD619" i="1" s="1"/>
  <c r="AW619" i="1"/>
  <c r="BH619" i="1" s="1"/>
  <c r="AQ619" i="1"/>
  <c r="BB619" i="1" s="1"/>
  <c r="AU619" i="1"/>
  <c r="BF619" i="1" s="1"/>
  <c r="AP619" i="1"/>
  <c r="BA619" i="1" s="1"/>
  <c r="AT619" i="1"/>
  <c r="BE619" i="1" s="1"/>
  <c r="AR619" i="1"/>
  <c r="BC619" i="1" s="1"/>
  <c r="AV619" i="1"/>
  <c r="BG619" i="1" s="1"/>
  <c r="AS615" i="1"/>
  <c r="BD615" i="1" s="1"/>
  <c r="AW615" i="1"/>
  <c r="BH615" i="1" s="1"/>
  <c r="AQ615" i="1"/>
  <c r="BB615" i="1" s="1"/>
  <c r="AU615" i="1"/>
  <c r="BF615" i="1" s="1"/>
  <c r="AP615" i="1"/>
  <c r="BA615" i="1" s="1"/>
  <c r="AT615" i="1"/>
  <c r="BE615" i="1" s="1"/>
  <c r="AR615" i="1"/>
  <c r="BC615" i="1" s="1"/>
  <c r="AV615" i="1"/>
  <c r="BG615" i="1" s="1"/>
  <c r="AS611" i="1"/>
  <c r="BD611" i="1" s="1"/>
  <c r="AW611" i="1"/>
  <c r="BH611" i="1" s="1"/>
  <c r="AQ611" i="1"/>
  <c r="BB611" i="1" s="1"/>
  <c r="AU611" i="1"/>
  <c r="BF611" i="1" s="1"/>
  <c r="AP611" i="1"/>
  <c r="BA611" i="1" s="1"/>
  <c r="AT611" i="1"/>
  <c r="BE611" i="1" s="1"/>
  <c r="AR611" i="1"/>
  <c r="BC611" i="1" s="1"/>
  <c r="AV611" i="1"/>
  <c r="BG611" i="1" s="1"/>
  <c r="AS607" i="1"/>
  <c r="BD607" i="1" s="1"/>
  <c r="AW607" i="1"/>
  <c r="BH607" i="1" s="1"/>
  <c r="AQ607" i="1"/>
  <c r="BB607" i="1" s="1"/>
  <c r="AU607" i="1"/>
  <c r="BF607" i="1" s="1"/>
  <c r="AP607" i="1"/>
  <c r="BA607" i="1" s="1"/>
  <c r="AT607" i="1"/>
  <c r="BE607" i="1" s="1"/>
  <c r="AR607" i="1"/>
  <c r="BC607" i="1" s="1"/>
  <c r="AV607" i="1"/>
  <c r="BG607" i="1" s="1"/>
  <c r="AS603" i="1"/>
  <c r="BD603" i="1" s="1"/>
  <c r="AW603" i="1"/>
  <c r="BH603" i="1" s="1"/>
  <c r="AQ603" i="1"/>
  <c r="BB603" i="1" s="1"/>
  <c r="AU603" i="1"/>
  <c r="BF603" i="1" s="1"/>
  <c r="AP603" i="1"/>
  <c r="BA603" i="1" s="1"/>
  <c r="AT603" i="1"/>
  <c r="BE603" i="1" s="1"/>
  <c r="AR603" i="1"/>
  <c r="BC603" i="1" s="1"/>
  <c r="AV603" i="1"/>
  <c r="BG603" i="1" s="1"/>
  <c r="AS599" i="1"/>
  <c r="BD599" i="1" s="1"/>
  <c r="AW599" i="1"/>
  <c r="BH599" i="1" s="1"/>
  <c r="AQ599" i="1"/>
  <c r="BB599" i="1" s="1"/>
  <c r="AU599" i="1"/>
  <c r="BF599" i="1" s="1"/>
  <c r="AP599" i="1"/>
  <c r="BA599" i="1" s="1"/>
  <c r="AT599" i="1"/>
  <c r="BE599" i="1" s="1"/>
  <c r="AR599" i="1"/>
  <c r="BC599" i="1" s="1"/>
  <c r="AV599" i="1"/>
  <c r="BG599" i="1" s="1"/>
  <c r="AS595" i="1"/>
  <c r="BD595" i="1" s="1"/>
  <c r="AW595" i="1"/>
  <c r="BH595" i="1" s="1"/>
  <c r="AQ595" i="1"/>
  <c r="BB595" i="1" s="1"/>
  <c r="AU595" i="1"/>
  <c r="BF595" i="1" s="1"/>
  <c r="AP595" i="1"/>
  <c r="BA595" i="1" s="1"/>
  <c r="AT595" i="1"/>
  <c r="BE595" i="1" s="1"/>
  <c r="AR595" i="1"/>
  <c r="BC595" i="1" s="1"/>
  <c r="AV595" i="1"/>
  <c r="BG595" i="1" s="1"/>
  <c r="AS591" i="1"/>
  <c r="BD591" i="1" s="1"/>
  <c r="AW591" i="1"/>
  <c r="BH591" i="1" s="1"/>
  <c r="AQ591" i="1"/>
  <c r="BB591" i="1" s="1"/>
  <c r="AU591" i="1"/>
  <c r="BF591" i="1" s="1"/>
  <c r="AP591" i="1"/>
  <c r="BA591" i="1" s="1"/>
  <c r="AT591" i="1"/>
  <c r="BE591" i="1" s="1"/>
  <c r="AR591" i="1"/>
  <c r="BC591" i="1" s="1"/>
  <c r="AV591" i="1"/>
  <c r="BG591" i="1" s="1"/>
  <c r="AS587" i="1"/>
  <c r="BD587" i="1" s="1"/>
  <c r="AW587" i="1"/>
  <c r="BH587" i="1" s="1"/>
  <c r="AQ587" i="1"/>
  <c r="BB587" i="1" s="1"/>
  <c r="AU587" i="1"/>
  <c r="BF587" i="1" s="1"/>
  <c r="AP587" i="1"/>
  <c r="BA587" i="1" s="1"/>
  <c r="AT587" i="1"/>
  <c r="BE587" i="1" s="1"/>
  <c r="AR587" i="1"/>
  <c r="BC587" i="1" s="1"/>
  <c r="AV587" i="1"/>
  <c r="BG587" i="1" s="1"/>
  <c r="AS583" i="1"/>
  <c r="BD583" i="1" s="1"/>
  <c r="AW583" i="1"/>
  <c r="BH583" i="1" s="1"/>
  <c r="AQ583" i="1"/>
  <c r="BB583" i="1" s="1"/>
  <c r="AU583" i="1"/>
  <c r="BF583" i="1" s="1"/>
  <c r="AP583" i="1"/>
  <c r="BA583" i="1" s="1"/>
  <c r="AT583" i="1"/>
  <c r="BE583" i="1" s="1"/>
  <c r="AR583" i="1"/>
  <c r="BC583" i="1" s="1"/>
  <c r="AV583" i="1"/>
  <c r="BG583" i="1" s="1"/>
  <c r="AS579" i="1"/>
  <c r="BD579" i="1" s="1"/>
  <c r="AW579" i="1"/>
  <c r="BH579" i="1" s="1"/>
  <c r="AQ579" i="1"/>
  <c r="BB579" i="1" s="1"/>
  <c r="AU579" i="1"/>
  <c r="BF579" i="1" s="1"/>
  <c r="AP579" i="1"/>
  <c r="BA579" i="1" s="1"/>
  <c r="AT579" i="1"/>
  <c r="BE579" i="1" s="1"/>
  <c r="AR579" i="1"/>
  <c r="BC579" i="1" s="1"/>
  <c r="AV579" i="1"/>
  <c r="BG579" i="1" s="1"/>
  <c r="AS575" i="1"/>
  <c r="BD575" i="1" s="1"/>
  <c r="AW575" i="1"/>
  <c r="BH575" i="1" s="1"/>
  <c r="AQ575" i="1"/>
  <c r="BB575" i="1" s="1"/>
  <c r="AU575" i="1"/>
  <c r="BF575" i="1" s="1"/>
  <c r="AP575" i="1"/>
  <c r="BA575" i="1" s="1"/>
  <c r="AT575" i="1"/>
  <c r="BE575" i="1" s="1"/>
  <c r="AR575" i="1"/>
  <c r="BC575" i="1" s="1"/>
  <c r="AV575" i="1"/>
  <c r="BG575" i="1" s="1"/>
  <c r="AS571" i="1"/>
  <c r="BD571" i="1" s="1"/>
  <c r="AW571" i="1"/>
  <c r="BH571" i="1" s="1"/>
  <c r="AQ571" i="1"/>
  <c r="BB571" i="1" s="1"/>
  <c r="AU571" i="1"/>
  <c r="BF571" i="1" s="1"/>
  <c r="AP571" i="1"/>
  <c r="BA571" i="1" s="1"/>
  <c r="AT571" i="1"/>
  <c r="BE571" i="1" s="1"/>
  <c r="AR571" i="1"/>
  <c r="BC571" i="1" s="1"/>
  <c r="AV571" i="1"/>
  <c r="BG571" i="1" s="1"/>
  <c r="AS567" i="1"/>
  <c r="BD567" i="1" s="1"/>
  <c r="AW567" i="1"/>
  <c r="BH567" i="1" s="1"/>
  <c r="AQ567" i="1"/>
  <c r="BB567" i="1" s="1"/>
  <c r="AU567" i="1"/>
  <c r="BF567" i="1" s="1"/>
  <c r="AP567" i="1"/>
  <c r="BA567" i="1" s="1"/>
  <c r="AT567" i="1"/>
  <c r="BE567" i="1" s="1"/>
  <c r="AR567" i="1"/>
  <c r="BC567" i="1" s="1"/>
  <c r="AV567" i="1"/>
  <c r="BG567" i="1" s="1"/>
  <c r="AS563" i="1"/>
  <c r="BD563" i="1" s="1"/>
  <c r="AW563" i="1"/>
  <c r="BH563" i="1" s="1"/>
  <c r="AQ563" i="1"/>
  <c r="BB563" i="1" s="1"/>
  <c r="AU563" i="1"/>
  <c r="BF563" i="1" s="1"/>
  <c r="AP563" i="1"/>
  <c r="BA563" i="1" s="1"/>
  <c r="AT563" i="1"/>
  <c r="BE563" i="1" s="1"/>
  <c r="AR563" i="1"/>
  <c r="BC563" i="1" s="1"/>
  <c r="AV563" i="1"/>
  <c r="BG563" i="1" s="1"/>
  <c r="AS559" i="1"/>
  <c r="BD559" i="1" s="1"/>
  <c r="AW559" i="1"/>
  <c r="BH559" i="1" s="1"/>
  <c r="AQ559" i="1"/>
  <c r="BB559" i="1" s="1"/>
  <c r="AU559" i="1"/>
  <c r="BF559" i="1" s="1"/>
  <c r="AP559" i="1"/>
  <c r="BA559" i="1" s="1"/>
  <c r="AT559" i="1"/>
  <c r="BE559" i="1" s="1"/>
  <c r="AR559" i="1"/>
  <c r="BC559" i="1" s="1"/>
  <c r="AV559" i="1"/>
  <c r="BG559" i="1" s="1"/>
  <c r="AS555" i="1"/>
  <c r="BD555" i="1" s="1"/>
  <c r="AW555" i="1"/>
  <c r="BH555" i="1" s="1"/>
  <c r="AQ555" i="1"/>
  <c r="BB555" i="1" s="1"/>
  <c r="AU555" i="1"/>
  <c r="BF555" i="1" s="1"/>
  <c r="AP555" i="1"/>
  <c r="BA555" i="1" s="1"/>
  <c r="AT555" i="1"/>
  <c r="BE555" i="1" s="1"/>
  <c r="AR555" i="1"/>
  <c r="BC555" i="1" s="1"/>
  <c r="AV555" i="1"/>
  <c r="BG555" i="1" s="1"/>
  <c r="AS551" i="1"/>
  <c r="BD551" i="1" s="1"/>
  <c r="AW551" i="1"/>
  <c r="BH551" i="1" s="1"/>
  <c r="AQ551" i="1"/>
  <c r="BB551" i="1" s="1"/>
  <c r="AU551" i="1"/>
  <c r="BF551" i="1" s="1"/>
  <c r="AP551" i="1"/>
  <c r="BA551" i="1" s="1"/>
  <c r="AT551" i="1"/>
  <c r="BE551" i="1" s="1"/>
  <c r="AR551" i="1"/>
  <c r="BC551" i="1" s="1"/>
  <c r="AV551" i="1"/>
  <c r="BG551" i="1" s="1"/>
  <c r="AS547" i="1"/>
  <c r="BD547" i="1" s="1"/>
  <c r="AW547" i="1"/>
  <c r="BH547" i="1" s="1"/>
  <c r="AQ547" i="1"/>
  <c r="BB547" i="1" s="1"/>
  <c r="AU547" i="1"/>
  <c r="BF547" i="1" s="1"/>
  <c r="AP547" i="1"/>
  <c r="BA547" i="1" s="1"/>
  <c r="AT547" i="1"/>
  <c r="BE547" i="1" s="1"/>
  <c r="AR547" i="1"/>
  <c r="BC547" i="1" s="1"/>
  <c r="AV547" i="1"/>
  <c r="BG547" i="1" s="1"/>
  <c r="AS543" i="1"/>
  <c r="BD543" i="1" s="1"/>
  <c r="AW543" i="1"/>
  <c r="BH543" i="1" s="1"/>
  <c r="AQ543" i="1"/>
  <c r="BB543" i="1" s="1"/>
  <c r="AU543" i="1"/>
  <c r="BF543" i="1" s="1"/>
  <c r="AP543" i="1"/>
  <c r="BA543" i="1" s="1"/>
  <c r="AT543" i="1"/>
  <c r="BE543" i="1" s="1"/>
  <c r="AR543" i="1"/>
  <c r="BC543" i="1" s="1"/>
  <c r="AV543" i="1"/>
  <c r="BG543" i="1" s="1"/>
  <c r="AS539" i="1"/>
  <c r="BD539" i="1" s="1"/>
  <c r="AW539" i="1"/>
  <c r="BH539" i="1" s="1"/>
  <c r="AQ539" i="1"/>
  <c r="BB539" i="1" s="1"/>
  <c r="AU539" i="1"/>
  <c r="BF539" i="1" s="1"/>
  <c r="AP539" i="1"/>
  <c r="BA539" i="1" s="1"/>
  <c r="AT539" i="1"/>
  <c r="BE539" i="1" s="1"/>
  <c r="AR539" i="1"/>
  <c r="BC539" i="1" s="1"/>
  <c r="AV539" i="1"/>
  <c r="BG539" i="1" s="1"/>
  <c r="AS535" i="1"/>
  <c r="BD535" i="1" s="1"/>
  <c r="AW535" i="1"/>
  <c r="BH535" i="1" s="1"/>
  <c r="AQ535" i="1"/>
  <c r="BB535" i="1" s="1"/>
  <c r="AU535" i="1"/>
  <c r="BF535" i="1" s="1"/>
  <c r="AP535" i="1"/>
  <c r="BA535" i="1" s="1"/>
  <c r="AT535" i="1"/>
  <c r="BE535" i="1" s="1"/>
  <c r="AR535" i="1"/>
  <c r="BC535" i="1" s="1"/>
  <c r="AV535" i="1"/>
  <c r="BG535" i="1" s="1"/>
  <c r="AS531" i="1"/>
  <c r="BD531" i="1" s="1"/>
  <c r="AW531" i="1"/>
  <c r="BH531" i="1" s="1"/>
  <c r="AQ531" i="1"/>
  <c r="BB531" i="1" s="1"/>
  <c r="AU531" i="1"/>
  <c r="BF531" i="1" s="1"/>
  <c r="AP531" i="1"/>
  <c r="BA531" i="1" s="1"/>
  <c r="AT531" i="1"/>
  <c r="BE531" i="1" s="1"/>
  <c r="AR531" i="1"/>
  <c r="BC531" i="1" s="1"/>
  <c r="AV531" i="1"/>
  <c r="BG531" i="1" s="1"/>
  <c r="AS527" i="1"/>
  <c r="BD527" i="1" s="1"/>
  <c r="AW527" i="1"/>
  <c r="BH527" i="1" s="1"/>
  <c r="AQ527" i="1"/>
  <c r="BB527" i="1" s="1"/>
  <c r="AU527" i="1"/>
  <c r="BF527" i="1" s="1"/>
  <c r="AP527" i="1"/>
  <c r="BA527" i="1" s="1"/>
  <c r="AT527" i="1"/>
  <c r="BE527" i="1" s="1"/>
  <c r="AR527" i="1"/>
  <c r="BC527" i="1" s="1"/>
  <c r="AV527" i="1"/>
  <c r="BG527" i="1" s="1"/>
  <c r="AS523" i="1"/>
  <c r="BD523" i="1" s="1"/>
  <c r="AW523" i="1"/>
  <c r="BH523" i="1" s="1"/>
  <c r="AQ523" i="1"/>
  <c r="BB523" i="1" s="1"/>
  <c r="AU523" i="1"/>
  <c r="BF523" i="1" s="1"/>
  <c r="AP523" i="1"/>
  <c r="BA523" i="1" s="1"/>
  <c r="AT523" i="1"/>
  <c r="BE523" i="1" s="1"/>
  <c r="AR523" i="1"/>
  <c r="BC523" i="1" s="1"/>
  <c r="AV523" i="1"/>
  <c r="BG523" i="1" s="1"/>
  <c r="AS519" i="1"/>
  <c r="BD519" i="1" s="1"/>
  <c r="AW519" i="1"/>
  <c r="BH519" i="1" s="1"/>
  <c r="AQ519" i="1"/>
  <c r="BB519" i="1" s="1"/>
  <c r="AU519" i="1"/>
  <c r="BF519" i="1" s="1"/>
  <c r="AP519" i="1"/>
  <c r="BA519" i="1" s="1"/>
  <c r="AT519" i="1"/>
  <c r="BE519" i="1" s="1"/>
  <c r="AR519" i="1"/>
  <c r="BC519" i="1" s="1"/>
  <c r="AV519" i="1"/>
  <c r="BG519" i="1" s="1"/>
  <c r="AS515" i="1"/>
  <c r="BD515" i="1" s="1"/>
  <c r="AW515" i="1"/>
  <c r="BH515" i="1" s="1"/>
  <c r="AQ515" i="1"/>
  <c r="BB515" i="1" s="1"/>
  <c r="AU515" i="1"/>
  <c r="BF515" i="1" s="1"/>
  <c r="AP515" i="1"/>
  <c r="BA515" i="1" s="1"/>
  <c r="AT515" i="1"/>
  <c r="BE515" i="1" s="1"/>
  <c r="AR515" i="1"/>
  <c r="BC515" i="1" s="1"/>
  <c r="AV515" i="1"/>
  <c r="BG515" i="1" s="1"/>
  <c r="AS511" i="1"/>
  <c r="BD511" i="1" s="1"/>
  <c r="AW511" i="1"/>
  <c r="BH511" i="1" s="1"/>
  <c r="AQ511" i="1"/>
  <c r="BB511" i="1" s="1"/>
  <c r="AU511" i="1"/>
  <c r="BF511" i="1" s="1"/>
  <c r="AP511" i="1"/>
  <c r="BA511" i="1" s="1"/>
  <c r="AT511" i="1"/>
  <c r="BE511" i="1" s="1"/>
  <c r="AR511" i="1"/>
  <c r="BC511" i="1" s="1"/>
  <c r="AV511" i="1"/>
  <c r="BG511" i="1" s="1"/>
  <c r="AS507" i="1"/>
  <c r="BD507" i="1" s="1"/>
  <c r="AW507" i="1"/>
  <c r="BH507" i="1" s="1"/>
  <c r="AQ507" i="1"/>
  <c r="BB507" i="1" s="1"/>
  <c r="AU507" i="1"/>
  <c r="BF507" i="1" s="1"/>
  <c r="AP507" i="1"/>
  <c r="BA507" i="1" s="1"/>
  <c r="AT507" i="1"/>
  <c r="BE507" i="1" s="1"/>
  <c r="AR507" i="1"/>
  <c r="BC507" i="1" s="1"/>
  <c r="AV507" i="1"/>
  <c r="BG507" i="1" s="1"/>
  <c r="AS503" i="1"/>
  <c r="BD503" i="1" s="1"/>
  <c r="AW503" i="1"/>
  <c r="BH503" i="1" s="1"/>
  <c r="AR503" i="1"/>
  <c r="BC503" i="1" s="1"/>
  <c r="AP503" i="1"/>
  <c r="BA503" i="1" s="1"/>
  <c r="AU503" i="1"/>
  <c r="BF503" i="1" s="1"/>
  <c r="AT503" i="1"/>
  <c r="BE503" i="1" s="1"/>
  <c r="AV503" i="1"/>
  <c r="BG503" i="1" s="1"/>
  <c r="AQ503" i="1"/>
  <c r="BB503" i="1" s="1"/>
  <c r="AS499" i="1"/>
  <c r="BD499" i="1" s="1"/>
  <c r="AW499" i="1"/>
  <c r="BH499" i="1" s="1"/>
  <c r="AR499" i="1"/>
  <c r="BC499" i="1" s="1"/>
  <c r="AP499" i="1"/>
  <c r="BA499" i="1" s="1"/>
  <c r="AU499" i="1"/>
  <c r="BF499" i="1" s="1"/>
  <c r="AT499" i="1"/>
  <c r="BE499" i="1" s="1"/>
  <c r="AV499" i="1"/>
  <c r="BG499" i="1" s="1"/>
  <c r="AQ495" i="1"/>
  <c r="BB495" i="1" s="1"/>
  <c r="AS495" i="1"/>
  <c r="BD495" i="1" s="1"/>
  <c r="AW495" i="1"/>
  <c r="BH495" i="1" s="1"/>
  <c r="AR495" i="1"/>
  <c r="BC495" i="1" s="1"/>
  <c r="AU495" i="1"/>
  <c r="BF495" i="1" s="1"/>
  <c r="AT495" i="1"/>
  <c r="BE495" i="1" s="1"/>
  <c r="AV495" i="1"/>
  <c r="BG495" i="1" s="1"/>
  <c r="AP495" i="1"/>
  <c r="BA495" i="1" s="1"/>
  <c r="AQ491" i="1"/>
  <c r="BB491" i="1" s="1"/>
  <c r="AU491" i="1"/>
  <c r="BF491" i="1" s="1"/>
  <c r="AS491" i="1"/>
  <c r="BD491" i="1" s="1"/>
  <c r="AW491" i="1"/>
  <c r="BH491" i="1" s="1"/>
  <c r="AR491" i="1"/>
  <c r="BC491" i="1" s="1"/>
  <c r="AV491" i="1"/>
  <c r="BG491" i="1" s="1"/>
  <c r="AT491" i="1"/>
  <c r="BE491" i="1" s="1"/>
  <c r="AP491" i="1"/>
  <c r="BA491" i="1" s="1"/>
  <c r="AQ487" i="1"/>
  <c r="BB487" i="1" s="1"/>
  <c r="AU487" i="1"/>
  <c r="BF487" i="1" s="1"/>
  <c r="AS487" i="1"/>
  <c r="BD487" i="1" s="1"/>
  <c r="AW487" i="1"/>
  <c r="BH487" i="1" s="1"/>
  <c r="AR487" i="1"/>
  <c r="BC487" i="1" s="1"/>
  <c r="AV487" i="1"/>
  <c r="BG487" i="1" s="1"/>
  <c r="AT487" i="1"/>
  <c r="BE487" i="1" s="1"/>
  <c r="AP487" i="1"/>
  <c r="BA487" i="1" s="1"/>
  <c r="AQ483" i="1"/>
  <c r="BB483" i="1" s="1"/>
  <c r="AU483" i="1"/>
  <c r="BF483" i="1" s="1"/>
  <c r="AS483" i="1"/>
  <c r="BD483" i="1" s="1"/>
  <c r="AW483" i="1"/>
  <c r="BH483" i="1" s="1"/>
  <c r="AR483" i="1"/>
  <c r="BC483" i="1" s="1"/>
  <c r="AV483" i="1"/>
  <c r="BG483" i="1" s="1"/>
  <c r="AT483" i="1"/>
  <c r="BE483" i="1" s="1"/>
  <c r="AP483" i="1"/>
  <c r="BA483" i="1" s="1"/>
  <c r="AQ479" i="1"/>
  <c r="BB479" i="1" s="1"/>
  <c r="AU479" i="1"/>
  <c r="BF479" i="1" s="1"/>
  <c r="AS479" i="1"/>
  <c r="BD479" i="1" s="1"/>
  <c r="AW479" i="1"/>
  <c r="BH479" i="1" s="1"/>
  <c r="AR479" i="1"/>
  <c r="BC479" i="1" s="1"/>
  <c r="AV479" i="1"/>
  <c r="BG479" i="1" s="1"/>
  <c r="AT479" i="1"/>
  <c r="BE479" i="1" s="1"/>
  <c r="AP479" i="1"/>
  <c r="BA479" i="1" s="1"/>
  <c r="AQ475" i="1"/>
  <c r="BB475" i="1" s="1"/>
  <c r="AU475" i="1"/>
  <c r="BF475" i="1" s="1"/>
  <c r="AS475" i="1"/>
  <c r="BD475" i="1" s="1"/>
  <c r="AW475" i="1"/>
  <c r="BH475" i="1" s="1"/>
  <c r="AR475" i="1"/>
  <c r="BC475" i="1" s="1"/>
  <c r="AV475" i="1"/>
  <c r="BG475" i="1" s="1"/>
  <c r="AT475" i="1"/>
  <c r="BE475" i="1" s="1"/>
  <c r="AP475" i="1"/>
  <c r="BA475" i="1" s="1"/>
  <c r="AQ471" i="1"/>
  <c r="BB471" i="1" s="1"/>
  <c r="AU471" i="1"/>
  <c r="BF471" i="1" s="1"/>
  <c r="AS471" i="1"/>
  <c r="BD471" i="1" s="1"/>
  <c r="AW471" i="1"/>
  <c r="BH471" i="1" s="1"/>
  <c r="AR471" i="1"/>
  <c r="BC471" i="1" s="1"/>
  <c r="AV471" i="1"/>
  <c r="BG471" i="1" s="1"/>
  <c r="AT471" i="1"/>
  <c r="BE471" i="1" s="1"/>
  <c r="AP471" i="1"/>
  <c r="BA471" i="1" s="1"/>
  <c r="AQ467" i="1"/>
  <c r="BB467" i="1" s="1"/>
  <c r="AU467" i="1"/>
  <c r="BF467" i="1" s="1"/>
  <c r="AS467" i="1"/>
  <c r="BD467" i="1" s="1"/>
  <c r="AW467" i="1"/>
  <c r="BH467" i="1" s="1"/>
  <c r="AR467" i="1"/>
  <c r="BC467" i="1" s="1"/>
  <c r="AV467" i="1"/>
  <c r="BG467" i="1" s="1"/>
  <c r="AT467" i="1"/>
  <c r="BE467" i="1" s="1"/>
  <c r="AP467" i="1"/>
  <c r="BA467" i="1" s="1"/>
  <c r="AQ463" i="1"/>
  <c r="BB463" i="1" s="1"/>
  <c r="AU463" i="1"/>
  <c r="BF463" i="1" s="1"/>
  <c r="AS463" i="1"/>
  <c r="BD463" i="1" s="1"/>
  <c r="AW463" i="1"/>
  <c r="BH463" i="1" s="1"/>
  <c r="AR463" i="1"/>
  <c r="BC463" i="1" s="1"/>
  <c r="AV463" i="1"/>
  <c r="BG463" i="1" s="1"/>
  <c r="AT463" i="1"/>
  <c r="BE463" i="1" s="1"/>
  <c r="AP463" i="1"/>
  <c r="BA463" i="1" s="1"/>
  <c r="AQ459" i="1"/>
  <c r="BB459" i="1" s="1"/>
  <c r="AU459" i="1"/>
  <c r="BF459" i="1" s="1"/>
  <c r="AS459" i="1"/>
  <c r="BD459" i="1" s="1"/>
  <c r="AW459" i="1"/>
  <c r="BH459" i="1" s="1"/>
  <c r="AR459" i="1"/>
  <c r="BC459" i="1" s="1"/>
  <c r="AV459" i="1"/>
  <c r="BG459" i="1" s="1"/>
  <c r="AT459" i="1"/>
  <c r="BE459" i="1" s="1"/>
  <c r="AP459" i="1"/>
  <c r="BA459" i="1" s="1"/>
  <c r="AQ455" i="1"/>
  <c r="BB455" i="1" s="1"/>
  <c r="AU455" i="1"/>
  <c r="BF455" i="1" s="1"/>
  <c r="AS455" i="1"/>
  <c r="BD455" i="1" s="1"/>
  <c r="AW455" i="1"/>
  <c r="BH455" i="1" s="1"/>
  <c r="AR455" i="1"/>
  <c r="BC455" i="1" s="1"/>
  <c r="AV455" i="1"/>
  <c r="BG455" i="1" s="1"/>
  <c r="AT455" i="1"/>
  <c r="BE455" i="1" s="1"/>
  <c r="AP455" i="1"/>
  <c r="BA455" i="1" s="1"/>
  <c r="AQ451" i="1"/>
  <c r="BB451" i="1" s="1"/>
  <c r="AU451" i="1"/>
  <c r="BF451" i="1" s="1"/>
  <c r="AS451" i="1"/>
  <c r="BD451" i="1" s="1"/>
  <c r="AW451" i="1"/>
  <c r="BH451" i="1" s="1"/>
  <c r="AR451" i="1"/>
  <c r="BC451" i="1" s="1"/>
  <c r="AV451" i="1"/>
  <c r="BG451" i="1" s="1"/>
  <c r="AT451" i="1"/>
  <c r="BE451" i="1" s="1"/>
  <c r="AP451" i="1"/>
  <c r="BA451" i="1" s="1"/>
  <c r="AQ447" i="1"/>
  <c r="BB447" i="1" s="1"/>
  <c r="AU447" i="1"/>
  <c r="BF447" i="1" s="1"/>
  <c r="AS447" i="1"/>
  <c r="BD447" i="1" s="1"/>
  <c r="AW447" i="1"/>
  <c r="BH447" i="1" s="1"/>
  <c r="AR447" i="1"/>
  <c r="BC447" i="1" s="1"/>
  <c r="AV447" i="1"/>
  <c r="BG447" i="1" s="1"/>
  <c r="AT447" i="1"/>
  <c r="BE447" i="1" s="1"/>
  <c r="AP447" i="1"/>
  <c r="BA447" i="1" s="1"/>
  <c r="AQ443" i="1"/>
  <c r="BB443" i="1" s="1"/>
  <c r="AU443" i="1"/>
  <c r="BF443" i="1" s="1"/>
  <c r="AS443" i="1"/>
  <c r="BD443" i="1" s="1"/>
  <c r="AW443" i="1"/>
  <c r="BH443" i="1" s="1"/>
  <c r="AR443" i="1"/>
  <c r="BC443" i="1" s="1"/>
  <c r="AV443" i="1"/>
  <c r="BG443" i="1" s="1"/>
  <c r="AT443" i="1"/>
  <c r="BE443" i="1" s="1"/>
  <c r="AP443" i="1"/>
  <c r="BA443" i="1" s="1"/>
  <c r="AQ439" i="1"/>
  <c r="BB439" i="1" s="1"/>
  <c r="AU439" i="1"/>
  <c r="BF439" i="1" s="1"/>
  <c r="AS439" i="1"/>
  <c r="BD439" i="1" s="1"/>
  <c r="AW439" i="1"/>
  <c r="BH439" i="1" s="1"/>
  <c r="AR439" i="1"/>
  <c r="BC439" i="1" s="1"/>
  <c r="AV439" i="1"/>
  <c r="BG439" i="1" s="1"/>
  <c r="AT439" i="1"/>
  <c r="BE439" i="1" s="1"/>
  <c r="AP439" i="1"/>
  <c r="BA439" i="1" s="1"/>
  <c r="AQ435" i="1"/>
  <c r="BB435" i="1" s="1"/>
  <c r="AU435" i="1"/>
  <c r="BF435" i="1" s="1"/>
  <c r="AS435" i="1"/>
  <c r="BD435" i="1" s="1"/>
  <c r="AW435" i="1"/>
  <c r="BH435" i="1" s="1"/>
  <c r="AR435" i="1"/>
  <c r="BC435" i="1" s="1"/>
  <c r="AV435" i="1"/>
  <c r="BG435" i="1" s="1"/>
  <c r="AT435" i="1"/>
  <c r="BE435" i="1" s="1"/>
  <c r="AP435" i="1"/>
  <c r="BA435" i="1" s="1"/>
  <c r="AQ431" i="1"/>
  <c r="BB431" i="1" s="1"/>
  <c r="AU431" i="1"/>
  <c r="BF431" i="1" s="1"/>
  <c r="AS431" i="1"/>
  <c r="BD431" i="1" s="1"/>
  <c r="AW431" i="1"/>
  <c r="BH431" i="1" s="1"/>
  <c r="AR431" i="1"/>
  <c r="BC431" i="1" s="1"/>
  <c r="AV431" i="1"/>
  <c r="BG431" i="1" s="1"/>
  <c r="AT431" i="1"/>
  <c r="BE431" i="1" s="1"/>
  <c r="AP431" i="1"/>
  <c r="BA431" i="1" s="1"/>
  <c r="AQ427" i="1"/>
  <c r="BB427" i="1" s="1"/>
  <c r="AU427" i="1"/>
  <c r="BF427" i="1" s="1"/>
  <c r="AS427" i="1"/>
  <c r="BD427" i="1" s="1"/>
  <c r="AW427" i="1"/>
  <c r="BH427" i="1" s="1"/>
  <c r="AR427" i="1"/>
  <c r="BC427" i="1" s="1"/>
  <c r="AV427" i="1"/>
  <c r="BG427" i="1" s="1"/>
  <c r="AT427" i="1"/>
  <c r="BE427" i="1" s="1"/>
  <c r="AP427" i="1"/>
  <c r="BA427" i="1" s="1"/>
  <c r="AQ423" i="1"/>
  <c r="BB423" i="1" s="1"/>
  <c r="AU423" i="1"/>
  <c r="BF423" i="1" s="1"/>
  <c r="AS423" i="1"/>
  <c r="BD423" i="1" s="1"/>
  <c r="AW423" i="1"/>
  <c r="BH423" i="1" s="1"/>
  <c r="AR423" i="1"/>
  <c r="BC423" i="1" s="1"/>
  <c r="AV423" i="1"/>
  <c r="BG423" i="1" s="1"/>
  <c r="AT423" i="1"/>
  <c r="BE423" i="1" s="1"/>
  <c r="AP423" i="1"/>
  <c r="BA423" i="1" s="1"/>
  <c r="AQ419" i="1"/>
  <c r="BB419" i="1" s="1"/>
  <c r="AU419" i="1"/>
  <c r="BF419" i="1" s="1"/>
  <c r="AS419" i="1"/>
  <c r="BD419" i="1" s="1"/>
  <c r="AW419" i="1"/>
  <c r="BH419" i="1" s="1"/>
  <c r="AR419" i="1"/>
  <c r="BC419" i="1" s="1"/>
  <c r="AV419" i="1"/>
  <c r="BG419" i="1" s="1"/>
  <c r="AT419" i="1"/>
  <c r="BE419" i="1" s="1"/>
  <c r="AP419" i="1"/>
  <c r="BA419" i="1" s="1"/>
  <c r="AQ415" i="1"/>
  <c r="BB415" i="1" s="1"/>
  <c r="AU415" i="1"/>
  <c r="BF415" i="1" s="1"/>
  <c r="AS415" i="1"/>
  <c r="BD415" i="1" s="1"/>
  <c r="AW415" i="1"/>
  <c r="BH415" i="1" s="1"/>
  <c r="AR415" i="1"/>
  <c r="BC415" i="1" s="1"/>
  <c r="AV415" i="1"/>
  <c r="BG415" i="1" s="1"/>
  <c r="AT415" i="1"/>
  <c r="BE415" i="1" s="1"/>
  <c r="AP415" i="1"/>
  <c r="BA415" i="1" s="1"/>
  <c r="AQ411" i="1"/>
  <c r="BB411" i="1" s="1"/>
  <c r="AU411" i="1"/>
  <c r="BF411" i="1" s="1"/>
  <c r="AT411" i="1"/>
  <c r="BE411" i="1" s="1"/>
  <c r="AR411" i="1"/>
  <c r="BC411" i="1" s="1"/>
  <c r="AW411" i="1"/>
  <c r="BH411" i="1" s="1"/>
  <c r="AP411" i="1"/>
  <c r="BA411" i="1" s="1"/>
  <c r="AV411" i="1"/>
  <c r="BG411" i="1" s="1"/>
  <c r="AS411" i="1"/>
  <c r="BD411" i="1" s="1"/>
  <c r="AQ407" i="1"/>
  <c r="BB407" i="1" s="1"/>
  <c r="AU407" i="1"/>
  <c r="BF407" i="1" s="1"/>
  <c r="AT407" i="1"/>
  <c r="BE407" i="1" s="1"/>
  <c r="AR407" i="1"/>
  <c r="BC407" i="1" s="1"/>
  <c r="AW407" i="1"/>
  <c r="BH407" i="1" s="1"/>
  <c r="AP407" i="1"/>
  <c r="BA407" i="1" s="1"/>
  <c r="AV407" i="1"/>
  <c r="BG407" i="1" s="1"/>
  <c r="AS407" i="1"/>
  <c r="BD407" i="1" s="1"/>
  <c r="AS403" i="1"/>
  <c r="BD403" i="1" s="1"/>
  <c r="AW403" i="1"/>
  <c r="BH403" i="1" s="1"/>
  <c r="AQ403" i="1"/>
  <c r="BB403" i="1" s="1"/>
  <c r="AU403" i="1"/>
  <c r="BF403" i="1" s="1"/>
  <c r="AT403" i="1"/>
  <c r="BE403" i="1" s="1"/>
  <c r="AP403" i="1"/>
  <c r="BA403" i="1" s="1"/>
  <c r="AV403" i="1"/>
  <c r="BG403" i="1" s="1"/>
  <c r="AR403" i="1"/>
  <c r="BC403" i="1" s="1"/>
  <c r="AS399" i="1"/>
  <c r="BD399" i="1" s="1"/>
  <c r="AW399" i="1"/>
  <c r="BH399" i="1" s="1"/>
  <c r="AQ399" i="1"/>
  <c r="BB399" i="1" s="1"/>
  <c r="AU399" i="1"/>
  <c r="BF399" i="1" s="1"/>
  <c r="AT399" i="1"/>
  <c r="BE399" i="1" s="1"/>
  <c r="AP399" i="1"/>
  <c r="BA399" i="1" s="1"/>
  <c r="AV399" i="1"/>
  <c r="BG399" i="1" s="1"/>
  <c r="AR399" i="1"/>
  <c r="BC399" i="1" s="1"/>
  <c r="AS395" i="1"/>
  <c r="BD395" i="1" s="1"/>
  <c r="AW395" i="1"/>
  <c r="BH395" i="1" s="1"/>
  <c r="AQ395" i="1"/>
  <c r="BB395" i="1" s="1"/>
  <c r="AU395" i="1"/>
  <c r="BF395" i="1" s="1"/>
  <c r="AT395" i="1"/>
  <c r="BE395" i="1" s="1"/>
  <c r="AP395" i="1"/>
  <c r="BA395" i="1" s="1"/>
  <c r="AV395" i="1"/>
  <c r="BG395" i="1" s="1"/>
  <c r="AR395" i="1"/>
  <c r="BC395" i="1" s="1"/>
  <c r="AS391" i="1"/>
  <c r="BD391" i="1" s="1"/>
  <c r="AW391" i="1"/>
  <c r="BH391" i="1" s="1"/>
  <c r="AQ391" i="1"/>
  <c r="BB391" i="1" s="1"/>
  <c r="AU391" i="1"/>
  <c r="BF391" i="1" s="1"/>
  <c r="AT391" i="1"/>
  <c r="BE391" i="1" s="1"/>
  <c r="AP391" i="1"/>
  <c r="BA391" i="1" s="1"/>
  <c r="AV391" i="1"/>
  <c r="BG391" i="1" s="1"/>
  <c r="AR391" i="1"/>
  <c r="BC391" i="1" s="1"/>
  <c r="AS387" i="1"/>
  <c r="BD387" i="1" s="1"/>
  <c r="AW387" i="1"/>
  <c r="BH387" i="1" s="1"/>
  <c r="AQ387" i="1"/>
  <c r="BB387" i="1" s="1"/>
  <c r="AU387" i="1"/>
  <c r="BF387" i="1" s="1"/>
  <c r="AT387" i="1"/>
  <c r="BE387" i="1" s="1"/>
  <c r="AP387" i="1"/>
  <c r="BA387" i="1" s="1"/>
  <c r="AV387" i="1"/>
  <c r="BG387" i="1" s="1"/>
  <c r="AR387" i="1"/>
  <c r="BC387" i="1" s="1"/>
  <c r="AS383" i="1"/>
  <c r="BD383" i="1" s="1"/>
  <c r="AW383" i="1"/>
  <c r="BH383" i="1" s="1"/>
  <c r="AQ383" i="1"/>
  <c r="BB383" i="1" s="1"/>
  <c r="AU383" i="1"/>
  <c r="BF383" i="1" s="1"/>
  <c r="AT383" i="1"/>
  <c r="BE383" i="1" s="1"/>
  <c r="AP383" i="1"/>
  <c r="BA383" i="1" s="1"/>
  <c r="AV383" i="1"/>
  <c r="BG383" i="1" s="1"/>
  <c r="AR383" i="1"/>
  <c r="BC383" i="1" s="1"/>
  <c r="AS379" i="1"/>
  <c r="BD379" i="1" s="1"/>
  <c r="AW379" i="1"/>
  <c r="BH379" i="1" s="1"/>
  <c r="AQ379" i="1"/>
  <c r="BB379" i="1" s="1"/>
  <c r="AU379" i="1"/>
  <c r="BF379" i="1" s="1"/>
  <c r="AT379" i="1"/>
  <c r="BE379" i="1" s="1"/>
  <c r="AP379" i="1"/>
  <c r="BA379" i="1" s="1"/>
  <c r="AV379" i="1"/>
  <c r="BG379" i="1" s="1"/>
  <c r="AR379" i="1"/>
  <c r="BC379" i="1" s="1"/>
  <c r="AS375" i="1"/>
  <c r="BD375" i="1" s="1"/>
  <c r="AW375" i="1"/>
  <c r="BH375" i="1" s="1"/>
  <c r="AQ375" i="1"/>
  <c r="BB375" i="1" s="1"/>
  <c r="AU375" i="1"/>
  <c r="BF375" i="1" s="1"/>
  <c r="AT375" i="1"/>
  <c r="BE375" i="1" s="1"/>
  <c r="AP375" i="1"/>
  <c r="BA375" i="1" s="1"/>
  <c r="AV375" i="1"/>
  <c r="BG375" i="1" s="1"/>
  <c r="AR375" i="1"/>
  <c r="BC375" i="1" s="1"/>
  <c r="AS371" i="1"/>
  <c r="BD371" i="1" s="1"/>
  <c r="AW371" i="1"/>
  <c r="BH371" i="1" s="1"/>
  <c r="AQ371" i="1"/>
  <c r="BB371" i="1" s="1"/>
  <c r="AU371" i="1"/>
  <c r="BF371" i="1" s="1"/>
  <c r="AT371" i="1"/>
  <c r="BE371" i="1" s="1"/>
  <c r="AP371" i="1"/>
  <c r="BA371" i="1" s="1"/>
  <c r="AV371" i="1"/>
  <c r="BG371" i="1" s="1"/>
  <c r="AR371" i="1"/>
  <c r="BC371" i="1" s="1"/>
  <c r="AS367" i="1"/>
  <c r="BD367" i="1" s="1"/>
  <c r="AW367" i="1"/>
  <c r="BH367" i="1" s="1"/>
  <c r="AQ367" i="1"/>
  <c r="BB367" i="1" s="1"/>
  <c r="AU367" i="1"/>
  <c r="BF367" i="1" s="1"/>
  <c r="AT367" i="1"/>
  <c r="BE367" i="1" s="1"/>
  <c r="AP367" i="1"/>
  <c r="BA367" i="1" s="1"/>
  <c r="AV367" i="1"/>
  <c r="BG367" i="1" s="1"/>
  <c r="AR367" i="1"/>
  <c r="BC367" i="1" s="1"/>
  <c r="AS363" i="1"/>
  <c r="BD363" i="1" s="1"/>
  <c r="AW363" i="1"/>
  <c r="BH363" i="1" s="1"/>
  <c r="AQ363" i="1"/>
  <c r="BB363" i="1" s="1"/>
  <c r="AU363" i="1"/>
  <c r="BF363" i="1" s="1"/>
  <c r="AT363" i="1"/>
  <c r="BE363" i="1" s="1"/>
  <c r="AP363" i="1"/>
  <c r="BA363" i="1" s="1"/>
  <c r="AV363" i="1"/>
  <c r="BG363" i="1" s="1"/>
  <c r="AR363" i="1"/>
  <c r="BC363" i="1" s="1"/>
  <c r="AS359" i="1"/>
  <c r="BD359" i="1" s="1"/>
  <c r="AW359" i="1"/>
  <c r="BH359" i="1" s="1"/>
  <c r="AQ359" i="1"/>
  <c r="BB359" i="1" s="1"/>
  <c r="AU359" i="1"/>
  <c r="BF359" i="1" s="1"/>
  <c r="AT359" i="1"/>
  <c r="BE359" i="1" s="1"/>
  <c r="AP359" i="1"/>
  <c r="BA359" i="1" s="1"/>
  <c r="AV359" i="1"/>
  <c r="BG359" i="1" s="1"/>
  <c r="AR359" i="1"/>
  <c r="BC359" i="1" s="1"/>
  <c r="AS355" i="1"/>
  <c r="BD355" i="1" s="1"/>
  <c r="AW355" i="1"/>
  <c r="BH355" i="1" s="1"/>
  <c r="AQ355" i="1"/>
  <c r="BB355" i="1" s="1"/>
  <c r="AU355" i="1"/>
  <c r="BF355" i="1" s="1"/>
  <c r="AT355" i="1"/>
  <c r="BE355" i="1" s="1"/>
  <c r="AP355" i="1"/>
  <c r="BA355" i="1" s="1"/>
  <c r="AV355" i="1"/>
  <c r="BG355" i="1" s="1"/>
  <c r="AR355" i="1"/>
  <c r="BC355" i="1" s="1"/>
  <c r="AS351" i="1"/>
  <c r="BD351" i="1" s="1"/>
  <c r="AW351" i="1"/>
  <c r="BH351" i="1" s="1"/>
  <c r="AQ351" i="1"/>
  <c r="BB351" i="1" s="1"/>
  <c r="AU351" i="1"/>
  <c r="BF351" i="1" s="1"/>
  <c r="AT351" i="1"/>
  <c r="BE351" i="1" s="1"/>
  <c r="AP351" i="1"/>
  <c r="BA351" i="1" s="1"/>
  <c r="AV351" i="1"/>
  <c r="BG351" i="1" s="1"/>
  <c r="AR351" i="1"/>
  <c r="BC351" i="1" s="1"/>
  <c r="AS347" i="1"/>
  <c r="BD347" i="1" s="1"/>
  <c r="AW347" i="1"/>
  <c r="BH347" i="1" s="1"/>
  <c r="AQ347" i="1"/>
  <c r="BB347" i="1" s="1"/>
  <c r="AU347" i="1"/>
  <c r="BF347" i="1" s="1"/>
  <c r="AT347" i="1"/>
  <c r="BE347" i="1" s="1"/>
  <c r="AP347" i="1"/>
  <c r="BA347" i="1" s="1"/>
  <c r="AV347" i="1"/>
  <c r="BG347" i="1" s="1"/>
  <c r="AR347" i="1"/>
  <c r="BC347" i="1" s="1"/>
  <c r="AS343" i="1"/>
  <c r="BD343" i="1" s="1"/>
  <c r="AW343" i="1"/>
  <c r="BH343" i="1" s="1"/>
  <c r="AQ343" i="1"/>
  <c r="BB343" i="1" s="1"/>
  <c r="AU343" i="1"/>
  <c r="BF343" i="1" s="1"/>
  <c r="AT343" i="1"/>
  <c r="BE343" i="1" s="1"/>
  <c r="AP343" i="1"/>
  <c r="BA343" i="1" s="1"/>
  <c r="AV343" i="1"/>
  <c r="BG343" i="1" s="1"/>
  <c r="AR343" i="1"/>
  <c r="BC343" i="1" s="1"/>
  <c r="AR339" i="1"/>
  <c r="BC339" i="1" s="1"/>
  <c r="AV339" i="1"/>
  <c r="BG339" i="1" s="1"/>
  <c r="AT339" i="1"/>
  <c r="BE339" i="1" s="1"/>
  <c r="AQ339" i="1"/>
  <c r="BB339" i="1" s="1"/>
  <c r="AW339" i="1"/>
  <c r="BH339" i="1" s="1"/>
  <c r="AP339" i="1"/>
  <c r="BA339" i="1" s="1"/>
  <c r="AU339" i="1"/>
  <c r="BF339" i="1" s="1"/>
  <c r="AS339" i="1"/>
  <c r="BD339" i="1" s="1"/>
  <c r="AR335" i="1"/>
  <c r="BC335" i="1" s="1"/>
  <c r="AV335" i="1"/>
  <c r="BG335" i="1" s="1"/>
  <c r="AT335" i="1"/>
  <c r="BE335" i="1" s="1"/>
  <c r="AQ335" i="1"/>
  <c r="BB335" i="1" s="1"/>
  <c r="AW335" i="1"/>
  <c r="BH335" i="1" s="1"/>
  <c r="AP335" i="1"/>
  <c r="BA335" i="1" s="1"/>
  <c r="AU335" i="1"/>
  <c r="BF335" i="1" s="1"/>
  <c r="AS335" i="1"/>
  <c r="BD335" i="1" s="1"/>
  <c r="AR331" i="1"/>
  <c r="BC331" i="1" s="1"/>
  <c r="AV331" i="1"/>
  <c r="BG331" i="1" s="1"/>
  <c r="AT331" i="1"/>
  <c r="BE331" i="1" s="1"/>
  <c r="AQ331" i="1"/>
  <c r="BB331" i="1" s="1"/>
  <c r="AW331" i="1"/>
  <c r="BH331" i="1" s="1"/>
  <c r="AP331" i="1"/>
  <c r="BA331" i="1" s="1"/>
  <c r="AU331" i="1"/>
  <c r="BF331" i="1" s="1"/>
  <c r="AS331" i="1"/>
  <c r="BD331" i="1" s="1"/>
  <c r="AR327" i="1"/>
  <c r="BC327" i="1" s="1"/>
  <c r="AV327" i="1"/>
  <c r="BG327" i="1" s="1"/>
  <c r="AT327" i="1"/>
  <c r="BE327" i="1" s="1"/>
  <c r="AQ327" i="1"/>
  <c r="BB327" i="1" s="1"/>
  <c r="AW327" i="1"/>
  <c r="BH327" i="1" s="1"/>
  <c r="AP327" i="1"/>
  <c r="BA327" i="1" s="1"/>
  <c r="AU327" i="1"/>
  <c r="BF327" i="1" s="1"/>
  <c r="AS327" i="1"/>
  <c r="BD327" i="1" s="1"/>
  <c r="AR323" i="1"/>
  <c r="BC323" i="1" s="1"/>
  <c r="AV323" i="1"/>
  <c r="BG323" i="1" s="1"/>
  <c r="AT323" i="1"/>
  <c r="BE323" i="1" s="1"/>
  <c r="AQ323" i="1"/>
  <c r="BB323" i="1" s="1"/>
  <c r="AW323" i="1"/>
  <c r="BH323" i="1" s="1"/>
  <c r="AP323" i="1"/>
  <c r="BA323" i="1" s="1"/>
  <c r="AU323" i="1"/>
  <c r="BF323" i="1" s="1"/>
  <c r="AS323" i="1"/>
  <c r="BD323" i="1" s="1"/>
  <c r="AR319" i="1"/>
  <c r="BC319" i="1" s="1"/>
  <c r="AV319" i="1"/>
  <c r="BG319" i="1" s="1"/>
  <c r="AT319" i="1"/>
  <c r="BE319" i="1" s="1"/>
  <c r="AQ319" i="1"/>
  <c r="BB319" i="1" s="1"/>
  <c r="AW319" i="1"/>
  <c r="BH319" i="1" s="1"/>
  <c r="AP319" i="1"/>
  <c r="BA319" i="1" s="1"/>
  <c r="AU319" i="1"/>
  <c r="BF319" i="1" s="1"/>
  <c r="AS319" i="1"/>
  <c r="BD319" i="1" s="1"/>
  <c r="AR315" i="1"/>
  <c r="BC315" i="1" s="1"/>
  <c r="AV315" i="1"/>
  <c r="BG315" i="1" s="1"/>
  <c r="AT315" i="1"/>
  <c r="BE315" i="1" s="1"/>
  <c r="AQ315" i="1"/>
  <c r="BB315" i="1" s="1"/>
  <c r="AW315" i="1"/>
  <c r="BH315" i="1" s="1"/>
  <c r="AP315" i="1"/>
  <c r="BA315" i="1" s="1"/>
  <c r="AU315" i="1"/>
  <c r="BF315" i="1" s="1"/>
  <c r="AS315" i="1"/>
  <c r="BD315" i="1" s="1"/>
  <c r="AR311" i="1"/>
  <c r="BC311" i="1" s="1"/>
  <c r="AV311" i="1"/>
  <c r="BG311" i="1" s="1"/>
  <c r="AT311" i="1"/>
  <c r="BE311" i="1" s="1"/>
  <c r="AQ311" i="1"/>
  <c r="BB311" i="1" s="1"/>
  <c r="AW311" i="1"/>
  <c r="BH311" i="1" s="1"/>
  <c r="AP311" i="1"/>
  <c r="BA311" i="1" s="1"/>
  <c r="AU311" i="1"/>
  <c r="BF311" i="1" s="1"/>
  <c r="AS311" i="1"/>
  <c r="BD311" i="1" s="1"/>
  <c r="AR307" i="1"/>
  <c r="BC307" i="1" s="1"/>
  <c r="AV307" i="1"/>
  <c r="BG307" i="1" s="1"/>
  <c r="AT307" i="1"/>
  <c r="BE307" i="1" s="1"/>
  <c r="AQ307" i="1"/>
  <c r="BB307" i="1" s="1"/>
  <c r="AW307" i="1"/>
  <c r="BH307" i="1" s="1"/>
  <c r="AP307" i="1"/>
  <c r="BA307" i="1" s="1"/>
  <c r="AU307" i="1"/>
  <c r="BF307" i="1" s="1"/>
  <c r="AS307" i="1"/>
  <c r="BD307" i="1" s="1"/>
  <c r="AR303" i="1"/>
  <c r="BC303" i="1" s="1"/>
  <c r="AV303" i="1"/>
  <c r="BG303" i="1" s="1"/>
  <c r="AT303" i="1"/>
  <c r="BE303" i="1" s="1"/>
  <c r="AQ303" i="1"/>
  <c r="BB303" i="1" s="1"/>
  <c r="AW303" i="1"/>
  <c r="BH303" i="1" s="1"/>
  <c r="AP303" i="1"/>
  <c r="BA303" i="1" s="1"/>
  <c r="AU303" i="1"/>
  <c r="BF303" i="1" s="1"/>
  <c r="AS303" i="1"/>
  <c r="BD303" i="1" s="1"/>
  <c r="AR299" i="1"/>
  <c r="BC299" i="1" s="1"/>
  <c r="AV299" i="1"/>
  <c r="BG299" i="1" s="1"/>
  <c r="AT299" i="1"/>
  <c r="BE299" i="1" s="1"/>
  <c r="AQ299" i="1"/>
  <c r="BB299" i="1" s="1"/>
  <c r="AW299" i="1"/>
  <c r="BH299" i="1" s="1"/>
  <c r="AP299" i="1"/>
  <c r="BA299" i="1" s="1"/>
  <c r="AU299" i="1"/>
  <c r="BF299" i="1" s="1"/>
  <c r="AS299" i="1"/>
  <c r="BD299" i="1" s="1"/>
  <c r="AR295" i="1"/>
  <c r="BC295" i="1" s="1"/>
  <c r="AV295" i="1"/>
  <c r="BG295" i="1" s="1"/>
  <c r="AT295" i="1"/>
  <c r="BE295" i="1" s="1"/>
  <c r="AQ295" i="1"/>
  <c r="BB295" i="1" s="1"/>
  <c r="AW295" i="1"/>
  <c r="BH295" i="1" s="1"/>
  <c r="AP295" i="1"/>
  <c r="BA295" i="1" s="1"/>
  <c r="AU295" i="1"/>
  <c r="BF295" i="1" s="1"/>
  <c r="AS295" i="1"/>
  <c r="BD295" i="1" s="1"/>
  <c r="AR291" i="1"/>
  <c r="BC291" i="1" s="1"/>
  <c r="AV291" i="1"/>
  <c r="BG291" i="1" s="1"/>
  <c r="AT291" i="1"/>
  <c r="BE291" i="1" s="1"/>
  <c r="AQ291" i="1"/>
  <c r="BB291" i="1" s="1"/>
  <c r="AW291" i="1"/>
  <c r="BH291" i="1" s="1"/>
  <c r="AP291" i="1"/>
  <c r="BA291" i="1" s="1"/>
  <c r="AU291" i="1"/>
  <c r="BF291" i="1" s="1"/>
  <c r="AS291" i="1"/>
  <c r="BD291" i="1" s="1"/>
  <c r="AR287" i="1"/>
  <c r="BC287" i="1" s="1"/>
  <c r="AV287" i="1"/>
  <c r="BG287" i="1" s="1"/>
  <c r="AT287" i="1"/>
  <c r="BE287" i="1" s="1"/>
  <c r="AQ287" i="1"/>
  <c r="BB287" i="1" s="1"/>
  <c r="AW287" i="1"/>
  <c r="BH287" i="1" s="1"/>
  <c r="AP287" i="1"/>
  <c r="BA287" i="1" s="1"/>
  <c r="AU287" i="1"/>
  <c r="BF287" i="1" s="1"/>
  <c r="AS287" i="1"/>
  <c r="BD287" i="1" s="1"/>
  <c r="AR283" i="1"/>
  <c r="BC283" i="1" s="1"/>
  <c r="AV283" i="1"/>
  <c r="BG283" i="1" s="1"/>
  <c r="AT283" i="1"/>
  <c r="BE283" i="1" s="1"/>
  <c r="AQ283" i="1"/>
  <c r="BB283" i="1" s="1"/>
  <c r="AW283" i="1"/>
  <c r="BH283" i="1" s="1"/>
  <c r="AP283" i="1"/>
  <c r="BA283" i="1" s="1"/>
  <c r="AU283" i="1"/>
  <c r="BF283" i="1" s="1"/>
  <c r="AS283" i="1"/>
  <c r="BD283" i="1" s="1"/>
  <c r="AQ279" i="1"/>
  <c r="BB279" i="1" s="1"/>
  <c r="AU279" i="1"/>
  <c r="BF279" i="1" s="1"/>
  <c r="AR279" i="1"/>
  <c r="BC279" i="1" s="1"/>
  <c r="AV279" i="1"/>
  <c r="BG279" i="1" s="1"/>
  <c r="AW279" i="1"/>
  <c r="BH279" i="1" s="1"/>
  <c r="AS279" i="1"/>
  <c r="BD279" i="1" s="1"/>
  <c r="AP279" i="1"/>
  <c r="BA279" i="1" s="1"/>
  <c r="AT279" i="1"/>
  <c r="BE279" i="1" s="1"/>
  <c r="AQ275" i="1"/>
  <c r="BB275" i="1" s="1"/>
  <c r="AU275" i="1"/>
  <c r="BF275" i="1" s="1"/>
  <c r="AR275" i="1"/>
  <c r="BC275" i="1" s="1"/>
  <c r="AV275" i="1"/>
  <c r="BG275" i="1" s="1"/>
  <c r="AW275" i="1"/>
  <c r="BH275" i="1" s="1"/>
  <c r="AS275" i="1"/>
  <c r="BD275" i="1" s="1"/>
  <c r="AP275" i="1"/>
  <c r="BA275" i="1" s="1"/>
  <c r="AT275" i="1"/>
  <c r="BE275" i="1" s="1"/>
  <c r="AQ271" i="1"/>
  <c r="BB271" i="1" s="1"/>
  <c r="AU271" i="1"/>
  <c r="BF271" i="1" s="1"/>
  <c r="AR271" i="1"/>
  <c r="BC271" i="1" s="1"/>
  <c r="AV271" i="1"/>
  <c r="BG271" i="1" s="1"/>
  <c r="AW271" i="1"/>
  <c r="BH271" i="1" s="1"/>
  <c r="AS271" i="1"/>
  <c r="BD271" i="1" s="1"/>
  <c r="AP271" i="1"/>
  <c r="BA271" i="1" s="1"/>
  <c r="AT271" i="1"/>
  <c r="BE271" i="1" s="1"/>
  <c r="AQ267" i="1"/>
  <c r="BB267" i="1" s="1"/>
  <c r="AU267" i="1"/>
  <c r="BF267" i="1" s="1"/>
  <c r="AR267" i="1"/>
  <c r="BC267" i="1" s="1"/>
  <c r="AV267" i="1"/>
  <c r="BG267" i="1" s="1"/>
  <c r="AW267" i="1"/>
  <c r="BH267" i="1" s="1"/>
  <c r="AS267" i="1"/>
  <c r="BD267" i="1" s="1"/>
  <c r="AP267" i="1"/>
  <c r="BA267" i="1" s="1"/>
  <c r="AT267" i="1"/>
  <c r="BE267" i="1" s="1"/>
  <c r="AQ263" i="1"/>
  <c r="BB263" i="1" s="1"/>
  <c r="AU263" i="1"/>
  <c r="BF263" i="1" s="1"/>
  <c r="AR263" i="1"/>
  <c r="BC263" i="1" s="1"/>
  <c r="AV263" i="1"/>
  <c r="BG263" i="1" s="1"/>
  <c r="AW263" i="1"/>
  <c r="BH263" i="1" s="1"/>
  <c r="AS263" i="1"/>
  <c r="BD263" i="1" s="1"/>
  <c r="AP263" i="1"/>
  <c r="BA263" i="1" s="1"/>
  <c r="AT263" i="1"/>
  <c r="BE263" i="1" s="1"/>
  <c r="AQ259" i="1"/>
  <c r="BB259" i="1" s="1"/>
  <c r="AU259" i="1"/>
  <c r="BF259" i="1" s="1"/>
  <c r="AR259" i="1"/>
  <c r="BC259" i="1" s="1"/>
  <c r="AV259" i="1"/>
  <c r="BG259" i="1" s="1"/>
  <c r="AW259" i="1"/>
  <c r="BH259" i="1" s="1"/>
  <c r="AS259" i="1"/>
  <c r="BD259" i="1" s="1"/>
  <c r="AP259" i="1"/>
  <c r="BA259" i="1" s="1"/>
  <c r="AT259" i="1"/>
  <c r="BE259" i="1" s="1"/>
  <c r="AQ255" i="1"/>
  <c r="BB255" i="1" s="1"/>
  <c r="AU255" i="1"/>
  <c r="BF255" i="1" s="1"/>
  <c r="AR255" i="1"/>
  <c r="BC255" i="1" s="1"/>
  <c r="AV255" i="1"/>
  <c r="BG255" i="1" s="1"/>
  <c r="AW255" i="1"/>
  <c r="BH255" i="1" s="1"/>
  <c r="AS255" i="1"/>
  <c r="BD255" i="1" s="1"/>
  <c r="AP255" i="1"/>
  <c r="BA255" i="1" s="1"/>
  <c r="AT255" i="1"/>
  <c r="BE255" i="1" s="1"/>
  <c r="AQ251" i="1"/>
  <c r="BB251" i="1" s="1"/>
  <c r="AU251" i="1"/>
  <c r="BF251" i="1" s="1"/>
  <c r="AR251" i="1"/>
  <c r="BC251" i="1" s="1"/>
  <c r="AV251" i="1"/>
  <c r="BG251" i="1" s="1"/>
  <c r="AW251" i="1"/>
  <c r="BH251" i="1" s="1"/>
  <c r="AS251" i="1"/>
  <c r="BD251" i="1" s="1"/>
  <c r="AP251" i="1"/>
  <c r="BA251" i="1" s="1"/>
  <c r="AT251" i="1"/>
  <c r="BE251" i="1" s="1"/>
  <c r="AQ247" i="1"/>
  <c r="BB247" i="1" s="1"/>
  <c r="AU247" i="1"/>
  <c r="BF247" i="1" s="1"/>
  <c r="AR247" i="1"/>
  <c r="BC247" i="1" s="1"/>
  <c r="AV247" i="1"/>
  <c r="BG247" i="1" s="1"/>
  <c r="AW247" i="1"/>
  <c r="BH247" i="1" s="1"/>
  <c r="AS247" i="1"/>
  <c r="BD247" i="1" s="1"/>
  <c r="AP247" i="1"/>
  <c r="BA247" i="1" s="1"/>
  <c r="AT247" i="1"/>
  <c r="BE247" i="1" s="1"/>
  <c r="AQ243" i="1"/>
  <c r="BB243" i="1" s="1"/>
  <c r="AU243" i="1"/>
  <c r="BF243" i="1" s="1"/>
  <c r="AR243" i="1"/>
  <c r="BC243" i="1" s="1"/>
  <c r="AV243" i="1"/>
  <c r="BG243" i="1" s="1"/>
  <c r="AW243" i="1"/>
  <c r="BH243" i="1" s="1"/>
  <c r="AS243" i="1"/>
  <c r="BD243" i="1" s="1"/>
  <c r="AP243" i="1"/>
  <c r="BA243" i="1" s="1"/>
  <c r="AT243" i="1"/>
  <c r="BE243" i="1" s="1"/>
  <c r="AQ239" i="1"/>
  <c r="BB239" i="1" s="1"/>
  <c r="AU239" i="1"/>
  <c r="BF239" i="1" s="1"/>
  <c r="AR239" i="1"/>
  <c r="BC239" i="1" s="1"/>
  <c r="AV239" i="1"/>
  <c r="BG239" i="1" s="1"/>
  <c r="AW239" i="1"/>
  <c r="BH239" i="1" s="1"/>
  <c r="AS239" i="1"/>
  <c r="BD239" i="1" s="1"/>
  <c r="AP239" i="1"/>
  <c r="BA239" i="1" s="1"/>
  <c r="AT239" i="1"/>
  <c r="BE239" i="1" s="1"/>
  <c r="AQ235" i="1"/>
  <c r="BB235" i="1" s="1"/>
  <c r="AU235" i="1"/>
  <c r="BF235" i="1" s="1"/>
  <c r="AR235" i="1"/>
  <c r="BC235" i="1" s="1"/>
  <c r="AV235" i="1"/>
  <c r="BG235" i="1" s="1"/>
  <c r="AW235" i="1"/>
  <c r="BH235" i="1" s="1"/>
  <c r="AS235" i="1"/>
  <c r="BD235" i="1" s="1"/>
  <c r="AP235" i="1"/>
  <c r="BA235" i="1" s="1"/>
  <c r="AT235" i="1"/>
  <c r="BE235" i="1" s="1"/>
  <c r="AQ231" i="1"/>
  <c r="BB231" i="1" s="1"/>
  <c r="AU231" i="1"/>
  <c r="BF231" i="1" s="1"/>
  <c r="AR231" i="1"/>
  <c r="BC231" i="1" s="1"/>
  <c r="AV231" i="1"/>
  <c r="BG231" i="1" s="1"/>
  <c r="AW231" i="1"/>
  <c r="BH231" i="1" s="1"/>
  <c r="AS231" i="1"/>
  <c r="BD231" i="1" s="1"/>
  <c r="AP231" i="1"/>
  <c r="BA231" i="1" s="1"/>
  <c r="AT231" i="1"/>
  <c r="BE231" i="1" s="1"/>
  <c r="AQ227" i="1"/>
  <c r="BB227" i="1" s="1"/>
  <c r="AU227" i="1"/>
  <c r="BF227" i="1" s="1"/>
  <c r="AR227" i="1"/>
  <c r="BC227" i="1" s="1"/>
  <c r="AV227" i="1"/>
  <c r="BG227" i="1" s="1"/>
  <c r="AW227" i="1"/>
  <c r="BH227" i="1" s="1"/>
  <c r="AS227" i="1"/>
  <c r="BD227" i="1" s="1"/>
  <c r="AP227" i="1"/>
  <c r="BA227" i="1" s="1"/>
  <c r="AT227" i="1"/>
  <c r="BE227" i="1" s="1"/>
  <c r="AQ223" i="1"/>
  <c r="BB223" i="1" s="1"/>
  <c r="AU223" i="1"/>
  <c r="BF223" i="1" s="1"/>
  <c r="AR223" i="1"/>
  <c r="BC223" i="1" s="1"/>
  <c r="AV223" i="1"/>
  <c r="BG223" i="1" s="1"/>
  <c r="AW223" i="1"/>
  <c r="BH223" i="1" s="1"/>
  <c r="AS223" i="1"/>
  <c r="BD223" i="1" s="1"/>
  <c r="AP223" i="1"/>
  <c r="BA223" i="1" s="1"/>
  <c r="AT223" i="1"/>
  <c r="BE223" i="1" s="1"/>
  <c r="AQ219" i="1"/>
  <c r="BB219" i="1" s="1"/>
  <c r="AU219" i="1"/>
  <c r="BF219" i="1" s="1"/>
  <c r="AR219" i="1"/>
  <c r="BC219" i="1" s="1"/>
  <c r="AV219" i="1"/>
  <c r="BG219" i="1" s="1"/>
  <c r="AW219" i="1"/>
  <c r="BH219" i="1" s="1"/>
  <c r="AS219" i="1"/>
  <c r="BD219" i="1" s="1"/>
  <c r="AP219" i="1"/>
  <c r="BA219" i="1" s="1"/>
  <c r="AT219" i="1"/>
  <c r="BE219" i="1" s="1"/>
  <c r="AQ215" i="1"/>
  <c r="BB215" i="1" s="1"/>
  <c r="AU215" i="1"/>
  <c r="BF215" i="1" s="1"/>
  <c r="AR215" i="1"/>
  <c r="BC215" i="1" s="1"/>
  <c r="AV215" i="1"/>
  <c r="BG215" i="1" s="1"/>
  <c r="AW215" i="1"/>
  <c r="BH215" i="1" s="1"/>
  <c r="AS215" i="1"/>
  <c r="BD215" i="1" s="1"/>
  <c r="AP215" i="1"/>
  <c r="BA215" i="1" s="1"/>
  <c r="AT215" i="1"/>
  <c r="BE215" i="1" s="1"/>
  <c r="AQ211" i="1"/>
  <c r="BB211" i="1" s="1"/>
  <c r="AU211" i="1"/>
  <c r="BF211" i="1" s="1"/>
  <c r="AS211" i="1"/>
  <c r="BD211" i="1" s="1"/>
  <c r="AW211" i="1"/>
  <c r="BH211" i="1" s="1"/>
  <c r="AR211" i="1"/>
  <c r="BC211" i="1" s="1"/>
  <c r="AT211" i="1"/>
  <c r="BE211" i="1" s="1"/>
  <c r="AV211" i="1"/>
  <c r="BG211" i="1" s="1"/>
  <c r="AP211" i="1"/>
  <c r="BA211" i="1" s="1"/>
  <c r="AQ207" i="1"/>
  <c r="BB207" i="1" s="1"/>
  <c r="AU207" i="1"/>
  <c r="BF207" i="1" s="1"/>
  <c r="AS207" i="1"/>
  <c r="BD207" i="1" s="1"/>
  <c r="AW207" i="1"/>
  <c r="BH207" i="1" s="1"/>
  <c r="AR207" i="1"/>
  <c r="BC207" i="1" s="1"/>
  <c r="AT207" i="1"/>
  <c r="BE207" i="1" s="1"/>
  <c r="AV207" i="1"/>
  <c r="BG207" i="1" s="1"/>
  <c r="AP207" i="1"/>
  <c r="BA207" i="1" s="1"/>
  <c r="AQ203" i="1"/>
  <c r="BB203" i="1" s="1"/>
  <c r="AU203" i="1"/>
  <c r="BF203" i="1" s="1"/>
  <c r="AS203" i="1"/>
  <c r="BD203" i="1" s="1"/>
  <c r="AW203" i="1"/>
  <c r="BH203" i="1" s="1"/>
  <c r="AR203" i="1"/>
  <c r="BC203" i="1" s="1"/>
  <c r="AT203" i="1"/>
  <c r="BE203" i="1" s="1"/>
  <c r="AV203" i="1"/>
  <c r="BG203" i="1" s="1"/>
  <c r="AP203" i="1"/>
  <c r="BA203" i="1" s="1"/>
  <c r="AQ199" i="1"/>
  <c r="BB199" i="1" s="1"/>
  <c r="AU199" i="1"/>
  <c r="BF199" i="1" s="1"/>
  <c r="AS199" i="1"/>
  <c r="BD199" i="1" s="1"/>
  <c r="AW199" i="1"/>
  <c r="BH199" i="1" s="1"/>
  <c r="AR199" i="1"/>
  <c r="BC199" i="1" s="1"/>
  <c r="AT199" i="1"/>
  <c r="BE199" i="1" s="1"/>
  <c r="AV199" i="1"/>
  <c r="BG199" i="1" s="1"/>
  <c r="AP199" i="1"/>
  <c r="BA199" i="1" s="1"/>
  <c r="AQ195" i="1"/>
  <c r="BB195" i="1" s="1"/>
  <c r="AU195" i="1"/>
  <c r="BF195" i="1" s="1"/>
  <c r="AS195" i="1"/>
  <c r="BD195" i="1" s="1"/>
  <c r="AW195" i="1"/>
  <c r="BH195" i="1" s="1"/>
  <c r="AR195" i="1"/>
  <c r="BC195" i="1" s="1"/>
  <c r="AT195" i="1"/>
  <c r="BE195" i="1" s="1"/>
  <c r="AV195" i="1"/>
  <c r="BG195" i="1" s="1"/>
  <c r="AP195" i="1"/>
  <c r="BA195" i="1" s="1"/>
  <c r="AQ191" i="1"/>
  <c r="BB191" i="1" s="1"/>
  <c r="AU191" i="1"/>
  <c r="BF191" i="1" s="1"/>
  <c r="AS191" i="1"/>
  <c r="BD191" i="1" s="1"/>
  <c r="AW191" i="1"/>
  <c r="BH191" i="1" s="1"/>
  <c r="AR191" i="1"/>
  <c r="BC191" i="1" s="1"/>
  <c r="AT191" i="1"/>
  <c r="BE191" i="1" s="1"/>
  <c r="AV191" i="1"/>
  <c r="BG191" i="1" s="1"/>
  <c r="AP191" i="1"/>
  <c r="BA191" i="1" s="1"/>
  <c r="AQ187" i="1"/>
  <c r="BB187" i="1" s="1"/>
  <c r="AU187" i="1"/>
  <c r="BF187" i="1" s="1"/>
  <c r="AS187" i="1"/>
  <c r="BD187" i="1" s="1"/>
  <c r="AW187" i="1"/>
  <c r="BH187" i="1" s="1"/>
  <c r="AR187" i="1"/>
  <c r="BC187" i="1" s="1"/>
  <c r="AT187" i="1"/>
  <c r="BE187" i="1" s="1"/>
  <c r="AV187" i="1"/>
  <c r="BG187" i="1" s="1"/>
  <c r="AP187" i="1"/>
  <c r="BA187" i="1" s="1"/>
  <c r="AQ183" i="1"/>
  <c r="BB183" i="1" s="1"/>
  <c r="AU183" i="1"/>
  <c r="BF183" i="1" s="1"/>
  <c r="AS183" i="1"/>
  <c r="BD183" i="1" s="1"/>
  <c r="AW183" i="1"/>
  <c r="BH183" i="1" s="1"/>
  <c r="AR183" i="1"/>
  <c r="BC183" i="1" s="1"/>
  <c r="AT183" i="1"/>
  <c r="BE183" i="1" s="1"/>
  <c r="AV183" i="1"/>
  <c r="BG183" i="1" s="1"/>
  <c r="AP183" i="1"/>
  <c r="BA183" i="1" s="1"/>
  <c r="AR179" i="1"/>
  <c r="BC179" i="1" s="1"/>
  <c r="AV179" i="1"/>
  <c r="BG179" i="1" s="1"/>
  <c r="AQ179" i="1"/>
  <c r="BB179" i="1" s="1"/>
  <c r="AW179" i="1"/>
  <c r="BH179" i="1" s="1"/>
  <c r="AT179" i="1"/>
  <c r="BE179" i="1" s="1"/>
  <c r="AP179" i="1"/>
  <c r="BA179" i="1" s="1"/>
  <c r="AS179" i="1"/>
  <c r="BD179" i="1" s="1"/>
  <c r="AU179" i="1"/>
  <c r="BF179" i="1" s="1"/>
  <c r="AR175" i="1"/>
  <c r="BC175" i="1" s="1"/>
  <c r="AV175" i="1"/>
  <c r="BG175" i="1" s="1"/>
  <c r="AQ175" i="1"/>
  <c r="BB175" i="1" s="1"/>
  <c r="AW175" i="1"/>
  <c r="BH175" i="1" s="1"/>
  <c r="AT175" i="1"/>
  <c r="BE175" i="1" s="1"/>
  <c r="AP175" i="1"/>
  <c r="BA175" i="1" s="1"/>
  <c r="AS175" i="1"/>
  <c r="BD175" i="1" s="1"/>
  <c r="AU175" i="1"/>
  <c r="BF175" i="1" s="1"/>
  <c r="AR171" i="1"/>
  <c r="BC171" i="1" s="1"/>
  <c r="AV171" i="1"/>
  <c r="BG171" i="1" s="1"/>
  <c r="AQ171" i="1"/>
  <c r="BB171" i="1" s="1"/>
  <c r="AW171" i="1"/>
  <c r="BH171" i="1" s="1"/>
  <c r="AT171" i="1"/>
  <c r="BE171" i="1" s="1"/>
  <c r="AP171" i="1"/>
  <c r="BA171" i="1" s="1"/>
  <c r="AS171" i="1"/>
  <c r="BD171" i="1" s="1"/>
  <c r="AU171" i="1"/>
  <c r="BF171" i="1" s="1"/>
  <c r="AR167" i="1"/>
  <c r="BC167" i="1" s="1"/>
  <c r="AV167" i="1"/>
  <c r="BG167" i="1" s="1"/>
  <c r="AQ167" i="1"/>
  <c r="BB167" i="1" s="1"/>
  <c r="AW167" i="1"/>
  <c r="BH167" i="1" s="1"/>
  <c r="AT167" i="1"/>
  <c r="BE167" i="1" s="1"/>
  <c r="AP167" i="1"/>
  <c r="BA167" i="1" s="1"/>
  <c r="AS167" i="1"/>
  <c r="BD167" i="1" s="1"/>
  <c r="AU167" i="1"/>
  <c r="BF167" i="1" s="1"/>
  <c r="AR163" i="1"/>
  <c r="BC163" i="1" s="1"/>
  <c r="AV163" i="1"/>
  <c r="BG163" i="1" s="1"/>
  <c r="AQ163" i="1"/>
  <c r="BB163" i="1" s="1"/>
  <c r="AW163" i="1"/>
  <c r="BH163" i="1" s="1"/>
  <c r="AT163" i="1"/>
  <c r="BE163" i="1" s="1"/>
  <c r="AP163" i="1"/>
  <c r="BA163" i="1" s="1"/>
  <c r="AS163" i="1"/>
  <c r="BD163" i="1" s="1"/>
  <c r="AU163" i="1"/>
  <c r="BF163" i="1" s="1"/>
  <c r="AR159" i="1"/>
  <c r="BC159" i="1" s="1"/>
  <c r="AV159" i="1"/>
  <c r="BG159" i="1" s="1"/>
  <c r="AQ159" i="1"/>
  <c r="BB159" i="1" s="1"/>
  <c r="AW159" i="1"/>
  <c r="BH159" i="1" s="1"/>
  <c r="AT159" i="1"/>
  <c r="BE159" i="1" s="1"/>
  <c r="AP159" i="1"/>
  <c r="BA159" i="1" s="1"/>
  <c r="AS159" i="1"/>
  <c r="BD159" i="1" s="1"/>
  <c r="AU159" i="1"/>
  <c r="BF159" i="1" s="1"/>
  <c r="AR155" i="1"/>
  <c r="BC155" i="1" s="1"/>
  <c r="AV155" i="1"/>
  <c r="BG155" i="1" s="1"/>
  <c r="AQ155" i="1"/>
  <c r="BB155" i="1" s="1"/>
  <c r="AW155" i="1"/>
  <c r="BH155" i="1" s="1"/>
  <c r="AT155" i="1"/>
  <c r="BE155" i="1" s="1"/>
  <c r="AP155" i="1"/>
  <c r="BA155" i="1" s="1"/>
  <c r="AS155" i="1"/>
  <c r="BD155" i="1" s="1"/>
  <c r="AU155" i="1"/>
  <c r="BF155" i="1" s="1"/>
  <c r="AR151" i="1"/>
  <c r="BC151" i="1" s="1"/>
  <c r="AV151" i="1"/>
  <c r="BG151" i="1" s="1"/>
  <c r="AQ151" i="1"/>
  <c r="BB151" i="1" s="1"/>
  <c r="AW151" i="1"/>
  <c r="BH151" i="1" s="1"/>
  <c r="AT151" i="1"/>
  <c r="BE151" i="1" s="1"/>
  <c r="AP151" i="1"/>
  <c r="BA151" i="1" s="1"/>
  <c r="AS151" i="1"/>
  <c r="BD151" i="1" s="1"/>
  <c r="AU151" i="1"/>
  <c r="BF151" i="1" s="1"/>
  <c r="AP147" i="1"/>
  <c r="BA147" i="1" s="1"/>
  <c r="AT147" i="1"/>
  <c r="BE147" i="1" s="1"/>
  <c r="AS147" i="1"/>
  <c r="BD147" i="1" s="1"/>
  <c r="AU147" i="1"/>
  <c r="BF147" i="1" s="1"/>
  <c r="AQ147" i="1"/>
  <c r="BB147" i="1" s="1"/>
  <c r="AW147" i="1"/>
  <c r="BH147" i="1" s="1"/>
  <c r="AV147" i="1"/>
  <c r="BG147" i="1" s="1"/>
  <c r="AR147" i="1"/>
  <c r="BC147" i="1" s="1"/>
  <c r="AP143" i="1"/>
  <c r="BA143" i="1" s="1"/>
  <c r="AT143" i="1"/>
  <c r="BE143" i="1" s="1"/>
  <c r="AS143" i="1"/>
  <c r="BD143" i="1" s="1"/>
  <c r="AQ143" i="1"/>
  <c r="BB143" i="1" s="1"/>
  <c r="AW143" i="1"/>
  <c r="BH143" i="1" s="1"/>
  <c r="AU143" i="1"/>
  <c r="BF143" i="1" s="1"/>
  <c r="AR143" i="1"/>
  <c r="BC143" i="1" s="1"/>
  <c r="AV143" i="1"/>
  <c r="BG143" i="1" s="1"/>
  <c r="AP139" i="1"/>
  <c r="BA139" i="1" s="1"/>
  <c r="AT139" i="1"/>
  <c r="BE139" i="1" s="1"/>
  <c r="AS139" i="1"/>
  <c r="BD139" i="1" s="1"/>
  <c r="AU139" i="1"/>
  <c r="BF139" i="1" s="1"/>
  <c r="AQ139" i="1"/>
  <c r="BB139" i="1" s="1"/>
  <c r="AW139" i="1"/>
  <c r="BH139" i="1" s="1"/>
  <c r="AR139" i="1"/>
  <c r="BC139" i="1" s="1"/>
  <c r="AV139" i="1"/>
  <c r="BG139" i="1" s="1"/>
  <c r="AP135" i="1"/>
  <c r="BA135" i="1" s="1"/>
  <c r="AT135" i="1"/>
  <c r="BE135" i="1" s="1"/>
  <c r="AQ135" i="1"/>
  <c r="BB135" i="1" s="1"/>
  <c r="AV135" i="1"/>
  <c r="BG135" i="1" s="1"/>
  <c r="AS135" i="1"/>
  <c r="BD135" i="1" s="1"/>
  <c r="AW135" i="1"/>
  <c r="BH135" i="1" s="1"/>
  <c r="AR135" i="1"/>
  <c r="BC135" i="1" s="1"/>
  <c r="AU135" i="1"/>
  <c r="BF135" i="1" s="1"/>
  <c r="AP131" i="1"/>
  <c r="BA131" i="1" s="1"/>
  <c r="AT131" i="1"/>
  <c r="BE131" i="1" s="1"/>
  <c r="AQ131" i="1"/>
  <c r="BB131" i="1" s="1"/>
  <c r="AV131" i="1"/>
  <c r="BG131" i="1" s="1"/>
  <c r="AS131" i="1"/>
  <c r="BD131" i="1" s="1"/>
  <c r="AW131" i="1"/>
  <c r="BH131" i="1" s="1"/>
  <c r="AR131" i="1"/>
  <c r="BC131" i="1" s="1"/>
  <c r="AU131" i="1"/>
  <c r="BF131" i="1" s="1"/>
  <c r="AP127" i="1"/>
  <c r="BA127" i="1" s="1"/>
  <c r="AT127" i="1"/>
  <c r="BE127" i="1" s="1"/>
  <c r="AQ127" i="1"/>
  <c r="BB127" i="1" s="1"/>
  <c r="AV127" i="1"/>
  <c r="BG127" i="1" s="1"/>
  <c r="AS127" i="1"/>
  <c r="BD127" i="1" s="1"/>
  <c r="AW127" i="1"/>
  <c r="BH127" i="1" s="1"/>
  <c r="AR127" i="1"/>
  <c r="BC127" i="1" s="1"/>
  <c r="AU127" i="1"/>
  <c r="BF127" i="1" s="1"/>
  <c r="AP123" i="1"/>
  <c r="BA123" i="1" s="1"/>
  <c r="AT123" i="1"/>
  <c r="BE123" i="1" s="1"/>
  <c r="AQ123" i="1"/>
  <c r="BB123" i="1" s="1"/>
  <c r="AV123" i="1"/>
  <c r="BG123" i="1" s="1"/>
  <c r="AS123" i="1"/>
  <c r="BD123" i="1" s="1"/>
  <c r="AW123" i="1"/>
  <c r="BH123" i="1" s="1"/>
  <c r="AR123" i="1"/>
  <c r="BC123" i="1" s="1"/>
  <c r="AU123" i="1"/>
  <c r="BF123" i="1" s="1"/>
  <c r="AP119" i="1"/>
  <c r="BA119" i="1" s="1"/>
  <c r="AT119" i="1"/>
  <c r="BE119" i="1" s="1"/>
  <c r="AQ119" i="1"/>
  <c r="BB119" i="1" s="1"/>
  <c r="AV119" i="1"/>
  <c r="BG119" i="1" s="1"/>
  <c r="AS119" i="1"/>
  <c r="BD119" i="1" s="1"/>
  <c r="AW119" i="1"/>
  <c r="BH119" i="1" s="1"/>
  <c r="AR119" i="1"/>
  <c r="BC119" i="1" s="1"/>
  <c r="AU119" i="1"/>
  <c r="BF119" i="1" s="1"/>
  <c r="AP115" i="1"/>
  <c r="BA115" i="1" s="1"/>
  <c r="AT115" i="1"/>
  <c r="BE115" i="1" s="1"/>
  <c r="AQ115" i="1"/>
  <c r="BB115" i="1" s="1"/>
  <c r="AV115" i="1"/>
  <c r="BG115" i="1" s="1"/>
  <c r="AS115" i="1"/>
  <c r="BD115" i="1" s="1"/>
  <c r="AW115" i="1"/>
  <c r="BH115" i="1" s="1"/>
  <c r="AR115" i="1"/>
  <c r="BC115" i="1" s="1"/>
  <c r="AU115" i="1"/>
  <c r="BF115" i="1" s="1"/>
  <c r="AP111" i="1"/>
  <c r="BA111" i="1" s="1"/>
  <c r="AT111" i="1"/>
  <c r="BE111" i="1" s="1"/>
  <c r="AQ111" i="1"/>
  <c r="BB111" i="1" s="1"/>
  <c r="AV111" i="1"/>
  <c r="BG111" i="1" s="1"/>
  <c r="AS111" i="1"/>
  <c r="BD111" i="1" s="1"/>
  <c r="AW111" i="1"/>
  <c r="BH111" i="1" s="1"/>
  <c r="AR111" i="1"/>
  <c r="BC111" i="1" s="1"/>
  <c r="AU111" i="1"/>
  <c r="BF111" i="1" s="1"/>
  <c r="AP107" i="1"/>
  <c r="BA107" i="1" s="1"/>
  <c r="AT107" i="1"/>
  <c r="BE107" i="1" s="1"/>
  <c r="AQ107" i="1"/>
  <c r="BB107" i="1" s="1"/>
  <c r="AV107" i="1"/>
  <c r="BG107" i="1" s="1"/>
  <c r="AS107" i="1"/>
  <c r="BD107" i="1" s="1"/>
  <c r="AW107" i="1"/>
  <c r="BH107" i="1" s="1"/>
  <c r="AR107" i="1"/>
  <c r="BC107" i="1" s="1"/>
  <c r="AU107" i="1"/>
  <c r="BF107" i="1" s="1"/>
  <c r="AS103" i="1"/>
  <c r="BD103" i="1" s="1"/>
  <c r="AW103" i="1"/>
  <c r="BH103" i="1" s="1"/>
  <c r="AP103" i="1"/>
  <c r="BA103" i="1" s="1"/>
  <c r="AT103" i="1"/>
  <c r="BE103" i="1" s="1"/>
  <c r="AQ103" i="1"/>
  <c r="BB103" i="1" s="1"/>
  <c r="AU103" i="1"/>
  <c r="BF103" i="1" s="1"/>
  <c r="AR103" i="1"/>
  <c r="BC103" i="1" s="1"/>
  <c r="AV103" i="1"/>
  <c r="BG103" i="1" s="1"/>
  <c r="AR99" i="1"/>
  <c r="BC99" i="1" s="1"/>
  <c r="AV99" i="1"/>
  <c r="BG99" i="1" s="1"/>
  <c r="AT99" i="1"/>
  <c r="BE99" i="1" s="1"/>
  <c r="AP99" i="1"/>
  <c r="BA99" i="1" s="1"/>
  <c r="AU99" i="1"/>
  <c r="BF99" i="1" s="1"/>
  <c r="AQ99" i="1"/>
  <c r="BB99" i="1" s="1"/>
  <c r="AW99" i="1"/>
  <c r="BH99" i="1" s="1"/>
  <c r="AS99" i="1"/>
  <c r="BD99" i="1" s="1"/>
  <c r="AR95" i="1"/>
  <c r="BC95" i="1" s="1"/>
  <c r="AV95" i="1"/>
  <c r="BG95" i="1" s="1"/>
  <c r="AT95" i="1"/>
  <c r="BE95" i="1" s="1"/>
  <c r="AP95" i="1"/>
  <c r="BA95" i="1" s="1"/>
  <c r="AU95" i="1"/>
  <c r="BF95" i="1" s="1"/>
  <c r="AQ95" i="1"/>
  <c r="BB95" i="1" s="1"/>
  <c r="AW95" i="1"/>
  <c r="BH95" i="1" s="1"/>
  <c r="AS95" i="1"/>
  <c r="BD95" i="1" s="1"/>
  <c r="AR91" i="1"/>
  <c r="BC91" i="1" s="1"/>
  <c r="AV91" i="1"/>
  <c r="BG91" i="1" s="1"/>
  <c r="AT91" i="1"/>
  <c r="BE91" i="1" s="1"/>
  <c r="AP91" i="1"/>
  <c r="BA91" i="1" s="1"/>
  <c r="AW91" i="1"/>
  <c r="BH91" i="1" s="1"/>
  <c r="AQ91" i="1"/>
  <c r="BB91" i="1" s="1"/>
  <c r="AS91" i="1"/>
  <c r="BD91" i="1" s="1"/>
  <c r="AU91" i="1"/>
  <c r="BF91" i="1" s="1"/>
  <c r="AR87" i="1"/>
  <c r="BC87" i="1" s="1"/>
  <c r="AV87" i="1"/>
  <c r="BG87" i="1" s="1"/>
  <c r="AT87" i="1"/>
  <c r="BE87" i="1" s="1"/>
  <c r="AS87" i="1"/>
  <c r="BD87" i="1" s="1"/>
  <c r="AU87" i="1"/>
  <c r="BF87" i="1" s="1"/>
  <c r="AP87" i="1"/>
  <c r="BA87" i="1" s="1"/>
  <c r="AW87" i="1"/>
  <c r="BH87" i="1" s="1"/>
  <c r="AQ87" i="1"/>
  <c r="BB87" i="1" s="1"/>
  <c r="AR83" i="1"/>
  <c r="BC83" i="1" s="1"/>
  <c r="AV83" i="1"/>
  <c r="BG83" i="1" s="1"/>
  <c r="AT83" i="1"/>
  <c r="BE83" i="1" s="1"/>
  <c r="AP83" i="1"/>
  <c r="BA83" i="1" s="1"/>
  <c r="AW83" i="1"/>
  <c r="BH83" i="1" s="1"/>
  <c r="AQ83" i="1"/>
  <c r="BB83" i="1" s="1"/>
  <c r="AS83" i="1"/>
  <c r="BD83" i="1" s="1"/>
  <c r="AU83" i="1"/>
  <c r="BF83" i="1" s="1"/>
  <c r="AR79" i="1"/>
  <c r="BC79" i="1" s="1"/>
  <c r="AV79" i="1"/>
  <c r="BG79" i="1" s="1"/>
  <c r="AT79" i="1"/>
  <c r="BE79" i="1" s="1"/>
  <c r="AS79" i="1"/>
  <c r="BD79" i="1" s="1"/>
  <c r="AU79" i="1"/>
  <c r="BF79" i="1" s="1"/>
  <c r="AW79" i="1"/>
  <c r="BH79" i="1" s="1"/>
  <c r="AP79" i="1"/>
  <c r="BA79" i="1" s="1"/>
  <c r="AQ79" i="1"/>
  <c r="BB79" i="1" s="1"/>
  <c r="AR75" i="1"/>
  <c r="BC75" i="1" s="1"/>
  <c r="AV75" i="1"/>
  <c r="BG75" i="1" s="1"/>
  <c r="AT75" i="1"/>
  <c r="BE75" i="1" s="1"/>
  <c r="AP75" i="1"/>
  <c r="BA75" i="1" s="1"/>
  <c r="AW75" i="1"/>
  <c r="BH75" i="1" s="1"/>
  <c r="AQ75" i="1"/>
  <c r="BB75" i="1" s="1"/>
  <c r="AS75" i="1"/>
  <c r="BD75" i="1" s="1"/>
  <c r="AU75" i="1"/>
  <c r="BF75" i="1" s="1"/>
  <c r="AU3" i="1"/>
  <c r="BF3" i="1" s="1"/>
  <c r="AR2767" i="1"/>
  <c r="BC2767" i="1" s="1"/>
  <c r="AR2765" i="1"/>
  <c r="BC2765" i="1" s="1"/>
  <c r="AR2763" i="1"/>
  <c r="BC2763" i="1" s="1"/>
  <c r="AR2761" i="1"/>
  <c r="BC2761" i="1" s="1"/>
  <c r="AR2759" i="1"/>
  <c r="BC2759" i="1" s="1"/>
  <c r="AR2757" i="1"/>
  <c r="BC2757" i="1" s="1"/>
  <c r="AR2755" i="1"/>
  <c r="BC2755" i="1" s="1"/>
  <c r="AR2753" i="1"/>
  <c r="BC2753" i="1" s="1"/>
  <c r="AR2751" i="1"/>
  <c r="BC2751" i="1" s="1"/>
  <c r="AR2749" i="1"/>
  <c r="BC2749" i="1" s="1"/>
  <c r="AR2747" i="1"/>
  <c r="BC2747" i="1" s="1"/>
  <c r="AR2745" i="1"/>
  <c r="BC2745" i="1" s="1"/>
  <c r="AR2743" i="1"/>
  <c r="BC2743" i="1" s="1"/>
  <c r="AR2741" i="1"/>
  <c r="BC2741" i="1" s="1"/>
  <c r="AR2739" i="1"/>
  <c r="BC2739" i="1" s="1"/>
  <c r="AR2737" i="1"/>
  <c r="BC2737" i="1" s="1"/>
  <c r="AR2735" i="1"/>
  <c r="BC2735" i="1" s="1"/>
  <c r="AR2733" i="1"/>
  <c r="BC2733" i="1" s="1"/>
  <c r="AR2731" i="1"/>
  <c r="BC2731" i="1" s="1"/>
  <c r="AR2729" i="1"/>
  <c r="BC2729" i="1" s="1"/>
  <c r="AR2727" i="1"/>
  <c r="BC2727" i="1" s="1"/>
  <c r="AR2725" i="1"/>
  <c r="BC2725" i="1" s="1"/>
  <c r="AR2723" i="1"/>
  <c r="BC2723" i="1" s="1"/>
  <c r="AR2721" i="1"/>
  <c r="BC2721" i="1" s="1"/>
  <c r="AR2719" i="1"/>
  <c r="BC2719" i="1" s="1"/>
  <c r="AR2717" i="1"/>
  <c r="BC2717" i="1" s="1"/>
  <c r="AR2715" i="1"/>
  <c r="BC2715" i="1" s="1"/>
  <c r="AR2713" i="1"/>
  <c r="BC2713" i="1" s="1"/>
  <c r="AR2711" i="1"/>
  <c r="BC2711" i="1" s="1"/>
  <c r="AR2709" i="1"/>
  <c r="BC2709" i="1" s="1"/>
  <c r="AR2707" i="1"/>
  <c r="BC2707" i="1" s="1"/>
  <c r="AR2705" i="1"/>
  <c r="BC2705" i="1" s="1"/>
  <c r="AR2703" i="1"/>
  <c r="BC2703" i="1" s="1"/>
  <c r="AR2701" i="1"/>
  <c r="BC2701" i="1" s="1"/>
  <c r="AR2699" i="1"/>
  <c r="BC2699" i="1" s="1"/>
  <c r="AR2697" i="1"/>
  <c r="BC2697" i="1" s="1"/>
  <c r="AR2695" i="1"/>
  <c r="BC2695" i="1" s="1"/>
  <c r="AR2693" i="1"/>
  <c r="BC2693" i="1" s="1"/>
  <c r="AR2691" i="1"/>
  <c r="BC2691" i="1" s="1"/>
  <c r="AR2689" i="1"/>
  <c r="BC2689" i="1" s="1"/>
  <c r="AR2687" i="1"/>
  <c r="BC2687" i="1" s="1"/>
  <c r="AR2685" i="1"/>
  <c r="BC2685" i="1" s="1"/>
  <c r="AR2683" i="1"/>
  <c r="BC2683" i="1" s="1"/>
  <c r="AR2681" i="1"/>
  <c r="BC2681" i="1" s="1"/>
  <c r="AR2679" i="1"/>
  <c r="BC2679" i="1" s="1"/>
  <c r="AR2677" i="1"/>
  <c r="BC2677" i="1" s="1"/>
  <c r="AR2675" i="1"/>
  <c r="BC2675" i="1" s="1"/>
  <c r="AR2673" i="1"/>
  <c r="BC2673" i="1" s="1"/>
  <c r="AR2671" i="1"/>
  <c r="BC2671" i="1" s="1"/>
  <c r="AR2669" i="1"/>
  <c r="BC2669" i="1" s="1"/>
  <c r="AR2667" i="1"/>
  <c r="BC2667" i="1" s="1"/>
  <c r="AR2665" i="1"/>
  <c r="BC2665" i="1" s="1"/>
  <c r="AR2663" i="1"/>
  <c r="BC2663" i="1" s="1"/>
  <c r="AR2661" i="1"/>
  <c r="BC2661" i="1" s="1"/>
  <c r="AR2659" i="1"/>
  <c r="BC2659" i="1" s="1"/>
  <c r="AR2657" i="1"/>
  <c r="BC2657" i="1" s="1"/>
  <c r="AR2655" i="1"/>
  <c r="BC2655" i="1" s="1"/>
  <c r="AR2653" i="1"/>
  <c r="BC2653" i="1" s="1"/>
  <c r="AR2651" i="1"/>
  <c r="BC2651" i="1" s="1"/>
  <c r="AR2649" i="1"/>
  <c r="BC2649" i="1" s="1"/>
  <c r="AR2647" i="1"/>
  <c r="BC2647" i="1" s="1"/>
  <c r="AR2645" i="1"/>
  <c r="BC2645" i="1" s="1"/>
  <c r="AR2643" i="1"/>
  <c r="BC2643" i="1" s="1"/>
  <c r="AR2641" i="1"/>
  <c r="BC2641" i="1" s="1"/>
  <c r="AR2639" i="1"/>
  <c r="BC2639" i="1" s="1"/>
  <c r="AR2637" i="1"/>
  <c r="BC2637" i="1" s="1"/>
  <c r="AR2635" i="1"/>
  <c r="BC2635" i="1" s="1"/>
  <c r="AR2633" i="1"/>
  <c r="BC2633" i="1" s="1"/>
  <c r="AR2631" i="1"/>
  <c r="BC2631" i="1" s="1"/>
  <c r="AR2629" i="1"/>
  <c r="BC2629" i="1" s="1"/>
  <c r="AR2627" i="1"/>
  <c r="BC2627" i="1" s="1"/>
  <c r="AR2625" i="1"/>
  <c r="BC2625" i="1" s="1"/>
  <c r="AR2623" i="1"/>
  <c r="BC2623" i="1" s="1"/>
  <c r="AR2621" i="1"/>
  <c r="BC2621" i="1" s="1"/>
  <c r="AR2619" i="1"/>
  <c r="BC2619" i="1" s="1"/>
  <c r="AR2617" i="1"/>
  <c r="BC2617" i="1" s="1"/>
  <c r="AR2615" i="1"/>
  <c r="BC2615" i="1" s="1"/>
  <c r="AR2613" i="1"/>
  <c r="BC2613" i="1" s="1"/>
  <c r="AR2611" i="1"/>
  <c r="BC2611" i="1" s="1"/>
  <c r="AR2609" i="1"/>
  <c r="BC2609" i="1" s="1"/>
  <c r="AR2607" i="1"/>
  <c r="BC2607" i="1" s="1"/>
  <c r="AR2605" i="1"/>
  <c r="BC2605" i="1" s="1"/>
  <c r="AR2603" i="1"/>
  <c r="BC2603" i="1" s="1"/>
  <c r="AR2601" i="1"/>
  <c r="BC2601" i="1" s="1"/>
  <c r="AR2599" i="1"/>
  <c r="BC2599" i="1" s="1"/>
  <c r="AR2597" i="1"/>
  <c r="BC2597" i="1" s="1"/>
  <c r="AR2595" i="1"/>
  <c r="BC2595" i="1" s="1"/>
  <c r="AR2593" i="1"/>
  <c r="BC2593" i="1" s="1"/>
  <c r="AR2591" i="1"/>
  <c r="BC2591" i="1" s="1"/>
  <c r="AR2589" i="1"/>
  <c r="BC2589" i="1" s="1"/>
  <c r="AR2587" i="1"/>
  <c r="BC2587" i="1" s="1"/>
  <c r="AR2585" i="1"/>
  <c r="BC2585" i="1" s="1"/>
  <c r="AR2583" i="1"/>
  <c r="BC2583" i="1" s="1"/>
  <c r="AR2581" i="1"/>
  <c r="BC2581" i="1" s="1"/>
  <c r="AR2579" i="1"/>
  <c r="BC2579" i="1" s="1"/>
  <c r="AR2577" i="1"/>
  <c r="BC2577" i="1" s="1"/>
  <c r="AR2575" i="1"/>
  <c r="BC2575" i="1" s="1"/>
  <c r="AR2573" i="1"/>
  <c r="BC2573" i="1" s="1"/>
  <c r="AR2571" i="1"/>
  <c r="BC2571" i="1" s="1"/>
  <c r="AR2569" i="1"/>
  <c r="BC2569" i="1" s="1"/>
  <c r="AR2567" i="1"/>
  <c r="BC2567" i="1" s="1"/>
  <c r="AR2565" i="1"/>
  <c r="BC2565" i="1" s="1"/>
  <c r="AR2563" i="1"/>
  <c r="BC2563" i="1" s="1"/>
  <c r="AR2561" i="1"/>
  <c r="BC2561" i="1" s="1"/>
  <c r="AR2559" i="1"/>
  <c r="BC2559" i="1" s="1"/>
  <c r="AR2557" i="1"/>
  <c r="BC2557" i="1" s="1"/>
  <c r="AR2555" i="1"/>
  <c r="BC2555" i="1" s="1"/>
  <c r="AR2553" i="1"/>
  <c r="BC2553" i="1" s="1"/>
  <c r="AR2551" i="1"/>
  <c r="BC2551" i="1" s="1"/>
  <c r="AR2549" i="1"/>
  <c r="BC2549" i="1" s="1"/>
  <c r="AR2547" i="1"/>
  <c r="BC2547" i="1" s="1"/>
  <c r="AR2545" i="1"/>
  <c r="BC2545" i="1" s="1"/>
  <c r="AR2543" i="1"/>
  <c r="BC2543" i="1" s="1"/>
  <c r="AR2541" i="1"/>
  <c r="BC2541" i="1" s="1"/>
  <c r="AR2539" i="1"/>
  <c r="BC2539" i="1" s="1"/>
  <c r="AR2537" i="1"/>
  <c r="BC2537" i="1" s="1"/>
  <c r="AR2535" i="1"/>
  <c r="BC2535" i="1" s="1"/>
  <c r="AR2533" i="1"/>
  <c r="BC2533" i="1" s="1"/>
  <c r="AR2531" i="1"/>
  <c r="BC2531" i="1" s="1"/>
  <c r="AR2529" i="1"/>
  <c r="BC2529" i="1" s="1"/>
  <c r="AR2527" i="1"/>
  <c r="BC2527" i="1" s="1"/>
  <c r="AR2525" i="1"/>
  <c r="BC2525" i="1" s="1"/>
  <c r="AR2523" i="1"/>
  <c r="BC2523" i="1" s="1"/>
  <c r="AR2521" i="1"/>
  <c r="BC2521" i="1" s="1"/>
  <c r="AR2519" i="1"/>
  <c r="BC2519" i="1" s="1"/>
  <c r="AR2517" i="1"/>
  <c r="BC2517" i="1" s="1"/>
  <c r="AR2515" i="1"/>
  <c r="BC2515" i="1" s="1"/>
  <c r="AR2513" i="1"/>
  <c r="BC2513" i="1" s="1"/>
  <c r="AR2511" i="1"/>
  <c r="BC2511" i="1" s="1"/>
  <c r="AR2509" i="1"/>
  <c r="BC2509" i="1" s="1"/>
  <c r="AR2507" i="1"/>
  <c r="BC2507" i="1" s="1"/>
  <c r="AR2505" i="1"/>
  <c r="BC2505" i="1" s="1"/>
  <c r="AR2503" i="1"/>
  <c r="BC2503" i="1" s="1"/>
  <c r="AR2501" i="1"/>
  <c r="BC2501" i="1" s="1"/>
  <c r="AR2499" i="1"/>
  <c r="BC2499" i="1" s="1"/>
  <c r="AR2497" i="1"/>
  <c r="BC2497" i="1" s="1"/>
  <c r="AR2495" i="1"/>
  <c r="BC2495" i="1" s="1"/>
  <c r="AR2493" i="1"/>
  <c r="BC2493" i="1" s="1"/>
  <c r="AR2491" i="1"/>
  <c r="BC2491" i="1" s="1"/>
  <c r="AR2489" i="1"/>
  <c r="BC2489" i="1" s="1"/>
  <c r="AR2487" i="1"/>
  <c r="BC2487" i="1" s="1"/>
  <c r="AR2485" i="1"/>
  <c r="BC2485" i="1" s="1"/>
  <c r="AR2483" i="1"/>
  <c r="BC2483" i="1" s="1"/>
  <c r="AR2481" i="1"/>
  <c r="BC2481" i="1" s="1"/>
  <c r="AR2479" i="1"/>
  <c r="BC2479" i="1" s="1"/>
  <c r="AR2477" i="1"/>
  <c r="BC2477" i="1" s="1"/>
  <c r="AR2475" i="1"/>
  <c r="BC2475" i="1" s="1"/>
  <c r="AR2473" i="1"/>
  <c r="BC2473" i="1" s="1"/>
  <c r="AR2471" i="1"/>
  <c r="BC2471" i="1" s="1"/>
  <c r="AR2469" i="1"/>
  <c r="BC2469" i="1" s="1"/>
  <c r="AR2467" i="1"/>
  <c r="BC2467" i="1" s="1"/>
  <c r="AR2465" i="1"/>
  <c r="BC2465" i="1" s="1"/>
  <c r="AR2463" i="1"/>
  <c r="BC2463" i="1" s="1"/>
  <c r="AR2461" i="1"/>
  <c r="BC2461" i="1" s="1"/>
  <c r="AR2459" i="1"/>
  <c r="BC2459" i="1" s="1"/>
  <c r="AR2457" i="1"/>
  <c r="BC2457" i="1" s="1"/>
  <c r="AR2455" i="1"/>
  <c r="BC2455" i="1" s="1"/>
  <c r="AR2453" i="1"/>
  <c r="BC2453" i="1" s="1"/>
  <c r="AR2451" i="1"/>
  <c r="BC2451" i="1" s="1"/>
  <c r="AR2449" i="1"/>
  <c r="BC2449" i="1" s="1"/>
  <c r="AR2447" i="1"/>
  <c r="BC2447" i="1" s="1"/>
  <c r="AR2445" i="1"/>
  <c r="BC2445" i="1" s="1"/>
  <c r="AR2443" i="1"/>
  <c r="BC2443" i="1" s="1"/>
  <c r="AR2441" i="1"/>
  <c r="BC2441" i="1" s="1"/>
  <c r="AR2439" i="1"/>
  <c r="BC2439" i="1" s="1"/>
  <c r="AR2437" i="1"/>
  <c r="BC2437" i="1" s="1"/>
  <c r="AR2435" i="1"/>
  <c r="BC2435" i="1" s="1"/>
  <c r="AR2433" i="1"/>
  <c r="BC2433" i="1" s="1"/>
  <c r="AR2431" i="1"/>
  <c r="BC2431" i="1" s="1"/>
  <c r="AR2429" i="1"/>
  <c r="BC2429" i="1" s="1"/>
  <c r="AR2427" i="1"/>
  <c r="BC2427" i="1" s="1"/>
  <c r="AR2425" i="1"/>
  <c r="BC2425" i="1" s="1"/>
  <c r="AR2423" i="1"/>
  <c r="BC2423" i="1" s="1"/>
  <c r="AR2421" i="1"/>
  <c r="BC2421" i="1" s="1"/>
  <c r="AR2419" i="1"/>
  <c r="BC2419" i="1" s="1"/>
  <c r="AR2417" i="1"/>
  <c r="BC2417" i="1" s="1"/>
  <c r="AR2415" i="1"/>
  <c r="BC2415" i="1" s="1"/>
  <c r="AR2413" i="1"/>
  <c r="BC2413" i="1" s="1"/>
  <c r="AR2411" i="1"/>
  <c r="BC2411" i="1" s="1"/>
  <c r="AR2409" i="1"/>
  <c r="BC2409" i="1" s="1"/>
  <c r="AR2407" i="1"/>
  <c r="BC2407" i="1" s="1"/>
  <c r="AR2405" i="1"/>
  <c r="BC2405" i="1" s="1"/>
  <c r="AR2403" i="1"/>
  <c r="BC2403" i="1" s="1"/>
  <c r="AR2401" i="1"/>
  <c r="BC2401" i="1" s="1"/>
  <c r="AR2399" i="1"/>
  <c r="BC2399" i="1" s="1"/>
  <c r="AR2397" i="1"/>
  <c r="BC2397" i="1" s="1"/>
  <c r="AR2395" i="1"/>
  <c r="BC2395" i="1" s="1"/>
  <c r="AR2393" i="1"/>
  <c r="BC2393" i="1" s="1"/>
  <c r="AR2391" i="1"/>
  <c r="BC2391" i="1" s="1"/>
  <c r="AR2389" i="1"/>
  <c r="BC2389" i="1" s="1"/>
  <c r="AR2387" i="1"/>
  <c r="BC2387" i="1" s="1"/>
  <c r="AR2385" i="1"/>
  <c r="BC2385" i="1" s="1"/>
  <c r="AR2383" i="1"/>
  <c r="BC2383" i="1" s="1"/>
  <c r="AR2381" i="1"/>
  <c r="BC2381" i="1" s="1"/>
  <c r="AR2379" i="1"/>
  <c r="BC2379" i="1" s="1"/>
  <c r="AR2377" i="1"/>
  <c r="BC2377" i="1" s="1"/>
  <c r="AR2375" i="1"/>
  <c r="BC2375" i="1" s="1"/>
  <c r="AR2373" i="1"/>
  <c r="BC2373" i="1" s="1"/>
  <c r="AR2371" i="1"/>
  <c r="BC2371" i="1" s="1"/>
  <c r="AR2369" i="1"/>
  <c r="BC2369" i="1" s="1"/>
  <c r="AR2367" i="1"/>
  <c r="BC2367" i="1" s="1"/>
  <c r="AR2365" i="1"/>
  <c r="BC2365" i="1" s="1"/>
  <c r="AR2363" i="1"/>
  <c r="BC2363" i="1" s="1"/>
  <c r="AR2361" i="1"/>
  <c r="BC2361" i="1" s="1"/>
  <c r="AR2359" i="1"/>
  <c r="BC2359" i="1" s="1"/>
  <c r="AR2357" i="1"/>
  <c r="BC2357" i="1" s="1"/>
  <c r="AR2355" i="1"/>
  <c r="BC2355" i="1" s="1"/>
  <c r="AR2353" i="1"/>
  <c r="BC2353" i="1" s="1"/>
  <c r="AR2351" i="1"/>
  <c r="BC2351" i="1" s="1"/>
  <c r="AR2349" i="1"/>
  <c r="BC2349" i="1" s="1"/>
  <c r="AR2347" i="1"/>
  <c r="BC2347" i="1" s="1"/>
  <c r="AR2345" i="1"/>
  <c r="BC2345" i="1" s="1"/>
  <c r="AR2343" i="1"/>
  <c r="BC2343" i="1" s="1"/>
  <c r="AR2341" i="1"/>
  <c r="BC2341" i="1" s="1"/>
  <c r="AR2339" i="1"/>
  <c r="BC2339" i="1" s="1"/>
  <c r="AR2337" i="1"/>
  <c r="BC2337" i="1" s="1"/>
  <c r="AR2335" i="1"/>
  <c r="BC2335" i="1" s="1"/>
  <c r="AR2333" i="1"/>
  <c r="BC2333" i="1" s="1"/>
  <c r="AR2331" i="1"/>
  <c r="BC2331" i="1" s="1"/>
  <c r="AR2329" i="1"/>
  <c r="BC2329" i="1" s="1"/>
  <c r="AR2327" i="1"/>
  <c r="BC2327" i="1" s="1"/>
  <c r="AR2325" i="1"/>
  <c r="BC2325" i="1" s="1"/>
  <c r="AR2323" i="1"/>
  <c r="BC2323" i="1" s="1"/>
  <c r="AR2321" i="1"/>
  <c r="BC2321" i="1" s="1"/>
  <c r="AR2319" i="1"/>
  <c r="BC2319" i="1" s="1"/>
  <c r="AR2317" i="1"/>
  <c r="BC2317" i="1" s="1"/>
  <c r="AR2315" i="1"/>
  <c r="BC2315" i="1" s="1"/>
  <c r="AR2313" i="1"/>
  <c r="BC2313" i="1" s="1"/>
  <c r="AR2311" i="1"/>
  <c r="BC2311" i="1" s="1"/>
  <c r="AR2309" i="1"/>
  <c r="BC2309" i="1" s="1"/>
  <c r="AR2307" i="1"/>
  <c r="BC2307" i="1" s="1"/>
  <c r="AR2305" i="1"/>
  <c r="BC2305" i="1" s="1"/>
  <c r="AR2303" i="1"/>
  <c r="BC2303" i="1" s="1"/>
  <c r="AR2301" i="1"/>
  <c r="BC2301" i="1" s="1"/>
  <c r="AR2299" i="1"/>
  <c r="BC2299" i="1" s="1"/>
  <c r="AR2297" i="1"/>
  <c r="BC2297" i="1" s="1"/>
  <c r="AR2295" i="1"/>
  <c r="BC2295" i="1" s="1"/>
  <c r="AR2293" i="1"/>
  <c r="BC2293" i="1" s="1"/>
  <c r="AR2291" i="1"/>
  <c r="BC2291" i="1" s="1"/>
  <c r="AR2289" i="1"/>
  <c r="BC2289" i="1" s="1"/>
  <c r="AR2287" i="1"/>
  <c r="BC2287" i="1" s="1"/>
  <c r="AR2285" i="1"/>
  <c r="BC2285" i="1" s="1"/>
  <c r="AR2283" i="1"/>
  <c r="BC2283" i="1" s="1"/>
  <c r="AR2281" i="1"/>
  <c r="BC2281" i="1" s="1"/>
  <c r="AR2279" i="1"/>
  <c r="BC2279" i="1" s="1"/>
  <c r="AR2277" i="1"/>
  <c r="BC2277" i="1" s="1"/>
  <c r="AR2275" i="1"/>
  <c r="BC2275" i="1" s="1"/>
  <c r="AR2273" i="1"/>
  <c r="BC2273" i="1" s="1"/>
  <c r="AR2271" i="1"/>
  <c r="BC2271" i="1" s="1"/>
  <c r="AR2269" i="1"/>
  <c r="BC2269" i="1" s="1"/>
  <c r="AR2267" i="1"/>
  <c r="BC2267" i="1" s="1"/>
  <c r="AR2265" i="1"/>
  <c r="BC2265" i="1" s="1"/>
  <c r="AR2263" i="1"/>
  <c r="BC2263" i="1" s="1"/>
  <c r="AR2261" i="1"/>
  <c r="BC2261" i="1" s="1"/>
  <c r="AR2259" i="1"/>
  <c r="BC2259" i="1" s="1"/>
  <c r="AR2257" i="1"/>
  <c r="BC2257" i="1" s="1"/>
  <c r="AR2255" i="1"/>
  <c r="BC2255" i="1" s="1"/>
  <c r="AR2253" i="1"/>
  <c r="BC2253" i="1" s="1"/>
  <c r="AR2251" i="1"/>
  <c r="BC2251" i="1" s="1"/>
  <c r="AR2249" i="1"/>
  <c r="BC2249" i="1" s="1"/>
  <c r="AR2247" i="1"/>
  <c r="BC2247" i="1" s="1"/>
  <c r="AR2245" i="1"/>
  <c r="BC2245" i="1" s="1"/>
  <c r="AR2243" i="1"/>
  <c r="BC2243" i="1" s="1"/>
  <c r="AR2241" i="1"/>
  <c r="BC2241" i="1" s="1"/>
  <c r="AR2239" i="1"/>
  <c r="BC2239" i="1" s="1"/>
  <c r="AR2237" i="1"/>
  <c r="BC2237" i="1" s="1"/>
  <c r="AR2235" i="1"/>
  <c r="BC2235" i="1" s="1"/>
  <c r="AR2233" i="1"/>
  <c r="BC2233" i="1" s="1"/>
  <c r="AR2231" i="1"/>
  <c r="BC2231" i="1" s="1"/>
  <c r="AR2229" i="1"/>
  <c r="BC2229" i="1" s="1"/>
  <c r="AR2227" i="1"/>
  <c r="BC2227" i="1" s="1"/>
  <c r="AR2225" i="1"/>
  <c r="BC2225" i="1" s="1"/>
  <c r="AR2223" i="1"/>
  <c r="BC2223" i="1" s="1"/>
  <c r="AR2221" i="1"/>
  <c r="BC2221" i="1" s="1"/>
  <c r="AR2219" i="1"/>
  <c r="BC2219" i="1" s="1"/>
  <c r="AR2217" i="1"/>
  <c r="BC2217" i="1" s="1"/>
  <c r="AR2215" i="1"/>
  <c r="BC2215" i="1" s="1"/>
  <c r="AR2213" i="1"/>
  <c r="BC2213" i="1" s="1"/>
  <c r="AR2211" i="1"/>
  <c r="BC2211" i="1" s="1"/>
  <c r="AR2209" i="1"/>
  <c r="BC2209" i="1" s="1"/>
  <c r="AR2207" i="1"/>
  <c r="BC2207" i="1" s="1"/>
  <c r="AR2205" i="1"/>
  <c r="BC2205" i="1" s="1"/>
  <c r="AR2203" i="1"/>
  <c r="BC2203" i="1" s="1"/>
  <c r="AR2201" i="1"/>
  <c r="BC2201" i="1" s="1"/>
  <c r="AR2199" i="1"/>
  <c r="BC2199" i="1" s="1"/>
  <c r="AR2197" i="1"/>
  <c r="BC2197" i="1" s="1"/>
  <c r="AR2195" i="1"/>
  <c r="BC2195" i="1" s="1"/>
  <c r="AR2193" i="1"/>
  <c r="BC2193" i="1" s="1"/>
  <c r="AR2191" i="1"/>
  <c r="BC2191" i="1" s="1"/>
  <c r="AR2189" i="1"/>
  <c r="BC2189" i="1" s="1"/>
  <c r="AR2187" i="1"/>
  <c r="BC2187" i="1" s="1"/>
  <c r="AR2185" i="1"/>
  <c r="BC2185" i="1" s="1"/>
  <c r="AR2183" i="1"/>
  <c r="BC2183" i="1" s="1"/>
  <c r="AR2181" i="1"/>
  <c r="BC2181" i="1" s="1"/>
  <c r="AR2179" i="1"/>
  <c r="BC2179" i="1" s="1"/>
  <c r="AR2177" i="1"/>
  <c r="BC2177" i="1" s="1"/>
  <c r="AR2175" i="1"/>
  <c r="BC2175" i="1" s="1"/>
  <c r="AR2173" i="1"/>
  <c r="BC2173" i="1" s="1"/>
  <c r="AR2171" i="1"/>
  <c r="BC2171" i="1" s="1"/>
  <c r="AR2169" i="1"/>
  <c r="BC2169" i="1" s="1"/>
  <c r="AR2167" i="1"/>
  <c r="BC2167" i="1" s="1"/>
  <c r="AR2165" i="1"/>
  <c r="BC2165" i="1" s="1"/>
  <c r="AR2163" i="1"/>
  <c r="BC2163" i="1" s="1"/>
  <c r="AR2161" i="1"/>
  <c r="BC2161" i="1" s="1"/>
  <c r="AR2159" i="1"/>
  <c r="BC2159" i="1" s="1"/>
  <c r="AR2157" i="1"/>
  <c r="BC2157" i="1" s="1"/>
  <c r="AR2155" i="1"/>
  <c r="BC2155" i="1" s="1"/>
  <c r="AR2153" i="1"/>
  <c r="BC2153" i="1" s="1"/>
  <c r="AR2151" i="1"/>
  <c r="BC2151" i="1" s="1"/>
  <c r="AR2149" i="1"/>
  <c r="BC2149" i="1" s="1"/>
  <c r="AR2147" i="1"/>
  <c r="BC2147" i="1" s="1"/>
  <c r="AR2145" i="1"/>
  <c r="BC2145" i="1" s="1"/>
  <c r="AR2143" i="1"/>
  <c r="BC2143" i="1" s="1"/>
  <c r="AR2141" i="1"/>
  <c r="BC2141" i="1" s="1"/>
  <c r="AR2139" i="1"/>
  <c r="BC2139" i="1" s="1"/>
  <c r="AR2137" i="1"/>
  <c r="BC2137" i="1" s="1"/>
  <c r="AR2135" i="1"/>
  <c r="BC2135" i="1" s="1"/>
  <c r="AR2133" i="1"/>
  <c r="BC2133" i="1" s="1"/>
  <c r="AR2131" i="1"/>
  <c r="BC2131" i="1" s="1"/>
  <c r="AR2129" i="1"/>
  <c r="BC2129" i="1" s="1"/>
  <c r="AR2127" i="1"/>
  <c r="BC2127" i="1" s="1"/>
  <c r="AR2125" i="1"/>
  <c r="BC2125" i="1" s="1"/>
  <c r="AR2123" i="1"/>
  <c r="BC2123" i="1" s="1"/>
  <c r="AR2121" i="1"/>
  <c r="BC2121" i="1" s="1"/>
  <c r="AR2119" i="1"/>
  <c r="BC2119" i="1" s="1"/>
  <c r="AR2117" i="1"/>
  <c r="BC2117" i="1" s="1"/>
  <c r="AR2115" i="1"/>
  <c r="BC2115" i="1" s="1"/>
  <c r="AR2113" i="1"/>
  <c r="BC2113" i="1" s="1"/>
  <c r="AR2111" i="1"/>
  <c r="BC2111" i="1" s="1"/>
  <c r="AR2109" i="1"/>
  <c r="BC2109" i="1" s="1"/>
  <c r="AR2107" i="1"/>
  <c r="BC2107" i="1" s="1"/>
  <c r="AR2105" i="1"/>
  <c r="BC2105" i="1" s="1"/>
  <c r="AR2103" i="1"/>
  <c r="BC2103" i="1" s="1"/>
  <c r="AR2101" i="1"/>
  <c r="BC2101" i="1" s="1"/>
  <c r="AR2099" i="1"/>
  <c r="BC2099" i="1" s="1"/>
  <c r="AR2097" i="1"/>
  <c r="BC2097" i="1" s="1"/>
  <c r="AR2095" i="1"/>
  <c r="BC2095" i="1" s="1"/>
  <c r="AR2093" i="1"/>
  <c r="BC2093" i="1" s="1"/>
  <c r="AR2091" i="1"/>
  <c r="BC2091" i="1" s="1"/>
  <c r="AR2089" i="1"/>
  <c r="BC2089" i="1" s="1"/>
  <c r="AR2087" i="1"/>
  <c r="BC2087" i="1" s="1"/>
  <c r="AR2085" i="1"/>
  <c r="BC2085" i="1" s="1"/>
  <c r="AR2083" i="1"/>
  <c r="BC2083" i="1" s="1"/>
  <c r="AR2081" i="1"/>
  <c r="BC2081" i="1" s="1"/>
  <c r="AR2079" i="1"/>
  <c r="BC2079" i="1" s="1"/>
  <c r="AR2077" i="1"/>
  <c r="BC2077" i="1" s="1"/>
  <c r="AR2075" i="1"/>
  <c r="BC2075" i="1" s="1"/>
  <c r="AR2073" i="1"/>
  <c r="BC2073" i="1" s="1"/>
  <c r="AR2071" i="1"/>
  <c r="BC2071" i="1" s="1"/>
  <c r="AR2069" i="1"/>
  <c r="BC2069" i="1" s="1"/>
  <c r="AR2067" i="1"/>
  <c r="BC2067" i="1" s="1"/>
  <c r="AR2065" i="1"/>
  <c r="BC2065" i="1" s="1"/>
  <c r="AR2063" i="1"/>
  <c r="BC2063" i="1" s="1"/>
  <c r="AR2061" i="1"/>
  <c r="BC2061" i="1" s="1"/>
  <c r="AR2059" i="1"/>
  <c r="BC2059" i="1" s="1"/>
  <c r="AR2057" i="1"/>
  <c r="BC2057" i="1" s="1"/>
  <c r="AR2055" i="1"/>
  <c r="BC2055" i="1" s="1"/>
  <c r="AR2053" i="1"/>
  <c r="BC2053" i="1" s="1"/>
  <c r="AR2051" i="1"/>
  <c r="BC2051" i="1" s="1"/>
  <c r="AR2049" i="1"/>
  <c r="BC2049" i="1" s="1"/>
  <c r="AR2047" i="1"/>
  <c r="BC2047" i="1" s="1"/>
  <c r="AR2045" i="1"/>
  <c r="BC2045" i="1" s="1"/>
  <c r="AR2043" i="1"/>
  <c r="BC2043" i="1" s="1"/>
  <c r="AR2041" i="1"/>
  <c r="BC2041" i="1" s="1"/>
  <c r="AR2039" i="1"/>
  <c r="BC2039" i="1" s="1"/>
  <c r="AR2037" i="1"/>
  <c r="BC2037" i="1" s="1"/>
  <c r="AR2035" i="1"/>
  <c r="BC2035" i="1" s="1"/>
  <c r="AR2033" i="1"/>
  <c r="BC2033" i="1" s="1"/>
  <c r="AR2031" i="1"/>
  <c r="BC2031" i="1" s="1"/>
  <c r="AR2029" i="1"/>
  <c r="BC2029" i="1" s="1"/>
  <c r="AR2027" i="1"/>
  <c r="BC2027" i="1" s="1"/>
  <c r="AR2025" i="1"/>
  <c r="BC2025" i="1" s="1"/>
  <c r="AR2023" i="1"/>
  <c r="BC2023" i="1" s="1"/>
  <c r="AR2021" i="1"/>
  <c r="BC2021" i="1" s="1"/>
  <c r="AR2019" i="1"/>
  <c r="BC2019" i="1" s="1"/>
  <c r="AR2017" i="1"/>
  <c r="BC2017" i="1" s="1"/>
  <c r="AR2015" i="1"/>
  <c r="BC2015" i="1" s="1"/>
  <c r="AR2013" i="1"/>
  <c r="BC2013" i="1" s="1"/>
  <c r="AR2011" i="1"/>
  <c r="BC2011" i="1" s="1"/>
  <c r="AR2009" i="1"/>
  <c r="BC2009" i="1" s="1"/>
  <c r="AR2007" i="1"/>
  <c r="BC2007" i="1" s="1"/>
  <c r="AR2005" i="1"/>
  <c r="BC2005" i="1" s="1"/>
  <c r="AR2003" i="1"/>
  <c r="BC2003" i="1" s="1"/>
  <c r="AR2001" i="1"/>
  <c r="BC2001" i="1" s="1"/>
  <c r="AR1999" i="1"/>
  <c r="BC1999" i="1" s="1"/>
  <c r="AR1997" i="1"/>
  <c r="BC1997" i="1" s="1"/>
  <c r="AR1995" i="1"/>
  <c r="BC1995" i="1" s="1"/>
  <c r="AR1993" i="1"/>
  <c r="BC1993" i="1" s="1"/>
  <c r="AR1991" i="1"/>
  <c r="BC1991" i="1" s="1"/>
  <c r="AR1989" i="1"/>
  <c r="BC1989" i="1" s="1"/>
  <c r="AR1987" i="1"/>
  <c r="BC1987" i="1" s="1"/>
  <c r="AR1985" i="1"/>
  <c r="BC1985" i="1" s="1"/>
  <c r="AR1983" i="1"/>
  <c r="BC1983" i="1" s="1"/>
  <c r="AR1981" i="1"/>
  <c r="BC1981" i="1" s="1"/>
  <c r="AR1979" i="1"/>
  <c r="BC1979" i="1" s="1"/>
  <c r="AR1977" i="1"/>
  <c r="BC1977" i="1" s="1"/>
  <c r="AR1975" i="1"/>
  <c r="BC1975" i="1" s="1"/>
  <c r="AR1973" i="1"/>
  <c r="BC1973" i="1" s="1"/>
  <c r="AR1971" i="1"/>
  <c r="BC1971" i="1" s="1"/>
  <c r="AR1969" i="1"/>
  <c r="BC1969" i="1" s="1"/>
  <c r="AR1967" i="1"/>
  <c r="BC1967" i="1" s="1"/>
  <c r="AR1965" i="1"/>
  <c r="BC1965" i="1" s="1"/>
  <c r="AR1963" i="1"/>
  <c r="BC1963" i="1" s="1"/>
  <c r="AR1961" i="1"/>
  <c r="BC1961" i="1" s="1"/>
  <c r="AR1959" i="1"/>
  <c r="BC1959" i="1" s="1"/>
  <c r="AR1957" i="1"/>
  <c r="BC1957" i="1" s="1"/>
  <c r="AR1955" i="1"/>
  <c r="BC1955" i="1" s="1"/>
  <c r="AR1953" i="1"/>
  <c r="BC1953" i="1" s="1"/>
  <c r="AR1951" i="1"/>
  <c r="BC1951" i="1" s="1"/>
  <c r="AR1949" i="1"/>
  <c r="BC1949" i="1" s="1"/>
  <c r="AR1947" i="1"/>
  <c r="BC1947" i="1" s="1"/>
  <c r="AR1945" i="1"/>
  <c r="BC1945" i="1" s="1"/>
  <c r="AR1943" i="1"/>
  <c r="BC1943" i="1" s="1"/>
  <c r="AR1941" i="1"/>
  <c r="BC1941" i="1" s="1"/>
  <c r="AR1939" i="1"/>
  <c r="BC1939" i="1" s="1"/>
  <c r="AR1937" i="1"/>
  <c r="BC1937" i="1" s="1"/>
  <c r="AR1935" i="1"/>
  <c r="BC1935" i="1" s="1"/>
  <c r="AR1933" i="1"/>
  <c r="BC1933" i="1" s="1"/>
  <c r="AR1931" i="1"/>
  <c r="BC1931" i="1" s="1"/>
  <c r="AR1929" i="1"/>
  <c r="BC1929" i="1" s="1"/>
  <c r="AR1927" i="1"/>
  <c r="BC1927" i="1" s="1"/>
  <c r="AR1925" i="1"/>
  <c r="BC1925" i="1" s="1"/>
  <c r="AR1923" i="1"/>
  <c r="BC1923" i="1" s="1"/>
  <c r="AR1921" i="1"/>
  <c r="BC1921" i="1" s="1"/>
  <c r="AR1919" i="1"/>
  <c r="BC1919" i="1" s="1"/>
  <c r="AR1917" i="1"/>
  <c r="BC1917" i="1" s="1"/>
  <c r="AR1915" i="1"/>
  <c r="BC1915" i="1" s="1"/>
  <c r="AR1913" i="1"/>
  <c r="BC1913" i="1" s="1"/>
  <c r="AR1911" i="1"/>
  <c r="BC1911" i="1" s="1"/>
  <c r="AR1909" i="1"/>
  <c r="BC1909" i="1" s="1"/>
  <c r="AR1907" i="1"/>
  <c r="BC1907" i="1" s="1"/>
  <c r="AR1905" i="1"/>
  <c r="BC1905" i="1" s="1"/>
  <c r="AR1903" i="1"/>
  <c r="BC1903" i="1" s="1"/>
  <c r="AR1901" i="1"/>
  <c r="BC1901" i="1" s="1"/>
  <c r="AR1899" i="1"/>
  <c r="BC1899" i="1" s="1"/>
  <c r="AR1897" i="1"/>
  <c r="BC1897" i="1" s="1"/>
  <c r="AR1895" i="1"/>
  <c r="BC1895" i="1" s="1"/>
  <c r="AR1893" i="1"/>
  <c r="BC1893" i="1" s="1"/>
  <c r="AR1891" i="1"/>
  <c r="BC1891" i="1" s="1"/>
  <c r="AR1889" i="1"/>
  <c r="BC1889" i="1" s="1"/>
  <c r="AR1887" i="1"/>
  <c r="BC1887" i="1" s="1"/>
  <c r="AR1885" i="1"/>
  <c r="BC1885" i="1" s="1"/>
  <c r="AR1883" i="1"/>
  <c r="BC1883" i="1" s="1"/>
  <c r="AR1881" i="1"/>
  <c r="BC1881" i="1" s="1"/>
  <c r="AR1879" i="1"/>
  <c r="BC1879" i="1" s="1"/>
  <c r="AR1877" i="1"/>
  <c r="BC1877" i="1" s="1"/>
  <c r="AR1875" i="1"/>
  <c r="BC1875" i="1" s="1"/>
  <c r="AR1873" i="1"/>
  <c r="BC1873" i="1" s="1"/>
  <c r="AR1871" i="1"/>
  <c r="BC1871" i="1" s="1"/>
  <c r="AR1869" i="1"/>
  <c r="BC1869" i="1" s="1"/>
  <c r="AR1867" i="1"/>
  <c r="BC1867" i="1" s="1"/>
  <c r="AR1865" i="1"/>
  <c r="BC1865" i="1" s="1"/>
  <c r="AR1863" i="1"/>
  <c r="BC1863" i="1" s="1"/>
  <c r="AR1861" i="1"/>
  <c r="BC1861" i="1" s="1"/>
  <c r="AR1859" i="1"/>
  <c r="BC1859" i="1" s="1"/>
  <c r="AR1857" i="1"/>
  <c r="BC1857" i="1" s="1"/>
  <c r="AR1855" i="1"/>
  <c r="BC1855" i="1" s="1"/>
  <c r="AR1853" i="1"/>
  <c r="BC1853" i="1" s="1"/>
  <c r="AR1851" i="1"/>
  <c r="BC1851" i="1" s="1"/>
  <c r="AR1849" i="1"/>
  <c r="BC1849" i="1" s="1"/>
  <c r="AR1847" i="1"/>
  <c r="BC1847" i="1" s="1"/>
  <c r="AR1845" i="1"/>
  <c r="BC1845" i="1" s="1"/>
  <c r="AR1843" i="1"/>
  <c r="BC1843" i="1" s="1"/>
  <c r="AR1841" i="1"/>
  <c r="BC1841" i="1" s="1"/>
  <c r="AR1839" i="1"/>
  <c r="BC1839" i="1" s="1"/>
  <c r="AR1837" i="1"/>
  <c r="BC1837" i="1" s="1"/>
  <c r="AR1835" i="1"/>
  <c r="BC1835" i="1" s="1"/>
  <c r="AR1833" i="1"/>
  <c r="BC1833" i="1" s="1"/>
  <c r="AR1831" i="1"/>
  <c r="BC1831" i="1" s="1"/>
  <c r="AR1829" i="1"/>
  <c r="BC1829" i="1" s="1"/>
  <c r="AR1827" i="1"/>
  <c r="BC1827" i="1" s="1"/>
  <c r="AR1825" i="1"/>
  <c r="BC1825" i="1" s="1"/>
  <c r="AR1823" i="1"/>
  <c r="BC1823" i="1" s="1"/>
  <c r="AR1821" i="1"/>
  <c r="BC1821" i="1" s="1"/>
  <c r="AR1819" i="1"/>
  <c r="BC1819" i="1" s="1"/>
  <c r="AR1817" i="1"/>
  <c r="BC1817" i="1" s="1"/>
  <c r="AR1815" i="1"/>
  <c r="BC1815" i="1" s="1"/>
  <c r="AR1813" i="1"/>
  <c r="BC1813" i="1" s="1"/>
  <c r="AR1811" i="1"/>
  <c r="BC1811" i="1" s="1"/>
  <c r="AR1809" i="1"/>
  <c r="BC1809" i="1" s="1"/>
  <c r="AR1807" i="1"/>
  <c r="BC1807" i="1" s="1"/>
  <c r="AR1805" i="1"/>
  <c r="BC1805" i="1" s="1"/>
  <c r="AR1803" i="1"/>
  <c r="BC1803" i="1" s="1"/>
  <c r="AR1801" i="1"/>
  <c r="BC1801" i="1" s="1"/>
  <c r="AR1799" i="1"/>
  <c r="BC1799" i="1" s="1"/>
  <c r="AR1797" i="1"/>
  <c r="BC1797" i="1" s="1"/>
  <c r="AR1795" i="1"/>
  <c r="BC1795" i="1" s="1"/>
  <c r="AR1793" i="1"/>
  <c r="BC1793" i="1" s="1"/>
  <c r="AR1791" i="1"/>
  <c r="BC1791" i="1" s="1"/>
  <c r="AR1789" i="1"/>
  <c r="BC1789" i="1" s="1"/>
  <c r="AQ1787" i="1"/>
  <c r="BB1787" i="1" s="1"/>
  <c r="AV1785" i="1"/>
  <c r="BG1785" i="1" s="1"/>
  <c r="AQ1783" i="1"/>
  <c r="BB1783" i="1" s="1"/>
  <c r="AV1781" i="1"/>
  <c r="BG1781" i="1" s="1"/>
  <c r="AQ1779" i="1"/>
  <c r="BB1779" i="1" s="1"/>
  <c r="AV1777" i="1"/>
  <c r="BG1777" i="1" s="1"/>
  <c r="AQ1775" i="1"/>
  <c r="BB1775" i="1" s="1"/>
  <c r="AV1773" i="1"/>
  <c r="BG1773" i="1" s="1"/>
  <c r="AQ1771" i="1"/>
  <c r="BB1771" i="1" s="1"/>
  <c r="AV1769" i="1"/>
  <c r="BG1769" i="1" s="1"/>
  <c r="AQ1767" i="1"/>
  <c r="BB1767" i="1" s="1"/>
  <c r="AV1765" i="1"/>
  <c r="BG1765" i="1" s="1"/>
  <c r="AQ1763" i="1"/>
  <c r="BB1763" i="1" s="1"/>
  <c r="AV1761" i="1"/>
  <c r="BG1761" i="1" s="1"/>
  <c r="AQ1759" i="1"/>
  <c r="BB1759" i="1" s="1"/>
  <c r="AV1757" i="1"/>
  <c r="BG1757" i="1" s="1"/>
  <c r="AQ1755" i="1"/>
  <c r="BB1755" i="1" s="1"/>
  <c r="AV1753" i="1"/>
  <c r="BG1753" i="1" s="1"/>
  <c r="AQ1751" i="1"/>
  <c r="BB1751" i="1" s="1"/>
  <c r="AV1749" i="1"/>
  <c r="BG1749" i="1" s="1"/>
  <c r="AQ1747" i="1"/>
  <c r="BB1747" i="1" s="1"/>
  <c r="AV1745" i="1"/>
  <c r="BG1745" i="1" s="1"/>
  <c r="AQ1743" i="1"/>
  <c r="BB1743" i="1" s="1"/>
  <c r="AV1741" i="1"/>
  <c r="BG1741" i="1" s="1"/>
  <c r="AQ1739" i="1"/>
  <c r="BB1739" i="1" s="1"/>
  <c r="AV1737" i="1"/>
  <c r="BG1737" i="1" s="1"/>
  <c r="AP1735" i="1"/>
  <c r="BA1735" i="1" s="1"/>
  <c r="AP1731" i="1"/>
  <c r="BA1731" i="1" s="1"/>
  <c r="AP1727" i="1"/>
  <c r="BA1727" i="1" s="1"/>
  <c r="AP1723" i="1"/>
  <c r="BA1723" i="1" s="1"/>
  <c r="AP1719" i="1"/>
  <c r="BA1719" i="1" s="1"/>
  <c r="AP1715" i="1"/>
  <c r="BA1715" i="1" s="1"/>
  <c r="AP1711" i="1"/>
  <c r="BA1711" i="1" s="1"/>
  <c r="AP1707" i="1"/>
  <c r="BA1707" i="1" s="1"/>
  <c r="AP1703" i="1"/>
  <c r="BA1703" i="1" s="1"/>
  <c r="AP1699" i="1"/>
  <c r="BA1699" i="1" s="1"/>
  <c r="AP1695" i="1"/>
  <c r="BA1695" i="1" s="1"/>
  <c r="AP1691" i="1"/>
  <c r="BA1691" i="1" s="1"/>
  <c r="AP1687" i="1"/>
  <c r="BA1687" i="1" s="1"/>
  <c r="AP1683" i="1"/>
  <c r="BA1683" i="1" s="1"/>
  <c r="AP1679" i="1"/>
  <c r="BA1679" i="1" s="1"/>
  <c r="AP1675" i="1"/>
  <c r="BA1675" i="1" s="1"/>
  <c r="AP1671" i="1"/>
  <c r="BA1671" i="1" s="1"/>
  <c r="AP1667" i="1"/>
  <c r="BA1667" i="1" s="1"/>
  <c r="AP1663" i="1"/>
  <c r="BA1663" i="1" s="1"/>
  <c r="AP1659" i="1"/>
  <c r="BA1659" i="1" s="1"/>
  <c r="AP1655" i="1"/>
  <c r="BA1655" i="1" s="1"/>
  <c r="AP1651" i="1"/>
  <c r="BA1651" i="1" s="1"/>
  <c r="AP1647" i="1"/>
  <c r="BA1647" i="1" s="1"/>
  <c r="AP1643" i="1"/>
  <c r="BA1643" i="1" s="1"/>
  <c r="AP1639" i="1"/>
  <c r="BA1639" i="1" s="1"/>
  <c r="AP1635" i="1"/>
  <c r="BA1635" i="1" s="1"/>
  <c r="AP1631" i="1"/>
  <c r="BA1631" i="1" s="1"/>
  <c r="AP1627" i="1"/>
  <c r="BA1627" i="1" s="1"/>
  <c r="AP1623" i="1"/>
  <c r="BA1623" i="1" s="1"/>
  <c r="AP1619" i="1"/>
  <c r="BA1619" i="1" s="1"/>
  <c r="AP1615" i="1"/>
  <c r="BA1615" i="1" s="1"/>
  <c r="AP1611" i="1"/>
  <c r="BA1611" i="1" s="1"/>
  <c r="AP1607" i="1"/>
  <c r="BA1607" i="1" s="1"/>
  <c r="AP1603" i="1"/>
  <c r="BA1603" i="1" s="1"/>
  <c r="AP1599" i="1"/>
  <c r="BA1599" i="1" s="1"/>
  <c r="AP1595" i="1"/>
  <c r="BA1595" i="1" s="1"/>
  <c r="AP1591" i="1"/>
  <c r="BA1591" i="1" s="1"/>
  <c r="AP1587" i="1"/>
  <c r="BA1587" i="1" s="1"/>
  <c r="AP1583" i="1"/>
  <c r="BA1583" i="1" s="1"/>
  <c r="AP1579" i="1"/>
  <c r="BA1579" i="1" s="1"/>
  <c r="AP1575" i="1"/>
  <c r="BA1575" i="1" s="1"/>
  <c r="AP1571" i="1"/>
  <c r="BA1571" i="1" s="1"/>
  <c r="AP1567" i="1"/>
  <c r="BA1567" i="1" s="1"/>
  <c r="AP1563" i="1"/>
  <c r="BA1563" i="1" s="1"/>
  <c r="AP1559" i="1"/>
  <c r="BA1559" i="1" s="1"/>
  <c r="AP1555" i="1"/>
  <c r="BA1555" i="1" s="1"/>
  <c r="AP1551" i="1"/>
  <c r="BA1551" i="1" s="1"/>
  <c r="AP1547" i="1"/>
  <c r="BA1547" i="1" s="1"/>
  <c r="AP1543" i="1"/>
  <c r="BA1543" i="1" s="1"/>
  <c r="AP1539" i="1"/>
  <c r="BA1539" i="1" s="1"/>
  <c r="AP1535" i="1"/>
  <c r="BA1535" i="1" s="1"/>
  <c r="AP1531" i="1"/>
  <c r="BA1531" i="1" s="1"/>
  <c r="AP1527" i="1"/>
  <c r="BA1527" i="1" s="1"/>
  <c r="AP1523" i="1"/>
  <c r="BA1523" i="1" s="1"/>
  <c r="AP1519" i="1"/>
  <c r="BA1519" i="1" s="1"/>
  <c r="AP1515" i="1"/>
  <c r="BA1515" i="1" s="1"/>
  <c r="AP1511" i="1"/>
  <c r="BA1511" i="1" s="1"/>
  <c r="AP1507" i="1"/>
  <c r="BA1507" i="1" s="1"/>
  <c r="AP1503" i="1"/>
  <c r="BA1503" i="1" s="1"/>
  <c r="AP1499" i="1"/>
  <c r="BA1499" i="1" s="1"/>
  <c r="AP1495" i="1"/>
  <c r="BA1495" i="1" s="1"/>
  <c r="AP1491" i="1"/>
  <c r="BA1491" i="1" s="1"/>
  <c r="AP1487" i="1"/>
  <c r="BA1487" i="1" s="1"/>
  <c r="AP1483" i="1"/>
  <c r="BA1483" i="1" s="1"/>
  <c r="AP1479" i="1"/>
  <c r="BA1479" i="1" s="1"/>
  <c r="AP1475" i="1"/>
  <c r="BA1475" i="1" s="1"/>
  <c r="AP1471" i="1"/>
  <c r="BA1471" i="1" s="1"/>
  <c r="AP1467" i="1"/>
  <c r="BA1467" i="1" s="1"/>
  <c r="AP1463" i="1"/>
  <c r="BA1463" i="1" s="1"/>
  <c r="AP1459" i="1"/>
  <c r="BA1459" i="1" s="1"/>
  <c r="AP1455" i="1"/>
  <c r="BA1455" i="1" s="1"/>
  <c r="AP1451" i="1"/>
  <c r="BA1451" i="1" s="1"/>
  <c r="AP1447" i="1"/>
  <c r="BA1447" i="1" s="1"/>
  <c r="AP1443" i="1"/>
  <c r="BA1443" i="1" s="1"/>
  <c r="AP1439" i="1"/>
  <c r="BA1439" i="1" s="1"/>
  <c r="AW1431" i="1"/>
  <c r="BH1431" i="1" s="1"/>
  <c r="AW1423" i="1"/>
  <c r="BH1423" i="1" s="1"/>
  <c r="AW1415" i="1"/>
  <c r="BH1415" i="1" s="1"/>
  <c r="AW1407" i="1"/>
  <c r="BH1407" i="1" s="1"/>
  <c r="AW1399" i="1"/>
  <c r="BH1399" i="1" s="1"/>
  <c r="AW1391" i="1"/>
  <c r="BH1391" i="1" s="1"/>
  <c r="AW1383" i="1"/>
  <c r="BH1383" i="1" s="1"/>
  <c r="AW1375" i="1"/>
  <c r="BH1375" i="1" s="1"/>
  <c r="AW1367" i="1"/>
  <c r="BH1367" i="1" s="1"/>
  <c r="AW1359" i="1"/>
  <c r="BH1359" i="1" s="1"/>
  <c r="AW1351" i="1"/>
  <c r="BH1351" i="1" s="1"/>
  <c r="AW1343" i="1"/>
  <c r="BH1343" i="1" s="1"/>
  <c r="AW1335" i="1"/>
  <c r="BH1335" i="1" s="1"/>
  <c r="AW1327" i="1"/>
  <c r="BH1327" i="1" s="1"/>
  <c r="AW1319" i="1"/>
  <c r="BH1319" i="1" s="1"/>
  <c r="AW1311" i="1"/>
  <c r="BH1311" i="1" s="1"/>
  <c r="AW1303" i="1"/>
  <c r="BH1303" i="1" s="1"/>
  <c r="AW1295" i="1"/>
  <c r="BH1295" i="1" s="1"/>
  <c r="AW1287" i="1"/>
  <c r="BH1287" i="1" s="1"/>
  <c r="AW1279" i="1"/>
  <c r="BH1279" i="1" s="1"/>
  <c r="AW1271" i="1"/>
  <c r="BH1271" i="1" s="1"/>
  <c r="AR919" i="1"/>
  <c r="BC919" i="1" s="1"/>
  <c r="AR911" i="1"/>
  <c r="BC911" i="1" s="1"/>
  <c r="AR903" i="1"/>
  <c r="BC903" i="1" s="1"/>
  <c r="AR895" i="1"/>
  <c r="BC895" i="1" s="1"/>
  <c r="AR887" i="1"/>
  <c r="BC887" i="1" s="1"/>
  <c r="AR879" i="1"/>
  <c r="BC879" i="1" s="1"/>
  <c r="AR871" i="1"/>
  <c r="BC871" i="1" s="1"/>
  <c r="AR863" i="1"/>
  <c r="BC863" i="1" s="1"/>
  <c r="AR855" i="1"/>
  <c r="BC855" i="1" s="1"/>
  <c r="AR847" i="1"/>
  <c r="BC847" i="1" s="1"/>
  <c r="AR839" i="1"/>
  <c r="BC839" i="1" s="1"/>
  <c r="AR831" i="1"/>
  <c r="BC831" i="1" s="1"/>
  <c r="AR823" i="1"/>
  <c r="BC823" i="1" s="1"/>
  <c r="AR815" i="1"/>
  <c r="BC815" i="1" s="1"/>
  <c r="AR807" i="1"/>
  <c r="BC807" i="1" s="1"/>
  <c r="AR799" i="1"/>
  <c r="BC799" i="1" s="1"/>
  <c r="AR791" i="1"/>
  <c r="BC791" i="1" s="1"/>
  <c r="AR783" i="1"/>
  <c r="BC783" i="1" s="1"/>
  <c r="AR775" i="1"/>
  <c r="BC775" i="1" s="1"/>
  <c r="AR767" i="1"/>
  <c r="BC767" i="1" s="1"/>
  <c r="AR759" i="1"/>
  <c r="BC759" i="1" s="1"/>
  <c r="AS2766" i="1"/>
  <c r="BD2766" i="1" s="1"/>
  <c r="AW2766" i="1"/>
  <c r="BH2766" i="1" s="1"/>
  <c r="AQ2766" i="1"/>
  <c r="BB2766" i="1" s="1"/>
  <c r="AU2766" i="1"/>
  <c r="BF2766" i="1" s="1"/>
  <c r="AS2762" i="1"/>
  <c r="BD2762" i="1" s="1"/>
  <c r="AW2762" i="1"/>
  <c r="BH2762" i="1" s="1"/>
  <c r="AQ2762" i="1"/>
  <c r="BB2762" i="1" s="1"/>
  <c r="AU2762" i="1"/>
  <c r="BF2762" i="1" s="1"/>
  <c r="AS2758" i="1"/>
  <c r="BD2758" i="1" s="1"/>
  <c r="AW2758" i="1"/>
  <c r="BH2758" i="1" s="1"/>
  <c r="AQ2758" i="1"/>
  <c r="BB2758" i="1" s="1"/>
  <c r="AU2758" i="1"/>
  <c r="BF2758" i="1" s="1"/>
  <c r="AS2754" i="1"/>
  <c r="BD2754" i="1" s="1"/>
  <c r="AW2754" i="1"/>
  <c r="BH2754" i="1" s="1"/>
  <c r="AQ2754" i="1"/>
  <c r="BB2754" i="1" s="1"/>
  <c r="AU2754" i="1"/>
  <c r="BF2754" i="1" s="1"/>
  <c r="AS2750" i="1"/>
  <c r="BD2750" i="1" s="1"/>
  <c r="AW2750" i="1"/>
  <c r="BH2750" i="1" s="1"/>
  <c r="AQ2750" i="1"/>
  <c r="BB2750" i="1" s="1"/>
  <c r="AU2750" i="1"/>
  <c r="BF2750" i="1" s="1"/>
  <c r="AS2746" i="1"/>
  <c r="BD2746" i="1" s="1"/>
  <c r="AW2746" i="1"/>
  <c r="BH2746" i="1" s="1"/>
  <c r="AQ2746" i="1"/>
  <c r="BB2746" i="1" s="1"/>
  <c r="AU2746" i="1"/>
  <c r="BF2746" i="1" s="1"/>
  <c r="AS2742" i="1"/>
  <c r="BD2742" i="1" s="1"/>
  <c r="AW2742" i="1"/>
  <c r="BH2742" i="1" s="1"/>
  <c r="AQ2742" i="1"/>
  <c r="BB2742" i="1" s="1"/>
  <c r="AU2742" i="1"/>
  <c r="BF2742" i="1" s="1"/>
  <c r="AS2738" i="1"/>
  <c r="BD2738" i="1" s="1"/>
  <c r="AW2738" i="1"/>
  <c r="BH2738" i="1" s="1"/>
  <c r="AQ2738" i="1"/>
  <c r="BB2738" i="1" s="1"/>
  <c r="AU2738" i="1"/>
  <c r="BF2738" i="1" s="1"/>
  <c r="AS2734" i="1"/>
  <c r="BD2734" i="1" s="1"/>
  <c r="AW2734" i="1"/>
  <c r="BH2734" i="1" s="1"/>
  <c r="AQ2734" i="1"/>
  <c r="BB2734" i="1" s="1"/>
  <c r="AU2734" i="1"/>
  <c r="BF2734" i="1" s="1"/>
  <c r="AS2730" i="1"/>
  <c r="BD2730" i="1" s="1"/>
  <c r="AW2730" i="1"/>
  <c r="BH2730" i="1" s="1"/>
  <c r="AQ2730" i="1"/>
  <c r="BB2730" i="1" s="1"/>
  <c r="AU2730" i="1"/>
  <c r="BF2730" i="1" s="1"/>
  <c r="AS2726" i="1"/>
  <c r="BD2726" i="1" s="1"/>
  <c r="AW2726" i="1"/>
  <c r="BH2726" i="1" s="1"/>
  <c r="AQ2726" i="1"/>
  <c r="BB2726" i="1" s="1"/>
  <c r="AU2726" i="1"/>
  <c r="BF2726" i="1" s="1"/>
  <c r="AS2722" i="1"/>
  <c r="BD2722" i="1" s="1"/>
  <c r="AW2722" i="1"/>
  <c r="BH2722" i="1" s="1"/>
  <c r="AQ2722" i="1"/>
  <c r="BB2722" i="1" s="1"/>
  <c r="AU2722" i="1"/>
  <c r="BF2722" i="1" s="1"/>
  <c r="AS2718" i="1"/>
  <c r="BD2718" i="1" s="1"/>
  <c r="AW2718" i="1"/>
  <c r="BH2718" i="1" s="1"/>
  <c r="AQ2718" i="1"/>
  <c r="BB2718" i="1" s="1"/>
  <c r="AU2718" i="1"/>
  <c r="BF2718" i="1" s="1"/>
  <c r="AS2714" i="1"/>
  <c r="BD2714" i="1" s="1"/>
  <c r="AW2714" i="1"/>
  <c r="BH2714" i="1" s="1"/>
  <c r="AQ2714" i="1"/>
  <c r="BB2714" i="1" s="1"/>
  <c r="AU2714" i="1"/>
  <c r="BF2714" i="1" s="1"/>
  <c r="AS2710" i="1"/>
  <c r="BD2710" i="1" s="1"/>
  <c r="AW2710" i="1"/>
  <c r="BH2710" i="1" s="1"/>
  <c r="AQ2710" i="1"/>
  <c r="BB2710" i="1" s="1"/>
  <c r="AU2710" i="1"/>
  <c r="BF2710" i="1" s="1"/>
  <c r="AS2706" i="1"/>
  <c r="BD2706" i="1" s="1"/>
  <c r="AW2706" i="1"/>
  <c r="BH2706" i="1" s="1"/>
  <c r="AQ2706" i="1"/>
  <c r="BB2706" i="1" s="1"/>
  <c r="AU2706" i="1"/>
  <c r="BF2706" i="1" s="1"/>
  <c r="AS2702" i="1"/>
  <c r="BD2702" i="1" s="1"/>
  <c r="AW2702" i="1"/>
  <c r="BH2702" i="1" s="1"/>
  <c r="AQ2702" i="1"/>
  <c r="BB2702" i="1" s="1"/>
  <c r="AU2702" i="1"/>
  <c r="BF2702" i="1" s="1"/>
  <c r="AS2698" i="1"/>
  <c r="BD2698" i="1" s="1"/>
  <c r="AW2698" i="1"/>
  <c r="BH2698" i="1" s="1"/>
  <c r="AQ2698" i="1"/>
  <c r="BB2698" i="1" s="1"/>
  <c r="AU2698" i="1"/>
  <c r="BF2698" i="1" s="1"/>
  <c r="AS2694" i="1"/>
  <c r="BD2694" i="1" s="1"/>
  <c r="AW2694" i="1"/>
  <c r="BH2694" i="1" s="1"/>
  <c r="AQ2694" i="1"/>
  <c r="BB2694" i="1" s="1"/>
  <c r="AU2694" i="1"/>
  <c r="BF2694" i="1" s="1"/>
  <c r="AS2690" i="1"/>
  <c r="BD2690" i="1" s="1"/>
  <c r="AW2690" i="1"/>
  <c r="BH2690" i="1" s="1"/>
  <c r="AQ2690" i="1"/>
  <c r="BB2690" i="1" s="1"/>
  <c r="AU2690" i="1"/>
  <c r="BF2690" i="1" s="1"/>
  <c r="AS2686" i="1"/>
  <c r="BD2686" i="1" s="1"/>
  <c r="AW2686" i="1"/>
  <c r="BH2686" i="1" s="1"/>
  <c r="AQ2686" i="1"/>
  <c r="BB2686" i="1" s="1"/>
  <c r="AU2686" i="1"/>
  <c r="BF2686" i="1" s="1"/>
  <c r="AS2682" i="1"/>
  <c r="BD2682" i="1" s="1"/>
  <c r="AW2682" i="1"/>
  <c r="BH2682" i="1" s="1"/>
  <c r="AQ2682" i="1"/>
  <c r="BB2682" i="1" s="1"/>
  <c r="AU2682" i="1"/>
  <c r="BF2682" i="1" s="1"/>
  <c r="AS2678" i="1"/>
  <c r="BD2678" i="1" s="1"/>
  <c r="AW2678" i="1"/>
  <c r="BH2678" i="1" s="1"/>
  <c r="AQ2678" i="1"/>
  <c r="BB2678" i="1" s="1"/>
  <c r="AU2678" i="1"/>
  <c r="BF2678" i="1" s="1"/>
  <c r="AS2674" i="1"/>
  <c r="BD2674" i="1" s="1"/>
  <c r="AW2674" i="1"/>
  <c r="BH2674" i="1" s="1"/>
  <c r="AQ2674" i="1"/>
  <c r="BB2674" i="1" s="1"/>
  <c r="AU2674" i="1"/>
  <c r="BF2674" i="1" s="1"/>
  <c r="AS2670" i="1"/>
  <c r="BD2670" i="1" s="1"/>
  <c r="AW2670" i="1"/>
  <c r="BH2670" i="1" s="1"/>
  <c r="AQ2670" i="1"/>
  <c r="BB2670" i="1" s="1"/>
  <c r="AU2670" i="1"/>
  <c r="BF2670" i="1" s="1"/>
  <c r="AS2666" i="1"/>
  <c r="BD2666" i="1" s="1"/>
  <c r="AW2666" i="1"/>
  <c r="BH2666" i="1" s="1"/>
  <c r="AQ2666" i="1"/>
  <c r="BB2666" i="1" s="1"/>
  <c r="AU2666" i="1"/>
  <c r="BF2666" i="1" s="1"/>
  <c r="AS2662" i="1"/>
  <c r="BD2662" i="1" s="1"/>
  <c r="AW2662" i="1"/>
  <c r="BH2662" i="1" s="1"/>
  <c r="AQ2662" i="1"/>
  <c r="BB2662" i="1" s="1"/>
  <c r="AU2662" i="1"/>
  <c r="BF2662" i="1" s="1"/>
  <c r="AS2658" i="1"/>
  <c r="BD2658" i="1" s="1"/>
  <c r="AW2658" i="1"/>
  <c r="BH2658" i="1" s="1"/>
  <c r="AQ2658" i="1"/>
  <c r="BB2658" i="1" s="1"/>
  <c r="AU2658" i="1"/>
  <c r="BF2658" i="1" s="1"/>
  <c r="AS2654" i="1"/>
  <c r="BD2654" i="1" s="1"/>
  <c r="AW2654" i="1"/>
  <c r="BH2654" i="1" s="1"/>
  <c r="AQ2654" i="1"/>
  <c r="BB2654" i="1" s="1"/>
  <c r="AU2654" i="1"/>
  <c r="BF2654" i="1" s="1"/>
  <c r="AS2650" i="1"/>
  <c r="BD2650" i="1" s="1"/>
  <c r="AW2650" i="1"/>
  <c r="BH2650" i="1" s="1"/>
  <c r="AQ2650" i="1"/>
  <c r="BB2650" i="1" s="1"/>
  <c r="AU2650" i="1"/>
  <c r="BF2650" i="1" s="1"/>
  <c r="AS2646" i="1"/>
  <c r="BD2646" i="1" s="1"/>
  <c r="AW2646" i="1"/>
  <c r="BH2646" i="1" s="1"/>
  <c r="AQ2646" i="1"/>
  <c r="BB2646" i="1" s="1"/>
  <c r="AU2646" i="1"/>
  <c r="BF2646" i="1" s="1"/>
  <c r="AS2642" i="1"/>
  <c r="BD2642" i="1" s="1"/>
  <c r="AW2642" i="1"/>
  <c r="BH2642" i="1" s="1"/>
  <c r="AQ2642" i="1"/>
  <c r="BB2642" i="1" s="1"/>
  <c r="AU2642" i="1"/>
  <c r="BF2642" i="1" s="1"/>
  <c r="AS2638" i="1"/>
  <c r="BD2638" i="1" s="1"/>
  <c r="AW2638" i="1"/>
  <c r="BH2638" i="1" s="1"/>
  <c r="AQ2638" i="1"/>
  <c r="BB2638" i="1" s="1"/>
  <c r="AU2638" i="1"/>
  <c r="BF2638" i="1" s="1"/>
  <c r="AS2634" i="1"/>
  <c r="BD2634" i="1" s="1"/>
  <c r="AW2634" i="1"/>
  <c r="BH2634" i="1" s="1"/>
  <c r="AQ2634" i="1"/>
  <c r="BB2634" i="1" s="1"/>
  <c r="AU2634" i="1"/>
  <c r="BF2634" i="1" s="1"/>
  <c r="AS2630" i="1"/>
  <c r="BD2630" i="1" s="1"/>
  <c r="AW2630" i="1"/>
  <c r="BH2630" i="1" s="1"/>
  <c r="AQ2630" i="1"/>
  <c r="BB2630" i="1" s="1"/>
  <c r="AU2630" i="1"/>
  <c r="BF2630" i="1" s="1"/>
  <c r="AS2626" i="1"/>
  <c r="BD2626" i="1" s="1"/>
  <c r="AW2626" i="1"/>
  <c r="BH2626" i="1" s="1"/>
  <c r="AQ2626" i="1"/>
  <c r="BB2626" i="1" s="1"/>
  <c r="AU2626" i="1"/>
  <c r="BF2626" i="1" s="1"/>
  <c r="AS2622" i="1"/>
  <c r="BD2622" i="1" s="1"/>
  <c r="AW2622" i="1"/>
  <c r="BH2622" i="1" s="1"/>
  <c r="AQ2622" i="1"/>
  <c r="BB2622" i="1" s="1"/>
  <c r="AU2622" i="1"/>
  <c r="BF2622" i="1" s="1"/>
  <c r="AS2618" i="1"/>
  <c r="BD2618" i="1" s="1"/>
  <c r="AW2618" i="1"/>
  <c r="BH2618" i="1" s="1"/>
  <c r="AQ2618" i="1"/>
  <c r="BB2618" i="1" s="1"/>
  <c r="AU2618" i="1"/>
  <c r="BF2618" i="1" s="1"/>
  <c r="AS2614" i="1"/>
  <c r="BD2614" i="1" s="1"/>
  <c r="AW2614" i="1"/>
  <c r="BH2614" i="1" s="1"/>
  <c r="AQ2614" i="1"/>
  <c r="BB2614" i="1" s="1"/>
  <c r="AU2614" i="1"/>
  <c r="BF2614" i="1" s="1"/>
  <c r="AS2610" i="1"/>
  <c r="BD2610" i="1" s="1"/>
  <c r="AW2610" i="1"/>
  <c r="BH2610" i="1" s="1"/>
  <c r="AQ2610" i="1"/>
  <c r="BB2610" i="1" s="1"/>
  <c r="AU2610" i="1"/>
  <c r="BF2610" i="1" s="1"/>
  <c r="AS2606" i="1"/>
  <c r="BD2606" i="1" s="1"/>
  <c r="AW2606" i="1"/>
  <c r="BH2606" i="1" s="1"/>
  <c r="AQ2606" i="1"/>
  <c r="BB2606" i="1" s="1"/>
  <c r="AU2606" i="1"/>
  <c r="BF2606" i="1" s="1"/>
  <c r="AS2602" i="1"/>
  <c r="BD2602" i="1" s="1"/>
  <c r="AW2602" i="1"/>
  <c r="BH2602" i="1" s="1"/>
  <c r="AQ2602" i="1"/>
  <c r="BB2602" i="1" s="1"/>
  <c r="AU2602" i="1"/>
  <c r="BF2602" i="1" s="1"/>
  <c r="AS2598" i="1"/>
  <c r="BD2598" i="1" s="1"/>
  <c r="AW2598" i="1"/>
  <c r="BH2598" i="1" s="1"/>
  <c r="AQ2598" i="1"/>
  <c r="BB2598" i="1" s="1"/>
  <c r="AU2598" i="1"/>
  <c r="BF2598" i="1" s="1"/>
  <c r="AS2594" i="1"/>
  <c r="BD2594" i="1" s="1"/>
  <c r="AW2594" i="1"/>
  <c r="BH2594" i="1" s="1"/>
  <c r="AQ2594" i="1"/>
  <c r="BB2594" i="1" s="1"/>
  <c r="AU2594" i="1"/>
  <c r="BF2594" i="1" s="1"/>
  <c r="AS2590" i="1"/>
  <c r="BD2590" i="1" s="1"/>
  <c r="AW2590" i="1"/>
  <c r="BH2590" i="1" s="1"/>
  <c r="AQ2590" i="1"/>
  <c r="BB2590" i="1" s="1"/>
  <c r="AU2590" i="1"/>
  <c r="BF2590" i="1" s="1"/>
  <c r="AS2586" i="1"/>
  <c r="BD2586" i="1" s="1"/>
  <c r="AW2586" i="1"/>
  <c r="BH2586" i="1" s="1"/>
  <c r="AQ2586" i="1"/>
  <c r="BB2586" i="1" s="1"/>
  <c r="AU2586" i="1"/>
  <c r="BF2586" i="1" s="1"/>
  <c r="AS2582" i="1"/>
  <c r="BD2582" i="1" s="1"/>
  <c r="AW2582" i="1"/>
  <c r="BH2582" i="1" s="1"/>
  <c r="AQ2582" i="1"/>
  <c r="BB2582" i="1" s="1"/>
  <c r="AU2582" i="1"/>
  <c r="BF2582" i="1" s="1"/>
  <c r="AS2578" i="1"/>
  <c r="BD2578" i="1" s="1"/>
  <c r="AW2578" i="1"/>
  <c r="BH2578" i="1" s="1"/>
  <c r="AQ2578" i="1"/>
  <c r="BB2578" i="1" s="1"/>
  <c r="AU2578" i="1"/>
  <c r="BF2578" i="1" s="1"/>
  <c r="AS2574" i="1"/>
  <c r="BD2574" i="1" s="1"/>
  <c r="AW2574" i="1"/>
  <c r="BH2574" i="1" s="1"/>
  <c r="AQ2574" i="1"/>
  <c r="BB2574" i="1" s="1"/>
  <c r="AU2574" i="1"/>
  <c r="BF2574" i="1" s="1"/>
  <c r="AS2570" i="1"/>
  <c r="BD2570" i="1" s="1"/>
  <c r="AW2570" i="1"/>
  <c r="BH2570" i="1" s="1"/>
  <c r="AQ2570" i="1"/>
  <c r="BB2570" i="1" s="1"/>
  <c r="AU2570" i="1"/>
  <c r="BF2570" i="1" s="1"/>
  <c r="AS2566" i="1"/>
  <c r="BD2566" i="1" s="1"/>
  <c r="AW2566" i="1"/>
  <c r="BH2566" i="1" s="1"/>
  <c r="AQ2566" i="1"/>
  <c r="BB2566" i="1" s="1"/>
  <c r="AU2566" i="1"/>
  <c r="BF2566" i="1" s="1"/>
  <c r="AS2562" i="1"/>
  <c r="BD2562" i="1" s="1"/>
  <c r="AW2562" i="1"/>
  <c r="BH2562" i="1" s="1"/>
  <c r="AQ2562" i="1"/>
  <c r="BB2562" i="1" s="1"/>
  <c r="AU2562" i="1"/>
  <c r="BF2562" i="1" s="1"/>
  <c r="AS2558" i="1"/>
  <c r="BD2558" i="1" s="1"/>
  <c r="AW2558" i="1"/>
  <c r="BH2558" i="1" s="1"/>
  <c r="AQ2558" i="1"/>
  <c r="BB2558" i="1" s="1"/>
  <c r="AU2558" i="1"/>
  <c r="BF2558" i="1" s="1"/>
  <c r="AS2554" i="1"/>
  <c r="BD2554" i="1" s="1"/>
  <c r="AW2554" i="1"/>
  <c r="BH2554" i="1" s="1"/>
  <c r="AQ2554" i="1"/>
  <c r="BB2554" i="1" s="1"/>
  <c r="AU2554" i="1"/>
  <c r="BF2554" i="1" s="1"/>
  <c r="AS2550" i="1"/>
  <c r="BD2550" i="1" s="1"/>
  <c r="AW2550" i="1"/>
  <c r="BH2550" i="1" s="1"/>
  <c r="AQ2550" i="1"/>
  <c r="BB2550" i="1" s="1"/>
  <c r="AU2550" i="1"/>
  <c r="BF2550" i="1" s="1"/>
  <c r="AS2546" i="1"/>
  <c r="BD2546" i="1" s="1"/>
  <c r="AW2546" i="1"/>
  <c r="BH2546" i="1" s="1"/>
  <c r="AQ2546" i="1"/>
  <c r="BB2546" i="1" s="1"/>
  <c r="AU2546" i="1"/>
  <c r="BF2546" i="1" s="1"/>
  <c r="AS2542" i="1"/>
  <c r="BD2542" i="1" s="1"/>
  <c r="AW2542" i="1"/>
  <c r="BH2542" i="1" s="1"/>
  <c r="AQ2542" i="1"/>
  <c r="BB2542" i="1" s="1"/>
  <c r="AU2542" i="1"/>
  <c r="BF2542" i="1" s="1"/>
  <c r="AS2538" i="1"/>
  <c r="BD2538" i="1" s="1"/>
  <c r="AW2538" i="1"/>
  <c r="BH2538" i="1" s="1"/>
  <c r="AQ2538" i="1"/>
  <c r="BB2538" i="1" s="1"/>
  <c r="AU2538" i="1"/>
  <c r="BF2538" i="1" s="1"/>
  <c r="AS2534" i="1"/>
  <c r="BD2534" i="1" s="1"/>
  <c r="AW2534" i="1"/>
  <c r="BH2534" i="1" s="1"/>
  <c r="AQ2534" i="1"/>
  <c r="BB2534" i="1" s="1"/>
  <c r="AU2534" i="1"/>
  <c r="BF2534" i="1" s="1"/>
  <c r="AS2530" i="1"/>
  <c r="BD2530" i="1" s="1"/>
  <c r="AW2530" i="1"/>
  <c r="BH2530" i="1" s="1"/>
  <c r="AQ2530" i="1"/>
  <c r="BB2530" i="1" s="1"/>
  <c r="AU2530" i="1"/>
  <c r="BF2530" i="1" s="1"/>
  <c r="AS2526" i="1"/>
  <c r="BD2526" i="1" s="1"/>
  <c r="AW2526" i="1"/>
  <c r="BH2526" i="1" s="1"/>
  <c r="AQ2526" i="1"/>
  <c r="BB2526" i="1" s="1"/>
  <c r="AU2526" i="1"/>
  <c r="BF2526" i="1" s="1"/>
  <c r="AS2522" i="1"/>
  <c r="BD2522" i="1" s="1"/>
  <c r="AW2522" i="1"/>
  <c r="BH2522" i="1" s="1"/>
  <c r="AQ2522" i="1"/>
  <c r="BB2522" i="1" s="1"/>
  <c r="AU2522" i="1"/>
  <c r="BF2522" i="1" s="1"/>
  <c r="AS2518" i="1"/>
  <c r="BD2518" i="1" s="1"/>
  <c r="AW2518" i="1"/>
  <c r="BH2518" i="1" s="1"/>
  <c r="AQ2518" i="1"/>
  <c r="BB2518" i="1" s="1"/>
  <c r="AU2518" i="1"/>
  <c r="BF2518" i="1" s="1"/>
  <c r="AS2514" i="1"/>
  <c r="BD2514" i="1" s="1"/>
  <c r="AW2514" i="1"/>
  <c r="BH2514" i="1" s="1"/>
  <c r="AQ2514" i="1"/>
  <c r="BB2514" i="1" s="1"/>
  <c r="AU2514" i="1"/>
  <c r="BF2514" i="1" s="1"/>
  <c r="AS2510" i="1"/>
  <c r="BD2510" i="1" s="1"/>
  <c r="AW2510" i="1"/>
  <c r="BH2510" i="1" s="1"/>
  <c r="AQ2510" i="1"/>
  <c r="BB2510" i="1" s="1"/>
  <c r="AU2510" i="1"/>
  <c r="BF2510" i="1" s="1"/>
  <c r="AS2506" i="1"/>
  <c r="BD2506" i="1" s="1"/>
  <c r="AW2506" i="1"/>
  <c r="BH2506" i="1" s="1"/>
  <c r="AQ2506" i="1"/>
  <c r="BB2506" i="1" s="1"/>
  <c r="AU2506" i="1"/>
  <c r="BF2506" i="1" s="1"/>
  <c r="AS2502" i="1"/>
  <c r="BD2502" i="1" s="1"/>
  <c r="AW2502" i="1"/>
  <c r="BH2502" i="1" s="1"/>
  <c r="AQ2502" i="1"/>
  <c r="BB2502" i="1" s="1"/>
  <c r="AU2502" i="1"/>
  <c r="BF2502" i="1" s="1"/>
  <c r="AS2498" i="1"/>
  <c r="BD2498" i="1" s="1"/>
  <c r="AW2498" i="1"/>
  <c r="BH2498" i="1" s="1"/>
  <c r="AQ2498" i="1"/>
  <c r="BB2498" i="1" s="1"/>
  <c r="AU2498" i="1"/>
  <c r="BF2498" i="1" s="1"/>
  <c r="AS2494" i="1"/>
  <c r="BD2494" i="1" s="1"/>
  <c r="AW2494" i="1"/>
  <c r="BH2494" i="1" s="1"/>
  <c r="AQ2494" i="1"/>
  <c r="BB2494" i="1" s="1"/>
  <c r="AU2494" i="1"/>
  <c r="BF2494" i="1" s="1"/>
  <c r="AS2490" i="1"/>
  <c r="BD2490" i="1" s="1"/>
  <c r="AW2490" i="1"/>
  <c r="BH2490" i="1" s="1"/>
  <c r="AQ2490" i="1"/>
  <c r="BB2490" i="1" s="1"/>
  <c r="AU2490" i="1"/>
  <c r="BF2490" i="1" s="1"/>
  <c r="AS2486" i="1"/>
  <c r="BD2486" i="1" s="1"/>
  <c r="AW2486" i="1"/>
  <c r="BH2486" i="1" s="1"/>
  <c r="AQ2486" i="1"/>
  <c r="BB2486" i="1" s="1"/>
  <c r="AU2486" i="1"/>
  <c r="BF2486" i="1" s="1"/>
  <c r="AS2482" i="1"/>
  <c r="BD2482" i="1" s="1"/>
  <c r="AW2482" i="1"/>
  <c r="BH2482" i="1" s="1"/>
  <c r="AQ2482" i="1"/>
  <c r="BB2482" i="1" s="1"/>
  <c r="AU2482" i="1"/>
  <c r="BF2482" i="1" s="1"/>
  <c r="AS2478" i="1"/>
  <c r="BD2478" i="1" s="1"/>
  <c r="AW2478" i="1"/>
  <c r="BH2478" i="1" s="1"/>
  <c r="AQ2478" i="1"/>
  <c r="BB2478" i="1" s="1"/>
  <c r="AU2478" i="1"/>
  <c r="BF2478" i="1" s="1"/>
  <c r="AS2474" i="1"/>
  <c r="BD2474" i="1" s="1"/>
  <c r="AW2474" i="1"/>
  <c r="BH2474" i="1" s="1"/>
  <c r="AQ2474" i="1"/>
  <c r="BB2474" i="1" s="1"/>
  <c r="AU2474" i="1"/>
  <c r="BF2474" i="1" s="1"/>
  <c r="AS2470" i="1"/>
  <c r="BD2470" i="1" s="1"/>
  <c r="AW2470" i="1"/>
  <c r="BH2470" i="1" s="1"/>
  <c r="AQ2470" i="1"/>
  <c r="BB2470" i="1" s="1"/>
  <c r="AU2470" i="1"/>
  <c r="BF2470" i="1" s="1"/>
  <c r="AS2466" i="1"/>
  <c r="BD2466" i="1" s="1"/>
  <c r="AW2466" i="1"/>
  <c r="BH2466" i="1" s="1"/>
  <c r="AQ2466" i="1"/>
  <c r="BB2466" i="1" s="1"/>
  <c r="AU2466" i="1"/>
  <c r="BF2466" i="1" s="1"/>
  <c r="AS2462" i="1"/>
  <c r="BD2462" i="1" s="1"/>
  <c r="AW2462" i="1"/>
  <c r="BH2462" i="1" s="1"/>
  <c r="AQ2462" i="1"/>
  <c r="BB2462" i="1" s="1"/>
  <c r="AU2462" i="1"/>
  <c r="BF2462" i="1" s="1"/>
  <c r="AS2458" i="1"/>
  <c r="BD2458" i="1" s="1"/>
  <c r="AW2458" i="1"/>
  <c r="BH2458" i="1" s="1"/>
  <c r="AQ2458" i="1"/>
  <c r="BB2458" i="1" s="1"/>
  <c r="AU2458" i="1"/>
  <c r="BF2458" i="1" s="1"/>
  <c r="AS2454" i="1"/>
  <c r="BD2454" i="1" s="1"/>
  <c r="AW2454" i="1"/>
  <c r="BH2454" i="1" s="1"/>
  <c r="AQ2454" i="1"/>
  <c r="BB2454" i="1" s="1"/>
  <c r="AU2454" i="1"/>
  <c r="BF2454" i="1" s="1"/>
  <c r="AS2450" i="1"/>
  <c r="BD2450" i="1" s="1"/>
  <c r="AW2450" i="1"/>
  <c r="BH2450" i="1" s="1"/>
  <c r="AQ2450" i="1"/>
  <c r="BB2450" i="1" s="1"/>
  <c r="AU2450" i="1"/>
  <c r="BF2450" i="1" s="1"/>
  <c r="AS2446" i="1"/>
  <c r="BD2446" i="1" s="1"/>
  <c r="AW2446" i="1"/>
  <c r="BH2446" i="1" s="1"/>
  <c r="AQ2446" i="1"/>
  <c r="BB2446" i="1" s="1"/>
  <c r="AU2446" i="1"/>
  <c r="BF2446" i="1" s="1"/>
  <c r="AS2442" i="1"/>
  <c r="BD2442" i="1" s="1"/>
  <c r="AW2442" i="1"/>
  <c r="BH2442" i="1" s="1"/>
  <c r="AQ2442" i="1"/>
  <c r="BB2442" i="1" s="1"/>
  <c r="AU2442" i="1"/>
  <c r="BF2442" i="1" s="1"/>
  <c r="AS2438" i="1"/>
  <c r="BD2438" i="1" s="1"/>
  <c r="AW2438" i="1"/>
  <c r="BH2438" i="1" s="1"/>
  <c r="AQ2438" i="1"/>
  <c r="BB2438" i="1" s="1"/>
  <c r="AU2438" i="1"/>
  <c r="BF2438" i="1" s="1"/>
  <c r="AS2434" i="1"/>
  <c r="BD2434" i="1" s="1"/>
  <c r="AW2434" i="1"/>
  <c r="BH2434" i="1" s="1"/>
  <c r="AQ2434" i="1"/>
  <c r="BB2434" i="1" s="1"/>
  <c r="AU2434" i="1"/>
  <c r="BF2434" i="1" s="1"/>
  <c r="AS2430" i="1"/>
  <c r="BD2430" i="1" s="1"/>
  <c r="AW2430" i="1"/>
  <c r="BH2430" i="1" s="1"/>
  <c r="AQ2430" i="1"/>
  <c r="BB2430" i="1" s="1"/>
  <c r="AU2430" i="1"/>
  <c r="BF2430" i="1" s="1"/>
  <c r="AS2426" i="1"/>
  <c r="BD2426" i="1" s="1"/>
  <c r="AW2426" i="1"/>
  <c r="BH2426" i="1" s="1"/>
  <c r="AQ2426" i="1"/>
  <c r="BB2426" i="1" s="1"/>
  <c r="AU2426" i="1"/>
  <c r="BF2426" i="1" s="1"/>
  <c r="AS2422" i="1"/>
  <c r="BD2422" i="1" s="1"/>
  <c r="AW2422" i="1"/>
  <c r="BH2422" i="1" s="1"/>
  <c r="AQ2422" i="1"/>
  <c r="BB2422" i="1" s="1"/>
  <c r="AU2422" i="1"/>
  <c r="BF2422" i="1" s="1"/>
  <c r="AS2418" i="1"/>
  <c r="BD2418" i="1" s="1"/>
  <c r="AW2418" i="1"/>
  <c r="BH2418" i="1" s="1"/>
  <c r="AQ2418" i="1"/>
  <c r="BB2418" i="1" s="1"/>
  <c r="AU2418" i="1"/>
  <c r="BF2418" i="1" s="1"/>
  <c r="AS2414" i="1"/>
  <c r="BD2414" i="1" s="1"/>
  <c r="AW2414" i="1"/>
  <c r="BH2414" i="1" s="1"/>
  <c r="AQ2414" i="1"/>
  <c r="BB2414" i="1" s="1"/>
  <c r="AU2414" i="1"/>
  <c r="BF2414" i="1" s="1"/>
  <c r="AS2410" i="1"/>
  <c r="BD2410" i="1" s="1"/>
  <c r="AW2410" i="1"/>
  <c r="BH2410" i="1" s="1"/>
  <c r="AQ2410" i="1"/>
  <c r="BB2410" i="1" s="1"/>
  <c r="AU2410" i="1"/>
  <c r="BF2410" i="1" s="1"/>
  <c r="AS2406" i="1"/>
  <c r="BD2406" i="1" s="1"/>
  <c r="AW2406" i="1"/>
  <c r="BH2406" i="1" s="1"/>
  <c r="AQ2406" i="1"/>
  <c r="BB2406" i="1" s="1"/>
  <c r="AU2406" i="1"/>
  <c r="BF2406" i="1" s="1"/>
  <c r="AS2402" i="1"/>
  <c r="BD2402" i="1" s="1"/>
  <c r="AW2402" i="1"/>
  <c r="BH2402" i="1" s="1"/>
  <c r="AQ2402" i="1"/>
  <c r="BB2402" i="1" s="1"/>
  <c r="AU2402" i="1"/>
  <c r="BF2402" i="1" s="1"/>
  <c r="AS2398" i="1"/>
  <c r="BD2398" i="1" s="1"/>
  <c r="AW2398" i="1"/>
  <c r="BH2398" i="1" s="1"/>
  <c r="AQ2398" i="1"/>
  <c r="BB2398" i="1" s="1"/>
  <c r="AU2398" i="1"/>
  <c r="BF2398" i="1" s="1"/>
  <c r="AS2394" i="1"/>
  <c r="BD2394" i="1" s="1"/>
  <c r="AW2394" i="1"/>
  <c r="BH2394" i="1" s="1"/>
  <c r="AQ2394" i="1"/>
  <c r="BB2394" i="1" s="1"/>
  <c r="AU2394" i="1"/>
  <c r="BF2394" i="1" s="1"/>
  <c r="AS2390" i="1"/>
  <c r="BD2390" i="1" s="1"/>
  <c r="AW2390" i="1"/>
  <c r="BH2390" i="1" s="1"/>
  <c r="AQ2390" i="1"/>
  <c r="BB2390" i="1" s="1"/>
  <c r="AU2390" i="1"/>
  <c r="BF2390" i="1" s="1"/>
  <c r="AS2386" i="1"/>
  <c r="BD2386" i="1" s="1"/>
  <c r="AW2386" i="1"/>
  <c r="BH2386" i="1" s="1"/>
  <c r="AQ2386" i="1"/>
  <c r="BB2386" i="1" s="1"/>
  <c r="AU2386" i="1"/>
  <c r="BF2386" i="1" s="1"/>
  <c r="AS2382" i="1"/>
  <c r="BD2382" i="1" s="1"/>
  <c r="AW2382" i="1"/>
  <c r="BH2382" i="1" s="1"/>
  <c r="AQ2382" i="1"/>
  <c r="BB2382" i="1" s="1"/>
  <c r="AU2382" i="1"/>
  <c r="BF2382" i="1" s="1"/>
  <c r="AS2378" i="1"/>
  <c r="BD2378" i="1" s="1"/>
  <c r="AW2378" i="1"/>
  <c r="BH2378" i="1" s="1"/>
  <c r="AQ2378" i="1"/>
  <c r="BB2378" i="1" s="1"/>
  <c r="AU2378" i="1"/>
  <c r="BF2378" i="1" s="1"/>
  <c r="AS2374" i="1"/>
  <c r="BD2374" i="1" s="1"/>
  <c r="AW2374" i="1"/>
  <c r="BH2374" i="1" s="1"/>
  <c r="AQ2374" i="1"/>
  <c r="BB2374" i="1" s="1"/>
  <c r="AU2374" i="1"/>
  <c r="BF2374" i="1" s="1"/>
  <c r="AS2370" i="1"/>
  <c r="BD2370" i="1" s="1"/>
  <c r="AW2370" i="1"/>
  <c r="BH2370" i="1" s="1"/>
  <c r="AQ2370" i="1"/>
  <c r="BB2370" i="1" s="1"/>
  <c r="AU2370" i="1"/>
  <c r="BF2370" i="1" s="1"/>
  <c r="AS2366" i="1"/>
  <c r="BD2366" i="1" s="1"/>
  <c r="AW2366" i="1"/>
  <c r="BH2366" i="1" s="1"/>
  <c r="AQ2366" i="1"/>
  <c r="BB2366" i="1" s="1"/>
  <c r="AU2366" i="1"/>
  <c r="BF2366" i="1" s="1"/>
  <c r="AS2362" i="1"/>
  <c r="BD2362" i="1" s="1"/>
  <c r="AW2362" i="1"/>
  <c r="BH2362" i="1" s="1"/>
  <c r="AQ2362" i="1"/>
  <c r="BB2362" i="1" s="1"/>
  <c r="AU2362" i="1"/>
  <c r="BF2362" i="1" s="1"/>
  <c r="AS2358" i="1"/>
  <c r="BD2358" i="1" s="1"/>
  <c r="AW2358" i="1"/>
  <c r="BH2358" i="1" s="1"/>
  <c r="AQ2358" i="1"/>
  <c r="BB2358" i="1" s="1"/>
  <c r="AU2358" i="1"/>
  <c r="BF2358" i="1" s="1"/>
  <c r="AS2354" i="1"/>
  <c r="BD2354" i="1" s="1"/>
  <c r="AW2354" i="1"/>
  <c r="BH2354" i="1" s="1"/>
  <c r="AQ2354" i="1"/>
  <c r="BB2354" i="1" s="1"/>
  <c r="AU2354" i="1"/>
  <c r="BF2354" i="1" s="1"/>
  <c r="AS2350" i="1"/>
  <c r="BD2350" i="1" s="1"/>
  <c r="AW2350" i="1"/>
  <c r="BH2350" i="1" s="1"/>
  <c r="AQ2350" i="1"/>
  <c r="BB2350" i="1" s="1"/>
  <c r="AU2350" i="1"/>
  <c r="BF2350" i="1" s="1"/>
  <c r="AS2346" i="1"/>
  <c r="BD2346" i="1" s="1"/>
  <c r="AW2346" i="1"/>
  <c r="BH2346" i="1" s="1"/>
  <c r="AQ2346" i="1"/>
  <c r="BB2346" i="1" s="1"/>
  <c r="AU2346" i="1"/>
  <c r="BF2346" i="1" s="1"/>
  <c r="AS2342" i="1"/>
  <c r="BD2342" i="1" s="1"/>
  <c r="AW2342" i="1"/>
  <c r="BH2342" i="1" s="1"/>
  <c r="AQ2342" i="1"/>
  <c r="BB2342" i="1" s="1"/>
  <c r="AU2342" i="1"/>
  <c r="BF2342" i="1" s="1"/>
  <c r="AS2338" i="1"/>
  <c r="BD2338" i="1" s="1"/>
  <c r="AW2338" i="1"/>
  <c r="BH2338" i="1" s="1"/>
  <c r="AQ2338" i="1"/>
  <c r="BB2338" i="1" s="1"/>
  <c r="AU2338" i="1"/>
  <c r="BF2338" i="1" s="1"/>
  <c r="AS2334" i="1"/>
  <c r="BD2334" i="1" s="1"/>
  <c r="AW2334" i="1"/>
  <c r="BH2334" i="1" s="1"/>
  <c r="AQ2334" i="1"/>
  <c r="BB2334" i="1" s="1"/>
  <c r="AU2334" i="1"/>
  <c r="BF2334" i="1" s="1"/>
  <c r="AS2330" i="1"/>
  <c r="BD2330" i="1" s="1"/>
  <c r="AW2330" i="1"/>
  <c r="BH2330" i="1" s="1"/>
  <c r="AQ2330" i="1"/>
  <c r="BB2330" i="1" s="1"/>
  <c r="AU2330" i="1"/>
  <c r="BF2330" i="1" s="1"/>
  <c r="AS2326" i="1"/>
  <c r="BD2326" i="1" s="1"/>
  <c r="AW2326" i="1"/>
  <c r="BH2326" i="1" s="1"/>
  <c r="AQ2326" i="1"/>
  <c r="BB2326" i="1" s="1"/>
  <c r="AU2326" i="1"/>
  <c r="BF2326" i="1" s="1"/>
  <c r="AS2322" i="1"/>
  <c r="BD2322" i="1" s="1"/>
  <c r="AW2322" i="1"/>
  <c r="BH2322" i="1" s="1"/>
  <c r="AQ2322" i="1"/>
  <c r="BB2322" i="1" s="1"/>
  <c r="AU2322" i="1"/>
  <c r="BF2322" i="1" s="1"/>
  <c r="AS2318" i="1"/>
  <c r="BD2318" i="1" s="1"/>
  <c r="AW2318" i="1"/>
  <c r="BH2318" i="1" s="1"/>
  <c r="AQ2318" i="1"/>
  <c r="BB2318" i="1" s="1"/>
  <c r="AU2318" i="1"/>
  <c r="BF2318" i="1" s="1"/>
  <c r="AS2314" i="1"/>
  <c r="BD2314" i="1" s="1"/>
  <c r="AW2314" i="1"/>
  <c r="BH2314" i="1" s="1"/>
  <c r="AQ2314" i="1"/>
  <c r="BB2314" i="1" s="1"/>
  <c r="AU2314" i="1"/>
  <c r="BF2314" i="1" s="1"/>
  <c r="AS2310" i="1"/>
  <c r="BD2310" i="1" s="1"/>
  <c r="AW2310" i="1"/>
  <c r="BH2310" i="1" s="1"/>
  <c r="AQ2310" i="1"/>
  <c r="BB2310" i="1" s="1"/>
  <c r="AU2310" i="1"/>
  <c r="BF2310" i="1" s="1"/>
  <c r="AS2306" i="1"/>
  <c r="BD2306" i="1" s="1"/>
  <c r="AW2306" i="1"/>
  <c r="BH2306" i="1" s="1"/>
  <c r="AQ2306" i="1"/>
  <c r="BB2306" i="1" s="1"/>
  <c r="AU2306" i="1"/>
  <c r="BF2306" i="1" s="1"/>
  <c r="AS2302" i="1"/>
  <c r="BD2302" i="1" s="1"/>
  <c r="AW2302" i="1"/>
  <c r="BH2302" i="1" s="1"/>
  <c r="AQ2302" i="1"/>
  <c r="BB2302" i="1" s="1"/>
  <c r="AU2302" i="1"/>
  <c r="BF2302" i="1" s="1"/>
  <c r="AS2298" i="1"/>
  <c r="BD2298" i="1" s="1"/>
  <c r="AW2298" i="1"/>
  <c r="BH2298" i="1" s="1"/>
  <c r="AQ2298" i="1"/>
  <c r="BB2298" i="1" s="1"/>
  <c r="AU2298" i="1"/>
  <c r="BF2298" i="1" s="1"/>
  <c r="AS2294" i="1"/>
  <c r="BD2294" i="1" s="1"/>
  <c r="AW2294" i="1"/>
  <c r="BH2294" i="1" s="1"/>
  <c r="AQ2294" i="1"/>
  <c r="BB2294" i="1" s="1"/>
  <c r="AU2294" i="1"/>
  <c r="BF2294" i="1" s="1"/>
  <c r="AS2290" i="1"/>
  <c r="BD2290" i="1" s="1"/>
  <c r="AW2290" i="1"/>
  <c r="BH2290" i="1" s="1"/>
  <c r="AQ2290" i="1"/>
  <c r="BB2290" i="1" s="1"/>
  <c r="AU2290" i="1"/>
  <c r="BF2290" i="1" s="1"/>
  <c r="AS2286" i="1"/>
  <c r="BD2286" i="1" s="1"/>
  <c r="AW2286" i="1"/>
  <c r="BH2286" i="1" s="1"/>
  <c r="AQ2286" i="1"/>
  <c r="BB2286" i="1" s="1"/>
  <c r="AU2286" i="1"/>
  <c r="BF2286" i="1" s="1"/>
  <c r="AS2282" i="1"/>
  <c r="BD2282" i="1" s="1"/>
  <c r="AW2282" i="1"/>
  <c r="BH2282" i="1" s="1"/>
  <c r="AQ2282" i="1"/>
  <c r="BB2282" i="1" s="1"/>
  <c r="AU2282" i="1"/>
  <c r="BF2282" i="1" s="1"/>
  <c r="AS2278" i="1"/>
  <c r="BD2278" i="1" s="1"/>
  <c r="AW2278" i="1"/>
  <c r="BH2278" i="1" s="1"/>
  <c r="AQ2278" i="1"/>
  <c r="BB2278" i="1" s="1"/>
  <c r="AU2278" i="1"/>
  <c r="BF2278" i="1" s="1"/>
  <c r="AS2274" i="1"/>
  <c r="BD2274" i="1" s="1"/>
  <c r="AW2274" i="1"/>
  <c r="BH2274" i="1" s="1"/>
  <c r="AQ2274" i="1"/>
  <c r="BB2274" i="1" s="1"/>
  <c r="AU2274" i="1"/>
  <c r="BF2274" i="1" s="1"/>
  <c r="AS2270" i="1"/>
  <c r="BD2270" i="1" s="1"/>
  <c r="AW2270" i="1"/>
  <c r="BH2270" i="1" s="1"/>
  <c r="AQ2270" i="1"/>
  <c r="BB2270" i="1" s="1"/>
  <c r="AU2270" i="1"/>
  <c r="BF2270" i="1" s="1"/>
  <c r="AS2266" i="1"/>
  <c r="BD2266" i="1" s="1"/>
  <c r="AW2266" i="1"/>
  <c r="BH2266" i="1" s="1"/>
  <c r="AQ2266" i="1"/>
  <c r="BB2266" i="1" s="1"/>
  <c r="AU2266" i="1"/>
  <c r="BF2266" i="1" s="1"/>
  <c r="AS2262" i="1"/>
  <c r="BD2262" i="1" s="1"/>
  <c r="AW2262" i="1"/>
  <c r="BH2262" i="1" s="1"/>
  <c r="AQ2262" i="1"/>
  <c r="BB2262" i="1" s="1"/>
  <c r="AU2262" i="1"/>
  <c r="BF2262" i="1" s="1"/>
  <c r="AS2258" i="1"/>
  <c r="BD2258" i="1" s="1"/>
  <c r="AW2258" i="1"/>
  <c r="BH2258" i="1" s="1"/>
  <c r="AQ2258" i="1"/>
  <c r="BB2258" i="1" s="1"/>
  <c r="AU2258" i="1"/>
  <c r="BF2258" i="1" s="1"/>
  <c r="AS2254" i="1"/>
  <c r="BD2254" i="1" s="1"/>
  <c r="AW2254" i="1"/>
  <c r="BH2254" i="1" s="1"/>
  <c r="AQ2254" i="1"/>
  <c r="BB2254" i="1" s="1"/>
  <c r="AU2254" i="1"/>
  <c r="BF2254" i="1" s="1"/>
  <c r="AS2250" i="1"/>
  <c r="BD2250" i="1" s="1"/>
  <c r="AW2250" i="1"/>
  <c r="BH2250" i="1" s="1"/>
  <c r="AQ2250" i="1"/>
  <c r="BB2250" i="1" s="1"/>
  <c r="AU2250" i="1"/>
  <c r="BF2250" i="1" s="1"/>
  <c r="AS2246" i="1"/>
  <c r="BD2246" i="1" s="1"/>
  <c r="AW2246" i="1"/>
  <c r="BH2246" i="1" s="1"/>
  <c r="AQ2246" i="1"/>
  <c r="BB2246" i="1" s="1"/>
  <c r="AU2246" i="1"/>
  <c r="BF2246" i="1" s="1"/>
  <c r="AS2242" i="1"/>
  <c r="BD2242" i="1" s="1"/>
  <c r="AW2242" i="1"/>
  <c r="BH2242" i="1" s="1"/>
  <c r="AQ2242" i="1"/>
  <c r="BB2242" i="1" s="1"/>
  <c r="AU2242" i="1"/>
  <c r="BF2242" i="1" s="1"/>
  <c r="AS2238" i="1"/>
  <c r="BD2238" i="1" s="1"/>
  <c r="AW2238" i="1"/>
  <c r="BH2238" i="1" s="1"/>
  <c r="AQ2238" i="1"/>
  <c r="BB2238" i="1" s="1"/>
  <c r="AU2238" i="1"/>
  <c r="BF2238" i="1" s="1"/>
  <c r="AS2234" i="1"/>
  <c r="BD2234" i="1" s="1"/>
  <c r="AW2234" i="1"/>
  <c r="BH2234" i="1" s="1"/>
  <c r="AQ2234" i="1"/>
  <c r="BB2234" i="1" s="1"/>
  <c r="AU2234" i="1"/>
  <c r="BF2234" i="1" s="1"/>
  <c r="AS2230" i="1"/>
  <c r="BD2230" i="1" s="1"/>
  <c r="AW2230" i="1"/>
  <c r="BH2230" i="1" s="1"/>
  <c r="AQ2230" i="1"/>
  <c r="BB2230" i="1" s="1"/>
  <c r="AU2230" i="1"/>
  <c r="BF2230" i="1" s="1"/>
  <c r="AS2226" i="1"/>
  <c r="BD2226" i="1" s="1"/>
  <c r="AW2226" i="1"/>
  <c r="BH2226" i="1" s="1"/>
  <c r="AQ2226" i="1"/>
  <c r="BB2226" i="1" s="1"/>
  <c r="AU2226" i="1"/>
  <c r="BF2226" i="1" s="1"/>
  <c r="AS2222" i="1"/>
  <c r="BD2222" i="1" s="1"/>
  <c r="AW2222" i="1"/>
  <c r="BH2222" i="1" s="1"/>
  <c r="AQ2222" i="1"/>
  <c r="BB2222" i="1" s="1"/>
  <c r="AU2222" i="1"/>
  <c r="BF2222" i="1" s="1"/>
  <c r="AS2218" i="1"/>
  <c r="BD2218" i="1" s="1"/>
  <c r="AW2218" i="1"/>
  <c r="BH2218" i="1" s="1"/>
  <c r="AQ2218" i="1"/>
  <c r="BB2218" i="1" s="1"/>
  <c r="AU2218" i="1"/>
  <c r="BF2218" i="1" s="1"/>
  <c r="AS2214" i="1"/>
  <c r="BD2214" i="1" s="1"/>
  <c r="AW2214" i="1"/>
  <c r="BH2214" i="1" s="1"/>
  <c r="AQ2214" i="1"/>
  <c r="BB2214" i="1" s="1"/>
  <c r="AU2214" i="1"/>
  <c r="BF2214" i="1" s="1"/>
  <c r="AS2210" i="1"/>
  <c r="BD2210" i="1" s="1"/>
  <c r="AW2210" i="1"/>
  <c r="BH2210" i="1" s="1"/>
  <c r="AQ2210" i="1"/>
  <c r="BB2210" i="1" s="1"/>
  <c r="AU2210" i="1"/>
  <c r="BF2210" i="1" s="1"/>
  <c r="AS2206" i="1"/>
  <c r="BD2206" i="1" s="1"/>
  <c r="AW2206" i="1"/>
  <c r="BH2206" i="1" s="1"/>
  <c r="AQ2206" i="1"/>
  <c r="BB2206" i="1" s="1"/>
  <c r="AU2206" i="1"/>
  <c r="BF2206" i="1" s="1"/>
  <c r="AS2202" i="1"/>
  <c r="BD2202" i="1" s="1"/>
  <c r="AW2202" i="1"/>
  <c r="BH2202" i="1" s="1"/>
  <c r="AQ2202" i="1"/>
  <c r="BB2202" i="1" s="1"/>
  <c r="AU2202" i="1"/>
  <c r="BF2202" i="1" s="1"/>
  <c r="AS2198" i="1"/>
  <c r="BD2198" i="1" s="1"/>
  <c r="AW2198" i="1"/>
  <c r="BH2198" i="1" s="1"/>
  <c r="AQ2198" i="1"/>
  <c r="BB2198" i="1" s="1"/>
  <c r="AU2198" i="1"/>
  <c r="BF2198" i="1" s="1"/>
  <c r="AS2194" i="1"/>
  <c r="BD2194" i="1" s="1"/>
  <c r="AW2194" i="1"/>
  <c r="BH2194" i="1" s="1"/>
  <c r="AQ2194" i="1"/>
  <c r="BB2194" i="1" s="1"/>
  <c r="AU2194" i="1"/>
  <c r="BF2194" i="1" s="1"/>
  <c r="AS2190" i="1"/>
  <c r="BD2190" i="1" s="1"/>
  <c r="AW2190" i="1"/>
  <c r="BH2190" i="1" s="1"/>
  <c r="AQ2190" i="1"/>
  <c r="BB2190" i="1" s="1"/>
  <c r="AU2190" i="1"/>
  <c r="BF2190" i="1" s="1"/>
  <c r="AS2186" i="1"/>
  <c r="BD2186" i="1" s="1"/>
  <c r="AW2186" i="1"/>
  <c r="BH2186" i="1" s="1"/>
  <c r="AQ2186" i="1"/>
  <c r="BB2186" i="1" s="1"/>
  <c r="AU2186" i="1"/>
  <c r="BF2186" i="1" s="1"/>
  <c r="AS2182" i="1"/>
  <c r="BD2182" i="1" s="1"/>
  <c r="AW2182" i="1"/>
  <c r="BH2182" i="1" s="1"/>
  <c r="AQ2182" i="1"/>
  <c r="BB2182" i="1" s="1"/>
  <c r="AU2182" i="1"/>
  <c r="BF2182" i="1" s="1"/>
  <c r="AS2178" i="1"/>
  <c r="BD2178" i="1" s="1"/>
  <c r="AW2178" i="1"/>
  <c r="BH2178" i="1" s="1"/>
  <c r="AQ2178" i="1"/>
  <c r="BB2178" i="1" s="1"/>
  <c r="AU2178" i="1"/>
  <c r="BF2178" i="1" s="1"/>
  <c r="AS2174" i="1"/>
  <c r="BD2174" i="1" s="1"/>
  <c r="AW2174" i="1"/>
  <c r="BH2174" i="1" s="1"/>
  <c r="AQ2174" i="1"/>
  <c r="BB2174" i="1" s="1"/>
  <c r="AU2174" i="1"/>
  <c r="BF2174" i="1" s="1"/>
  <c r="AS2170" i="1"/>
  <c r="BD2170" i="1" s="1"/>
  <c r="AW2170" i="1"/>
  <c r="BH2170" i="1" s="1"/>
  <c r="AQ2170" i="1"/>
  <c r="BB2170" i="1" s="1"/>
  <c r="AU2170" i="1"/>
  <c r="BF2170" i="1" s="1"/>
  <c r="AS2166" i="1"/>
  <c r="BD2166" i="1" s="1"/>
  <c r="AW2166" i="1"/>
  <c r="BH2166" i="1" s="1"/>
  <c r="AQ2166" i="1"/>
  <c r="BB2166" i="1" s="1"/>
  <c r="AU2166" i="1"/>
  <c r="BF2166" i="1" s="1"/>
  <c r="AS2162" i="1"/>
  <c r="BD2162" i="1" s="1"/>
  <c r="AW2162" i="1"/>
  <c r="BH2162" i="1" s="1"/>
  <c r="AQ2162" i="1"/>
  <c r="BB2162" i="1" s="1"/>
  <c r="AU2162" i="1"/>
  <c r="BF2162" i="1" s="1"/>
  <c r="AS2158" i="1"/>
  <c r="BD2158" i="1" s="1"/>
  <c r="AW2158" i="1"/>
  <c r="BH2158" i="1" s="1"/>
  <c r="AQ2158" i="1"/>
  <c r="BB2158" i="1" s="1"/>
  <c r="AU2158" i="1"/>
  <c r="BF2158" i="1" s="1"/>
  <c r="AS2154" i="1"/>
  <c r="BD2154" i="1" s="1"/>
  <c r="AW2154" i="1"/>
  <c r="BH2154" i="1" s="1"/>
  <c r="AQ2154" i="1"/>
  <c r="BB2154" i="1" s="1"/>
  <c r="AU2154" i="1"/>
  <c r="BF2154" i="1" s="1"/>
  <c r="AS2150" i="1"/>
  <c r="BD2150" i="1" s="1"/>
  <c r="AW2150" i="1"/>
  <c r="BH2150" i="1" s="1"/>
  <c r="AQ2150" i="1"/>
  <c r="BB2150" i="1" s="1"/>
  <c r="AU2150" i="1"/>
  <c r="BF2150" i="1" s="1"/>
  <c r="AS2146" i="1"/>
  <c r="BD2146" i="1" s="1"/>
  <c r="AW2146" i="1"/>
  <c r="BH2146" i="1" s="1"/>
  <c r="AQ2146" i="1"/>
  <c r="BB2146" i="1" s="1"/>
  <c r="AU2146" i="1"/>
  <c r="BF2146" i="1" s="1"/>
  <c r="AS2142" i="1"/>
  <c r="BD2142" i="1" s="1"/>
  <c r="AW2142" i="1"/>
  <c r="BH2142" i="1" s="1"/>
  <c r="AQ2142" i="1"/>
  <c r="BB2142" i="1" s="1"/>
  <c r="AU2142" i="1"/>
  <c r="BF2142" i="1" s="1"/>
  <c r="AS2138" i="1"/>
  <c r="BD2138" i="1" s="1"/>
  <c r="AW2138" i="1"/>
  <c r="BH2138" i="1" s="1"/>
  <c r="AQ2138" i="1"/>
  <c r="BB2138" i="1" s="1"/>
  <c r="AU2138" i="1"/>
  <c r="BF2138" i="1" s="1"/>
  <c r="AS2134" i="1"/>
  <c r="BD2134" i="1" s="1"/>
  <c r="AW2134" i="1"/>
  <c r="BH2134" i="1" s="1"/>
  <c r="AQ2134" i="1"/>
  <c r="BB2134" i="1" s="1"/>
  <c r="AU2134" i="1"/>
  <c r="BF2134" i="1" s="1"/>
  <c r="AS2130" i="1"/>
  <c r="BD2130" i="1" s="1"/>
  <c r="AW2130" i="1"/>
  <c r="BH2130" i="1" s="1"/>
  <c r="AQ2130" i="1"/>
  <c r="BB2130" i="1" s="1"/>
  <c r="AU2130" i="1"/>
  <c r="BF2130" i="1" s="1"/>
  <c r="AS2126" i="1"/>
  <c r="BD2126" i="1" s="1"/>
  <c r="AW2126" i="1"/>
  <c r="BH2126" i="1" s="1"/>
  <c r="AQ2126" i="1"/>
  <c r="BB2126" i="1" s="1"/>
  <c r="AU2126" i="1"/>
  <c r="BF2126" i="1" s="1"/>
  <c r="AS2122" i="1"/>
  <c r="BD2122" i="1" s="1"/>
  <c r="AW2122" i="1"/>
  <c r="BH2122" i="1" s="1"/>
  <c r="AQ2122" i="1"/>
  <c r="BB2122" i="1" s="1"/>
  <c r="AU2122" i="1"/>
  <c r="BF2122" i="1" s="1"/>
  <c r="AS2118" i="1"/>
  <c r="BD2118" i="1" s="1"/>
  <c r="AW2118" i="1"/>
  <c r="BH2118" i="1" s="1"/>
  <c r="AQ2118" i="1"/>
  <c r="BB2118" i="1" s="1"/>
  <c r="AU2118" i="1"/>
  <c r="BF2118" i="1" s="1"/>
  <c r="AS2114" i="1"/>
  <c r="BD2114" i="1" s="1"/>
  <c r="AW2114" i="1"/>
  <c r="BH2114" i="1" s="1"/>
  <c r="AQ2114" i="1"/>
  <c r="BB2114" i="1" s="1"/>
  <c r="AU2114" i="1"/>
  <c r="BF2114" i="1" s="1"/>
  <c r="AS2110" i="1"/>
  <c r="BD2110" i="1" s="1"/>
  <c r="AW2110" i="1"/>
  <c r="BH2110" i="1" s="1"/>
  <c r="AQ2110" i="1"/>
  <c r="BB2110" i="1" s="1"/>
  <c r="AU2110" i="1"/>
  <c r="BF2110" i="1" s="1"/>
  <c r="AS2106" i="1"/>
  <c r="BD2106" i="1" s="1"/>
  <c r="AW2106" i="1"/>
  <c r="BH2106" i="1" s="1"/>
  <c r="AQ2106" i="1"/>
  <c r="BB2106" i="1" s="1"/>
  <c r="AU2106" i="1"/>
  <c r="BF2106" i="1" s="1"/>
  <c r="AS2102" i="1"/>
  <c r="BD2102" i="1" s="1"/>
  <c r="AW2102" i="1"/>
  <c r="BH2102" i="1" s="1"/>
  <c r="AQ2102" i="1"/>
  <c r="BB2102" i="1" s="1"/>
  <c r="AU2102" i="1"/>
  <c r="BF2102" i="1" s="1"/>
  <c r="AS2098" i="1"/>
  <c r="BD2098" i="1" s="1"/>
  <c r="AW2098" i="1"/>
  <c r="BH2098" i="1" s="1"/>
  <c r="AQ2098" i="1"/>
  <c r="BB2098" i="1" s="1"/>
  <c r="AU2098" i="1"/>
  <c r="BF2098" i="1" s="1"/>
  <c r="AS2094" i="1"/>
  <c r="BD2094" i="1" s="1"/>
  <c r="AW2094" i="1"/>
  <c r="BH2094" i="1" s="1"/>
  <c r="AQ2094" i="1"/>
  <c r="BB2094" i="1" s="1"/>
  <c r="AU2094" i="1"/>
  <c r="BF2094" i="1" s="1"/>
  <c r="AS2090" i="1"/>
  <c r="BD2090" i="1" s="1"/>
  <c r="AW2090" i="1"/>
  <c r="BH2090" i="1" s="1"/>
  <c r="AQ2090" i="1"/>
  <c r="BB2090" i="1" s="1"/>
  <c r="AU2090" i="1"/>
  <c r="BF2090" i="1" s="1"/>
  <c r="AS2086" i="1"/>
  <c r="BD2086" i="1" s="1"/>
  <c r="AW2086" i="1"/>
  <c r="BH2086" i="1" s="1"/>
  <c r="AQ2086" i="1"/>
  <c r="BB2086" i="1" s="1"/>
  <c r="AU2086" i="1"/>
  <c r="BF2086" i="1" s="1"/>
  <c r="AS2082" i="1"/>
  <c r="BD2082" i="1" s="1"/>
  <c r="AW2082" i="1"/>
  <c r="BH2082" i="1" s="1"/>
  <c r="AQ2082" i="1"/>
  <c r="BB2082" i="1" s="1"/>
  <c r="AU2082" i="1"/>
  <c r="BF2082" i="1" s="1"/>
  <c r="AS2078" i="1"/>
  <c r="BD2078" i="1" s="1"/>
  <c r="AW2078" i="1"/>
  <c r="BH2078" i="1" s="1"/>
  <c r="AQ2078" i="1"/>
  <c r="BB2078" i="1" s="1"/>
  <c r="AU2078" i="1"/>
  <c r="BF2078" i="1" s="1"/>
  <c r="AS2074" i="1"/>
  <c r="BD2074" i="1" s="1"/>
  <c r="AW2074" i="1"/>
  <c r="BH2074" i="1" s="1"/>
  <c r="AQ2074" i="1"/>
  <c r="BB2074" i="1" s="1"/>
  <c r="AU2074" i="1"/>
  <c r="BF2074" i="1" s="1"/>
  <c r="AS2070" i="1"/>
  <c r="BD2070" i="1" s="1"/>
  <c r="AW2070" i="1"/>
  <c r="BH2070" i="1" s="1"/>
  <c r="AQ2070" i="1"/>
  <c r="BB2070" i="1" s="1"/>
  <c r="AU2070" i="1"/>
  <c r="BF2070" i="1" s="1"/>
  <c r="AS2066" i="1"/>
  <c r="BD2066" i="1" s="1"/>
  <c r="AW2066" i="1"/>
  <c r="BH2066" i="1" s="1"/>
  <c r="AQ2066" i="1"/>
  <c r="BB2066" i="1" s="1"/>
  <c r="AU2066" i="1"/>
  <c r="BF2066" i="1" s="1"/>
  <c r="AS2062" i="1"/>
  <c r="BD2062" i="1" s="1"/>
  <c r="AW2062" i="1"/>
  <c r="BH2062" i="1" s="1"/>
  <c r="AQ2062" i="1"/>
  <c r="BB2062" i="1" s="1"/>
  <c r="AU2062" i="1"/>
  <c r="BF2062" i="1" s="1"/>
  <c r="AS2058" i="1"/>
  <c r="BD2058" i="1" s="1"/>
  <c r="AW2058" i="1"/>
  <c r="BH2058" i="1" s="1"/>
  <c r="AQ2058" i="1"/>
  <c r="BB2058" i="1" s="1"/>
  <c r="AU2058" i="1"/>
  <c r="BF2058" i="1" s="1"/>
  <c r="AS2054" i="1"/>
  <c r="BD2054" i="1" s="1"/>
  <c r="AW2054" i="1"/>
  <c r="BH2054" i="1" s="1"/>
  <c r="AQ2054" i="1"/>
  <c r="BB2054" i="1" s="1"/>
  <c r="AU2054" i="1"/>
  <c r="BF2054" i="1" s="1"/>
  <c r="AS2050" i="1"/>
  <c r="BD2050" i="1" s="1"/>
  <c r="AW2050" i="1"/>
  <c r="BH2050" i="1" s="1"/>
  <c r="AQ2050" i="1"/>
  <c r="BB2050" i="1" s="1"/>
  <c r="AU2050" i="1"/>
  <c r="BF2050" i="1" s="1"/>
  <c r="AS2046" i="1"/>
  <c r="BD2046" i="1" s="1"/>
  <c r="AW2046" i="1"/>
  <c r="BH2046" i="1" s="1"/>
  <c r="AQ2046" i="1"/>
  <c r="BB2046" i="1" s="1"/>
  <c r="AU2046" i="1"/>
  <c r="BF2046" i="1" s="1"/>
  <c r="AS2042" i="1"/>
  <c r="BD2042" i="1" s="1"/>
  <c r="AW2042" i="1"/>
  <c r="BH2042" i="1" s="1"/>
  <c r="AQ2042" i="1"/>
  <c r="BB2042" i="1" s="1"/>
  <c r="AU2042" i="1"/>
  <c r="BF2042" i="1" s="1"/>
  <c r="AS2038" i="1"/>
  <c r="BD2038" i="1" s="1"/>
  <c r="AW2038" i="1"/>
  <c r="BH2038" i="1" s="1"/>
  <c r="AQ2038" i="1"/>
  <c r="BB2038" i="1" s="1"/>
  <c r="AU2038" i="1"/>
  <c r="BF2038" i="1" s="1"/>
  <c r="AS2034" i="1"/>
  <c r="BD2034" i="1" s="1"/>
  <c r="AW2034" i="1"/>
  <c r="BH2034" i="1" s="1"/>
  <c r="AQ2034" i="1"/>
  <c r="BB2034" i="1" s="1"/>
  <c r="AU2034" i="1"/>
  <c r="BF2034" i="1" s="1"/>
  <c r="AS2030" i="1"/>
  <c r="BD2030" i="1" s="1"/>
  <c r="AW2030" i="1"/>
  <c r="BH2030" i="1" s="1"/>
  <c r="AQ2030" i="1"/>
  <c r="BB2030" i="1" s="1"/>
  <c r="AU2030" i="1"/>
  <c r="BF2030" i="1" s="1"/>
  <c r="AS2026" i="1"/>
  <c r="BD2026" i="1" s="1"/>
  <c r="AW2026" i="1"/>
  <c r="BH2026" i="1" s="1"/>
  <c r="AQ2026" i="1"/>
  <c r="BB2026" i="1" s="1"/>
  <c r="AU2026" i="1"/>
  <c r="BF2026" i="1" s="1"/>
  <c r="AS2022" i="1"/>
  <c r="BD2022" i="1" s="1"/>
  <c r="AW2022" i="1"/>
  <c r="BH2022" i="1" s="1"/>
  <c r="AQ2022" i="1"/>
  <c r="BB2022" i="1" s="1"/>
  <c r="AU2022" i="1"/>
  <c r="BF2022" i="1" s="1"/>
  <c r="AS2018" i="1"/>
  <c r="BD2018" i="1" s="1"/>
  <c r="AW2018" i="1"/>
  <c r="BH2018" i="1" s="1"/>
  <c r="AQ2018" i="1"/>
  <c r="BB2018" i="1" s="1"/>
  <c r="AU2018" i="1"/>
  <c r="BF2018" i="1" s="1"/>
  <c r="AS2014" i="1"/>
  <c r="BD2014" i="1" s="1"/>
  <c r="AW2014" i="1"/>
  <c r="BH2014" i="1" s="1"/>
  <c r="AQ2014" i="1"/>
  <c r="BB2014" i="1" s="1"/>
  <c r="AU2014" i="1"/>
  <c r="BF2014" i="1" s="1"/>
  <c r="AS2010" i="1"/>
  <c r="BD2010" i="1" s="1"/>
  <c r="AW2010" i="1"/>
  <c r="BH2010" i="1" s="1"/>
  <c r="AQ2010" i="1"/>
  <c r="BB2010" i="1" s="1"/>
  <c r="AU2010" i="1"/>
  <c r="BF2010" i="1" s="1"/>
  <c r="AS2006" i="1"/>
  <c r="BD2006" i="1" s="1"/>
  <c r="AW2006" i="1"/>
  <c r="BH2006" i="1" s="1"/>
  <c r="AQ2006" i="1"/>
  <c r="BB2006" i="1" s="1"/>
  <c r="AU2006" i="1"/>
  <c r="BF2006" i="1" s="1"/>
  <c r="AS2002" i="1"/>
  <c r="BD2002" i="1" s="1"/>
  <c r="AW2002" i="1"/>
  <c r="BH2002" i="1" s="1"/>
  <c r="AQ2002" i="1"/>
  <c r="BB2002" i="1" s="1"/>
  <c r="AU2002" i="1"/>
  <c r="BF2002" i="1" s="1"/>
  <c r="AS1998" i="1"/>
  <c r="BD1998" i="1" s="1"/>
  <c r="AW1998" i="1"/>
  <c r="BH1998" i="1" s="1"/>
  <c r="AQ1998" i="1"/>
  <c r="BB1998" i="1" s="1"/>
  <c r="AU1998" i="1"/>
  <c r="BF1998" i="1" s="1"/>
  <c r="AS1994" i="1"/>
  <c r="BD1994" i="1" s="1"/>
  <c r="AW1994" i="1"/>
  <c r="BH1994" i="1" s="1"/>
  <c r="AQ1994" i="1"/>
  <c r="BB1994" i="1" s="1"/>
  <c r="AU1994" i="1"/>
  <c r="BF1994" i="1" s="1"/>
  <c r="AS1990" i="1"/>
  <c r="BD1990" i="1" s="1"/>
  <c r="AW1990" i="1"/>
  <c r="BH1990" i="1" s="1"/>
  <c r="AQ1990" i="1"/>
  <c r="BB1990" i="1" s="1"/>
  <c r="AU1990" i="1"/>
  <c r="BF1990" i="1" s="1"/>
  <c r="AS1986" i="1"/>
  <c r="BD1986" i="1" s="1"/>
  <c r="AW1986" i="1"/>
  <c r="BH1986" i="1" s="1"/>
  <c r="AQ1986" i="1"/>
  <c r="BB1986" i="1" s="1"/>
  <c r="AU1986" i="1"/>
  <c r="BF1986" i="1" s="1"/>
  <c r="AS1982" i="1"/>
  <c r="BD1982" i="1" s="1"/>
  <c r="AW1982" i="1"/>
  <c r="BH1982" i="1" s="1"/>
  <c r="AQ1982" i="1"/>
  <c r="BB1982" i="1" s="1"/>
  <c r="AU1982" i="1"/>
  <c r="BF1982" i="1" s="1"/>
  <c r="AS1978" i="1"/>
  <c r="BD1978" i="1" s="1"/>
  <c r="AW1978" i="1"/>
  <c r="BH1978" i="1" s="1"/>
  <c r="AQ1978" i="1"/>
  <c r="BB1978" i="1" s="1"/>
  <c r="AU1978" i="1"/>
  <c r="BF1978" i="1" s="1"/>
  <c r="AS1974" i="1"/>
  <c r="BD1974" i="1" s="1"/>
  <c r="AW1974" i="1"/>
  <c r="BH1974" i="1" s="1"/>
  <c r="AQ1974" i="1"/>
  <c r="BB1974" i="1" s="1"/>
  <c r="AU1974" i="1"/>
  <c r="BF1974" i="1" s="1"/>
  <c r="AS1970" i="1"/>
  <c r="BD1970" i="1" s="1"/>
  <c r="AW1970" i="1"/>
  <c r="BH1970" i="1" s="1"/>
  <c r="AQ1970" i="1"/>
  <c r="BB1970" i="1" s="1"/>
  <c r="AU1970" i="1"/>
  <c r="BF1970" i="1" s="1"/>
  <c r="AS1966" i="1"/>
  <c r="BD1966" i="1" s="1"/>
  <c r="AW1966" i="1"/>
  <c r="BH1966" i="1" s="1"/>
  <c r="AQ1966" i="1"/>
  <c r="BB1966" i="1" s="1"/>
  <c r="AU1966" i="1"/>
  <c r="BF1966" i="1" s="1"/>
  <c r="AS1962" i="1"/>
  <c r="BD1962" i="1" s="1"/>
  <c r="AW1962" i="1"/>
  <c r="BH1962" i="1" s="1"/>
  <c r="AQ1962" i="1"/>
  <c r="BB1962" i="1" s="1"/>
  <c r="AU1962" i="1"/>
  <c r="BF1962" i="1" s="1"/>
  <c r="AS1958" i="1"/>
  <c r="BD1958" i="1" s="1"/>
  <c r="AW1958" i="1"/>
  <c r="BH1958" i="1" s="1"/>
  <c r="AQ1958" i="1"/>
  <c r="BB1958" i="1" s="1"/>
  <c r="AU1958" i="1"/>
  <c r="BF1958" i="1" s="1"/>
  <c r="AS1954" i="1"/>
  <c r="BD1954" i="1" s="1"/>
  <c r="AW1954" i="1"/>
  <c r="BH1954" i="1" s="1"/>
  <c r="AQ1954" i="1"/>
  <c r="BB1954" i="1" s="1"/>
  <c r="AU1954" i="1"/>
  <c r="BF1954" i="1" s="1"/>
  <c r="AS1950" i="1"/>
  <c r="BD1950" i="1" s="1"/>
  <c r="AW1950" i="1"/>
  <c r="BH1950" i="1" s="1"/>
  <c r="AQ1950" i="1"/>
  <c r="BB1950" i="1" s="1"/>
  <c r="AU1950" i="1"/>
  <c r="BF1950" i="1" s="1"/>
  <c r="AS1946" i="1"/>
  <c r="BD1946" i="1" s="1"/>
  <c r="AW1946" i="1"/>
  <c r="BH1946" i="1" s="1"/>
  <c r="AQ1946" i="1"/>
  <c r="BB1946" i="1" s="1"/>
  <c r="AU1946" i="1"/>
  <c r="BF1946" i="1" s="1"/>
  <c r="AS1942" i="1"/>
  <c r="BD1942" i="1" s="1"/>
  <c r="AW1942" i="1"/>
  <c r="BH1942" i="1" s="1"/>
  <c r="AQ1942" i="1"/>
  <c r="BB1942" i="1" s="1"/>
  <c r="AU1942" i="1"/>
  <c r="BF1942" i="1" s="1"/>
  <c r="AS1938" i="1"/>
  <c r="BD1938" i="1" s="1"/>
  <c r="AW1938" i="1"/>
  <c r="BH1938" i="1" s="1"/>
  <c r="AQ1938" i="1"/>
  <c r="BB1938" i="1" s="1"/>
  <c r="AU1938" i="1"/>
  <c r="BF1938" i="1" s="1"/>
  <c r="AS1934" i="1"/>
  <c r="BD1934" i="1" s="1"/>
  <c r="AW1934" i="1"/>
  <c r="BH1934" i="1" s="1"/>
  <c r="AQ1934" i="1"/>
  <c r="BB1934" i="1" s="1"/>
  <c r="AU1934" i="1"/>
  <c r="BF1934" i="1" s="1"/>
  <c r="AS1930" i="1"/>
  <c r="BD1930" i="1" s="1"/>
  <c r="AW1930" i="1"/>
  <c r="BH1930" i="1" s="1"/>
  <c r="AQ1930" i="1"/>
  <c r="BB1930" i="1" s="1"/>
  <c r="AU1930" i="1"/>
  <c r="BF1930" i="1" s="1"/>
  <c r="AS1926" i="1"/>
  <c r="BD1926" i="1" s="1"/>
  <c r="AW1926" i="1"/>
  <c r="BH1926" i="1" s="1"/>
  <c r="AQ1926" i="1"/>
  <c r="BB1926" i="1" s="1"/>
  <c r="AU1926" i="1"/>
  <c r="BF1926" i="1" s="1"/>
  <c r="AS1922" i="1"/>
  <c r="BD1922" i="1" s="1"/>
  <c r="AW1922" i="1"/>
  <c r="BH1922" i="1" s="1"/>
  <c r="AQ1922" i="1"/>
  <c r="BB1922" i="1" s="1"/>
  <c r="AU1922" i="1"/>
  <c r="BF1922" i="1" s="1"/>
  <c r="AS1918" i="1"/>
  <c r="BD1918" i="1" s="1"/>
  <c r="AW1918" i="1"/>
  <c r="BH1918" i="1" s="1"/>
  <c r="AQ1918" i="1"/>
  <c r="BB1918" i="1" s="1"/>
  <c r="AU1918" i="1"/>
  <c r="BF1918" i="1" s="1"/>
  <c r="AS1914" i="1"/>
  <c r="BD1914" i="1" s="1"/>
  <c r="AW1914" i="1"/>
  <c r="BH1914" i="1" s="1"/>
  <c r="AQ1914" i="1"/>
  <c r="BB1914" i="1" s="1"/>
  <c r="AU1914" i="1"/>
  <c r="BF1914" i="1" s="1"/>
  <c r="AS1910" i="1"/>
  <c r="BD1910" i="1" s="1"/>
  <c r="AW1910" i="1"/>
  <c r="BH1910" i="1" s="1"/>
  <c r="AQ1910" i="1"/>
  <c r="BB1910" i="1" s="1"/>
  <c r="AU1910" i="1"/>
  <c r="BF1910" i="1" s="1"/>
  <c r="AS1906" i="1"/>
  <c r="BD1906" i="1" s="1"/>
  <c r="AW1906" i="1"/>
  <c r="BH1906" i="1" s="1"/>
  <c r="AQ1906" i="1"/>
  <c r="BB1906" i="1" s="1"/>
  <c r="AU1906" i="1"/>
  <c r="BF1906" i="1" s="1"/>
  <c r="AS1902" i="1"/>
  <c r="BD1902" i="1" s="1"/>
  <c r="AW1902" i="1"/>
  <c r="BH1902" i="1" s="1"/>
  <c r="AQ1902" i="1"/>
  <c r="BB1902" i="1" s="1"/>
  <c r="AU1902" i="1"/>
  <c r="BF1902" i="1" s="1"/>
  <c r="AS1898" i="1"/>
  <c r="BD1898" i="1" s="1"/>
  <c r="AW1898" i="1"/>
  <c r="BH1898" i="1" s="1"/>
  <c r="AQ1898" i="1"/>
  <c r="BB1898" i="1" s="1"/>
  <c r="AU1898" i="1"/>
  <c r="BF1898" i="1" s="1"/>
  <c r="AS1894" i="1"/>
  <c r="BD1894" i="1" s="1"/>
  <c r="AW1894" i="1"/>
  <c r="BH1894" i="1" s="1"/>
  <c r="AQ1894" i="1"/>
  <c r="BB1894" i="1" s="1"/>
  <c r="AU1894" i="1"/>
  <c r="BF1894" i="1" s="1"/>
  <c r="AS1890" i="1"/>
  <c r="BD1890" i="1" s="1"/>
  <c r="AW1890" i="1"/>
  <c r="BH1890" i="1" s="1"/>
  <c r="AQ1890" i="1"/>
  <c r="BB1890" i="1" s="1"/>
  <c r="AU1890" i="1"/>
  <c r="BF1890" i="1" s="1"/>
  <c r="AS1886" i="1"/>
  <c r="BD1886" i="1" s="1"/>
  <c r="AW1886" i="1"/>
  <c r="BH1886" i="1" s="1"/>
  <c r="AQ1886" i="1"/>
  <c r="BB1886" i="1" s="1"/>
  <c r="AU1886" i="1"/>
  <c r="BF1886" i="1" s="1"/>
  <c r="AS1882" i="1"/>
  <c r="BD1882" i="1" s="1"/>
  <c r="AW1882" i="1"/>
  <c r="BH1882" i="1" s="1"/>
  <c r="AQ1882" i="1"/>
  <c r="BB1882" i="1" s="1"/>
  <c r="AU1882" i="1"/>
  <c r="BF1882" i="1" s="1"/>
  <c r="AS1878" i="1"/>
  <c r="BD1878" i="1" s="1"/>
  <c r="AW1878" i="1"/>
  <c r="BH1878" i="1" s="1"/>
  <c r="AQ1878" i="1"/>
  <c r="BB1878" i="1" s="1"/>
  <c r="AU1878" i="1"/>
  <c r="BF1878" i="1" s="1"/>
  <c r="AS1874" i="1"/>
  <c r="BD1874" i="1" s="1"/>
  <c r="AW1874" i="1"/>
  <c r="BH1874" i="1" s="1"/>
  <c r="AQ1874" i="1"/>
  <c r="BB1874" i="1" s="1"/>
  <c r="AU1874" i="1"/>
  <c r="BF1874" i="1" s="1"/>
  <c r="AS1870" i="1"/>
  <c r="BD1870" i="1" s="1"/>
  <c r="AW1870" i="1"/>
  <c r="BH1870" i="1" s="1"/>
  <c r="AQ1870" i="1"/>
  <c r="BB1870" i="1" s="1"/>
  <c r="AU1870" i="1"/>
  <c r="BF1870" i="1" s="1"/>
  <c r="AS1866" i="1"/>
  <c r="BD1866" i="1" s="1"/>
  <c r="AW1866" i="1"/>
  <c r="BH1866" i="1" s="1"/>
  <c r="AQ1866" i="1"/>
  <c r="BB1866" i="1" s="1"/>
  <c r="AU1866" i="1"/>
  <c r="BF1866" i="1" s="1"/>
  <c r="AS1862" i="1"/>
  <c r="BD1862" i="1" s="1"/>
  <c r="AW1862" i="1"/>
  <c r="BH1862" i="1" s="1"/>
  <c r="AQ1862" i="1"/>
  <c r="BB1862" i="1" s="1"/>
  <c r="AU1862" i="1"/>
  <c r="BF1862" i="1" s="1"/>
  <c r="AS1858" i="1"/>
  <c r="BD1858" i="1" s="1"/>
  <c r="AW1858" i="1"/>
  <c r="BH1858" i="1" s="1"/>
  <c r="AQ1858" i="1"/>
  <c r="BB1858" i="1" s="1"/>
  <c r="AU1858" i="1"/>
  <c r="BF1858" i="1" s="1"/>
  <c r="AS1854" i="1"/>
  <c r="BD1854" i="1" s="1"/>
  <c r="AW1854" i="1"/>
  <c r="BH1854" i="1" s="1"/>
  <c r="AQ1854" i="1"/>
  <c r="BB1854" i="1" s="1"/>
  <c r="AU1854" i="1"/>
  <c r="BF1854" i="1" s="1"/>
  <c r="AS1850" i="1"/>
  <c r="BD1850" i="1" s="1"/>
  <c r="AW1850" i="1"/>
  <c r="BH1850" i="1" s="1"/>
  <c r="AQ1850" i="1"/>
  <c r="BB1850" i="1" s="1"/>
  <c r="AU1850" i="1"/>
  <c r="BF1850" i="1" s="1"/>
  <c r="AS1846" i="1"/>
  <c r="BD1846" i="1" s="1"/>
  <c r="AW1846" i="1"/>
  <c r="BH1846" i="1" s="1"/>
  <c r="AQ1846" i="1"/>
  <c r="BB1846" i="1" s="1"/>
  <c r="AU1846" i="1"/>
  <c r="BF1846" i="1" s="1"/>
  <c r="AS1842" i="1"/>
  <c r="BD1842" i="1" s="1"/>
  <c r="AW1842" i="1"/>
  <c r="BH1842" i="1" s="1"/>
  <c r="AQ1842" i="1"/>
  <c r="BB1842" i="1" s="1"/>
  <c r="AU1842" i="1"/>
  <c r="BF1842" i="1" s="1"/>
  <c r="AS1838" i="1"/>
  <c r="BD1838" i="1" s="1"/>
  <c r="AW1838" i="1"/>
  <c r="BH1838" i="1" s="1"/>
  <c r="AQ1838" i="1"/>
  <c r="BB1838" i="1" s="1"/>
  <c r="AU1838" i="1"/>
  <c r="BF1838" i="1" s="1"/>
  <c r="AS1834" i="1"/>
  <c r="BD1834" i="1" s="1"/>
  <c r="AW1834" i="1"/>
  <c r="BH1834" i="1" s="1"/>
  <c r="AQ1834" i="1"/>
  <c r="BB1834" i="1" s="1"/>
  <c r="AU1834" i="1"/>
  <c r="BF1834" i="1" s="1"/>
  <c r="AS1830" i="1"/>
  <c r="BD1830" i="1" s="1"/>
  <c r="AW1830" i="1"/>
  <c r="BH1830" i="1" s="1"/>
  <c r="AQ1830" i="1"/>
  <c r="BB1830" i="1" s="1"/>
  <c r="AU1830" i="1"/>
  <c r="BF1830" i="1" s="1"/>
  <c r="AS1826" i="1"/>
  <c r="BD1826" i="1" s="1"/>
  <c r="AW1826" i="1"/>
  <c r="BH1826" i="1" s="1"/>
  <c r="AQ1826" i="1"/>
  <c r="BB1826" i="1" s="1"/>
  <c r="AU1826" i="1"/>
  <c r="BF1826" i="1" s="1"/>
  <c r="AS1822" i="1"/>
  <c r="BD1822" i="1" s="1"/>
  <c r="AW1822" i="1"/>
  <c r="BH1822" i="1" s="1"/>
  <c r="AQ1822" i="1"/>
  <c r="BB1822" i="1" s="1"/>
  <c r="AU1822" i="1"/>
  <c r="BF1822" i="1" s="1"/>
  <c r="AS1818" i="1"/>
  <c r="BD1818" i="1" s="1"/>
  <c r="AW1818" i="1"/>
  <c r="BH1818" i="1" s="1"/>
  <c r="AQ1818" i="1"/>
  <c r="BB1818" i="1" s="1"/>
  <c r="AU1818" i="1"/>
  <c r="BF1818" i="1" s="1"/>
  <c r="AS1814" i="1"/>
  <c r="BD1814" i="1" s="1"/>
  <c r="AW1814" i="1"/>
  <c r="BH1814" i="1" s="1"/>
  <c r="AQ1814" i="1"/>
  <c r="BB1814" i="1" s="1"/>
  <c r="AU1814" i="1"/>
  <c r="BF1814" i="1" s="1"/>
  <c r="AS1810" i="1"/>
  <c r="BD1810" i="1" s="1"/>
  <c r="AW1810" i="1"/>
  <c r="BH1810" i="1" s="1"/>
  <c r="AQ1810" i="1"/>
  <c r="BB1810" i="1" s="1"/>
  <c r="AU1810" i="1"/>
  <c r="BF1810" i="1" s="1"/>
  <c r="AS1806" i="1"/>
  <c r="BD1806" i="1" s="1"/>
  <c r="AW1806" i="1"/>
  <c r="BH1806" i="1" s="1"/>
  <c r="AQ1806" i="1"/>
  <c r="BB1806" i="1" s="1"/>
  <c r="AU1806" i="1"/>
  <c r="BF1806" i="1" s="1"/>
  <c r="AS1802" i="1"/>
  <c r="BD1802" i="1" s="1"/>
  <c r="AW1802" i="1"/>
  <c r="BH1802" i="1" s="1"/>
  <c r="AQ1802" i="1"/>
  <c r="BB1802" i="1" s="1"/>
  <c r="AU1802" i="1"/>
  <c r="BF1802" i="1" s="1"/>
  <c r="AS1798" i="1"/>
  <c r="BD1798" i="1" s="1"/>
  <c r="AW1798" i="1"/>
  <c r="BH1798" i="1" s="1"/>
  <c r="AQ1798" i="1"/>
  <c r="BB1798" i="1" s="1"/>
  <c r="AU1798" i="1"/>
  <c r="BF1798" i="1" s="1"/>
  <c r="AS1794" i="1"/>
  <c r="BD1794" i="1" s="1"/>
  <c r="AW1794" i="1"/>
  <c r="BH1794" i="1" s="1"/>
  <c r="AQ1794" i="1"/>
  <c r="BB1794" i="1" s="1"/>
  <c r="AU1794" i="1"/>
  <c r="BF1794" i="1" s="1"/>
  <c r="AS1790" i="1"/>
  <c r="BD1790" i="1" s="1"/>
  <c r="AW1790" i="1"/>
  <c r="BH1790" i="1" s="1"/>
  <c r="AQ1790" i="1"/>
  <c r="BB1790" i="1" s="1"/>
  <c r="AU1790" i="1"/>
  <c r="BF1790" i="1" s="1"/>
  <c r="AS1786" i="1"/>
  <c r="BD1786" i="1" s="1"/>
  <c r="AW1786" i="1"/>
  <c r="BH1786" i="1" s="1"/>
  <c r="AP1786" i="1"/>
  <c r="BA1786" i="1" s="1"/>
  <c r="AU1786" i="1"/>
  <c r="BF1786" i="1" s="1"/>
  <c r="AR1786" i="1"/>
  <c r="BC1786" i="1" s="1"/>
  <c r="AS1782" i="1"/>
  <c r="BD1782" i="1" s="1"/>
  <c r="AW1782" i="1"/>
  <c r="BH1782" i="1" s="1"/>
  <c r="AP1782" i="1"/>
  <c r="BA1782" i="1" s="1"/>
  <c r="AU1782" i="1"/>
  <c r="BF1782" i="1" s="1"/>
  <c r="AR1782" i="1"/>
  <c r="BC1782" i="1" s="1"/>
  <c r="AS1778" i="1"/>
  <c r="BD1778" i="1" s="1"/>
  <c r="AW1778" i="1"/>
  <c r="BH1778" i="1" s="1"/>
  <c r="AP1778" i="1"/>
  <c r="BA1778" i="1" s="1"/>
  <c r="AU1778" i="1"/>
  <c r="BF1778" i="1" s="1"/>
  <c r="AR1778" i="1"/>
  <c r="BC1778" i="1" s="1"/>
  <c r="AS1774" i="1"/>
  <c r="BD1774" i="1" s="1"/>
  <c r="AW1774" i="1"/>
  <c r="BH1774" i="1" s="1"/>
  <c r="AP1774" i="1"/>
  <c r="BA1774" i="1" s="1"/>
  <c r="AU1774" i="1"/>
  <c r="BF1774" i="1" s="1"/>
  <c r="AR1774" i="1"/>
  <c r="BC1774" i="1" s="1"/>
  <c r="AS1770" i="1"/>
  <c r="BD1770" i="1" s="1"/>
  <c r="AW1770" i="1"/>
  <c r="BH1770" i="1" s="1"/>
  <c r="AP1770" i="1"/>
  <c r="BA1770" i="1" s="1"/>
  <c r="AU1770" i="1"/>
  <c r="BF1770" i="1" s="1"/>
  <c r="AR1770" i="1"/>
  <c r="BC1770" i="1" s="1"/>
  <c r="AS1766" i="1"/>
  <c r="BD1766" i="1" s="1"/>
  <c r="AW1766" i="1"/>
  <c r="BH1766" i="1" s="1"/>
  <c r="AP1766" i="1"/>
  <c r="BA1766" i="1" s="1"/>
  <c r="AU1766" i="1"/>
  <c r="BF1766" i="1" s="1"/>
  <c r="AR1766" i="1"/>
  <c r="BC1766" i="1" s="1"/>
  <c r="AS1762" i="1"/>
  <c r="BD1762" i="1" s="1"/>
  <c r="AW1762" i="1"/>
  <c r="BH1762" i="1" s="1"/>
  <c r="AP1762" i="1"/>
  <c r="BA1762" i="1" s="1"/>
  <c r="AU1762" i="1"/>
  <c r="BF1762" i="1" s="1"/>
  <c r="AR1762" i="1"/>
  <c r="BC1762" i="1" s="1"/>
  <c r="AS1758" i="1"/>
  <c r="BD1758" i="1" s="1"/>
  <c r="AW1758" i="1"/>
  <c r="BH1758" i="1" s="1"/>
  <c r="AP1758" i="1"/>
  <c r="BA1758" i="1" s="1"/>
  <c r="AU1758" i="1"/>
  <c r="BF1758" i="1" s="1"/>
  <c r="AR1758" i="1"/>
  <c r="BC1758" i="1" s="1"/>
  <c r="AS1754" i="1"/>
  <c r="BD1754" i="1" s="1"/>
  <c r="AW1754" i="1"/>
  <c r="BH1754" i="1" s="1"/>
  <c r="AP1754" i="1"/>
  <c r="BA1754" i="1" s="1"/>
  <c r="AU1754" i="1"/>
  <c r="BF1754" i="1" s="1"/>
  <c r="AR1754" i="1"/>
  <c r="BC1754" i="1" s="1"/>
  <c r="AS1750" i="1"/>
  <c r="BD1750" i="1" s="1"/>
  <c r="AW1750" i="1"/>
  <c r="BH1750" i="1" s="1"/>
  <c r="AP1750" i="1"/>
  <c r="BA1750" i="1" s="1"/>
  <c r="AU1750" i="1"/>
  <c r="BF1750" i="1" s="1"/>
  <c r="AR1750" i="1"/>
  <c r="BC1750" i="1" s="1"/>
  <c r="AS1746" i="1"/>
  <c r="BD1746" i="1" s="1"/>
  <c r="AW1746" i="1"/>
  <c r="BH1746" i="1" s="1"/>
  <c r="AP1746" i="1"/>
  <c r="BA1746" i="1" s="1"/>
  <c r="AU1746" i="1"/>
  <c r="BF1746" i="1" s="1"/>
  <c r="AR1746" i="1"/>
  <c r="BC1746" i="1" s="1"/>
  <c r="AS1742" i="1"/>
  <c r="BD1742" i="1" s="1"/>
  <c r="AW1742" i="1"/>
  <c r="BH1742" i="1" s="1"/>
  <c r="AP1742" i="1"/>
  <c r="BA1742" i="1" s="1"/>
  <c r="AU1742" i="1"/>
  <c r="BF1742" i="1" s="1"/>
  <c r="AR1742" i="1"/>
  <c r="BC1742" i="1" s="1"/>
  <c r="AS1738" i="1"/>
  <c r="BD1738" i="1" s="1"/>
  <c r="AW1738" i="1"/>
  <c r="BH1738" i="1" s="1"/>
  <c r="AP1738" i="1"/>
  <c r="BA1738" i="1" s="1"/>
  <c r="AU1738" i="1"/>
  <c r="BF1738" i="1" s="1"/>
  <c r="AR1738" i="1"/>
  <c r="BC1738" i="1" s="1"/>
  <c r="AQ1734" i="1"/>
  <c r="BB1734" i="1" s="1"/>
  <c r="AU1734" i="1"/>
  <c r="BF1734" i="1" s="1"/>
  <c r="AS1734" i="1"/>
  <c r="BD1734" i="1" s="1"/>
  <c r="AW1734" i="1"/>
  <c r="BH1734" i="1" s="1"/>
  <c r="AR1734" i="1"/>
  <c r="BC1734" i="1" s="1"/>
  <c r="AV1734" i="1"/>
  <c r="BG1734" i="1" s="1"/>
  <c r="AQ1730" i="1"/>
  <c r="BB1730" i="1" s="1"/>
  <c r="AU1730" i="1"/>
  <c r="BF1730" i="1" s="1"/>
  <c r="AS1730" i="1"/>
  <c r="BD1730" i="1" s="1"/>
  <c r="AW1730" i="1"/>
  <c r="BH1730" i="1" s="1"/>
  <c r="AR1730" i="1"/>
  <c r="BC1730" i="1" s="1"/>
  <c r="AV1730" i="1"/>
  <c r="BG1730" i="1" s="1"/>
  <c r="AQ1726" i="1"/>
  <c r="BB1726" i="1" s="1"/>
  <c r="AU1726" i="1"/>
  <c r="BF1726" i="1" s="1"/>
  <c r="AS1726" i="1"/>
  <c r="BD1726" i="1" s="1"/>
  <c r="AW1726" i="1"/>
  <c r="BH1726" i="1" s="1"/>
  <c r="AR1726" i="1"/>
  <c r="BC1726" i="1" s="1"/>
  <c r="AV1726" i="1"/>
  <c r="BG1726" i="1" s="1"/>
  <c r="AQ1722" i="1"/>
  <c r="BB1722" i="1" s="1"/>
  <c r="AU1722" i="1"/>
  <c r="BF1722" i="1" s="1"/>
  <c r="AS1722" i="1"/>
  <c r="BD1722" i="1" s="1"/>
  <c r="AW1722" i="1"/>
  <c r="BH1722" i="1" s="1"/>
  <c r="AR1722" i="1"/>
  <c r="BC1722" i="1" s="1"/>
  <c r="AV1722" i="1"/>
  <c r="BG1722" i="1" s="1"/>
  <c r="AQ1718" i="1"/>
  <c r="BB1718" i="1" s="1"/>
  <c r="AU1718" i="1"/>
  <c r="BF1718" i="1" s="1"/>
  <c r="AS1718" i="1"/>
  <c r="BD1718" i="1" s="1"/>
  <c r="AW1718" i="1"/>
  <c r="BH1718" i="1" s="1"/>
  <c r="AR1718" i="1"/>
  <c r="BC1718" i="1" s="1"/>
  <c r="AV1718" i="1"/>
  <c r="BG1718" i="1" s="1"/>
  <c r="AQ1714" i="1"/>
  <c r="BB1714" i="1" s="1"/>
  <c r="AU1714" i="1"/>
  <c r="BF1714" i="1" s="1"/>
  <c r="AS1714" i="1"/>
  <c r="BD1714" i="1" s="1"/>
  <c r="AW1714" i="1"/>
  <c r="BH1714" i="1" s="1"/>
  <c r="AR1714" i="1"/>
  <c r="BC1714" i="1" s="1"/>
  <c r="AV1714" i="1"/>
  <c r="BG1714" i="1" s="1"/>
  <c r="AQ1710" i="1"/>
  <c r="BB1710" i="1" s="1"/>
  <c r="AU1710" i="1"/>
  <c r="BF1710" i="1" s="1"/>
  <c r="AS1710" i="1"/>
  <c r="BD1710" i="1" s="1"/>
  <c r="AW1710" i="1"/>
  <c r="BH1710" i="1" s="1"/>
  <c r="AR1710" i="1"/>
  <c r="BC1710" i="1" s="1"/>
  <c r="AV1710" i="1"/>
  <c r="BG1710" i="1" s="1"/>
  <c r="AQ1706" i="1"/>
  <c r="BB1706" i="1" s="1"/>
  <c r="AU1706" i="1"/>
  <c r="BF1706" i="1" s="1"/>
  <c r="AS1706" i="1"/>
  <c r="BD1706" i="1" s="1"/>
  <c r="AW1706" i="1"/>
  <c r="BH1706" i="1" s="1"/>
  <c r="AR1706" i="1"/>
  <c r="BC1706" i="1" s="1"/>
  <c r="AV1706" i="1"/>
  <c r="BG1706" i="1" s="1"/>
  <c r="AQ1702" i="1"/>
  <c r="BB1702" i="1" s="1"/>
  <c r="AU1702" i="1"/>
  <c r="BF1702" i="1" s="1"/>
  <c r="AS1702" i="1"/>
  <c r="BD1702" i="1" s="1"/>
  <c r="AW1702" i="1"/>
  <c r="BH1702" i="1" s="1"/>
  <c r="AR1702" i="1"/>
  <c r="BC1702" i="1" s="1"/>
  <c r="AV1702" i="1"/>
  <c r="BG1702" i="1" s="1"/>
  <c r="AQ1698" i="1"/>
  <c r="BB1698" i="1" s="1"/>
  <c r="AU1698" i="1"/>
  <c r="BF1698" i="1" s="1"/>
  <c r="AS1698" i="1"/>
  <c r="BD1698" i="1" s="1"/>
  <c r="AW1698" i="1"/>
  <c r="BH1698" i="1" s="1"/>
  <c r="AR1698" i="1"/>
  <c r="BC1698" i="1" s="1"/>
  <c r="AV1698" i="1"/>
  <c r="BG1698" i="1" s="1"/>
  <c r="AQ1694" i="1"/>
  <c r="BB1694" i="1" s="1"/>
  <c r="AU1694" i="1"/>
  <c r="BF1694" i="1" s="1"/>
  <c r="AS1694" i="1"/>
  <c r="BD1694" i="1" s="1"/>
  <c r="AW1694" i="1"/>
  <c r="BH1694" i="1" s="1"/>
  <c r="AR1694" i="1"/>
  <c r="BC1694" i="1" s="1"/>
  <c r="AV1694" i="1"/>
  <c r="BG1694" i="1" s="1"/>
  <c r="AQ1690" i="1"/>
  <c r="BB1690" i="1" s="1"/>
  <c r="AU1690" i="1"/>
  <c r="BF1690" i="1" s="1"/>
  <c r="AS1690" i="1"/>
  <c r="BD1690" i="1" s="1"/>
  <c r="AW1690" i="1"/>
  <c r="BH1690" i="1" s="1"/>
  <c r="AR1690" i="1"/>
  <c r="BC1690" i="1" s="1"/>
  <c r="AV1690" i="1"/>
  <c r="BG1690" i="1" s="1"/>
  <c r="AQ1686" i="1"/>
  <c r="BB1686" i="1" s="1"/>
  <c r="AU1686" i="1"/>
  <c r="BF1686" i="1" s="1"/>
  <c r="AS1686" i="1"/>
  <c r="BD1686" i="1" s="1"/>
  <c r="AW1686" i="1"/>
  <c r="BH1686" i="1" s="1"/>
  <c r="AR1686" i="1"/>
  <c r="BC1686" i="1" s="1"/>
  <c r="AV1686" i="1"/>
  <c r="BG1686" i="1" s="1"/>
  <c r="AQ1682" i="1"/>
  <c r="BB1682" i="1" s="1"/>
  <c r="AU1682" i="1"/>
  <c r="BF1682" i="1" s="1"/>
  <c r="AS1682" i="1"/>
  <c r="BD1682" i="1" s="1"/>
  <c r="AW1682" i="1"/>
  <c r="BH1682" i="1" s="1"/>
  <c r="AR1682" i="1"/>
  <c r="BC1682" i="1" s="1"/>
  <c r="AV1682" i="1"/>
  <c r="BG1682" i="1" s="1"/>
  <c r="AQ1678" i="1"/>
  <c r="BB1678" i="1" s="1"/>
  <c r="AU1678" i="1"/>
  <c r="BF1678" i="1" s="1"/>
  <c r="AS1678" i="1"/>
  <c r="BD1678" i="1" s="1"/>
  <c r="AW1678" i="1"/>
  <c r="BH1678" i="1" s="1"/>
  <c r="AR1678" i="1"/>
  <c r="BC1678" i="1" s="1"/>
  <c r="AV1678" i="1"/>
  <c r="BG1678" i="1" s="1"/>
  <c r="AQ1674" i="1"/>
  <c r="BB1674" i="1" s="1"/>
  <c r="AU1674" i="1"/>
  <c r="BF1674" i="1" s="1"/>
  <c r="AS1674" i="1"/>
  <c r="BD1674" i="1" s="1"/>
  <c r="AW1674" i="1"/>
  <c r="BH1674" i="1" s="1"/>
  <c r="AR1674" i="1"/>
  <c r="BC1674" i="1" s="1"/>
  <c r="AV1674" i="1"/>
  <c r="BG1674" i="1" s="1"/>
  <c r="AQ1670" i="1"/>
  <c r="BB1670" i="1" s="1"/>
  <c r="AU1670" i="1"/>
  <c r="BF1670" i="1" s="1"/>
  <c r="AS1670" i="1"/>
  <c r="BD1670" i="1" s="1"/>
  <c r="AW1670" i="1"/>
  <c r="BH1670" i="1" s="1"/>
  <c r="AR1670" i="1"/>
  <c r="BC1670" i="1" s="1"/>
  <c r="AV1670" i="1"/>
  <c r="BG1670" i="1" s="1"/>
  <c r="AQ1666" i="1"/>
  <c r="BB1666" i="1" s="1"/>
  <c r="AU1666" i="1"/>
  <c r="BF1666" i="1" s="1"/>
  <c r="AS1666" i="1"/>
  <c r="BD1666" i="1" s="1"/>
  <c r="AW1666" i="1"/>
  <c r="BH1666" i="1" s="1"/>
  <c r="AR1666" i="1"/>
  <c r="BC1666" i="1" s="1"/>
  <c r="AV1666" i="1"/>
  <c r="BG1666" i="1" s="1"/>
  <c r="AQ1662" i="1"/>
  <c r="BB1662" i="1" s="1"/>
  <c r="AU1662" i="1"/>
  <c r="BF1662" i="1" s="1"/>
  <c r="AS1662" i="1"/>
  <c r="BD1662" i="1" s="1"/>
  <c r="AW1662" i="1"/>
  <c r="BH1662" i="1" s="1"/>
  <c r="AR1662" i="1"/>
  <c r="BC1662" i="1" s="1"/>
  <c r="AV1662" i="1"/>
  <c r="BG1662" i="1" s="1"/>
  <c r="AQ1658" i="1"/>
  <c r="BB1658" i="1" s="1"/>
  <c r="AU1658" i="1"/>
  <c r="BF1658" i="1" s="1"/>
  <c r="AS1658" i="1"/>
  <c r="BD1658" i="1" s="1"/>
  <c r="AW1658" i="1"/>
  <c r="BH1658" i="1" s="1"/>
  <c r="AR1658" i="1"/>
  <c r="BC1658" i="1" s="1"/>
  <c r="AV1658" i="1"/>
  <c r="BG1658" i="1" s="1"/>
  <c r="AQ1654" i="1"/>
  <c r="BB1654" i="1" s="1"/>
  <c r="AU1654" i="1"/>
  <c r="BF1654" i="1" s="1"/>
  <c r="AS1654" i="1"/>
  <c r="BD1654" i="1" s="1"/>
  <c r="AW1654" i="1"/>
  <c r="BH1654" i="1" s="1"/>
  <c r="AR1654" i="1"/>
  <c r="BC1654" i="1" s="1"/>
  <c r="AV1654" i="1"/>
  <c r="BG1654" i="1" s="1"/>
  <c r="AQ1650" i="1"/>
  <c r="BB1650" i="1" s="1"/>
  <c r="AU1650" i="1"/>
  <c r="BF1650" i="1" s="1"/>
  <c r="AS1650" i="1"/>
  <c r="BD1650" i="1" s="1"/>
  <c r="AW1650" i="1"/>
  <c r="BH1650" i="1" s="1"/>
  <c r="AR1650" i="1"/>
  <c r="BC1650" i="1" s="1"/>
  <c r="AV1650" i="1"/>
  <c r="BG1650" i="1" s="1"/>
  <c r="AQ1646" i="1"/>
  <c r="BB1646" i="1" s="1"/>
  <c r="AU1646" i="1"/>
  <c r="BF1646" i="1" s="1"/>
  <c r="AS1646" i="1"/>
  <c r="BD1646" i="1" s="1"/>
  <c r="AW1646" i="1"/>
  <c r="BH1646" i="1" s="1"/>
  <c r="AR1646" i="1"/>
  <c r="BC1646" i="1" s="1"/>
  <c r="AV1646" i="1"/>
  <c r="BG1646" i="1" s="1"/>
  <c r="AQ1642" i="1"/>
  <c r="BB1642" i="1" s="1"/>
  <c r="AU1642" i="1"/>
  <c r="BF1642" i="1" s="1"/>
  <c r="AS1642" i="1"/>
  <c r="BD1642" i="1" s="1"/>
  <c r="AW1642" i="1"/>
  <c r="BH1642" i="1" s="1"/>
  <c r="AR1642" i="1"/>
  <c r="BC1642" i="1" s="1"/>
  <c r="AV1642" i="1"/>
  <c r="BG1642" i="1" s="1"/>
  <c r="AQ1638" i="1"/>
  <c r="BB1638" i="1" s="1"/>
  <c r="AU1638" i="1"/>
  <c r="BF1638" i="1" s="1"/>
  <c r="AS1638" i="1"/>
  <c r="BD1638" i="1" s="1"/>
  <c r="AW1638" i="1"/>
  <c r="BH1638" i="1" s="1"/>
  <c r="AR1638" i="1"/>
  <c r="BC1638" i="1" s="1"/>
  <c r="AV1638" i="1"/>
  <c r="BG1638" i="1" s="1"/>
  <c r="AQ1634" i="1"/>
  <c r="BB1634" i="1" s="1"/>
  <c r="AU1634" i="1"/>
  <c r="BF1634" i="1" s="1"/>
  <c r="AS1634" i="1"/>
  <c r="BD1634" i="1" s="1"/>
  <c r="AW1634" i="1"/>
  <c r="BH1634" i="1" s="1"/>
  <c r="AR1634" i="1"/>
  <c r="BC1634" i="1" s="1"/>
  <c r="AV1634" i="1"/>
  <c r="BG1634" i="1" s="1"/>
  <c r="AQ1630" i="1"/>
  <c r="BB1630" i="1" s="1"/>
  <c r="AU1630" i="1"/>
  <c r="BF1630" i="1" s="1"/>
  <c r="AS1630" i="1"/>
  <c r="BD1630" i="1" s="1"/>
  <c r="AW1630" i="1"/>
  <c r="BH1630" i="1" s="1"/>
  <c r="AR1630" i="1"/>
  <c r="BC1630" i="1" s="1"/>
  <c r="AV1630" i="1"/>
  <c r="BG1630" i="1" s="1"/>
  <c r="AQ1626" i="1"/>
  <c r="BB1626" i="1" s="1"/>
  <c r="AU1626" i="1"/>
  <c r="BF1626" i="1" s="1"/>
  <c r="AS1626" i="1"/>
  <c r="BD1626" i="1" s="1"/>
  <c r="AW1626" i="1"/>
  <c r="BH1626" i="1" s="1"/>
  <c r="AR1626" i="1"/>
  <c r="BC1626" i="1" s="1"/>
  <c r="AV1626" i="1"/>
  <c r="BG1626" i="1" s="1"/>
  <c r="AQ1622" i="1"/>
  <c r="BB1622" i="1" s="1"/>
  <c r="AU1622" i="1"/>
  <c r="BF1622" i="1" s="1"/>
  <c r="AS1622" i="1"/>
  <c r="BD1622" i="1" s="1"/>
  <c r="AW1622" i="1"/>
  <c r="BH1622" i="1" s="1"/>
  <c r="AR1622" i="1"/>
  <c r="BC1622" i="1" s="1"/>
  <c r="AV1622" i="1"/>
  <c r="BG1622" i="1" s="1"/>
  <c r="AQ1618" i="1"/>
  <c r="BB1618" i="1" s="1"/>
  <c r="AU1618" i="1"/>
  <c r="BF1618" i="1" s="1"/>
  <c r="AS1618" i="1"/>
  <c r="BD1618" i="1" s="1"/>
  <c r="AW1618" i="1"/>
  <c r="BH1618" i="1" s="1"/>
  <c r="AR1618" i="1"/>
  <c r="BC1618" i="1" s="1"/>
  <c r="AV1618" i="1"/>
  <c r="BG1618" i="1" s="1"/>
  <c r="AQ1614" i="1"/>
  <c r="BB1614" i="1" s="1"/>
  <c r="AU1614" i="1"/>
  <c r="BF1614" i="1" s="1"/>
  <c r="AS1614" i="1"/>
  <c r="BD1614" i="1" s="1"/>
  <c r="AW1614" i="1"/>
  <c r="BH1614" i="1" s="1"/>
  <c r="AR1614" i="1"/>
  <c r="BC1614" i="1" s="1"/>
  <c r="AV1614" i="1"/>
  <c r="BG1614" i="1" s="1"/>
  <c r="AQ1610" i="1"/>
  <c r="BB1610" i="1" s="1"/>
  <c r="AU1610" i="1"/>
  <c r="BF1610" i="1" s="1"/>
  <c r="AS1610" i="1"/>
  <c r="BD1610" i="1" s="1"/>
  <c r="AW1610" i="1"/>
  <c r="BH1610" i="1" s="1"/>
  <c r="AR1610" i="1"/>
  <c r="BC1610" i="1" s="1"/>
  <c r="AV1610" i="1"/>
  <c r="BG1610" i="1" s="1"/>
  <c r="AQ1606" i="1"/>
  <c r="BB1606" i="1" s="1"/>
  <c r="AU1606" i="1"/>
  <c r="BF1606" i="1" s="1"/>
  <c r="AS1606" i="1"/>
  <c r="BD1606" i="1" s="1"/>
  <c r="AW1606" i="1"/>
  <c r="BH1606" i="1" s="1"/>
  <c r="AR1606" i="1"/>
  <c r="BC1606" i="1" s="1"/>
  <c r="AV1606" i="1"/>
  <c r="BG1606" i="1" s="1"/>
  <c r="AQ1602" i="1"/>
  <c r="BB1602" i="1" s="1"/>
  <c r="AU1602" i="1"/>
  <c r="BF1602" i="1" s="1"/>
  <c r="AS1602" i="1"/>
  <c r="BD1602" i="1" s="1"/>
  <c r="AW1602" i="1"/>
  <c r="BH1602" i="1" s="1"/>
  <c r="AR1602" i="1"/>
  <c r="BC1602" i="1" s="1"/>
  <c r="AV1602" i="1"/>
  <c r="BG1602" i="1" s="1"/>
  <c r="AQ1598" i="1"/>
  <c r="BB1598" i="1" s="1"/>
  <c r="AU1598" i="1"/>
  <c r="BF1598" i="1" s="1"/>
  <c r="AS1598" i="1"/>
  <c r="BD1598" i="1" s="1"/>
  <c r="AW1598" i="1"/>
  <c r="BH1598" i="1" s="1"/>
  <c r="AR1598" i="1"/>
  <c r="BC1598" i="1" s="1"/>
  <c r="AV1598" i="1"/>
  <c r="BG1598" i="1" s="1"/>
  <c r="AQ1594" i="1"/>
  <c r="BB1594" i="1" s="1"/>
  <c r="AU1594" i="1"/>
  <c r="BF1594" i="1" s="1"/>
  <c r="AS1594" i="1"/>
  <c r="BD1594" i="1" s="1"/>
  <c r="AW1594" i="1"/>
  <c r="BH1594" i="1" s="1"/>
  <c r="AR1594" i="1"/>
  <c r="BC1594" i="1" s="1"/>
  <c r="AV1594" i="1"/>
  <c r="BG1594" i="1" s="1"/>
  <c r="AQ1590" i="1"/>
  <c r="BB1590" i="1" s="1"/>
  <c r="AU1590" i="1"/>
  <c r="BF1590" i="1" s="1"/>
  <c r="AS1590" i="1"/>
  <c r="BD1590" i="1" s="1"/>
  <c r="AW1590" i="1"/>
  <c r="BH1590" i="1" s="1"/>
  <c r="AR1590" i="1"/>
  <c r="BC1590" i="1" s="1"/>
  <c r="AV1590" i="1"/>
  <c r="BG1590" i="1" s="1"/>
  <c r="AQ1586" i="1"/>
  <c r="BB1586" i="1" s="1"/>
  <c r="AU1586" i="1"/>
  <c r="BF1586" i="1" s="1"/>
  <c r="AS1586" i="1"/>
  <c r="BD1586" i="1" s="1"/>
  <c r="AW1586" i="1"/>
  <c r="BH1586" i="1" s="1"/>
  <c r="AR1586" i="1"/>
  <c r="BC1586" i="1" s="1"/>
  <c r="AV1586" i="1"/>
  <c r="BG1586" i="1" s="1"/>
  <c r="AQ1582" i="1"/>
  <c r="BB1582" i="1" s="1"/>
  <c r="AU1582" i="1"/>
  <c r="BF1582" i="1" s="1"/>
  <c r="AS1582" i="1"/>
  <c r="BD1582" i="1" s="1"/>
  <c r="AW1582" i="1"/>
  <c r="BH1582" i="1" s="1"/>
  <c r="AR1582" i="1"/>
  <c r="BC1582" i="1" s="1"/>
  <c r="AV1582" i="1"/>
  <c r="BG1582" i="1" s="1"/>
  <c r="AQ1578" i="1"/>
  <c r="BB1578" i="1" s="1"/>
  <c r="AU1578" i="1"/>
  <c r="BF1578" i="1" s="1"/>
  <c r="AS1578" i="1"/>
  <c r="BD1578" i="1" s="1"/>
  <c r="AW1578" i="1"/>
  <c r="BH1578" i="1" s="1"/>
  <c r="AR1578" i="1"/>
  <c r="BC1578" i="1" s="1"/>
  <c r="AV1578" i="1"/>
  <c r="BG1578" i="1" s="1"/>
  <c r="AQ1574" i="1"/>
  <c r="BB1574" i="1" s="1"/>
  <c r="AU1574" i="1"/>
  <c r="BF1574" i="1" s="1"/>
  <c r="AS1574" i="1"/>
  <c r="BD1574" i="1" s="1"/>
  <c r="AW1574" i="1"/>
  <c r="BH1574" i="1" s="1"/>
  <c r="AR1574" i="1"/>
  <c r="BC1574" i="1" s="1"/>
  <c r="AV1574" i="1"/>
  <c r="BG1574" i="1" s="1"/>
  <c r="AQ1570" i="1"/>
  <c r="BB1570" i="1" s="1"/>
  <c r="AU1570" i="1"/>
  <c r="BF1570" i="1" s="1"/>
  <c r="AS1570" i="1"/>
  <c r="BD1570" i="1" s="1"/>
  <c r="AW1570" i="1"/>
  <c r="BH1570" i="1" s="1"/>
  <c r="AR1570" i="1"/>
  <c r="BC1570" i="1" s="1"/>
  <c r="AV1570" i="1"/>
  <c r="BG1570" i="1" s="1"/>
  <c r="AQ1566" i="1"/>
  <c r="BB1566" i="1" s="1"/>
  <c r="AU1566" i="1"/>
  <c r="BF1566" i="1" s="1"/>
  <c r="AS1566" i="1"/>
  <c r="BD1566" i="1" s="1"/>
  <c r="AW1566" i="1"/>
  <c r="BH1566" i="1" s="1"/>
  <c r="AR1566" i="1"/>
  <c r="BC1566" i="1" s="1"/>
  <c r="AV1566" i="1"/>
  <c r="BG1566" i="1" s="1"/>
  <c r="AQ1562" i="1"/>
  <c r="BB1562" i="1" s="1"/>
  <c r="AU1562" i="1"/>
  <c r="BF1562" i="1" s="1"/>
  <c r="AS1562" i="1"/>
  <c r="BD1562" i="1" s="1"/>
  <c r="AW1562" i="1"/>
  <c r="BH1562" i="1" s="1"/>
  <c r="AR1562" i="1"/>
  <c r="BC1562" i="1" s="1"/>
  <c r="AV1562" i="1"/>
  <c r="BG1562" i="1" s="1"/>
  <c r="AQ1558" i="1"/>
  <c r="BB1558" i="1" s="1"/>
  <c r="AU1558" i="1"/>
  <c r="BF1558" i="1" s="1"/>
  <c r="AS1558" i="1"/>
  <c r="BD1558" i="1" s="1"/>
  <c r="AW1558" i="1"/>
  <c r="BH1558" i="1" s="1"/>
  <c r="AR1558" i="1"/>
  <c r="BC1558" i="1" s="1"/>
  <c r="AV1558" i="1"/>
  <c r="BG1558" i="1" s="1"/>
  <c r="AQ1554" i="1"/>
  <c r="BB1554" i="1" s="1"/>
  <c r="AU1554" i="1"/>
  <c r="BF1554" i="1" s="1"/>
  <c r="AS1554" i="1"/>
  <c r="BD1554" i="1" s="1"/>
  <c r="AW1554" i="1"/>
  <c r="BH1554" i="1" s="1"/>
  <c r="AR1554" i="1"/>
  <c r="BC1554" i="1" s="1"/>
  <c r="AV1554" i="1"/>
  <c r="BG1554" i="1" s="1"/>
  <c r="AQ1550" i="1"/>
  <c r="BB1550" i="1" s="1"/>
  <c r="AU1550" i="1"/>
  <c r="BF1550" i="1" s="1"/>
  <c r="AS1550" i="1"/>
  <c r="BD1550" i="1" s="1"/>
  <c r="AW1550" i="1"/>
  <c r="BH1550" i="1" s="1"/>
  <c r="AR1550" i="1"/>
  <c r="BC1550" i="1" s="1"/>
  <c r="AV1550" i="1"/>
  <c r="BG1550" i="1" s="1"/>
  <c r="AQ1546" i="1"/>
  <c r="BB1546" i="1" s="1"/>
  <c r="AU1546" i="1"/>
  <c r="BF1546" i="1" s="1"/>
  <c r="AS1546" i="1"/>
  <c r="BD1546" i="1" s="1"/>
  <c r="AW1546" i="1"/>
  <c r="BH1546" i="1" s="1"/>
  <c r="AR1546" i="1"/>
  <c r="BC1546" i="1" s="1"/>
  <c r="AV1546" i="1"/>
  <c r="BG1546" i="1" s="1"/>
  <c r="AQ1542" i="1"/>
  <c r="BB1542" i="1" s="1"/>
  <c r="AU1542" i="1"/>
  <c r="BF1542" i="1" s="1"/>
  <c r="AS1542" i="1"/>
  <c r="BD1542" i="1" s="1"/>
  <c r="AW1542" i="1"/>
  <c r="BH1542" i="1" s="1"/>
  <c r="AR1542" i="1"/>
  <c r="BC1542" i="1" s="1"/>
  <c r="AV1542" i="1"/>
  <c r="BG1542" i="1" s="1"/>
  <c r="AQ1538" i="1"/>
  <c r="BB1538" i="1" s="1"/>
  <c r="AU1538" i="1"/>
  <c r="BF1538" i="1" s="1"/>
  <c r="AS1538" i="1"/>
  <c r="BD1538" i="1" s="1"/>
  <c r="AW1538" i="1"/>
  <c r="BH1538" i="1" s="1"/>
  <c r="AR1538" i="1"/>
  <c r="BC1538" i="1" s="1"/>
  <c r="AV1538" i="1"/>
  <c r="BG1538" i="1" s="1"/>
  <c r="AQ1534" i="1"/>
  <c r="BB1534" i="1" s="1"/>
  <c r="AU1534" i="1"/>
  <c r="BF1534" i="1" s="1"/>
  <c r="AS1534" i="1"/>
  <c r="BD1534" i="1" s="1"/>
  <c r="AW1534" i="1"/>
  <c r="BH1534" i="1" s="1"/>
  <c r="AR1534" i="1"/>
  <c r="BC1534" i="1" s="1"/>
  <c r="AV1534" i="1"/>
  <c r="BG1534" i="1" s="1"/>
  <c r="AQ1530" i="1"/>
  <c r="BB1530" i="1" s="1"/>
  <c r="AU1530" i="1"/>
  <c r="BF1530" i="1" s="1"/>
  <c r="AS1530" i="1"/>
  <c r="BD1530" i="1" s="1"/>
  <c r="AW1530" i="1"/>
  <c r="BH1530" i="1" s="1"/>
  <c r="AR1530" i="1"/>
  <c r="BC1530" i="1" s="1"/>
  <c r="AV1530" i="1"/>
  <c r="BG1530" i="1" s="1"/>
  <c r="AQ1526" i="1"/>
  <c r="BB1526" i="1" s="1"/>
  <c r="AU1526" i="1"/>
  <c r="BF1526" i="1" s="1"/>
  <c r="AS1526" i="1"/>
  <c r="BD1526" i="1" s="1"/>
  <c r="AW1526" i="1"/>
  <c r="BH1526" i="1" s="1"/>
  <c r="AR1526" i="1"/>
  <c r="BC1526" i="1" s="1"/>
  <c r="AV1526" i="1"/>
  <c r="BG1526" i="1" s="1"/>
  <c r="AQ1522" i="1"/>
  <c r="BB1522" i="1" s="1"/>
  <c r="AU1522" i="1"/>
  <c r="BF1522" i="1" s="1"/>
  <c r="AS1522" i="1"/>
  <c r="BD1522" i="1" s="1"/>
  <c r="AW1522" i="1"/>
  <c r="BH1522" i="1" s="1"/>
  <c r="AR1522" i="1"/>
  <c r="BC1522" i="1" s="1"/>
  <c r="AV1522" i="1"/>
  <c r="BG1522" i="1" s="1"/>
  <c r="AQ1518" i="1"/>
  <c r="BB1518" i="1" s="1"/>
  <c r="AU1518" i="1"/>
  <c r="BF1518" i="1" s="1"/>
  <c r="AS1518" i="1"/>
  <c r="BD1518" i="1" s="1"/>
  <c r="AW1518" i="1"/>
  <c r="BH1518" i="1" s="1"/>
  <c r="AR1518" i="1"/>
  <c r="BC1518" i="1" s="1"/>
  <c r="AV1518" i="1"/>
  <c r="BG1518" i="1" s="1"/>
  <c r="AQ1514" i="1"/>
  <c r="BB1514" i="1" s="1"/>
  <c r="AU1514" i="1"/>
  <c r="BF1514" i="1" s="1"/>
  <c r="AS1514" i="1"/>
  <c r="BD1514" i="1" s="1"/>
  <c r="AW1514" i="1"/>
  <c r="BH1514" i="1" s="1"/>
  <c r="AR1514" i="1"/>
  <c r="BC1514" i="1" s="1"/>
  <c r="AV1514" i="1"/>
  <c r="BG1514" i="1" s="1"/>
  <c r="AQ1510" i="1"/>
  <c r="BB1510" i="1" s="1"/>
  <c r="AU1510" i="1"/>
  <c r="BF1510" i="1" s="1"/>
  <c r="AS1510" i="1"/>
  <c r="BD1510" i="1" s="1"/>
  <c r="AW1510" i="1"/>
  <c r="BH1510" i="1" s="1"/>
  <c r="AR1510" i="1"/>
  <c r="BC1510" i="1" s="1"/>
  <c r="AV1510" i="1"/>
  <c r="BG1510" i="1" s="1"/>
  <c r="AQ1506" i="1"/>
  <c r="BB1506" i="1" s="1"/>
  <c r="AU1506" i="1"/>
  <c r="BF1506" i="1" s="1"/>
  <c r="AS1506" i="1"/>
  <c r="BD1506" i="1" s="1"/>
  <c r="AW1506" i="1"/>
  <c r="BH1506" i="1" s="1"/>
  <c r="AR1506" i="1"/>
  <c r="BC1506" i="1" s="1"/>
  <c r="AV1506" i="1"/>
  <c r="BG1506" i="1" s="1"/>
  <c r="AQ1502" i="1"/>
  <c r="BB1502" i="1" s="1"/>
  <c r="AU1502" i="1"/>
  <c r="BF1502" i="1" s="1"/>
  <c r="AS1502" i="1"/>
  <c r="BD1502" i="1" s="1"/>
  <c r="AW1502" i="1"/>
  <c r="BH1502" i="1" s="1"/>
  <c r="AR1502" i="1"/>
  <c r="BC1502" i="1" s="1"/>
  <c r="AV1502" i="1"/>
  <c r="BG1502" i="1" s="1"/>
  <c r="AQ1498" i="1"/>
  <c r="BB1498" i="1" s="1"/>
  <c r="AU1498" i="1"/>
  <c r="BF1498" i="1" s="1"/>
  <c r="AS1498" i="1"/>
  <c r="BD1498" i="1" s="1"/>
  <c r="AW1498" i="1"/>
  <c r="BH1498" i="1" s="1"/>
  <c r="AR1498" i="1"/>
  <c r="BC1498" i="1" s="1"/>
  <c r="AV1498" i="1"/>
  <c r="BG1498" i="1" s="1"/>
  <c r="AQ1494" i="1"/>
  <c r="BB1494" i="1" s="1"/>
  <c r="AU1494" i="1"/>
  <c r="BF1494" i="1" s="1"/>
  <c r="AS1494" i="1"/>
  <c r="BD1494" i="1" s="1"/>
  <c r="AW1494" i="1"/>
  <c r="BH1494" i="1" s="1"/>
  <c r="AR1494" i="1"/>
  <c r="BC1494" i="1" s="1"/>
  <c r="AV1494" i="1"/>
  <c r="BG1494" i="1" s="1"/>
  <c r="AQ1490" i="1"/>
  <c r="BB1490" i="1" s="1"/>
  <c r="AU1490" i="1"/>
  <c r="BF1490" i="1" s="1"/>
  <c r="AS1490" i="1"/>
  <c r="BD1490" i="1" s="1"/>
  <c r="AW1490" i="1"/>
  <c r="BH1490" i="1" s="1"/>
  <c r="AR1490" i="1"/>
  <c r="BC1490" i="1" s="1"/>
  <c r="AV1490" i="1"/>
  <c r="BG1490" i="1" s="1"/>
  <c r="AQ1486" i="1"/>
  <c r="BB1486" i="1" s="1"/>
  <c r="AU1486" i="1"/>
  <c r="BF1486" i="1" s="1"/>
  <c r="AS1486" i="1"/>
  <c r="BD1486" i="1" s="1"/>
  <c r="AW1486" i="1"/>
  <c r="BH1486" i="1" s="1"/>
  <c r="AR1486" i="1"/>
  <c r="BC1486" i="1" s="1"/>
  <c r="AV1486" i="1"/>
  <c r="BG1486" i="1" s="1"/>
  <c r="AQ1482" i="1"/>
  <c r="BB1482" i="1" s="1"/>
  <c r="AU1482" i="1"/>
  <c r="BF1482" i="1" s="1"/>
  <c r="AS1482" i="1"/>
  <c r="BD1482" i="1" s="1"/>
  <c r="AW1482" i="1"/>
  <c r="BH1482" i="1" s="1"/>
  <c r="AR1482" i="1"/>
  <c r="BC1482" i="1" s="1"/>
  <c r="AV1482" i="1"/>
  <c r="BG1482" i="1" s="1"/>
  <c r="AQ1478" i="1"/>
  <c r="BB1478" i="1" s="1"/>
  <c r="AU1478" i="1"/>
  <c r="BF1478" i="1" s="1"/>
  <c r="AS1478" i="1"/>
  <c r="BD1478" i="1" s="1"/>
  <c r="AW1478" i="1"/>
  <c r="BH1478" i="1" s="1"/>
  <c r="AR1478" i="1"/>
  <c r="BC1478" i="1" s="1"/>
  <c r="AV1478" i="1"/>
  <c r="BG1478" i="1" s="1"/>
  <c r="AQ1474" i="1"/>
  <c r="BB1474" i="1" s="1"/>
  <c r="AU1474" i="1"/>
  <c r="BF1474" i="1" s="1"/>
  <c r="AS1474" i="1"/>
  <c r="BD1474" i="1" s="1"/>
  <c r="AW1474" i="1"/>
  <c r="BH1474" i="1" s="1"/>
  <c r="AR1474" i="1"/>
  <c r="BC1474" i="1" s="1"/>
  <c r="AV1474" i="1"/>
  <c r="BG1474" i="1" s="1"/>
  <c r="AQ1470" i="1"/>
  <c r="BB1470" i="1" s="1"/>
  <c r="AU1470" i="1"/>
  <c r="BF1470" i="1" s="1"/>
  <c r="AS1470" i="1"/>
  <c r="BD1470" i="1" s="1"/>
  <c r="AW1470" i="1"/>
  <c r="BH1470" i="1" s="1"/>
  <c r="AR1470" i="1"/>
  <c r="BC1470" i="1" s="1"/>
  <c r="AV1470" i="1"/>
  <c r="BG1470" i="1" s="1"/>
  <c r="AQ1466" i="1"/>
  <c r="BB1466" i="1" s="1"/>
  <c r="AU1466" i="1"/>
  <c r="BF1466" i="1" s="1"/>
  <c r="AS1466" i="1"/>
  <c r="BD1466" i="1" s="1"/>
  <c r="AW1466" i="1"/>
  <c r="BH1466" i="1" s="1"/>
  <c r="AR1466" i="1"/>
  <c r="BC1466" i="1" s="1"/>
  <c r="AV1466" i="1"/>
  <c r="BG1466" i="1" s="1"/>
  <c r="AQ1462" i="1"/>
  <c r="BB1462" i="1" s="1"/>
  <c r="AU1462" i="1"/>
  <c r="BF1462" i="1" s="1"/>
  <c r="AS1462" i="1"/>
  <c r="BD1462" i="1" s="1"/>
  <c r="AW1462" i="1"/>
  <c r="BH1462" i="1" s="1"/>
  <c r="AR1462" i="1"/>
  <c r="BC1462" i="1" s="1"/>
  <c r="AV1462" i="1"/>
  <c r="BG1462" i="1" s="1"/>
  <c r="AQ1458" i="1"/>
  <c r="BB1458" i="1" s="1"/>
  <c r="AU1458" i="1"/>
  <c r="BF1458" i="1" s="1"/>
  <c r="AS1458" i="1"/>
  <c r="BD1458" i="1" s="1"/>
  <c r="AW1458" i="1"/>
  <c r="BH1458" i="1" s="1"/>
  <c r="AR1458" i="1"/>
  <c r="BC1458" i="1" s="1"/>
  <c r="AV1458" i="1"/>
  <c r="BG1458" i="1" s="1"/>
  <c r="AQ1454" i="1"/>
  <c r="BB1454" i="1" s="1"/>
  <c r="AU1454" i="1"/>
  <c r="BF1454" i="1" s="1"/>
  <c r="AS1454" i="1"/>
  <c r="BD1454" i="1" s="1"/>
  <c r="AW1454" i="1"/>
  <c r="BH1454" i="1" s="1"/>
  <c r="AR1454" i="1"/>
  <c r="BC1454" i="1" s="1"/>
  <c r="AV1454" i="1"/>
  <c r="BG1454" i="1" s="1"/>
  <c r="AQ1450" i="1"/>
  <c r="BB1450" i="1" s="1"/>
  <c r="AU1450" i="1"/>
  <c r="BF1450" i="1" s="1"/>
  <c r="AS1450" i="1"/>
  <c r="BD1450" i="1" s="1"/>
  <c r="AW1450" i="1"/>
  <c r="BH1450" i="1" s="1"/>
  <c r="AR1450" i="1"/>
  <c r="BC1450" i="1" s="1"/>
  <c r="AV1450" i="1"/>
  <c r="BG1450" i="1" s="1"/>
  <c r="AQ1446" i="1"/>
  <c r="BB1446" i="1" s="1"/>
  <c r="AU1446" i="1"/>
  <c r="BF1446" i="1" s="1"/>
  <c r="AS1446" i="1"/>
  <c r="BD1446" i="1" s="1"/>
  <c r="AW1446" i="1"/>
  <c r="BH1446" i="1" s="1"/>
  <c r="AR1446" i="1"/>
  <c r="BC1446" i="1" s="1"/>
  <c r="AV1446" i="1"/>
  <c r="BG1446" i="1" s="1"/>
  <c r="AQ1442" i="1"/>
  <c r="BB1442" i="1" s="1"/>
  <c r="AU1442" i="1"/>
  <c r="BF1442" i="1" s="1"/>
  <c r="AS1442" i="1"/>
  <c r="BD1442" i="1" s="1"/>
  <c r="AW1442" i="1"/>
  <c r="BH1442" i="1" s="1"/>
  <c r="AR1442" i="1"/>
  <c r="BC1442" i="1" s="1"/>
  <c r="AV1442" i="1"/>
  <c r="BG1442" i="1" s="1"/>
  <c r="AQ1438" i="1"/>
  <c r="BB1438" i="1" s="1"/>
  <c r="AU1438" i="1"/>
  <c r="BF1438" i="1" s="1"/>
  <c r="AS1438" i="1"/>
  <c r="BD1438" i="1" s="1"/>
  <c r="AW1438" i="1"/>
  <c r="BH1438" i="1" s="1"/>
  <c r="AR1438" i="1"/>
  <c r="BC1438" i="1" s="1"/>
  <c r="AV1438" i="1"/>
  <c r="BG1438" i="1" s="1"/>
  <c r="AR1434" i="1"/>
  <c r="BC1434" i="1" s="1"/>
  <c r="AV1434" i="1"/>
  <c r="BG1434" i="1" s="1"/>
  <c r="AP1434" i="1"/>
  <c r="BA1434" i="1" s="1"/>
  <c r="AU1434" i="1"/>
  <c r="BF1434" i="1" s="1"/>
  <c r="AS1434" i="1"/>
  <c r="BD1434" i="1" s="1"/>
  <c r="AW1434" i="1"/>
  <c r="BH1434" i="1" s="1"/>
  <c r="AQ1434" i="1"/>
  <c r="BB1434" i="1" s="1"/>
  <c r="AR1430" i="1"/>
  <c r="BC1430" i="1" s="1"/>
  <c r="AV1430" i="1"/>
  <c r="BG1430" i="1" s="1"/>
  <c r="AP1430" i="1"/>
  <c r="BA1430" i="1" s="1"/>
  <c r="AU1430" i="1"/>
  <c r="BF1430" i="1" s="1"/>
  <c r="AS1430" i="1"/>
  <c r="BD1430" i="1" s="1"/>
  <c r="AW1430" i="1"/>
  <c r="BH1430" i="1" s="1"/>
  <c r="AQ1430" i="1"/>
  <c r="BB1430" i="1" s="1"/>
  <c r="AR1426" i="1"/>
  <c r="BC1426" i="1" s="1"/>
  <c r="AV1426" i="1"/>
  <c r="BG1426" i="1" s="1"/>
  <c r="AP1426" i="1"/>
  <c r="BA1426" i="1" s="1"/>
  <c r="AU1426" i="1"/>
  <c r="BF1426" i="1" s="1"/>
  <c r="AS1426" i="1"/>
  <c r="BD1426" i="1" s="1"/>
  <c r="AW1426" i="1"/>
  <c r="BH1426" i="1" s="1"/>
  <c r="AQ1426" i="1"/>
  <c r="BB1426" i="1" s="1"/>
  <c r="AR1422" i="1"/>
  <c r="BC1422" i="1" s="1"/>
  <c r="AV1422" i="1"/>
  <c r="BG1422" i="1" s="1"/>
  <c r="AP1422" i="1"/>
  <c r="BA1422" i="1" s="1"/>
  <c r="AU1422" i="1"/>
  <c r="BF1422" i="1" s="1"/>
  <c r="AS1422" i="1"/>
  <c r="BD1422" i="1" s="1"/>
  <c r="AW1422" i="1"/>
  <c r="BH1422" i="1" s="1"/>
  <c r="AQ1422" i="1"/>
  <c r="BB1422" i="1" s="1"/>
  <c r="AR1418" i="1"/>
  <c r="BC1418" i="1" s="1"/>
  <c r="AV1418" i="1"/>
  <c r="BG1418" i="1" s="1"/>
  <c r="AP1418" i="1"/>
  <c r="BA1418" i="1" s="1"/>
  <c r="AU1418" i="1"/>
  <c r="BF1418" i="1" s="1"/>
  <c r="AS1418" i="1"/>
  <c r="BD1418" i="1" s="1"/>
  <c r="AW1418" i="1"/>
  <c r="BH1418" i="1" s="1"/>
  <c r="AQ1418" i="1"/>
  <c r="BB1418" i="1" s="1"/>
  <c r="AR1414" i="1"/>
  <c r="BC1414" i="1" s="1"/>
  <c r="AV1414" i="1"/>
  <c r="BG1414" i="1" s="1"/>
  <c r="AP1414" i="1"/>
  <c r="BA1414" i="1" s="1"/>
  <c r="AU1414" i="1"/>
  <c r="BF1414" i="1" s="1"/>
  <c r="AS1414" i="1"/>
  <c r="BD1414" i="1" s="1"/>
  <c r="AW1414" i="1"/>
  <c r="BH1414" i="1" s="1"/>
  <c r="AQ1414" i="1"/>
  <c r="BB1414" i="1" s="1"/>
  <c r="AR1410" i="1"/>
  <c r="BC1410" i="1" s="1"/>
  <c r="AV1410" i="1"/>
  <c r="BG1410" i="1" s="1"/>
  <c r="AP1410" i="1"/>
  <c r="BA1410" i="1" s="1"/>
  <c r="AU1410" i="1"/>
  <c r="BF1410" i="1" s="1"/>
  <c r="AS1410" i="1"/>
  <c r="BD1410" i="1" s="1"/>
  <c r="AW1410" i="1"/>
  <c r="BH1410" i="1" s="1"/>
  <c r="AQ1410" i="1"/>
  <c r="BB1410" i="1" s="1"/>
  <c r="AR1406" i="1"/>
  <c r="BC1406" i="1" s="1"/>
  <c r="AV1406" i="1"/>
  <c r="BG1406" i="1" s="1"/>
  <c r="AP1406" i="1"/>
  <c r="BA1406" i="1" s="1"/>
  <c r="AU1406" i="1"/>
  <c r="BF1406" i="1" s="1"/>
  <c r="AS1406" i="1"/>
  <c r="BD1406" i="1" s="1"/>
  <c r="AW1406" i="1"/>
  <c r="BH1406" i="1" s="1"/>
  <c r="AQ1406" i="1"/>
  <c r="BB1406" i="1" s="1"/>
  <c r="AR1402" i="1"/>
  <c r="BC1402" i="1" s="1"/>
  <c r="AV1402" i="1"/>
  <c r="BG1402" i="1" s="1"/>
  <c r="AP1402" i="1"/>
  <c r="BA1402" i="1" s="1"/>
  <c r="AU1402" i="1"/>
  <c r="BF1402" i="1" s="1"/>
  <c r="AS1402" i="1"/>
  <c r="BD1402" i="1" s="1"/>
  <c r="AW1402" i="1"/>
  <c r="BH1402" i="1" s="1"/>
  <c r="AQ1402" i="1"/>
  <c r="BB1402" i="1" s="1"/>
  <c r="AR1398" i="1"/>
  <c r="BC1398" i="1" s="1"/>
  <c r="AV1398" i="1"/>
  <c r="BG1398" i="1" s="1"/>
  <c r="AP1398" i="1"/>
  <c r="BA1398" i="1" s="1"/>
  <c r="AU1398" i="1"/>
  <c r="BF1398" i="1" s="1"/>
  <c r="AS1398" i="1"/>
  <c r="BD1398" i="1" s="1"/>
  <c r="AW1398" i="1"/>
  <c r="BH1398" i="1" s="1"/>
  <c r="AQ1398" i="1"/>
  <c r="BB1398" i="1" s="1"/>
  <c r="AR1394" i="1"/>
  <c r="BC1394" i="1" s="1"/>
  <c r="AV1394" i="1"/>
  <c r="BG1394" i="1" s="1"/>
  <c r="AP1394" i="1"/>
  <c r="BA1394" i="1" s="1"/>
  <c r="AU1394" i="1"/>
  <c r="BF1394" i="1" s="1"/>
  <c r="AS1394" i="1"/>
  <c r="BD1394" i="1" s="1"/>
  <c r="AW1394" i="1"/>
  <c r="BH1394" i="1" s="1"/>
  <c r="AQ1394" i="1"/>
  <c r="BB1394" i="1" s="1"/>
  <c r="AR1390" i="1"/>
  <c r="BC1390" i="1" s="1"/>
  <c r="AV1390" i="1"/>
  <c r="BG1390" i="1" s="1"/>
  <c r="AP1390" i="1"/>
  <c r="BA1390" i="1" s="1"/>
  <c r="AU1390" i="1"/>
  <c r="BF1390" i="1" s="1"/>
  <c r="AS1390" i="1"/>
  <c r="BD1390" i="1" s="1"/>
  <c r="AW1390" i="1"/>
  <c r="BH1390" i="1" s="1"/>
  <c r="AQ1390" i="1"/>
  <c r="BB1390" i="1" s="1"/>
  <c r="AR1386" i="1"/>
  <c r="BC1386" i="1" s="1"/>
  <c r="AV1386" i="1"/>
  <c r="BG1386" i="1" s="1"/>
  <c r="AP1386" i="1"/>
  <c r="BA1386" i="1" s="1"/>
  <c r="AU1386" i="1"/>
  <c r="BF1386" i="1" s="1"/>
  <c r="AS1386" i="1"/>
  <c r="BD1386" i="1" s="1"/>
  <c r="AW1386" i="1"/>
  <c r="BH1386" i="1" s="1"/>
  <c r="AQ1386" i="1"/>
  <c r="BB1386" i="1" s="1"/>
  <c r="AR1382" i="1"/>
  <c r="BC1382" i="1" s="1"/>
  <c r="AV1382" i="1"/>
  <c r="BG1382" i="1" s="1"/>
  <c r="AP1382" i="1"/>
  <c r="BA1382" i="1" s="1"/>
  <c r="AU1382" i="1"/>
  <c r="BF1382" i="1" s="1"/>
  <c r="AS1382" i="1"/>
  <c r="BD1382" i="1" s="1"/>
  <c r="AW1382" i="1"/>
  <c r="BH1382" i="1" s="1"/>
  <c r="AQ1382" i="1"/>
  <c r="BB1382" i="1" s="1"/>
  <c r="AR1378" i="1"/>
  <c r="BC1378" i="1" s="1"/>
  <c r="AV1378" i="1"/>
  <c r="BG1378" i="1" s="1"/>
  <c r="AP1378" i="1"/>
  <c r="BA1378" i="1" s="1"/>
  <c r="AU1378" i="1"/>
  <c r="BF1378" i="1" s="1"/>
  <c r="AS1378" i="1"/>
  <c r="BD1378" i="1" s="1"/>
  <c r="AW1378" i="1"/>
  <c r="BH1378" i="1" s="1"/>
  <c r="AQ1378" i="1"/>
  <c r="BB1378" i="1" s="1"/>
  <c r="AR1374" i="1"/>
  <c r="BC1374" i="1" s="1"/>
  <c r="AV1374" i="1"/>
  <c r="BG1374" i="1" s="1"/>
  <c r="AP1374" i="1"/>
  <c r="BA1374" i="1" s="1"/>
  <c r="AU1374" i="1"/>
  <c r="BF1374" i="1" s="1"/>
  <c r="AS1374" i="1"/>
  <c r="BD1374" i="1" s="1"/>
  <c r="AW1374" i="1"/>
  <c r="BH1374" i="1" s="1"/>
  <c r="AQ1374" i="1"/>
  <c r="BB1374" i="1" s="1"/>
  <c r="AR1370" i="1"/>
  <c r="BC1370" i="1" s="1"/>
  <c r="AV1370" i="1"/>
  <c r="BG1370" i="1" s="1"/>
  <c r="AP1370" i="1"/>
  <c r="BA1370" i="1" s="1"/>
  <c r="AU1370" i="1"/>
  <c r="BF1370" i="1" s="1"/>
  <c r="AS1370" i="1"/>
  <c r="BD1370" i="1" s="1"/>
  <c r="AW1370" i="1"/>
  <c r="BH1370" i="1" s="1"/>
  <c r="AQ1370" i="1"/>
  <c r="BB1370" i="1" s="1"/>
  <c r="AR1366" i="1"/>
  <c r="BC1366" i="1" s="1"/>
  <c r="AV1366" i="1"/>
  <c r="BG1366" i="1" s="1"/>
  <c r="AP1366" i="1"/>
  <c r="BA1366" i="1" s="1"/>
  <c r="AU1366" i="1"/>
  <c r="BF1366" i="1" s="1"/>
  <c r="AS1366" i="1"/>
  <c r="BD1366" i="1" s="1"/>
  <c r="AW1366" i="1"/>
  <c r="BH1366" i="1" s="1"/>
  <c r="AQ1366" i="1"/>
  <c r="BB1366" i="1" s="1"/>
  <c r="AR1362" i="1"/>
  <c r="BC1362" i="1" s="1"/>
  <c r="AV1362" i="1"/>
  <c r="BG1362" i="1" s="1"/>
  <c r="AP1362" i="1"/>
  <c r="BA1362" i="1" s="1"/>
  <c r="AU1362" i="1"/>
  <c r="BF1362" i="1" s="1"/>
  <c r="AS1362" i="1"/>
  <c r="BD1362" i="1" s="1"/>
  <c r="AW1362" i="1"/>
  <c r="BH1362" i="1" s="1"/>
  <c r="AQ1362" i="1"/>
  <c r="BB1362" i="1" s="1"/>
  <c r="AR1358" i="1"/>
  <c r="BC1358" i="1" s="1"/>
  <c r="AV1358" i="1"/>
  <c r="BG1358" i="1" s="1"/>
  <c r="AP1358" i="1"/>
  <c r="BA1358" i="1" s="1"/>
  <c r="AU1358" i="1"/>
  <c r="BF1358" i="1" s="1"/>
  <c r="AS1358" i="1"/>
  <c r="BD1358" i="1" s="1"/>
  <c r="AW1358" i="1"/>
  <c r="BH1358" i="1" s="1"/>
  <c r="AQ1358" i="1"/>
  <c r="BB1358" i="1" s="1"/>
  <c r="AR1354" i="1"/>
  <c r="BC1354" i="1" s="1"/>
  <c r="AV1354" i="1"/>
  <c r="BG1354" i="1" s="1"/>
  <c r="AP1354" i="1"/>
  <c r="BA1354" i="1" s="1"/>
  <c r="AU1354" i="1"/>
  <c r="BF1354" i="1" s="1"/>
  <c r="AS1354" i="1"/>
  <c r="BD1354" i="1" s="1"/>
  <c r="AW1354" i="1"/>
  <c r="BH1354" i="1" s="1"/>
  <c r="AQ1354" i="1"/>
  <c r="BB1354" i="1" s="1"/>
  <c r="AR1350" i="1"/>
  <c r="BC1350" i="1" s="1"/>
  <c r="AV1350" i="1"/>
  <c r="BG1350" i="1" s="1"/>
  <c r="AP1350" i="1"/>
  <c r="BA1350" i="1" s="1"/>
  <c r="AU1350" i="1"/>
  <c r="BF1350" i="1" s="1"/>
  <c r="AS1350" i="1"/>
  <c r="BD1350" i="1" s="1"/>
  <c r="AW1350" i="1"/>
  <c r="BH1350" i="1" s="1"/>
  <c r="AQ1350" i="1"/>
  <c r="BB1350" i="1" s="1"/>
  <c r="AR1346" i="1"/>
  <c r="BC1346" i="1" s="1"/>
  <c r="AV1346" i="1"/>
  <c r="BG1346" i="1" s="1"/>
  <c r="AP1346" i="1"/>
  <c r="BA1346" i="1" s="1"/>
  <c r="AU1346" i="1"/>
  <c r="BF1346" i="1" s="1"/>
  <c r="AS1346" i="1"/>
  <c r="BD1346" i="1" s="1"/>
  <c r="AW1346" i="1"/>
  <c r="BH1346" i="1" s="1"/>
  <c r="AQ1346" i="1"/>
  <c r="BB1346" i="1" s="1"/>
  <c r="AR1342" i="1"/>
  <c r="BC1342" i="1" s="1"/>
  <c r="AV1342" i="1"/>
  <c r="BG1342" i="1" s="1"/>
  <c r="AP1342" i="1"/>
  <c r="BA1342" i="1" s="1"/>
  <c r="AU1342" i="1"/>
  <c r="BF1342" i="1" s="1"/>
  <c r="AS1342" i="1"/>
  <c r="BD1342" i="1" s="1"/>
  <c r="AW1342" i="1"/>
  <c r="BH1342" i="1" s="1"/>
  <c r="AQ1342" i="1"/>
  <c r="BB1342" i="1" s="1"/>
  <c r="AR1338" i="1"/>
  <c r="BC1338" i="1" s="1"/>
  <c r="AV1338" i="1"/>
  <c r="BG1338" i="1" s="1"/>
  <c r="AP1338" i="1"/>
  <c r="BA1338" i="1" s="1"/>
  <c r="AU1338" i="1"/>
  <c r="BF1338" i="1" s="1"/>
  <c r="AS1338" i="1"/>
  <c r="BD1338" i="1" s="1"/>
  <c r="AW1338" i="1"/>
  <c r="BH1338" i="1" s="1"/>
  <c r="AQ1338" i="1"/>
  <c r="BB1338" i="1" s="1"/>
  <c r="AR1334" i="1"/>
  <c r="BC1334" i="1" s="1"/>
  <c r="AV1334" i="1"/>
  <c r="BG1334" i="1" s="1"/>
  <c r="AP1334" i="1"/>
  <c r="BA1334" i="1" s="1"/>
  <c r="AU1334" i="1"/>
  <c r="BF1334" i="1" s="1"/>
  <c r="AS1334" i="1"/>
  <c r="BD1334" i="1" s="1"/>
  <c r="AW1334" i="1"/>
  <c r="BH1334" i="1" s="1"/>
  <c r="AQ1334" i="1"/>
  <c r="BB1334" i="1" s="1"/>
  <c r="AR1330" i="1"/>
  <c r="BC1330" i="1" s="1"/>
  <c r="AV1330" i="1"/>
  <c r="BG1330" i="1" s="1"/>
  <c r="AP1330" i="1"/>
  <c r="BA1330" i="1" s="1"/>
  <c r="AU1330" i="1"/>
  <c r="BF1330" i="1" s="1"/>
  <c r="AS1330" i="1"/>
  <c r="BD1330" i="1" s="1"/>
  <c r="AW1330" i="1"/>
  <c r="BH1330" i="1" s="1"/>
  <c r="AQ1330" i="1"/>
  <c r="BB1330" i="1" s="1"/>
  <c r="AR1326" i="1"/>
  <c r="BC1326" i="1" s="1"/>
  <c r="AV1326" i="1"/>
  <c r="BG1326" i="1" s="1"/>
  <c r="AP1326" i="1"/>
  <c r="BA1326" i="1" s="1"/>
  <c r="AU1326" i="1"/>
  <c r="BF1326" i="1" s="1"/>
  <c r="AS1326" i="1"/>
  <c r="BD1326" i="1" s="1"/>
  <c r="AW1326" i="1"/>
  <c r="BH1326" i="1" s="1"/>
  <c r="AQ1326" i="1"/>
  <c r="BB1326" i="1" s="1"/>
  <c r="AR1322" i="1"/>
  <c r="BC1322" i="1" s="1"/>
  <c r="AV1322" i="1"/>
  <c r="BG1322" i="1" s="1"/>
  <c r="AP1322" i="1"/>
  <c r="BA1322" i="1" s="1"/>
  <c r="AU1322" i="1"/>
  <c r="BF1322" i="1" s="1"/>
  <c r="AS1322" i="1"/>
  <c r="BD1322" i="1" s="1"/>
  <c r="AW1322" i="1"/>
  <c r="BH1322" i="1" s="1"/>
  <c r="AQ1322" i="1"/>
  <c r="BB1322" i="1" s="1"/>
  <c r="AR1318" i="1"/>
  <c r="BC1318" i="1" s="1"/>
  <c r="AV1318" i="1"/>
  <c r="BG1318" i="1" s="1"/>
  <c r="AP1318" i="1"/>
  <c r="BA1318" i="1" s="1"/>
  <c r="AU1318" i="1"/>
  <c r="BF1318" i="1" s="1"/>
  <c r="AS1318" i="1"/>
  <c r="BD1318" i="1" s="1"/>
  <c r="AW1318" i="1"/>
  <c r="BH1318" i="1" s="1"/>
  <c r="AQ1318" i="1"/>
  <c r="BB1318" i="1" s="1"/>
  <c r="AR1314" i="1"/>
  <c r="BC1314" i="1" s="1"/>
  <c r="AV1314" i="1"/>
  <c r="BG1314" i="1" s="1"/>
  <c r="AP1314" i="1"/>
  <c r="BA1314" i="1" s="1"/>
  <c r="AU1314" i="1"/>
  <c r="BF1314" i="1" s="1"/>
  <c r="AS1314" i="1"/>
  <c r="BD1314" i="1" s="1"/>
  <c r="AW1314" i="1"/>
  <c r="BH1314" i="1" s="1"/>
  <c r="AQ1314" i="1"/>
  <c r="BB1314" i="1" s="1"/>
  <c r="AR1310" i="1"/>
  <c r="BC1310" i="1" s="1"/>
  <c r="AV1310" i="1"/>
  <c r="BG1310" i="1" s="1"/>
  <c r="AP1310" i="1"/>
  <c r="BA1310" i="1" s="1"/>
  <c r="AU1310" i="1"/>
  <c r="BF1310" i="1" s="1"/>
  <c r="AS1310" i="1"/>
  <c r="BD1310" i="1" s="1"/>
  <c r="AW1310" i="1"/>
  <c r="BH1310" i="1" s="1"/>
  <c r="AQ1310" i="1"/>
  <c r="BB1310" i="1" s="1"/>
  <c r="AR1306" i="1"/>
  <c r="BC1306" i="1" s="1"/>
  <c r="AV1306" i="1"/>
  <c r="BG1306" i="1" s="1"/>
  <c r="AP1306" i="1"/>
  <c r="BA1306" i="1" s="1"/>
  <c r="AU1306" i="1"/>
  <c r="BF1306" i="1" s="1"/>
  <c r="AS1306" i="1"/>
  <c r="BD1306" i="1" s="1"/>
  <c r="AW1306" i="1"/>
  <c r="BH1306" i="1" s="1"/>
  <c r="AQ1306" i="1"/>
  <c r="BB1306" i="1" s="1"/>
  <c r="AR1302" i="1"/>
  <c r="BC1302" i="1" s="1"/>
  <c r="AV1302" i="1"/>
  <c r="BG1302" i="1" s="1"/>
  <c r="AP1302" i="1"/>
  <c r="BA1302" i="1" s="1"/>
  <c r="AU1302" i="1"/>
  <c r="BF1302" i="1" s="1"/>
  <c r="AS1302" i="1"/>
  <c r="BD1302" i="1" s="1"/>
  <c r="AW1302" i="1"/>
  <c r="BH1302" i="1" s="1"/>
  <c r="AQ1302" i="1"/>
  <c r="BB1302" i="1" s="1"/>
  <c r="AR1298" i="1"/>
  <c r="BC1298" i="1" s="1"/>
  <c r="AV1298" i="1"/>
  <c r="BG1298" i="1" s="1"/>
  <c r="AP1298" i="1"/>
  <c r="BA1298" i="1" s="1"/>
  <c r="AU1298" i="1"/>
  <c r="BF1298" i="1" s="1"/>
  <c r="AS1298" i="1"/>
  <c r="BD1298" i="1" s="1"/>
  <c r="AW1298" i="1"/>
  <c r="BH1298" i="1" s="1"/>
  <c r="AQ1298" i="1"/>
  <c r="BB1298" i="1" s="1"/>
  <c r="AR1294" i="1"/>
  <c r="BC1294" i="1" s="1"/>
  <c r="AV1294" i="1"/>
  <c r="BG1294" i="1" s="1"/>
  <c r="AP1294" i="1"/>
  <c r="BA1294" i="1" s="1"/>
  <c r="AU1294" i="1"/>
  <c r="BF1294" i="1" s="1"/>
  <c r="AS1294" i="1"/>
  <c r="BD1294" i="1" s="1"/>
  <c r="AW1294" i="1"/>
  <c r="BH1294" i="1" s="1"/>
  <c r="AQ1294" i="1"/>
  <c r="BB1294" i="1" s="1"/>
  <c r="AR1290" i="1"/>
  <c r="BC1290" i="1" s="1"/>
  <c r="AV1290" i="1"/>
  <c r="BG1290" i="1" s="1"/>
  <c r="AP1290" i="1"/>
  <c r="BA1290" i="1" s="1"/>
  <c r="AU1290" i="1"/>
  <c r="BF1290" i="1" s="1"/>
  <c r="AS1290" i="1"/>
  <c r="BD1290" i="1" s="1"/>
  <c r="AW1290" i="1"/>
  <c r="BH1290" i="1" s="1"/>
  <c r="AQ1290" i="1"/>
  <c r="BB1290" i="1" s="1"/>
  <c r="AR1286" i="1"/>
  <c r="BC1286" i="1" s="1"/>
  <c r="AV1286" i="1"/>
  <c r="BG1286" i="1" s="1"/>
  <c r="AP1286" i="1"/>
  <c r="BA1286" i="1" s="1"/>
  <c r="AU1286" i="1"/>
  <c r="BF1286" i="1" s="1"/>
  <c r="AS1286" i="1"/>
  <c r="BD1286" i="1" s="1"/>
  <c r="AW1286" i="1"/>
  <c r="BH1286" i="1" s="1"/>
  <c r="AQ1286" i="1"/>
  <c r="BB1286" i="1" s="1"/>
  <c r="AR1282" i="1"/>
  <c r="BC1282" i="1" s="1"/>
  <c r="AV1282" i="1"/>
  <c r="BG1282" i="1" s="1"/>
  <c r="AP1282" i="1"/>
  <c r="BA1282" i="1" s="1"/>
  <c r="AU1282" i="1"/>
  <c r="BF1282" i="1" s="1"/>
  <c r="AS1282" i="1"/>
  <c r="BD1282" i="1" s="1"/>
  <c r="AW1282" i="1"/>
  <c r="BH1282" i="1" s="1"/>
  <c r="AQ1282" i="1"/>
  <c r="BB1282" i="1" s="1"/>
  <c r="AR1278" i="1"/>
  <c r="BC1278" i="1" s="1"/>
  <c r="AV1278" i="1"/>
  <c r="BG1278" i="1" s="1"/>
  <c r="AP1278" i="1"/>
  <c r="BA1278" i="1" s="1"/>
  <c r="AU1278" i="1"/>
  <c r="BF1278" i="1" s="1"/>
  <c r="AS1278" i="1"/>
  <c r="BD1278" i="1" s="1"/>
  <c r="AW1278" i="1"/>
  <c r="BH1278" i="1" s="1"/>
  <c r="AQ1278" i="1"/>
  <c r="BB1278" i="1" s="1"/>
  <c r="AR1274" i="1"/>
  <c r="BC1274" i="1" s="1"/>
  <c r="AV1274" i="1"/>
  <c r="BG1274" i="1" s="1"/>
  <c r="AP1274" i="1"/>
  <c r="BA1274" i="1" s="1"/>
  <c r="AU1274" i="1"/>
  <c r="BF1274" i="1" s="1"/>
  <c r="AS1274" i="1"/>
  <c r="BD1274" i="1" s="1"/>
  <c r="AW1274" i="1"/>
  <c r="BH1274" i="1" s="1"/>
  <c r="AQ1274" i="1"/>
  <c r="BB1274" i="1" s="1"/>
  <c r="AR1270" i="1"/>
  <c r="BC1270" i="1" s="1"/>
  <c r="AV1270" i="1"/>
  <c r="BG1270" i="1" s="1"/>
  <c r="AP1270" i="1"/>
  <c r="BA1270" i="1" s="1"/>
  <c r="AU1270" i="1"/>
  <c r="BF1270" i="1" s="1"/>
  <c r="AS1270" i="1"/>
  <c r="BD1270" i="1" s="1"/>
  <c r="AW1270" i="1"/>
  <c r="BH1270" i="1" s="1"/>
  <c r="AQ1270" i="1"/>
  <c r="BB1270" i="1" s="1"/>
  <c r="AP1266" i="1"/>
  <c r="BA1266" i="1" s="1"/>
  <c r="AT1266" i="1"/>
  <c r="BE1266" i="1" s="1"/>
  <c r="AR1266" i="1"/>
  <c r="BC1266" i="1" s="1"/>
  <c r="AV1266" i="1"/>
  <c r="BG1266" i="1" s="1"/>
  <c r="AQ1266" i="1"/>
  <c r="BB1266" i="1" s="1"/>
  <c r="AU1266" i="1"/>
  <c r="BF1266" i="1" s="1"/>
  <c r="AS1266" i="1"/>
  <c r="BD1266" i="1" s="1"/>
  <c r="AP1262" i="1"/>
  <c r="BA1262" i="1" s="1"/>
  <c r="AT1262" i="1"/>
  <c r="BE1262" i="1" s="1"/>
  <c r="AR1262" i="1"/>
  <c r="BC1262" i="1" s="1"/>
  <c r="AV1262" i="1"/>
  <c r="BG1262" i="1" s="1"/>
  <c r="AQ1262" i="1"/>
  <c r="BB1262" i="1" s="1"/>
  <c r="AU1262" i="1"/>
  <c r="BF1262" i="1" s="1"/>
  <c r="AS1262" i="1"/>
  <c r="BD1262" i="1" s="1"/>
  <c r="AP1258" i="1"/>
  <c r="BA1258" i="1" s="1"/>
  <c r="AT1258" i="1"/>
  <c r="BE1258" i="1" s="1"/>
  <c r="AR1258" i="1"/>
  <c r="BC1258" i="1" s="1"/>
  <c r="AV1258" i="1"/>
  <c r="BG1258" i="1" s="1"/>
  <c r="AQ1258" i="1"/>
  <c r="BB1258" i="1" s="1"/>
  <c r="AU1258" i="1"/>
  <c r="BF1258" i="1" s="1"/>
  <c r="AS1258" i="1"/>
  <c r="BD1258" i="1" s="1"/>
  <c r="AP1254" i="1"/>
  <c r="BA1254" i="1" s="1"/>
  <c r="AT1254" i="1"/>
  <c r="BE1254" i="1" s="1"/>
  <c r="AR1254" i="1"/>
  <c r="BC1254" i="1" s="1"/>
  <c r="AV1254" i="1"/>
  <c r="BG1254" i="1" s="1"/>
  <c r="AQ1254" i="1"/>
  <c r="BB1254" i="1" s="1"/>
  <c r="AU1254" i="1"/>
  <c r="BF1254" i="1" s="1"/>
  <c r="AS1254" i="1"/>
  <c r="BD1254" i="1" s="1"/>
  <c r="AP1250" i="1"/>
  <c r="BA1250" i="1" s="1"/>
  <c r="AT1250" i="1"/>
  <c r="BE1250" i="1" s="1"/>
  <c r="AR1250" i="1"/>
  <c r="BC1250" i="1" s="1"/>
  <c r="AV1250" i="1"/>
  <c r="BG1250" i="1" s="1"/>
  <c r="AQ1250" i="1"/>
  <c r="BB1250" i="1" s="1"/>
  <c r="AU1250" i="1"/>
  <c r="BF1250" i="1" s="1"/>
  <c r="AS1250" i="1"/>
  <c r="BD1250" i="1" s="1"/>
  <c r="AP1246" i="1"/>
  <c r="BA1246" i="1" s="1"/>
  <c r="AT1246" i="1"/>
  <c r="BE1246" i="1" s="1"/>
  <c r="AR1246" i="1"/>
  <c r="BC1246" i="1" s="1"/>
  <c r="AV1246" i="1"/>
  <c r="BG1246" i="1" s="1"/>
  <c r="AQ1246" i="1"/>
  <c r="BB1246" i="1" s="1"/>
  <c r="AU1246" i="1"/>
  <c r="BF1246" i="1" s="1"/>
  <c r="AS1246" i="1"/>
  <c r="BD1246" i="1" s="1"/>
  <c r="AP1242" i="1"/>
  <c r="BA1242" i="1" s="1"/>
  <c r="AT1242" i="1"/>
  <c r="BE1242" i="1" s="1"/>
  <c r="AR1242" i="1"/>
  <c r="BC1242" i="1" s="1"/>
  <c r="AV1242" i="1"/>
  <c r="BG1242" i="1" s="1"/>
  <c r="AQ1242" i="1"/>
  <c r="BB1242" i="1" s="1"/>
  <c r="AU1242" i="1"/>
  <c r="BF1242" i="1" s="1"/>
  <c r="AS1242" i="1"/>
  <c r="BD1242" i="1" s="1"/>
  <c r="AP1238" i="1"/>
  <c r="BA1238" i="1" s="1"/>
  <c r="AT1238" i="1"/>
  <c r="BE1238" i="1" s="1"/>
  <c r="AR1238" i="1"/>
  <c r="BC1238" i="1" s="1"/>
  <c r="AV1238" i="1"/>
  <c r="BG1238" i="1" s="1"/>
  <c r="AQ1238" i="1"/>
  <c r="BB1238" i="1" s="1"/>
  <c r="AU1238" i="1"/>
  <c r="BF1238" i="1" s="1"/>
  <c r="AS1238" i="1"/>
  <c r="BD1238" i="1" s="1"/>
  <c r="AP1234" i="1"/>
  <c r="BA1234" i="1" s="1"/>
  <c r="AT1234" i="1"/>
  <c r="BE1234" i="1" s="1"/>
  <c r="AR1234" i="1"/>
  <c r="BC1234" i="1" s="1"/>
  <c r="AV1234" i="1"/>
  <c r="BG1234" i="1" s="1"/>
  <c r="AQ1234" i="1"/>
  <c r="BB1234" i="1" s="1"/>
  <c r="AU1234" i="1"/>
  <c r="BF1234" i="1" s="1"/>
  <c r="AS1234" i="1"/>
  <c r="BD1234" i="1" s="1"/>
  <c r="AP1230" i="1"/>
  <c r="BA1230" i="1" s="1"/>
  <c r="AT1230" i="1"/>
  <c r="BE1230" i="1" s="1"/>
  <c r="AR1230" i="1"/>
  <c r="BC1230" i="1" s="1"/>
  <c r="AV1230" i="1"/>
  <c r="BG1230" i="1" s="1"/>
  <c r="AQ1230" i="1"/>
  <c r="BB1230" i="1" s="1"/>
  <c r="AU1230" i="1"/>
  <c r="BF1230" i="1" s="1"/>
  <c r="AS1230" i="1"/>
  <c r="BD1230" i="1" s="1"/>
  <c r="AP1226" i="1"/>
  <c r="BA1226" i="1" s="1"/>
  <c r="AT1226" i="1"/>
  <c r="BE1226" i="1" s="1"/>
  <c r="AR1226" i="1"/>
  <c r="BC1226" i="1" s="1"/>
  <c r="AV1226" i="1"/>
  <c r="BG1226" i="1" s="1"/>
  <c r="AQ1226" i="1"/>
  <c r="BB1226" i="1" s="1"/>
  <c r="AU1226" i="1"/>
  <c r="BF1226" i="1" s="1"/>
  <c r="AS1226" i="1"/>
  <c r="BD1226" i="1" s="1"/>
  <c r="AP1222" i="1"/>
  <c r="BA1222" i="1" s="1"/>
  <c r="AT1222" i="1"/>
  <c r="BE1222" i="1" s="1"/>
  <c r="AR1222" i="1"/>
  <c r="BC1222" i="1" s="1"/>
  <c r="AV1222" i="1"/>
  <c r="BG1222" i="1" s="1"/>
  <c r="AQ1222" i="1"/>
  <c r="BB1222" i="1" s="1"/>
  <c r="AU1222" i="1"/>
  <c r="BF1222" i="1" s="1"/>
  <c r="AS1222" i="1"/>
  <c r="BD1222" i="1" s="1"/>
  <c r="AP1218" i="1"/>
  <c r="BA1218" i="1" s="1"/>
  <c r="AT1218" i="1"/>
  <c r="BE1218" i="1" s="1"/>
  <c r="AR1218" i="1"/>
  <c r="BC1218" i="1" s="1"/>
  <c r="AV1218" i="1"/>
  <c r="BG1218" i="1" s="1"/>
  <c r="AQ1218" i="1"/>
  <c r="BB1218" i="1" s="1"/>
  <c r="AU1218" i="1"/>
  <c r="BF1218" i="1" s="1"/>
  <c r="AS1218" i="1"/>
  <c r="BD1218" i="1" s="1"/>
  <c r="AP1214" i="1"/>
  <c r="BA1214" i="1" s="1"/>
  <c r="AT1214" i="1"/>
  <c r="BE1214" i="1" s="1"/>
  <c r="AR1214" i="1"/>
  <c r="BC1214" i="1" s="1"/>
  <c r="AV1214" i="1"/>
  <c r="BG1214" i="1" s="1"/>
  <c r="AQ1214" i="1"/>
  <c r="BB1214" i="1" s="1"/>
  <c r="AU1214" i="1"/>
  <c r="BF1214" i="1" s="1"/>
  <c r="AS1214" i="1"/>
  <c r="BD1214" i="1" s="1"/>
  <c r="AP1210" i="1"/>
  <c r="BA1210" i="1" s="1"/>
  <c r="AT1210" i="1"/>
  <c r="BE1210" i="1" s="1"/>
  <c r="AR1210" i="1"/>
  <c r="BC1210" i="1" s="1"/>
  <c r="AV1210" i="1"/>
  <c r="BG1210" i="1" s="1"/>
  <c r="AQ1210" i="1"/>
  <c r="BB1210" i="1" s="1"/>
  <c r="AU1210" i="1"/>
  <c r="BF1210" i="1" s="1"/>
  <c r="AS1210" i="1"/>
  <c r="BD1210" i="1" s="1"/>
  <c r="AP1206" i="1"/>
  <c r="BA1206" i="1" s="1"/>
  <c r="AT1206" i="1"/>
  <c r="BE1206" i="1" s="1"/>
  <c r="AR1206" i="1"/>
  <c r="BC1206" i="1" s="1"/>
  <c r="AV1206" i="1"/>
  <c r="BG1206" i="1" s="1"/>
  <c r="AQ1206" i="1"/>
  <c r="BB1206" i="1" s="1"/>
  <c r="AU1206" i="1"/>
  <c r="BF1206" i="1" s="1"/>
  <c r="AS1206" i="1"/>
  <c r="BD1206" i="1" s="1"/>
  <c r="AP1202" i="1"/>
  <c r="BA1202" i="1" s="1"/>
  <c r="AT1202" i="1"/>
  <c r="BE1202" i="1" s="1"/>
  <c r="AR1202" i="1"/>
  <c r="BC1202" i="1" s="1"/>
  <c r="AV1202" i="1"/>
  <c r="BG1202" i="1" s="1"/>
  <c r="AQ1202" i="1"/>
  <c r="BB1202" i="1" s="1"/>
  <c r="AU1202" i="1"/>
  <c r="BF1202" i="1" s="1"/>
  <c r="AS1202" i="1"/>
  <c r="BD1202" i="1" s="1"/>
  <c r="AP1198" i="1"/>
  <c r="BA1198" i="1" s="1"/>
  <c r="AT1198" i="1"/>
  <c r="BE1198" i="1" s="1"/>
  <c r="AR1198" i="1"/>
  <c r="BC1198" i="1" s="1"/>
  <c r="AV1198" i="1"/>
  <c r="BG1198" i="1" s="1"/>
  <c r="AQ1198" i="1"/>
  <c r="BB1198" i="1" s="1"/>
  <c r="AU1198" i="1"/>
  <c r="BF1198" i="1" s="1"/>
  <c r="AS1198" i="1"/>
  <c r="BD1198" i="1" s="1"/>
  <c r="AP1194" i="1"/>
  <c r="BA1194" i="1" s="1"/>
  <c r="AT1194" i="1"/>
  <c r="BE1194" i="1" s="1"/>
  <c r="AR1194" i="1"/>
  <c r="BC1194" i="1" s="1"/>
  <c r="AV1194" i="1"/>
  <c r="BG1194" i="1" s="1"/>
  <c r="AQ1194" i="1"/>
  <c r="BB1194" i="1" s="1"/>
  <c r="AU1194" i="1"/>
  <c r="BF1194" i="1" s="1"/>
  <c r="AS1194" i="1"/>
  <c r="BD1194" i="1" s="1"/>
  <c r="AP1190" i="1"/>
  <c r="BA1190" i="1" s="1"/>
  <c r="AT1190" i="1"/>
  <c r="BE1190" i="1" s="1"/>
  <c r="AR1190" i="1"/>
  <c r="BC1190" i="1" s="1"/>
  <c r="AV1190" i="1"/>
  <c r="BG1190" i="1" s="1"/>
  <c r="AQ1190" i="1"/>
  <c r="BB1190" i="1" s="1"/>
  <c r="AU1190" i="1"/>
  <c r="BF1190" i="1" s="1"/>
  <c r="AS1190" i="1"/>
  <c r="BD1190" i="1" s="1"/>
  <c r="AP1186" i="1"/>
  <c r="BA1186" i="1" s="1"/>
  <c r="AT1186" i="1"/>
  <c r="BE1186" i="1" s="1"/>
  <c r="AR1186" i="1"/>
  <c r="BC1186" i="1" s="1"/>
  <c r="AV1186" i="1"/>
  <c r="BG1186" i="1" s="1"/>
  <c r="AQ1186" i="1"/>
  <c r="BB1186" i="1" s="1"/>
  <c r="AU1186" i="1"/>
  <c r="BF1186" i="1" s="1"/>
  <c r="AS1186" i="1"/>
  <c r="BD1186" i="1" s="1"/>
  <c r="AP1182" i="1"/>
  <c r="BA1182" i="1" s="1"/>
  <c r="AT1182" i="1"/>
  <c r="BE1182" i="1" s="1"/>
  <c r="AR1182" i="1"/>
  <c r="BC1182" i="1" s="1"/>
  <c r="AV1182" i="1"/>
  <c r="BG1182" i="1" s="1"/>
  <c r="AQ1182" i="1"/>
  <c r="BB1182" i="1" s="1"/>
  <c r="AU1182" i="1"/>
  <c r="BF1182" i="1" s="1"/>
  <c r="AS1182" i="1"/>
  <c r="BD1182" i="1" s="1"/>
  <c r="AP1178" i="1"/>
  <c r="BA1178" i="1" s="1"/>
  <c r="AT1178" i="1"/>
  <c r="BE1178" i="1" s="1"/>
  <c r="AR1178" i="1"/>
  <c r="BC1178" i="1" s="1"/>
  <c r="AV1178" i="1"/>
  <c r="BG1178" i="1" s="1"/>
  <c r="AQ1178" i="1"/>
  <c r="BB1178" i="1" s="1"/>
  <c r="AU1178" i="1"/>
  <c r="BF1178" i="1" s="1"/>
  <c r="AS1178" i="1"/>
  <c r="BD1178" i="1" s="1"/>
  <c r="AP1174" i="1"/>
  <c r="BA1174" i="1" s="1"/>
  <c r="AT1174" i="1"/>
  <c r="BE1174" i="1" s="1"/>
  <c r="AR1174" i="1"/>
  <c r="BC1174" i="1" s="1"/>
  <c r="AV1174" i="1"/>
  <c r="BG1174" i="1" s="1"/>
  <c r="AQ1174" i="1"/>
  <c r="BB1174" i="1" s="1"/>
  <c r="AU1174" i="1"/>
  <c r="BF1174" i="1" s="1"/>
  <c r="AS1174" i="1"/>
  <c r="BD1174" i="1" s="1"/>
  <c r="AP1170" i="1"/>
  <c r="BA1170" i="1" s="1"/>
  <c r="AT1170" i="1"/>
  <c r="BE1170" i="1" s="1"/>
  <c r="AR1170" i="1"/>
  <c r="BC1170" i="1" s="1"/>
  <c r="AV1170" i="1"/>
  <c r="BG1170" i="1" s="1"/>
  <c r="AQ1170" i="1"/>
  <c r="BB1170" i="1" s="1"/>
  <c r="AU1170" i="1"/>
  <c r="BF1170" i="1" s="1"/>
  <c r="AS1170" i="1"/>
  <c r="BD1170" i="1" s="1"/>
  <c r="AP1166" i="1"/>
  <c r="BA1166" i="1" s="1"/>
  <c r="AT1166" i="1"/>
  <c r="BE1166" i="1" s="1"/>
  <c r="AR1166" i="1"/>
  <c r="BC1166" i="1" s="1"/>
  <c r="AV1166" i="1"/>
  <c r="BG1166" i="1" s="1"/>
  <c r="AQ1166" i="1"/>
  <c r="BB1166" i="1" s="1"/>
  <c r="AU1166" i="1"/>
  <c r="BF1166" i="1" s="1"/>
  <c r="AS1166" i="1"/>
  <c r="BD1166" i="1" s="1"/>
  <c r="AP1162" i="1"/>
  <c r="BA1162" i="1" s="1"/>
  <c r="AT1162" i="1"/>
  <c r="BE1162" i="1" s="1"/>
  <c r="AR1162" i="1"/>
  <c r="BC1162" i="1" s="1"/>
  <c r="AV1162" i="1"/>
  <c r="BG1162" i="1" s="1"/>
  <c r="AQ1162" i="1"/>
  <c r="BB1162" i="1" s="1"/>
  <c r="AU1162" i="1"/>
  <c r="BF1162" i="1" s="1"/>
  <c r="AS1162" i="1"/>
  <c r="BD1162" i="1" s="1"/>
  <c r="AP1158" i="1"/>
  <c r="BA1158" i="1" s="1"/>
  <c r="AT1158" i="1"/>
  <c r="BE1158" i="1" s="1"/>
  <c r="AR1158" i="1"/>
  <c r="BC1158" i="1" s="1"/>
  <c r="AV1158" i="1"/>
  <c r="BG1158" i="1" s="1"/>
  <c r="AQ1158" i="1"/>
  <c r="BB1158" i="1" s="1"/>
  <c r="AU1158" i="1"/>
  <c r="BF1158" i="1" s="1"/>
  <c r="AS1158" i="1"/>
  <c r="BD1158" i="1" s="1"/>
  <c r="AP1154" i="1"/>
  <c r="BA1154" i="1" s="1"/>
  <c r="AT1154" i="1"/>
  <c r="BE1154" i="1" s="1"/>
  <c r="AR1154" i="1"/>
  <c r="BC1154" i="1" s="1"/>
  <c r="AV1154" i="1"/>
  <c r="BG1154" i="1" s="1"/>
  <c r="AQ1154" i="1"/>
  <c r="BB1154" i="1" s="1"/>
  <c r="AU1154" i="1"/>
  <c r="BF1154" i="1" s="1"/>
  <c r="AS1154" i="1"/>
  <c r="BD1154" i="1" s="1"/>
  <c r="AP1150" i="1"/>
  <c r="BA1150" i="1" s="1"/>
  <c r="AT1150" i="1"/>
  <c r="BE1150" i="1" s="1"/>
  <c r="AR1150" i="1"/>
  <c r="BC1150" i="1" s="1"/>
  <c r="AV1150" i="1"/>
  <c r="BG1150" i="1" s="1"/>
  <c r="AQ1150" i="1"/>
  <c r="BB1150" i="1" s="1"/>
  <c r="AU1150" i="1"/>
  <c r="BF1150" i="1" s="1"/>
  <c r="AS1150" i="1"/>
  <c r="BD1150" i="1" s="1"/>
  <c r="AP1146" i="1"/>
  <c r="BA1146" i="1" s="1"/>
  <c r="AT1146" i="1"/>
  <c r="BE1146" i="1" s="1"/>
  <c r="AR1146" i="1"/>
  <c r="BC1146" i="1" s="1"/>
  <c r="AV1146" i="1"/>
  <c r="BG1146" i="1" s="1"/>
  <c r="AQ1146" i="1"/>
  <c r="BB1146" i="1" s="1"/>
  <c r="AU1146" i="1"/>
  <c r="BF1146" i="1" s="1"/>
  <c r="AS1146" i="1"/>
  <c r="BD1146" i="1" s="1"/>
  <c r="AP1142" i="1"/>
  <c r="BA1142" i="1" s="1"/>
  <c r="AT1142" i="1"/>
  <c r="BE1142" i="1" s="1"/>
  <c r="AR1142" i="1"/>
  <c r="BC1142" i="1" s="1"/>
  <c r="AV1142" i="1"/>
  <c r="BG1142" i="1" s="1"/>
  <c r="AQ1142" i="1"/>
  <c r="BB1142" i="1" s="1"/>
  <c r="AU1142" i="1"/>
  <c r="BF1142" i="1" s="1"/>
  <c r="AS1142" i="1"/>
  <c r="BD1142" i="1" s="1"/>
  <c r="AP1138" i="1"/>
  <c r="BA1138" i="1" s="1"/>
  <c r="AT1138" i="1"/>
  <c r="BE1138" i="1" s="1"/>
  <c r="AR1138" i="1"/>
  <c r="BC1138" i="1" s="1"/>
  <c r="AV1138" i="1"/>
  <c r="BG1138" i="1" s="1"/>
  <c r="AQ1138" i="1"/>
  <c r="BB1138" i="1" s="1"/>
  <c r="AU1138" i="1"/>
  <c r="BF1138" i="1" s="1"/>
  <c r="AS1138" i="1"/>
  <c r="BD1138" i="1" s="1"/>
  <c r="AP1134" i="1"/>
  <c r="BA1134" i="1" s="1"/>
  <c r="AT1134" i="1"/>
  <c r="BE1134" i="1" s="1"/>
  <c r="AR1134" i="1"/>
  <c r="BC1134" i="1" s="1"/>
  <c r="AV1134" i="1"/>
  <c r="BG1134" i="1" s="1"/>
  <c r="AQ1134" i="1"/>
  <c r="BB1134" i="1" s="1"/>
  <c r="AU1134" i="1"/>
  <c r="BF1134" i="1" s="1"/>
  <c r="AS1134" i="1"/>
  <c r="BD1134" i="1" s="1"/>
  <c r="AP1130" i="1"/>
  <c r="BA1130" i="1" s="1"/>
  <c r="AT1130" i="1"/>
  <c r="BE1130" i="1" s="1"/>
  <c r="AR1130" i="1"/>
  <c r="BC1130" i="1" s="1"/>
  <c r="AV1130" i="1"/>
  <c r="BG1130" i="1" s="1"/>
  <c r="AQ1130" i="1"/>
  <c r="BB1130" i="1" s="1"/>
  <c r="AU1130" i="1"/>
  <c r="BF1130" i="1" s="1"/>
  <c r="AS1130" i="1"/>
  <c r="BD1130" i="1" s="1"/>
  <c r="AP1126" i="1"/>
  <c r="BA1126" i="1" s="1"/>
  <c r="AT1126" i="1"/>
  <c r="BE1126" i="1" s="1"/>
  <c r="AR1126" i="1"/>
  <c r="BC1126" i="1" s="1"/>
  <c r="AV1126" i="1"/>
  <c r="BG1126" i="1" s="1"/>
  <c r="AQ1126" i="1"/>
  <c r="BB1126" i="1" s="1"/>
  <c r="AU1126" i="1"/>
  <c r="BF1126" i="1" s="1"/>
  <c r="AS1126" i="1"/>
  <c r="BD1126" i="1" s="1"/>
  <c r="AP1122" i="1"/>
  <c r="BA1122" i="1" s="1"/>
  <c r="AT1122" i="1"/>
  <c r="BE1122" i="1" s="1"/>
  <c r="AR1122" i="1"/>
  <c r="BC1122" i="1" s="1"/>
  <c r="AV1122" i="1"/>
  <c r="BG1122" i="1" s="1"/>
  <c r="AQ1122" i="1"/>
  <c r="BB1122" i="1" s="1"/>
  <c r="AU1122" i="1"/>
  <c r="BF1122" i="1" s="1"/>
  <c r="AS1122" i="1"/>
  <c r="BD1122" i="1" s="1"/>
  <c r="AP1118" i="1"/>
  <c r="BA1118" i="1" s="1"/>
  <c r="AT1118" i="1"/>
  <c r="BE1118" i="1" s="1"/>
  <c r="AR1118" i="1"/>
  <c r="BC1118" i="1" s="1"/>
  <c r="AV1118" i="1"/>
  <c r="BG1118" i="1" s="1"/>
  <c r="AQ1118" i="1"/>
  <c r="BB1118" i="1" s="1"/>
  <c r="AU1118" i="1"/>
  <c r="BF1118" i="1" s="1"/>
  <c r="AS1118" i="1"/>
  <c r="BD1118" i="1" s="1"/>
  <c r="AP1114" i="1"/>
  <c r="BA1114" i="1" s="1"/>
  <c r="AT1114" i="1"/>
  <c r="BE1114" i="1" s="1"/>
  <c r="AR1114" i="1"/>
  <c r="BC1114" i="1" s="1"/>
  <c r="AV1114" i="1"/>
  <c r="BG1114" i="1" s="1"/>
  <c r="AQ1114" i="1"/>
  <c r="BB1114" i="1" s="1"/>
  <c r="AU1114" i="1"/>
  <c r="BF1114" i="1" s="1"/>
  <c r="AS1114" i="1"/>
  <c r="BD1114" i="1" s="1"/>
  <c r="AP1110" i="1"/>
  <c r="BA1110" i="1" s="1"/>
  <c r="AT1110" i="1"/>
  <c r="BE1110" i="1" s="1"/>
  <c r="AR1110" i="1"/>
  <c r="BC1110" i="1" s="1"/>
  <c r="AV1110" i="1"/>
  <c r="BG1110" i="1" s="1"/>
  <c r="AQ1110" i="1"/>
  <c r="BB1110" i="1" s="1"/>
  <c r="AU1110" i="1"/>
  <c r="BF1110" i="1" s="1"/>
  <c r="AS1110" i="1"/>
  <c r="BD1110" i="1" s="1"/>
  <c r="AP1106" i="1"/>
  <c r="BA1106" i="1" s="1"/>
  <c r="AT1106" i="1"/>
  <c r="BE1106" i="1" s="1"/>
  <c r="AR1106" i="1"/>
  <c r="BC1106" i="1" s="1"/>
  <c r="AV1106" i="1"/>
  <c r="BG1106" i="1" s="1"/>
  <c r="AQ1106" i="1"/>
  <c r="BB1106" i="1" s="1"/>
  <c r="AU1106" i="1"/>
  <c r="BF1106" i="1" s="1"/>
  <c r="AS1106" i="1"/>
  <c r="BD1106" i="1" s="1"/>
  <c r="AP1102" i="1"/>
  <c r="BA1102" i="1" s="1"/>
  <c r="AT1102" i="1"/>
  <c r="BE1102" i="1" s="1"/>
  <c r="AR1102" i="1"/>
  <c r="BC1102" i="1" s="1"/>
  <c r="AV1102" i="1"/>
  <c r="BG1102" i="1" s="1"/>
  <c r="AQ1102" i="1"/>
  <c r="BB1102" i="1" s="1"/>
  <c r="AU1102" i="1"/>
  <c r="BF1102" i="1" s="1"/>
  <c r="AS1102" i="1"/>
  <c r="BD1102" i="1" s="1"/>
  <c r="AP1098" i="1"/>
  <c r="BA1098" i="1" s="1"/>
  <c r="AT1098" i="1"/>
  <c r="BE1098" i="1" s="1"/>
  <c r="AR1098" i="1"/>
  <c r="BC1098" i="1" s="1"/>
  <c r="AV1098" i="1"/>
  <c r="BG1098" i="1" s="1"/>
  <c r="AQ1098" i="1"/>
  <c r="BB1098" i="1" s="1"/>
  <c r="AU1098" i="1"/>
  <c r="BF1098" i="1" s="1"/>
  <c r="AS1098" i="1"/>
  <c r="BD1098" i="1" s="1"/>
  <c r="AP1094" i="1"/>
  <c r="BA1094" i="1" s="1"/>
  <c r="AT1094" i="1"/>
  <c r="BE1094" i="1" s="1"/>
  <c r="AR1094" i="1"/>
  <c r="BC1094" i="1" s="1"/>
  <c r="AV1094" i="1"/>
  <c r="BG1094" i="1" s="1"/>
  <c r="AQ1094" i="1"/>
  <c r="BB1094" i="1" s="1"/>
  <c r="AU1094" i="1"/>
  <c r="BF1094" i="1" s="1"/>
  <c r="AS1094" i="1"/>
  <c r="BD1094" i="1" s="1"/>
  <c r="AP1090" i="1"/>
  <c r="BA1090" i="1" s="1"/>
  <c r="AT1090" i="1"/>
  <c r="BE1090" i="1" s="1"/>
  <c r="AR1090" i="1"/>
  <c r="BC1090" i="1" s="1"/>
  <c r="AV1090" i="1"/>
  <c r="BG1090" i="1" s="1"/>
  <c r="AQ1090" i="1"/>
  <c r="BB1090" i="1" s="1"/>
  <c r="AU1090" i="1"/>
  <c r="BF1090" i="1" s="1"/>
  <c r="AS1090" i="1"/>
  <c r="BD1090" i="1" s="1"/>
  <c r="AP1086" i="1"/>
  <c r="BA1086" i="1" s="1"/>
  <c r="AT1086" i="1"/>
  <c r="BE1086" i="1" s="1"/>
  <c r="AR1086" i="1"/>
  <c r="BC1086" i="1" s="1"/>
  <c r="AV1086" i="1"/>
  <c r="BG1086" i="1" s="1"/>
  <c r="AQ1086" i="1"/>
  <c r="BB1086" i="1" s="1"/>
  <c r="AU1086" i="1"/>
  <c r="BF1086" i="1" s="1"/>
  <c r="AS1086" i="1"/>
  <c r="BD1086" i="1" s="1"/>
  <c r="AP1082" i="1"/>
  <c r="BA1082" i="1" s="1"/>
  <c r="AT1082" i="1"/>
  <c r="BE1082" i="1" s="1"/>
  <c r="AR1082" i="1"/>
  <c r="BC1082" i="1" s="1"/>
  <c r="AV1082" i="1"/>
  <c r="BG1082" i="1" s="1"/>
  <c r="AQ1082" i="1"/>
  <c r="BB1082" i="1" s="1"/>
  <c r="AU1082" i="1"/>
  <c r="BF1082" i="1" s="1"/>
  <c r="AS1082" i="1"/>
  <c r="BD1082" i="1" s="1"/>
  <c r="AP1078" i="1"/>
  <c r="BA1078" i="1" s="1"/>
  <c r="AT1078" i="1"/>
  <c r="BE1078" i="1" s="1"/>
  <c r="AR1078" i="1"/>
  <c r="BC1078" i="1" s="1"/>
  <c r="AV1078" i="1"/>
  <c r="BG1078" i="1" s="1"/>
  <c r="AQ1078" i="1"/>
  <c r="BB1078" i="1" s="1"/>
  <c r="AU1078" i="1"/>
  <c r="BF1078" i="1" s="1"/>
  <c r="AS1078" i="1"/>
  <c r="BD1078" i="1" s="1"/>
  <c r="AP1074" i="1"/>
  <c r="BA1074" i="1" s="1"/>
  <c r="AT1074" i="1"/>
  <c r="BE1074" i="1" s="1"/>
  <c r="AR1074" i="1"/>
  <c r="BC1074" i="1" s="1"/>
  <c r="AV1074" i="1"/>
  <c r="BG1074" i="1" s="1"/>
  <c r="AQ1074" i="1"/>
  <c r="BB1074" i="1" s="1"/>
  <c r="AU1074" i="1"/>
  <c r="BF1074" i="1" s="1"/>
  <c r="AS1074" i="1"/>
  <c r="BD1074" i="1" s="1"/>
  <c r="AP1070" i="1"/>
  <c r="BA1070" i="1" s="1"/>
  <c r="AT1070" i="1"/>
  <c r="BE1070" i="1" s="1"/>
  <c r="AR1070" i="1"/>
  <c r="BC1070" i="1" s="1"/>
  <c r="AV1070" i="1"/>
  <c r="BG1070" i="1" s="1"/>
  <c r="AQ1070" i="1"/>
  <c r="BB1070" i="1" s="1"/>
  <c r="AU1070" i="1"/>
  <c r="BF1070" i="1" s="1"/>
  <c r="AS1070" i="1"/>
  <c r="BD1070" i="1" s="1"/>
  <c r="AP1066" i="1"/>
  <c r="BA1066" i="1" s="1"/>
  <c r="AT1066" i="1"/>
  <c r="BE1066" i="1" s="1"/>
  <c r="AR1066" i="1"/>
  <c r="BC1066" i="1" s="1"/>
  <c r="AV1066" i="1"/>
  <c r="BG1066" i="1" s="1"/>
  <c r="AQ1066" i="1"/>
  <c r="BB1066" i="1" s="1"/>
  <c r="AU1066" i="1"/>
  <c r="BF1066" i="1" s="1"/>
  <c r="AS1066" i="1"/>
  <c r="BD1066" i="1" s="1"/>
  <c r="AP1062" i="1"/>
  <c r="BA1062" i="1" s="1"/>
  <c r="AT1062" i="1"/>
  <c r="BE1062" i="1" s="1"/>
  <c r="AR1062" i="1"/>
  <c r="BC1062" i="1" s="1"/>
  <c r="AV1062" i="1"/>
  <c r="BG1062" i="1" s="1"/>
  <c r="AQ1062" i="1"/>
  <c r="BB1062" i="1" s="1"/>
  <c r="AU1062" i="1"/>
  <c r="BF1062" i="1" s="1"/>
  <c r="AS1062" i="1"/>
  <c r="BD1062" i="1" s="1"/>
  <c r="AP1058" i="1"/>
  <c r="BA1058" i="1" s="1"/>
  <c r="AT1058" i="1"/>
  <c r="BE1058" i="1" s="1"/>
  <c r="AR1058" i="1"/>
  <c r="BC1058" i="1" s="1"/>
  <c r="AV1058" i="1"/>
  <c r="BG1058" i="1" s="1"/>
  <c r="AQ1058" i="1"/>
  <c r="BB1058" i="1" s="1"/>
  <c r="AU1058" i="1"/>
  <c r="BF1058" i="1" s="1"/>
  <c r="AS1058" i="1"/>
  <c r="BD1058" i="1" s="1"/>
  <c r="AP1054" i="1"/>
  <c r="BA1054" i="1" s="1"/>
  <c r="AT1054" i="1"/>
  <c r="BE1054" i="1" s="1"/>
  <c r="AR1054" i="1"/>
  <c r="BC1054" i="1" s="1"/>
  <c r="AV1054" i="1"/>
  <c r="BG1054" i="1" s="1"/>
  <c r="AQ1054" i="1"/>
  <c r="BB1054" i="1" s="1"/>
  <c r="AU1054" i="1"/>
  <c r="BF1054" i="1" s="1"/>
  <c r="AS1054" i="1"/>
  <c r="BD1054" i="1" s="1"/>
  <c r="AP1050" i="1"/>
  <c r="BA1050" i="1" s="1"/>
  <c r="AT1050" i="1"/>
  <c r="BE1050" i="1" s="1"/>
  <c r="AR1050" i="1"/>
  <c r="BC1050" i="1" s="1"/>
  <c r="AV1050" i="1"/>
  <c r="BG1050" i="1" s="1"/>
  <c r="AQ1050" i="1"/>
  <c r="BB1050" i="1" s="1"/>
  <c r="AU1050" i="1"/>
  <c r="BF1050" i="1" s="1"/>
  <c r="AS1050" i="1"/>
  <c r="BD1050" i="1" s="1"/>
  <c r="AP1046" i="1"/>
  <c r="BA1046" i="1" s="1"/>
  <c r="AT1046" i="1"/>
  <c r="BE1046" i="1" s="1"/>
  <c r="AR1046" i="1"/>
  <c r="BC1046" i="1" s="1"/>
  <c r="AV1046" i="1"/>
  <c r="BG1046" i="1" s="1"/>
  <c r="AQ1046" i="1"/>
  <c r="BB1046" i="1" s="1"/>
  <c r="AU1046" i="1"/>
  <c r="BF1046" i="1" s="1"/>
  <c r="AS1046" i="1"/>
  <c r="BD1046" i="1" s="1"/>
  <c r="AP1042" i="1"/>
  <c r="BA1042" i="1" s="1"/>
  <c r="AT1042" i="1"/>
  <c r="BE1042" i="1" s="1"/>
  <c r="AR1042" i="1"/>
  <c r="BC1042" i="1" s="1"/>
  <c r="AV1042" i="1"/>
  <c r="BG1042" i="1" s="1"/>
  <c r="AQ1042" i="1"/>
  <c r="BB1042" i="1" s="1"/>
  <c r="AU1042" i="1"/>
  <c r="BF1042" i="1" s="1"/>
  <c r="AS1042" i="1"/>
  <c r="BD1042" i="1" s="1"/>
  <c r="AP1038" i="1"/>
  <c r="BA1038" i="1" s="1"/>
  <c r="AT1038" i="1"/>
  <c r="BE1038" i="1" s="1"/>
  <c r="AR1038" i="1"/>
  <c r="BC1038" i="1" s="1"/>
  <c r="AV1038" i="1"/>
  <c r="BG1038" i="1" s="1"/>
  <c r="AQ1038" i="1"/>
  <c r="BB1038" i="1" s="1"/>
  <c r="AU1038" i="1"/>
  <c r="BF1038" i="1" s="1"/>
  <c r="AS1038" i="1"/>
  <c r="BD1038" i="1" s="1"/>
  <c r="AP1034" i="1"/>
  <c r="BA1034" i="1" s="1"/>
  <c r="AT1034" i="1"/>
  <c r="BE1034" i="1" s="1"/>
  <c r="AR1034" i="1"/>
  <c r="BC1034" i="1" s="1"/>
  <c r="AV1034" i="1"/>
  <c r="BG1034" i="1" s="1"/>
  <c r="AQ1034" i="1"/>
  <c r="BB1034" i="1" s="1"/>
  <c r="AU1034" i="1"/>
  <c r="BF1034" i="1" s="1"/>
  <c r="AS1034" i="1"/>
  <c r="BD1034" i="1" s="1"/>
  <c r="AP1030" i="1"/>
  <c r="BA1030" i="1" s="1"/>
  <c r="AT1030" i="1"/>
  <c r="BE1030" i="1" s="1"/>
  <c r="AR1030" i="1"/>
  <c r="BC1030" i="1" s="1"/>
  <c r="AV1030" i="1"/>
  <c r="BG1030" i="1" s="1"/>
  <c r="AQ1030" i="1"/>
  <c r="BB1030" i="1" s="1"/>
  <c r="AU1030" i="1"/>
  <c r="BF1030" i="1" s="1"/>
  <c r="AS1030" i="1"/>
  <c r="BD1030" i="1" s="1"/>
  <c r="AP1026" i="1"/>
  <c r="BA1026" i="1" s="1"/>
  <c r="AT1026" i="1"/>
  <c r="BE1026" i="1" s="1"/>
  <c r="AR1026" i="1"/>
  <c r="BC1026" i="1" s="1"/>
  <c r="AV1026" i="1"/>
  <c r="BG1026" i="1" s="1"/>
  <c r="AQ1026" i="1"/>
  <c r="BB1026" i="1" s="1"/>
  <c r="AU1026" i="1"/>
  <c r="BF1026" i="1" s="1"/>
  <c r="AS1026" i="1"/>
  <c r="BD1026" i="1" s="1"/>
  <c r="AP1022" i="1"/>
  <c r="BA1022" i="1" s="1"/>
  <c r="AT1022" i="1"/>
  <c r="BE1022" i="1" s="1"/>
  <c r="AR1022" i="1"/>
  <c r="BC1022" i="1" s="1"/>
  <c r="AV1022" i="1"/>
  <c r="BG1022" i="1" s="1"/>
  <c r="AQ1022" i="1"/>
  <c r="BB1022" i="1" s="1"/>
  <c r="AU1022" i="1"/>
  <c r="BF1022" i="1" s="1"/>
  <c r="AS1022" i="1"/>
  <c r="BD1022" i="1" s="1"/>
  <c r="AP1018" i="1"/>
  <c r="BA1018" i="1" s="1"/>
  <c r="AT1018" i="1"/>
  <c r="BE1018" i="1" s="1"/>
  <c r="AR1018" i="1"/>
  <c r="BC1018" i="1" s="1"/>
  <c r="AV1018" i="1"/>
  <c r="BG1018" i="1" s="1"/>
  <c r="AQ1018" i="1"/>
  <c r="BB1018" i="1" s="1"/>
  <c r="AU1018" i="1"/>
  <c r="BF1018" i="1" s="1"/>
  <c r="AS1018" i="1"/>
  <c r="BD1018" i="1" s="1"/>
  <c r="AP1014" i="1"/>
  <c r="BA1014" i="1" s="1"/>
  <c r="AT1014" i="1"/>
  <c r="BE1014" i="1" s="1"/>
  <c r="AR1014" i="1"/>
  <c r="BC1014" i="1" s="1"/>
  <c r="AV1014" i="1"/>
  <c r="BG1014" i="1" s="1"/>
  <c r="AQ1014" i="1"/>
  <c r="BB1014" i="1" s="1"/>
  <c r="AU1014" i="1"/>
  <c r="BF1014" i="1" s="1"/>
  <c r="AS1014" i="1"/>
  <c r="BD1014" i="1" s="1"/>
  <c r="AP1010" i="1"/>
  <c r="BA1010" i="1" s="1"/>
  <c r="AT1010" i="1"/>
  <c r="BE1010" i="1" s="1"/>
  <c r="AR1010" i="1"/>
  <c r="BC1010" i="1" s="1"/>
  <c r="AV1010" i="1"/>
  <c r="BG1010" i="1" s="1"/>
  <c r="AQ1010" i="1"/>
  <c r="BB1010" i="1" s="1"/>
  <c r="AU1010" i="1"/>
  <c r="BF1010" i="1" s="1"/>
  <c r="AS1010" i="1"/>
  <c r="BD1010" i="1" s="1"/>
  <c r="AP1006" i="1"/>
  <c r="BA1006" i="1" s="1"/>
  <c r="AT1006" i="1"/>
  <c r="BE1006" i="1" s="1"/>
  <c r="AR1006" i="1"/>
  <c r="BC1006" i="1" s="1"/>
  <c r="AV1006" i="1"/>
  <c r="BG1006" i="1" s="1"/>
  <c r="AQ1006" i="1"/>
  <c r="BB1006" i="1" s="1"/>
  <c r="AU1006" i="1"/>
  <c r="BF1006" i="1" s="1"/>
  <c r="AS1006" i="1"/>
  <c r="BD1006" i="1" s="1"/>
  <c r="AP1002" i="1"/>
  <c r="BA1002" i="1" s="1"/>
  <c r="AT1002" i="1"/>
  <c r="BE1002" i="1" s="1"/>
  <c r="AR1002" i="1"/>
  <c r="BC1002" i="1" s="1"/>
  <c r="AV1002" i="1"/>
  <c r="BG1002" i="1" s="1"/>
  <c r="AQ1002" i="1"/>
  <c r="BB1002" i="1" s="1"/>
  <c r="AU1002" i="1"/>
  <c r="BF1002" i="1" s="1"/>
  <c r="AS1002" i="1"/>
  <c r="BD1002" i="1" s="1"/>
  <c r="AP998" i="1"/>
  <c r="BA998" i="1" s="1"/>
  <c r="AT998" i="1"/>
  <c r="BE998" i="1" s="1"/>
  <c r="AR998" i="1"/>
  <c r="BC998" i="1" s="1"/>
  <c r="AV998" i="1"/>
  <c r="BG998" i="1" s="1"/>
  <c r="AQ998" i="1"/>
  <c r="BB998" i="1" s="1"/>
  <c r="AU998" i="1"/>
  <c r="BF998" i="1" s="1"/>
  <c r="AS998" i="1"/>
  <c r="BD998" i="1" s="1"/>
  <c r="AP994" i="1"/>
  <c r="BA994" i="1" s="1"/>
  <c r="AT994" i="1"/>
  <c r="BE994" i="1" s="1"/>
  <c r="AR994" i="1"/>
  <c r="BC994" i="1" s="1"/>
  <c r="AV994" i="1"/>
  <c r="BG994" i="1" s="1"/>
  <c r="AQ994" i="1"/>
  <c r="BB994" i="1" s="1"/>
  <c r="AU994" i="1"/>
  <c r="BF994" i="1" s="1"/>
  <c r="AS994" i="1"/>
  <c r="BD994" i="1" s="1"/>
  <c r="AP990" i="1"/>
  <c r="BA990" i="1" s="1"/>
  <c r="AT990" i="1"/>
  <c r="BE990" i="1" s="1"/>
  <c r="AR990" i="1"/>
  <c r="BC990" i="1" s="1"/>
  <c r="AV990" i="1"/>
  <c r="BG990" i="1" s="1"/>
  <c r="AQ990" i="1"/>
  <c r="BB990" i="1" s="1"/>
  <c r="AU990" i="1"/>
  <c r="BF990" i="1" s="1"/>
  <c r="AS990" i="1"/>
  <c r="BD990" i="1" s="1"/>
  <c r="AP986" i="1"/>
  <c r="BA986" i="1" s="1"/>
  <c r="AT986" i="1"/>
  <c r="BE986" i="1" s="1"/>
  <c r="AR986" i="1"/>
  <c r="BC986" i="1" s="1"/>
  <c r="AV986" i="1"/>
  <c r="BG986" i="1" s="1"/>
  <c r="AQ986" i="1"/>
  <c r="BB986" i="1" s="1"/>
  <c r="AU986" i="1"/>
  <c r="BF986" i="1" s="1"/>
  <c r="AS986" i="1"/>
  <c r="BD986" i="1" s="1"/>
  <c r="AP982" i="1"/>
  <c r="BA982" i="1" s="1"/>
  <c r="AT982" i="1"/>
  <c r="BE982" i="1" s="1"/>
  <c r="AR982" i="1"/>
  <c r="BC982" i="1" s="1"/>
  <c r="AV982" i="1"/>
  <c r="BG982" i="1" s="1"/>
  <c r="AQ982" i="1"/>
  <c r="BB982" i="1" s="1"/>
  <c r="AU982" i="1"/>
  <c r="BF982" i="1" s="1"/>
  <c r="AS982" i="1"/>
  <c r="BD982" i="1" s="1"/>
  <c r="AP978" i="1"/>
  <c r="BA978" i="1" s="1"/>
  <c r="AT978" i="1"/>
  <c r="BE978" i="1" s="1"/>
  <c r="AR978" i="1"/>
  <c r="BC978" i="1" s="1"/>
  <c r="AV978" i="1"/>
  <c r="BG978" i="1" s="1"/>
  <c r="AQ978" i="1"/>
  <c r="BB978" i="1" s="1"/>
  <c r="AU978" i="1"/>
  <c r="BF978" i="1" s="1"/>
  <c r="AS978" i="1"/>
  <c r="BD978" i="1" s="1"/>
  <c r="AP974" i="1"/>
  <c r="BA974" i="1" s="1"/>
  <c r="AT974" i="1"/>
  <c r="BE974" i="1" s="1"/>
  <c r="AR974" i="1"/>
  <c r="BC974" i="1" s="1"/>
  <c r="AV974" i="1"/>
  <c r="BG974" i="1" s="1"/>
  <c r="AQ974" i="1"/>
  <c r="BB974" i="1" s="1"/>
  <c r="AU974" i="1"/>
  <c r="BF974" i="1" s="1"/>
  <c r="AS974" i="1"/>
  <c r="BD974" i="1" s="1"/>
  <c r="AP970" i="1"/>
  <c r="BA970" i="1" s="1"/>
  <c r="AT970" i="1"/>
  <c r="BE970" i="1" s="1"/>
  <c r="AR970" i="1"/>
  <c r="BC970" i="1" s="1"/>
  <c r="AV970" i="1"/>
  <c r="BG970" i="1" s="1"/>
  <c r="AQ970" i="1"/>
  <c r="BB970" i="1" s="1"/>
  <c r="AU970" i="1"/>
  <c r="BF970" i="1" s="1"/>
  <c r="AS970" i="1"/>
  <c r="BD970" i="1" s="1"/>
  <c r="AP966" i="1"/>
  <c r="BA966" i="1" s="1"/>
  <c r="AT966" i="1"/>
  <c r="BE966" i="1" s="1"/>
  <c r="AR966" i="1"/>
  <c r="BC966" i="1" s="1"/>
  <c r="AV966" i="1"/>
  <c r="BG966" i="1" s="1"/>
  <c r="AQ966" i="1"/>
  <c r="BB966" i="1" s="1"/>
  <c r="AU966" i="1"/>
  <c r="BF966" i="1" s="1"/>
  <c r="AS966" i="1"/>
  <c r="BD966" i="1" s="1"/>
  <c r="AP962" i="1"/>
  <c r="BA962" i="1" s="1"/>
  <c r="AT962" i="1"/>
  <c r="BE962" i="1" s="1"/>
  <c r="AR962" i="1"/>
  <c r="BC962" i="1" s="1"/>
  <c r="AV962" i="1"/>
  <c r="BG962" i="1" s="1"/>
  <c r="AQ962" i="1"/>
  <c r="BB962" i="1" s="1"/>
  <c r="AU962" i="1"/>
  <c r="BF962" i="1" s="1"/>
  <c r="AS962" i="1"/>
  <c r="BD962" i="1" s="1"/>
  <c r="AP958" i="1"/>
  <c r="BA958" i="1" s="1"/>
  <c r="AT958" i="1"/>
  <c r="BE958" i="1" s="1"/>
  <c r="AR958" i="1"/>
  <c r="BC958" i="1" s="1"/>
  <c r="AV958" i="1"/>
  <c r="BG958" i="1" s="1"/>
  <c r="AQ958" i="1"/>
  <c r="BB958" i="1" s="1"/>
  <c r="AU958" i="1"/>
  <c r="BF958" i="1" s="1"/>
  <c r="AS958" i="1"/>
  <c r="BD958" i="1" s="1"/>
  <c r="AP954" i="1"/>
  <c r="BA954" i="1" s="1"/>
  <c r="AT954" i="1"/>
  <c r="BE954" i="1" s="1"/>
  <c r="AR954" i="1"/>
  <c r="BC954" i="1" s="1"/>
  <c r="AV954" i="1"/>
  <c r="BG954" i="1" s="1"/>
  <c r="AQ954" i="1"/>
  <c r="BB954" i="1" s="1"/>
  <c r="AU954" i="1"/>
  <c r="BF954" i="1" s="1"/>
  <c r="AS954" i="1"/>
  <c r="BD954" i="1" s="1"/>
  <c r="AP950" i="1"/>
  <c r="BA950" i="1" s="1"/>
  <c r="AT950" i="1"/>
  <c r="BE950" i="1" s="1"/>
  <c r="AR950" i="1"/>
  <c r="BC950" i="1" s="1"/>
  <c r="AV950" i="1"/>
  <c r="BG950" i="1" s="1"/>
  <c r="AQ950" i="1"/>
  <c r="BB950" i="1" s="1"/>
  <c r="AU950" i="1"/>
  <c r="BF950" i="1" s="1"/>
  <c r="AS950" i="1"/>
  <c r="BD950" i="1" s="1"/>
  <c r="AP946" i="1"/>
  <c r="BA946" i="1" s="1"/>
  <c r="AT946" i="1"/>
  <c r="BE946" i="1" s="1"/>
  <c r="AR946" i="1"/>
  <c r="BC946" i="1" s="1"/>
  <c r="AV946" i="1"/>
  <c r="BG946" i="1" s="1"/>
  <c r="AQ946" i="1"/>
  <c r="BB946" i="1" s="1"/>
  <c r="AU946" i="1"/>
  <c r="BF946" i="1" s="1"/>
  <c r="AS946" i="1"/>
  <c r="BD946" i="1" s="1"/>
  <c r="AP942" i="1"/>
  <c r="BA942" i="1" s="1"/>
  <c r="AT942" i="1"/>
  <c r="BE942" i="1" s="1"/>
  <c r="AR942" i="1"/>
  <c r="BC942" i="1" s="1"/>
  <c r="AV942" i="1"/>
  <c r="BG942" i="1" s="1"/>
  <c r="AQ942" i="1"/>
  <c r="BB942" i="1" s="1"/>
  <c r="AU942" i="1"/>
  <c r="BF942" i="1" s="1"/>
  <c r="AS942" i="1"/>
  <c r="BD942" i="1" s="1"/>
  <c r="AP938" i="1"/>
  <c r="BA938" i="1" s="1"/>
  <c r="AT938" i="1"/>
  <c r="BE938" i="1" s="1"/>
  <c r="AR938" i="1"/>
  <c r="BC938" i="1" s="1"/>
  <c r="AV938" i="1"/>
  <c r="BG938" i="1" s="1"/>
  <c r="AQ938" i="1"/>
  <c r="BB938" i="1" s="1"/>
  <c r="AU938" i="1"/>
  <c r="BF938" i="1" s="1"/>
  <c r="AS938" i="1"/>
  <c r="BD938" i="1" s="1"/>
  <c r="AP934" i="1"/>
  <c r="BA934" i="1" s="1"/>
  <c r="AT934" i="1"/>
  <c r="BE934" i="1" s="1"/>
  <c r="AR934" i="1"/>
  <c r="BC934" i="1" s="1"/>
  <c r="AV934" i="1"/>
  <c r="BG934" i="1" s="1"/>
  <c r="AQ934" i="1"/>
  <c r="BB934" i="1" s="1"/>
  <c r="AU934" i="1"/>
  <c r="BF934" i="1" s="1"/>
  <c r="AS934" i="1"/>
  <c r="BD934" i="1" s="1"/>
  <c r="AP930" i="1"/>
  <c r="BA930" i="1" s="1"/>
  <c r="AT930" i="1"/>
  <c r="BE930" i="1" s="1"/>
  <c r="AR930" i="1"/>
  <c r="BC930" i="1" s="1"/>
  <c r="AV930" i="1"/>
  <c r="BG930" i="1" s="1"/>
  <c r="AQ930" i="1"/>
  <c r="BB930" i="1" s="1"/>
  <c r="AU930" i="1"/>
  <c r="BF930" i="1" s="1"/>
  <c r="AS930" i="1"/>
  <c r="BD930" i="1" s="1"/>
  <c r="AP926" i="1"/>
  <c r="BA926" i="1" s="1"/>
  <c r="AT926" i="1"/>
  <c r="BE926" i="1" s="1"/>
  <c r="AR926" i="1"/>
  <c r="BC926" i="1" s="1"/>
  <c r="AV926" i="1"/>
  <c r="BG926" i="1" s="1"/>
  <c r="AQ926" i="1"/>
  <c r="BB926" i="1" s="1"/>
  <c r="AU926" i="1"/>
  <c r="BF926" i="1" s="1"/>
  <c r="AS926" i="1"/>
  <c r="BD926" i="1" s="1"/>
  <c r="AS922" i="1"/>
  <c r="BD922" i="1" s="1"/>
  <c r="AW922" i="1"/>
  <c r="BH922" i="1" s="1"/>
  <c r="AQ922" i="1"/>
  <c r="BB922" i="1" s="1"/>
  <c r="AU922" i="1"/>
  <c r="BF922" i="1" s="1"/>
  <c r="AT922" i="1"/>
  <c r="BE922" i="1" s="1"/>
  <c r="AP922" i="1"/>
  <c r="BA922" i="1" s="1"/>
  <c r="AV922" i="1"/>
  <c r="BG922" i="1" s="1"/>
  <c r="AR922" i="1"/>
  <c r="BC922" i="1" s="1"/>
  <c r="AS918" i="1"/>
  <c r="BD918" i="1" s="1"/>
  <c r="AW918" i="1"/>
  <c r="BH918" i="1" s="1"/>
  <c r="AQ918" i="1"/>
  <c r="BB918" i="1" s="1"/>
  <c r="AU918" i="1"/>
  <c r="BF918" i="1" s="1"/>
  <c r="AT918" i="1"/>
  <c r="BE918" i="1" s="1"/>
  <c r="AP918" i="1"/>
  <c r="BA918" i="1" s="1"/>
  <c r="AV918" i="1"/>
  <c r="BG918" i="1" s="1"/>
  <c r="AR918" i="1"/>
  <c r="BC918" i="1" s="1"/>
  <c r="AS914" i="1"/>
  <c r="BD914" i="1" s="1"/>
  <c r="AW914" i="1"/>
  <c r="BH914" i="1" s="1"/>
  <c r="AQ914" i="1"/>
  <c r="BB914" i="1" s="1"/>
  <c r="AU914" i="1"/>
  <c r="BF914" i="1" s="1"/>
  <c r="AT914" i="1"/>
  <c r="BE914" i="1" s="1"/>
  <c r="AP914" i="1"/>
  <c r="BA914" i="1" s="1"/>
  <c r="AV914" i="1"/>
  <c r="BG914" i="1" s="1"/>
  <c r="AR914" i="1"/>
  <c r="BC914" i="1" s="1"/>
  <c r="AS910" i="1"/>
  <c r="BD910" i="1" s="1"/>
  <c r="AW910" i="1"/>
  <c r="BH910" i="1" s="1"/>
  <c r="AQ910" i="1"/>
  <c r="BB910" i="1" s="1"/>
  <c r="AU910" i="1"/>
  <c r="BF910" i="1" s="1"/>
  <c r="AT910" i="1"/>
  <c r="BE910" i="1" s="1"/>
  <c r="AP910" i="1"/>
  <c r="BA910" i="1" s="1"/>
  <c r="AV910" i="1"/>
  <c r="BG910" i="1" s="1"/>
  <c r="AR910" i="1"/>
  <c r="BC910" i="1" s="1"/>
  <c r="AS906" i="1"/>
  <c r="BD906" i="1" s="1"/>
  <c r="AW906" i="1"/>
  <c r="BH906" i="1" s="1"/>
  <c r="AQ906" i="1"/>
  <c r="BB906" i="1" s="1"/>
  <c r="AU906" i="1"/>
  <c r="BF906" i="1" s="1"/>
  <c r="AT906" i="1"/>
  <c r="BE906" i="1" s="1"/>
  <c r="AP906" i="1"/>
  <c r="BA906" i="1" s="1"/>
  <c r="AV906" i="1"/>
  <c r="BG906" i="1" s="1"/>
  <c r="AR906" i="1"/>
  <c r="BC906" i="1" s="1"/>
  <c r="AS902" i="1"/>
  <c r="BD902" i="1" s="1"/>
  <c r="AW902" i="1"/>
  <c r="BH902" i="1" s="1"/>
  <c r="AQ902" i="1"/>
  <c r="BB902" i="1" s="1"/>
  <c r="AU902" i="1"/>
  <c r="BF902" i="1" s="1"/>
  <c r="AT902" i="1"/>
  <c r="BE902" i="1" s="1"/>
  <c r="AP902" i="1"/>
  <c r="BA902" i="1" s="1"/>
  <c r="AV902" i="1"/>
  <c r="BG902" i="1" s="1"/>
  <c r="AR902" i="1"/>
  <c r="BC902" i="1" s="1"/>
  <c r="AS898" i="1"/>
  <c r="BD898" i="1" s="1"/>
  <c r="AW898" i="1"/>
  <c r="BH898" i="1" s="1"/>
  <c r="AQ898" i="1"/>
  <c r="BB898" i="1" s="1"/>
  <c r="AU898" i="1"/>
  <c r="BF898" i="1" s="1"/>
  <c r="AT898" i="1"/>
  <c r="BE898" i="1" s="1"/>
  <c r="AP898" i="1"/>
  <c r="BA898" i="1" s="1"/>
  <c r="AV898" i="1"/>
  <c r="BG898" i="1" s="1"/>
  <c r="AR898" i="1"/>
  <c r="BC898" i="1" s="1"/>
  <c r="AS894" i="1"/>
  <c r="BD894" i="1" s="1"/>
  <c r="AW894" i="1"/>
  <c r="BH894" i="1" s="1"/>
  <c r="AQ894" i="1"/>
  <c r="BB894" i="1" s="1"/>
  <c r="AU894" i="1"/>
  <c r="BF894" i="1" s="1"/>
  <c r="AT894" i="1"/>
  <c r="BE894" i="1" s="1"/>
  <c r="AP894" i="1"/>
  <c r="BA894" i="1" s="1"/>
  <c r="AV894" i="1"/>
  <c r="BG894" i="1" s="1"/>
  <c r="AR894" i="1"/>
  <c r="BC894" i="1" s="1"/>
  <c r="AS890" i="1"/>
  <c r="BD890" i="1" s="1"/>
  <c r="AW890" i="1"/>
  <c r="BH890" i="1" s="1"/>
  <c r="AQ890" i="1"/>
  <c r="BB890" i="1" s="1"/>
  <c r="AU890" i="1"/>
  <c r="BF890" i="1" s="1"/>
  <c r="AT890" i="1"/>
  <c r="BE890" i="1" s="1"/>
  <c r="AP890" i="1"/>
  <c r="BA890" i="1" s="1"/>
  <c r="AV890" i="1"/>
  <c r="BG890" i="1" s="1"/>
  <c r="AR890" i="1"/>
  <c r="BC890" i="1" s="1"/>
  <c r="AS886" i="1"/>
  <c r="BD886" i="1" s="1"/>
  <c r="AW886" i="1"/>
  <c r="BH886" i="1" s="1"/>
  <c r="AQ886" i="1"/>
  <c r="BB886" i="1" s="1"/>
  <c r="AU886" i="1"/>
  <c r="BF886" i="1" s="1"/>
  <c r="AT886" i="1"/>
  <c r="BE886" i="1" s="1"/>
  <c r="AP886" i="1"/>
  <c r="BA886" i="1" s="1"/>
  <c r="AV886" i="1"/>
  <c r="BG886" i="1" s="1"/>
  <c r="AR886" i="1"/>
  <c r="BC886" i="1" s="1"/>
  <c r="AS882" i="1"/>
  <c r="BD882" i="1" s="1"/>
  <c r="AW882" i="1"/>
  <c r="BH882" i="1" s="1"/>
  <c r="AQ882" i="1"/>
  <c r="BB882" i="1" s="1"/>
  <c r="AU882" i="1"/>
  <c r="BF882" i="1" s="1"/>
  <c r="AT882" i="1"/>
  <c r="BE882" i="1" s="1"/>
  <c r="AP882" i="1"/>
  <c r="BA882" i="1" s="1"/>
  <c r="AV882" i="1"/>
  <c r="BG882" i="1" s="1"/>
  <c r="AR882" i="1"/>
  <c r="BC882" i="1" s="1"/>
  <c r="AS878" i="1"/>
  <c r="BD878" i="1" s="1"/>
  <c r="AW878" i="1"/>
  <c r="BH878" i="1" s="1"/>
  <c r="AQ878" i="1"/>
  <c r="BB878" i="1" s="1"/>
  <c r="AU878" i="1"/>
  <c r="BF878" i="1" s="1"/>
  <c r="AT878" i="1"/>
  <c r="BE878" i="1" s="1"/>
  <c r="AP878" i="1"/>
  <c r="BA878" i="1" s="1"/>
  <c r="AV878" i="1"/>
  <c r="BG878" i="1" s="1"/>
  <c r="AR878" i="1"/>
  <c r="BC878" i="1" s="1"/>
  <c r="AS874" i="1"/>
  <c r="BD874" i="1" s="1"/>
  <c r="AW874" i="1"/>
  <c r="BH874" i="1" s="1"/>
  <c r="AQ874" i="1"/>
  <c r="BB874" i="1" s="1"/>
  <c r="AU874" i="1"/>
  <c r="BF874" i="1" s="1"/>
  <c r="AT874" i="1"/>
  <c r="BE874" i="1" s="1"/>
  <c r="AP874" i="1"/>
  <c r="BA874" i="1" s="1"/>
  <c r="AV874" i="1"/>
  <c r="BG874" i="1" s="1"/>
  <c r="AR874" i="1"/>
  <c r="BC874" i="1" s="1"/>
  <c r="AS870" i="1"/>
  <c r="BD870" i="1" s="1"/>
  <c r="AW870" i="1"/>
  <c r="BH870" i="1" s="1"/>
  <c r="AQ870" i="1"/>
  <c r="BB870" i="1" s="1"/>
  <c r="AU870" i="1"/>
  <c r="BF870" i="1" s="1"/>
  <c r="AT870" i="1"/>
  <c r="BE870" i="1" s="1"/>
  <c r="AP870" i="1"/>
  <c r="BA870" i="1" s="1"/>
  <c r="AV870" i="1"/>
  <c r="BG870" i="1" s="1"/>
  <c r="AR870" i="1"/>
  <c r="BC870" i="1" s="1"/>
  <c r="AS866" i="1"/>
  <c r="BD866" i="1" s="1"/>
  <c r="AW866" i="1"/>
  <c r="BH866" i="1" s="1"/>
  <c r="AQ866" i="1"/>
  <c r="BB866" i="1" s="1"/>
  <c r="AU866" i="1"/>
  <c r="BF866" i="1" s="1"/>
  <c r="AT866" i="1"/>
  <c r="BE866" i="1" s="1"/>
  <c r="AP866" i="1"/>
  <c r="BA866" i="1" s="1"/>
  <c r="AV866" i="1"/>
  <c r="BG866" i="1" s="1"/>
  <c r="AR866" i="1"/>
  <c r="BC866" i="1" s="1"/>
  <c r="AS862" i="1"/>
  <c r="BD862" i="1" s="1"/>
  <c r="AW862" i="1"/>
  <c r="BH862" i="1" s="1"/>
  <c r="AQ862" i="1"/>
  <c r="BB862" i="1" s="1"/>
  <c r="AU862" i="1"/>
  <c r="BF862" i="1" s="1"/>
  <c r="AT862" i="1"/>
  <c r="BE862" i="1" s="1"/>
  <c r="AP862" i="1"/>
  <c r="BA862" i="1" s="1"/>
  <c r="AV862" i="1"/>
  <c r="BG862" i="1" s="1"/>
  <c r="AR862" i="1"/>
  <c r="BC862" i="1" s="1"/>
  <c r="AS858" i="1"/>
  <c r="BD858" i="1" s="1"/>
  <c r="AW858" i="1"/>
  <c r="BH858" i="1" s="1"/>
  <c r="AQ858" i="1"/>
  <c r="BB858" i="1" s="1"/>
  <c r="AU858" i="1"/>
  <c r="BF858" i="1" s="1"/>
  <c r="AT858" i="1"/>
  <c r="BE858" i="1" s="1"/>
  <c r="AP858" i="1"/>
  <c r="BA858" i="1" s="1"/>
  <c r="AV858" i="1"/>
  <c r="BG858" i="1" s="1"/>
  <c r="AR858" i="1"/>
  <c r="BC858" i="1" s="1"/>
  <c r="AS854" i="1"/>
  <c r="BD854" i="1" s="1"/>
  <c r="AW854" i="1"/>
  <c r="BH854" i="1" s="1"/>
  <c r="AQ854" i="1"/>
  <c r="BB854" i="1" s="1"/>
  <c r="AU854" i="1"/>
  <c r="BF854" i="1" s="1"/>
  <c r="AT854" i="1"/>
  <c r="BE854" i="1" s="1"/>
  <c r="AP854" i="1"/>
  <c r="BA854" i="1" s="1"/>
  <c r="AV854" i="1"/>
  <c r="BG854" i="1" s="1"/>
  <c r="AR854" i="1"/>
  <c r="BC854" i="1" s="1"/>
  <c r="AS850" i="1"/>
  <c r="BD850" i="1" s="1"/>
  <c r="AW850" i="1"/>
  <c r="BH850" i="1" s="1"/>
  <c r="AQ850" i="1"/>
  <c r="BB850" i="1" s="1"/>
  <c r="AU850" i="1"/>
  <c r="BF850" i="1" s="1"/>
  <c r="AT850" i="1"/>
  <c r="BE850" i="1" s="1"/>
  <c r="AP850" i="1"/>
  <c r="BA850" i="1" s="1"/>
  <c r="AV850" i="1"/>
  <c r="BG850" i="1" s="1"/>
  <c r="AR850" i="1"/>
  <c r="BC850" i="1" s="1"/>
  <c r="AS846" i="1"/>
  <c r="BD846" i="1" s="1"/>
  <c r="AW846" i="1"/>
  <c r="BH846" i="1" s="1"/>
  <c r="AQ846" i="1"/>
  <c r="BB846" i="1" s="1"/>
  <c r="AU846" i="1"/>
  <c r="BF846" i="1" s="1"/>
  <c r="AT846" i="1"/>
  <c r="BE846" i="1" s="1"/>
  <c r="AP846" i="1"/>
  <c r="BA846" i="1" s="1"/>
  <c r="AV846" i="1"/>
  <c r="BG846" i="1" s="1"/>
  <c r="AR846" i="1"/>
  <c r="BC846" i="1" s="1"/>
  <c r="AS842" i="1"/>
  <c r="BD842" i="1" s="1"/>
  <c r="AW842" i="1"/>
  <c r="BH842" i="1" s="1"/>
  <c r="AQ842" i="1"/>
  <c r="BB842" i="1" s="1"/>
  <c r="AU842" i="1"/>
  <c r="BF842" i="1" s="1"/>
  <c r="AT842" i="1"/>
  <c r="BE842" i="1" s="1"/>
  <c r="AP842" i="1"/>
  <c r="BA842" i="1" s="1"/>
  <c r="AV842" i="1"/>
  <c r="BG842" i="1" s="1"/>
  <c r="AR842" i="1"/>
  <c r="BC842" i="1" s="1"/>
  <c r="AS838" i="1"/>
  <c r="BD838" i="1" s="1"/>
  <c r="AW838" i="1"/>
  <c r="BH838" i="1" s="1"/>
  <c r="AQ838" i="1"/>
  <c r="BB838" i="1" s="1"/>
  <c r="AU838" i="1"/>
  <c r="BF838" i="1" s="1"/>
  <c r="AT838" i="1"/>
  <c r="BE838" i="1" s="1"/>
  <c r="AP838" i="1"/>
  <c r="BA838" i="1" s="1"/>
  <c r="AV838" i="1"/>
  <c r="BG838" i="1" s="1"/>
  <c r="AR838" i="1"/>
  <c r="BC838" i="1" s="1"/>
  <c r="AS834" i="1"/>
  <c r="BD834" i="1" s="1"/>
  <c r="AW834" i="1"/>
  <c r="BH834" i="1" s="1"/>
  <c r="AQ834" i="1"/>
  <c r="BB834" i="1" s="1"/>
  <c r="AU834" i="1"/>
  <c r="BF834" i="1" s="1"/>
  <c r="AT834" i="1"/>
  <c r="BE834" i="1" s="1"/>
  <c r="AP834" i="1"/>
  <c r="BA834" i="1" s="1"/>
  <c r="AV834" i="1"/>
  <c r="BG834" i="1" s="1"/>
  <c r="AR834" i="1"/>
  <c r="BC834" i="1" s="1"/>
  <c r="AS830" i="1"/>
  <c r="BD830" i="1" s="1"/>
  <c r="AW830" i="1"/>
  <c r="BH830" i="1" s="1"/>
  <c r="AQ830" i="1"/>
  <c r="BB830" i="1" s="1"/>
  <c r="AU830" i="1"/>
  <c r="BF830" i="1" s="1"/>
  <c r="AT830" i="1"/>
  <c r="BE830" i="1" s="1"/>
  <c r="AP830" i="1"/>
  <c r="BA830" i="1" s="1"/>
  <c r="AV830" i="1"/>
  <c r="BG830" i="1" s="1"/>
  <c r="AR830" i="1"/>
  <c r="BC830" i="1" s="1"/>
  <c r="AS826" i="1"/>
  <c r="BD826" i="1" s="1"/>
  <c r="AW826" i="1"/>
  <c r="BH826" i="1" s="1"/>
  <c r="AQ826" i="1"/>
  <c r="BB826" i="1" s="1"/>
  <c r="AU826" i="1"/>
  <c r="BF826" i="1" s="1"/>
  <c r="AT826" i="1"/>
  <c r="BE826" i="1" s="1"/>
  <c r="AP826" i="1"/>
  <c r="BA826" i="1" s="1"/>
  <c r="AV826" i="1"/>
  <c r="BG826" i="1" s="1"/>
  <c r="AR826" i="1"/>
  <c r="BC826" i="1" s="1"/>
  <c r="AS822" i="1"/>
  <c r="BD822" i="1" s="1"/>
  <c r="AW822" i="1"/>
  <c r="BH822" i="1" s="1"/>
  <c r="AQ822" i="1"/>
  <c r="BB822" i="1" s="1"/>
  <c r="AU822" i="1"/>
  <c r="BF822" i="1" s="1"/>
  <c r="AT822" i="1"/>
  <c r="BE822" i="1" s="1"/>
  <c r="AP822" i="1"/>
  <c r="BA822" i="1" s="1"/>
  <c r="AV822" i="1"/>
  <c r="BG822" i="1" s="1"/>
  <c r="AR822" i="1"/>
  <c r="BC822" i="1" s="1"/>
  <c r="AS818" i="1"/>
  <c r="BD818" i="1" s="1"/>
  <c r="AW818" i="1"/>
  <c r="BH818" i="1" s="1"/>
  <c r="AQ818" i="1"/>
  <c r="BB818" i="1" s="1"/>
  <c r="AU818" i="1"/>
  <c r="BF818" i="1" s="1"/>
  <c r="AT818" i="1"/>
  <c r="BE818" i="1" s="1"/>
  <c r="AP818" i="1"/>
  <c r="BA818" i="1" s="1"/>
  <c r="AV818" i="1"/>
  <c r="BG818" i="1" s="1"/>
  <c r="AR818" i="1"/>
  <c r="BC818" i="1" s="1"/>
  <c r="AS814" i="1"/>
  <c r="BD814" i="1" s="1"/>
  <c r="AW814" i="1"/>
  <c r="BH814" i="1" s="1"/>
  <c r="AQ814" i="1"/>
  <c r="BB814" i="1" s="1"/>
  <c r="AU814" i="1"/>
  <c r="BF814" i="1" s="1"/>
  <c r="AT814" i="1"/>
  <c r="BE814" i="1" s="1"/>
  <c r="AP814" i="1"/>
  <c r="BA814" i="1" s="1"/>
  <c r="AV814" i="1"/>
  <c r="BG814" i="1" s="1"/>
  <c r="AR814" i="1"/>
  <c r="BC814" i="1" s="1"/>
  <c r="AS810" i="1"/>
  <c r="BD810" i="1" s="1"/>
  <c r="AW810" i="1"/>
  <c r="BH810" i="1" s="1"/>
  <c r="AQ810" i="1"/>
  <c r="BB810" i="1" s="1"/>
  <c r="AU810" i="1"/>
  <c r="BF810" i="1" s="1"/>
  <c r="AT810" i="1"/>
  <c r="BE810" i="1" s="1"/>
  <c r="AP810" i="1"/>
  <c r="BA810" i="1" s="1"/>
  <c r="AV810" i="1"/>
  <c r="BG810" i="1" s="1"/>
  <c r="AR810" i="1"/>
  <c r="BC810" i="1" s="1"/>
  <c r="AS806" i="1"/>
  <c r="BD806" i="1" s="1"/>
  <c r="AW806" i="1"/>
  <c r="BH806" i="1" s="1"/>
  <c r="AQ806" i="1"/>
  <c r="BB806" i="1" s="1"/>
  <c r="AU806" i="1"/>
  <c r="BF806" i="1" s="1"/>
  <c r="AT806" i="1"/>
  <c r="BE806" i="1" s="1"/>
  <c r="AP806" i="1"/>
  <c r="BA806" i="1" s="1"/>
  <c r="AV806" i="1"/>
  <c r="BG806" i="1" s="1"/>
  <c r="AR806" i="1"/>
  <c r="BC806" i="1" s="1"/>
  <c r="AS802" i="1"/>
  <c r="BD802" i="1" s="1"/>
  <c r="AW802" i="1"/>
  <c r="BH802" i="1" s="1"/>
  <c r="AQ802" i="1"/>
  <c r="BB802" i="1" s="1"/>
  <c r="AU802" i="1"/>
  <c r="BF802" i="1" s="1"/>
  <c r="AT802" i="1"/>
  <c r="BE802" i="1" s="1"/>
  <c r="AP802" i="1"/>
  <c r="BA802" i="1" s="1"/>
  <c r="AV802" i="1"/>
  <c r="BG802" i="1" s="1"/>
  <c r="AR802" i="1"/>
  <c r="BC802" i="1" s="1"/>
  <c r="AS798" i="1"/>
  <c r="BD798" i="1" s="1"/>
  <c r="AW798" i="1"/>
  <c r="BH798" i="1" s="1"/>
  <c r="AQ798" i="1"/>
  <c r="BB798" i="1" s="1"/>
  <c r="AU798" i="1"/>
  <c r="BF798" i="1" s="1"/>
  <c r="AT798" i="1"/>
  <c r="BE798" i="1" s="1"/>
  <c r="AP798" i="1"/>
  <c r="BA798" i="1" s="1"/>
  <c r="AV798" i="1"/>
  <c r="BG798" i="1" s="1"/>
  <c r="AR798" i="1"/>
  <c r="BC798" i="1" s="1"/>
  <c r="AS794" i="1"/>
  <c r="BD794" i="1" s="1"/>
  <c r="AW794" i="1"/>
  <c r="BH794" i="1" s="1"/>
  <c r="AQ794" i="1"/>
  <c r="BB794" i="1" s="1"/>
  <c r="AU794" i="1"/>
  <c r="BF794" i="1" s="1"/>
  <c r="AT794" i="1"/>
  <c r="BE794" i="1" s="1"/>
  <c r="AP794" i="1"/>
  <c r="BA794" i="1" s="1"/>
  <c r="AV794" i="1"/>
  <c r="BG794" i="1" s="1"/>
  <c r="AR794" i="1"/>
  <c r="BC794" i="1" s="1"/>
  <c r="AS790" i="1"/>
  <c r="BD790" i="1" s="1"/>
  <c r="AW790" i="1"/>
  <c r="BH790" i="1" s="1"/>
  <c r="AQ790" i="1"/>
  <c r="BB790" i="1" s="1"/>
  <c r="AU790" i="1"/>
  <c r="BF790" i="1" s="1"/>
  <c r="AT790" i="1"/>
  <c r="BE790" i="1" s="1"/>
  <c r="AP790" i="1"/>
  <c r="BA790" i="1" s="1"/>
  <c r="AV790" i="1"/>
  <c r="BG790" i="1" s="1"/>
  <c r="AR790" i="1"/>
  <c r="BC790" i="1" s="1"/>
  <c r="AS786" i="1"/>
  <c r="BD786" i="1" s="1"/>
  <c r="AW786" i="1"/>
  <c r="BH786" i="1" s="1"/>
  <c r="AQ786" i="1"/>
  <c r="BB786" i="1" s="1"/>
  <c r="AU786" i="1"/>
  <c r="BF786" i="1" s="1"/>
  <c r="AT786" i="1"/>
  <c r="BE786" i="1" s="1"/>
  <c r="AP786" i="1"/>
  <c r="BA786" i="1" s="1"/>
  <c r="AV786" i="1"/>
  <c r="BG786" i="1" s="1"/>
  <c r="AR786" i="1"/>
  <c r="BC786" i="1" s="1"/>
  <c r="AS782" i="1"/>
  <c r="BD782" i="1" s="1"/>
  <c r="AW782" i="1"/>
  <c r="BH782" i="1" s="1"/>
  <c r="AQ782" i="1"/>
  <c r="BB782" i="1" s="1"/>
  <c r="AU782" i="1"/>
  <c r="BF782" i="1" s="1"/>
  <c r="AT782" i="1"/>
  <c r="BE782" i="1" s="1"/>
  <c r="AP782" i="1"/>
  <c r="BA782" i="1" s="1"/>
  <c r="AV782" i="1"/>
  <c r="BG782" i="1" s="1"/>
  <c r="AR782" i="1"/>
  <c r="BC782" i="1" s="1"/>
  <c r="AS778" i="1"/>
  <c r="BD778" i="1" s="1"/>
  <c r="AW778" i="1"/>
  <c r="BH778" i="1" s="1"/>
  <c r="AQ778" i="1"/>
  <c r="BB778" i="1" s="1"/>
  <c r="AU778" i="1"/>
  <c r="BF778" i="1" s="1"/>
  <c r="AT778" i="1"/>
  <c r="BE778" i="1" s="1"/>
  <c r="AP778" i="1"/>
  <c r="BA778" i="1" s="1"/>
  <c r="AV778" i="1"/>
  <c r="BG778" i="1" s="1"/>
  <c r="AR778" i="1"/>
  <c r="BC778" i="1" s="1"/>
  <c r="AS774" i="1"/>
  <c r="BD774" i="1" s="1"/>
  <c r="AW774" i="1"/>
  <c r="BH774" i="1" s="1"/>
  <c r="AQ774" i="1"/>
  <c r="BB774" i="1" s="1"/>
  <c r="AU774" i="1"/>
  <c r="BF774" i="1" s="1"/>
  <c r="AT774" i="1"/>
  <c r="BE774" i="1" s="1"/>
  <c r="AP774" i="1"/>
  <c r="BA774" i="1" s="1"/>
  <c r="AV774" i="1"/>
  <c r="BG774" i="1" s="1"/>
  <c r="AR774" i="1"/>
  <c r="BC774" i="1" s="1"/>
  <c r="AS770" i="1"/>
  <c r="BD770" i="1" s="1"/>
  <c r="AW770" i="1"/>
  <c r="BH770" i="1" s="1"/>
  <c r="AQ770" i="1"/>
  <c r="BB770" i="1" s="1"/>
  <c r="AU770" i="1"/>
  <c r="BF770" i="1" s="1"/>
  <c r="AT770" i="1"/>
  <c r="BE770" i="1" s="1"/>
  <c r="AP770" i="1"/>
  <c r="BA770" i="1" s="1"/>
  <c r="AV770" i="1"/>
  <c r="BG770" i="1" s="1"/>
  <c r="AR770" i="1"/>
  <c r="BC770" i="1" s="1"/>
  <c r="AS766" i="1"/>
  <c r="BD766" i="1" s="1"/>
  <c r="AW766" i="1"/>
  <c r="BH766" i="1" s="1"/>
  <c r="AQ766" i="1"/>
  <c r="BB766" i="1" s="1"/>
  <c r="AU766" i="1"/>
  <c r="BF766" i="1" s="1"/>
  <c r="AT766" i="1"/>
  <c r="BE766" i="1" s="1"/>
  <c r="AP766" i="1"/>
  <c r="BA766" i="1" s="1"/>
  <c r="AV766" i="1"/>
  <c r="BG766" i="1" s="1"/>
  <c r="AR766" i="1"/>
  <c r="BC766" i="1" s="1"/>
  <c r="AS762" i="1"/>
  <c r="BD762" i="1" s="1"/>
  <c r="AW762" i="1"/>
  <c r="BH762" i="1" s="1"/>
  <c r="AQ762" i="1"/>
  <c r="BB762" i="1" s="1"/>
  <c r="AU762" i="1"/>
  <c r="BF762" i="1" s="1"/>
  <c r="AT762" i="1"/>
  <c r="BE762" i="1" s="1"/>
  <c r="AP762" i="1"/>
  <c r="BA762" i="1" s="1"/>
  <c r="AV762" i="1"/>
  <c r="BG762" i="1" s="1"/>
  <c r="AR762" i="1"/>
  <c r="BC762" i="1" s="1"/>
  <c r="AS758" i="1"/>
  <c r="BD758" i="1" s="1"/>
  <c r="AW758" i="1"/>
  <c r="BH758" i="1" s="1"/>
  <c r="AQ758" i="1"/>
  <c r="BB758" i="1" s="1"/>
  <c r="AU758" i="1"/>
  <c r="BF758" i="1" s="1"/>
  <c r="AT758" i="1"/>
  <c r="BE758" i="1" s="1"/>
  <c r="AP758" i="1"/>
  <c r="BA758" i="1" s="1"/>
  <c r="AV758" i="1"/>
  <c r="BG758" i="1" s="1"/>
  <c r="AR758" i="1"/>
  <c r="BC758" i="1" s="1"/>
  <c r="AS754" i="1"/>
  <c r="BD754" i="1" s="1"/>
  <c r="AW754" i="1"/>
  <c r="BH754" i="1" s="1"/>
  <c r="AQ754" i="1"/>
  <c r="BB754" i="1" s="1"/>
  <c r="AU754" i="1"/>
  <c r="BF754" i="1" s="1"/>
  <c r="AT754" i="1"/>
  <c r="BE754" i="1" s="1"/>
  <c r="AP754" i="1"/>
  <c r="BA754" i="1" s="1"/>
  <c r="AV754" i="1"/>
  <c r="BG754" i="1" s="1"/>
  <c r="AR754" i="1"/>
  <c r="BC754" i="1" s="1"/>
  <c r="AS750" i="1"/>
  <c r="BD750" i="1" s="1"/>
  <c r="AW750" i="1"/>
  <c r="BH750" i="1" s="1"/>
  <c r="AQ750" i="1"/>
  <c r="BB750" i="1" s="1"/>
  <c r="AU750" i="1"/>
  <c r="BF750" i="1" s="1"/>
  <c r="AP750" i="1"/>
  <c r="BA750" i="1" s="1"/>
  <c r="AT750" i="1"/>
  <c r="BE750" i="1" s="1"/>
  <c r="AR750" i="1"/>
  <c r="BC750" i="1" s="1"/>
  <c r="AV750" i="1"/>
  <c r="BG750" i="1" s="1"/>
  <c r="AS746" i="1"/>
  <c r="BD746" i="1" s="1"/>
  <c r="AW746" i="1"/>
  <c r="BH746" i="1" s="1"/>
  <c r="AQ746" i="1"/>
  <c r="BB746" i="1" s="1"/>
  <c r="AU746" i="1"/>
  <c r="BF746" i="1" s="1"/>
  <c r="AP746" i="1"/>
  <c r="BA746" i="1" s="1"/>
  <c r="AT746" i="1"/>
  <c r="BE746" i="1" s="1"/>
  <c r="AR746" i="1"/>
  <c r="BC746" i="1" s="1"/>
  <c r="AV746" i="1"/>
  <c r="BG746" i="1" s="1"/>
  <c r="AS742" i="1"/>
  <c r="BD742" i="1" s="1"/>
  <c r="AW742" i="1"/>
  <c r="BH742" i="1" s="1"/>
  <c r="AQ742" i="1"/>
  <c r="BB742" i="1" s="1"/>
  <c r="AU742" i="1"/>
  <c r="BF742" i="1" s="1"/>
  <c r="AP742" i="1"/>
  <c r="BA742" i="1" s="1"/>
  <c r="AT742" i="1"/>
  <c r="BE742" i="1" s="1"/>
  <c r="AR742" i="1"/>
  <c r="BC742" i="1" s="1"/>
  <c r="AV742" i="1"/>
  <c r="BG742" i="1" s="1"/>
  <c r="AS738" i="1"/>
  <c r="BD738" i="1" s="1"/>
  <c r="AW738" i="1"/>
  <c r="BH738" i="1" s="1"/>
  <c r="AQ738" i="1"/>
  <c r="BB738" i="1" s="1"/>
  <c r="AU738" i="1"/>
  <c r="BF738" i="1" s="1"/>
  <c r="AP738" i="1"/>
  <c r="BA738" i="1" s="1"/>
  <c r="AT738" i="1"/>
  <c r="BE738" i="1" s="1"/>
  <c r="AR738" i="1"/>
  <c r="BC738" i="1" s="1"/>
  <c r="AV738" i="1"/>
  <c r="BG738" i="1" s="1"/>
  <c r="AS734" i="1"/>
  <c r="BD734" i="1" s="1"/>
  <c r="AW734" i="1"/>
  <c r="BH734" i="1" s="1"/>
  <c r="AQ734" i="1"/>
  <c r="BB734" i="1" s="1"/>
  <c r="AU734" i="1"/>
  <c r="BF734" i="1" s="1"/>
  <c r="AP734" i="1"/>
  <c r="BA734" i="1" s="1"/>
  <c r="AT734" i="1"/>
  <c r="BE734" i="1" s="1"/>
  <c r="AR734" i="1"/>
  <c r="BC734" i="1" s="1"/>
  <c r="AV734" i="1"/>
  <c r="BG734" i="1" s="1"/>
  <c r="AS730" i="1"/>
  <c r="BD730" i="1" s="1"/>
  <c r="AW730" i="1"/>
  <c r="BH730" i="1" s="1"/>
  <c r="AQ730" i="1"/>
  <c r="BB730" i="1" s="1"/>
  <c r="AU730" i="1"/>
  <c r="BF730" i="1" s="1"/>
  <c r="AP730" i="1"/>
  <c r="BA730" i="1" s="1"/>
  <c r="AT730" i="1"/>
  <c r="BE730" i="1" s="1"/>
  <c r="AR730" i="1"/>
  <c r="BC730" i="1" s="1"/>
  <c r="AV730" i="1"/>
  <c r="BG730" i="1" s="1"/>
  <c r="AS726" i="1"/>
  <c r="BD726" i="1" s="1"/>
  <c r="AW726" i="1"/>
  <c r="BH726" i="1" s="1"/>
  <c r="AQ726" i="1"/>
  <c r="BB726" i="1" s="1"/>
  <c r="AU726" i="1"/>
  <c r="BF726" i="1" s="1"/>
  <c r="AP726" i="1"/>
  <c r="BA726" i="1" s="1"/>
  <c r="AT726" i="1"/>
  <c r="BE726" i="1" s="1"/>
  <c r="AR726" i="1"/>
  <c r="BC726" i="1" s="1"/>
  <c r="AV726" i="1"/>
  <c r="BG726" i="1" s="1"/>
  <c r="AS722" i="1"/>
  <c r="BD722" i="1" s="1"/>
  <c r="AW722" i="1"/>
  <c r="BH722" i="1" s="1"/>
  <c r="AQ722" i="1"/>
  <c r="BB722" i="1" s="1"/>
  <c r="AU722" i="1"/>
  <c r="BF722" i="1" s="1"/>
  <c r="AP722" i="1"/>
  <c r="BA722" i="1" s="1"/>
  <c r="AT722" i="1"/>
  <c r="BE722" i="1" s="1"/>
  <c r="AR722" i="1"/>
  <c r="BC722" i="1" s="1"/>
  <c r="AV722" i="1"/>
  <c r="BG722" i="1" s="1"/>
  <c r="AS718" i="1"/>
  <c r="BD718" i="1" s="1"/>
  <c r="AW718" i="1"/>
  <c r="BH718" i="1" s="1"/>
  <c r="AQ718" i="1"/>
  <c r="BB718" i="1" s="1"/>
  <c r="AU718" i="1"/>
  <c r="BF718" i="1" s="1"/>
  <c r="AP718" i="1"/>
  <c r="BA718" i="1" s="1"/>
  <c r="AT718" i="1"/>
  <c r="BE718" i="1" s="1"/>
  <c r="AR718" i="1"/>
  <c r="BC718" i="1" s="1"/>
  <c r="AV718" i="1"/>
  <c r="BG718" i="1" s="1"/>
  <c r="AS714" i="1"/>
  <c r="BD714" i="1" s="1"/>
  <c r="AW714" i="1"/>
  <c r="BH714" i="1" s="1"/>
  <c r="AQ714" i="1"/>
  <c r="BB714" i="1" s="1"/>
  <c r="AU714" i="1"/>
  <c r="BF714" i="1" s="1"/>
  <c r="AP714" i="1"/>
  <c r="BA714" i="1" s="1"/>
  <c r="AT714" i="1"/>
  <c r="BE714" i="1" s="1"/>
  <c r="AR714" i="1"/>
  <c r="BC714" i="1" s="1"/>
  <c r="AV714" i="1"/>
  <c r="BG714" i="1" s="1"/>
  <c r="AS710" i="1"/>
  <c r="BD710" i="1" s="1"/>
  <c r="AW710" i="1"/>
  <c r="BH710" i="1" s="1"/>
  <c r="AQ710" i="1"/>
  <c r="BB710" i="1" s="1"/>
  <c r="AU710" i="1"/>
  <c r="BF710" i="1" s="1"/>
  <c r="AP710" i="1"/>
  <c r="BA710" i="1" s="1"/>
  <c r="AT710" i="1"/>
  <c r="BE710" i="1" s="1"/>
  <c r="AR710" i="1"/>
  <c r="BC710" i="1" s="1"/>
  <c r="AV710" i="1"/>
  <c r="BG710" i="1" s="1"/>
  <c r="AS706" i="1"/>
  <c r="BD706" i="1" s="1"/>
  <c r="AW706" i="1"/>
  <c r="BH706" i="1" s="1"/>
  <c r="AQ706" i="1"/>
  <c r="BB706" i="1" s="1"/>
  <c r="AU706" i="1"/>
  <c r="BF706" i="1" s="1"/>
  <c r="AP706" i="1"/>
  <c r="BA706" i="1" s="1"/>
  <c r="AT706" i="1"/>
  <c r="BE706" i="1" s="1"/>
  <c r="AR706" i="1"/>
  <c r="BC706" i="1" s="1"/>
  <c r="AV706" i="1"/>
  <c r="BG706" i="1" s="1"/>
  <c r="AS702" i="1"/>
  <c r="BD702" i="1" s="1"/>
  <c r="AW702" i="1"/>
  <c r="BH702" i="1" s="1"/>
  <c r="AQ702" i="1"/>
  <c r="BB702" i="1" s="1"/>
  <c r="AU702" i="1"/>
  <c r="BF702" i="1" s="1"/>
  <c r="AP702" i="1"/>
  <c r="BA702" i="1" s="1"/>
  <c r="AT702" i="1"/>
  <c r="BE702" i="1" s="1"/>
  <c r="AR702" i="1"/>
  <c r="BC702" i="1" s="1"/>
  <c r="AV702" i="1"/>
  <c r="BG702" i="1" s="1"/>
  <c r="AS698" i="1"/>
  <c r="BD698" i="1" s="1"/>
  <c r="AW698" i="1"/>
  <c r="BH698" i="1" s="1"/>
  <c r="AQ698" i="1"/>
  <c r="BB698" i="1" s="1"/>
  <c r="AU698" i="1"/>
  <c r="BF698" i="1" s="1"/>
  <c r="AP698" i="1"/>
  <c r="BA698" i="1" s="1"/>
  <c r="AT698" i="1"/>
  <c r="BE698" i="1" s="1"/>
  <c r="AR698" i="1"/>
  <c r="BC698" i="1" s="1"/>
  <c r="AV698" i="1"/>
  <c r="BG698" i="1" s="1"/>
  <c r="AS694" i="1"/>
  <c r="BD694" i="1" s="1"/>
  <c r="AW694" i="1"/>
  <c r="BH694" i="1" s="1"/>
  <c r="AQ694" i="1"/>
  <c r="BB694" i="1" s="1"/>
  <c r="AU694" i="1"/>
  <c r="BF694" i="1" s="1"/>
  <c r="AP694" i="1"/>
  <c r="BA694" i="1" s="1"/>
  <c r="AT694" i="1"/>
  <c r="BE694" i="1" s="1"/>
  <c r="AR694" i="1"/>
  <c r="BC694" i="1" s="1"/>
  <c r="AV694" i="1"/>
  <c r="BG694" i="1" s="1"/>
  <c r="AS690" i="1"/>
  <c r="BD690" i="1" s="1"/>
  <c r="AW690" i="1"/>
  <c r="BH690" i="1" s="1"/>
  <c r="AQ690" i="1"/>
  <c r="BB690" i="1" s="1"/>
  <c r="AU690" i="1"/>
  <c r="BF690" i="1" s="1"/>
  <c r="AP690" i="1"/>
  <c r="BA690" i="1" s="1"/>
  <c r="AT690" i="1"/>
  <c r="BE690" i="1" s="1"/>
  <c r="AR690" i="1"/>
  <c r="BC690" i="1" s="1"/>
  <c r="AV690" i="1"/>
  <c r="BG690" i="1" s="1"/>
  <c r="AS686" i="1"/>
  <c r="BD686" i="1" s="1"/>
  <c r="AW686" i="1"/>
  <c r="BH686" i="1" s="1"/>
  <c r="AQ686" i="1"/>
  <c r="BB686" i="1" s="1"/>
  <c r="AU686" i="1"/>
  <c r="BF686" i="1" s="1"/>
  <c r="AP686" i="1"/>
  <c r="BA686" i="1" s="1"/>
  <c r="AT686" i="1"/>
  <c r="BE686" i="1" s="1"/>
  <c r="AR686" i="1"/>
  <c r="BC686" i="1" s="1"/>
  <c r="AV686" i="1"/>
  <c r="BG686" i="1" s="1"/>
  <c r="AS682" i="1"/>
  <c r="BD682" i="1" s="1"/>
  <c r="AW682" i="1"/>
  <c r="BH682" i="1" s="1"/>
  <c r="AQ682" i="1"/>
  <c r="BB682" i="1" s="1"/>
  <c r="AU682" i="1"/>
  <c r="BF682" i="1" s="1"/>
  <c r="AP682" i="1"/>
  <c r="BA682" i="1" s="1"/>
  <c r="AT682" i="1"/>
  <c r="BE682" i="1" s="1"/>
  <c r="AR682" i="1"/>
  <c r="BC682" i="1" s="1"/>
  <c r="AV682" i="1"/>
  <c r="BG682" i="1" s="1"/>
  <c r="AS678" i="1"/>
  <c r="BD678" i="1" s="1"/>
  <c r="AW678" i="1"/>
  <c r="BH678" i="1" s="1"/>
  <c r="AQ678" i="1"/>
  <c r="BB678" i="1" s="1"/>
  <c r="AU678" i="1"/>
  <c r="BF678" i="1" s="1"/>
  <c r="AP678" i="1"/>
  <c r="BA678" i="1" s="1"/>
  <c r="AT678" i="1"/>
  <c r="BE678" i="1" s="1"/>
  <c r="AR678" i="1"/>
  <c r="BC678" i="1" s="1"/>
  <c r="AV678" i="1"/>
  <c r="BG678" i="1" s="1"/>
  <c r="AS674" i="1"/>
  <c r="BD674" i="1" s="1"/>
  <c r="AW674" i="1"/>
  <c r="BH674" i="1" s="1"/>
  <c r="AQ674" i="1"/>
  <c r="BB674" i="1" s="1"/>
  <c r="AU674" i="1"/>
  <c r="BF674" i="1" s="1"/>
  <c r="AP674" i="1"/>
  <c r="BA674" i="1" s="1"/>
  <c r="AT674" i="1"/>
  <c r="BE674" i="1" s="1"/>
  <c r="AR674" i="1"/>
  <c r="BC674" i="1" s="1"/>
  <c r="AV674" i="1"/>
  <c r="BG674" i="1" s="1"/>
  <c r="AS670" i="1"/>
  <c r="BD670" i="1" s="1"/>
  <c r="AW670" i="1"/>
  <c r="BH670" i="1" s="1"/>
  <c r="AQ670" i="1"/>
  <c r="BB670" i="1" s="1"/>
  <c r="AU670" i="1"/>
  <c r="BF670" i="1" s="1"/>
  <c r="AP670" i="1"/>
  <c r="BA670" i="1" s="1"/>
  <c r="AT670" i="1"/>
  <c r="BE670" i="1" s="1"/>
  <c r="AR670" i="1"/>
  <c r="BC670" i="1" s="1"/>
  <c r="AV670" i="1"/>
  <c r="BG670" i="1" s="1"/>
  <c r="AS666" i="1"/>
  <c r="BD666" i="1" s="1"/>
  <c r="AW666" i="1"/>
  <c r="BH666" i="1" s="1"/>
  <c r="AQ666" i="1"/>
  <c r="BB666" i="1" s="1"/>
  <c r="AU666" i="1"/>
  <c r="BF666" i="1" s="1"/>
  <c r="AP666" i="1"/>
  <c r="BA666" i="1" s="1"/>
  <c r="AT666" i="1"/>
  <c r="BE666" i="1" s="1"/>
  <c r="AR666" i="1"/>
  <c r="BC666" i="1" s="1"/>
  <c r="AV666" i="1"/>
  <c r="BG666" i="1" s="1"/>
  <c r="AS662" i="1"/>
  <c r="BD662" i="1" s="1"/>
  <c r="AW662" i="1"/>
  <c r="BH662" i="1" s="1"/>
  <c r="AQ662" i="1"/>
  <c r="BB662" i="1" s="1"/>
  <c r="AU662" i="1"/>
  <c r="BF662" i="1" s="1"/>
  <c r="AP662" i="1"/>
  <c r="BA662" i="1" s="1"/>
  <c r="AT662" i="1"/>
  <c r="BE662" i="1" s="1"/>
  <c r="AR662" i="1"/>
  <c r="BC662" i="1" s="1"/>
  <c r="AV662" i="1"/>
  <c r="BG662" i="1" s="1"/>
  <c r="AS658" i="1"/>
  <c r="BD658" i="1" s="1"/>
  <c r="AW658" i="1"/>
  <c r="BH658" i="1" s="1"/>
  <c r="AQ658" i="1"/>
  <c r="BB658" i="1" s="1"/>
  <c r="AU658" i="1"/>
  <c r="BF658" i="1" s="1"/>
  <c r="AP658" i="1"/>
  <c r="BA658" i="1" s="1"/>
  <c r="AT658" i="1"/>
  <c r="BE658" i="1" s="1"/>
  <c r="AR658" i="1"/>
  <c r="BC658" i="1" s="1"/>
  <c r="AV658" i="1"/>
  <c r="BG658" i="1" s="1"/>
  <c r="AS654" i="1"/>
  <c r="BD654" i="1" s="1"/>
  <c r="AW654" i="1"/>
  <c r="BH654" i="1" s="1"/>
  <c r="AQ654" i="1"/>
  <c r="BB654" i="1" s="1"/>
  <c r="AU654" i="1"/>
  <c r="BF654" i="1" s="1"/>
  <c r="AP654" i="1"/>
  <c r="BA654" i="1" s="1"/>
  <c r="AT654" i="1"/>
  <c r="BE654" i="1" s="1"/>
  <c r="AR654" i="1"/>
  <c r="BC654" i="1" s="1"/>
  <c r="AV654" i="1"/>
  <c r="BG654" i="1" s="1"/>
  <c r="AS650" i="1"/>
  <c r="BD650" i="1" s="1"/>
  <c r="AW650" i="1"/>
  <c r="BH650" i="1" s="1"/>
  <c r="AQ650" i="1"/>
  <c r="BB650" i="1" s="1"/>
  <c r="AU650" i="1"/>
  <c r="BF650" i="1" s="1"/>
  <c r="AP650" i="1"/>
  <c r="BA650" i="1" s="1"/>
  <c r="AT650" i="1"/>
  <c r="BE650" i="1" s="1"/>
  <c r="AR650" i="1"/>
  <c r="BC650" i="1" s="1"/>
  <c r="AV650" i="1"/>
  <c r="BG650" i="1" s="1"/>
  <c r="AS646" i="1"/>
  <c r="BD646" i="1" s="1"/>
  <c r="AW646" i="1"/>
  <c r="BH646" i="1" s="1"/>
  <c r="AQ646" i="1"/>
  <c r="BB646" i="1" s="1"/>
  <c r="AU646" i="1"/>
  <c r="BF646" i="1" s="1"/>
  <c r="AP646" i="1"/>
  <c r="BA646" i="1" s="1"/>
  <c r="AT646" i="1"/>
  <c r="BE646" i="1" s="1"/>
  <c r="AR646" i="1"/>
  <c r="BC646" i="1" s="1"/>
  <c r="AV646" i="1"/>
  <c r="BG646" i="1" s="1"/>
  <c r="AS642" i="1"/>
  <c r="BD642" i="1" s="1"/>
  <c r="AW642" i="1"/>
  <c r="BH642" i="1" s="1"/>
  <c r="AQ642" i="1"/>
  <c r="BB642" i="1" s="1"/>
  <c r="AU642" i="1"/>
  <c r="BF642" i="1" s="1"/>
  <c r="AP642" i="1"/>
  <c r="BA642" i="1" s="1"/>
  <c r="AT642" i="1"/>
  <c r="BE642" i="1" s="1"/>
  <c r="AR642" i="1"/>
  <c r="BC642" i="1" s="1"/>
  <c r="AV642" i="1"/>
  <c r="BG642" i="1" s="1"/>
  <c r="AS638" i="1"/>
  <c r="BD638" i="1" s="1"/>
  <c r="AW638" i="1"/>
  <c r="BH638" i="1" s="1"/>
  <c r="AQ638" i="1"/>
  <c r="BB638" i="1" s="1"/>
  <c r="AU638" i="1"/>
  <c r="BF638" i="1" s="1"/>
  <c r="AP638" i="1"/>
  <c r="BA638" i="1" s="1"/>
  <c r="AT638" i="1"/>
  <c r="BE638" i="1" s="1"/>
  <c r="AR638" i="1"/>
  <c r="BC638" i="1" s="1"/>
  <c r="AV638" i="1"/>
  <c r="BG638" i="1" s="1"/>
  <c r="AS634" i="1"/>
  <c r="BD634" i="1" s="1"/>
  <c r="AW634" i="1"/>
  <c r="BH634" i="1" s="1"/>
  <c r="AQ634" i="1"/>
  <c r="BB634" i="1" s="1"/>
  <c r="AU634" i="1"/>
  <c r="BF634" i="1" s="1"/>
  <c r="AP634" i="1"/>
  <c r="BA634" i="1" s="1"/>
  <c r="AT634" i="1"/>
  <c r="BE634" i="1" s="1"/>
  <c r="AR634" i="1"/>
  <c r="BC634" i="1" s="1"/>
  <c r="AV634" i="1"/>
  <c r="BG634" i="1" s="1"/>
  <c r="AS630" i="1"/>
  <c r="BD630" i="1" s="1"/>
  <c r="AW630" i="1"/>
  <c r="BH630" i="1" s="1"/>
  <c r="AQ630" i="1"/>
  <c r="BB630" i="1" s="1"/>
  <c r="AU630" i="1"/>
  <c r="BF630" i="1" s="1"/>
  <c r="AP630" i="1"/>
  <c r="BA630" i="1" s="1"/>
  <c r="AT630" i="1"/>
  <c r="BE630" i="1" s="1"/>
  <c r="AR630" i="1"/>
  <c r="BC630" i="1" s="1"/>
  <c r="AV630" i="1"/>
  <c r="BG630" i="1" s="1"/>
  <c r="AS626" i="1"/>
  <c r="BD626" i="1" s="1"/>
  <c r="AW626" i="1"/>
  <c r="BH626" i="1" s="1"/>
  <c r="AQ626" i="1"/>
  <c r="BB626" i="1" s="1"/>
  <c r="AU626" i="1"/>
  <c r="BF626" i="1" s="1"/>
  <c r="AP626" i="1"/>
  <c r="BA626" i="1" s="1"/>
  <c r="AT626" i="1"/>
  <c r="BE626" i="1" s="1"/>
  <c r="AR626" i="1"/>
  <c r="BC626" i="1" s="1"/>
  <c r="AV626" i="1"/>
  <c r="BG626" i="1" s="1"/>
  <c r="AS622" i="1"/>
  <c r="BD622" i="1" s="1"/>
  <c r="AW622" i="1"/>
  <c r="BH622" i="1" s="1"/>
  <c r="AQ622" i="1"/>
  <c r="BB622" i="1" s="1"/>
  <c r="AU622" i="1"/>
  <c r="BF622" i="1" s="1"/>
  <c r="AP622" i="1"/>
  <c r="BA622" i="1" s="1"/>
  <c r="AT622" i="1"/>
  <c r="BE622" i="1" s="1"/>
  <c r="AR622" i="1"/>
  <c r="BC622" i="1" s="1"/>
  <c r="AV622" i="1"/>
  <c r="BG622" i="1" s="1"/>
  <c r="AS618" i="1"/>
  <c r="BD618" i="1" s="1"/>
  <c r="AW618" i="1"/>
  <c r="BH618" i="1" s="1"/>
  <c r="AQ618" i="1"/>
  <c r="BB618" i="1" s="1"/>
  <c r="AU618" i="1"/>
  <c r="BF618" i="1" s="1"/>
  <c r="AP618" i="1"/>
  <c r="BA618" i="1" s="1"/>
  <c r="AT618" i="1"/>
  <c r="BE618" i="1" s="1"/>
  <c r="AR618" i="1"/>
  <c r="BC618" i="1" s="1"/>
  <c r="AV618" i="1"/>
  <c r="BG618" i="1" s="1"/>
  <c r="AS614" i="1"/>
  <c r="BD614" i="1" s="1"/>
  <c r="AW614" i="1"/>
  <c r="BH614" i="1" s="1"/>
  <c r="AQ614" i="1"/>
  <c r="BB614" i="1" s="1"/>
  <c r="AU614" i="1"/>
  <c r="BF614" i="1" s="1"/>
  <c r="AP614" i="1"/>
  <c r="BA614" i="1" s="1"/>
  <c r="AT614" i="1"/>
  <c r="BE614" i="1" s="1"/>
  <c r="AR614" i="1"/>
  <c r="BC614" i="1" s="1"/>
  <c r="AV614" i="1"/>
  <c r="BG614" i="1" s="1"/>
  <c r="AS610" i="1"/>
  <c r="BD610" i="1" s="1"/>
  <c r="AW610" i="1"/>
  <c r="BH610" i="1" s="1"/>
  <c r="AQ610" i="1"/>
  <c r="BB610" i="1" s="1"/>
  <c r="AU610" i="1"/>
  <c r="BF610" i="1" s="1"/>
  <c r="AP610" i="1"/>
  <c r="BA610" i="1" s="1"/>
  <c r="AT610" i="1"/>
  <c r="BE610" i="1" s="1"/>
  <c r="AR610" i="1"/>
  <c r="BC610" i="1" s="1"/>
  <c r="AV610" i="1"/>
  <c r="BG610" i="1" s="1"/>
  <c r="AS606" i="1"/>
  <c r="BD606" i="1" s="1"/>
  <c r="AW606" i="1"/>
  <c r="BH606" i="1" s="1"/>
  <c r="AQ606" i="1"/>
  <c r="BB606" i="1" s="1"/>
  <c r="AU606" i="1"/>
  <c r="BF606" i="1" s="1"/>
  <c r="AP606" i="1"/>
  <c r="BA606" i="1" s="1"/>
  <c r="AT606" i="1"/>
  <c r="BE606" i="1" s="1"/>
  <c r="AR606" i="1"/>
  <c r="BC606" i="1" s="1"/>
  <c r="AV606" i="1"/>
  <c r="BG606" i="1" s="1"/>
  <c r="AS602" i="1"/>
  <c r="BD602" i="1" s="1"/>
  <c r="AW602" i="1"/>
  <c r="BH602" i="1" s="1"/>
  <c r="AQ602" i="1"/>
  <c r="BB602" i="1" s="1"/>
  <c r="AU602" i="1"/>
  <c r="BF602" i="1" s="1"/>
  <c r="AP602" i="1"/>
  <c r="BA602" i="1" s="1"/>
  <c r="AT602" i="1"/>
  <c r="BE602" i="1" s="1"/>
  <c r="AR602" i="1"/>
  <c r="BC602" i="1" s="1"/>
  <c r="AV602" i="1"/>
  <c r="BG602" i="1" s="1"/>
  <c r="AS598" i="1"/>
  <c r="BD598" i="1" s="1"/>
  <c r="AW598" i="1"/>
  <c r="BH598" i="1" s="1"/>
  <c r="AQ598" i="1"/>
  <c r="BB598" i="1" s="1"/>
  <c r="AU598" i="1"/>
  <c r="BF598" i="1" s="1"/>
  <c r="AP598" i="1"/>
  <c r="BA598" i="1" s="1"/>
  <c r="AT598" i="1"/>
  <c r="BE598" i="1" s="1"/>
  <c r="AR598" i="1"/>
  <c r="BC598" i="1" s="1"/>
  <c r="AV598" i="1"/>
  <c r="BG598" i="1" s="1"/>
  <c r="AS594" i="1"/>
  <c r="BD594" i="1" s="1"/>
  <c r="AW594" i="1"/>
  <c r="BH594" i="1" s="1"/>
  <c r="AQ594" i="1"/>
  <c r="BB594" i="1" s="1"/>
  <c r="AU594" i="1"/>
  <c r="BF594" i="1" s="1"/>
  <c r="AP594" i="1"/>
  <c r="BA594" i="1" s="1"/>
  <c r="AT594" i="1"/>
  <c r="BE594" i="1" s="1"/>
  <c r="AR594" i="1"/>
  <c r="BC594" i="1" s="1"/>
  <c r="AV594" i="1"/>
  <c r="BG594" i="1" s="1"/>
  <c r="AS590" i="1"/>
  <c r="BD590" i="1" s="1"/>
  <c r="AW590" i="1"/>
  <c r="BH590" i="1" s="1"/>
  <c r="AQ590" i="1"/>
  <c r="BB590" i="1" s="1"/>
  <c r="AU590" i="1"/>
  <c r="BF590" i="1" s="1"/>
  <c r="AP590" i="1"/>
  <c r="BA590" i="1" s="1"/>
  <c r="AT590" i="1"/>
  <c r="BE590" i="1" s="1"/>
  <c r="AR590" i="1"/>
  <c r="BC590" i="1" s="1"/>
  <c r="AV590" i="1"/>
  <c r="BG590" i="1" s="1"/>
  <c r="AS586" i="1"/>
  <c r="BD586" i="1" s="1"/>
  <c r="AW586" i="1"/>
  <c r="BH586" i="1" s="1"/>
  <c r="AQ586" i="1"/>
  <c r="BB586" i="1" s="1"/>
  <c r="AU586" i="1"/>
  <c r="BF586" i="1" s="1"/>
  <c r="AP586" i="1"/>
  <c r="BA586" i="1" s="1"/>
  <c r="AT586" i="1"/>
  <c r="BE586" i="1" s="1"/>
  <c r="AR586" i="1"/>
  <c r="BC586" i="1" s="1"/>
  <c r="AV586" i="1"/>
  <c r="BG586" i="1" s="1"/>
  <c r="AS582" i="1"/>
  <c r="BD582" i="1" s="1"/>
  <c r="AW582" i="1"/>
  <c r="BH582" i="1" s="1"/>
  <c r="AQ582" i="1"/>
  <c r="BB582" i="1" s="1"/>
  <c r="AU582" i="1"/>
  <c r="BF582" i="1" s="1"/>
  <c r="AP582" i="1"/>
  <c r="BA582" i="1" s="1"/>
  <c r="AT582" i="1"/>
  <c r="BE582" i="1" s="1"/>
  <c r="AR582" i="1"/>
  <c r="BC582" i="1" s="1"/>
  <c r="AV582" i="1"/>
  <c r="BG582" i="1" s="1"/>
  <c r="AS578" i="1"/>
  <c r="BD578" i="1" s="1"/>
  <c r="AW578" i="1"/>
  <c r="BH578" i="1" s="1"/>
  <c r="AQ578" i="1"/>
  <c r="BB578" i="1" s="1"/>
  <c r="AU578" i="1"/>
  <c r="BF578" i="1" s="1"/>
  <c r="AP578" i="1"/>
  <c r="BA578" i="1" s="1"/>
  <c r="AT578" i="1"/>
  <c r="BE578" i="1" s="1"/>
  <c r="AR578" i="1"/>
  <c r="BC578" i="1" s="1"/>
  <c r="AV578" i="1"/>
  <c r="BG578" i="1" s="1"/>
  <c r="AS574" i="1"/>
  <c r="BD574" i="1" s="1"/>
  <c r="AW574" i="1"/>
  <c r="BH574" i="1" s="1"/>
  <c r="AQ574" i="1"/>
  <c r="BB574" i="1" s="1"/>
  <c r="AU574" i="1"/>
  <c r="BF574" i="1" s="1"/>
  <c r="AP574" i="1"/>
  <c r="BA574" i="1" s="1"/>
  <c r="AT574" i="1"/>
  <c r="BE574" i="1" s="1"/>
  <c r="AR574" i="1"/>
  <c r="BC574" i="1" s="1"/>
  <c r="AV574" i="1"/>
  <c r="BG574" i="1" s="1"/>
  <c r="AS570" i="1"/>
  <c r="BD570" i="1" s="1"/>
  <c r="AW570" i="1"/>
  <c r="BH570" i="1" s="1"/>
  <c r="AQ570" i="1"/>
  <c r="BB570" i="1" s="1"/>
  <c r="AU570" i="1"/>
  <c r="BF570" i="1" s="1"/>
  <c r="AP570" i="1"/>
  <c r="BA570" i="1" s="1"/>
  <c r="AT570" i="1"/>
  <c r="BE570" i="1" s="1"/>
  <c r="AR570" i="1"/>
  <c r="BC570" i="1" s="1"/>
  <c r="AV570" i="1"/>
  <c r="BG570" i="1" s="1"/>
  <c r="AS566" i="1"/>
  <c r="BD566" i="1" s="1"/>
  <c r="AW566" i="1"/>
  <c r="BH566" i="1" s="1"/>
  <c r="AQ566" i="1"/>
  <c r="BB566" i="1" s="1"/>
  <c r="AU566" i="1"/>
  <c r="BF566" i="1" s="1"/>
  <c r="AP566" i="1"/>
  <c r="BA566" i="1" s="1"/>
  <c r="AT566" i="1"/>
  <c r="BE566" i="1" s="1"/>
  <c r="AR566" i="1"/>
  <c r="BC566" i="1" s="1"/>
  <c r="AV566" i="1"/>
  <c r="BG566" i="1" s="1"/>
  <c r="AS562" i="1"/>
  <c r="BD562" i="1" s="1"/>
  <c r="AW562" i="1"/>
  <c r="BH562" i="1" s="1"/>
  <c r="AQ562" i="1"/>
  <c r="BB562" i="1" s="1"/>
  <c r="AU562" i="1"/>
  <c r="BF562" i="1" s="1"/>
  <c r="AP562" i="1"/>
  <c r="BA562" i="1" s="1"/>
  <c r="AT562" i="1"/>
  <c r="BE562" i="1" s="1"/>
  <c r="AR562" i="1"/>
  <c r="BC562" i="1" s="1"/>
  <c r="AV562" i="1"/>
  <c r="BG562" i="1" s="1"/>
  <c r="AS558" i="1"/>
  <c r="BD558" i="1" s="1"/>
  <c r="AW558" i="1"/>
  <c r="BH558" i="1" s="1"/>
  <c r="AQ558" i="1"/>
  <c r="BB558" i="1" s="1"/>
  <c r="AU558" i="1"/>
  <c r="BF558" i="1" s="1"/>
  <c r="AP558" i="1"/>
  <c r="BA558" i="1" s="1"/>
  <c r="AT558" i="1"/>
  <c r="BE558" i="1" s="1"/>
  <c r="AR558" i="1"/>
  <c r="BC558" i="1" s="1"/>
  <c r="AV558" i="1"/>
  <c r="BG558" i="1" s="1"/>
  <c r="AS554" i="1"/>
  <c r="BD554" i="1" s="1"/>
  <c r="AW554" i="1"/>
  <c r="BH554" i="1" s="1"/>
  <c r="AQ554" i="1"/>
  <c r="BB554" i="1" s="1"/>
  <c r="AU554" i="1"/>
  <c r="BF554" i="1" s="1"/>
  <c r="AP554" i="1"/>
  <c r="BA554" i="1" s="1"/>
  <c r="AT554" i="1"/>
  <c r="BE554" i="1" s="1"/>
  <c r="AR554" i="1"/>
  <c r="BC554" i="1" s="1"/>
  <c r="AV554" i="1"/>
  <c r="BG554" i="1" s="1"/>
  <c r="AS550" i="1"/>
  <c r="BD550" i="1" s="1"/>
  <c r="AW550" i="1"/>
  <c r="BH550" i="1" s="1"/>
  <c r="AQ550" i="1"/>
  <c r="BB550" i="1" s="1"/>
  <c r="AU550" i="1"/>
  <c r="BF550" i="1" s="1"/>
  <c r="AP550" i="1"/>
  <c r="BA550" i="1" s="1"/>
  <c r="AT550" i="1"/>
  <c r="BE550" i="1" s="1"/>
  <c r="AR550" i="1"/>
  <c r="BC550" i="1" s="1"/>
  <c r="AV550" i="1"/>
  <c r="BG550" i="1" s="1"/>
  <c r="AS546" i="1"/>
  <c r="BD546" i="1" s="1"/>
  <c r="AW546" i="1"/>
  <c r="BH546" i="1" s="1"/>
  <c r="AQ546" i="1"/>
  <c r="BB546" i="1" s="1"/>
  <c r="AU546" i="1"/>
  <c r="BF546" i="1" s="1"/>
  <c r="AP546" i="1"/>
  <c r="BA546" i="1" s="1"/>
  <c r="AT546" i="1"/>
  <c r="BE546" i="1" s="1"/>
  <c r="AR546" i="1"/>
  <c r="BC546" i="1" s="1"/>
  <c r="AV546" i="1"/>
  <c r="BG546" i="1" s="1"/>
  <c r="AS542" i="1"/>
  <c r="BD542" i="1" s="1"/>
  <c r="AW542" i="1"/>
  <c r="BH542" i="1" s="1"/>
  <c r="AQ542" i="1"/>
  <c r="BB542" i="1" s="1"/>
  <c r="AU542" i="1"/>
  <c r="BF542" i="1" s="1"/>
  <c r="AP542" i="1"/>
  <c r="BA542" i="1" s="1"/>
  <c r="AT542" i="1"/>
  <c r="BE542" i="1" s="1"/>
  <c r="AR542" i="1"/>
  <c r="BC542" i="1" s="1"/>
  <c r="AV542" i="1"/>
  <c r="BG542" i="1" s="1"/>
  <c r="AS538" i="1"/>
  <c r="BD538" i="1" s="1"/>
  <c r="AW538" i="1"/>
  <c r="BH538" i="1" s="1"/>
  <c r="AQ538" i="1"/>
  <c r="BB538" i="1" s="1"/>
  <c r="AU538" i="1"/>
  <c r="BF538" i="1" s="1"/>
  <c r="AP538" i="1"/>
  <c r="BA538" i="1" s="1"/>
  <c r="AT538" i="1"/>
  <c r="BE538" i="1" s="1"/>
  <c r="AR538" i="1"/>
  <c r="BC538" i="1" s="1"/>
  <c r="AV538" i="1"/>
  <c r="BG538" i="1" s="1"/>
  <c r="AS534" i="1"/>
  <c r="BD534" i="1" s="1"/>
  <c r="AW534" i="1"/>
  <c r="BH534" i="1" s="1"/>
  <c r="AQ534" i="1"/>
  <c r="BB534" i="1" s="1"/>
  <c r="AU534" i="1"/>
  <c r="BF534" i="1" s="1"/>
  <c r="AP534" i="1"/>
  <c r="BA534" i="1" s="1"/>
  <c r="AT534" i="1"/>
  <c r="BE534" i="1" s="1"/>
  <c r="AR534" i="1"/>
  <c r="BC534" i="1" s="1"/>
  <c r="AV534" i="1"/>
  <c r="BG534" i="1" s="1"/>
  <c r="AS530" i="1"/>
  <c r="BD530" i="1" s="1"/>
  <c r="AW530" i="1"/>
  <c r="BH530" i="1" s="1"/>
  <c r="AQ530" i="1"/>
  <c r="BB530" i="1" s="1"/>
  <c r="AU530" i="1"/>
  <c r="BF530" i="1" s="1"/>
  <c r="AP530" i="1"/>
  <c r="BA530" i="1" s="1"/>
  <c r="AT530" i="1"/>
  <c r="BE530" i="1" s="1"/>
  <c r="AR530" i="1"/>
  <c r="BC530" i="1" s="1"/>
  <c r="AV530" i="1"/>
  <c r="BG530" i="1" s="1"/>
  <c r="AS526" i="1"/>
  <c r="BD526" i="1" s="1"/>
  <c r="AW526" i="1"/>
  <c r="BH526" i="1" s="1"/>
  <c r="AQ526" i="1"/>
  <c r="BB526" i="1" s="1"/>
  <c r="AU526" i="1"/>
  <c r="BF526" i="1" s="1"/>
  <c r="AP526" i="1"/>
  <c r="BA526" i="1" s="1"/>
  <c r="AT526" i="1"/>
  <c r="BE526" i="1" s="1"/>
  <c r="AR526" i="1"/>
  <c r="BC526" i="1" s="1"/>
  <c r="AV526" i="1"/>
  <c r="BG526" i="1" s="1"/>
  <c r="AS522" i="1"/>
  <c r="BD522" i="1" s="1"/>
  <c r="AW522" i="1"/>
  <c r="BH522" i="1" s="1"/>
  <c r="AQ522" i="1"/>
  <c r="BB522" i="1" s="1"/>
  <c r="AU522" i="1"/>
  <c r="BF522" i="1" s="1"/>
  <c r="AP522" i="1"/>
  <c r="BA522" i="1" s="1"/>
  <c r="AT522" i="1"/>
  <c r="BE522" i="1" s="1"/>
  <c r="AR522" i="1"/>
  <c r="BC522" i="1" s="1"/>
  <c r="AV522" i="1"/>
  <c r="BG522" i="1" s="1"/>
  <c r="AS518" i="1"/>
  <c r="BD518" i="1" s="1"/>
  <c r="AW518" i="1"/>
  <c r="BH518" i="1" s="1"/>
  <c r="AQ518" i="1"/>
  <c r="BB518" i="1" s="1"/>
  <c r="AU518" i="1"/>
  <c r="BF518" i="1" s="1"/>
  <c r="AP518" i="1"/>
  <c r="BA518" i="1" s="1"/>
  <c r="AT518" i="1"/>
  <c r="BE518" i="1" s="1"/>
  <c r="AR518" i="1"/>
  <c r="BC518" i="1" s="1"/>
  <c r="AV518" i="1"/>
  <c r="BG518" i="1" s="1"/>
  <c r="AS514" i="1"/>
  <c r="BD514" i="1" s="1"/>
  <c r="AW514" i="1"/>
  <c r="BH514" i="1" s="1"/>
  <c r="AQ514" i="1"/>
  <c r="BB514" i="1" s="1"/>
  <c r="AU514" i="1"/>
  <c r="BF514" i="1" s="1"/>
  <c r="AP514" i="1"/>
  <c r="BA514" i="1" s="1"/>
  <c r="AT514" i="1"/>
  <c r="BE514" i="1" s="1"/>
  <c r="AR514" i="1"/>
  <c r="BC514" i="1" s="1"/>
  <c r="AV514" i="1"/>
  <c r="BG514" i="1" s="1"/>
  <c r="AS510" i="1"/>
  <c r="BD510" i="1" s="1"/>
  <c r="AW510" i="1"/>
  <c r="BH510" i="1" s="1"/>
  <c r="AQ510" i="1"/>
  <c r="BB510" i="1" s="1"/>
  <c r="AU510" i="1"/>
  <c r="BF510" i="1" s="1"/>
  <c r="AP510" i="1"/>
  <c r="BA510" i="1" s="1"/>
  <c r="AT510" i="1"/>
  <c r="BE510" i="1" s="1"/>
  <c r="AR510" i="1"/>
  <c r="BC510" i="1" s="1"/>
  <c r="AV510" i="1"/>
  <c r="BG510" i="1" s="1"/>
  <c r="AS506" i="1"/>
  <c r="BD506" i="1" s="1"/>
  <c r="AW506" i="1"/>
  <c r="BH506" i="1" s="1"/>
  <c r="AQ506" i="1"/>
  <c r="BB506" i="1" s="1"/>
  <c r="AU506" i="1"/>
  <c r="BF506" i="1" s="1"/>
  <c r="AP506" i="1"/>
  <c r="BA506" i="1" s="1"/>
  <c r="AT506" i="1"/>
  <c r="BE506" i="1" s="1"/>
  <c r="AR506" i="1"/>
  <c r="BC506" i="1" s="1"/>
  <c r="AV506" i="1"/>
  <c r="BG506" i="1" s="1"/>
  <c r="AS502" i="1"/>
  <c r="BD502" i="1" s="1"/>
  <c r="AW502" i="1"/>
  <c r="BH502" i="1" s="1"/>
  <c r="AP502" i="1"/>
  <c r="BA502" i="1" s="1"/>
  <c r="AU502" i="1"/>
  <c r="BF502" i="1" s="1"/>
  <c r="AR502" i="1"/>
  <c r="BC502" i="1" s="1"/>
  <c r="AQ502" i="1"/>
  <c r="BB502" i="1" s="1"/>
  <c r="AV502" i="1"/>
  <c r="BG502" i="1" s="1"/>
  <c r="AT502" i="1"/>
  <c r="BE502" i="1" s="1"/>
  <c r="AS498" i="1"/>
  <c r="BD498" i="1" s="1"/>
  <c r="AW498" i="1"/>
  <c r="BH498" i="1" s="1"/>
  <c r="AP498" i="1"/>
  <c r="BA498" i="1" s="1"/>
  <c r="AU498" i="1"/>
  <c r="BF498" i="1" s="1"/>
  <c r="AR498" i="1"/>
  <c r="BC498" i="1" s="1"/>
  <c r="AQ498" i="1"/>
  <c r="BB498" i="1" s="1"/>
  <c r="AV498" i="1"/>
  <c r="BG498" i="1" s="1"/>
  <c r="AT498" i="1"/>
  <c r="BE498" i="1" s="1"/>
  <c r="AQ494" i="1"/>
  <c r="BB494" i="1" s="1"/>
  <c r="AU494" i="1"/>
  <c r="BF494" i="1" s="1"/>
  <c r="AS494" i="1"/>
  <c r="BD494" i="1" s="1"/>
  <c r="AW494" i="1"/>
  <c r="BH494" i="1" s="1"/>
  <c r="AR494" i="1"/>
  <c r="BC494" i="1" s="1"/>
  <c r="AV494" i="1"/>
  <c r="BG494" i="1" s="1"/>
  <c r="AT494" i="1"/>
  <c r="BE494" i="1" s="1"/>
  <c r="AP494" i="1"/>
  <c r="BA494" i="1" s="1"/>
  <c r="AQ490" i="1"/>
  <c r="BB490" i="1" s="1"/>
  <c r="AU490" i="1"/>
  <c r="BF490" i="1" s="1"/>
  <c r="AS490" i="1"/>
  <c r="BD490" i="1" s="1"/>
  <c r="AW490" i="1"/>
  <c r="BH490" i="1" s="1"/>
  <c r="AR490" i="1"/>
  <c r="BC490" i="1" s="1"/>
  <c r="AV490" i="1"/>
  <c r="BG490" i="1" s="1"/>
  <c r="AT490" i="1"/>
  <c r="BE490" i="1" s="1"/>
  <c r="AP490" i="1"/>
  <c r="BA490" i="1" s="1"/>
  <c r="AQ486" i="1"/>
  <c r="BB486" i="1" s="1"/>
  <c r="AU486" i="1"/>
  <c r="BF486" i="1" s="1"/>
  <c r="AS486" i="1"/>
  <c r="BD486" i="1" s="1"/>
  <c r="AW486" i="1"/>
  <c r="BH486" i="1" s="1"/>
  <c r="AR486" i="1"/>
  <c r="BC486" i="1" s="1"/>
  <c r="AV486" i="1"/>
  <c r="BG486" i="1" s="1"/>
  <c r="AT486" i="1"/>
  <c r="BE486" i="1" s="1"/>
  <c r="AP486" i="1"/>
  <c r="BA486" i="1" s="1"/>
  <c r="AQ482" i="1"/>
  <c r="BB482" i="1" s="1"/>
  <c r="AU482" i="1"/>
  <c r="BF482" i="1" s="1"/>
  <c r="AS482" i="1"/>
  <c r="BD482" i="1" s="1"/>
  <c r="AW482" i="1"/>
  <c r="BH482" i="1" s="1"/>
  <c r="AR482" i="1"/>
  <c r="BC482" i="1" s="1"/>
  <c r="AV482" i="1"/>
  <c r="BG482" i="1" s="1"/>
  <c r="AT482" i="1"/>
  <c r="BE482" i="1" s="1"/>
  <c r="AP482" i="1"/>
  <c r="BA482" i="1" s="1"/>
  <c r="AQ478" i="1"/>
  <c r="BB478" i="1" s="1"/>
  <c r="AU478" i="1"/>
  <c r="BF478" i="1" s="1"/>
  <c r="AS478" i="1"/>
  <c r="BD478" i="1" s="1"/>
  <c r="AW478" i="1"/>
  <c r="BH478" i="1" s="1"/>
  <c r="AR478" i="1"/>
  <c r="BC478" i="1" s="1"/>
  <c r="AV478" i="1"/>
  <c r="BG478" i="1" s="1"/>
  <c r="AT478" i="1"/>
  <c r="BE478" i="1" s="1"/>
  <c r="AP478" i="1"/>
  <c r="BA478" i="1" s="1"/>
  <c r="AQ474" i="1"/>
  <c r="BB474" i="1" s="1"/>
  <c r="AU474" i="1"/>
  <c r="BF474" i="1" s="1"/>
  <c r="AS474" i="1"/>
  <c r="BD474" i="1" s="1"/>
  <c r="AW474" i="1"/>
  <c r="BH474" i="1" s="1"/>
  <c r="AR474" i="1"/>
  <c r="BC474" i="1" s="1"/>
  <c r="AV474" i="1"/>
  <c r="BG474" i="1" s="1"/>
  <c r="AT474" i="1"/>
  <c r="BE474" i="1" s="1"/>
  <c r="AP474" i="1"/>
  <c r="BA474" i="1" s="1"/>
  <c r="AQ470" i="1"/>
  <c r="BB470" i="1" s="1"/>
  <c r="AU470" i="1"/>
  <c r="BF470" i="1" s="1"/>
  <c r="AS470" i="1"/>
  <c r="BD470" i="1" s="1"/>
  <c r="AW470" i="1"/>
  <c r="BH470" i="1" s="1"/>
  <c r="AR470" i="1"/>
  <c r="BC470" i="1" s="1"/>
  <c r="AV470" i="1"/>
  <c r="BG470" i="1" s="1"/>
  <c r="AT470" i="1"/>
  <c r="BE470" i="1" s="1"/>
  <c r="AP470" i="1"/>
  <c r="BA470" i="1" s="1"/>
  <c r="AQ466" i="1"/>
  <c r="BB466" i="1" s="1"/>
  <c r="AU466" i="1"/>
  <c r="BF466" i="1" s="1"/>
  <c r="AS466" i="1"/>
  <c r="BD466" i="1" s="1"/>
  <c r="AW466" i="1"/>
  <c r="BH466" i="1" s="1"/>
  <c r="AR466" i="1"/>
  <c r="BC466" i="1" s="1"/>
  <c r="AV466" i="1"/>
  <c r="BG466" i="1" s="1"/>
  <c r="AT466" i="1"/>
  <c r="BE466" i="1" s="1"/>
  <c r="AP466" i="1"/>
  <c r="BA466" i="1" s="1"/>
  <c r="AQ462" i="1"/>
  <c r="BB462" i="1" s="1"/>
  <c r="AU462" i="1"/>
  <c r="BF462" i="1" s="1"/>
  <c r="AS462" i="1"/>
  <c r="BD462" i="1" s="1"/>
  <c r="AW462" i="1"/>
  <c r="BH462" i="1" s="1"/>
  <c r="AR462" i="1"/>
  <c r="BC462" i="1" s="1"/>
  <c r="AV462" i="1"/>
  <c r="BG462" i="1" s="1"/>
  <c r="AT462" i="1"/>
  <c r="BE462" i="1" s="1"/>
  <c r="AP462" i="1"/>
  <c r="BA462" i="1" s="1"/>
  <c r="AQ458" i="1"/>
  <c r="BB458" i="1" s="1"/>
  <c r="AU458" i="1"/>
  <c r="BF458" i="1" s="1"/>
  <c r="AS458" i="1"/>
  <c r="BD458" i="1" s="1"/>
  <c r="AW458" i="1"/>
  <c r="BH458" i="1" s="1"/>
  <c r="AR458" i="1"/>
  <c r="BC458" i="1" s="1"/>
  <c r="AV458" i="1"/>
  <c r="BG458" i="1" s="1"/>
  <c r="AT458" i="1"/>
  <c r="BE458" i="1" s="1"/>
  <c r="AP458" i="1"/>
  <c r="BA458" i="1" s="1"/>
  <c r="AQ454" i="1"/>
  <c r="BB454" i="1" s="1"/>
  <c r="AU454" i="1"/>
  <c r="BF454" i="1" s="1"/>
  <c r="AS454" i="1"/>
  <c r="BD454" i="1" s="1"/>
  <c r="AW454" i="1"/>
  <c r="BH454" i="1" s="1"/>
  <c r="AR454" i="1"/>
  <c r="BC454" i="1" s="1"/>
  <c r="AV454" i="1"/>
  <c r="BG454" i="1" s="1"/>
  <c r="AT454" i="1"/>
  <c r="BE454" i="1" s="1"/>
  <c r="AP454" i="1"/>
  <c r="BA454" i="1" s="1"/>
  <c r="AQ450" i="1"/>
  <c r="BB450" i="1" s="1"/>
  <c r="AU450" i="1"/>
  <c r="BF450" i="1" s="1"/>
  <c r="AS450" i="1"/>
  <c r="BD450" i="1" s="1"/>
  <c r="AW450" i="1"/>
  <c r="BH450" i="1" s="1"/>
  <c r="AR450" i="1"/>
  <c r="BC450" i="1" s="1"/>
  <c r="AV450" i="1"/>
  <c r="BG450" i="1" s="1"/>
  <c r="AT450" i="1"/>
  <c r="BE450" i="1" s="1"/>
  <c r="AP450" i="1"/>
  <c r="BA450" i="1" s="1"/>
  <c r="AQ446" i="1"/>
  <c r="BB446" i="1" s="1"/>
  <c r="AU446" i="1"/>
  <c r="BF446" i="1" s="1"/>
  <c r="AS446" i="1"/>
  <c r="BD446" i="1" s="1"/>
  <c r="AW446" i="1"/>
  <c r="BH446" i="1" s="1"/>
  <c r="AR446" i="1"/>
  <c r="BC446" i="1" s="1"/>
  <c r="AV446" i="1"/>
  <c r="BG446" i="1" s="1"/>
  <c r="AT446" i="1"/>
  <c r="BE446" i="1" s="1"/>
  <c r="AP446" i="1"/>
  <c r="BA446" i="1" s="1"/>
  <c r="AQ442" i="1"/>
  <c r="BB442" i="1" s="1"/>
  <c r="AU442" i="1"/>
  <c r="BF442" i="1" s="1"/>
  <c r="AS442" i="1"/>
  <c r="BD442" i="1" s="1"/>
  <c r="AW442" i="1"/>
  <c r="BH442" i="1" s="1"/>
  <c r="AR442" i="1"/>
  <c r="BC442" i="1" s="1"/>
  <c r="AV442" i="1"/>
  <c r="BG442" i="1" s="1"/>
  <c r="AT442" i="1"/>
  <c r="BE442" i="1" s="1"/>
  <c r="AP442" i="1"/>
  <c r="BA442" i="1" s="1"/>
  <c r="AQ438" i="1"/>
  <c r="BB438" i="1" s="1"/>
  <c r="AU438" i="1"/>
  <c r="BF438" i="1" s="1"/>
  <c r="AS438" i="1"/>
  <c r="BD438" i="1" s="1"/>
  <c r="AW438" i="1"/>
  <c r="BH438" i="1" s="1"/>
  <c r="AR438" i="1"/>
  <c r="BC438" i="1" s="1"/>
  <c r="AV438" i="1"/>
  <c r="BG438" i="1" s="1"/>
  <c r="AT438" i="1"/>
  <c r="BE438" i="1" s="1"/>
  <c r="AP438" i="1"/>
  <c r="BA438" i="1" s="1"/>
  <c r="AQ434" i="1"/>
  <c r="BB434" i="1" s="1"/>
  <c r="AU434" i="1"/>
  <c r="BF434" i="1" s="1"/>
  <c r="AS434" i="1"/>
  <c r="BD434" i="1" s="1"/>
  <c r="AW434" i="1"/>
  <c r="BH434" i="1" s="1"/>
  <c r="AR434" i="1"/>
  <c r="BC434" i="1" s="1"/>
  <c r="AV434" i="1"/>
  <c r="BG434" i="1" s="1"/>
  <c r="AT434" i="1"/>
  <c r="BE434" i="1" s="1"/>
  <c r="AP434" i="1"/>
  <c r="BA434" i="1" s="1"/>
  <c r="AQ430" i="1"/>
  <c r="BB430" i="1" s="1"/>
  <c r="AU430" i="1"/>
  <c r="BF430" i="1" s="1"/>
  <c r="AS430" i="1"/>
  <c r="BD430" i="1" s="1"/>
  <c r="AW430" i="1"/>
  <c r="BH430" i="1" s="1"/>
  <c r="AR430" i="1"/>
  <c r="BC430" i="1" s="1"/>
  <c r="AV430" i="1"/>
  <c r="BG430" i="1" s="1"/>
  <c r="AT430" i="1"/>
  <c r="BE430" i="1" s="1"/>
  <c r="AP430" i="1"/>
  <c r="BA430" i="1" s="1"/>
  <c r="AQ426" i="1"/>
  <c r="BB426" i="1" s="1"/>
  <c r="AU426" i="1"/>
  <c r="BF426" i="1" s="1"/>
  <c r="AS426" i="1"/>
  <c r="BD426" i="1" s="1"/>
  <c r="AW426" i="1"/>
  <c r="BH426" i="1" s="1"/>
  <c r="AR426" i="1"/>
  <c r="BC426" i="1" s="1"/>
  <c r="AV426" i="1"/>
  <c r="BG426" i="1" s="1"/>
  <c r="AT426" i="1"/>
  <c r="BE426" i="1" s="1"/>
  <c r="AP426" i="1"/>
  <c r="BA426" i="1" s="1"/>
  <c r="AQ422" i="1"/>
  <c r="BB422" i="1" s="1"/>
  <c r="AU422" i="1"/>
  <c r="BF422" i="1" s="1"/>
  <c r="AS422" i="1"/>
  <c r="BD422" i="1" s="1"/>
  <c r="AW422" i="1"/>
  <c r="BH422" i="1" s="1"/>
  <c r="AR422" i="1"/>
  <c r="BC422" i="1" s="1"/>
  <c r="AV422" i="1"/>
  <c r="BG422" i="1" s="1"/>
  <c r="AT422" i="1"/>
  <c r="BE422" i="1" s="1"/>
  <c r="AP422" i="1"/>
  <c r="BA422" i="1" s="1"/>
  <c r="AQ418" i="1"/>
  <c r="BB418" i="1" s="1"/>
  <c r="AU418" i="1"/>
  <c r="BF418" i="1" s="1"/>
  <c r="AS418" i="1"/>
  <c r="BD418" i="1" s="1"/>
  <c r="AW418" i="1"/>
  <c r="BH418" i="1" s="1"/>
  <c r="AR418" i="1"/>
  <c r="BC418" i="1" s="1"/>
  <c r="AV418" i="1"/>
  <c r="BG418" i="1" s="1"/>
  <c r="AT418" i="1"/>
  <c r="BE418" i="1" s="1"/>
  <c r="AP418" i="1"/>
  <c r="BA418" i="1" s="1"/>
  <c r="AQ414" i="1"/>
  <c r="BB414" i="1" s="1"/>
  <c r="AU414" i="1"/>
  <c r="BF414" i="1" s="1"/>
  <c r="AS414" i="1"/>
  <c r="BD414" i="1" s="1"/>
  <c r="AW414" i="1"/>
  <c r="BH414" i="1" s="1"/>
  <c r="AR414" i="1"/>
  <c r="BC414" i="1" s="1"/>
  <c r="AV414" i="1"/>
  <c r="BG414" i="1" s="1"/>
  <c r="AT414" i="1"/>
  <c r="BE414" i="1" s="1"/>
  <c r="AP414" i="1"/>
  <c r="BA414" i="1" s="1"/>
  <c r="AQ410" i="1"/>
  <c r="BB410" i="1" s="1"/>
  <c r="AU410" i="1"/>
  <c r="BF410" i="1" s="1"/>
  <c r="AR410" i="1"/>
  <c r="BC410" i="1" s="1"/>
  <c r="AW410" i="1"/>
  <c r="BH410" i="1" s="1"/>
  <c r="AT410" i="1"/>
  <c r="BE410" i="1" s="1"/>
  <c r="AS410" i="1"/>
  <c r="BD410" i="1" s="1"/>
  <c r="AP410" i="1"/>
  <c r="BA410" i="1" s="1"/>
  <c r="AV410" i="1"/>
  <c r="BG410" i="1" s="1"/>
  <c r="AQ406" i="1"/>
  <c r="BB406" i="1" s="1"/>
  <c r="AU406" i="1"/>
  <c r="BF406" i="1" s="1"/>
  <c r="AR406" i="1"/>
  <c r="BC406" i="1" s="1"/>
  <c r="AW406" i="1"/>
  <c r="BH406" i="1" s="1"/>
  <c r="AT406" i="1"/>
  <c r="BE406" i="1" s="1"/>
  <c r="AS406" i="1"/>
  <c r="BD406" i="1" s="1"/>
  <c r="AP406" i="1"/>
  <c r="BA406" i="1" s="1"/>
  <c r="AV406" i="1"/>
  <c r="BG406" i="1" s="1"/>
  <c r="AS402" i="1"/>
  <c r="BD402" i="1" s="1"/>
  <c r="AW402" i="1"/>
  <c r="BH402" i="1" s="1"/>
  <c r="AQ402" i="1"/>
  <c r="BB402" i="1" s="1"/>
  <c r="AU402" i="1"/>
  <c r="BF402" i="1" s="1"/>
  <c r="AT402" i="1"/>
  <c r="BE402" i="1" s="1"/>
  <c r="AP402" i="1"/>
  <c r="BA402" i="1" s="1"/>
  <c r="AV402" i="1"/>
  <c r="BG402" i="1" s="1"/>
  <c r="AR402" i="1"/>
  <c r="BC402" i="1" s="1"/>
  <c r="AS398" i="1"/>
  <c r="BD398" i="1" s="1"/>
  <c r="AW398" i="1"/>
  <c r="BH398" i="1" s="1"/>
  <c r="AQ398" i="1"/>
  <c r="BB398" i="1" s="1"/>
  <c r="AU398" i="1"/>
  <c r="BF398" i="1" s="1"/>
  <c r="AT398" i="1"/>
  <c r="BE398" i="1" s="1"/>
  <c r="AP398" i="1"/>
  <c r="BA398" i="1" s="1"/>
  <c r="AV398" i="1"/>
  <c r="BG398" i="1" s="1"/>
  <c r="AR398" i="1"/>
  <c r="BC398" i="1" s="1"/>
  <c r="AS394" i="1"/>
  <c r="BD394" i="1" s="1"/>
  <c r="AW394" i="1"/>
  <c r="BH394" i="1" s="1"/>
  <c r="AQ394" i="1"/>
  <c r="BB394" i="1" s="1"/>
  <c r="AU394" i="1"/>
  <c r="BF394" i="1" s="1"/>
  <c r="AT394" i="1"/>
  <c r="BE394" i="1" s="1"/>
  <c r="AP394" i="1"/>
  <c r="BA394" i="1" s="1"/>
  <c r="AV394" i="1"/>
  <c r="BG394" i="1" s="1"/>
  <c r="AR394" i="1"/>
  <c r="BC394" i="1" s="1"/>
  <c r="AS390" i="1"/>
  <c r="BD390" i="1" s="1"/>
  <c r="AW390" i="1"/>
  <c r="BH390" i="1" s="1"/>
  <c r="AQ390" i="1"/>
  <c r="BB390" i="1" s="1"/>
  <c r="AU390" i="1"/>
  <c r="BF390" i="1" s="1"/>
  <c r="AT390" i="1"/>
  <c r="BE390" i="1" s="1"/>
  <c r="AP390" i="1"/>
  <c r="BA390" i="1" s="1"/>
  <c r="AV390" i="1"/>
  <c r="BG390" i="1" s="1"/>
  <c r="AR390" i="1"/>
  <c r="BC390" i="1" s="1"/>
  <c r="AS386" i="1"/>
  <c r="BD386" i="1" s="1"/>
  <c r="AW386" i="1"/>
  <c r="BH386" i="1" s="1"/>
  <c r="AQ386" i="1"/>
  <c r="BB386" i="1" s="1"/>
  <c r="AU386" i="1"/>
  <c r="BF386" i="1" s="1"/>
  <c r="AT386" i="1"/>
  <c r="BE386" i="1" s="1"/>
  <c r="AP386" i="1"/>
  <c r="BA386" i="1" s="1"/>
  <c r="AV386" i="1"/>
  <c r="BG386" i="1" s="1"/>
  <c r="AR386" i="1"/>
  <c r="BC386" i="1" s="1"/>
  <c r="AS382" i="1"/>
  <c r="BD382" i="1" s="1"/>
  <c r="AW382" i="1"/>
  <c r="BH382" i="1" s="1"/>
  <c r="AQ382" i="1"/>
  <c r="BB382" i="1" s="1"/>
  <c r="AU382" i="1"/>
  <c r="BF382" i="1" s="1"/>
  <c r="AT382" i="1"/>
  <c r="BE382" i="1" s="1"/>
  <c r="AP382" i="1"/>
  <c r="BA382" i="1" s="1"/>
  <c r="AV382" i="1"/>
  <c r="BG382" i="1" s="1"/>
  <c r="AR382" i="1"/>
  <c r="BC382" i="1" s="1"/>
  <c r="AS378" i="1"/>
  <c r="BD378" i="1" s="1"/>
  <c r="AW378" i="1"/>
  <c r="BH378" i="1" s="1"/>
  <c r="AQ378" i="1"/>
  <c r="BB378" i="1" s="1"/>
  <c r="AU378" i="1"/>
  <c r="BF378" i="1" s="1"/>
  <c r="AT378" i="1"/>
  <c r="BE378" i="1" s="1"/>
  <c r="AP378" i="1"/>
  <c r="BA378" i="1" s="1"/>
  <c r="AV378" i="1"/>
  <c r="BG378" i="1" s="1"/>
  <c r="AR378" i="1"/>
  <c r="BC378" i="1" s="1"/>
  <c r="AS374" i="1"/>
  <c r="BD374" i="1" s="1"/>
  <c r="AW374" i="1"/>
  <c r="BH374" i="1" s="1"/>
  <c r="AQ374" i="1"/>
  <c r="BB374" i="1" s="1"/>
  <c r="AU374" i="1"/>
  <c r="BF374" i="1" s="1"/>
  <c r="AT374" i="1"/>
  <c r="BE374" i="1" s="1"/>
  <c r="AP374" i="1"/>
  <c r="BA374" i="1" s="1"/>
  <c r="AV374" i="1"/>
  <c r="BG374" i="1" s="1"/>
  <c r="AR374" i="1"/>
  <c r="BC374" i="1" s="1"/>
  <c r="AS370" i="1"/>
  <c r="BD370" i="1" s="1"/>
  <c r="AW370" i="1"/>
  <c r="BH370" i="1" s="1"/>
  <c r="AQ370" i="1"/>
  <c r="BB370" i="1" s="1"/>
  <c r="AU370" i="1"/>
  <c r="BF370" i="1" s="1"/>
  <c r="AT370" i="1"/>
  <c r="BE370" i="1" s="1"/>
  <c r="AP370" i="1"/>
  <c r="BA370" i="1" s="1"/>
  <c r="AV370" i="1"/>
  <c r="BG370" i="1" s="1"/>
  <c r="AR370" i="1"/>
  <c r="BC370" i="1" s="1"/>
  <c r="AS366" i="1"/>
  <c r="BD366" i="1" s="1"/>
  <c r="AW366" i="1"/>
  <c r="BH366" i="1" s="1"/>
  <c r="AQ366" i="1"/>
  <c r="BB366" i="1" s="1"/>
  <c r="AU366" i="1"/>
  <c r="BF366" i="1" s="1"/>
  <c r="AT366" i="1"/>
  <c r="BE366" i="1" s="1"/>
  <c r="AP366" i="1"/>
  <c r="BA366" i="1" s="1"/>
  <c r="AV366" i="1"/>
  <c r="BG366" i="1" s="1"/>
  <c r="AR366" i="1"/>
  <c r="BC366" i="1" s="1"/>
  <c r="AS362" i="1"/>
  <c r="BD362" i="1" s="1"/>
  <c r="AW362" i="1"/>
  <c r="BH362" i="1" s="1"/>
  <c r="AQ362" i="1"/>
  <c r="BB362" i="1" s="1"/>
  <c r="AU362" i="1"/>
  <c r="BF362" i="1" s="1"/>
  <c r="AT362" i="1"/>
  <c r="BE362" i="1" s="1"/>
  <c r="AP362" i="1"/>
  <c r="BA362" i="1" s="1"/>
  <c r="AV362" i="1"/>
  <c r="BG362" i="1" s="1"/>
  <c r="AR362" i="1"/>
  <c r="BC362" i="1" s="1"/>
  <c r="AS358" i="1"/>
  <c r="BD358" i="1" s="1"/>
  <c r="AW358" i="1"/>
  <c r="BH358" i="1" s="1"/>
  <c r="AQ358" i="1"/>
  <c r="BB358" i="1" s="1"/>
  <c r="AU358" i="1"/>
  <c r="BF358" i="1" s="1"/>
  <c r="AT358" i="1"/>
  <c r="BE358" i="1" s="1"/>
  <c r="AP358" i="1"/>
  <c r="BA358" i="1" s="1"/>
  <c r="AV358" i="1"/>
  <c r="BG358" i="1" s="1"/>
  <c r="AR358" i="1"/>
  <c r="BC358" i="1" s="1"/>
  <c r="AS354" i="1"/>
  <c r="BD354" i="1" s="1"/>
  <c r="AW354" i="1"/>
  <c r="BH354" i="1" s="1"/>
  <c r="AQ354" i="1"/>
  <c r="BB354" i="1" s="1"/>
  <c r="AU354" i="1"/>
  <c r="BF354" i="1" s="1"/>
  <c r="AT354" i="1"/>
  <c r="BE354" i="1" s="1"/>
  <c r="AP354" i="1"/>
  <c r="BA354" i="1" s="1"/>
  <c r="AV354" i="1"/>
  <c r="BG354" i="1" s="1"/>
  <c r="AR354" i="1"/>
  <c r="BC354" i="1" s="1"/>
  <c r="AS350" i="1"/>
  <c r="BD350" i="1" s="1"/>
  <c r="AW350" i="1"/>
  <c r="BH350" i="1" s="1"/>
  <c r="AQ350" i="1"/>
  <c r="BB350" i="1" s="1"/>
  <c r="AU350" i="1"/>
  <c r="BF350" i="1" s="1"/>
  <c r="AT350" i="1"/>
  <c r="BE350" i="1" s="1"/>
  <c r="AP350" i="1"/>
  <c r="BA350" i="1" s="1"/>
  <c r="AV350" i="1"/>
  <c r="BG350" i="1" s="1"/>
  <c r="AR350" i="1"/>
  <c r="BC350" i="1" s="1"/>
  <c r="AS346" i="1"/>
  <c r="BD346" i="1" s="1"/>
  <c r="AW346" i="1"/>
  <c r="BH346" i="1" s="1"/>
  <c r="AQ346" i="1"/>
  <c r="BB346" i="1" s="1"/>
  <c r="AU346" i="1"/>
  <c r="BF346" i="1" s="1"/>
  <c r="AT346" i="1"/>
  <c r="BE346" i="1" s="1"/>
  <c r="AP346" i="1"/>
  <c r="BA346" i="1" s="1"/>
  <c r="AV346" i="1"/>
  <c r="BG346" i="1" s="1"/>
  <c r="AR346" i="1"/>
  <c r="BC346" i="1" s="1"/>
  <c r="AS342" i="1"/>
  <c r="BD342" i="1" s="1"/>
  <c r="AW342" i="1"/>
  <c r="BH342" i="1" s="1"/>
  <c r="AQ342" i="1"/>
  <c r="BB342" i="1" s="1"/>
  <c r="AU342" i="1"/>
  <c r="BF342" i="1" s="1"/>
  <c r="AT342" i="1"/>
  <c r="BE342" i="1" s="1"/>
  <c r="AP342" i="1"/>
  <c r="BA342" i="1" s="1"/>
  <c r="AV342" i="1"/>
  <c r="BG342" i="1" s="1"/>
  <c r="AR342" i="1"/>
  <c r="BC342" i="1" s="1"/>
  <c r="AR338" i="1"/>
  <c r="BC338" i="1" s="1"/>
  <c r="AV338" i="1"/>
  <c r="BG338" i="1" s="1"/>
  <c r="AQ338" i="1"/>
  <c r="BB338" i="1" s="1"/>
  <c r="AW338" i="1"/>
  <c r="BH338" i="1" s="1"/>
  <c r="AT338" i="1"/>
  <c r="BE338" i="1" s="1"/>
  <c r="AS338" i="1"/>
  <c r="BD338" i="1" s="1"/>
  <c r="AP338" i="1"/>
  <c r="BA338" i="1" s="1"/>
  <c r="AU338" i="1"/>
  <c r="BF338" i="1" s="1"/>
  <c r="AR334" i="1"/>
  <c r="BC334" i="1" s="1"/>
  <c r="AV334" i="1"/>
  <c r="BG334" i="1" s="1"/>
  <c r="AQ334" i="1"/>
  <c r="BB334" i="1" s="1"/>
  <c r="AW334" i="1"/>
  <c r="BH334" i="1" s="1"/>
  <c r="AT334" i="1"/>
  <c r="BE334" i="1" s="1"/>
  <c r="AS334" i="1"/>
  <c r="BD334" i="1" s="1"/>
  <c r="AP334" i="1"/>
  <c r="BA334" i="1" s="1"/>
  <c r="AU334" i="1"/>
  <c r="BF334" i="1" s="1"/>
  <c r="AR330" i="1"/>
  <c r="BC330" i="1" s="1"/>
  <c r="AV330" i="1"/>
  <c r="BG330" i="1" s="1"/>
  <c r="AQ330" i="1"/>
  <c r="BB330" i="1" s="1"/>
  <c r="AW330" i="1"/>
  <c r="BH330" i="1" s="1"/>
  <c r="AT330" i="1"/>
  <c r="BE330" i="1" s="1"/>
  <c r="AS330" i="1"/>
  <c r="BD330" i="1" s="1"/>
  <c r="AP330" i="1"/>
  <c r="BA330" i="1" s="1"/>
  <c r="AU330" i="1"/>
  <c r="BF330" i="1" s="1"/>
  <c r="AR326" i="1"/>
  <c r="BC326" i="1" s="1"/>
  <c r="AV326" i="1"/>
  <c r="BG326" i="1" s="1"/>
  <c r="AQ326" i="1"/>
  <c r="BB326" i="1" s="1"/>
  <c r="AW326" i="1"/>
  <c r="BH326" i="1" s="1"/>
  <c r="AT326" i="1"/>
  <c r="BE326" i="1" s="1"/>
  <c r="AS326" i="1"/>
  <c r="BD326" i="1" s="1"/>
  <c r="AP326" i="1"/>
  <c r="BA326" i="1" s="1"/>
  <c r="AU326" i="1"/>
  <c r="BF326" i="1" s="1"/>
  <c r="AR322" i="1"/>
  <c r="BC322" i="1" s="1"/>
  <c r="AV322" i="1"/>
  <c r="BG322" i="1" s="1"/>
  <c r="AQ322" i="1"/>
  <c r="BB322" i="1" s="1"/>
  <c r="AW322" i="1"/>
  <c r="BH322" i="1" s="1"/>
  <c r="AT322" i="1"/>
  <c r="BE322" i="1" s="1"/>
  <c r="AS322" i="1"/>
  <c r="BD322" i="1" s="1"/>
  <c r="AP322" i="1"/>
  <c r="BA322" i="1" s="1"/>
  <c r="AU322" i="1"/>
  <c r="BF322" i="1" s="1"/>
  <c r="AR318" i="1"/>
  <c r="BC318" i="1" s="1"/>
  <c r="AV318" i="1"/>
  <c r="BG318" i="1" s="1"/>
  <c r="AQ318" i="1"/>
  <c r="BB318" i="1" s="1"/>
  <c r="AW318" i="1"/>
  <c r="BH318" i="1" s="1"/>
  <c r="AT318" i="1"/>
  <c r="BE318" i="1" s="1"/>
  <c r="AS318" i="1"/>
  <c r="BD318" i="1" s="1"/>
  <c r="AP318" i="1"/>
  <c r="BA318" i="1" s="1"/>
  <c r="AU318" i="1"/>
  <c r="BF318" i="1" s="1"/>
  <c r="AR314" i="1"/>
  <c r="BC314" i="1" s="1"/>
  <c r="AV314" i="1"/>
  <c r="BG314" i="1" s="1"/>
  <c r="AQ314" i="1"/>
  <c r="BB314" i="1" s="1"/>
  <c r="AW314" i="1"/>
  <c r="BH314" i="1" s="1"/>
  <c r="AT314" i="1"/>
  <c r="BE314" i="1" s="1"/>
  <c r="AS314" i="1"/>
  <c r="BD314" i="1" s="1"/>
  <c r="AP314" i="1"/>
  <c r="BA314" i="1" s="1"/>
  <c r="AR310" i="1"/>
  <c r="BC310" i="1" s="1"/>
  <c r="AV310" i="1"/>
  <c r="BG310" i="1" s="1"/>
  <c r="AQ310" i="1"/>
  <c r="BB310" i="1" s="1"/>
  <c r="AW310" i="1"/>
  <c r="BH310" i="1" s="1"/>
  <c r="AT310" i="1"/>
  <c r="BE310" i="1" s="1"/>
  <c r="AS310" i="1"/>
  <c r="BD310" i="1" s="1"/>
  <c r="AP310" i="1"/>
  <c r="BA310" i="1" s="1"/>
  <c r="AU310" i="1"/>
  <c r="BF310" i="1" s="1"/>
  <c r="AR306" i="1"/>
  <c r="BC306" i="1" s="1"/>
  <c r="AV306" i="1"/>
  <c r="BG306" i="1" s="1"/>
  <c r="AQ306" i="1"/>
  <c r="BB306" i="1" s="1"/>
  <c r="AW306" i="1"/>
  <c r="BH306" i="1" s="1"/>
  <c r="AT306" i="1"/>
  <c r="BE306" i="1" s="1"/>
  <c r="AS306" i="1"/>
  <c r="BD306" i="1" s="1"/>
  <c r="AP306" i="1"/>
  <c r="BA306" i="1" s="1"/>
  <c r="AU306" i="1"/>
  <c r="BF306" i="1" s="1"/>
  <c r="AR302" i="1"/>
  <c r="BC302" i="1" s="1"/>
  <c r="AV302" i="1"/>
  <c r="BG302" i="1" s="1"/>
  <c r="AQ302" i="1"/>
  <c r="BB302" i="1" s="1"/>
  <c r="AW302" i="1"/>
  <c r="BH302" i="1" s="1"/>
  <c r="AT302" i="1"/>
  <c r="BE302" i="1" s="1"/>
  <c r="AS302" i="1"/>
  <c r="BD302" i="1" s="1"/>
  <c r="AP302" i="1"/>
  <c r="BA302" i="1" s="1"/>
  <c r="AU302" i="1"/>
  <c r="BF302" i="1" s="1"/>
  <c r="AR298" i="1"/>
  <c r="BC298" i="1" s="1"/>
  <c r="AV298" i="1"/>
  <c r="BG298" i="1" s="1"/>
  <c r="AQ298" i="1"/>
  <c r="BB298" i="1" s="1"/>
  <c r="AW298" i="1"/>
  <c r="BH298" i="1" s="1"/>
  <c r="AT298" i="1"/>
  <c r="BE298" i="1" s="1"/>
  <c r="AS298" i="1"/>
  <c r="BD298" i="1" s="1"/>
  <c r="AP298" i="1"/>
  <c r="BA298" i="1" s="1"/>
  <c r="AU298" i="1"/>
  <c r="BF298" i="1" s="1"/>
  <c r="AR294" i="1"/>
  <c r="BC294" i="1" s="1"/>
  <c r="AV294" i="1"/>
  <c r="BG294" i="1" s="1"/>
  <c r="AQ294" i="1"/>
  <c r="BB294" i="1" s="1"/>
  <c r="AW294" i="1"/>
  <c r="BH294" i="1" s="1"/>
  <c r="AT294" i="1"/>
  <c r="BE294" i="1" s="1"/>
  <c r="AS294" i="1"/>
  <c r="BD294" i="1" s="1"/>
  <c r="AP294" i="1"/>
  <c r="BA294" i="1" s="1"/>
  <c r="AU294" i="1"/>
  <c r="BF294" i="1" s="1"/>
  <c r="AR290" i="1"/>
  <c r="BC290" i="1" s="1"/>
  <c r="AV290" i="1"/>
  <c r="BG290" i="1" s="1"/>
  <c r="AQ290" i="1"/>
  <c r="BB290" i="1" s="1"/>
  <c r="AW290" i="1"/>
  <c r="BH290" i="1" s="1"/>
  <c r="AT290" i="1"/>
  <c r="BE290" i="1" s="1"/>
  <c r="AS290" i="1"/>
  <c r="BD290" i="1" s="1"/>
  <c r="AP290" i="1"/>
  <c r="BA290" i="1" s="1"/>
  <c r="AU290" i="1"/>
  <c r="BF290" i="1" s="1"/>
  <c r="AR286" i="1"/>
  <c r="BC286" i="1" s="1"/>
  <c r="AV286" i="1"/>
  <c r="BG286" i="1" s="1"/>
  <c r="AQ286" i="1"/>
  <c r="BB286" i="1" s="1"/>
  <c r="AW286" i="1"/>
  <c r="BH286" i="1" s="1"/>
  <c r="AT286" i="1"/>
  <c r="BE286" i="1" s="1"/>
  <c r="AS286" i="1"/>
  <c r="BD286" i="1" s="1"/>
  <c r="AP286" i="1"/>
  <c r="BA286" i="1" s="1"/>
  <c r="AU286" i="1"/>
  <c r="BF286" i="1" s="1"/>
  <c r="AQ282" i="1"/>
  <c r="BB282" i="1" s="1"/>
  <c r="AU282" i="1"/>
  <c r="BF282" i="1" s="1"/>
  <c r="AR282" i="1"/>
  <c r="BC282" i="1" s="1"/>
  <c r="AV282" i="1"/>
  <c r="BG282" i="1" s="1"/>
  <c r="AW282" i="1"/>
  <c r="BH282" i="1" s="1"/>
  <c r="AS282" i="1"/>
  <c r="BD282" i="1" s="1"/>
  <c r="AP282" i="1"/>
  <c r="BA282" i="1" s="1"/>
  <c r="AT282" i="1"/>
  <c r="BE282" i="1" s="1"/>
  <c r="AQ278" i="1"/>
  <c r="BB278" i="1" s="1"/>
  <c r="AU278" i="1"/>
  <c r="BF278" i="1" s="1"/>
  <c r="AR278" i="1"/>
  <c r="BC278" i="1" s="1"/>
  <c r="AV278" i="1"/>
  <c r="BG278" i="1" s="1"/>
  <c r="AW278" i="1"/>
  <c r="BH278" i="1" s="1"/>
  <c r="AS278" i="1"/>
  <c r="BD278" i="1" s="1"/>
  <c r="AP278" i="1"/>
  <c r="BA278" i="1" s="1"/>
  <c r="AT278" i="1"/>
  <c r="BE278" i="1" s="1"/>
  <c r="AQ274" i="1"/>
  <c r="BB274" i="1" s="1"/>
  <c r="AU274" i="1"/>
  <c r="BF274" i="1" s="1"/>
  <c r="AR274" i="1"/>
  <c r="BC274" i="1" s="1"/>
  <c r="AV274" i="1"/>
  <c r="BG274" i="1" s="1"/>
  <c r="AW274" i="1"/>
  <c r="BH274" i="1" s="1"/>
  <c r="AS274" i="1"/>
  <c r="BD274" i="1" s="1"/>
  <c r="AP274" i="1"/>
  <c r="BA274" i="1" s="1"/>
  <c r="AT274" i="1"/>
  <c r="BE274" i="1" s="1"/>
  <c r="AQ270" i="1"/>
  <c r="BB270" i="1" s="1"/>
  <c r="AU270" i="1"/>
  <c r="BF270" i="1" s="1"/>
  <c r="AR270" i="1"/>
  <c r="BC270" i="1" s="1"/>
  <c r="AV270" i="1"/>
  <c r="BG270" i="1" s="1"/>
  <c r="AW270" i="1"/>
  <c r="BH270" i="1" s="1"/>
  <c r="AS270" i="1"/>
  <c r="BD270" i="1" s="1"/>
  <c r="AP270" i="1"/>
  <c r="BA270" i="1" s="1"/>
  <c r="AT270" i="1"/>
  <c r="BE270" i="1" s="1"/>
  <c r="AQ266" i="1"/>
  <c r="BB266" i="1" s="1"/>
  <c r="AU266" i="1"/>
  <c r="BF266" i="1" s="1"/>
  <c r="AR266" i="1"/>
  <c r="BC266" i="1" s="1"/>
  <c r="AV266" i="1"/>
  <c r="BG266" i="1" s="1"/>
  <c r="AW266" i="1"/>
  <c r="BH266" i="1" s="1"/>
  <c r="AS266" i="1"/>
  <c r="BD266" i="1" s="1"/>
  <c r="AP266" i="1"/>
  <c r="BA266" i="1" s="1"/>
  <c r="AQ262" i="1"/>
  <c r="BB262" i="1" s="1"/>
  <c r="AU262" i="1"/>
  <c r="BF262" i="1" s="1"/>
  <c r="AR262" i="1"/>
  <c r="BC262" i="1" s="1"/>
  <c r="AV262" i="1"/>
  <c r="BG262" i="1" s="1"/>
  <c r="AW262" i="1"/>
  <c r="BH262" i="1" s="1"/>
  <c r="AS262" i="1"/>
  <c r="BD262" i="1" s="1"/>
  <c r="AP262" i="1"/>
  <c r="BA262" i="1" s="1"/>
  <c r="AT262" i="1"/>
  <c r="BE262" i="1" s="1"/>
  <c r="AQ258" i="1"/>
  <c r="BB258" i="1" s="1"/>
  <c r="AU258" i="1"/>
  <c r="BF258" i="1" s="1"/>
  <c r="AR258" i="1"/>
  <c r="BC258" i="1" s="1"/>
  <c r="AV258" i="1"/>
  <c r="BG258" i="1" s="1"/>
  <c r="AW258" i="1"/>
  <c r="BH258" i="1" s="1"/>
  <c r="AS258" i="1"/>
  <c r="BD258" i="1" s="1"/>
  <c r="AP258" i="1"/>
  <c r="BA258" i="1" s="1"/>
  <c r="AT258" i="1"/>
  <c r="BE258" i="1" s="1"/>
  <c r="AQ254" i="1"/>
  <c r="BB254" i="1" s="1"/>
  <c r="AU254" i="1"/>
  <c r="BF254" i="1" s="1"/>
  <c r="AR254" i="1"/>
  <c r="BC254" i="1" s="1"/>
  <c r="AV254" i="1"/>
  <c r="BG254" i="1" s="1"/>
  <c r="AW254" i="1"/>
  <c r="BH254" i="1" s="1"/>
  <c r="AS254" i="1"/>
  <c r="BD254" i="1" s="1"/>
  <c r="AP254" i="1"/>
  <c r="BA254" i="1" s="1"/>
  <c r="AT254" i="1"/>
  <c r="BE254" i="1" s="1"/>
  <c r="AQ250" i="1"/>
  <c r="BB250" i="1" s="1"/>
  <c r="AU250" i="1"/>
  <c r="BF250" i="1" s="1"/>
  <c r="AR250" i="1"/>
  <c r="BC250" i="1" s="1"/>
  <c r="AV250" i="1"/>
  <c r="BG250" i="1" s="1"/>
  <c r="AW250" i="1"/>
  <c r="BH250" i="1" s="1"/>
  <c r="AS250" i="1"/>
  <c r="BD250" i="1" s="1"/>
  <c r="AP250" i="1"/>
  <c r="BA250" i="1" s="1"/>
  <c r="AT250" i="1"/>
  <c r="BE250" i="1" s="1"/>
  <c r="AQ246" i="1"/>
  <c r="BB246" i="1" s="1"/>
  <c r="AU246" i="1"/>
  <c r="BF246" i="1" s="1"/>
  <c r="AR246" i="1"/>
  <c r="BC246" i="1" s="1"/>
  <c r="AV246" i="1"/>
  <c r="BG246" i="1" s="1"/>
  <c r="AW246" i="1"/>
  <c r="BH246" i="1" s="1"/>
  <c r="AS246" i="1"/>
  <c r="BD246" i="1" s="1"/>
  <c r="AP246" i="1"/>
  <c r="BA246" i="1" s="1"/>
  <c r="AT246" i="1"/>
  <c r="BE246" i="1" s="1"/>
  <c r="AQ242" i="1"/>
  <c r="BB242" i="1" s="1"/>
  <c r="AU242" i="1"/>
  <c r="BF242" i="1" s="1"/>
  <c r="AR242" i="1"/>
  <c r="BC242" i="1" s="1"/>
  <c r="AV242" i="1"/>
  <c r="BG242" i="1" s="1"/>
  <c r="AW242" i="1"/>
  <c r="BH242" i="1" s="1"/>
  <c r="AS242" i="1"/>
  <c r="BD242" i="1" s="1"/>
  <c r="AP242" i="1"/>
  <c r="BA242" i="1" s="1"/>
  <c r="AT242" i="1"/>
  <c r="BE242" i="1" s="1"/>
  <c r="AQ238" i="1"/>
  <c r="BB238" i="1" s="1"/>
  <c r="AU238" i="1"/>
  <c r="BF238" i="1" s="1"/>
  <c r="AR238" i="1"/>
  <c r="BC238" i="1" s="1"/>
  <c r="AV238" i="1"/>
  <c r="BG238" i="1" s="1"/>
  <c r="AW238" i="1"/>
  <c r="BH238" i="1" s="1"/>
  <c r="AS238" i="1"/>
  <c r="BD238" i="1" s="1"/>
  <c r="AP238" i="1"/>
  <c r="BA238" i="1" s="1"/>
  <c r="AT238" i="1"/>
  <c r="BE238" i="1" s="1"/>
  <c r="AQ234" i="1"/>
  <c r="BB234" i="1" s="1"/>
  <c r="AU234" i="1"/>
  <c r="BF234" i="1" s="1"/>
  <c r="AR234" i="1"/>
  <c r="BC234" i="1" s="1"/>
  <c r="AV234" i="1"/>
  <c r="BG234" i="1" s="1"/>
  <c r="AW234" i="1"/>
  <c r="BH234" i="1" s="1"/>
  <c r="AS234" i="1"/>
  <c r="BD234" i="1" s="1"/>
  <c r="AP234" i="1"/>
  <c r="BA234" i="1" s="1"/>
  <c r="AQ230" i="1"/>
  <c r="BB230" i="1" s="1"/>
  <c r="AU230" i="1"/>
  <c r="BF230" i="1" s="1"/>
  <c r="AR230" i="1"/>
  <c r="BC230" i="1" s="1"/>
  <c r="AV230" i="1"/>
  <c r="BG230" i="1" s="1"/>
  <c r="AW230" i="1"/>
  <c r="BH230" i="1" s="1"/>
  <c r="AS230" i="1"/>
  <c r="BD230" i="1" s="1"/>
  <c r="AP230" i="1"/>
  <c r="BA230" i="1" s="1"/>
  <c r="AT230" i="1"/>
  <c r="BE230" i="1" s="1"/>
  <c r="AQ226" i="1"/>
  <c r="BB226" i="1" s="1"/>
  <c r="AU226" i="1"/>
  <c r="BF226" i="1" s="1"/>
  <c r="AR226" i="1"/>
  <c r="BC226" i="1" s="1"/>
  <c r="AV226" i="1"/>
  <c r="BG226" i="1" s="1"/>
  <c r="AW226" i="1"/>
  <c r="BH226" i="1" s="1"/>
  <c r="AS226" i="1"/>
  <c r="BD226" i="1" s="1"/>
  <c r="AP226" i="1"/>
  <c r="BA226" i="1" s="1"/>
  <c r="AT226" i="1"/>
  <c r="BE226" i="1" s="1"/>
  <c r="AQ222" i="1"/>
  <c r="BB222" i="1" s="1"/>
  <c r="AU222" i="1"/>
  <c r="BF222" i="1" s="1"/>
  <c r="AR222" i="1"/>
  <c r="BC222" i="1" s="1"/>
  <c r="AV222" i="1"/>
  <c r="BG222" i="1" s="1"/>
  <c r="AW222" i="1"/>
  <c r="BH222" i="1" s="1"/>
  <c r="AS222" i="1"/>
  <c r="BD222" i="1" s="1"/>
  <c r="AP222" i="1"/>
  <c r="BA222" i="1" s="1"/>
  <c r="AT222" i="1"/>
  <c r="BE222" i="1" s="1"/>
  <c r="AQ218" i="1"/>
  <c r="BB218" i="1" s="1"/>
  <c r="AU218" i="1"/>
  <c r="BF218" i="1" s="1"/>
  <c r="AR218" i="1"/>
  <c r="BC218" i="1" s="1"/>
  <c r="AV218" i="1"/>
  <c r="BG218" i="1" s="1"/>
  <c r="AW218" i="1"/>
  <c r="BH218" i="1" s="1"/>
  <c r="AS218" i="1"/>
  <c r="BD218" i="1" s="1"/>
  <c r="AP218" i="1"/>
  <c r="BA218" i="1" s="1"/>
  <c r="AT218" i="1"/>
  <c r="BE218" i="1" s="1"/>
  <c r="AQ214" i="1"/>
  <c r="BB214" i="1" s="1"/>
  <c r="AU214" i="1"/>
  <c r="BF214" i="1" s="1"/>
  <c r="AR214" i="1"/>
  <c r="BC214" i="1" s="1"/>
  <c r="AV214" i="1"/>
  <c r="BG214" i="1" s="1"/>
  <c r="AW214" i="1"/>
  <c r="BH214" i="1" s="1"/>
  <c r="AS214" i="1"/>
  <c r="BD214" i="1" s="1"/>
  <c r="AP214" i="1"/>
  <c r="BA214" i="1" s="1"/>
  <c r="AT214" i="1"/>
  <c r="BE214" i="1" s="1"/>
  <c r="AQ210" i="1"/>
  <c r="BB210" i="1" s="1"/>
  <c r="AU210" i="1"/>
  <c r="BF210" i="1" s="1"/>
  <c r="AS210" i="1"/>
  <c r="BD210" i="1" s="1"/>
  <c r="AW210" i="1"/>
  <c r="BH210" i="1" s="1"/>
  <c r="AR210" i="1"/>
  <c r="BC210" i="1" s="1"/>
  <c r="AT210" i="1"/>
  <c r="BE210" i="1" s="1"/>
  <c r="AV210" i="1"/>
  <c r="BG210" i="1" s="1"/>
  <c r="AP210" i="1"/>
  <c r="BA210" i="1" s="1"/>
  <c r="AQ206" i="1"/>
  <c r="BB206" i="1" s="1"/>
  <c r="AU206" i="1"/>
  <c r="BF206" i="1" s="1"/>
  <c r="AS206" i="1"/>
  <c r="BD206" i="1" s="1"/>
  <c r="AW206" i="1"/>
  <c r="BH206" i="1" s="1"/>
  <c r="AR206" i="1"/>
  <c r="BC206" i="1" s="1"/>
  <c r="AT206" i="1"/>
  <c r="BE206" i="1" s="1"/>
  <c r="AV206" i="1"/>
  <c r="BG206" i="1" s="1"/>
  <c r="AP206" i="1"/>
  <c r="BA206" i="1" s="1"/>
  <c r="AQ202" i="1"/>
  <c r="BB202" i="1" s="1"/>
  <c r="AU202" i="1"/>
  <c r="BF202" i="1" s="1"/>
  <c r="AS202" i="1"/>
  <c r="BD202" i="1" s="1"/>
  <c r="AW202" i="1"/>
  <c r="BH202" i="1" s="1"/>
  <c r="AR202" i="1"/>
  <c r="BC202" i="1" s="1"/>
  <c r="AT202" i="1"/>
  <c r="BE202" i="1" s="1"/>
  <c r="AV202" i="1"/>
  <c r="BG202" i="1" s="1"/>
  <c r="AP202" i="1"/>
  <c r="BA202" i="1" s="1"/>
  <c r="AQ198" i="1"/>
  <c r="BB198" i="1" s="1"/>
  <c r="AU198" i="1"/>
  <c r="BF198" i="1" s="1"/>
  <c r="AS198" i="1"/>
  <c r="BD198" i="1" s="1"/>
  <c r="AW198" i="1"/>
  <c r="BH198" i="1" s="1"/>
  <c r="AR198" i="1"/>
  <c r="BC198" i="1" s="1"/>
  <c r="AT198" i="1"/>
  <c r="BE198" i="1" s="1"/>
  <c r="AV198" i="1"/>
  <c r="BG198" i="1" s="1"/>
  <c r="AP198" i="1"/>
  <c r="BA198" i="1" s="1"/>
  <c r="AQ194" i="1"/>
  <c r="BB194" i="1" s="1"/>
  <c r="AU194" i="1"/>
  <c r="BF194" i="1" s="1"/>
  <c r="AS194" i="1"/>
  <c r="BD194" i="1" s="1"/>
  <c r="AW194" i="1"/>
  <c r="BH194" i="1" s="1"/>
  <c r="AR194" i="1"/>
  <c r="BC194" i="1" s="1"/>
  <c r="AT194" i="1"/>
  <c r="BE194" i="1" s="1"/>
  <c r="AV194" i="1"/>
  <c r="BG194" i="1" s="1"/>
  <c r="AP194" i="1"/>
  <c r="BA194" i="1" s="1"/>
  <c r="AQ190" i="1"/>
  <c r="BB190" i="1" s="1"/>
  <c r="AU190" i="1"/>
  <c r="BF190" i="1" s="1"/>
  <c r="AS190" i="1"/>
  <c r="BD190" i="1" s="1"/>
  <c r="AW190" i="1"/>
  <c r="BH190" i="1" s="1"/>
  <c r="AR190" i="1"/>
  <c r="BC190" i="1" s="1"/>
  <c r="AT190" i="1"/>
  <c r="BE190" i="1" s="1"/>
  <c r="AV190" i="1"/>
  <c r="BG190" i="1" s="1"/>
  <c r="AP190" i="1"/>
  <c r="BA190" i="1" s="1"/>
  <c r="AQ186" i="1"/>
  <c r="BB186" i="1" s="1"/>
  <c r="AU186" i="1"/>
  <c r="BF186" i="1" s="1"/>
  <c r="AS186" i="1"/>
  <c r="BD186" i="1" s="1"/>
  <c r="AW186" i="1"/>
  <c r="BH186" i="1" s="1"/>
  <c r="AR186" i="1"/>
  <c r="BC186" i="1" s="1"/>
  <c r="AT186" i="1"/>
  <c r="BE186" i="1" s="1"/>
  <c r="AV186" i="1"/>
  <c r="BG186" i="1" s="1"/>
  <c r="AP186" i="1"/>
  <c r="BA186" i="1" s="1"/>
  <c r="AQ182" i="1"/>
  <c r="BB182" i="1" s="1"/>
  <c r="AU182" i="1"/>
  <c r="BF182" i="1" s="1"/>
  <c r="AS182" i="1"/>
  <c r="BD182" i="1" s="1"/>
  <c r="AW182" i="1"/>
  <c r="BH182" i="1" s="1"/>
  <c r="AR182" i="1"/>
  <c r="BC182" i="1" s="1"/>
  <c r="AT182" i="1"/>
  <c r="BE182" i="1" s="1"/>
  <c r="AV182" i="1"/>
  <c r="BG182" i="1" s="1"/>
  <c r="AP182" i="1"/>
  <c r="BA182" i="1" s="1"/>
  <c r="AR178" i="1"/>
  <c r="BC178" i="1" s="1"/>
  <c r="AV178" i="1"/>
  <c r="BG178" i="1" s="1"/>
  <c r="AT178" i="1"/>
  <c r="BE178" i="1" s="1"/>
  <c r="AQ178" i="1"/>
  <c r="BB178" i="1" s="1"/>
  <c r="AW178" i="1"/>
  <c r="BH178" i="1" s="1"/>
  <c r="AU178" i="1"/>
  <c r="BF178" i="1" s="1"/>
  <c r="AP178" i="1"/>
  <c r="BA178" i="1" s="1"/>
  <c r="AS178" i="1"/>
  <c r="BD178" i="1" s="1"/>
  <c r="AR174" i="1"/>
  <c r="BC174" i="1" s="1"/>
  <c r="AV174" i="1"/>
  <c r="BG174" i="1" s="1"/>
  <c r="AT174" i="1"/>
  <c r="BE174" i="1" s="1"/>
  <c r="AQ174" i="1"/>
  <c r="BB174" i="1" s="1"/>
  <c r="AW174" i="1"/>
  <c r="BH174" i="1" s="1"/>
  <c r="AU174" i="1"/>
  <c r="BF174" i="1" s="1"/>
  <c r="AP174" i="1"/>
  <c r="BA174" i="1" s="1"/>
  <c r="AS174" i="1"/>
  <c r="BD174" i="1" s="1"/>
  <c r="AR170" i="1"/>
  <c r="BC170" i="1" s="1"/>
  <c r="AV170" i="1"/>
  <c r="BG170" i="1" s="1"/>
  <c r="AT170" i="1"/>
  <c r="BE170" i="1" s="1"/>
  <c r="AQ170" i="1"/>
  <c r="BB170" i="1" s="1"/>
  <c r="AW170" i="1"/>
  <c r="BH170" i="1" s="1"/>
  <c r="AU170" i="1"/>
  <c r="BF170" i="1" s="1"/>
  <c r="AP170" i="1"/>
  <c r="BA170" i="1" s="1"/>
  <c r="AS170" i="1"/>
  <c r="BD170" i="1" s="1"/>
  <c r="AR166" i="1"/>
  <c r="BC166" i="1" s="1"/>
  <c r="AV166" i="1"/>
  <c r="BG166" i="1" s="1"/>
  <c r="AT166" i="1"/>
  <c r="BE166" i="1" s="1"/>
  <c r="AQ166" i="1"/>
  <c r="BB166" i="1" s="1"/>
  <c r="AW166" i="1"/>
  <c r="BH166" i="1" s="1"/>
  <c r="AU166" i="1"/>
  <c r="BF166" i="1" s="1"/>
  <c r="AP166" i="1"/>
  <c r="BA166" i="1" s="1"/>
  <c r="AS166" i="1"/>
  <c r="BD166" i="1" s="1"/>
  <c r="AR162" i="1"/>
  <c r="BC162" i="1" s="1"/>
  <c r="AV162" i="1"/>
  <c r="BG162" i="1" s="1"/>
  <c r="AT162" i="1"/>
  <c r="BE162" i="1" s="1"/>
  <c r="AQ162" i="1"/>
  <c r="BB162" i="1" s="1"/>
  <c r="AW162" i="1"/>
  <c r="BH162" i="1" s="1"/>
  <c r="AU162" i="1"/>
  <c r="BF162" i="1" s="1"/>
  <c r="AP162" i="1"/>
  <c r="BA162" i="1" s="1"/>
  <c r="AS162" i="1"/>
  <c r="BD162" i="1" s="1"/>
  <c r="AR158" i="1"/>
  <c r="BC158" i="1" s="1"/>
  <c r="AV158" i="1"/>
  <c r="BG158" i="1" s="1"/>
  <c r="AT158" i="1"/>
  <c r="BE158" i="1" s="1"/>
  <c r="AQ158" i="1"/>
  <c r="BB158" i="1" s="1"/>
  <c r="AW158" i="1"/>
  <c r="BH158" i="1" s="1"/>
  <c r="AU158" i="1"/>
  <c r="BF158" i="1" s="1"/>
  <c r="AP158" i="1"/>
  <c r="BA158" i="1" s="1"/>
  <c r="AS158" i="1"/>
  <c r="BD158" i="1" s="1"/>
  <c r="AR154" i="1"/>
  <c r="BC154" i="1" s="1"/>
  <c r="AV154" i="1"/>
  <c r="BG154" i="1" s="1"/>
  <c r="AT154" i="1"/>
  <c r="BE154" i="1" s="1"/>
  <c r="AQ154" i="1"/>
  <c r="BB154" i="1" s="1"/>
  <c r="AW154" i="1"/>
  <c r="BH154" i="1" s="1"/>
  <c r="AU154" i="1"/>
  <c r="BF154" i="1" s="1"/>
  <c r="AP154" i="1"/>
  <c r="BA154" i="1" s="1"/>
  <c r="AS154" i="1"/>
  <c r="BD154" i="1" s="1"/>
  <c r="AR150" i="1"/>
  <c r="BC150" i="1" s="1"/>
  <c r="AV150" i="1"/>
  <c r="BG150" i="1" s="1"/>
  <c r="AT150" i="1"/>
  <c r="BE150" i="1" s="1"/>
  <c r="AQ150" i="1"/>
  <c r="BB150" i="1" s="1"/>
  <c r="AW150" i="1"/>
  <c r="BH150" i="1" s="1"/>
  <c r="AU150" i="1"/>
  <c r="BF150" i="1" s="1"/>
  <c r="AP150" i="1"/>
  <c r="BA150" i="1" s="1"/>
  <c r="AS150" i="1"/>
  <c r="BD150" i="1" s="1"/>
  <c r="AP146" i="1"/>
  <c r="BA146" i="1" s="1"/>
  <c r="AT146" i="1"/>
  <c r="BE146" i="1" s="1"/>
  <c r="AQ146" i="1"/>
  <c r="BB146" i="1" s="1"/>
  <c r="AV146" i="1"/>
  <c r="BG146" i="1" s="1"/>
  <c r="AU146" i="1"/>
  <c r="BF146" i="1" s="1"/>
  <c r="AR146" i="1"/>
  <c r="BC146" i="1" s="1"/>
  <c r="AS146" i="1"/>
  <c r="BD146" i="1" s="1"/>
  <c r="AW146" i="1"/>
  <c r="BH146" i="1" s="1"/>
  <c r="AP142" i="1"/>
  <c r="BA142" i="1" s="1"/>
  <c r="AT142" i="1"/>
  <c r="BE142" i="1" s="1"/>
  <c r="AQ142" i="1"/>
  <c r="BB142" i="1" s="1"/>
  <c r="AV142" i="1"/>
  <c r="BG142" i="1" s="1"/>
  <c r="AR142" i="1"/>
  <c r="BC142" i="1" s="1"/>
  <c r="AU142" i="1"/>
  <c r="BF142" i="1" s="1"/>
  <c r="AS142" i="1"/>
  <c r="BD142" i="1" s="1"/>
  <c r="AW142" i="1"/>
  <c r="BH142" i="1" s="1"/>
  <c r="AP138" i="1"/>
  <c r="BA138" i="1" s="1"/>
  <c r="AT138" i="1"/>
  <c r="BE138" i="1" s="1"/>
  <c r="AQ138" i="1"/>
  <c r="BB138" i="1" s="1"/>
  <c r="AV138" i="1"/>
  <c r="BG138" i="1" s="1"/>
  <c r="AU138" i="1"/>
  <c r="BF138" i="1" s="1"/>
  <c r="AR138" i="1"/>
  <c r="BC138" i="1" s="1"/>
  <c r="AW138" i="1"/>
  <c r="BH138" i="1" s="1"/>
  <c r="AS138" i="1"/>
  <c r="BD138" i="1" s="1"/>
  <c r="AP134" i="1"/>
  <c r="BA134" i="1" s="1"/>
  <c r="AT134" i="1"/>
  <c r="BE134" i="1" s="1"/>
  <c r="AS134" i="1"/>
  <c r="BD134" i="1" s="1"/>
  <c r="AQ134" i="1"/>
  <c r="BB134" i="1" s="1"/>
  <c r="AV134" i="1"/>
  <c r="BG134" i="1" s="1"/>
  <c r="AU134" i="1"/>
  <c r="BF134" i="1" s="1"/>
  <c r="AW134" i="1"/>
  <c r="BH134" i="1" s="1"/>
  <c r="AR134" i="1"/>
  <c r="BC134" i="1" s="1"/>
  <c r="AP130" i="1"/>
  <c r="BA130" i="1" s="1"/>
  <c r="AT130" i="1"/>
  <c r="BE130" i="1" s="1"/>
  <c r="AS130" i="1"/>
  <c r="BD130" i="1" s="1"/>
  <c r="AQ130" i="1"/>
  <c r="BB130" i="1" s="1"/>
  <c r="AV130" i="1"/>
  <c r="BG130" i="1" s="1"/>
  <c r="AU130" i="1"/>
  <c r="BF130" i="1" s="1"/>
  <c r="AR130" i="1"/>
  <c r="BC130" i="1" s="1"/>
  <c r="AW130" i="1"/>
  <c r="BH130" i="1" s="1"/>
  <c r="AP126" i="1"/>
  <c r="BA126" i="1" s="1"/>
  <c r="AT126" i="1"/>
  <c r="BE126" i="1" s="1"/>
  <c r="AS126" i="1"/>
  <c r="BD126" i="1" s="1"/>
  <c r="AQ126" i="1"/>
  <c r="BB126" i="1" s="1"/>
  <c r="AV126" i="1"/>
  <c r="BG126" i="1" s="1"/>
  <c r="AU126" i="1"/>
  <c r="BF126" i="1" s="1"/>
  <c r="AW126" i="1"/>
  <c r="BH126" i="1" s="1"/>
  <c r="AR126" i="1"/>
  <c r="BC126" i="1" s="1"/>
  <c r="AP122" i="1"/>
  <c r="BA122" i="1" s="1"/>
  <c r="AT122" i="1"/>
  <c r="BE122" i="1" s="1"/>
  <c r="AS122" i="1"/>
  <c r="BD122" i="1" s="1"/>
  <c r="AQ122" i="1"/>
  <c r="BB122" i="1" s="1"/>
  <c r="AV122" i="1"/>
  <c r="BG122" i="1" s="1"/>
  <c r="AU122" i="1"/>
  <c r="BF122" i="1" s="1"/>
  <c r="AR122" i="1"/>
  <c r="BC122" i="1" s="1"/>
  <c r="AW122" i="1"/>
  <c r="BH122" i="1" s="1"/>
  <c r="AP118" i="1"/>
  <c r="BA118" i="1" s="1"/>
  <c r="AT118" i="1"/>
  <c r="BE118" i="1" s="1"/>
  <c r="AS118" i="1"/>
  <c r="BD118" i="1" s="1"/>
  <c r="AQ118" i="1"/>
  <c r="BB118" i="1" s="1"/>
  <c r="AV118" i="1"/>
  <c r="BG118" i="1" s="1"/>
  <c r="AU118" i="1"/>
  <c r="BF118" i="1" s="1"/>
  <c r="AW118" i="1"/>
  <c r="BH118" i="1" s="1"/>
  <c r="AR118" i="1"/>
  <c r="BC118" i="1" s="1"/>
  <c r="AP114" i="1"/>
  <c r="BA114" i="1" s="1"/>
  <c r="AT114" i="1"/>
  <c r="BE114" i="1" s="1"/>
  <c r="AS114" i="1"/>
  <c r="BD114" i="1" s="1"/>
  <c r="AQ114" i="1"/>
  <c r="BB114" i="1" s="1"/>
  <c r="AV114" i="1"/>
  <c r="BG114" i="1" s="1"/>
  <c r="AU114" i="1"/>
  <c r="BF114" i="1" s="1"/>
  <c r="AR114" i="1"/>
  <c r="BC114" i="1" s="1"/>
  <c r="AW114" i="1"/>
  <c r="BH114" i="1" s="1"/>
  <c r="AP110" i="1"/>
  <c r="BA110" i="1" s="1"/>
  <c r="AT110" i="1"/>
  <c r="BE110" i="1" s="1"/>
  <c r="AS110" i="1"/>
  <c r="BD110" i="1" s="1"/>
  <c r="AQ110" i="1"/>
  <c r="BB110" i="1" s="1"/>
  <c r="AV110" i="1"/>
  <c r="BG110" i="1" s="1"/>
  <c r="AU110" i="1"/>
  <c r="BF110" i="1" s="1"/>
  <c r="AW110" i="1"/>
  <c r="BH110" i="1" s="1"/>
  <c r="AR110" i="1"/>
  <c r="BC110" i="1" s="1"/>
  <c r="AS106" i="1"/>
  <c r="BD106" i="1" s="1"/>
  <c r="AW106" i="1"/>
  <c r="BH106" i="1" s="1"/>
  <c r="AP106" i="1"/>
  <c r="BA106" i="1" s="1"/>
  <c r="AT106" i="1"/>
  <c r="BE106" i="1" s="1"/>
  <c r="AQ106" i="1"/>
  <c r="BB106" i="1" s="1"/>
  <c r="AU106" i="1"/>
  <c r="BF106" i="1" s="1"/>
  <c r="AR106" i="1"/>
  <c r="BC106" i="1" s="1"/>
  <c r="AV106" i="1"/>
  <c r="BG106" i="1" s="1"/>
  <c r="AR102" i="1"/>
  <c r="BC102" i="1" s="1"/>
  <c r="AV102" i="1"/>
  <c r="BG102" i="1" s="1"/>
  <c r="AQ102" i="1"/>
  <c r="BB102" i="1" s="1"/>
  <c r="AW102" i="1"/>
  <c r="BH102" i="1" s="1"/>
  <c r="AS102" i="1"/>
  <c r="BD102" i="1" s="1"/>
  <c r="AT102" i="1"/>
  <c r="BE102" i="1" s="1"/>
  <c r="AP102" i="1"/>
  <c r="BA102" i="1" s="1"/>
  <c r="AU102" i="1"/>
  <c r="BF102" i="1" s="1"/>
  <c r="AR98" i="1"/>
  <c r="BC98" i="1" s="1"/>
  <c r="AV98" i="1"/>
  <c r="BG98" i="1" s="1"/>
  <c r="AQ98" i="1"/>
  <c r="BB98" i="1" s="1"/>
  <c r="AW98" i="1"/>
  <c r="BH98" i="1" s="1"/>
  <c r="AS98" i="1"/>
  <c r="BD98" i="1" s="1"/>
  <c r="AT98" i="1"/>
  <c r="BE98" i="1" s="1"/>
  <c r="AP98" i="1"/>
  <c r="BA98" i="1" s="1"/>
  <c r="AU98" i="1"/>
  <c r="BF98" i="1" s="1"/>
  <c r="AR94" i="1"/>
  <c r="BC94" i="1" s="1"/>
  <c r="AV94" i="1"/>
  <c r="BG94" i="1" s="1"/>
  <c r="AQ94" i="1"/>
  <c r="BB94" i="1" s="1"/>
  <c r="AW94" i="1"/>
  <c r="BH94" i="1" s="1"/>
  <c r="AS94" i="1"/>
  <c r="BD94" i="1" s="1"/>
  <c r="AT94" i="1"/>
  <c r="BE94" i="1" s="1"/>
  <c r="AP94" i="1"/>
  <c r="BA94" i="1" s="1"/>
  <c r="AU94" i="1"/>
  <c r="BF94" i="1" s="1"/>
  <c r="AR90" i="1"/>
  <c r="BC90" i="1" s="1"/>
  <c r="AV90" i="1"/>
  <c r="BG90" i="1" s="1"/>
  <c r="AQ90" i="1"/>
  <c r="BB90" i="1" s="1"/>
  <c r="AW90" i="1"/>
  <c r="BH90" i="1" s="1"/>
  <c r="AP90" i="1"/>
  <c r="BA90" i="1" s="1"/>
  <c r="AS90" i="1"/>
  <c r="BD90" i="1" s="1"/>
  <c r="AT90" i="1"/>
  <c r="BE90" i="1" s="1"/>
  <c r="AU90" i="1"/>
  <c r="BF90" i="1" s="1"/>
  <c r="AR86" i="1"/>
  <c r="BC86" i="1" s="1"/>
  <c r="AV86" i="1"/>
  <c r="BG86" i="1" s="1"/>
  <c r="AQ86" i="1"/>
  <c r="BB86" i="1" s="1"/>
  <c r="AW86" i="1"/>
  <c r="BH86" i="1" s="1"/>
  <c r="AT86" i="1"/>
  <c r="BE86" i="1" s="1"/>
  <c r="AU86" i="1"/>
  <c r="BF86" i="1" s="1"/>
  <c r="AP86" i="1"/>
  <c r="BA86" i="1" s="1"/>
  <c r="AS86" i="1"/>
  <c r="BD86" i="1" s="1"/>
  <c r="AR82" i="1"/>
  <c r="BC82" i="1" s="1"/>
  <c r="AV82" i="1"/>
  <c r="BG82" i="1" s="1"/>
  <c r="AQ82" i="1"/>
  <c r="BB82" i="1" s="1"/>
  <c r="AW82" i="1"/>
  <c r="BH82" i="1" s="1"/>
  <c r="AP82" i="1"/>
  <c r="BA82" i="1" s="1"/>
  <c r="AS82" i="1"/>
  <c r="BD82" i="1" s="1"/>
  <c r="AT82" i="1"/>
  <c r="BE82" i="1" s="1"/>
  <c r="AU82" i="1"/>
  <c r="BF82" i="1" s="1"/>
  <c r="AR78" i="1"/>
  <c r="BC78" i="1" s="1"/>
  <c r="AV78" i="1"/>
  <c r="BG78" i="1" s="1"/>
  <c r="AQ78" i="1"/>
  <c r="BB78" i="1" s="1"/>
  <c r="AW78" i="1"/>
  <c r="BH78" i="1" s="1"/>
  <c r="AT78" i="1"/>
  <c r="BE78" i="1" s="1"/>
  <c r="AU78" i="1"/>
  <c r="BF78" i="1" s="1"/>
  <c r="AP78" i="1"/>
  <c r="BA78" i="1" s="1"/>
  <c r="AS78" i="1"/>
  <c r="BD78" i="1" s="1"/>
  <c r="AR74" i="1"/>
  <c r="BC74" i="1" s="1"/>
  <c r="AV74" i="1"/>
  <c r="BG74" i="1" s="1"/>
  <c r="AQ74" i="1"/>
  <c r="BB74" i="1" s="1"/>
  <c r="AW74" i="1"/>
  <c r="BH74" i="1" s="1"/>
  <c r="AP74" i="1"/>
  <c r="BA74" i="1" s="1"/>
  <c r="AS74" i="1"/>
  <c r="BD74" i="1" s="1"/>
  <c r="AT74" i="1"/>
  <c r="BE74" i="1" s="1"/>
  <c r="AU74" i="1"/>
  <c r="BF74" i="1" s="1"/>
  <c r="AR70" i="1"/>
  <c r="BC70" i="1" s="1"/>
  <c r="AV70" i="1"/>
  <c r="BG70" i="1" s="1"/>
  <c r="AQ70" i="1"/>
  <c r="BB70" i="1" s="1"/>
  <c r="AW70" i="1"/>
  <c r="BH70" i="1" s="1"/>
  <c r="AT70" i="1"/>
  <c r="BE70" i="1" s="1"/>
  <c r="AU70" i="1"/>
  <c r="BF70" i="1" s="1"/>
  <c r="AP70" i="1"/>
  <c r="BA70" i="1" s="1"/>
  <c r="AS70" i="1"/>
  <c r="BD70" i="1" s="1"/>
  <c r="AR66" i="1"/>
  <c r="BC66" i="1" s="1"/>
  <c r="AV66" i="1"/>
  <c r="BG66" i="1" s="1"/>
  <c r="AQ66" i="1"/>
  <c r="BB66" i="1" s="1"/>
  <c r="AW66" i="1"/>
  <c r="BH66" i="1" s="1"/>
  <c r="AP66" i="1"/>
  <c r="BA66" i="1" s="1"/>
  <c r="AS66" i="1"/>
  <c r="BD66" i="1" s="1"/>
  <c r="AT66" i="1"/>
  <c r="BE66" i="1" s="1"/>
  <c r="AU66" i="1"/>
  <c r="BF66" i="1" s="1"/>
  <c r="AP62" i="1"/>
  <c r="BA62" i="1" s="1"/>
  <c r="AT62" i="1"/>
  <c r="BE62" i="1" s="1"/>
  <c r="AR62" i="1"/>
  <c r="BC62" i="1" s="1"/>
  <c r="AV62" i="1"/>
  <c r="BG62" i="1" s="1"/>
  <c r="AW62" i="1"/>
  <c r="BH62" i="1" s="1"/>
  <c r="AU62" i="1"/>
  <c r="BF62" i="1" s="1"/>
  <c r="AQ62" i="1"/>
  <c r="BB62" i="1" s="1"/>
  <c r="AS62" i="1"/>
  <c r="BD62" i="1" s="1"/>
  <c r="AP58" i="1"/>
  <c r="BA58" i="1" s="1"/>
  <c r="AT58" i="1"/>
  <c r="BE58" i="1" s="1"/>
  <c r="AR58" i="1"/>
  <c r="BC58" i="1" s="1"/>
  <c r="AV58" i="1"/>
  <c r="BG58" i="1" s="1"/>
  <c r="AW58" i="1"/>
  <c r="BH58" i="1" s="1"/>
  <c r="AU58" i="1"/>
  <c r="BF58" i="1" s="1"/>
  <c r="AQ58" i="1"/>
  <c r="BB58" i="1" s="1"/>
  <c r="AS58" i="1"/>
  <c r="BD58" i="1" s="1"/>
  <c r="AP54" i="1"/>
  <c r="BA54" i="1" s="1"/>
  <c r="AT54" i="1"/>
  <c r="BE54" i="1" s="1"/>
  <c r="AR54" i="1"/>
  <c r="BC54" i="1" s="1"/>
  <c r="AV54" i="1"/>
  <c r="BG54" i="1" s="1"/>
  <c r="AW54" i="1"/>
  <c r="BH54" i="1" s="1"/>
  <c r="AU54" i="1"/>
  <c r="BF54" i="1" s="1"/>
  <c r="AQ54" i="1"/>
  <c r="BB54" i="1" s="1"/>
  <c r="AS54" i="1"/>
  <c r="BD54" i="1" s="1"/>
  <c r="AP50" i="1"/>
  <c r="BA50" i="1" s="1"/>
  <c r="AT50" i="1"/>
  <c r="BE50" i="1" s="1"/>
  <c r="AR50" i="1"/>
  <c r="BC50" i="1" s="1"/>
  <c r="AV50" i="1"/>
  <c r="BG50" i="1" s="1"/>
  <c r="AW50" i="1"/>
  <c r="BH50" i="1" s="1"/>
  <c r="AU50" i="1"/>
  <c r="BF50" i="1" s="1"/>
  <c r="AQ50" i="1"/>
  <c r="BB50" i="1" s="1"/>
  <c r="AS50" i="1"/>
  <c r="BD50" i="1" s="1"/>
  <c r="AR46" i="1"/>
  <c r="BC46" i="1" s="1"/>
  <c r="AT46" i="1"/>
  <c r="BE46" i="1" s="1"/>
  <c r="AQ46" i="1"/>
  <c r="BB46" i="1" s="1"/>
  <c r="AV46" i="1"/>
  <c r="BG46" i="1" s="1"/>
  <c r="AW46" i="1"/>
  <c r="BH46" i="1" s="1"/>
  <c r="AU46" i="1"/>
  <c r="BF46" i="1" s="1"/>
  <c r="AP46" i="1"/>
  <c r="BA46" i="1" s="1"/>
  <c r="AS46" i="1"/>
  <c r="BD46" i="1" s="1"/>
  <c r="AQ42" i="1"/>
  <c r="BB42" i="1" s="1"/>
  <c r="AU42" i="1"/>
  <c r="BF42" i="1" s="1"/>
  <c r="AS42" i="1"/>
  <c r="BD42" i="1" s="1"/>
  <c r="AP42" i="1"/>
  <c r="BA42" i="1" s="1"/>
  <c r="AV42" i="1"/>
  <c r="BG42" i="1" s="1"/>
  <c r="AW42" i="1"/>
  <c r="BH42" i="1" s="1"/>
  <c r="AR42" i="1"/>
  <c r="BC42" i="1" s="1"/>
  <c r="AT42" i="1"/>
  <c r="BE42" i="1" s="1"/>
  <c r="AQ38" i="1"/>
  <c r="BB38" i="1" s="1"/>
  <c r="AU38" i="1"/>
  <c r="BF38" i="1" s="1"/>
  <c r="AS38" i="1"/>
  <c r="BD38" i="1" s="1"/>
  <c r="AP38" i="1"/>
  <c r="BA38" i="1" s="1"/>
  <c r="AV38" i="1"/>
  <c r="BG38" i="1" s="1"/>
  <c r="AW38" i="1"/>
  <c r="BH38" i="1" s="1"/>
  <c r="AR38" i="1"/>
  <c r="BC38" i="1" s="1"/>
  <c r="AT38" i="1"/>
  <c r="BE38" i="1" s="1"/>
  <c r="AS34" i="1"/>
  <c r="BD34" i="1" s="1"/>
  <c r="AW34" i="1"/>
  <c r="BH34" i="1" s="1"/>
  <c r="AQ34" i="1"/>
  <c r="BB34" i="1" s="1"/>
  <c r="AU34" i="1"/>
  <c r="BF34" i="1" s="1"/>
  <c r="AP34" i="1"/>
  <c r="BA34" i="1" s="1"/>
  <c r="AT34" i="1"/>
  <c r="BE34" i="1" s="1"/>
  <c r="AV34" i="1"/>
  <c r="BG34" i="1" s="1"/>
  <c r="AR34" i="1"/>
  <c r="BC34" i="1" s="1"/>
  <c r="AS30" i="1"/>
  <c r="BD30" i="1" s="1"/>
  <c r="AW30" i="1"/>
  <c r="BH30" i="1" s="1"/>
  <c r="AQ30" i="1"/>
  <c r="BB30" i="1" s="1"/>
  <c r="AU30" i="1"/>
  <c r="BF30" i="1" s="1"/>
  <c r="AP30" i="1"/>
  <c r="BA30" i="1" s="1"/>
  <c r="AT30" i="1"/>
  <c r="BE30" i="1" s="1"/>
  <c r="AV30" i="1"/>
  <c r="BG30" i="1" s="1"/>
  <c r="AR30" i="1"/>
  <c r="BC30" i="1" s="1"/>
  <c r="AS26" i="1"/>
  <c r="BD26" i="1" s="1"/>
  <c r="AW26" i="1"/>
  <c r="BH26" i="1" s="1"/>
  <c r="AQ26" i="1"/>
  <c r="BB26" i="1" s="1"/>
  <c r="AU26" i="1"/>
  <c r="BF26" i="1" s="1"/>
  <c r="AP26" i="1"/>
  <c r="AT26" i="1"/>
  <c r="BE26" i="1" s="1"/>
  <c r="AV26" i="1"/>
  <c r="BG26" i="1" s="1"/>
  <c r="AR26" i="1"/>
  <c r="BC26" i="1" s="1"/>
  <c r="AS22" i="1"/>
  <c r="BD22" i="1" s="1"/>
  <c r="AW22" i="1"/>
  <c r="BH22" i="1" s="1"/>
  <c r="AQ22" i="1"/>
  <c r="BB22" i="1" s="1"/>
  <c r="AU22" i="1"/>
  <c r="BF22" i="1" s="1"/>
  <c r="AP22" i="1"/>
  <c r="BA22" i="1" s="1"/>
  <c r="AT22" i="1"/>
  <c r="BE22" i="1" s="1"/>
  <c r="AV22" i="1"/>
  <c r="BG22" i="1" s="1"/>
  <c r="AR22" i="1"/>
  <c r="BC22" i="1" s="1"/>
  <c r="AS18" i="1"/>
  <c r="BD18" i="1" s="1"/>
  <c r="AW18" i="1"/>
  <c r="BH18" i="1" s="1"/>
  <c r="AQ18" i="1"/>
  <c r="BB18" i="1" s="1"/>
  <c r="AU18" i="1"/>
  <c r="BF18" i="1" s="1"/>
  <c r="AP18" i="1"/>
  <c r="BA18" i="1" s="1"/>
  <c r="AT18" i="1"/>
  <c r="BE18" i="1" s="1"/>
  <c r="AV18" i="1"/>
  <c r="BG18" i="1" s="1"/>
  <c r="AR18" i="1"/>
  <c r="BC18" i="1" s="1"/>
  <c r="AS14" i="1"/>
  <c r="BD14" i="1" s="1"/>
  <c r="AW14" i="1"/>
  <c r="BH14" i="1" s="1"/>
  <c r="AQ14" i="1"/>
  <c r="BB14" i="1" s="1"/>
  <c r="AU14" i="1"/>
  <c r="BF14" i="1" s="1"/>
  <c r="AP14" i="1"/>
  <c r="BA14" i="1" s="1"/>
  <c r="AT14" i="1"/>
  <c r="BE14" i="1" s="1"/>
  <c r="AV14" i="1"/>
  <c r="BG14" i="1" s="1"/>
  <c r="AR14" i="1"/>
  <c r="BC14" i="1" s="1"/>
  <c r="AR10" i="1"/>
  <c r="BC10" i="1" s="1"/>
  <c r="AV10" i="1"/>
  <c r="BG10" i="1" s="1"/>
  <c r="AP10" i="1"/>
  <c r="BA10" i="1" s="1"/>
  <c r="AT10" i="1"/>
  <c r="BE10" i="1" s="1"/>
  <c r="AW10" i="1"/>
  <c r="BH10" i="1" s="1"/>
  <c r="AS10" i="1"/>
  <c r="BD10" i="1" s="1"/>
  <c r="AU10" i="1"/>
  <c r="BF10" i="1" s="1"/>
  <c r="AQ10" i="1"/>
  <c r="BB10" i="1" s="1"/>
  <c r="AR6" i="1"/>
  <c r="BC6" i="1" s="1"/>
  <c r="AV6" i="1"/>
  <c r="BG6" i="1" s="1"/>
  <c r="AP6" i="1"/>
  <c r="BA6" i="1" s="1"/>
  <c r="AT6" i="1"/>
  <c r="BE6" i="1" s="1"/>
  <c r="AW6" i="1"/>
  <c r="BH6" i="1" s="1"/>
  <c r="AS6" i="1"/>
  <c r="BD6" i="1" s="1"/>
  <c r="AU6" i="1"/>
  <c r="BF6" i="1" s="1"/>
  <c r="AQ6" i="1"/>
  <c r="BB6" i="1" s="1"/>
  <c r="AW3" i="1"/>
  <c r="BH3" i="1" s="1"/>
  <c r="AP2767" i="1"/>
  <c r="BA2767" i="1" s="1"/>
  <c r="AP2766" i="1"/>
  <c r="BA2766" i="1" s="1"/>
  <c r="AP2763" i="1"/>
  <c r="BA2763" i="1" s="1"/>
  <c r="AP2762" i="1"/>
  <c r="BA2762" i="1" s="1"/>
  <c r="AP2759" i="1"/>
  <c r="BA2759" i="1" s="1"/>
  <c r="AP2758" i="1"/>
  <c r="BA2758" i="1" s="1"/>
  <c r="AP2755" i="1"/>
  <c r="BA2755" i="1" s="1"/>
  <c r="AP2754" i="1"/>
  <c r="BA2754" i="1" s="1"/>
  <c r="AP2751" i="1"/>
  <c r="BA2751" i="1" s="1"/>
  <c r="AP2750" i="1"/>
  <c r="BA2750" i="1" s="1"/>
  <c r="AP2747" i="1"/>
  <c r="BA2747" i="1" s="1"/>
  <c r="AP2746" i="1"/>
  <c r="BA2746" i="1" s="1"/>
  <c r="AP2743" i="1"/>
  <c r="BA2743" i="1" s="1"/>
  <c r="AP2742" i="1"/>
  <c r="BA2742" i="1" s="1"/>
  <c r="AP2739" i="1"/>
  <c r="BA2739" i="1" s="1"/>
  <c r="AP2738" i="1"/>
  <c r="BA2738" i="1" s="1"/>
  <c r="AP2735" i="1"/>
  <c r="BA2735" i="1" s="1"/>
  <c r="AP2734" i="1"/>
  <c r="BA2734" i="1" s="1"/>
  <c r="AP2731" i="1"/>
  <c r="BA2731" i="1" s="1"/>
  <c r="AP2730" i="1"/>
  <c r="BA2730" i="1" s="1"/>
  <c r="AP2727" i="1"/>
  <c r="BA2727" i="1" s="1"/>
  <c r="AP2726" i="1"/>
  <c r="BA2726" i="1" s="1"/>
  <c r="AP2723" i="1"/>
  <c r="BA2723" i="1" s="1"/>
  <c r="AP2722" i="1"/>
  <c r="BA2722" i="1" s="1"/>
  <c r="AP2719" i="1"/>
  <c r="BA2719" i="1" s="1"/>
  <c r="AP2718" i="1"/>
  <c r="BA2718" i="1" s="1"/>
  <c r="AP2715" i="1"/>
  <c r="BA2715" i="1" s="1"/>
  <c r="AP2714" i="1"/>
  <c r="BA2714" i="1" s="1"/>
  <c r="AP2711" i="1"/>
  <c r="BA2711" i="1" s="1"/>
  <c r="AP2710" i="1"/>
  <c r="BA2710" i="1" s="1"/>
  <c r="AP2707" i="1"/>
  <c r="BA2707" i="1" s="1"/>
  <c r="AP2706" i="1"/>
  <c r="BA2706" i="1" s="1"/>
  <c r="AP2703" i="1"/>
  <c r="BA2703" i="1" s="1"/>
  <c r="AP2702" i="1"/>
  <c r="BA2702" i="1" s="1"/>
  <c r="AP2699" i="1"/>
  <c r="BA2699" i="1" s="1"/>
  <c r="AP2698" i="1"/>
  <c r="BA2698" i="1" s="1"/>
  <c r="AP2695" i="1"/>
  <c r="BA2695" i="1" s="1"/>
  <c r="AP2694" i="1"/>
  <c r="BA2694" i="1" s="1"/>
  <c r="AP2691" i="1"/>
  <c r="BA2691" i="1" s="1"/>
  <c r="AP2690" i="1"/>
  <c r="BA2690" i="1" s="1"/>
  <c r="AP2687" i="1"/>
  <c r="BA2687" i="1" s="1"/>
  <c r="AP2686" i="1"/>
  <c r="BA2686" i="1" s="1"/>
  <c r="AP2683" i="1"/>
  <c r="BA2683" i="1" s="1"/>
  <c r="AP2682" i="1"/>
  <c r="BA2682" i="1" s="1"/>
  <c r="AP2679" i="1"/>
  <c r="BA2679" i="1" s="1"/>
  <c r="AP2678" i="1"/>
  <c r="BA2678" i="1" s="1"/>
  <c r="AP2675" i="1"/>
  <c r="BA2675" i="1" s="1"/>
  <c r="AP2674" i="1"/>
  <c r="BA2674" i="1" s="1"/>
  <c r="AP2671" i="1"/>
  <c r="BA2671" i="1" s="1"/>
  <c r="AP2670" i="1"/>
  <c r="BA2670" i="1" s="1"/>
  <c r="AP2667" i="1"/>
  <c r="BA2667" i="1" s="1"/>
  <c r="AP2666" i="1"/>
  <c r="BA2666" i="1" s="1"/>
  <c r="AP2663" i="1"/>
  <c r="BA2663" i="1" s="1"/>
  <c r="AP2662" i="1"/>
  <c r="BA2662" i="1" s="1"/>
  <c r="AP2659" i="1"/>
  <c r="BA2659" i="1" s="1"/>
  <c r="AP2658" i="1"/>
  <c r="BA2658" i="1" s="1"/>
  <c r="AP2655" i="1"/>
  <c r="BA2655" i="1" s="1"/>
  <c r="AP2654" i="1"/>
  <c r="BA2654" i="1" s="1"/>
  <c r="AP2651" i="1"/>
  <c r="BA2651" i="1" s="1"/>
  <c r="AP2650" i="1"/>
  <c r="BA2650" i="1" s="1"/>
  <c r="AP2647" i="1"/>
  <c r="BA2647" i="1" s="1"/>
  <c r="AP2646" i="1"/>
  <c r="BA2646" i="1" s="1"/>
  <c r="AP2643" i="1"/>
  <c r="BA2643" i="1" s="1"/>
  <c r="AP2642" i="1"/>
  <c r="BA2642" i="1" s="1"/>
  <c r="AP2639" i="1"/>
  <c r="BA2639" i="1" s="1"/>
  <c r="AP2638" i="1"/>
  <c r="BA2638" i="1" s="1"/>
  <c r="AP2635" i="1"/>
  <c r="BA2635" i="1" s="1"/>
  <c r="AP2634" i="1"/>
  <c r="BA2634" i="1" s="1"/>
  <c r="AP2631" i="1"/>
  <c r="BA2631" i="1" s="1"/>
  <c r="AP2630" i="1"/>
  <c r="BA2630" i="1" s="1"/>
  <c r="AP2627" i="1"/>
  <c r="BA2627" i="1" s="1"/>
  <c r="AP2626" i="1"/>
  <c r="BA2626" i="1" s="1"/>
  <c r="AP2623" i="1"/>
  <c r="BA2623" i="1" s="1"/>
  <c r="AP2622" i="1"/>
  <c r="BA2622" i="1" s="1"/>
  <c r="AP2619" i="1"/>
  <c r="BA2619" i="1" s="1"/>
  <c r="AP2618" i="1"/>
  <c r="BA2618" i="1" s="1"/>
  <c r="AP2615" i="1"/>
  <c r="BA2615" i="1" s="1"/>
  <c r="AP2614" i="1"/>
  <c r="BA2614" i="1" s="1"/>
  <c r="AP2611" i="1"/>
  <c r="BA2611" i="1" s="1"/>
  <c r="AP2610" i="1"/>
  <c r="BA2610" i="1" s="1"/>
  <c r="AP2607" i="1"/>
  <c r="BA2607" i="1" s="1"/>
  <c r="AP2606" i="1"/>
  <c r="BA2606" i="1" s="1"/>
  <c r="AP2603" i="1"/>
  <c r="BA2603" i="1" s="1"/>
  <c r="AP2602" i="1"/>
  <c r="BA2602" i="1" s="1"/>
  <c r="AP2599" i="1"/>
  <c r="BA2599" i="1" s="1"/>
  <c r="AP2598" i="1"/>
  <c r="BA2598" i="1" s="1"/>
  <c r="AP2595" i="1"/>
  <c r="BA2595" i="1" s="1"/>
  <c r="AP2594" i="1"/>
  <c r="BA2594" i="1" s="1"/>
  <c r="AP2591" i="1"/>
  <c r="BA2591" i="1" s="1"/>
  <c r="AP2590" i="1"/>
  <c r="BA2590" i="1" s="1"/>
  <c r="AP2587" i="1"/>
  <c r="BA2587" i="1" s="1"/>
  <c r="AP2586" i="1"/>
  <c r="BA2586" i="1" s="1"/>
  <c r="AP2583" i="1"/>
  <c r="BA2583" i="1" s="1"/>
  <c r="AP2582" i="1"/>
  <c r="BA2582" i="1" s="1"/>
  <c r="AP2579" i="1"/>
  <c r="BA2579" i="1" s="1"/>
  <c r="AP2578" i="1"/>
  <c r="BA2578" i="1" s="1"/>
  <c r="AP2575" i="1"/>
  <c r="BA2575" i="1" s="1"/>
  <c r="AP2574" i="1"/>
  <c r="BA2574" i="1" s="1"/>
  <c r="AP2571" i="1"/>
  <c r="BA2571" i="1" s="1"/>
  <c r="AP2570" i="1"/>
  <c r="BA2570" i="1" s="1"/>
  <c r="AP2567" i="1"/>
  <c r="BA2567" i="1" s="1"/>
  <c r="AP2566" i="1"/>
  <c r="BA2566" i="1" s="1"/>
  <c r="AP2563" i="1"/>
  <c r="BA2563" i="1" s="1"/>
  <c r="AP2562" i="1"/>
  <c r="BA2562" i="1" s="1"/>
  <c r="AP2559" i="1"/>
  <c r="BA2559" i="1" s="1"/>
  <c r="AP2558" i="1"/>
  <c r="BA2558" i="1" s="1"/>
  <c r="AP2555" i="1"/>
  <c r="BA2555" i="1" s="1"/>
  <c r="AP2554" i="1"/>
  <c r="BA2554" i="1" s="1"/>
  <c r="AP2551" i="1"/>
  <c r="BA2551" i="1" s="1"/>
  <c r="AP2550" i="1"/>
  <c r="BA2550" i="1" s="1"/>
  <c r="AP2547" i="1"/>
  <c r="BA2547" i="1" s="1"/>
  <c r="AP2546" i="1"/>
  <c r="BA2546" i="1" s="1"/>
  <c r="AP2543" i="1"/>
  <c r="BA2543" i="1" s="1"/>
  <c r="AP2542" i="1"/>
  <c r="BA2542" i="1" s="1"/>
  <c r="AP2539" i="1"/>
  <c r="BA2539" i="1" s="1"/>
  <c r="AP2538" i="1"/>
  <c r="BA2538" i="1" s="1"/>
  <c r="AP2535" i="1"/>
  <c r="BA2535" i="1" s="1"/>
  <c r="AP2534" i="1"/>
  <c r="BA2534" i="1" s="1"/>
  <c r="AP2531" i="1"/>
  <c r="BA2531" i="1" s="1"/>
  <c r="AP2530" i="1"/>
  <c r="BA2530" i="1" s="1"/>
  <c r="AP2527" i="1"/>
  <c r="BA2527" i="1" s="1"/>
  <c r="AP2526" i="1"/>
  <c r="BA2526" i="1" s="1"/>
  <c r="AP2523" i="1"/>
  <c r="BA2523" i="1" s="1"/>
  <c r="AP2522" i="1"/>
  <c r="BA2522" i="1" s="1"/>
  <c r="AP2519" i="1"/>
  <c r="BA2519" i="1" s="1"/>
  <c r="AP2518" i="1"/>
  <c r="BA2518" i="1" s="1"/>
  <c r="AP2515" i="1"/>
  <c r="BA2515" i="1" s="1"/>
  <c r="AP2514" i="1"/>
  <c r="BA2514" i="1" s="1"/>
  <c r="AP2511" i="1"/>
  <c r="BA2511" i="1" s="1"/>
  <c r="AP2510" i="1"/>
  <c r="BA2510" i="1" s="1"/>
  <c r="AP2507" i="1"/>
  <c r="BA2507" i="1" s="1"/>
  <c r="AP2506" i="1"/>
  <c r="BA2506" i="1" s="1"/>
  <c r="AP2503" i="1"/>
  <c r="BA2503" i="1" s="1"/>
  <c r="AP2502" i="1"/>
  <c r="BA2502" i="1" s="1"/>
  <c r="AP2499" i="1"/>
  <c r="BA2499" i="1" s="1"/>
  <c r="AP2498" i="1"/>
  <c r="BA2498" i="1" s="1"/>
  <c r="AP2495" i="1"/>
  <c r="BA2495" i="1" s="1"/>
  <c r="AP2494" i="1"/>
  <c r="BA2494" i="1" s="1"/>
  <c r="AP2491" i="1"/>
  <c r="BA2491" i="1" s="1"/>
  <c r="AP2490" i="1"/>
  <c r="BA2490" i="1" s="1"/>
  <c r="AP2487" i="1"/>
  <c r="BA2487" i="1" s="1"/>
  <c r="AP2486" i="1"/>
  <c r="BA2486" i="1" s="1"/>
  <c r="AP2483" i="1"/>
  <c r="BA2483" i="1" s="1"/>
  <c r="AP2482" i="1"/>
  <c r="BA2482" i="1" s="1"/>
  <c r="AP2479" i="1"/>
  <c r="BA2479" i="1" s="1"/>
  <c r="AP2478" i="1"/>
  <c r="BA2478" i="1" s="1"/>
  <c r="AP2475" i="1"/>
  <c r="BA2475" i="1" s="1"/>
  <c r="AP2474" i="1"/>
  <c r="BA2474" i="1" s="1"/>
  <c r="AP2471" i="1"/>
  <c r="BA2471" i="1" s="1"/>
  <c r="AP2470" i="1"/>
  <c r="BA2470" i="1" s="1"/>
  <c r="AP2467" i="1"/>
  <c r="BA2467" i="1" s="1"/>
  <c r="AP2466" i="1"/>
  <c r="BA2466" i="1" s="1"/>
  <c r="AP2463" i="1"/>
  <c r="BA2463" i="1" s="1"/>
  <c r="AP2462" i="1"/>
  <c r="BA2462" i="1" s="1"/>
  <c r="AP2459" i="1"/>
  <c r="BA2459" i="1" s="1"/>
  <c r="AP2458" i="1"/>
  <c r="BA2458" i="1" s="1"/>
  <c r="AP2455" i="1"/>
  <c r="BA2455" i="1" s="1"/>
  <c r="AP2454" i="1"/>
  <c r="BA2454" i="1" s="1"/>
  <c r="AP2451" i="1"/>
  <c r="BA2451" i="1" s="1"/>
  <c r="AP2450" i="1"/>
  <c r="BA2450" i="1" s="1"/>
  <c r="AP2447" i="1"/>
  <c r="BA2447" i="1" s="1"/>
  <c r="AP2446" i="1"/>
  <c r="BA2446" i="1" s="1"/>
  <c r="AP2443" i="1"/>
  <c r="BA2443" i="1" s="1"/>
  <c r="AP2442" i="1"/>
  <c r="BA2442" i="1" s="1"/>
  <c r="AP2439" i="1"/>
  <c r="BA2439" i="1" s="1"/>
  <c r="AP2438" i="1"/>
  <c r="BA2438" i="1" s="1"/>
  <c r="AP2435" i="1"/>
  <c r="BA2435" i="1" s="1"/>
  <c r="AP2434" i="1"/>
  <c r="BA2434" i="1" s="1"/>
  <c r="AP2431" i="1"/>
  <c r="BA2431" i="1" s="1"/>
  <c r="AP2430" i="1"/>
  <c r="BA2430" i="1" s="1"/>
  <c r="AP2427" i="1"/>
  <c r="BA2427" i="1" s="1"/>
  <c r="AP2426" i="1"/>
  <c r="BA2426" i="1" s="1"/>
  <c r="AP2423" i="1"/>
  <c r="BA2423" i="1" s="1"/>
  <c r="AP2422" i="1"/>
  <c r="BA2422" i="1" s="1"/>
  <c r="AP2419" i="1"/>
  <c r="BA2419" i="1" s="1"/>
  <c r="AP2418" i="1"/>
  <c r="BA2418" i="1" s="1"/>
  <c r="AP2415" i="1"/>
  <c r="BA2415" i="1" s="1"/>
  <c r="AP2414" i="1"/>
  <c r="BA2414" i="1" s="1"/>
  <c r="AP2411" i="1"/>
  <c r="BA2411" i="1" s="1"/>
  <c r="AP2410" i="1"/>
  <c r="BA2410" i="1" s="1"/>
  <c r="AP2407" i="1"/>
  <c r="BA2407" i="1" s="1"/>
  <c r="AP2406" i="1"/>
  <c r="BA2406" i="1" s="1"/>
  <c r="AP2403" i="1"/>
  <c r="BA2403" i="1" s="1"/>
  <c r="AP2402" i="1"/>
  <c r="BA2402" i="1" s="1"/>
  <c r="AP2399" i="1"/>
  <c r="BA2399" i="1" s="1"/>
  <c r="AP2398" i="1"/>
  <c r="BA2398" i="1" s="1"/>
  <c r="AP2395" i="1"/>
  <c r="BA2395" i="1" s="1"/>
  <c r="AP2394" i="1"/>
  <c r="BA2394" i="1" s="1"/>
  <c r="AP2391" i="1"/>
  <c r="BA2391" i="1" s="1"/>
  <c r="AP2390" i="1"/>
  <c r="BA2390" i="1" s="1"/>
  <c r="AP2387" i="1"/>
  <c r="BA2387" i="1" s="1"/>
  <c r="AP2386" i="1"/>
  <c r="BA2386" i="1" s="1"/>
  <c r="AP2383" i="1"/>
  <c r="BA2383" i="1" s="1"/>
  <c r="AP2382" i="1"/>
  <c r="BA2382" i="1" s="1"/>
  <c r="AP2379" i="1"/>
  <c r="BA2379" i="1" s="1"/>
  <c r="AP2378" i="1"/>
  <c r="BA2378" i="1" s="1"/>
  <c r="AP2375" i="1"/>
  <c r="BA2375" i="1" s="1"/>
  <c r="AP2374" i="1"/>
  <c r="BA2374" i="1" s="1"/>
  <c r="AP2371" i="1"/>
  <c r="BA2371" i="1" s="1"/>
  <c r="AP2370" i="1"/>
  <c r="BA2370" i="1" s="1"/>
  <c r="AP2367" i="1"/>
  <c r="BA2367" i="1" s="1"/>
  <c r="AP2366" i="1"/>
  <c r="BA2366" i="1" s="1"/>
  <c r="AP2363" i="1"/>
  <c r="BA2363" i="1" s="1"/>
  <c r="AP2362" i="1"/>
  <c r="BA2362" i="1" s="1"/>
  <c r="AP2359" i="1"/>
  <c r="BA2359" i="1" s="1"/>
  <c r="AP2358" i="1"/>
  <c r="BA2358" i="1" s="1"/>
  <c r="AP2355" i="1"/>
  <c r="BA2355" i="1" s="1"/>
  <c r="AP2354" i="1"/>
  <c r="BA2354" i="1" s="1"/>
  <c r="AP2351" i="1"/>
  <c r="BA2351" i="1" s="1"/>
  <c r="AP2350" i="1"/>
  <c r="BA2350" i="1" s="1"/>
  <c r="AP2347" i="1"/>
  <c r="BA2347" i="1" s="1"/>
  <c r="AP2346" i="1"/>
  <c r="BA2346" i="1" s="1"/>
  <c r="AP2343" i="1"/>
  <c r="BA2343" i="1" s="1"/>
  <c r="AP2342" i="1"/>
  <c r="BA2342" i="1" s="1"/>
  <c r="AP2339" i="1"/>
  <c r="BA2339" i="1" s="1"/>
  <c r="AP2338" i="1"/>
  <c r="BA2338" i="1" s="1"/>
  <c r="AP2335" i="1"/>
  <c r="BA2335" i="1" s="1"/>
  <c r="AP2334" i="1"/>
  <c r="BA2334" i="1" s="1"/>
  <c r="AP2331" i="1"/>
  <c r="BA2331" i="1" s="1"/>
  <c r="AP2330" i="1"/>
  <c r="BA2330" i="1" s="1"/>
  <c r="AP2327" i="1"/>
  <c r="BA2327" i="1" s="1"/>
  <c r="AP2326" i="1"/>
  <c r="BA2326" i="1" s="1"/>
  <c r="AP2323" i="1"/>
  <c r="BA2323" i="1" s="1"/>
  <c r="AP2322" i="1"/>
  <c r="BA2322" i="1" s="1"/>
  <c r="AP2319" i="1"/>
  <c r="BA2319" i="1" s="1"/>
  <c r="AP2318" i="1"/>
  <c r="BA2318" i="1" s="1"/>
  <c r="AP2315" i="1"/>
  <c r="BA2315" i="1" s="1"/>
  <c r="AP2314" i="1"/>
  <c r="BA2314" i="1" s="1"/>
  <c r="AP2311" i="1"/>
  <c r="BA2311" i="1" s="1"/>
  <c r="AP2310" i="1"/>
  <c r="BA2310" i="1" s="1"/>
  <c r="AP2307" i="1"/>
  <c r="BA2307" i="1" s="1"/>
  <c r="AP2306" i="1"/>
  <c r="BA2306" i="1" s="1"/>
  <c r="AP2303" i="1"/>
  <c r="BA2303" i="1" s="1"/>
  <c r="AP2302" i="1"/>
  <c r="BA2302" i="1" s="1"/>
  <c r="AP2299" i="1"/>
  <c r="BA2299" i="1" s="1"/>
  <c r="AP2298" i="1"/>
  <c r="BA2298" i="1" s="1"/>
  <c r="AP2295" i="1"/>
  <c r="BA2295" i="1" s="1"/>
  <c r="AP2294" i="1"/>
  <c r="BA2294" i="1" s="1"/>
  <c r="AP2291" i="1"/>
  <c r="BA2291" i="1" s="1"/>
  <c r="AP2290" i="1"/>
  <c r="BA2290" i="1" s="1"/>
  <c r="AP2287" i="1"/>
  <c r="BA2287" i="1" s="1"/>
  <c r="AP2286" i="1"/>
  <c r="BA2286" i="1" s="1"/>
  <c r="AP2283" i="1"/>
  <c r="BA2283" i="1" s="1"/>
  <c r="AP2282" i="1"/>
  <c r="BA2282" i="1" s="1"/>
  <c r="AP2279" i="1"/>
  <c r="BA2279" i="1" s="1"/>
  <c r="AP2278" i="1"/>
  <c r="BA2278" i="1" s="1"/>
  <c r="AP2275" i="1"/>
  <c r="BA2275" i="1" s="1"/>
  <c r="AP2274" i="1"/>
  <c r="BA2274" i="1" s="1"/>
  <c r="AP2271" i="1"/>
  <c r="BA2271" i="1" s="1"/>
  <c r="AP2270" i="1"/>
  <c r="BA2270" i="1" s="1"/>
  <c r="AP2267" i="1"/>
  <c r="BA2267" i="1" s="1"/>
  <c r="AP2266" i="1"/>
  <c r="BA2266" i="1" s="1"/>
  <c r="AP2263" i="1"/>
  <c r="BA2263" i="1" s="1"/>
  <c r="AP2262" i="1"/>
  <c r="BA2262" i="1" s="1"/>
  <c r="AP2259" i="1"/>
  <c r="BA2259" i="1" s="1"/>
  <c r="AP2258" i="1"/>
  <c r="BA2258" i="1" s="1"/>
  <c r="AP2255" i="1"/>
  <c r="BA2255" i="1" s="1"/>
  <c r="AP2254" i="1"/>
  <c r="BA2254" i="1" s="1"/>
  <c r="AP2251" i="1"/>
  <c r="BA2251" i="1" s="1"/>
  <c r="AP2250" i="1"/>
  <c r="BA2250" i="1" s="1"/>
  <c r="AP2247" i="1"/>
  <c r="BA2247" i="1" s="1"/>
  <c r="AP2246" i="1"/>
  <c r="BA2246" i="1" s="1"/>
  <c r="AP2243" i="1"/>
  <c r="BA2243" i="1" s="1"/>
  <c r="AP2242" i="1"/>
  <c r="BA2242" i="1" s="1"/>
  <c r="AP2239" i="1"/>
  <c r="BA2239" i="1" s="1"/>
  <c r="AP2238" i="1"/>
  <c r="BA2238" i="1" s="1"/>
  <c r="AP2235" i="1"/>
  <c r="BA2235" i="1" s="1"/>
  <c r="AP2234" i="1"/>
  <c r="BA2234" i="1" s="1"/>
  <c r="AP2231" i="1"/>
  <c r="BA2231" i="1" s="1"/>
  <c r="AP2230" i="1"/>
  <c r="BA2230" i="1" s="1"/>
  <c r="AP2227" i="1"/>
  <c r="BA2227" i="1" s="1"/>
  <c r="AP2226" i="1"/>
  <c r="BA2226" i="1" s="1"/>
  <c r="AP2223" i="1"/>
  <c r="BA2223" i="1" s="1"/>
  <c r="AP2222" i="1"/>
  <c r="BA2222" i="1" s="1"/>
  <c r="AP2219" i="1"/>
  <c r="BA2219" i="1" s="1"/>
  <c r="AP2218" i="1"/>
  <c r="BA2218" i="1" s="1"/>
  <c r="AP2215" i="1"/>
  <c r="BA2215" i="1" s="1"/>
  <c r="AP2214" i="1"/>
  <c r="BA2214" i="1" s="1"/>
  <c r="AP2211" i="1"/>
  <c r="BA2211" i="1" s="1"/>
  <c r="AP2210" i="1"/>
  <c r="BA2210" i="1" s="1"/>
  <c r="AP2207" i="1"/>
  <c r="BA2207" i="1" s="1"/>
  <c r="AP2206" i="1"/>
  <c r="BA2206" i="1" s="1"/>
  <c r="AP2203" i="1"/>
  <c r="BA2203" i="1" s="1"/>
  <c r="AP2202" i="1"/>
  <c r="BA2202" i="1" s="1"/>
  <c r="AP2199" i="1"/>
  <c r="BA2199" i="1" s="1"/>
  <c r="AP2198" i="1"/>
  <c r="BA2198" i="1" s="1"/>
  <c r="AP2195" i="1"/>
  <c r="BA2195" i="1" s="1"/>
  <c r="AP2194" i="1"/>
  <c r="BA2194" i="1" s="1"/>
  <c r="AP2191" i="1"/>
  <c r="BA2191" i="1" s="1"/>
  <c r="AP2190" i="1"/>
  <c r="BA2190" i="1" s="1"/>
  <c r="AP2187" i="1"/>
  <c r="BA2187" i="1" s="1"/>
  <c r="AP2186" i="1"/>
  <c r="BA2186" i="1" s="1"/>
  <c r="AP2183" i="1"/>
  <c r="BA2183" i="1" s="1"/>
  <c r="AP2182" i="1"/>
  <c r="BA2182" i="1" s="1"/>
  <c r="AP2179" i="1"/>
  <c r="BA2179" i="1" s="1"/>
  <c r="AP2178" i="1"/>
  <c r="BA2178" i="1" s="1"/>
  <c r="AP2175" i="1"/>
  <c r="BA2175" i="1" s="1"/>
  <c r="AP2174" i="1"/>
  <c r="BA2174" i="1" s="1"/>
  <c r="AP2171" i="1"/>
  <c r="BA2171" i="1" s="1"/>
  <c r="AP2170" i="1"/>
  <c r="BA2170" i="1" s="1"/>
  <c r="AP2167" i="1"/>
  <c r="BA2167" i="1" s="1"/>
  <c r="AP2166" i="1"/>
  <c r="BA2166" i="1" s="1"/>
  <c r="AP2163" i="1"/>
  <c r="BA2163" i="1" s="1"/>
  <c r="AP2162" i="1"/>
  <c r="BA2162" i="1" s="1"/>
  <c r="AP2159" i="1"/>
  <c r="BA2159" i="1" s="1"/>
  <c r="AP2158" i="1"/>
  <c r="BA2158" i="1" s="1"/>
  <c r="AP2155" i="1"/>
  <c r="BA2155" i="1" s="1"/>
  <c r="AP2154" i="1"/>
  <c r="BA2154" i="1" s="1"/>
  <c r="AP2151" i="1"/>
  <c r="BA2151" i="1" s="1"/>
  <c r="AP2150" i="1"/>
  <c r="BA2150" i="1" s="1"/>
  <c r="AP2147" i="1"/>
  <c r="BA2147" i="1" s="1"/>
  <c r="AP2146" i="1"/>
  <c r="BA2146" i="1" s="1"/>
  <c r="AP2143" i="1"/>
  <c r="BA2143" i="1" s="1"/>
  <c r="AP2142" i="1"/>
  <c r="BA2142" i="1" s="1"/>
  <c r="AP2139" i="1"/>
  <c r="BA2139" i="1" s="1"/>
  <c r="AP2138" i="1"/>
  <c r="BA2138" i="1" s="1"/>
  <c r="AP2135" i="1"/>
  <c r="BA2135" i="1" s="1"/>
  <c r="AP2134" i="1"/>
  <c r="BA2134" i="1" s="1"/>
  <c r="AP2131" i="1"/>
  <c r="BA2131" i="1" s="1"/>
  <c r="AP2130" i="1"/>
  <c r="BA2130" i="1" s="1"/>
  <c r="AP2127" i="1"/>
  <c r="BA2127" i="1" s="1"/>
  <c r="AP2126" i="1"/>
  <c r="BA2126" i="1" s="1"/>
  <c r="AP2123" i="1"/>
  <c r="BA2123" i="1" s="1"/>
  <c r="AP2122" i="1"/>
  <c r="BA2122" i="1" s="1"/>
  <c r="AP2119" i="1"/>
  <c r="BA2119" i="1" s="1"/>
  <c r="AP2118" i="1"/>
  <c r="BA2118" i="1" s="1"/>
  <c r="AP2115" i="1"/>
  <c r="BA2115" i="1" s="1"/>
  <c r="AP2114" i="1"/>
  <c r="BA2114" i="1" s="1"/>
  <c r="AP2111" i="1"/>
  <c r="BA2111" i="1" s="1"/>
  <c r="AP2110" i="1"/>
  <c r="BA2110" i="1" s="1"/>
  <c r="AP2107" i="1"/>
  <c r="BA2107" i="1" s="1"/>
  <c r="AP2106" i="1"/>
  <c r="BA2106" i="1" s="1"/>
  <c r="AP2103" i="1"/>
  <c r="BA2103" i="1" s="1"/>
  <c r="AP2102" i="1"/>
  <c r="BA2102" i="1" s="1"/>
  <c r="AP2099" i="1"/>
  <c r="BA2099" i="1" s="1"/>
  <c r="AP2098" i="1"/>
  <c r="BA2098" i="1" s="1"/>
  <c r="AP2095" i="1"/>
  <c r="BA2095" i="1" s="1"/>
  <c r="AP2094" i="1"/>
  <c r="BA2094" i="1" s="1"/>
  <c r="AP2091" i="1"/>
  <c r="BA2091" i="1" s="1"/>
  <c r="AP2090" i="1"/>
  <c r="BA2090" i="1" s="1"/>
  <c r="AP2087" i="1"/>
  <c r="BA2087" i="1" s="1"/>
  <c r="AP2086" i="1"/>
  <c r="BA2086" i="1" s="1"/>
  <c r="AP2083" i="1"/>
  <c r="BA2083" i="1" s="1"/>
  <c r="AP2082" i="1"/>
  <c r="BA2082" i="1" s="1"/>
  <c r="AP2079" i="1"/>
  <c r="BA2079" i="1" s="1"/>
  <c r="AP2078" i="1"/>
  <c r="BA2078" i="1" s="1"/>
  <c r="AP2075" i="1"/>
  <c r="BA2075" i="1" s="1"/>
  <c r="AP2074" i="1"/>
  <c r="BA2074" i="1" s="1"/>
  <c r="AP2071" i="1"/>
  <c r="BA2071" i="1" s="1"/>
  <c r="AP2070" i="1"/>
  <c r="BA2070" i="1" s="1"/>
  <c r="AP2067" i="1"/>
  <c r="BA2067" i="1" s="1"/>
  <c r="AP2066" i="1"/>
  <c r="BA2066" i="1" s="1"/>
  <c r="AP2063" i="1"/>
  <c r="BA2063" i="1" s="1"/>
  <c r="AP2062" i="1"/>
  <c r="BA2062" i="1" s="1"/>
  <c r="AP2059" i="1"/>
  <c r="BA2059" i="1" s="1"/>
  <c r="AP2058" i="1"/>
  <c r="BA2058" i="1" s="1"/>
  <c r="AP2055" i="1"/>
  <c r="BA2055" i="1" s="1"/>
  <c r="AP2054" i="1"/>
  <c r="BA2054" i="1" s="1"/>
  <c r="AP2051" i="1"/>
  <c r="BA2051" i="1" s="1"/>
  <c r="AP2050" i="1"/>
  <c r="BA2050" i="1" s="1"/>
  <c r="AP2047" i="1"/>
  <c r="BA2047" i="1" s="1"/>
  <c r="AP2046" i="1"/>
  <c r="BA2046" i="1" s="1"/>
  <c r="AP2043" i="1"/>
  <c r="BA2043" i="1" s="1"/>
  <c r="AP2042" i="1"/>
  <c r="BA2042" i="1" s="1"/>
  <c r="AP2039" i="1"/>
  <c r="BA2039" i="1" s="1"/>
  <c r="AP2038" i="1"/>
  <c r="BA2038" i="1" s="1"/>
  <c r="AP2035" i="1"/>
  <c r="BA2035" i="1" s="1"/>
  <c r="AP2034" i="1"/>
  <c r="BA2034" i="1" s="1"/>
  <c r="AP2031" i="1"/>
  <c r="BA2031" i="1" s="1"/>
  <c r="AP2030" i="1"/>
  <c r="BA2030" i="1" s="1"/>
  <c r="AP2027" i="1"/>
  <c r="BA2027" i="1" s="1"/>
  <c r="AP2026" i="1"/>
  <c r="BA2026" i="1" s="1"/>
  <c r="AP2023" i="1"/>
  <c r="BA2023" i="1" s="1"/>
  <c r="AP2022" i="1"/>
  <c r="BA2022" i="1" s="1"/>
  <c r="AP2019" i="1"/>
  <c r="BA2019" i="1" s="1"/>
  <c r="AP2018" i="1"/>
  <c r="BA2018" i="1" s="1"/>
  <c r="AP2015" i="1"/>
  <c r="BA2015" i="1" s="1"/>
  <c r="AP2014" i="1"/>
  <c r="BA2014" i="1" s="1"/>
  <c r="AP2011" i="1"/>
  <c r="BA2011" i="1" s="1"/>
  <c r="AP2010" i="1"/>
  <c r="BA2010" i="1" s="1"/>
  <c r="AP2007" i="1"/>
  <c r="BA2007" i="1" s="1"/>
  <c r="AP2006" i="1"/>
  <c r="BA2006" i="1" s="1"/>
  <c r="AP2003" i="1"/>
  <c r="BA2003" i="1" s="1"/>
  <c r="AP2002" i="1"/>
  <c r="BA2002" i="1" s="1"/>
  <c r="AP1999" i="1"/>
  <c r="BA1999" i="1" s="1"/>
  <c r="AP1998" i="1"/>
  <c r="BA1998" i="1" s="1"/>
  <c r="AP1995" i="1"/>
  <c r="BA1995" i="1" s="1"/>
  <c r="AP1994" i="1"/>
  <c r="BA1994" i="1" s="1"/>
  <c r="AP1991" i="1"/>
  <c r="BA1991" i="1" s="1"/>
  <c r="AP1990" i="1"/>
  <c r="BA1990" i="1" s="1"/>
  <c r="AP1987" i="1"/>
  <c r="BA1987" i="1" s="1"/>
  <c r="AP1986" i="1"/>
  <c r="BA1986" i="1" s="1"/>
  <c r="AP1983" i="1"/>
  <c r="BA1983" i="1" s="1"/>
  <c r="AP1982" i="1"/>
  <c r="BA1982" i="1" s="1"/>
  <c r="AP1979" i="1"/>
  <c r="BA1979" i="1" s="1"/>
  <c r="AP1978" i="1"/>
  <c r="BA1978" i="1" s="1"/>
  <c r="AP1975" i="1"/>
  <c r="BA1975" i="1" s="1"/>
  <c r="AP1974" i="1"/>
  <c r="BA1974" i="1" s="1"/>
  <c r="AP1971" i="1"/>
  <c r="BA1971" i="1" s="1"/>
  <c r="AP1970" i="1"/>
  <c r="BA1970" i="1" s="1"/>
  <c r="AP1967" i="1"/>
  <c r="BA1967" i="1" s="1"/>
  <c r="AP1966" i="1"/>
  <c r="BA1966" i="1" s="1"/>
  <c r="AP1963" i="1"/>
  <c r="BA1963" i="1" s="1"/>
  <c r="AP1962" i="1"/>
  <c r="BA1962" i="1" s="1"/>
  <c r="AP1959" i="1"/>
  <c r="BA1959" i="1" s="1"/>
  <c r="AP1958" i="1"/>
  <c r="BA1958" i="1" s="1"/>
  <c r="AP1955" i="1"/>
  <c r="BA1955" i="1" s="1"/>
  <c r="AP1954" i="1"/>
  <c r="BA1954" i="1" s="1"/>
  <c r="AP1951" i="1"/>
  <c r="BA1951" i="1" s="1"/>
  <c r="AP1950" i="1"/>
  <c r="BA1950" i="1" s="1"/>
  <c r="AP1947" i="1"/>
  <c r="BA1947" i="1" s="1"/>
  <c r="AP1946" i="1"/>
  <c r="BA1946" i="1" s="1"/>
  <c r="AP1943" i="1"/>
  <c r="BA1943" i="1" s="1"/>
  <c r="AP1942" i="1"/>
  <c r="BA1942" i="1" s="1"/>
  <c r="AP1939" i="1"/>
  <c r="BA1939" i="1" s="1"/>
  <c r="AP1938" i="1"/>
  <c r="BA1938" i="1" s="1"/>
  <c r="AP1935" i="1"/>
  <c r="BA1935" i="1" s="1"/>
  <c r="AP1934" i="1"/>
  <c r="BA1934" i="1" s="1"/>
  <c r="AP1931" i="1"/>
  <c r="BA1931" i="1" s="1"/>
  <c r="AP1930" i="1"/>
  <c r="BA1930" i="1" s="1"/>
  <c r="AP1927" i="1"/>
  <c r="BA1927" i="1" s="1"/>
  <c r="AP1926" i="1"/>
  <c r="BA1926" i="1" s="1"/>
  <c r="AP1923" i="1"/>
  <c r="BA1923" i="1" s="1"/>
  <c r="AP1922" i="1"/>
  <c r="BA1922" i="1" s="1"/>
  <c r="AP1919" i="1"/>
  <c r="BA1919" i="1" s="1"/>
  <c r="AP1918" i="1"/>
  <c r="BA1918" i="1" s="1"/>
  <c r="AP1915" i="1"/>
  <c r="BA1915" i="1" s="1"/>
  <c r="AP1914" i="1"/>
  <c r="BA1914" i="1" s="1"/>
  <c r="AP1911" i="1"/>
  <c r="BA1911" i="1" s="1"/>
  <c r="AP1910" i="1"/>
  <c r="BA1910" i="1" s="1"/>
  <c r="AP1907" i="1"/>
  <c r="BA1907" i="1" s="1"/>
  <c r="AP1906" i="1"/>
  <c r="BA1906" i="1" s="1"/>
  <c r="AP1903" i="1"/>
  <c r="BA1903" i="1" s="1"/>
  <c r="AP1902" i="1"/>
  <c r="BA1902" i="1" s="1"/>
  <c r="AP1899" i="1"/>
  <c r="BA1899" i="1" s="1"/>
  <c r="AP1898" i="1"/>
  <c r="BA1898" i="1" s="1"/>
  <c r="AP1895" i="1"/>
  <c r="BA1895" i="1" s="1"/>
  <c r="AP1894" i="1"/>
  <c r="BA1894" i="1" s="1"/>
  <c r="AP1891" i="1"/>
  <c r="BA1891" i="1" s="1"/>
  <c r="AP1890" i="1"/>
  <c r="BA1890" i="1" s="1"/>
  <c r="AP1887" i="1"/>
  <c r="BA1887" i="1" s="1"/>
  <c r="AP1886" i="1"/>
  <c r="BA1886" i="1" s="1"/>
  <c r="AP1883" i="1"/>
  <c r="BA1883" i="1" s="1"/>
  <c r="AP1882" i="1"/>
  <c r="BA1882" i="1" s="1"/>
  <c r="AP1879" i="1"/>
  <c r="BA1879" i="1" s="1"/>
  <c r="AP1878" i="1"/>
  <c r="BA1878" i="1" s="1"/>
  <c r="AP1875" i="1"/>
  <c r="BA1875" i="1" s="1"/>
  <c r="AP1874" i="1"/>
  <c r="BA1874" i="1" s="1"/>
  <c r="AP1871" i="1"/>
  <c r="BA1871" i="1" s="1"/>
  <c r="AP1870" i="1"/>
  <c r="BA1870" i="1" s="1"/>
  <c r="AP1867" i="1"/>
  <c r="BA1867" i="1" s="1"/>
  <c r="AP1866" i="1"/>
  <c r="BA1866" i="1" s="1"/>
  <c r="AP1863" i="1"/>
  <c r="BA1863" i="1" s="1"/>
  <c r="AP1862" i="1"/>
  <c r="BA1862" i="1" s="1"/>
  <c r="AP1859" i="1"/>
  <c r="BA1859" i="1" s="1"/>
  <c r="AP1858" i="1"/>
  <c r="BA1858" i="1" s="1"/>
  <c r="AP1855" i="1"/>
  <c r="BA1855" i="1" s="1"/>
  <c r="AP1854" i="1"/>
  <c r="BA1854" i="1" s="1"/>
  <c r="AP1851" i="1"/>
  <c r="BA1851" i="1" s="1"/>
  <c r="AP1850" i="1"/>
  <c r="BA1850" i="1" s="1"/>
  <c r="AP1847" i="1"/>
  <c r="BA1847" i="1" s="1"/>
  <c r="AP1846" i="1"/>
  <c r="BA1846" i="1" s="1"/>
  <c r="AP1843" i="1"/>
  <c r="BA1843" i="1" s="1"/>
  <c r="AP1842" i="1"/>
  <c r="BA1842" i="1" s="1"/>
  <c r="AP1839" i="1"/>
  <c r="BA1839" i="1" s="1"/>
  <c r="AP1838" i="1"/>
  <c r="BA1838" i="1" s="1"/>
  <c r="AP1835" i="1"/>
  <c r="BA1835" i="1" s="1"/>
  <c r="AP1834" i="1"/>
  <c r="BA1834" i="1" s="1"/>
  <c r="AP1831" i="1"/>
  <c r="BA1831" i="1" s="1"/>
  <c r="AP1830" i="1"/>
  <c r="BA1830" i="1" s="1"/>
  <c r="AP1827" i="1"/>
  <c r="BA1827" i="1" s="1"/>
  <c r="AP1826" i="1"/>
  <c r="BA1826" i="1" s="1"/>
  <c r="AP1823" i="1"/>
  <c r="BA1823" i="1" s="1"/>
  <c r="AP1822" i="1"/>
  <c r="BA1822" i="1" s="1"/>
  <c r="AP1819" i="1"/>
  <c r="BA1819" i="1" s="1"/>
  <c r="AP1818" i="1"/>
  <c r="BA1818" i="1" s="1"/>
  <c r="AP1815" i="1"/>
  <c r="BA1815" i="1" s="1"/>
  <c r="AP1814" i="1"/>
  <c r="BA1814" i="1" s="1"/>
  <c r="AP1811" i="1"/>
  <c r="BA1811" i="1" s="1"/>
  <c r="AP1810" i="1"/>
  <c r="BA1810" i="1" s="1"/>
  <c r="AP1807" i="1"/>
  <c r="BA1807" i="1" s="1"/>
  <c r="AP1806" i="1"/>
  <c r="BA1806" i="1" s="1"/>
  <c r="AP1803" i="1"/>
  <c r="BA1803" i="1" s="1"/>
  <c r="AP1802" i="1"/>
  <c r="BA1802" i="1" s="1"/>
  <c r="AP1799" i="1"/>
  <c r="BA1799" i="1" s="1"/>
  <c r="AP1798" i="1"/>
  <c r="BA1798" i="1" s="1"/>
  <c r="AP1795" i="1"/>
  <c r="BA1795" i="1" s="1"/>
  <c r="AP1794" i="1"/>
  <c r="BA1794" i="1" s="1"/>
  <c r="AP1791" i="1"/>
  <c r="BA1791" i="1" s="1"/>
  <c r="AP1790" i="1"/>
  <c r="BA1790" i="1" s="1"/>
  <c r="AV1786" i="1"/>
  <c r="BG1786" i="1" s="1"/>
  <c r="AV1782" i="1"/>
  <c r="BG1782" i="1" s="1"/>
  <c r="AV1778" i="1"/>
  <c r="BG1778" i="1" s="1"/>
  <c r="AV1774" i="1"/>
  <c r="BG1774" i="1" s="1"/>
  <c r="AV1770" i="1"/>
  <c r="BG1770" i="1" s="1"/>
  <c r="AV1766" i="1"/>
  <c r="BG1766" i="1" s="1"/>
  <c r="AV1762" i="1"/>
  <c r="BG1762" i="1" s="1"/>
  <c r="AV1758" i="1"/>
  <c r="BG1758" i="1" s="1"/>
  <c r="AV1754" i="1"/>
  <c r="BG1754" i="1" s="1"/>
  <c r="AV1750" i="1"/>
  <c r="BG1750" i="1" s="1"/>
  <c r="AV1746" i="1"/>
  <c r="BG1746" i="1" s="1"/>
  <c r="AV1742" i="1"/>
  <c r="BG1742" i="1" s="1"/>
  <c r="AV1738" i="1"/>
  <c r="BG1738" i="1" s="1"/>
  <c r="AT1734" i="1"/>
  <c r="BE1734" i="1" s="1"/>
  <c r="AT1730" i="1"/>
  <c r="BE1730" i="1" s="1"/>
  <c r="AT1726" i="1"/>
  <c r="BE1726" i="1" s="1"/>
  <c r="AT1722" i="1"/>
  <c r="BE1722" i="1" s="1"/>
  <c r="AT1718" i="1"/>
  <c r="BE1718" i="1" s="1"/>
  <c r="AT1714" i="1"/>
  <c r="BE1714" i="1" s="1"/>
  <c r="AT1710" i="1"/>
  <c r="BE1710" i="1" s="1"/>
  <c r="AT1706" i="1"/>
  <c r="BE1706" i="1" s="1"/>
  <c r="AT1702" i="1"/>
  <c r="BE1702" i="1" s="1"/>
  <c r="AT1698" i="1"/>
  <c r="BE1698" i="1" s="1"/>
  <c r="AT1694" i="1"/>
  <c r="BE1694" i="1" s="1"/>
  <c r="AT1690" i="1"/>
  <c r="BE1690" i="1" s="1"/>
  <c r="AT1686" i="1"/>
  <c r="BE1686" i="1" s="1"/>
  <c r="AT1682" i="1"/>
  <c r="BE1682" i="1" s="1"/>
  <c r="AT1678" i="1"/>
  <c r="BE1678" i="1" s="1"/>
  <c r="AT1674" i="1"/>
  <c r="BE1674" i="1" s="1"/>
  <c r="AT1670" i="1"/>
  <c r="BE1670" i="1" s="1"/>
  <c r="AT1666" i="1"/>
  <c r="BE1666" i="1" s="1"/>
  <c r="AT1662" i="1"/>
  <c r="BE1662" i="1" s="1"/>
  <c r="AT1658" i="1"/>
  <c r="BE1658" i="1" s="1"/>
  <c r="AT1654" i="1"/>
  <c r="BE1654" i="1" s="1"/>
  <c r="AT1650" i="1"/>
  <c r="BE1650" i="1" s="1"/>
  <c r="AT1646" i="1"/>
  <c r="BE1646" i="1" s="1"/>
  <c r="AT1642" i="1"/>
  <c r="BE1642" i="1" s="1"/>
  <c r="AT1638" i="1"/>
  <c r="BE1638" i="1" s="1"/>
  <c r="AT1634" i="1"/>
  <c r="BE1634" i="1" s="1"/>
  <c r="AT1630" i="1"/>
  <c r="BE1630" i="1" s="1"/>
  <c r="AT1626" i="1"/>
  <c r="BE1626" i="1" s="1"/>
  <c r="AT1622" i="1"/>
  <c r="BE1622" i="1" s="1"/>
  <c r="AT1618" i="1"/>
  <c r="BE1618" i="1" s="1"/>
  <c r="AT1614" i="1"/>
  <c r="BE1614" i="1" s="1"/>
  <c r="AT1610" i="1"/>
  <c r="BE1610" i="1" s="1"/>
  <c r="AT1606" i="1"/>
  <c r="BE1606" i="1" s="1"/>
  <c r="AT1602" i="1"/>
  <c r="BE1602" i="1" s="1"/>
  <c r="AT1598" i="1"/>
  <c r="BE1598" i="1" s="1"/>
  <c r="AT1594" i="1"/>
  <c r="BE1594" i="1" s="1"/>
  <c r="AT1590" i="1"/>
  <c r="BE1590" i="1" s="1"/>
  <c r="AT1586" i="1"/>
  <c r="BE1586" i="1" s="1"/>
  <c r="AT1582" i="1"/>
  <c r="BE1582" i="1" s="1"/>
  <c r="AT1578" i="1"/>
  <c r="BE1578" i="1" s="1"/>
  <c r="AT1574" i="1"/>
  <c r="BE1574" i="1" s="1"/>
  <c r="AT1570" i="1"/>
  <c r="BE1570" i="1" s="1"/>
  <c r="AT1566" i="1"/>
  <c r="BE1566" i="1" s="1"/>
  <c r="AT1562" i="1"/>
  <c r="BE1562" i="1" s="1"/>
  <c r="AT1558" i="1"/>
  <c r="BE1558" i="1" s="1"/>
  <c r="AT1554" i="1"/>
  <c r="BE1554" i="1" s="1"/>
  <c r="AT1550" i="1"/>
  <c r="BE1550" i="1" s="1"/>
  <c r="AT1546" i="1"/>
  <c r="BE1546" i="1" s="1"/>
  <c r="AT1542" i="1"/>
  <c r="BE1542" i="1" s="1"/>
  <c r="AT1538" i="1"/>
  <c r="BE1538" i="1" s="1"/>
  <c r="AT1534" i="1"/>
  <c r="BE1534" i="1" s="1"/>
  <c r="AT1530" i="1"/>
  <c r="BE1530" i="1" s="1"/>
  <c r="AT1526" i="1"/>
  <c r="BE1526" i="1" s="1"/>
  <c r="AT1522" i="1"/>
  <c r="BE1522" i="1" s="1"/>
  <c r="AT1518" i="1"/>
  <c r="BE1518" i="1" s="1"/>
  <c r="AT1514" i="1"/>
  <c r="BE1514" i="1" s="1"/>
  <c r="AT1510" i="1"/>
  <c r="BE1510" i="1" s="1"/>
  <c r="AT1506" i="1"/>
  <c r="BE1506" i="1" s="1"/>
  <c r="AT1502" i="1"/>
  <c r="BE1502" i="1" s="1"/>
  <c r="AT1498" i="1"/>
  <c r="BE1498" i="1" s="1"/>
  <c r="AT1494" i="1"/>
  <c r="BE1494" i="1" s="1"/>
  <c r="AT1490" i="1"/>
  <c r="BE1490" i="1" s="1"/>
  <c r="AT1486" i="1"/>
  <c r="BE1486" i="1" s="1"/>
  <c r="AT1482" i="1"/>
  <c r="BE1482" i="1" s="1"/>
  <c r="AT1478" i="1"/>
  <c r="BE1478" i="1" s="1"/>
  <c r="AT1474" i="1"/>
  <c r="BE1474" i="1" s="1"/>
  <c r="AT1470" i="1"/>
  <c r="BE1470" i="1" s="1"/>
  <c r="AT1466" i="1"/>
  <c r="BE1466" i="1" s="1"/>
  <c r="AT1462" i="1"/>
  <c r="BE1462" i="1" s="1"/>
  <c r="AT1458" i="1"/>
  <c r="BE1458" i="1" s="1"/>
  <c r="AT1454" i="1"/>
  <c r="BE1454" i="1" s="1"/>
  <c r="AT1450" i="1"/>
  <c r="BE1450" i="1" s="1"/>
  <c r="AT1446" i="1"/>
  <c r="BE1446" i="1" s="1"/>
  <c r="AT1442" i="1"/>
  <c r="BE1442" i="1" s="1"/>
  <c r="AT1438" i="1"/>
  <c r="BE1438" i="1" s="1"/>
  <c r="AQ1431" i="1"/>
  <c r="BB1431" i="1" s="1"/>
  <c r="AQ1423" i="1"/>
  <c r="BB1423" i="1" s="1"/>
  <c r="AQ1415" i="1"/>
  <c r="BB1415" i="1" s="1"/>
  <c r="AQ1407" i="1"/>
  <c r="BB1407" i="1" s="1"/>
  <c r="AQ1399" i="1"/>
  <c r="BB1399" i="1" s="1"/>
  <c r="AQ1391" i="1"/>
  <c r="BB1391" i="1" s="1"/>
  <c r="AQ1383" i="1"/>
  <c r="BB1383" i="1" s="1"/>
  <c r="AQ1375" i="1"/>
  <c r="BB1375" i="1" s="1"/>
  <c r="AQ1367" i="1"/>
  <c r="BB1367" i="1" s="1"/>
  <c r="AQ1359" i="1"/>
  <c r="BB1359" i="1" s="1"/>
  <c r="AQ1351" i="1"/>
  <c r="BB1351" i="1" s="1"/>
  <c r="AQ1343" i="1"/>
  <c r="BB1343" i="1" s="1"/>
  <c r="AQ1335" i="1"/>
  <c r="BB1335" i="1" s="1"/>
  <c r="AQ1327" i="1"/>
  <c r="BB1327" i="1" s="1"/>
  <c r="AQ1319" i="1"/>
  <c r="BB1319" i="1" s="1"/>
  <c r="AQ1311" i="1"/>
  <c r="BB1311" i="1" s="1"/>
  <c r="AQ1303" i="1"/>
  <c r="BB1303" i="1" s="1"/>
  <c r="AQ1295" i="1"/>
  <c r="BB1295" i="1" s="1"/>
  <c r="AQ1287" i="1"/>
  <c r="BB1287" i="1" s="1"/>
  <c r="AQ1279" i="1"/>
  <c r="BB1279" i="1" s="1"/>
  <c r="AQ1271" i="1"/>
  <c r="BB1271" i="1" s="1"/>
  <c r="AT266" i="1"/>
  <c r="BE266" i="1" s="1"/>
  <c r="AS2765" i="1"/>
  <c r="BD2765" i="1" s="1"/>
  <c r="AW2765" i="1"/>
  <c r="BH2765" i="1" s="1"/>
  <c r="AQ2765" i="1"/>
  <c r="BB2765" i="1" s="1"/>
  <c r="AU2765" i="1"/>
  <c r="BF2765" i="1" s="1"/>
  <c r="AS2761" i="1"/>
  <c r="BD2761" i="1" s="1"/>
  <c r="AW2761" i="1"/>
  <c r="BH2761" i="1" s="1"/>
  <c r="AQ2761" i="1"/>
  <c r="BB2761" i="1" s="1"/>
  <c r="AU2761" i="1"/>
  <c r="BF2761" i="1" s="1"/>
  <c r="AS2757" i="1"/>
  <c r="BD2757" i="1" s="1"/>
  <c r="AW2757" i="1"/>
  <c r="BH2757" i="1" s="1"/>
  <c r="AQ2757" i="1"/>
  <c r="BB2757" i="1" s="1"/>
  <c r="AU2757" i="1"/>
  <c r="BF2757" i="1" s="1"/>
  <c r="AS2753" i="1"/>
  <c r="BD2753" i="1" s="1"/>
  <c r="AW2753" i="1"/>
  <c r="BH2753" i="1" s="1"/>
  <c r="AQ2753" i="1"/>
  <c r="BB2753" i="1" s="1"/>
  <c r="AU2753" i="1"/>
  <c r="BF2753" i="1" s="1"/>
  <c r="AS2749" i="1"/>
  <c r="BD2749" i="1" s="1"/>
  <c r="AW2749" i="1"/>
  <c r="BH2749" i="1" s="1"/>
  <c r="AQ2749" i="1"/>
  <c r="BB2749" i="1" s="1"/>
  <c r="AU2749" i="1"/>
  <c r="BF2749" i="1" s="1"/>
  <c r="AS2745" i="1"/>
  <c r="BD2745" i="1" s="1"/>
  <c r="AW2745" i="1"/>
  <c r="BH2745" i="1" s="1"/>
  <c r="AQ2745" i="1"/>
  <c r="BB2745" i="1" s="1"/>
  <c r="AU2745" i="1"/>
  <c r="BF2745" i="1" s="1"/>
  <c r="AS2741" i="1"/>
  <c r="BD2741" i="1" s="1"/>
  <c r="AW2741" i="1"/>
  <c r="BH2741" i="1" s="1"/>
  <c r="AQ2741" i="1"/>
  <c r="BB2741" i="1" s="1"/>
  <c r="AU2741" i="1"/>
  <c r="BF2741" i="1" s="1"/>
  <c r="AS2737" i="1"/>
  <c r="BD2737" i="1" s="1"/>
  <c r="AW2737" i="1"/>
  <c r="BH2737" i="1" s="1"/>
  <c r="AQ2737" i="1"/>
  <c r="BB2737" i="1" s="1"/>
  <c r="AU2737" i="1"/>
  <c r="BF2737" i="1" s="1"/>
  <c r="AS2733" i="1"/>
  <c r="BD2733" i="1" s="1"/>
  <c r="AW2733" i="1"/>
  <c r="BH2733" i="1" s="1"/>
  <c r="AQ2733" i="1"/>
  <c r="BB2733" i="1" s="1"/>
  <c r="AU2733" i="1"/>
  <c r="BF2733" i="1" s="1"/>
  <c r="AS2729" i="1"/>
  <c r="BD2729" i="1" s="1"/>
  <c r="AW2729" i="1"/>
  <c r="BH2729" i="1" s="1"/>
  <c r="AQ2729" i="1"/>
  <c r="BB2729" i="1" s="1"/>
  <c r="AU2729" i="1"/>
  <c r="BF2729" i="1" s="1"/>
  <c r="AS2725" i="1"/>
  <c r="BD2725" i="1" s="1"/>
  <c r="AW2725" i="1"/>
  <c r="BH2725" i="1" s="1"/>
  <c r="AQ2725" i="1"/>
  <c r="BB2725" i="1" s="1"/>
  <c r="AU2725" i="1"/>
  <c r="BF2725" i="1" s="1"/>
  <c r="AS2721" i="1"/>
  <c r="BD2721" i="1" s="1"/>
  <c r="AW2721" i="1"/>
  <c r="BH2721" i="1" s="1"/>
  <c r="AQ2721" i="1"/>
  <c r="BB2721" i="1" s="1"/>
  <c r="AU2721" i="1"/>
  <c r="BF2721" i="1" s="1"/>
  <c r="AS2717" i="1"/>
  <c r="BD2717" i="1" s="1"/>
  <c r="AW2717" i="1"/>
  <c r="BH2717" i="1" s="1"/>
  <c r="AQ2717" i="1"/>
  <c r="BB2717" i="1" s="1"/>
  <c r="AU2717" i="1"/>
  <c r="BF2717" i="1" s="1"/>
  <c r="AS2713" i="1"/>
  <c r="BD2713" i="1" s="1"/>
  <c r="AW2713" i="1"/>
  <c r="BH2713" i="1" s="1"/>
  <c r="AQ2713" i="1"/>
  <c r="BB2713" i="1" s="1"/>
  <c r="AU2713" i="1"/>
  <c r="BF2713" i="1" s="1"/>
  <c r="AS2709" i="1"/>
  <c r="BD2709" i="1" s="1"/>
  <c r="AW2709" i="1"/>
  <c r="BH2709" i="1" s="1"/>
  <c r="AQ2709" i="1"/>
  <c r="BB2709" i="1" s="1"/>
  <c r="AU2709" i="1"/>
  <c r="BF2709" i="1" s="1"/>
  <c r="AS2705" i="1"/>
  <c r="BD2705" i="1" s="1"/>
  <c r="AW2705" i="1"/>
  <c r="BH2705" i="1" s="1"/>
  <c r="AQ2705" i="1"/>
  <c r="BB2705" i="1" s="1"/>
  <c r="AU2705" i="1"/>
  <c r="BF2705" i="1" s="1"/>
  <c r="AS2701" i="1"/>
  <c r="BD2701" i="1" s="1"/>
  <c r="AW2701" i="1"/>
  <c r="BH2701" i="1" s="1"/>
  <c r="AQ2701" i="1"/>
  <c r="BB2701" i="1" s="1"/>
  <c r="AU2701" i="1"/>
  <c r="BF2701" i="1" s="1"/>
  <c r="AS2697" i="1"/>
  <c r="BD2697" i="1" s="1"/>
  <c r="AW2697" i="1"/>
  <c r="BH2697" i="1" s="1"/>
  <c r="AQ2697" i="1"/>
  <c r="BB2697" i="1" s="1"/>
  <c r="AU2697" i="1"/>
  <c r="BF2697" i="1" s="1"/>
  <c r="AS2693" i="1"/>
  <c r="BD2693" i="1" s="1"/>
  <c r="AW2693" i="1"/>
  <c r="BH2693" i="1" s="1"/>
  <c r="AQ2693" i="1"/>
  <c r="BB2693" i="1" s="1"/>
  <c r="AU2693" i="1"/>
  <c r="BF2693" i="1" s="1"/>
  <c r="AS2689" i="1"/>
  <c r="BD2689" i="1" s="1"/>
  <c r="AW2689" i="1"/>
  <c r="BH2689" i="1" s="1"/>
  <c r="AQ2689" i="1"/>
  <c r="BB2689" i="1" s="1"/>
  <c r="AU2689" i="1"/>
  <c r="BF2689" i="1" s="1"/>
  <c r="AS2685" i="1"/>
  <c r="BD2685" i="1" s="1"/>
  <c r="AW2685" i="1"/>
  <c r="BH2685" i="1" s="1"/>
  <c r="AQ2685" i="1"/>
  <c r="BB2685" i="1" s="1"/>
  <c r="AU2685" i="1"/>
  <c r="BF2685" i="1" s="1"/>
  <c r="AS2681" i="1"/>
  <c r="BD2681" i="1" s="1"/>
  <c r="AW2681" i="1"/>
  <c r="BH2681" i="1" s="1"/>
  <c r="AQ2681" i="1"/>
  <c r="BB2681" i="1" s="1"/>
  <c r="AU2681" i="1"/>
  <c r="BF2681" i="1" s="1"/>
  <c r="AS2677" i="1"/>
  <c r="BD2677" i="1" s="1"/>
  <c r="AW2677" i="1"/>
  <c r="BH2677" i="1" s="1"/>
  <c r="AQ2677" i="1"/>
  <c r="BB2677" i="1" s="1"/>
  <c r="AU2677" i="1"/>
  <c r="BF2677" i="1" s="1"/>
  <c r="AS2673" i="1"/>
  <c r="BD2673" i="1" s="1"/>
  <c r="AW2673" i="1"/>
  <c r="BH2673" i="1" s="1"/>
  <c r="AQ2673" i="1"/>
  <c r="BB2673" i="1" s="1"/>
  <c r="AU2673" i="1"/>
  <c r="BF2673" i="1" s="1"/>
  <c r="AS2669" i="1"/>
  <c r="BD2669" i="1" s="1"/>
  <c r="AW2669" i="1"/>
  <c r="BH2669" i="1" s="1"/>
  <c r="AQ2669" i="1"/>
  <c r="BB2669" i="1" s="1"/>
  <c r="AU2669" i="1"/>
  <c r="BF2669" i="1" s="1"/>
  <c r="AS2665" i="1"/>
  <c r="BD2665" i="1" s="1"/>
  <c r="AW2665" i="1"/>
  <c r="BH2665" i="1" s="1"/>
  <c r="AQ2665" i="1"/>
  <c r="BB2665" i="1" s="1"/>
  <c r="AU2665" i="1"/>
  <c r="BF2665" i="1" s="1"/>
  <c r="AS2661" i="1"/>
  <c r="BD2661" i="1" s="1"/>
  <c r="AW2661" i="1"/>
  <c r="BH2661" i="1" s="1"/>
  <c r="AQ2661" i="1"/>
  <c r="BB2661" i="1" s="1"/>
  <c r="AU2661" i="1"/>
  <c r="BF2661" i="1" s="1"/>
  <c r="AS2657" i="1"/>
  <c r="BD2657" i="1" s="1"/>
  <c r="AW2657" i="1"/>
  <c r="BH2657" i="1" s="1"/>
  <c r="AQ2657" i="1"/>
  <c r="BB2657" i="1" s="1"/>
  <c r="AU2657" i="1"/>
  <c r="BF2657" i="1" s="1"/>
  <c r="AS2653" i="1"/>
  <c r="BD2653" i="1" s="1"/>
  <c r="AW2653" i="1"/>
  <c r="BH2653" i="1" s="1"/>
  <c r="AQ2653" i="1"/>
  <c r="BB2653" i="1" s="1"/>
  <c r="AU2653" i="1"/>
  <c r="BF2653" i="1" s="1"/>
  <c r="AS2649" i="1"/>
  <c r="BD2649" i="1" s="1"/>
  <c r="AW2649" i="1"/>
  <c r="BH2649" i="1" s="1"/>
  <c r="AQ2649" i="1"/>
  <c r="BB2649" i="1" s="1"/>
  <c r="AU2649" i="1"/>
  <c r="BF2649" i="1" s="1"/>
  <c r="AS2645" i="1"/>
  <c r="BD2645" i="1" s="1"/>
  <c r="AW2645" i="1"/>
  <c r="BH2645" i="1" s="1"/>
  <c r="AQ2645" i="1"/>
  <c r="BB2645" i="1" s="1"/>
  <c r="AU2645" i="1"/>
  <c r="BF2645" i="1" s="1"/>
  <c r="AS2641" i="1"/>
  <c r="BD2641" i="1" s="1"/>
  <c r="AW2641" i="1"/>
  <c r="BH2641" i="1" s="1"/>
  <c r="AQ2641" i="1"/>
  <c r="BB2641" i="1" s="1"/>
  <c r="AU2641" i="1"/>
  <c r="BF2641" i="1" s="1"/>
  <c r="AS2637" i="1"/>
  <c r="BD2637" i="1" s="1"/>
  <c r="AW2637" i="1"/>
  <c r="BH2637" i="1" s="1"/>
  <c r="AQ2637" i="1"/>
  <c r="BB2637" i="1" s="1"/>
  <c r="AU2637" i="1"/>
  <c r="BF2637" i="1" s="1"/>
  <c r="AS2633" i="1"/>
  <c r="BD2633" i="1" s="1"/>
  <c r="AW2633" i="1"/>
  <c r="BH2633" i="1" s="1"/>
  <c r="AQ2633" i="1"/>
  <c r="BB2633" i="1" s="1"/>
  <c r="AU2633" i="1"/>
  <c r="BF2633" i="1" s="1"/>
  <c r="AS2629" i="1"/>
  <c r="BD2629" i="1" s="1"/>
  <c r="AW2629" i="1"/>
  <c r="BH2629" i="1" s="1"/>
  <c r="AQ2629" i="1"/>
  <c r="BB2629" i="1" s="1"/>
  <c r="AU2629" i="1"/>
  <c r="BF2629" i="1" s="1"/>
  <c r="AS2625" i="1"/>
  <c r="BD2625" i="1" s="1"/>
  <c r="AW2625" i="1"/>
  <c r="BH2625" i="1" s="1"/>
  <c r="AQ2625" i="1"/>
  <c r="BB2625" i="1" s="1"/>
  <c r="AU2625" i="1"/>
  <c r="BF2625" i="1" s="1"/>
  <c r="AS2621" i="1"/>
  <c r="BD2621" i="1" s="1"/>
  <c r="AW2621" i="1"/>
  <c r="BH2621" i="1" s="1"/>
  <c r="AQ2621" i="1"/>
  <c r="BB2621" i="1" s="1"/>
  <c r="AU2621" i="1"/>
  <c r="BF2621" i="1" s="1"/>
  <c r="AS2617" i="1"/>
  <c r="BD2617" i="1" s="1"/>
  <c r="AW2617" i="1"/>
  <c r="BH2617" i="1" s="1"/>
  <c r="AQ2617" i="1"/>
  <c r="BB2617" i="1" s="1"/>
  <c r="AU2617" i="1"/>
  <c r="BF2617" i="1" s="1"/>
  <c r="AS2613" i="1"/>
  <c r="BD2613" i="1" s="1"/>
  <c r="AW2613" i="1"/>
  <c r="BH2613" i="1" s="1"/>
  <c r="AQ2613" i="1"/>
  <c r="BB2613" i="1" s="1"/>
  <c r="AU2613" i="1"/>
  <c r="BF2613" i="1" s="1"/>
  <c r="AS2609" i="1"/>
  <c r="BD2609" i="1" s="1"/>
  <c r="AW2609" i="1"/>
  <c r="BH2609" i="1" s="1"/>
  <c r="AQ2609" i="1"/>
  <c r="BB2609" i="1" s="1"/>
  <c r="AU2609" i="1"/>
  <c r="BF2609" i="1" s="1"/>
  <c r="AS2605" i="1"/>
  <c r="BD2605" i="1" s="1"/>
  <c r="AW2605" i="1"/>
  <c r="BH2605" i="1" s="1"/>
  <c r="AQ2605" i="1"/>
  <c r="BB2605" i="1" s="1"/>
  <c r="AU2605" i="1"/>
  <c r="BF2605" i="1" s="1"/>
  <c r="AS2601" i="1"/>
  <c r="BD2601" i="1" s="1"/>
  <c r="AW2601" i="1"/>
  <c r="BH2601" i="1" s="1"/>
  <c r="AQ2601" i="1"/>
  <c r="BB2601" i="1" s="1"/>
  <c r="AU2601" i="1"/>
  <c r="BF2601" i="1" s="1"/>
  <c r="AS2597" i="1"/>
  <c r="BD2597" i="1" s="1"/>
  <c r="AW2597" i="1"/>
  <c r="BH2597" i="1" s="1"/>
  <c r="AQ2597" i="1"/>
  <c r="BB2597" i="1" s="1"/>
  <c r="AU2597" i="1"/>
  <c r="BF2597" i="1" s="1"/>
  <c r="AS2593" i="1"/>
  <c r="BD2593" i="1" s="1"/>
  <c r="AW2593" i="1"/>
  <c r="BH2593" i="1" s="1"/>
  <c r="AQ2593" i="1"/>
  <c r="BB2593" i="1" s="1"/>
  <c r="AU2593" i="1"/>
  <c r="BF2593" i="1" s="1"/>
  <c r="AS2589" i="1"/>
  <c r="BD2589" i="1" s="1"/>
  <c r="AW2589" i="1"/>
  <c r="BH2589" i="1" s="1"/>
  <c r="AQ2589" i="1"/>
  <c r="BB2589" i="1" s="1"/>
  <c r="AU2589" i="1"/>
  <c r="BF2589" i="1" s="1"/>
  <c r="AS2585" i="1"/>
  <c r="BD2585" i="1" s="1"/>
  <c r="AW2585" i="1"/>
  <c r="BH2585" i="1" s="1"/>
  <c r="AQ2585" i="1"/>
  <c r="BB2585" i="1" s="1"/>
  <c r="AU2585" i="1"/>
  <c r="BF2585" i="1" s="1"/>
  <c r="AS2581" i="1"/>
  <c r="BD2581" i="1" s="1"/>
  <c r="AW2581" i="1"/>
  <c r="BH2581" i="1" s="1"/>
  <c r="AQ2581" i="1"/>
  <c r="BB2581" i="1" s="1"/>
  <c r="AU2581" i="1"/>
  <c r="BF2581" i="1" s="1"/>
  <c r="AS2577" i="1"/>
  <c r="BD2577" i="1" s="1"/>
  <c r="AW2577" i="1"/>
  <c r="BH2577" i="1" s="1"/>
  <c r="AQ2577" i="1"/>
  <c r="BB2577" i="1" s="1"/>
  <c r="AU2577" i="1"/>
  <c r="BF2577" i="1" s="1"/>
  <c r="AS2573" i="1"/>
  <c r="BD2573" i="1" s="1"/>
  <c r="AW2573" i="1"/>
  <c r="BH2573" i="1" s="1"/>
  <c r="AQ2573" i="1"/>
  <c r="BB2573" i="1" s="1"/>
  <c r="AU2573" i="1"/>
  <c r="BF2573" i="1" s="1"/>
  <c r="AS2569" i="1"/>
  <c r="BD2569" i="1" s="1"/>
  <c r="AW2569" i="1"/>
  <c r="BH2569" i="1" s="1"/>
  <c r="AQ2569" i="1"/>
  <c r="BB2569" i="1" s="1"/>
  <c r="AU2569" i="1"/>
  <c r="BF2569" i="1" s="1"/>
  <c r="AS2565" i="1"/>
  <c r="BD2565" i="1" s="1"/>
  <c r="AW2565" i="1"/>
  <c r="BH2565" i="1" s="1"/>
  <c r="AQ2565" i="1"/>
  <c r="BB2565" i="1" s="1"/>
  <c r="AU2565" i="1"/>
  <c r="BF2565" i="1" s="1"/>
  <c r="AS2561" i="1"/>
  <c r="BD2561" i="1" s="1"/>
  <c r="AW2561" i="1"/>
  <c r="BH2561" i="1" s="1"/>
  <c r="AQ2561" i="1"/>
  <c r="BB2561" i="1" s="1"/>
  <c r="AU2561" i="1"/>
  <c r="BF2561" i="1" s="1"/>
  <c r="AS2557" i="1"/>
  <c r="BD2557" i="1" s="1"/>
  <c r="AW2557" i="1"/>
  <c r="BH2557" i="1" s="1"/>
  <c r="AQ2557" i="1"/>
  <c r="BB2557" i="1" s="1"/>
  <c r="AU2557" i="1"/>
  <c r="BF2557" i="1" s="1"/>
  <c r="AS2553" i="1"/>
  <c r="BD2553" i="1" s="1"/>
  <c r="AW2553" i="1"/>
  <c r="BH2553" i="1" s="1"/>
  <c r="AQ2553" i="1"/>
  <c r="BB2553" i="1" s="1"/>
  <c r="AU2553" i="1"/>
  <c r="BF2553" i="1" s="1"/>
  <c r="AS2549" i="1"/>
  <c r="BD2549" i="1" s="1"/>
  <c r="AW2549" i="1"/>
  <c r="BH2549" i="1" s="1"/>
  <c r="AQ2549" i="1"/>
  <c r="BB2549" i="1" s="1"/>
  <c r="AU2549" i="1"/>
  <c r="BF2549" i="1" s="1"/>
  <c r="AS2545" i="1"/>
  <c r="BD2545" i="1" s="1"/>
  <c r="AW2545" i="1"/>
  <c r="BH2545" i="1" s="1"/>
  <c r="AQ2545" i="1"/>
  <c r="BB2545" i="1" s="1"/>
  <c r="AU2545" i="1"/>
  <c r="BF2545" i="1" s="1"/>
  <c r="AS2541" i="1"/>
  <c r="BD2541" i="1" s="1"/>
  <c r="AW2541" i="1"/>
  <c r="BH2541" i="1" s="1"/>
  <c r="AQ2541" i="1"/>
  <c r="BB2541" i="1" s="1"/>
  <c r="AU2541" i="1"/>
  <c r="BF2541" i="1" s="1"/>
  <c r="AS2537" i="1"/>
  <c r="BD2537" i="1" s="1"/>
  <c r="AW2537" i="1"/>
  <c r="BH2537" i="1" s="1"/>
  <c r="AQ2537" i="1"/>
  <c r="BB2537" i="1" s="1"/>
  <c r="AU2537" i="1"/>
  <c r="BF2537" i="1" s="1"/>
  <c r="AS2533" i="1"/>
  <c r="BD2533" i="1" s="1"/>
  <c r="AW2533" i="1"/>
  <c r="BH2533" i="1" s="1"/>
  <c r="AQ2533" i="1"/>
  <c r="BB2533" i="1" s="1"/>
  <c r="AU2533" i="1"/>
  <c r="BF2533" i="1" s="1"/>
  <c r="AS2529" i="1"/>
  <c r="BD2529" i="1" s="1"/>
  <c r="AW2529" i="1"/>
  <c r="BH2529" i="1" s="1"/>
  <c r="AQ2529" i="1"/>
  <c r="BB2529" i="1" s="1"/>
  <c r="AU2529" i="1"/>
  <c r="BF2529" i="1" s="1"/>
  <c r="AS2525" i="1"/>
  <c r="BD2525" i="1" s="1"/>
  <c r="AW2525" i="1"/>
  <c r="BH2525" i="1" s="1"/>
  <c r="AQ2525" i="1"/>
  <c r="BB2525" i="1" s="1"/>
  <c r="AU2525" i="1"/>
  <c r="BF2525" i="1" s="1"/>
  <c r="AS2521" i="1"/>
  <c r="BD2521" i="1" s="1"/>
  <c r="AW2521" i="1"/>
  <c r="BH2521" i="1" s="1"/>
  <c r="AQ2521" i="1"/>
  <c r="BB2521" i="1" s="1"/>
  <c r="AU2521" i="1"/>
  <c r="BF2521" i="1" s="1"/>
  <c r="AS2517" i="1"/>
  <c r="BD2517" i="1" s="1"/>
  <c r="AW2517" i="1"/>
  <c r="BH2517" i="1" s="1"/>
  <c r="AQ2517" i="1"/>
  <c r="BB2517" i="1" s="1"/>
  <c r="AU2517" i="1"/>
  <c r="BF2517" i="1" s="1"/>
  <c r="AS2513" i="1"/>
  <c r="BD2513" i="1" s="1"/>
  <c r="AW2513" i="1"/>
  <c r="BH2513" i="1" s="1"/>
  <c r="AQ2513" i="1"/>
  <c r="BB2513" i="1" s="1"/>
  <c r="AU2513" i="1"/>
  <c r="BF2513" i="1" s="1"/>
  <c r="AS2509" i="1"/>
  <c r="BD2509" i="1" s="1"/>
  <c r="AW2509" i="1"/>
  <c r="BH2509" i="1" s="1"/>
  <c r="AQ2509" i="1"/>
  <c r="BB2509" i="1" s="1"/>
  <c r="AU2509" i="1"/>
  <c r="BF2509" i="1" s="1"/>
  <c r="AS2505" i="1"/>
  <c r="BD2505" i="1" s="1"/>
  <c r="AW2505" i="1"/>
  <c r="BH2505" i="1" s="1"/>
  <c r="AQ2505" i="1"/>
  <c r="BB2505" i="1" s="1"/>
  <c r="AU2505" i="1"/>
  <c r="BF2505" i="1" s="1"/>
  <c r="AS2501" i="1"/>
  <c r="BD2501" i="1" s="1"/>
  <c r="AW2501" i="1"/>
  <c r="BH2501" i="1" s="1"/>
  <c r="AQ2501" i="1"/>
  <c r="BB2501" i="1" s="1"/>
  <c r="AU2501" i="1"/>
  <c r="BF2501" i="1" s="1"/>
  <c r="AS2497" i="1"/>
  <c r="BD2497" i="1" s="1"/>
  <c r="AW2497" i="1"/>
  <c r="BH2497" i="1" s="1"/>
  <c r="AQ2497" i="1"/>
  <c r="BB2497" i="1" s="1"/>
  <c r="AU2497" i="1"/>
  <c r="BF2497" i="1" s="1"/>
  <c r="AS2493" i="1"/>
  <c r="BD2493" i="1" s="1"/>
  <c r="AW2493" i="1"/>
  <c r="BH2493" i="1" s="1"/>
  <c r="AQ2493" i="1"/>
  <c r="BB2493" i="1" s="1"/>
  <c r="AU2493" i="1"/>
  <c r="BF2493" i="1" s="1"/>
  <c r="AS2489" i="1"/>
  <c r="BD2489" i="1" s="1"/>
  <c r="AW2489" i="1"/>
  <c r="BH2489" i="1" s="1"/>
  <c r="AQ2489" i="1"/>
  <c r="BB2489" i="1" s="1"/>
  <c r="AU2489" i="1"/>
  <c r="BF2489" i="1" s="1"/>
  <c r="AS2485" i="1"/>
  <c r="BD2485" i="1" s="1"/>
  <c r="AW2485" i="1"/>
  <c r="BH2485" i="1" s="1"/>
  <c r="AQ2485" i="1"/>
  <c r="BB2485" i="1" s="1"/>
  <c r="AU2485" i="1"/>
  <c r="BF2485" i="1" s="1"/>
  <c r="AS2481" i="1"/>
  <c r="BD2481" i="1" s="1"/>
  <c r="AW2481" i="1"/>
  <c r="BH2481" i="1" s="1"/>
  <c r="AQ2481" i="1"/>
  <c r="BB2481" i="1" s="1"/>
  <c r="AU2481" i="1"/>
  <c r="BF2481" i="1" s="1"/>
  <c r="AS2477" i="1"/>
  <c r="BD2477" i="1" s="1"/>
  <c r="AW2477" i="1"/>
  <c r="BH2477" i="1" s="1"/>
  <c r="AQ2477" i="1"/>
  <c r="BB2477" i="1" s="1"/>
  <c r="AU2477" i="1"/>
  <c r="BF2477" i="1" s="1"/>
  <c r="AS2473" i="1"/>
  <c r="BD2473" i="1" s="1"/>
  <c r="AW2473" i="1"/>
  <c r="BH2473" i="1" s="1"/>
  <c r="AQ2473" i="1"/>
  <c r="BB2473" i="1" s="1"/>
  <c r="AU2473" i="1"/>
  <c r="BF2473" i="1" s="1"/>
  <c r="AS2469" i="1"/>
  <c r="BD2469" i="1" s="1"/>
  <c r="AW2469" i="1"/>
  <c r="BH2469" i="1" s="1"/>
  <c r="AQ2469" i="1"/>
  <c r="BB2469" i="1" s="1"/>
  <c r="AU2469" i="1"/>
  <c r="BF2469" i="1" s="1"/>
  <c r="AS2465" i="1"/>
  <c r="BD2465" i="1" s="1"/>
  <c r="AW2465" i="1"/>
  <c r="BH2465" i="1" s="1"/>
  <c r="AQ2465" i="1"/>
  <c r="BB2465" i="1" s="1"/>
  <c r="AU2465" i="1"/>
  <c r="BF2465" i="1" s="1"/>
  <c r="AS2461" i="1"/>
  <c r="BD2461" i="1" s="1"/>
  <c r="AW2461" i="1"/>
  <c r="BH2461" i="1" s="1"/>
  <c r="AQ2461" i="1"/>
  <c r="BB2461" i="1" s="1"/>
  <c r="AU2461" i="1"/>
  <c r="BF2461" i="1" s="1"/>
  <c r="AS2457" i="1"/>
  <c r="BD2457" i="1" s="1"/>
  <c r="AW2457" i="1"/>
  <c r="BH2457" i="1" s="1"/>
  <c r="AQ2457" i="1"/>
  <c r="BB2457" i="1" s="1"/>
  <c r="AU2457" i="1"/>
  <c r="BF2457" i="1" s="1"/>
  <c r="AS2453" i="1"/>
  <c r="BD2453" i="1" s="1"/>
  <c r="AW2453" i="1"/>
  <c r="BH2453" i="1" s="1"/>
  <c r="AQ2453" i="1"/>
  <c r="BB2453" i="1" s="1"/>
  <c r="AU2453" i="1"/>
  <c r="BF2453" i="1" s="1"/>
  <c r="AS2449" i="1"/>
  <c r="BD2449" i="1" s="1"/>
  <c r="AW2449" i="1"/>
  <c r="BH2449" i="1" s="1"/>
  <c r="AQ2449" i="1"/>
  <c r="BB2449" i="1" s="1"/>
  <c r="AU2449" i="1"/>
  <c r="BF2449" i="1" s="1"/>
  <c r="AS2445" i="1"/>
  <c r="BD2445" i="1" s="1"/>
  <c r="AW2445" i="1"/>
  <c r="BH2445" i="1" s="1"/>
  <c r="AQ2445" i="1"/>
  <c r="BB2445" i="1" s="1"/>
  <c r="AU2445" i="1"/>
  <c r="BF2445" i="1" s="1"/>
  <c r="AS2441" i="1"/>
  <c r="BD2441" i="1" s="1"/>
  <c r="AW2441" i="1"/>
  <c r="BH2441" i="1" s="1"/>
  <c r="AQ2441" i="1"/>
  <c r="BB2441" i="1" s="1"/>
  <c r="AU2441" i="1"/>
  <c r="BF2441" i="1" s="1"/>
  <c r="AS2437" i="1"/>
  <c r="BD2437" i="1" s="1"/>
  <c r="AW2437" i="1"/>
  <c r="BH2437" i="1" s="1"/>
  <c r="AQ2437" i="1"/>
  <c r="BB2437" i="1" s="1"/>
  <c r="AU2437" i="1"/>
  <c r="BF2437" i="1" s="1"/>
  <c r="AS2433" i="1"/>
  <c r="BD2433" i="1" s="1"/>
  <c r="AW2433" i="1"/>
  <c r="BH2433" i="1" s="1"/>
  <c r="AQ2433" i="1"/>
  <c r="BB2433" i="1" s="1"/>
  <c r="AU2433" i="1"/>
  <c r="BF2433" i="1" s="1"/>
  <c r="AS2429" i="1"/>
  <c r="BD2429" i="1" s="1"/>
  <c r="AW2429" i="1"/>
  <c r="BH2429" i="1" s="1"/>
  <c r="AQ2429" i="1"/>
  <c r="BB2429" i="1" s="1"/>
  <c r="AU2429" i="1"/>
  <c r="BF2429" i="1" s="1"/>
  <c r="AS2425" i="1"/>
  <c r="BD2425" i="1" s="1"/>
  <c r="AW2425" i="1"/>
  <c r="BH2425" i="1" s="1"/>
  <c r="AQ2425" i="1"/>
  <c r="BB2425" i="1" s="1"/>
  <c r="AU2425" i="1"/>
  <c r="BF2425" i="1" s="1"/>
  <c r="AS2421" i="1"/>
  <c r="BD2421" i="1" s="1"/>
  <c r="AW2421" i="1"/>
  <c r="BH2421" i="1" s="1"/>
  <c r="AQ2421" i="1"/>
  <c r="BB2421" i="1" s="1"/>
  <c r="AU2421" i="1"/>
  <c r="BF2421" i="1" s="1"/>
  <c r="AS2417" i="1"/>
  <c r="BD2417" i="1" s="1"/>
  <c r="AW2417" i="1"/>
  <c r="BH2417" i="1" s="1"/>
  <c r="AQ2417" i="1"/>
  <c r="BB2417" i="1" s="1"/>
  <c r="AU2417" i="1"/>
  <c r="BF2417" i="1" s="1"/>
  <c r="AS2413" i="1"/>
  <c r="BD2413" i="1" s="1"/>
  <c r="AW2413" i="1"/>
  <c r="BH2413" i="1" s="1"/>
  <c r="AQ2413" i="1"/>
  <c r="BB2413" i="1" s="1"/>
  <c r="AU2413" i="1"/>
  <c r="BF2413" i="1" s="1"/>
  <c r="AS2409" i="1"/>
  <c r="BD2409" i="1" s="1"/>
  <c r="AW2409" i="1"/>
  <c r="BH2409" i="1" s="1"/>
  <c r="AQ2409" i="1"/>
  <c r="BB2409" i="1" s="1"/>
  <c r="AU2409" i="1"/>
  <c r="BF2409" i="1" s="1"/>
  <c r="AS2405" i="1"/>
  <c r="BD2405" i="1" s="1"/>
  <c r="AW2405" i="1"/>
  <c r="BH2405" i="1" s="1"/>
  <c r="AQ2405" i="1"/>
  <c r="BB2405" i="1" s="1"/>
  <c r="AU2405" i="1"/>
  <c r="BF2405" i="1" s="1"/>
  <c r="AS2401" i="1"/>
  <c r="BD2401" i="1" s="1"/>
  <c r="AW2401" i="1"/>
  <c r="BH2401" i="1" s="1"/>
  <c r="AQ2401" i="1"/>
  <c r="BB2401" i="1" s="1"/>
  <c r="AU2401" i="1"/>
  <c r="BF2401" i="1" s="1"/>
  <c r="AS2397" i="1"/>
  <c r="BD2397" i="1" s="1"/>
  <c r="AW2397" i="1"/>
  <c r="BH2397" i="1" s="1"/>
  <c r="AQ2397" i="1"/>
  <c r="BB2397" i="1" s="1"/>
  <c r="AU2397" i="1"/>
  <c r="BF2397" i="1" s="1"/>
  <c r="AS2393" i="1"/>
  <c r="BD2393" i="1" s="1"/>
  <c r="AW2393" i="1"/>
  <c r="BH2393" i="1" s="1"/>
  <c r="AQ2393" i="1"/>
  <c r="BB2393" i="1" s="1"/>
  <c r="AU2393" i="1"/>
  <c r="BF2393" i="1" s="1"/>
  <c r="AS2389" i="1"/>
  <c r="BD2389" i="1" s="1"/>
  <c r="AW2389" i="1"/>
  <c r="BH2389" i="1" s="1"/>
  <c r="AQ2389" i="1"/>
  <c r="BB2389" i="1" s="1"/>
  <c r="AU2389" i="1"/>
  <c r="BF2389" i="1" s="1"/>
  <c r="AS2385" i="1"/>
  <c r="BD2385" i="1" s="1"/>
  <c r="AW2385" i="1"/>
  <c r="BH2385" i="1" s="1"/>
  <c r="AQ2385" i="1"/>
  <c r="BB2385" i="1" s="1"/>
  <c r="AU2385" i="1"/>
  <c r="BF2385" i="1" s="1"/>
  <c r="AS2381" i="1"/>
  <c r="BD2381" i="1" s="1"/>
  <c r="AW2381" i="1"/>
  <c r="BH2381" i="1" s="1"/>
  <c r="AQ2381" i="1"/>
  <c r="BB2381" i="1" s="1"/>
  <c r="AU2381" i="1"/>
  <c r="BF2381" i="1" s="1"/>
  <c r="AS2377" i="1"/>
  <c r="BD2377" i="1" s="1"/>
  <c r="AW2377" i="1"/>
  <c r="BH2377" i="1" s="1"/>
  <c r="AQ2377" i="1"/>
  <c r="BB2377" i="1" s="1"/>
  <c r="AU2377" i="1"/>
  <c r="BF2377" i="1" s="1"/>
  <c r="AS2373" i="1"/>
  <c r="BD2373" i="1" s="1"/>
  <c r="AW2373" i="1"/>
  <c r="BH2373" i="1" s="1"/>
  <c r="AQ2373" i="1"/>
  <c r="BB2373" i="1" s="1"/>
  <c r="AU2373" i="1"/>
  <c r="BF2373" i="1" s="1"/>
  <c r="AS2369" i="1"/>
  <c r="BD2369" i="1" s="1"/>
  <c r="AW2369" i="1"/>
  <c r="BH2369" i="1" s="1"/>
  <c r="AQ2369" i="1"/>
  <c r="BB2369" i="1" s="1"/>
  <c r="AU2369" i="1"/>
  <c r="BF2369" i="1" s="1"/>
  <c r="AS2365" i="1"/>
  <c r="BD2365" i="1" s="1"/>
  <c r="AW2365" i="1"/>
  <c r="BH2365" i="1" s="1"/>
  <c r="AQ2365" i="1"/>
  <c r="BB2365" i="1" s="1"/>
  <c r="AU2365" i="1"/>
  <c r="BF2365" i="1" s="1"/>
  <c r="AS2361" i="1"/>
  <c r="BD2361" i="1" s="1"/>
  <c r="AW2361" i="1"/>
  <c r="BH2361" i="1" s="1"/>
  <c r="AQ2361" i="1"/>
  <c r="BB2361" i="1" s="1"/>
  <c r="AU2361" i="1"/>
  <c r="BF2361" i="1" s="1"/>
  <c r="AS2357" i="1"/>
  <c r="BD2357" i="1" s="1"/>
  <c r="AW2357" i="1"/>
  <c r="BH2357" i="1" s="1"/>
  <c r="AQ2357" i="1"/>
  <c r="BB2357" i="1" s="1"/>
  <c r="AU2357" i="1"/>
  <c r="BF2357" i="1" s="1"/>
  <c r="AS2353" i="1"/>
  <c r="BD2353" i="1" s="1"/>
  <c r="AW2353" i="1"/>
  <c r="BH2353" i="1" s="1"/>
  <c r="AQ2353" i="1"/>
  <c r="BB2353" i="1" s="1"/>
  <c r="AU2353" i="1"/>
  <c r="BF2353" i="1" s="1"/>
  <c r="AS2349" i="1"/>
  <c r="BD2349" i="1" s="1"/>
  <c r="AW2349" i="1"/>
  <c r="BH2349" i="1" s="1"/>
  <c r="AQ2349" i="1"/>
  <c r="BB2349" i="1" s="1"/>
  <c r="AU2349" i="1"/>
  <c r="BF2349" i="1" s="1"/>
  <c r="AS2345" i="1"/>
  <c r="BD2345" i="1" s="1"/>
  <c r="AW2345" i="1"/>
  <c r="BH2345" i="1" s="1"/>
  <c r="AQ2345" i="1"/>
  <c r="BB2345" i="1" s="1"/>
  <c r="AU2345" i="1"/>
  <c r="BF2345" i="1" s="1"/>
  <c r="AS2341" i="1"/>
  <c r="BD2341" i="1" s="1"/>
  <c r="AW2341" i="1"/>
  <c r="BH2341" i="1" s="1"/>
  <c r="AQ2341" i="1"/>
  <c r="BB2341" i="1" s="1"/>
  <c r="AU2341" i="1"/>
  <c r="BF2341" i="1" s="1"/>
  <c r="AS2337" i="1"/>
  <c r="BD2337" i="1" s="1"/>
  <c r="AW2337" i="1"/>
  <c r="BH2337" i="1" s="1"/>
  <c r="AQ2337" i="1"/>
  <c r="BB2337" i="1" s="1"/>
  <c r="AU2337" i="1"/>
  <c r="BF2337" i="1" s="1"/>
  <c r="AS2333" i="1"/>
  <c r="BD2333" i="1" s="1"/>
  <c r="AW2333" i="1"/>
  <c r="BH2333" i="1" s="1"/>
  <c r="AQ2333" i="1"/>
  <c r="BB2333" i="1" s="1"/>
  <c r="AU2333" i="1"/>
  <c r="BF2333" i="1" s="1"/>
  <c r="AS2329" i="1"/>
  <c r="BD2329" i="1" s="1"/>
  <c r="AW2329" i="1"/>
  <c r="BH2329" i="1" s="1"/>
  <c r="AQ2329" i="1"/>
  <c r="BB2329" i="1" s="1"/>
  <c r="AU2329" i="1"/>
  <c r="BF2329" i="1" s="1"/>
  <c r="AS2325" i="1"/>
  <c r="BD2325" i="1" s="1"/>
  <c r="AW2325" i="1"/>
  <c r="BH2325" i="1" s="1"/>
  <c r="AQ2325" i="1"/>
  <c r="BB2325" i="1" s="1"/>
  <c r="AU2325" i="1"/>
  <c r="BF2325" i="1" s="1"/>
  <c r="AS2321" i="1"/>
  <c r="BD2321" i="1" s="1"/>
  <c r="AW2321" i="1"/>
  <c r="BH2321" i="1" s="1"/>
  <c r="AQ2321" i="1"/>
  <c r="BB2321" i="1" s="1"/>
  <c r="AU2321" i="1"/>
  <c r="BF2321" i="1" s="1"/>
  <c r="AS2317" i="1"/>
  <c r="BD2317" i="1" s="1"/>
  <c r="AW2317" i="1"/>
  <c r="BH2317" i="1" s="1"/>
  <c r="AQ2317" i="1"/>
  <c r="BB2317" i="1" s="1"/>
  <c r="AU2317" i="1"/>
  <c r="BF2317" i="1" s="1"/>
  <c r="AS2313" i="1"/>
  <c r="BD2313" i="1" s="1"/>
  <c r="AW2313" i="1"/>
  <c r="BH2313" i="1" s="1"/>
  <c r="AQ2313" i="1"/>
  <c r="BB2313" i="1" s="1"/>
  <c r="AU2313" i="1"/>
  <c r="BF2313" i="1" s="1"/>
  <c r="AS2309" i="1"/>
  <c r="BD2309" i="1" s="1"/>
  <c r="AW2309" i="1"/>
  <c r="BH2309" i="1" s="1"/>
  <c r="AQ2309" i="1"/>
  <c r="BB2309" i="1" s="1"/>
  <c r="AU2309" i="1"/>
  <c r="BF2309" i="1" s="1"/>
  <c r="AS2305" i="1"/>
  <c r="BD2305" i="1" s="1"/>
  <c r="AW2305" i="1"/>
  <c r="BH2305" i="1" s="1"/>
  <c r="AQ2305" i="1"/>
  <c r="BB2305" i="1" s="1"/>
  <c r="AU2305" i="1"/>
  <c r="BF2305" i="1" s="1"/>
  <c r="AS2301" i="1"/>
  <c r="BD2301" i="1" s="1"/>
  <c r="AW2301" i="1"/>
  <c r="BH2301" i="1" s="1"/>
  <c r="AQ2301" i="1"/>
  <c r="BB2301" i="1" s="1"/>
  <c r="AU2301" i="1"/>
  <c r="BF2301" i="1" s="1"/>
  <c r="AS2297" i="1"/>
  <c r="BD2297" i="1" s="1"/>
  <c r="AW2297" i="1"/>
  <c r="BH2297" i="1" s="1"/>
  <c r="AQ2297" i="1"/>
  <c r="BB2297" i="1" s="1"/>
  <c r="AU2297" i="1"/>
  <c r="BF2297" i="1" s="1"/>
  <c r="AS2293" i="1"/>
  <c r="BD2293" i="1" s="1"/>
  <c r="AW2293" i="1"/>
  <c r="BH2293" i="1" s="1"/>
  <c r="AQ2293" i="1"/>
  <c r="BB2293" i="1" s="1"/>
  <c r="AU2293" i="1"/>
  <c r="BF2293" i="1" s="1"/>
  <c r="AS2289" i="1"/>
  <c r="BD2289" i="1" s="1"/>
  <c r="AW2289" i="1"/>
  <c r="BH2289" i="1" s="1"/>
  <c r="AQ2289" i="1"/>
  <c r="BB2289" i="1" s="1"/>
  <c r="AU2289" i="1"/>
  <c r="BF2289" i="1" s="1"/>
  <c r="AS2285" i="1"/>
  <c r="BD2285" i="1" s="1"/>
  <c r="AW2285" i="1"/>
  <c r="BH2285" i="1" s="1"/>
  <c r="AQ2285" i="1"/>
  <c r="BB2285" i="1" s="1"/>
  <c r="AU2285" i="1"/>
  <c r="BF2285" i="1" s="1"/>
  <c r="AS2281" i="1"/>
  <c r="BD2281" i="1" s="1"/>
  <c r="AW2281" i="1"/>
  <c r="BH2281" i="1" s="1"/>
  <c r="AQ2281" i="1"/>
  <c r="BB2281" i="1" s="1"/>
  <c r="AU2281" i="1"/>
  <c r="BF2281" i="1" s="1"/>
  <c r="AS2277" i="1"/>
  <c r="BD2277" i="1" s="1"/>
  <c r="AW2277" i="1"/>
  <c r="BH2277" i="1" s="1"/>
  <c r="AQ2277" i="1"/>
  <c r="BB2277" i="1" s="1"/>
  <c r="AU2277" i="1"/>
  <c r="BF2277" i="1" s="1"/>
  <c r="AS2273" i="1"/>
  <c r="BD2273" i="1" s="1"/>
  <c r="AW2273" i="1"/>
  <c r="BH2273" i="1" s="1"/>
  <c r="AQ2273" i="1"/>
  <c r="BB2273" i="1" s="1"/>
  <c r="AU2273" i="1"/>
  <c r="BF2273" i="1" s="1"/>
  <c r="AS2269" i="1"/>
  <c r="BD2269" i="1" s="1"/>
  <c r="AW2269" i="1"/>
  <c r="BH2269" i="1" s="1"/>
  <c r="AQ2269" i="1"/>
  <c r="BB2269" i="1" s="1"/>
  <c r="AU2269" i="1"/>
  <c r="BF2269" i="1" s="1"/>
  <c r="AS2265" i="1"/>
  <c r="BD2265" i="1" s="1"/>
  <c r="AW2265" i="1"/>
  <c r="BH2265" i="1" s="1"/>
  <c r="AQ2265" i="1"/>
  <c r="BB2265" i="1" s="1"/>
  <c r="AU2265" i="1"/>
  <c r="BF2265" i="1" s="1"/>
  <c r="AS2261" i="1"/>
  <c r="BD2261" i="1" s="1"/>
  <c r="AW2261" i="1"/>
  <c r="BH2261" i="1" s="1"/>
  <c r="AQ2261" i="1"/>
  <c r="BB2261" i="1" s="1"/>
  <c r="AU2261" i="1"/>
  <c r="BF2261" i="1" s="1"/>
  <c r="AS2257" i="1"/>
  <c r="BD2257" i="1" s="1"/>
  <c r="AW2257" i="1"/>
  <c r="BH2257" i="1" s="1"/>
  <c r="AQ2257" i="1"/>
  <c r="BB2257" i="1" s="1"/>
  <c r="AU2257" i="1"/>
  <c r="BF2257" i="1" s="1"/>
  <c r="AS2253" i="1"/>
  <c r="BD2253" i="1" s="1"/>
  <c r="AW2253" i="1"/>
  <c r="BH2253" i="1" s="1"/>
  <c r="AQ2253" i="1"/>
  <c r="BB2253" i="1" s="1"/>
  <c r="AU2253" i="1"/>
  <c r="BF2253" i="1" s="1"/>
  <c r="AS2249" i="1"/>
  <c r="BD2249" i="1" s="1"/>
  <c r="AW2249" i="1"/>
  <c r="BH2249" i="1" s="1"/>
  <c r="AQ2249" i="1"/>
  <c r="BB2249" i="1" s="1"/>
  <c r="AU2249" i="1"/>
  <c r="BF2249" i="1" s="1"/>
  <c r="AS2245" i="1"/>
  <c r="BD2245" i="1" s="1"/>
  <c r="AW2245" i="1"/>
  <c r="BH2245" i="1" s="1"/>
  <c r="AQ2245" i="1"/>
  <c r="BB2245" i="1" s="1"/>
  <c r="AU2245" i="1"/>
  <c r="BF2245" i="1" s="1"/>
  <c r="AS2241" i="1"/>
  <c r="BD2241" i="1" s="1"/>
  <c r="AW2241" i="1"/>
  <c r="BH2241" i="1" s="1"/>
  <c r="AQ2241" i="1"/>
  <c r="BB2241" i="1" s="1"/>
  <c r="AU2241" i="1"/>
  <c r="BF2241" i="1" s="1"/>
  <c r="AS2237" i="1"/>
  <c r="BD2237" i="1" s="1"/>
  <c r="AW2237" i="1"/>
  <c r="BH2237" i="1" s="1"/>
  <c r="AQ2237" i="1"/>
  <c r="BB2237" i="1" s="1"/>
  <c r="AU2237" i="1"/>
  <c r="BF2237" i="1" s="1"/>
  <c r="AS2233" i="1"/>
  <c r="BD2233" i="1" s="1"/>
  <c r="AW2233" i="1"/>
  <c r="BH2233" i="1" s="1"/>
  <c r="AQ2233" i="1"/>
  <c r="BB2233" i="1" s="1"/>
  <c r="AU2233" i="1"/>
  <c r="BF2233" i="1" s="1"/>
  <c r="AS2229" i="1"/>
  <c r="BD2229" i="1" s="1"/>
  <c r="AW2229" i="1"/>
  <c r="BH2229" i="1" s="1"/>
  <c r="AQ2229" i="1"/>
  <c r="BB2229" i="1" s="1"/>
  <c r="AU2229" i="1"/>
  <c r="BF2229" i="1" s="1"/>
  <c r="AS2225" i="1"/>
  <c r="BD2225" i="1" s="1"/>
  <c r="AW2225" i="1"/>
  <c r="BH2225" i="1" s="1"/>
  <c r="AQ2225" i="1"/>
  <c r="BB2225" i="1" s="1"/>
  <c r="AU2225" i="1"/>
  <c r="BF2225" i="1" s="1"/>
  <c r="AS2221" i="1"/>
  <c r="BD2221" i="1" s="1"/>
  <c r="AW2221" i="1"/>
  <c r="BH2221" i="1" s="1"/>
  <c r="AQ2221" i="1"/>
  <c r="BB2221" i="1" s="1"/>
  <c r="AU2221" i="1"/>
  <c r="BF2221" i="1" s="1"/>
  <c r="AS2217" i="1"/>
  <c r="BD2217" i="1" s="1"/>
  <c r="AW2217" i="1"/>
  <c r="BH2217" i="1" s="1"/>
  <c r="AQ2217" i="1"/>
  <c r="BB2217" i="1" s="1"/>
  <c r="AU2217" i="1"/>
  <c r="BF2217" i="1" s="1"/>
  <c r="AS2213" i="1"/>
  <c r="BD2213" i="1" s="1"/>
  <c r="AW2213" i="1"/>
  <c r="BH2213" i="1" s="1"/>
  <c r="AQ2213" i="1"/>
  <c r="BB2213" i="1" s="1"/>
  <c r="AU2213" i="1"/>
  <c r="BF2213" i="1" s="1"/>
  <c r="AS2209" i="1"/>
  <c r="BD2209" i="1" s="1"/>
  <c r="AW2209" i="1"/>
  <c r="BH2209" i="1" s="1"/>
  <c r="AQ2209" i="1"/>
  <c r="BB2209" i="1" s="1"/>
  <c r="AU2209" i="1"/>
  <c r="BF2209" i="1" s="1"/>
  <c r="AS2205" i="1"/>
  <c r="BD2205" i="1" s="1"/>
  <c r="AW2205" i="1"/>
  <c r="BH2205" i="1" s="1"/>
  <c r="AQ2205" i="1"/>
  <c r="BB2205" i="1" s="1"/>
  <c r="AU2205" i="1"/>
  <c r="BF2205" i="1" s="1"/>
  <c r="AS2201" i="1"/>
  <c r="BD2201" i="1" s="1"/>
  <c r="AW2201" i="1"/>
  <c r="BH2201" i="1" s="1"/>
  <c r="AQ2201" i="1"/>
  <c r="BB2201" i="1" s="1"/>
  <c r="AU2201" i="1"/>
  <c r="BF2201" i="1" s="1"/>
  <c r="AS2197" i="1"/>
  <c r="BD2197" i="1" s="1"/>
  <c r="AW2197" i="1"/>
  <c r="BH2197" i="1" s="1"/>
  <c r="AQ2197" i="1"/>
  <c r="BB2197" i="1" s="1"/>
  <c r="AU2197" i="1"/>
  <c r="BF2197" i="1" s="1"/>
  <c r="AS2193" i="1"/>
  <c r="BD2193" i="1" s="1"/>
  <c r="AW2193" i="1"/>
  <c r="BH2193" i="1" s="1"/>
  <c r="AQ2193" i="1"/>
  <c r="BB2193" i="1" s="1"/>
  <c r="AU2193" i="1"/>
  <c r="BF2193" i="1" s="1"/>
  <c r="AS2189" i="1"/>
  <c r="BD2189" i="1" s="1"/>
  <c r="AW2189" i="1"/>
  <c r="BH2189" i="1" s="1"/>
  <c r="AQ2189" i="1"/>
  <c r="BB2189" i="1" s="1"/>
  <c r="AU2189" i="1"/>
  <c r="BF2189" i="1" s="1"/>
  <c r="AS2185" i="1"/>
  <c r="BD2185" i="1" s="1"/>
  <c r="AW2185" i="1"/>
  <c r="BH2185" i="1" s="1"/>
  <c r="AQ2185" i="1"/>
  <c r="BB2185" i="1" s="1"/>
  <c r="AU2185" i="1"/>
  <c r="BF2185" i="1" s="1"/>
  <c r="AS2181" i="1"/>
  <c r="BD2181" i="1" s="1"/>
  <c r="AW2181" i="1"/>
  <c r="BH2181" i="1" s="1"/>
  <c r="AQ2181" i="1"/>
  <c r="BB2181" i="1" s="1"/>
  <c r="AU2181" i="1"/>
  <c r="BF2181" i="1" s="1"/>
  <c r="AS2177" i="1"/>
  <c r="BD2177" i="1" s="1"/>
  <c r="AW2177" i="1"/>
  <c r="BH2177" i="1" s="1"/>
  <c r="AQ2177" i="1"/>
  <c r="BB2177" i="1" s="1"/>
  <c r="AU2177" i="1"/>
  <c r="BF2177" i="1" s="1"/>
  <c r="AS2173" i="1"/>
  <c r="BD2173" i="1" s="1"/>
  <c r="AW2173" i="1"/>
  <c r="BH2173" i="1" s="1"/>
  <c r="AQ2173" i="1"/>
  <c r="BB2173" i="1" s="1"/>
  <c r="AU2173" i="1"/>
  <c r="BF2173" i="1" s="1"/>
  <c r="AS2169" i="1"/>
  <c r="BD2169" i="1" s="1"/>
  <c r="AW2169" i="1"/>
  <c r="BH2169" i="1" s="1"/>
  <c r="AQ2169" i="1"/>
  <c r="BB2169" i="1" s="1"/>
  <c r="AU2169" i="1"/>
  <c r="BF2169" i="1" s="1"/>
  <c r="AS2165" i="1"/>
  <c r="BD2165" i="1" s="1"/>
  <c r="AW2165" i="1"/>
  <c r="BH2165" i="1" s="1"/>
  <c r="AQ2165" i="1"/>
  <c r="BB2165" i="1" s="1"/>
  <c r="AU2165" i="1"/>
  <c r="BF2165" i="1" s="1"/>
  <c r="AS2161" i="1"/>
  <c r="BD2161" i="1" s="1"/>
  <c r="AW2161" i="1"/>
  <c r="BH2161" i="1" s="1"/>
  <c r="AQ2161" i="1"/>
  <c r="BB2161" i="1" s="1"/>
  <c r="AU2161" i="1"/>
  <c r="BF2161" i="1" s="1"/>
  <c r="AS2157" i="1"/>
  <c r="BD2157" i="1" s="1"/>
  <c r="AW2157" i="1"/>
  <c r="BH2157" i="1" s="1"/>
  <c r="AQ2157" i="1"/>
  <c r="BB2157" i="1" s="1"/>
  <c r="AU2157" i="1"/>
  <c r="BF2157" i="1" s="1"/>
  <c r="AS2153" i="1"/>
  <c r="BD2153" i="1" s="1"/>
  <c r="AW2153" i="1"/>
  <c r="BH2153" i="1" s="1"/>
  <c r="AQ2153" i="1"/>
  <c r="BB2153" i="1" s="1"/>
  <c r="AU2153" i="1"/>
  <c r="BF2153" i="1" s="1"/>
  <c r="AS2149" i="1"/>
  <c r="BD2149" i="1" s="1"/>
  <c r="AW2149" i="1"/>
  <c r="BH2149" i="1" s="1"/>
  <c r="AQ2149" i="1"/>
  <c r="BB2149" i="1" s="1"/>
  <c r="AU2149" i="1"/>
  <c r="BF2149" i="1" s="1"/>
  <c r="AS2145" i="1"/>
  <c r="BD2145" i="1" s="1"/>
  <c r="AW2145" i="1"/>
  <c r="BH2145" i="1" s="1"/>
  <c r="AQ2145" i="1"/>
  <c r="BB2145" i="1" s="1"/>
  <c r="AU2145" i="1"/>
  <c r="BF2145" i="1" s="1"/>
  <c r="AS2141" i="1"/>
  <c r="BD2141" i="1" s="1"/>
  <c r="AW2141" i="1"/>
  <c r="BH2141" i="1" s="1"/>
  <c r="AQ2141" i="1"/>
  <c r="BB2141" i="1" s="1"/>
  <c r="AU2141" i="1"/>
  <c r="BF2141" i="1" s="1"/>
  <c r="AS2137" i="1"/>
  <c r="BD2137" i="1" s="1"/>
  <c r="AW2137" i="1"/>
  <c r="BH2137" i="1" s="1"/>
  <c r="AQ2137" i="1"/>
  <c r="BB2137" i="1" s="1"/>
  <c r="AU2137" i="1"/>
  <c r="BF2137" i="1" s="1"/>
  <c r="AS2133" i="1"/>
  <c r="BD2133" i="1" s="1"/>
  <c r="AW2133" i="1"/>
  <c r="BH2133" i="1" s="1"/>
  <c r="AQ2133" i="1"/>
  <c r="BB2133" i="1" s="1"/>
  <c r="AU2133" i="1"/>
  <c r="BF2133" i="1" s="1"/>
  <c r="AS2129" i="1"/>
  <c r="BD2129" i="1" s="1"/>
  <c r="AW2129" i="1"/>
  <c r="BH2129" i="1" s="1"/>
  <c r="AQ2129" i="1"/>
  <c r="BB2129" i="1" s="1"/>
  <c r="AU2129" i="1"/>
  <c r="BF2129" i="1" s="1"/>
  <c r="AS2125" i="1"/>
  <c r="BD2125" i="1" s="1"/>
  <c r="AW2125" i="1"/>
  <c r="BH2125" i="1" s="1"/>
  <c r="AQ2125" i="1"/>
  <c r="BB2125" i="1" s="1"/>
  <c r="AU2125" i="1"/>
  <c r="BF2125" i="1" s="1"/>
  <c r="AS2121" i="1"/>
  <c r="BD2121" i="1" s="1"/>
  <c r="AW2121" i="1"/>
  <c r="BH2121" i="1" s="1"/>
  <c r="AQ2121" i="1"/>
  <c r="BB2121" i="1" s="1"/>
  <c r="AU2121" i="1"/>
  <c r="BF2121" i="1" s="1"/>
  <c r="AS2117" i="1"/>
  <c r="BD2117" i="1" s="1"/>
  <c r="AW2117" i="1"/>
  <c r="BH2117" i="1" s="1"/>
  <c r="AQ2117" i="1"/>
  <c r="BB2117" i="1" s="1"/>
  <c r="AU2117" i="1"/>
  <c r="BF2117" i="1" s="1"/>
  <c r="AS2113" i="1"/>
  <c r="BD2113" i="1" s="1"/>
  <c r="AW2113" i="1"/>
  <c r="BH2113" i="1" s="1"/>
  <c r="AQ2113" i="1"/>
  <c r="BB2113" i="1" s="1"/>
  <c r="AU2113" i="1"/>
  <c r="BF2113" i="1" s="1"/>
  <c r="AS2109" i="1"/>
  <c r="BD2109" i="1" s="1"/>
  <c r="AW2109" i="1"/>
  <c r="BH2109" i="1" s="1"/>
  <c r="AQ2109" i="1"/>
  <c r="BB2109" i="1" s="1"/>
  <c r="AU2109" i="1"/>
  <c r="BF2109" i="1" s="1"/>
  <c r="AS2105" i="1"/>
  <c r="BD2105" i="1" s="1"/>
  <c r="AW2105" i="1"/>
  <c r="BH2105" i="1" s="1"/>
  <c r="AQ2105" i="1"/>
  <c r="BB2105" i="1" s="1"/>
  <c r="AU2105" i="1"/>
  <c r="BF2105" i="1" s="1"/>
  <c r="AS2101" i="1"/>
  <c r="BD2101" i="1" s="1"/>
  <c r="AW2101" i="1"/>
  <c r="BH2101" i="1" s="1"/>
  <c r="AQ2101" i="1"/>
  <c r="BB2101" i="1" s="1"/>
  <c r="AU2101" i="1"/>
  <c r="BF2101" i="1" s="1"/>
  <c r="AS2097" i="1"/>
  <c r="BD2097" i="1" s="1"/>
  <c r="AW2097" i="1"/>
  <c r="BH2097" i="1" s="1"/>
  <c r="AQ2097" i="1"/>
  <c r="BB2097" i="1" s="1"/>
  <c r="AU2097" i="1"/>
  <c r="BF2097" i="1" s="1"/>
  <c r="AS2093" i="1"/>
  <c r="BD2093" i="1" s="1"/>
  <c r="AW2093" i="1"/>
  <c r="BH2093" i="1" s="1"/>
  <c r="AQ2093" i="1"/>
  <c r="BB2093" i="1" s="1"/>
  <c r="AU2093" i="1"/>
  <c r="BF2093" i="1" s="1"/>
  <c r="AS2089" i="1"/>
  <c r="BD2089" i="1" s="1"/>
  <c r="AW2089" i="1"/>
  <c r="BH2089" i="1" s="1"/>
  <c r="AQ2089" i="1"/>
  <c r="BB2089" i="1" s="1"/>
  <c r="AU2089" i="1"/>
  <c r="BF2089" i="1" s="1"/>
  <c r="AS2085" i="1"/>
  <c r="BD2085" i="1" s="1"/>
  <c r="AW2085" i="1"/>
  <c r="BH2085" i="1" s="1"/>
  <c r="AQ2085" i="1"/>
  <c r="BB2085" i="1" s="1"/>
  <c r="AU2085" i="1"/>
  <c r="BF2085" i="1" s="1"/>
  <c r="AS2081" i="1"/>
  <c r="BD2081" i="1" s="1"/>
  <c r="AW2081" i="1"/>
  <c r="BH2081" i="1" s="1"/>
  <c r="AQ2081" i="1"/>
  <c r="BB2081" i="1" s="1"/>
  <c r="AU2081" i="1"/>
  <c r="BF2081" i="1" s="1"/>
  <c r="AS2077" i="1"/>
  <c r="BD2077" i="1" s="1"/>
  <c r="AW2077" i="1"/>
  <c r="BH2077" i="1" s="1"/>
  <c r="AQ2077" i="1"/>
  <c r="BB2077" i="1" s="1"/>
  <c r="AU2077" i="1"/>
  <c r="BF2077" i="1" s="1"/>
  <c r="AS2073" i="1"/>
  <c r="BD2073" i="1" s="1"/>
  <c r="AW2073" i="1"/>
  <c r="BH2073" i="1" s="1"/>
  <c r="AQ2073" i="1"/>
  <c r="BB2073" i="1" s="1"/>
  <c r="AU2073" i="1"/>
  <c r="BF2073" i="1" s="1"/>
  <c r="AS2069" i="1"/>
  <c r="BD2069" i="1" s="1"/>
  <c r="AW2069" i="1"/>
  <c r="BH2069" i="1" s="1"/>
  <c r="AQ2069" i="1"/>
  <c r="BB2069" i="1" s="1"/>
  <c r="AU2069" i="1"/>
  <c r="BF2069" i="1" s="1"/>
  <c r="AS2065" i="1"/>
  <c r="BD2065" i="1" s="1"/>
  <c r="AW2065" i="1"/>
  <c r="BH2065" i="1" s="1"/>
  <c r="AQ2065" i="1"/>
  <c r="BB2065" i="1" s="1"/>
  <c r="AU2065" i="1"/>
  <c r="BF2065" i="1" s="1"/>
  <c r="AS2061" i="1"/>
  <c r="BD2061" i="1" s="1"/>
  <c r="AW2061" i="1"/>
  <c r="BH2061" i="1" s="1"/>
  <c r="AQ2061" i="1"/>
  <c r="BB2061" i="1" s="1"/>
  <c r="AU2061" i="1"/>
  <c r="BF2061" i="1" s="1"/>
  <c r="AS2057" i="1"/>
  <c r="BD2057" i="1" s="1"/>
  <c r="AW2057" i="1"/>
  <c r="BH2057" i="1" s="1"/>
  <c r="AQ2057" i="1"/>
  <c r="BB2057" i="1" s="1"/>
  <c r="AU2057" i="1"/>
  <c r="BF2057" i="1" s="1"/>
  <c r="AS2053" i="1"/>
  <c r="BD2053" i="1" s="1"/>
  <c r="AW2053" i="1"/>
  <c r="BH2053" i="1" s="1"/>
  <c r="AQ2053" i="1"/>
  <c r="BB2053" i="1" s="1"/>
  <c r="AU2053" i="1"/>
  <c r="BF2053" i="1" s="1"/>
  <c r="AS2049" i="1"/>
  <c r="BD2049" i="1" s="1"/>
  <c r="AW2049" i="1"/>
  <c r="BH2049" i="1" s="1"/>
  <c r="AQ2049" i="1"/>
  <c r="BB2049" i="1" s="1"/>
  <c r="AU2049" i="1"/>
  <c r="BF2049" i="1" s="1"/>
  <c r="AS2045" i="1"/>
  <c r="BD2045" i="1" s="1"/>
  <c r="AW2045" i="1"/>
  <c r="BH2045" i="1" s="1"/>
  <c r="AQ2045" i="1"/>
  <c r="BB2045" i="1" s="1"/>
  <c r="AU2045" i="1"/>
  <c r="BF2045" i="1" s="1"/>
  <c r="AS2041" i="1"/>
  <c r="BD2041" i="1" s="1"/>
  <c r="AW2041" i="1"/>
  <c r="BH2041" i="1" s="1"/>
  <c r="AQ2041" i="1"/>
  <c r="BB2041" i="1" s="1"/>
  <c r="AU2041" i="1"/>
  <c r="BF2041" i="1" s="1"/>
  <c r="AS2037" i="1"/>
  <c r="BD2037" i="1" s="1"/>
  <c r="AW2037" i="1"/>
  <c r="BH2037" i="1" s="1"/>
  <c r="AQ2037" i="1"/>
  <c r="BB2037" i="1" s="1"/>
  <c r="AU2037" i="1"/>
  <c r="BF2037" i="1" s="1"/>
  <c r="AS2033" i="1"/>
  <c r="BD2033" i="1" s="1"/>
  <c r="AW2033" i="1"/>
  <c r="BH2033" i="1" s="1"/>
  <c r="AQ2033" i="1"/>
  <c r="BB2033" i="1" s="1"/>
  <c r="AU2033" i="1"/>
  <c r="BF2033" i="1" s="1"/>
  <c r="AS2029" i="1"/>
  <c r="BD2029" i="1" s="1"/>
  <c r="AW2029" i="1"/>
  <c r="BH2029" i="1" s="1"/>
  <c r="AQ2029" i="1"/>
  <c r="BB2029" i="1" s="1"/>
  <c r="AU2029" i="1"/>
  <c r="BF2029" i="1" s="1"/>
  <c r="AS2025" i="1"/>
  <c r="BD2025" i="1" s="1"/>
  <c r="AW2025" i="1"/>
  <c r="BH2025" i="1" s="1"/>
  <c r="AQ2025" i="1"/>
  <c r="BB2025" i="1" s="1"/>
  <c r="AU2025" i="1"/>
  <c r="BF2025" i="1" s="1"/>
  <c r="AS2021" i="1"/>
  <c r="BD2021" i="1" s="1"/>
  <c r="AW2021" i="1"/>
  <c r="BH2021" i="1" s="1"/>
  <c r="AQ2021" i="1"/>
  <c r="BB2021" i="1" s="1"/>
  <c r="AU2021" i="1"/>
  <c r="BF2021" i="1" s="1"/>
  <c r="AS2017" i="1"/>
  <c r="BD2017" i="1" s="1"/>
  <c r="AW2017" i="1"/>
  <c r="BH2017" i="1" s="1"/>
  <c r="AQ2017" i="1"/>
  <c r="BB2017" i="1" s="1"/>
  <c r="AU2017" i="1"/>
  <c r="BF2017" i="1" s="1"/>
  <c r="AS2013" i="1"/>
  <c r="BD2013" i="1" s="1"/>
  <c r="AW2013" i="1"/>
  <c r="BH2013" i="1" s="1"/>
  <c r="AQ2013" i="1"/>
  <c r="BB2013" i="1" s="1"/>
  <c r="AU2013" i="1"/>
  <c r="BF2013" i="1" s="1"/>
  <c r="AS2009" i="1"/>
  <c r="BD2009" i="1" s="1"/>
  <c r="AW2009" i="1"/>
  <c r="BH2009" i="1" s="1"/>
  <c r="AQ2009" i="1"/>
  <c r="BB2009" i="1" s="1"/>
  <c r="AU2009" i="1"/>
  <c r="BF2009" i="1" s="1"/>
  <c r="AS2005" i="1"/>
  <c r="BD2005" i="1" s="1"/>
  <c r="AW2005" i="1"/>
  <c r="BH2005" i="1" s="1"/>
  <c r="AQ2005" i="1"/>
  <c r="BB2005" i="1" s="1"/>
  <c r="AU2005" i="1"/>
  <c r="BF2005" i="1" s="1"/>
  <c r="AS2001" i="1"/>
  <c r="BD2001" i="1" s="1"/>
  <c r="AW2001" i="1"/>
  <c r="BH2001" i="1" s="1"/>
  <c r="AQ2001" i="1"/>
  <c r="BB2001" i="1" s="1"/>
  <c r="AU2001" i="1"/>
  <c r="BF2001" i="1" s="1"/>
  <c r="AS1997" i="1"/>
  <c r="BD1997" i="1" s="1"/>
  <c r="AW1997" i="1"/>
  <c r="BH1997" i="1" s="1"/>
  <c r="AQ1997" i="1"/>
  <c r="BB1997" i="1" s="1"/>
  <c r="AU1997" i="1"/>
  <c r="BF1997" i="1" s="1"/>
  <c r="AS1993" i="1"/>
  <c r="BD1993" i="1" s="1"/>
  <c r="AW1993" i="1"/>
  <c r="BH1993" i="1" s="1"/>
  <c r="AQ1993" i="1"/>
  <c r="BB1993" i="1" s="1"/>
  <c r="AU1993" i="1"/>
  <c r="BF1993" i="1" s="1"/>
  <c r="AS1989" i="1"/>
  <c r="BD1989" i="1" s="1"/>
  <c r="AW1989" i="1"/>
  <c r="BH1989" i="1" s="1"/>
  <c r="AQ1989" i="1"/>
  <c r="BB1989" i="1" s="1"/>
  <c r="AU1989" i="1"/>
  <c r="BF1989" i="1" s="1"/>
  <c r="AS1985" i="1"/>
  <c r="BD1985" i="1" s="1"/>
  <c r="AW1985" i="1"/>
  <c r="BH1985" i="1" s="1"/>
  <c r="AQ1985" i="1"/>
  <c r="BB1985" i="1" s="1"/>
  <c r="AU1985" i="1"/>
  <c r="BF1985" i="1" s="1"/>
  <c r="AS1981" i="1"/>
  <c r="BD1981" i="1" s="1"/>
  <c r="AW1981" i="1"/>
  <c r="BH1981" i="1" s="1"/>
  <c r="AQ1981" i="1"/>
  <c r="BB1981" i="1" s="1"/>
  <c r="AU1981" i="1"/>
  <c r="BF1981" i="1" s="1"/>
  <c r="AS1977" i="1"/>
  <c r="BD1977" i="1" s="1"/>
  <c r="AW1977" i="1"/>
  <c r="BH1977" i="1" s="1"/>
  <c r="AQ1977" i="1"/>
  <c r="BB1977" i="1" s="1"/>
  <c r="AU1977" i="1"/>
  <c r="BF1977" i="1" s="1"/>
  <c r="AS1973" i="1"/>
  <c r="BD1973" i="1" s="1"/>
  <c r="AW1973" i="1"/>
  <c r="BH1973" i="1" s="1"/>
  <c r="AQ1973" i="1"/>
  <c r="BB1973" i="1" s="1"/>
  <c r="AU1973" i="1"/>
  <c r="BF1973" i="1" s="1"/>
  <c r="AS1969" i="1"/>
  <c r="BD1969" i="1" s="1"/>
  <c r="AW1969" i="1"/>
  <c r="BH1969" i="1" s="1"/>
  <c r="AQ1969" i="1"/>
  <c r="BB1969" i="1" s="1"/>
  <c r="AU1969" i="1"/>
  <c r="BF1969" i="1" s="1"/>
  <c r="AS1965" i="1"/>
  <c r="BD1965" i="1" s="1"/>
  <c r="AW1965" i="1"/>
  <c r="BH1965" i="1" s="1"/>
  <c r="AQ1965" i="1"/>
  <c r="BB1965" i="1" s="1"/>
  <c r="AU1965" i="1"/>
  <c r="BF1965" i="1" s="1"/>
  <c r="AS1961" i="1"/>
  <c r="BD1961" i="1" s="1"/>
  <c r="AW1961" i="1"/>
  <c r="BH1961" i="1" s="1"/>
  <c r="AQ1961" i="1"/>
  <c r="BB1961" i="1" s="1"/>
  <c r="AU1961" i="1"/>
  <c r="BF1961" i="1" s="1"/>
  <c r="AS1957" i="1"/>
  <c r="BD1957" i="1" s="1"/>
  <c r="AW1957" i="1"/>
  <c r="BH1957" i="1" s="1"/>
  <c r="AQ1957" i="1"/>
  <c r="BB1957" i="1" s="1"/>
  <c r="AU1957" i="1"/>
  <c r="BF1957" i="1" s="1"/>
  <c r="AS1953" i="1"/>
  <c r="BD1953" i="1" s="1"/>
  <c r="AW1953" i="1"/>
  <c r="BH1953" i="1" s="1"/>
  <c r="AQ1953" i="1"/>
  <c r="BB1953" i="1" s="1"/>
  <c r="AU1953" i="1"/>
  <c r="BF1953" i="1" s="1"/>
  <c r="AS1949" i="1"/>
  <c r="BD1949" i="1" s="1"/>
  <c r="AW1949" i="1"/>
  <c r="BH1949" i="1" s="1"/>
  <c r="AQ1949" i="1"/>
  <c r="BB1949" i="1" s="1"/>
  <c r="AU1949" i="1"/>
  <c r="BF1949" i="1" s="1"/>
  <c r="AS1945" i="1"/>
  <c r="BD1945" i="1" s="1"/>
  <c r="AW1945" i="1"/>
  <c r="BH1945" i="1" s="1"/>
  <c r="AQ1945" i="1"/>
  <c r="BB1945" i="1" s="1"/>
  <c r="AU1945" i="1"/>
  <c r="BF1945" i="1" s="1"/>
  <c r="AS1941" i="1"/>
  <c r="BD1941" i="1" s="1"/>
  <c r="AW1941" i="1"/>
  <c r="BH1941" i="1" s="1"/>
  <c r="AQ1941" i="1"/>
  <c r="BB1941" i="1" s="1"/>
  <c r="AU1941" i="1"/>
  <c r="BF1941" i="1" s="1"/>
  <c r="AS1937" i="1"/>
  <c r="BD1937" i="1" s="1"/>
  <c r="AW1937" i="1"/>
  <c r="BH1937" i="1" s="1"/>
  <c r="AQ1937" i="1"/>
  <c r="BB1937" i="1" s="1"/>
  <c r="AU1937" i="1"/>
  <c r="BF1937" i="1" s="1"/>
  <c r="AS1933" i="1"/>
  <c r="BD1933" i="1" s="1"/>
  <c r="AW1933" i="1"/>
  <c r="BH1933" i="1" s="1"/>
  <c r="AQ1933" i="1"/>
  <c r="BB1933" i="1" s="1"/>
  <c r="AU1933" i="1"/>
  <c r="BF1933" i="1" s="1"/>
  <c r="AS1929" i="1"/>
  <c r="BD1929" i="1" s="1"/>
  <c r="AW1929" i="1"/>
  <c r="BH1929" i="1" s="1"/>
  <c r="AQ1929" i="1"/>
  <c r="BB1929" i="1" s="1"/>
  <c r="AU1929" i="1"/>
  <c r="BF1929" i="1" s="1"/>
  <c r="AS1925" i="1"/>
  <c r="BD1925" i="1" s="1"/>
  <c r="AW1925" i="1"/>
  <c r="BH1925" i="1" s="1"/>
  <c r="AQ1925" i="1"/>
  <c r="BB1925" i="1" s="1"/>
  <c r="AU1925" i="1"/>
  <c r="BF1925" i="1" s="1"/>
  <c r="AS1921" i="1"/>
  <c r="BD1921" i="1" s="1"/>
  <c r="AW1921" i="1"/>
  <c r="BH1921" i="1" s="1"/>
  <c r="AQ1921" i="1"/>
  <c r="BB1921" i="1" s="1"/>
  <c r="AU1921" i="1"/>
  <c r="BF1921" i="1" s="1"/>
  <c r="AS1917" i="1"/>
  <c r="BD1917" i="1" s="1"/>
  <c r="AW1917" i="1"/>
  <c r="BH1917" i="1" s="1"/>
  <c r="AQ1917" i="1"/>
  <c r="BB1917" i="1" s="1"/>
  <c r="AU1917" i="1"/>
  <c r="BF1917" i="1" s="1"/>
  <c r="AS1913" i="1"/>
  <c r="BD1913" i="1" s="1"/>
  <c r="AW1913" i="1"/>
  <c r="BH1913" i="1" s="1"/>
  <c r="AQ1913" i="1"/>
  <c r="BB1913" i="1" s="1"/>
  <c r="AU1913" i="1"/>
  <c r="BF1913" i="1" s="1"/>
  <c r="AS1909" i="1"/>
  <c r="BD1909" i="1" s="1"/>
  <c r="AW1909" i="1"/>
  <c r="BH1909" i="1" s="1"/>
  <c r="AQ1909" i="1"/>
  <c r="BB1909" i="1" s="1"/>
  <c r="AU1909" i="1"/>
  <c r="BF1909" i="1" s="1"/>
  <c r="AS1905" i="1"/>
  <c r="BD1905" i="1" s="1"/>
  <c r="AW1905" i="1"/>
  <c r="BH1905" i="1" s="1"/>
  <c r="AQ1905" i="1"/>
  <c r="BB1905" i="1" s="1"/>
  <c r="AU1905" i="1"/>
  <c r="BF1905" i="1" s="1"/>
  <c r="AS1901" i="1"/>
  <c r="BD1901" i="1" s="1"/>
  <c r="AW1901" i="1"/>
  <c r="BH1901" i="1" s="1"/>
  <c r="AQ1901" i="1"/>
  <c r="BB1901" i="1" s="1"/>
  <c r="AU1901" i="1"/>
  <c r="BF1901" i="1" s="1"/>
  <c r="AS1897" i="1"/>
  <c r="BD1897" i="1" s="1"/>
  <c r="AW1897" i="1"/>
  <c r="BH1897" i="1" s="1"/>
  <c r="AQ1897" i="1"/>
  <c r="BB1897" i="1" s="1"/>
  <c r="AU1897" i="1"/>
  <c r="BF1897" i="1" s="1"/>
  <c r="AS1893" i="1"/>
  <c r="BD1893" i="1" s="1"/>
  <c r="AW1893" i="1"/>
  <c r="BH1893" i="1" s="1"/>
  <c r="AQ1893" i="1"/>
  <c r="BB1893" i="1" s="1"/>
  <c r="AU1893" i="1"/>
  <c r="BF1893" i="1" s="1"/>
  <c r="AS1889" i="1"/>
  <c r="BD1889" i="1" s="1"/>
  <c r="AW1889" i="1"/>
  <c r="BH1889" i="1" s="1"/>
  <c r="AQ1889" i="1"/>
  <c r="BB1889" i="1" s="1"/>
  <c r="AU1889" i="1"/>
  <c r="BF1889" i="1" s="1"/>
  <c r="AS1885" i="1"/>
  <c r="BD1885" i="1" s="1"/>
  <c r="AW1885" i="1"/>
  <c r="BH1885" i="1" s="1"/>
  <c r="AQ1885" i="1"/>
  <c r="BB1885" i="1" s="1"/>
  <c r="AU1885" i="1"/>
  <c r="BF1885" i="1" s="1"/>
  <c r="AS1881" i="1"/>
  <c r="BD1881" i="1" s="1"/>
  <c r="AW1881" i="1"/>
  <c r="BH1881" i="1" s="1"/>
  <c r="AQ1881" i="1"/>
  <c r="BB1881" i="1" s="1"/>
  <c r="AU1881" i="1"/>
  <c r="BF1881" i="1" s="1"/>
  <c r="AS1877" i="1"/>
  <c r="BD1877" i="1" s="1"/>
  <c r="AW1877" i="1"/>
  <c r="BH1877" i="1" s="1"/>
  <c r="AQ1877" i="1"/>
  <c r="BB1877" i="1" s="1"/>
  <c r="AU1877" i="1"/>
  <c r="BF1877" i="1" s="1"/>
  <c r="AS1873" i="1"/>
  <c r="BD1873" i="1" s="1"/>
  <c r="AW1873" i="1"/>
  <c r="BH1873" i="1" s="1"/>
  <c r="AQ1873" i="1"/>
  <c r="BB1873" i="1" s="1"/>
  <c r="AU1873" i="1"/>
  <c r="BF1873" i="1" s="1"/>
  <c r="AS1869" i="1"/>
  <c r="BD1869" i="1" s="1"/>
  <c r="AW1869" i="1"/>
  <c r="BH1869" i="1" s="1"/>
  <c r="AQ1869" i="1"/>
  <c r="BB1869" i="1" s="1"/>
  <c r="AU1869" i="1"/>
  <c r="BF1869" i="1" s="1"/>
  <c r="AS1865" i="1"/>
  <c r="BD1865" i="1" s="1"/>
  <c r="AW1865" i="1"/>
  <c r="BH1865" i="1" s="1"/>
  <c r="AQ1865" i="1"/>
  <c r="BB1865" i="1" s="1"/>
  <c r="AU1865" i="1"/>
  <c r="BF1865" i="1" s="1"/>
  <c r="AS1861" i="1"/>
  <c r="BD1861" i="1" s="1"/>
  <c r="AW1861" i="1"/>
  <c r="BH1861" i="1" s="1"/>
  <c r="AQ1861" i="1"/>
  <c r="BB1861" i="1" s="1"/>
  <c r="AU1861" i="1"/>
  <c r="BF1861" i="1" s="1"/>
  <c r="AS1857" i="1"/>
  <c r="BD1857" i="1" s="1"/>
  <c r="AW1857" i="1"/>
  <c r="BH1857" i="1" s="1"/>
  <c r="AQ1857" i="1"/>
  <c r="BB1857" i="1" s="1"/>
  <c r="AU1857" i="1"/>
  <c r="BF1857" i="1" s="1"/>
  <c r="AS1853" i="1"/>
  <c r="BD1853" i="1" s="1"/>
  <c r="AW1853" i="1"/>
  <c r="BH1853" i="1" s="1"/>
  <c r="AQ1853" i="1"/>
  <c r="BB1853" i="1" s="1"/>
  <c r="AU1853" i="1"/>
  <c r="BF1853" i="1" s="1"/>
  <c r="AS1849" i="1"/>
  <c r="BD1849" i="1" s="1"/>
  <c r="AW1849" i="1"/>
  <c r="BH1849" i="1" s="1"/>
  <c r="AQ1849" i="1"/>
  <c r="BB1849" i="1" s="1"/>
  <c r="AU1849" i="1"/>
  <c r="BF1849" i="1" s="1"/>
  <c r="AS1845" i="1"/>
  <c r="BD1845" i="1" s="1"/>
  <c r="AW1845" i="1"/>
  <c r="BH1845" i="1" s="1"/>
  <c r="AQ1845" i="1"/>
  <c r="BB1845" i="1" s="1"/>
  <c r="AU1845" i="1"/>
  <c r="BF1845" i="1" s="1"/>
  <c r="AS1841" i="1"/>
  <c r="BD1841" i="1" s="1"/>
  <c r="AW1841" i="1"/>
  <c r="BH1841" i="1" s="1"/>
  <c r="AQ1841" i="1"/>
  <c r="BB1841" i="1" s="1"/>
  <c r="AU1841" i="1"/>
  <c r="BF1841" i="1" s="1"/>
  <c r="AS1837" i="1"/>
  <c r="BD1837" i="1" s="1"/>
  <c r="AW1837" i="1"/>
  <c r="BH1837" i="1" s="1"/>
  <c r="AQ1837" i="1"/>
  <c r="BB1837" i="1" s="1"/>
  <c r="AU1837" i="1"/>
  <c r="BF1837" i="1" s="1"/>
  <c r="AS1833" i="1"/>
  <c r="BD1833" i="1" s="1"/>
  <c r="AW1833" i="1"/>
  <c r="BH1833" i="1" s="1"/>
  <c r="AQ1833" i="1"/>
  <c r="BB1833" i="1" s="1"/>
  <c r="AU1833" i="1"/>
  <c r="BF1833" i="1" s="1"/>
  <c r="AS1829" i="1"/>
  <c r="BD1829" i="1" s="1"/>
  <c r="AW1829" i="1"/>
  <c r="BH1829" i="1" s="1"/>
  <c r="AQ1829" i="1"/>
  <c r="BB1829" i="1" s="1"/>
  <c r="AU1829" i="1"/>
  <c r="BF1829" i="1" s="1"/>
  <c r="AS1825" i="1"/>
  <c r="BD1825" i="1" s="1"/>
  <c r="AW1825" i="1"/>
  <c r="BH1825" i="1" s="1"/>
  <c r="AQ1825" i="1"/>
  <c r="BB1825" i="1" s="1"/>
  <c r="AU1825" i="1"/>
  <c r="BF1825" i="1" s="1"/>
  <c r="AS1821" i="1"/>
  <c r="BD1821" i="1" s="1"/>
  <c r="AW1821" i="1"/>
  <c r="BH1821" i="1" s="1"/>
  <c r="AQ1821" i="1"/>
  <c r="BB1821" i="1" s="1"/>
  <c r="AU1821" i="1"/>
  <c r="BF1821" i="1" s="1"/>
  <c r="AS1817" i="1"/>
  <c r="BD1817" i="1" s="1"/>
  <c r="AW1817" i="1"/>
  <c r="BH1817" i="1" s="1"/>
  <c r="AQ1817" i="1"/>
  <c r="BB1817" i="1" s="1"/>
  <c r="AU1817" i="1"/>
  <c r="BF1817" i="1" s="1"/>
  <c r="AS1813" i="1"/>
  <c r="BD1813" i="1" s="1"/>
  <c r="AW1813" i="1"/>
  <c r="BH1813" i="1" s="1"/>
  <c r="AQ1813" i="1"/>
  <c r="BB1813" i="1" s="1"/>
  <c r="AU1813" i="1"/>
  <c r="BF1813" i="1" s="1"/>
  <c r="AS1809" i="1"/>
  <c r="BD1809" i="1" s="1"/>
  <c r="AW1809" i="1"/>
  <c r="BH1809" i="1" s="1"/>
  <c r="AQ1809" i="1"/>
  <c r="BB1809" i="1" s="1"/>
  <c r="AU1809" i="1"/>
  <c r="BF1809" i="1" s="1"/>
  <c r="AS1805" i="1"/>
  <c r="BD1805" i="1" s="1"/>
  <c r="AW1805" i="1"/>
  <c r="BH1805" i="1" s="1"/>
  <c r="AQ1805" i="1"/>
  <c r="BB1805" i="1" s="1"/>
  <c r="AU1805" i="1"/>
  <c r="BF1805" i="1" s="1"/>
  <c r="AS1801" i="1"/>
  <c r="BD1801" i="1" s="1"/>
  <c r="AW1801" i="1"/>
  <c r="BH1801" i="1" s="1"/>
  <c r="AQ1801" i="1"/>
  <c r="BB1801" i="1" s="1"/>
  <c r="AU1801" i="1"/>
  <c r="BF1801" i="1" s="1"/>
  <c r="AS1797" i="1"/>
  <c r="BD1797" i="1" s="1"/>
  <c r="AW1797" i="1"/>
  <c r="BH1797" i="1" s="1"/>
  <c r="AQ1797" i="1"/>
  <c r="BB1797" i="1" s="1"/>
  <c r="AU1797" i="1"/>
  <c r="BF1797" i="1" s="1"/>
  <c r="AS1793" i="1"/>
  <c r="BD1793" i="1" s="1"/>
  <c r="AW1793" i="1"/>
  <c r="BH1793" i="1" s="1"/>
  <c r="AQ1793" i="1"/>
  <c r="BB1793" i="1" s="1"/>
  <c r="AU1793" i="1"/>
  <c r="BF1793" i="1" s="1"/>
  <c r="AS1789" i="1"/>
  <c r="BD1789" i="1" s="1"/>
  <c r="AW1789" i="1"/>
  <c r="BH1789" i="1" s="1"/>
  <c r="AQ1789" i="1"/>
  <c r="BB1789" i="1" s="1"/>
  <c r="AU1789" i="1"/>
  <c r="BF1789" i="1" s="1"/>
  <c r="AS1785" i="1"/>
  <c r="BD1785" i="1" s="1"/>
  <c r="AW1785" i="1"/>
  <c r="BH1785" i="1" s="1"/>
  <c r="AR1785" i="1"/>
  <c r="BC1785" i="1" s="1"/>
  <c r="AP1785" i="1"/>
  <c r="BA1785" i="1" s="1"/>
  <c r="AU1785" i="1"/>
  <c r="BF1785" i="1" s="1"/>
  <c r="AS1781" i="1"/>
  <c r="BD1781" i="1" s="1"/>
  <c r="AW1781" i="1"/>
  <c r="BH1781" i="1" s="1"/>
  <c r="AR1781" i="1"/>
  <c r="BC1781" i="1" s="1"/>
  <c r="AP1781" i="1"/>
  <c r="BA1781" i="1" s="1"/>
  <c r="AU1781" i="1"/>
  <c r="BF1781" i="1" s="1"/>
  <c r="AS1777" i="1"/>
  <c r="BD1777" i="1" s="1"/>
  <c r="AW1777" i="1"/>
  <c r="BH1777" i="1" s="1"/>
  <c r="AR1777" i="1"/>
  <c r="BC1777" i="1" s="1"/>
  <c r="AP1777" i="1"/>
  <c r="BA1777" i="1" s="1"/>
  <c r="AU1777" i="1"/>
  <c r="BF1777" i="1" s="1"/>
  <c r="AS1773" i="1"/>
  <c r="BD1773" i="1" s="1"/>
  <c r="AW1773" i="1"/>
  <c r="BH1773" i="1" s="1"/>
  <c r="AR1773" i="1"/>
  <c r="BC1773" i="1" s="1"/>
  <c r="AP1773" i="1"/>
  <c r="BA1773" i="1" s="1"/>
  <c r="AU1773" i="1"/>
  <c r="BF1773" i="1" s="1"/>
  <c r="AS1769" i="1"/>
  <c r="BD1769" i="1" s="1"/>
  <c r="AW1769" i="1"/>
  <c r="BH1769" i="1" s="1"/>
  <c r="AR1769" i="1"/>
  <c r="BC1769" i="1" s="1"/>
  <c r="AP1769" i="1"/>
  <c r="BA1769" i="1" s="1"/>
  <c r="AU1769" i="1"/>
  <c r="BF1769" i="1" s="1"/>
  <c r="AS1765" i="1"/>
  <c r="BD1765" i="1" s="1"/>
  <c r="AW1765" i="1"/>
  <c r="BH1765" i="1" s="1"/>
  <c r="AR1765" i="1"/>
  <c r="BC1765" i="1" s="1"/>
  <c r="AP1765" i="1"/>
  <c r="BA1765" i="1" s="1"/>
  <c r="AU1765" i="1"/>
  <c r="BF1765" i="1" s="1"/>
  <c r="AS1761" i="1"/>
  <c r="BD1761" i="1" s="1"/>
  <c r="AW1761" i="1"/>
  <c r="BH1761" i="1" s="1"/>
  <c r="AR1761" i="1"/>
  <c r="BC1761" i="1" s="1"/>
  <c r="AP1761" i="1"/>
  <c r="BA1761" i="1" s="1"/>
  <c r="AU1761" i="1"/>
  <c r="BF1761" i="1" s="1"/>
  <c r="AS1757" i="1"/>
  <c r="BD1757" i="1" s="1"/>
  <c r="AW1757" i="1"/>
  <c r="BH1757" i="1" s="1"/>
  <c r="AR1757" i="1"/>
  <c r="BC1757" i="1" s="1"/>
  <c r="AP1757" i="1"/>
  <c r="BA1757" i="1" s="1"/>
  <c r="AU1757" i="1"/>
  <c r="BF1757" i="1" s="1"/>
  <c r="AS1753" i="1"/>
  <c r="BD1753" i="1" s="1"/>
  <c r="AW1753" i="1"/>
  <c r="BH1753" i="1" s="1"/>
  <c r="AR1753" i="1"/>
  <c r="BC1753" i="1" s="1"/>
  <c r="AP1753" i="1"/>
  <c r="BA1753" i="1" s="1"/>
  <c r="AU1753" i="1"/>
  <c r="BF1753" i="1" s="1"/>
  <c r="AS1749" i="1"/>
  <c r="BD1749" i="1" s="1"/>
  <c r="AW1749" i="1"/>
  <c r="BH1749" i="1" s="1"/>
  <c r="AR1749" i="1"/>
  <c r="BC1749" i="1" s="1"/>
  <c r="AP1749" i="1"/>
  <c r="BA1749" i="1" s="1"/>
  <c r="AU1749" i="1"/>
  <c r="BF1749" i="1" s="1"/>
  <c r="AS1745" i="1"/>
  <c r="BD1745" i="1" s="1"/>
  <c r="AW1745" i="1"/>
  <c r="BH1745" i="1" s="1"/>
  <c r="AR1745" i="1"/>
  <c r="BC1745" i="1" s="1"/>
  <c r="AP1745" i="1"/>
  <c r="BA1745" i="1" s="1"/>
  <c r="AU1745" i="1"/>
  <c r="BF1745" i="1" s="1"/>
  <c r="AS1741" i="1"/>
  <c r="BD1741" i="1" s="1"/>
  <c r="AW1741" i="1"/>
  <c r="BH1741" i="1" s="1"/>
  <c r="AR1741" i="1"/>
  <c r="BC1741" i="1" s="1"/>
  <c r="AP1741" i="1"/>
  <c r="BA1741" i="1" s="1"/>
  <c r="AU1741" i="1"/>
  <c r="BF1741" i="1" s="1"/>
  <c r="AS1737" i="1"/>
  <c r="BD1737" i="1" s="1"/>
  <c r="AW1737" i="1"/>
  <c r="BH1737" i="1" s="1"/>
  <c r="AR1737" i="1"/>
  <c r="BC1737" i="1" s="1"/>
  <c r="AP1737" i="1"/>
  <c r="BA1737" i="1" s="1"/>
  <c r="AU1737" i="1"/>
  <c r="BF1737" i="1" s="1"/>
  <c r="AQ1733" i="1"/>
  <c r="BB1733" i="1" s="1"/>
  <c r="AU1733" i="1"/>
  <c r="BF1733" i="1" s="1"/>
  <c r="AS1733" i="1"/>
  <c r="BD1733" i="1" s="1"/>
  <c r="AW1733" i="1"/>
  <c r="BH1733" i="1" s="1"/>
  <c r="AR1733" i="1"/>
  <c r="BC1733" i="1" s="1"/>
  <c r="AV1733" i="1"/>
  <c r="BG1733" i="1" s="1"/>
  <c r="AQ1729" i="1"/>
  <c r="BB1729" i="1" s="1"/>
  <c r="AU1729" i="1"/>
  <c r="BF1729" i="1" s="1"/>
  <c r="AS1729" i="1"/>
  <c r="BD1729" i="1" s="1"/>
  <c r="AW1729" i="1"/>
  <c r="BH1729" i="1" s="1"/>
  <c r="AR1729" i="1"/>
  <c r="BC1729" i="1" s="1"/>
  <c r="AV1729" i="1"/>
  <c r="BG1729" i="1" s="1"/>
  <c r="AQ1725" i="1"/>
  <c r="BB1725" i="1" s="1"/>
  <c r="AU1725" i="1"/>
  <c r="BF1725" i="1" s="1"/>
  <c r="AS1725" i="1"/>
  <c r="BD1725" i="1" s="1"/>
  <c r="AW1725" i="1"/>
  <c r="BH1725" i="1" s="1"/>
  <c r="AR1725" i="1"/>
  <c r="BC1725" i="1" s="1"/>
  <c r="AV1725" i="1"/>
  <c r="BG1725" i="1" s="1"/>
  <c r="AQ1721" i="1"/>
  <c r="BB1721" i="1" s="1"/>
  <c r="AU1721" i="1"/>
  <c r="BF1721" i="1" s="1"/>
  <c r="AS1721" i="1"/>
  <c r="BD1721" i="1" s="1"/>
  <c r="AW1721" i="1"/>
  <c r="BH1721" i="1" s="1"/>
  <c r="AR1721" i="1"/>
  <c r="BC1721" i="1" s="1"/>
  <c r="AV1721" i="1"/>
  <c r="BG1721" i="1" s="1"/>
  <c r="AQ1717" i="1"/>
  <c r="BB1717" i="1" s="1"/>
  <c r="AU1717" i="1"/>
  <c r="BF1717" i="1" s="1"/>
  <c r="AS1717" i="1"/>
  <c r="BD1717" i="1" s="1"/>
  <c r="AW1717" i="1"/>
  <c r="BH1717" i="1" s="1"/>
  <c r="AR1717" i="1"/>
  <c r="BC1717" i="1" s="1"/>
  <c r="AV1717" i="1"/>
  <c r="BG1717" i="1" s="1"/>
  <c r="AQ1713" i="1"/>
  <c r="BB1713" i="1" s="1"/>
  <c r="AU1713" i="1"/>
  <c r="BF1713" i="1" s="1"/>
  <c r="AS1713" i="1"/>
  <c r="BD1713" i="1" s="1"/>
  <c r="AW1713" i="1"/>
  <c r="BH1713" i="1" s="1"/>
  <c r="AR1713" i="1"/>
  <c r="BC1713" i="1" s="1"/>
  <c r="AV1713" i="1"/>
  <c r="BG1713" i="1" s="1"/>
  <c r="AQ1709" i="1"/>
  <c r="BB1709" i="1" s="1"/>
  <c r="AU1709" i="1"/>
  <c r="BF1709" i="1" s="1"/>
  <c r="AS1709" i="1"/>
  <c r="BD1709" i="1" s="1"/>
  <c r="AW1709" i="1"/>
  <c r="BH1709" i="1" s="1"/>
  <c r="AR1709" i="1"/>
  <c r="BC1709" i="1" s="1"/>
  <c r="AV1709" i="1"/>
  <c r="BG1709" i="1" s="1"/>
  <c r="AQ1705" i="1"/>
  <c r="BB1705" i="1" s="1"/>
  <c r="AU1705" i="1"/>
  <c r="BF1705" i="1" s="1"/>
  <c r="AS1705" i="1"/>
  <c r="BD1705" i="1" s="1"/>
  <c r="AW1705" i="1"/>
  <c r="BH1705" i="1" s="1"/>
  <c r="AR1705" i="1"/>
  <c r="BC1705" i="1" s="1"/>
  <c r="AV1705" i="1"/>
  <c r="BG1705" i="1" s="1"/>
  <c r="AQ1701" i="1"/>
  <c r="BB1701" i="1" s="1"/>
  <c r="AU1701" i="1"/>
  <c r="BF1701" i="1" s="1"/>
  <c r="AS1701" i="1"/>
  <c r="BD1701" i="1" s="1"/>
  <c r="AW1701" i="1"/>
  <c r="BH1701" i="1" s="1"/>
  <c r="AR1701" i="1"/>
  <c r="BC1701" i="1" s="1"/>
  <c r="AV1701" i="1"/>
  <c r="BG1701" i="1" s="1"/>
  <c r="AQ1697" i="1"/>
  <c r="BB1697" i="1" s="1"/>
  <c r="AU1697" i="1"/>
  <c r="BF1697" i="1" s="1"/>
  <c r="AS1697" i="1"/>
  <c r="BD1697" i="1" s="1"/>
  <c r="AW1697" i="1"/>
  <c r="BH1697" i="1" s="1"/>
  <c r="AR1697" i="1"/>
  <c r="BC1697" i="1" s="1"/>
  <c r="AV1697" i="1"/>
  <c r="BG1697" i="1" s="1"/>
  <c r="AQ1693" i="1"/>
  <c r="BB1693" i="1" s="1"/>
  <c r="AU1693" i="1"/>
  <c r="BF1693" i="1" s="1"/>
  <c r="AS1693" i="1"/>
  <c r="BD1693" i="1" s="1"/>
  <c r="AW1693" i="1"/>
  <c r="BH1693" i="1" s="1"/>
  <c r="AR1693" i="1"/>
  <c r="BC1693" i="1" s="1"/>
  <c r="AV1693" i="1"/>
  <c r="BG1693" i="1" s="1"/>
  <c r="AQ1689" i="1"/>
  <c r="BB1689" i="1" s="1"/>
  <c r="AU1689" i="1"/>
  <c r="BF1689" i="1" s="1"/>
  <c r="AS1689" i="1"/>
  <c r="BD1689" i="1" s="1"/>
  <c r="AW1689" i="1"/>
  <c r="BH1689" i="1" s="1"/>
  <c r="AR1689" i="1"/>
  <c r="BC1689" i="1" s="1"/>
  <c r="AV1689" i="1"/>
  <c r="BG1689" i="1" s="1"/>
  <c r="AQ1685" i="1"/>
  <c r="BB1685" i="1" s="1"/>
  <c r="AU1685" i="1"/>
  <c r="BF1685" i="1" s="1"/>
  <c r="AS1685" i="1"/>
  <c r="BD1685" i="1" s="1"/>
  <c r="AW1685" i="1"/>
  <c r="BH1685" i="1" s="1"/>
  <c r="AR1685" i="1"/>
  <c r="BC1685" i="1" s="1"/>
  <c r="AV1685" i="1"/>
  <c r="BG1685" i="1" s="1"/>
  <c r="AQ1681" i="1"/>
  <c r="BB1681" i="1" s="1"/>
  <c r="AU1681" i="1"/>
  <c r="BF1681" i="1" s="1"/>
  <c r="AS1681" i="1"/>
  <c r="BD1681" i="1" s="1"/>
  <c r="AW1681" i="1"/>
  <c r="BH1681" i="1" s="1"/>
  <c r="AR1681" i="1"/>
  <c r="BC1681" i="1" s="1"/>
  <c r="AV1681" i="1"/>
  <c r="BG1681" i="1" s="1"/>
  <c r="AQ1677" i="1"/>
  <c r="BB1677" i="1" s="1"/>
  <c r="AU1677" i="1"/>
  <c r="BF1677" i="1" s="1"/>
  <c r="AS1677" i="1"/>
  <c r="BD1677" i="1" s="1"/>
  <c r="AW1677" i="1"/>
  <c r="BH1677" i="1" s="1"/>
  <c r="AR1677" i="1"/>
  <c r="BC1677" i="1" s="1"/>
  <c r="AV1677" i="1"/>
  <c r="BG1677" i="1" s="1"/>
  <c r="AQ1673" i="1"/>
  <c r="BB1673" i="1" s="1"/>
  <c r="AU1673" i="1"/>
  <c r="BF1673" i="1" s="1"/>
  <c r="AS1673" i="1"/>
  <c r="BD1673" i="1" s="1"/>
  <c r="AW1673" i="1"/>
  <c r="BH1673" i="1" s="1"/>
  <c r="AR1673" i="1"/>
  <c r="BC1673" i="1" s="1"/>
  <c r="AV1673" i="1"/>
  <c r="BG1673" i="1" s="1"/>
  <c r="AQ1669" i="1"/>
  <c r="BB1669" i="1" s="1"/>
  <c r="AU1669" i="1"/>
  <c r="BF1669" i="1" s="1"/>
  <c r="AS1669" i="1"/>
  <c r="BD1669" i="1" s="1"/>
  <c r="AW1669" i="1"/>
  <c r="BH1669" i="1" s="1"/>
  <c r="AR1669" i="1"/>
  <c r="BC1669" i="1" s="1"/>
  <c r="AV1669" i="1"/>
  <c r="BG1669" i="1" s="1"/>
  <c r="AQ1665" i="1"/>
  <c r="BB1665" i="1" s="1"/>
  <c r="AU1665" i="1"/>
  <c r="BF1665" i="1" s="1"/>
  <c r="AS1665" i="1"/>
  <c r="BD1665" i="1" s="1"/>
  <c r="AW1665" i="1"/>
  <c r="BH1665" i="1" s="1"/>
  <c r="AR1665" i="1"/>
  <c r="BC1665" i="1" s="1"/>
  <c r="AV1665" i="1"/>
  <c r="BG1665" i="1" s="1"/>
  <c r="AQ1661" i="1"/>
  <c r="BB1661" i="1" s="1"/>
  <c r="AU1661" i="1"/>
  <c r="BF1661" i="1" s="1"/>
  <c r="AS1661" i="1"/>
  <c r="BD1661" i="1" s="1"/>
  <c r="AW1661" i="1"/>
  <c r="BH1661" i="1" s="1"/>
  <c r="AR1661" i="1"/>
  <c r="BC1661" i="1" s="1"/>
  <c r="AV1661" i="1"/>
  <c r="BG1661" i="1" s="1"/>
  <c r="AQ1657" i="1"/>
  <c r="BB1657" i="1" s="1"/>
  <c r="AU1657" i="1"/>
  <c r="BF1657" i="1" s="1"/>
  <c r="AS1657" i="1"/>
  <c r="BD1657" i="1" s="1"/>
  <c r="AW1657" i="1"/>
  <c r="BH1657" i="1" s="1"/>
  <c r="AR1657" i="1"/>
  <c r="BC1657" i="1" s="1"/>
  <c r="AV1657" i="1"/>
  <c r="BG1657" i="1" s="1"/>
  <c r="AQ1653" i="1"/>
  <c r="BB1653" i="1" s="1"/>
  <c r="AU1653" i="1"/>
  <c r="BF1653" i="1" s="1"/>
  <c r="AS1653" i="1"/>
  <c r="BD1653" i="1" s="1"/>
  <c r="AW1653" i="1"/>
  <c r="BH1653" i="1" s="1"/>
  <c r="AR1653" i="1"/>
  <c r="BC1653" i="1" s="1"/>
  <c r="AV1653" i="1"/>
  <c r="BG1653" i="1" s="1"/>
  <c r="AQ1649" i="1"/>
  <c r="BB1649" i="1" s="1"/>
  <c r="AU1649" i="1"/>
  <c r="BF1649" i="1" s="1"/>
  <c r="AS1649" i="1"/>
  <c r="BD1649" i="1" s="1"/>
  <c r="AW1649" i="1"/>
  <c r="BH1649" i="1" s="1"/>
  <c r="AR1649" i="1"/>
  <c r="BC1649" i="1" s="1"/>
  <c r="AV1649" i="1"/>
  <c r="BG1649" i="1" s="1"/>
  <c r="AQ1645" i="1"/>
  <c r="BB1645" i="1" s="1"/>
  <c r="AU1645" i="1"/>
  <c r="BF1645" i="1" s="1"/>
  <c r="AS1645" i="1"/>
  <c r="BD1645" i="1" s="1"/>
  <c r="AW1645" i="1"/>
  <c r="BH1645" i="1" s="1"/>
  <c r="AR1645" i="1"/>
  <c r="BC1645" i="1" s="1"/>
  <c r="AV1645" i="1"/>
  <c r="BG1645" i="1" s="1"/>
  <c r="AQ1641" i="1"/>
  <c r="BB1641" i="1" s="1"/>
  <c r="AU1641" i="1"/>
  <c r="BF1641" i="1" s="1"/>
  <c r="AS1641" i="1"/>
  <c r="BD1641" i="1" s="1"/>
  <c r="AW1641" i="1"/>
  <c r="BH1641" i="1" s="1"/>
  <c r="AR1641" i="1"/>
  <c r="BC1641" i="1" s="1"/>
  <c r="AV1641" i="1"/>
  <c r="BG1641" i="1" s="1"/>
  <c r="AQ1637" i="1"/>
  <c r="BB1637" i="1" s="1"/>
  <c r="AU1637" i="1"/>
  <c r="BF1637" i="1" s="1"/>
  <c r="AS1637" i="1"/>
  <c r="BD1637" i="1" s="1"/>
  <c r="AW1637" i="1"/>
  <c r="BH1637" i="1" s="1"/>
  <c r="AR1637" i="1"/>
  <c r="BC1637" i="1" s="1"/>
  <c r="AV1637" i="1"/>
  <c r="BG1637" i="1" s="1"/>
  <c r="AQ1633" i="1"/>
  <c r="BB1633" i="1" s="1"/>
  <c r="AU1633" i="1"/>
  <c r="BF1633" i="1" s="1"/>
  <c r="AS1633" i="1"/>
  <c r="BD1633" i="1" s="1"/>
  <c r="AW1633" i="1"/>
  <c r="BH1633" i="1" s="1"/>
  <c r="AR1633" i="1"/>
  <c r="BC1633" i="1" s="1"/>
  <c r="AV1633" i="1"/>
  <c r="BG1633" i="1" s="1"/>
  <c r="AQ1629" i="1"/>
  <c r="BB1629" i="1" s="1"/>
  <c r="AU1629" i="1"/>
  <c r="BF1629" i="1" s="1"/>
  <c r="AS1629" i="1"/>
  <c r="BD1629" i="1" s="1"/>
  <c r="AW1629" i="1"/>
  <c r="BH1629" i="1" s="1"/>
  <c r="AR1629" i="1"/>
  <c r="BC1629" i="1" s="1"/>
  <c r="AV1629" i="1"/>
  <c r="BG1629" i="1" s="1"/>
  <c r="AQ1625" i="1"/>
  <c r="BB1625" i="1" s="1"/>
  <c r="AU1625" i="1"/>
  <c r="BF1625" i="1" s="1"/>
  <c r="AS1625" i="1"/>
  <c r="BD1625" i="1" s="1"/>
  <c r="AW1625" i="1"/>
  <c r="BH1625" i="1" s="1"/>
  <c r="AR1625" i="1"/>
  <c r="BC1625" i="1" s="1"/>
  <c r="AV1625" i="1"/>
  <c r="BG1625" i="1" s="1"/>
  <c r="AQ1621" i="1"/>
  <c r="BB1621" i="1" s="1"/>
  <c r="AU1621" i="1"/>
  <c r="BF1621" i="1" s="1"/>
  <c r="AS1621" i="1"/>
  <c r="BD1621" i="1" s="1"/>
  <c r="AW1621" i="1"/>
  <c r="BH1621" i="1" s="1"/>
  <c r="AR1621" i="1"/>
  <c r="BC1621" i="1" s="1"/>
  <c r="AV1621" i="1"/>
  <c r="BG1621" i="1" s="1"/>
  <c r="AQ1617" i="1"/>
  <c r="BB1617" i="1" s="1"/>
  <c r="AU1617" i="1"/>
  <c r="BF1617" i="1" s="1"/>
  <c r="AS1617" i="1"/>
  <c r="BD1617" i="1" s="1"/>
  <c r="AW1617" i="1"/>
  <c r="BH1617" i="1" s="1"/>
  <c r="AR1617" i="1"/>
  <c r="BC1617" i="1" s="1"/>
  <c r="AV1617" i="1"/>
  <c r="BG1617" i="1" s="1"/>
  <c r="AQ1613" i="1"/>
  <c r="BB1613" i="1" s="1"/>
  <c r="AU1613" i="1"/>
  <c r="BF1613" i="1" s="1"/>
  <c r="AS1613" i="1"/>
  <c r="BD1613" i="1" s="1"/>
  <c r="AW1613" i="1"/>
  <c r="BH1613" i="1" s="1"/>
  <c r="AR1613" i="1"/>
  <c r="BC1613" i="1" s="1"/>
  <c r="AV1613" i="1"/>
  <c r="BG1613" i="1" s="1"/>
  <c r="AQ1609" i="1"/>
  <c r="BB1609" i="1" s="1"/>
  <c r="AU1609" i="1"/>
  <c r="BF1609" i="1" s="1"/>
  <c r="AS1609" i="1"/>
  <c r="BD1609" i="1" s="1"/>
  <c r="AW1609" i="1"/>
  <c r="BH1609" i="1" s="1"/>
  <c r="AR1609" i="1"/>
  <c r="BC1609" i="1" s="1"/>
  <c r="AV1609" i="1"/>
  <c r="BG1609" i="1" s="1"/>
  <c r="AQ1605" i="1"/>
  <c r="BB1605" i="1" s="1"/>
  <c r="AU1605" i="1"/>
  <c r="BF1605" i="1" s="1"/>
  <c r="AS1605" i="1"/>
  <c r="BD1605" i="1" s="1"/>
  <c r="AW1605" i="1"/>
  <c r="BH1605" i="1" s="1"/>
  <c r="AR1605" i="1"/>
  <c r="BC1605" i="1" s="1"/>
  <c r="AV1605" i="1"/>
  <c r="BG1605" i="1" s="1"/>
  <c r="AQ1601" i="1"/>
  <c r="BB1601" i="1" s="1"/>
  <c r="AU1601" i="1"/>
  <c r="BF1601" i="1" s="1"/>
  <c r="AS1601" i="1"/>
  <c r="BD1601" i="1" s="1"/>
  <c r="AW1601" i="1"/>
  <c r="BH1601" i="1" s="1"/>
  <c r="AR1601" i="1"/>
  <c r="BC1601" i="1" s="1"/>
  <c r="AV1601" i="1"/>
  <c r="BG1601" i="1" s="1"/>
  <c r="AQ1597" i="1"/>
  <c r="BB1597" i="1" s="1"/>
  <c r="AU1597" i="1"/>
  <c r="BF1597" i="1" s="1"/>
  <c r="AS1597" i="1"/>
  <c r="BD1597" i="1" s="1"/>
  <c r="AW1597" i="1"/>
  <c r="BH1597" i="1" s="1"/>
  <c r="AR1597" i="1"/>
  <c r="BC1597" i="1" s="1"/>
  <c r="AV1597" i="1"/>
  <c r="BG1597" i="1" s="1"/>
  <c r="AQ1593" i="1"/>
  <c r="BB1593" i="1" s="1"/>
  <c r="AU1593" i="1"/>
  <c r="BF1593" i="1" s="1"/>
  <c r="AS1593" i="1"/>
  <c r="BD1593" i="1" s="1"/>
  <c r="AW1593" i="1"/>
  <c r="BH1593" i="1" s="1"/>
  <c r="AR1593" i="1"/>
  <c r="BC1593" i="1" s="1"/>
  <c r="AV1593" i="1"/>
  <c r="BG1593" i="1" s="1"/>
  <c r="AQ1589" i="1"/>
  <c r="BB1589" i="1" s="1"/>
  <c r="AU1589" i="1"/>
  <c r="BF1589" i="1" s="1"/>
  <c r="AS1589" i="1"/>
  <c r="BD1589" i="1" s="1"/>
  <c r="AW1589" i="1"/>
  <c r="BH1589" i="1" s="1"/>
  <c r="AR1589" i="1"/>
  <c r="BC1589" i="1" s="1"/>
  <c r="AV1589" i="1"/>
  <c r="BG1589" i="1" s="1"/>
  <c r="AQ1585" i="1"/>
  <c r="BB1585" i="1" s="1"/>
  <c r="AU1585" i="1"/>
  <c r="BF1585" i="1" s="1"/>
  <c r="AS1585" i="1"/>
  <c r="BD1585" i="1" s="1"/>
  <c r="AW1585" i="1"/>
  <c r="BH1585" i="1" s="1"/>
  <c r="AR1585" i="1"/>
  <c r="BC1585" i="1" s="1"/>
  <c r="AV1585" i="1"/>
  <c r="BG1585" i="1" s="1"/>
  <c r="AQ1581" i="1"/>
  <c r="BB1581" i="1" s="1"/>
  <c r="AU1581" i="1"/>
  <c r="BF1581" i="1" s="1"/>
  <c r="AS1581" i="1"/>
  <c r="BD1581" i="1" s="1"/>
  <c r="AW1581" i="1"/>
  <c r="BH1581" i="1" s="1"/>
  <c r="AR1581" i="1"/>
  <c r="BC1581" i="1" s="1"/>
  <c r="AV1581" i="1"/>
  <c r="BG1581" i="1" s="1"/>
  <c r="AQ1577" i="1"/>
  <c r="BB1577" i="1" s="1"/>
  <c r="AU1577" i="1"/>
  <c r="BF1577" i="1" s="1"/>
  <c r="AS1577" i="1"/>
  <c r="BD1577" i="1" s="1"/>
  <c r="AW1577" i="1"/>
  <c r="BH1577" i="1" s="1"/>
  <c r="AR1577" i="1"/>
  <c r="BC1577" i="1" s="1"/>
  <c r="AV1577" i="1"/>
  <c r="BG1577" i="1" s="1"/>
  <c r="AQ1573" i="1"/>
  <c r="BB1573" i="1" s="1"/>
  <c r="AU1573" i="1"/>
  <c r="BF1573" i="1" s="1"/>
  <c r="AS1573" i="1"/>
  <c r="BD1573" i="1" s="1"/>
  <c r="AW1573" i="1"/>
  <c r="BH1573" i="1" s="1"/>
  <c r="AR1573" i="1"/>
  <c r="BC1573" i="1" s="1"/>
  <c r="AV1573" i="1"/>
  <c r="BG1573" i="1" s="1"/>
  <c r="AQ1569" i="1"/>
  <c r="BB1569" i="1" s="1"/>
  <c r="AU1569" i="1"/>
  <c r="BF1569" i="1" s="1"/>
  <c r="AS1569" i="1"/>
  <c r="BD1569" i="1" s="1"/>
  <c r="AW1569" i="1"/>
  <c r="BH1569" i="1" s="1"/>
  <c r="AR1569" i="1"/>
  <c r="BC1569" i="1" s="1"/>
  <c r="AV1569" i="1"/>
  <c r="BG1569" i="1" s="1"/>
  <c r="AQ1565" i="1"/>
  <c r="BB1565" i="1" s="1"/>
  <c r="AU1565" i="1"/>
  <c r="BF1565" i="1" s="1"/>
  <c r="AS1565" i="1"/>
  <c r="BD1565" i="1" s="1"/>
  <c r="AW1565" i="1"/>
  <c r="BH1565" i="1" s="1"/>
  <c r="AR1565" i="1"/>
  <c r="BC1565" i="1" s="1"/>
  <c r="AV1565" i="1"/>
  <c r="BG1565" i="1" s="1"/>
  <c r="AQ1561" i="1"/>
  <c r="BB1561" i="1" s="1"/>
  <c r="AU1561" i="1"/>
  <c r="BF1561" i="1" s="1"/>
  <c r="AS1561" i="1"/>
  <c r="BD1561" i="1" s="1"/>
  <c r="AW1561" i="1"/>
  <c r="BH1561" i="1" s="1"/>
  <c r="AR1561" i="1"/>
  <c r="BC1561" i="1" s="1"/>
  <c r="AV1561" i="1"/>
  <c r="BG1561" i="1" s="1"/>
  <c r="AQ1557" i="1"/>
  <c r="BB1557" i="1" s="1"/>
  <c r="AU1557" i="1"/>
  <c r="BF1557" i="1" s="1"/>
  <c r="AS1557" i="1"/>
  <c r="BD1557" i="1" s="1"/>
  <c r="AW1557" i="1"/>
  <c r="BH1557" i="1" s="1"/>
  <c r="AR1557" i="1"/>
  <c r="BC1557" i="1" s="1"/>
  <c r="AV1557" i="1"/>
  <c r="BG1557" i="1" s="1"/>
  <c r="AQ1553" i="1"/>
  <c r="BB1553" i="1" s="1"/>
  <c r="AU1553" i="1"/>
  <c r="BF1553" i="1" s="1"/>
  <c r="AS1553" i="1"/>
  <c r="BD1553" i="1" s="1"/>
  <c r="AW1553" i="1"/>
  <c r="BH1553" i="1" s="1"/>
  <c r="AR1553" i="1"/>
  <c r="BC1553" i="1" s="1"/>
  <c r="AV1553" i="1"/>
  <c r="BG1553" i="1" s="1"/>
  <c r="AQ1549" i="1"/>
  <c r="BB1549" i="1" s="1"/>
  <c r="AU1549" i="1"/>
  <c r="BF1549" i="1" s="1"/>
  <c r="AS1549" i="1"/>
  <c r="BD1549" i="1" s="1"/>
  <c r="AW1549" i="1"/>
  <c r="BH1549" i="1" s="1"/>
  <c r="AR1549" i="1"/>
  <c r="BC1549" i="1" s="1"/>
  <c r="AV1549" i="1"/>
  <c r="BG1549" i="1" s="1"/>
  <c r="AQ1545" i="1"/>
  <c r="BB1545" i="1" s="1"/>
  <c r="AU1545" i="1"/>
  <c r="BF1545" i="1" s="1"/>
  <c r="AS1545" i="1"/>
  <c r="BD1545" i="1" s="1"/>
  <c r="AW1545" i="1"/>
  <c r="BH1545" i="1" s="1"/>
  <c r="AR1545" i="1"/>
  <c r="BC1545" i="1" s="1"/>
  <c r="AV1545" i="1"/>
  <c r="BG1545" i="1" s="1"/>
  <c r="AQ1541" i="1"/>
  <c r="BB1541" i="1" s="1"/>
  <c r="AU1541" i="1"/>
  <c r="BF1541" i="1" s="1"/>
  <c r="AS1541" i="1"/>
  <c r="BD1541" i="1" s="1"/>
  <c r="AW1541" i="1"/>
  <c r="BH1541" i="1" s="1"/>
  <c r="AR1541" i="1"/>
  <c r="BC1541" i="1" s="1"/>
  <c r="AV1541" i="1"/>
  <c r="BG1541" i="1" s="1"/>
  <c r="AQ1537" i="1"/>
  <c r="BB1537" i="1" s="1"/>
  <c r="AU1537" i="1"/>
  <c r="BF1537" i="1" s="1"/>
  <c r="AS1537" i="1"/>
  <c r="BD1537" i="1" s="1"/>
  <c r="AW1537" i="1"/>
  <c r="BH1537" i="1" s="1"/>
  <c r="AR1537" i="1"/>
  <c r="BC1537" i="1" s="1"/>
  <c r="AV1537" i="1"/>
  <c r="BG1537" i="1" s="1"/>
  <c r="AQ1533" i="1"/>
  <c r="BB1533" i="1" s="1"/>
  <c r="AU1533" i="1"/>
  <c r="BF1533" i="1" s="1"/>
  <c r="AS1533" i="1"/>
  <c r="BD1533" i="1" s="1"/>
  <c r="AW1533" i="1"/>
  <c r="BH1533" i="1" s="1"/>
  <c r="AR1533" i="1"/>
  <c r="BC1533" i="1" s="1"/>
  <c r="AV1533" i="1"/>
  <c r="BG1533" i="1" s="1"/>
  <c r="AQ1529" i="1"/>
  <c r="BB1529" i="1" s="1"/>
  <c r="AU1529" i="1"/>
  <c r="BF1529" i="1" s="1"/>
  <c r="AS1529" i="1"/>
  <c r="BD1529" i="1" s="1"/>
  <c r="AW1529" i="1"/>
  <c r="BH1529" i="1" s="1"/>
  <c r="AR1529" i="1"/>
  <c r="BC1529" i="1" s="1"/>
  <c r="AV1529" i="1"/>
  <c r="BG1529" i="1" s="1"/>
  <c r="AQ1525" i="1"/>
  <c r="BB1525" i="1" s="1"/>
  <c r="AU1525" i="1"/>
  <c r="BF1525" i="1" s="1"/>
  <c r="AS1525" i="1"/>
  <c r="BD1525" i="1" s="1"/>
  <c r="AW1525" i="1"/>
  <c r="BH1525" i="1" s="1"/>
  <c r="AR1525" i="1"/>
  <c r="BC1525" i="1" s="1"/>
  <c r="AV1525" i="1"/>
  <c r="BG1525" i="1" s="1"/>
  <c r="AQ1521" i="1"/>
  <c r="BB1521" i="1" s="1"/>
  <c r="AU1521" i="1"/>
  <c r="BF1521" i="1" s="1"/>
  <c r="AS1521" i="1"/>
  <c r="BD1521" i="1" s="1"/>
  <c r="AW1521" i="1"/>
  <c r="BH1521" i="1" s="1"/>
  <c r="AR1521" i="1"/>
  <c r="BC1521" i="1" s="1"/>
  <c r="AV1521" i="1"/>
  <c r="BG1521" i="1" s="1"/>
  <c r="AQ1517" i="1"/>
  <c r="BB1517" i="1" s="1"/>
  <c r="AU1517" i="1"/>
  <c r="BF1517" i="1" s="1"/>
  <c r="AS1517" i="1"/>
  <c r="BD1517" i="1" s="1"/>
  <c r="AW1517" i="1"/>
  <c r="BH1517" i="1" s="1"/>
  <c r="AR1517" i="1"/>
  <c r="BC1517" i="1" s="1"/>
  <c r="AV1517" i="1"/>
  <c r="BG1517" i="1" s="1"/>
  <c r="AQ1513" i="1"/>
  <c r="BB1513" i="1" s="1"/>
  <c r="AU1513" i="1"/>
  <c r="BF1513" i="1" s="1"/>
  <c r="AS1513" i="1"/>
  <c r="BD1513" i="1" s="1"/>
  <c r="AW1513" i="1"/>
  <c r="BH1513" i="1" s="1"/>
  <c r="AR1513" i="1"/>
  <c r="BC1513" i="1" s="1"/>
  <c r="AV1513" i="1"/>
  <c r="BG1513" i="1" s="1"/>
  <c r="AQ1509" i="1"/>
  <c r="BB1509" i="1" s="1"/>
  <c r="AU1509" i="1"/>
  <c r="BF1509" i="1" s="1"/>
  <c r="AS1509" i="1"/>
  <c r="BD1509" i="1" s="1"/>
  <c r="AW1509" i="1"/>
  <c r="BH1509" i="1" s="1"/>
  <c r="AR1509" i="1"/>
  <c r="BC1509" i="1" s="1"/>
  <c r="AV1509" i="1"/>
  <c r="BG1509" i="1" s="1"/>
  <c r="AQ1505" i="1"/>
  <c r="BB1505" i="1" s="1"/>
  <c r="AU1505" i="1"/>
  <c r="BF1505" i="1" s="1"/>
  <c r="AS1505" i="1"/>
  <c r="BD1505" i="1" s="1"/>
  <c r="AW1505" i="1"/>
  <c r="BH1505" i="1" s="1"/>
  <c r="AR1505" i="1"/>
  <c r="BC1505" i="1" s="1"/>
  <c r="AV1505" i="1"/>
  <c r="BG1505" i="1" s="1"/>
  <c r="AQ1501" i="1"/>
  <c r="BB1501" i="1" s="1"/>
  <c r="AU1501" i="1"/>
  <c r="BF1501" i="1" s="1"/>
  <c r="AS1501" i="1"/>
  <c r="BD1501" i="1" s="1"/>
  <c r="AW1501" i="1"/>
  <c r="BH1501" i="1" s="1"/>
  <c r="AR1501" i="1"/>
  <c r="BC1501" i="1" s="1"/>
  <c r="AV1501" i="1"/>
  <c r="BG1501" i="1" s="1"/>
  <c r="AQ1497" i="1"/>
  <c r="BB1497" i="1" s="1"/>
  <c r="AU1497" i="1"/>
  <c r="BF1497" i="1" s="1"/>
  <c r="AS1497" i="1"/>
  <c r="BD1497" i="1" s="1"/>
  <c r="AW1497" i="1"/>
  <c r="BH1497" i="1" s="1"/>
  <c r="AR1497" i="1"/>
  <c r="BC1497" i="1" s="1"/>
  <c r="AV1497" i="1"/>
  <c r="BG1497" i="1" s="1"/>
  <c r="AQ1493" i="1"/>
  <c r="BB1493" i="1" s="1"/>
  <c r="AU1493" i="1"/>
  <c r="BF1493" i="1" s="1"/>
  <c r="AS1493" i="1"/>
  <c r="BD1493" i="1" s="1"/>
  <c r="AW1493" i="1"/>
  <c r="BH1493" i="1" s="1"/>
  <c r="AR1493" i="1"/>
  <c r="BC1493" i="1" s="1"/>
  <c r="AV1493" i="1"/>
  <c r="BG1493" i="1" s="1"/>
  <c r="AQ1489" i="1"/>
  <c r="BB1489" i="1" s="1"/>
  <c r="AU1489" i="1"/>
  <c r="BF1489" i="1" s="1"/>
  <c r="AS1489" i="1"/>
  <c r="BD1489" i="1" s="1"/>
  <c r="AW1489" i="1"/>
  <c r="BH1489" i="1" s="1"/>
  <c r="AR1489" i="1"/>
  <c r="BC1489" i="1" s="1"/>
  <c r="AV1489" i="1"/>
  <c r="BG1489" i="1" s="1"/>
  <c r="AQ1485" i="1"/>
  <c r="BB1485" i="1" s="1"/>
  <c r="AU1485" i="1"/>
  <c r="BF1485" i="1" s="1"/>
  <c r="AS1485" i="1"/>
  <c r="BD1485" i="1" s="1"/>
  <c r="AW1485" i="1"/>
  <c r="BH1485" i="1" s="1"/>
  <c r="AR1485" i="1"/>
  <c r="BC1485" i="1" s="1"/>
  <c r="AV1485" i="1"/>
  <c r="BG1485" i="1" s="1"/>
  <c r="AQ1481" i="1"/>
  <c r="BB1481" i="1" s="1"/>
  <c r="AU1481" i="1"/>
  <c r="BF1481" i="1" s="1"/>
  <c r="AS1481" i="1"/>
  <c r="BD1481" i="1" s="1"/>
  <c r="AW1481" i="1"/>
  <c r="BH1481" i="1" s="1"/>
  <c r="AR1481" i="1"/>
  <c r="BC1481" i="1" s="1"/>
  <c r="AV1481" i="1"/>
  <c r="BG1481" i="1" s="1"/>
  <c r="AQ1477" i="1"/>
  <c r="BB1477" i="1" s="1"/>
  <c r="AU1477" i="1"/>
  <c r="BF1477" i="1" s="1"/>
  <c r="AS1477" i="1"/>
  <c r="BD1477" i="1" s="1"/>
  <c r="AW1477" i="1"/>
  <c r="BH1477" i="1" s="1"/>
  <c r="AR1477" i="1"/>
  <c r="BC1477" i="1" s="1"/>
  <c r="AV1477" i="1"/>
  <c r="BG1477" i="1" s="1"/>
  <c r="AQ1473" i="1"/>
  <c r="BB1473" i="1" s="1"/>
  <c r="AU1473" i="1"/>
  <c r="BF1473" i="1" s="1"/>
  <c r="AS1473" i="1"/>
  <c r="BD1473" i="1" s="1"/>
  <c r="AW1473" i="1"/>
  <c r="BH1473" i="1" s="1"/>
  <c r="AR1473" i="1"/>
  <c r="BC1473" i="1" s="1"/>
  <c r="AV1473" i="1"/>
  <c r="BG1473" i="1" s="1"/>
  <c r="AQ1469" i="1"/>
  <c r="BB1469" i="1" s="1"/>
  <c r="AU1469" i="1"/>
  <c r="BF1469" i="1" s="1"/>
  <c r="AS1469" i="1"/>
  <c r="BD1469" i="1" s="1"/>
  <c r="AW1469" i="1"/>
  <c r="BH1469" i="1" s="1"/>
  <c r="AR1469" i="1"/>
  <c r="BC1469" i="1" s="1"/>
  <c r="AV1469" i="1"/>
  <c r="BG1469" i="1" s="1"/>
  <c r="AQ1465" i="1"/>
  <c r="BB1465" i="1" s="1"/>
  <c r="AU1465" i="1"/>
  <c r="BF1465" i="1" s="1"/>
  <c r="AS1465" i="1"/>
  <c r="BD1465" i="1" s="1"/>
  <c r="AW1465" i="1"/>
  <c r="BH1465" i="1" s="1"/>
  <c r="AR1465" i="1"/>
  <c r="BC1465" i="1" s="1"/>
  <c r="AV1465" i="1"/>
  <c r="BG1465" i="1" s="1"/>
  <c r="AQ1461" i="1"/>
  <c r="BB1461" i="1" s="1"/>
  <c r="AU1461" i="1"/>
  <c r="BF1461" i="1" s="1"/>
  <c r="AS1461" i="1"/>
  <c r="BD1461" i="1" s="1"/>
  <c r="AW1461" i="1"/>
  <c r="BH1461" i="1" s="1"/>
  <c r="AR1461" i="1"/>
  <c r="BC1461" i="1" s="1"/>
  <c r="AV1461" i="1"/>
  <c r="BG1461" i="1" s="1"/>
  <c r="AQ1457" i="1"/>
  <c r="BB1457" i="1" s="1"/>
  <c r="AU1457" i="1"/>
  <c r="BF1457" i="1" s="1"/>
  <c r="AS1457" i="1"/>
  <c r="BD1457" i="1" s="1"/>
  <c r="AW1457" i="1"/>
  <c r="BH1457" i="1" s="1"/>
  <c r="AR1457" i="1"/>
  <c r="BC1457" i="1" s="1"/>
  <c r="AV1457" i="1"/>
  <c r="BG1457" i="1" s="1"/>
  <c r="AQ1453" i="1"/>
  <c r="BB1453" i="1" s="1"/>
  <c r="AU1453" i="1"/>
  <c r="BF1453" i="1" s="1"/>
  <c r="AS1453" i="1"/>
  <c r="BD1453" i="1" s="1"/>
  <c r="AW1453" i="1"/>
  <c r="BH1453" i="1" s="1"/>
  <c r="AR1453" i="1"/>
  <c r="BC1453" i="1" s="1"/>
  <c r="AV1453" i="1"/>
  <c r="BG1453" i="1" s="1"/>
  <c r="AQ1449" i="1"/>
  <c r="BB1449" i="1" s="1"/>
  <c r="AU1449" i="1"/>
  <c r="BF1449" i="1" s="1"/>
  <c r="AS1449" i="1"/>
  <c r="BD1449" i="1" s="1"/>
  <c r="AW1449" i="1"/>
  <c r="BH1449" i="1" s="1"/>
  <c r="AR1449" i="1"/>
  <c r="BC1449" i="1" s="1"/>
  <c r="AV1449" i="1"/>
  <c r="BG1449" i="1" s="1"/>
  <c r="AQ1445" i="1"/>
  <c r="BB1445" i="1" s="1"/>
  <c r="AU1445" i="1"/>
  <c r="BF1445" i="1" s="1"/>
  <c r="AS1445" i="1"/>
  <c r="BD1445" i="1" s="1"/>
  <c r="AW1445" i="1"/>
  <c r="BH1445" i="1" s="1"/>
  <c r="AR1445" i="1"/>
  <c r="BC1445" i="1" s="1"/>
  <c r="AV1445" i="1"/>
  <c r="BG1445" i="1" s="1"/>
  <c r="AQ1441" i="1"/>
  <c r="BB1441" i="1" s="1"/>
  <c r="AU1441" i="1"/>
  <c r="BF1441" i="1" s="1"/>
  <c r="AS1441" i="1"/>
  <c r="BD1441" i="1" s="1"/>
  <c r="AW1441" i="1"/>
  <c r="BH1441" i="1" s="1"/>
  <c r="AR1441" i="1"/>
  <c r="BC1441" i="1" s="1"/>
  <c r="AV1441" i="1"/>
  <c r="BG1441" i="1" s="1"/>
  <c r="AQ1437" i="1"/>
  <c r="BB1437" i="1" s="1"/>
  <c r="AU1437" i="1"/>
  <c r="BF1437" i="1" s="1"/>
  <c r="AS1437" i="1"/>
  <c r="BD1437" i="1" s="1"/>
  <c r="AW1437" i="1"/>
  <c r="BH1437" i="1" s="1"/>
  <c r="AR1437" i="1"/>
  <c r="BC1437" i="1" s="1"/>
  <c r="AV1437" i="1"/>
  <c r="BG1437" i="1" s="1"/>
  <c r="AR1433" i="1"/>
  <c r="BC1433" i="1" s="1"/>
  <c r="AV1433" i="1"/>
  <c r="BG1433" i="1" s="1"/>
  <c r="AS1433" i="1"/>
  <c r="BD1433" i="1" s="1"/>
  <c r="AP1433" i="1"/>
  <c r="BA1433" i="1" s="1"/>
  <c r="AU1433" i="1"/>
  <c r="BF1433" i="1" s="1"/>
  <c r="AT1433" i="1"/>
  <c r="BE1433" i="1" s="1"/>
  <c r="AR1429" i="1"/>
  <c r="BC1429" i="1" s="1"/>
  <c r="AV1429" i="1"/>
  <c r="BG1429" i="1" s="1"/>
  <c r="AS1429" i="1"/>
  <c r="BD1429" i="1" s="1"/>
  <c r="AP1429" i="1"/>
  <c r="BA1429" i="1" s="1"/>
  <c r="AU1429" i="1"/>
  <c r="BF1429" i="1" s="1"/>
  <c r="AT1429" i="1"/>
  <c r="BE1429" i="1" s="1"/>
  <c r="AR1425" i="1"/>
  <c r="BC1425" i="1" s="1"/>
  <c r="AV1425" i="1"/>
  <c r="BG1425" i="1" s="1"/>
  <c r="AS1425" i="1"/>
  <c r="BD1425" i="1" s="1"/>
  <c r="AP1425" i="1"/>
  <c r="BA1425" i="1" s="1"/>
  <c r="AU1425" i="1"/>
  <c r="BF1425" i="1" s="1"/>
  <c r="AT1425" i="1"/>
  <c r="BE1425" i="1" s="1"/>
  <c r="AR1421" i="1"/>
  <c r="BC1421" i="1" s="1"/>
  <c r="AV1421" i="1"/>
  <c r="BG1421" i="1" s="1"/>
  <c r="AS1421" i="1"/>
  <c r="BD1421" i="1" s="1"/>
  <c r="AP1421" i="1"/>
  <c r="BA1421" i="1" s="1"/>
  <c r="AU1421" i="1"/>
  <c r="BF1421" i="1" s="1"/>
  <c r="AT1421" i="1"/>
  <c r="BE1421" i="1" s="1"/>
  <c r="AR1417" i="1"/>
  <c r="BC1417" i="1" s="1"/>
  <c r="AV1417" i="1"/>
  <c r="BG1417" i="1" s="1"/>
  <c r="AS1417" i="1"/>
  <c r="BD1417" i="1" s="1"/>
  <c r="AP1417" i="1"/>
  <c r="BA1417" i="1" s="1"/>
  <c r="AU1417" i="1"/>
  <c r="BF1417" i="1" s="1"/>
  <c r="AT1417" i="1"/>
  <c r="BE1417" i="1" s="1"/>
  <c r="AR1413" i="1"/>
  <c r="BC1413" i="1" s="1"/>
  <c r="AV1413" i="1"/>
  <c r="BG1413" i="1" s="1"/>
  <c r="AS1413" i="1"/>
  <c r="BD1413" i="1" s="1"/>
  <c r="AP1413" i="1"/>
  <c r="BA1413" i="1" s="1"/>
  <c r="AU1413" i="1"/>
  <c r="BF1413" i="1" s="1"/>
  <c r="AT1413" i="1"/>
  <c r="BE1413" i="1" s="1"/>
  <c r="AR1409" i="1"/>
  <c r="BC1409" i="1" s="1"/>
  <c r="AV1409" i="1"/>
  <c r="BG1409" i="1" s="1"/>
  <c r="AS1409" i="1"/>
  <c r="BD1409" i="1" s="1"/>
  <c r="AP1409" i="1"/>
  <c r="BA1409" i="1" s="1"/>
  <c r="AU1409" i="1"/>
  <c r="BF1409" i="1" s="1"/>
  <c r="AT1409" i="1"/>
  <c r="BE1409" i="1" s="1"/>
  <c r="AR1405" i="1"/>
  <c r="BC1405" i="1" s="1"/>
  <c r="AV1405" i="1"/>
  <c r="BG1405" i="1" s="1"/>
  <c r="AS1405" i="1"/>
  <c r="BD1405" i="1" s="1"/>
  <c r="AP1405" i="1"/>
  <c r="BA1405" i="1" s="1"/>
  <c r="AU1405" i="1"/>
  <c r="BF1405" i="1" s="1"/>
  <c r="AT1405" i="1"/>
  <c r="BE1405" i="1" s="1"/>
  <c r="AR1401" i="1"/>
  <c r="BC1401" i="1" s="1"/>
  <c r="AV1401" i="1"/>
  <c r="BG1401" i="1" s="1"/>
  <c r="AS1401" i="1"/>
  <c r="BD1401" i="1" s="1"/>
  <c r="AP1401" i="1"/>
  <c r="BA1401" i="1" s="1"/>
  <c r="AU1401" i="1"/>
  <c r="BF1401" i="1" s="1"/>
  <c r="AT1401" i="1"/>
  <c r="BE1401" i="1" s="1"/>
  <c r="AR1397" i="1"/>
  <c r="BC1397" i="1" s="1"/>
  <c r="AV1397" i="1"/>
  <c r="BG1397" i="1" s="1"/>
  <c r="AS1397" i="1"/>
  <c r="BD1397" i="1" s="1"/>
  <c r="AP1397" i="1"/>
  <c r="BA1397" i="1" s="1"/>
  <c r="AU1397" i="1"/>
  <c r="BF1397" i="1" s="1"/>
  <c r="AT1397" i="1"/>
  <c r="BE1397" i="1" s="1"/>
  <c r="AR1393" i="1"/>
  <c r="BC1393" i="1" s="1"/>
  <c r="AV1393" i="1"/>
  <c r="BG1393" i="1" s="1"/>
  <c r="AS1393" i="1"/>
  <c r="BD1393" i="1" s="1"/>
  <c r="AP1393" i="1"/>
  <c r="BA1393" i="1" s="1"/>
  <c r="AU1393" i="1"/>
  <c r="BF1393" i="1" s="1"/>
  <c r="AT1393" i="1"/>
  <c r="BE1393" i="1" s="1"/>
  <c r="AR1389" i="1"/>
  <c r="BC1389" i="1" s="1"/>
  <c r="AV1389" i="1"/>
  <c r="BG1389" i="1" s="1"/>
  <c r="AS1389" i="1"/>
  <c r="BD1389" i="1" s="1"/>
  <c r="AP1389" i="1"/>
  <c r="BA1389" i="1" s="1"/>
  <c r="AU1389" i="1"/>
  <c r="BF1389" i="1" s="1"/>
  <c r="AT1389" i="1"/>
  <c r="BE1389" i="1" s="1"/>
  <c r="AR1385" i="1"/>
  <c r="BC1385" i="1" s="1"/>
  <c r="AV1385" i="1"/>
  <c r="BG1385" i="1" s="1"/>
  <c r="AS1385" i="1"/>
  <c r="BD1385" i="1" s="1"/>
  <c r="AP1385" i="1"/>
  <c r="BA1385" i="1" s="1"/>
  <c r="AU1385" i="1"/>
  <c r="BF1385" i="1" s="1"/>
  <c r="AT1385" i="1"/>
  <c r="BE1385" i="1" s="1"/>
  <c r="AR1381" i="1"/>
  <c r="BC1381" i="1" s="1"/>
  <c r="AV1381" i="1"/>
  <c r="BG1381" i="1" s="1"/>
  <c r="AS1381" i="1"/>
  <c r="BD1381" i="1" s="1"/>
  <c r="AP1381" i="1"/>
  <c r="BA1381" i="1" s="1"/>
  <c r="AU1381" i="1"/>
  <c r="BF1381" i="1" s="1"/>
  <c r="AT1381" i="1"/>
  <c r="BE1381" i="1" s="1"/>
  <c r="AR1377" i="1"/>
  <c r="BC1377" i="1" s="1"/>
  <c r="AV1377" i="1"/>
  <c r="BG1377" i="1" s="1"/>
  <c r="AS1377" i="1"/>
  <c r="BD1377" i="1" s="1"/>
  <c r="AP1377" i="1"/>
  <c r="BA1377" i="1" s="1"/>
  <c r="AU1377" i="1"/>
  <c r="BF1377" i="1" s="1"/>
  <c r="AT1377" i="1"/>
  <c r="BE1377" i="1" s="1"/>
  <c r="AR1373" i="1"/>
  <c r="BC1373" i="1" s="1"/>
  <c r="AV1373" i="1"/>
  <c r="BG1373" i="1" s="1"/>
  <c r="AS1373" i="1"/>
  <c r="BD1373" i="1" s="1"/>
  <c r="AP1373" i="1"/>
  <c r="BA1373" i="1" s="1"/>
  <c r="AU1373" i="1"/>
  <c r="BF1373" i="1" s="1"/>
  <c r="AT1373" i="1"/>
  <c r="BE1373" i="1" s="1"/>
  <c r="AR1369" i="1"/>
  <c r="BC1369" i="1" s="1"/>
  <c r="AV1369" i="1"/>
  <c r="BG1369" i="1" s="1"/>
  <c r="AS1369" i="1"/>
  <c r="BD1369" i="1" s="1"/>
  <c r="AP1369" i="1"/>
  <c r="BA1369" i="1" s="1"/>
  <c r="AU1369" i="1"/>
  <c r="BF1369" i="1" s="1"/>
  <c r="AT1369" i="1"/>
  <c r="BE1369" i="1" s="1"/>
  <c r="AR1365" i="1"/>
  <c r="BC1365" i="1" s="1"/>
  <c r="AV1365" i="1"/>
  <c r="BG1365" i="1" s="1"/>
  <c r="AS1365" i="1"/>
  <c r="BD1365" i="1" s="1"/>
  <c r="AP1365" i="1"/>
  <c r="BA1365" i="1" s="1"/>
  <c r="AU1365" i="1"/>
  <c r="BF1365" i="1" s="1"/>
  <c r="AT1365" i="1"/>
  <c r="BE1365" i="1" s="1"/>
  <c r="AR1361" i="1"/>
  <c r="BC1361" i="1" s="1"/>
  <c r="AV1361" i="1"/>
  <c r="BG1361" i="1" s="1"/>
  <c r="AS1361" i="1"/>
  <c r="BD1361" i="1" s="1"/>
  <c r="AP1361" i="1"/>
  <c r="BA1361" i="1" s="1"/>
  <c r="AU1361" i="1"/>
  <c r="BF1361" i="1" s="1"/>
  <c r="AT1361" i="1"/>
  <c r="BE1361" i="1" s="1"/>
  <c r="AR1357" i="1"/>
  <c r="BC1357" i="1" s="1"/>
  <c r="AV1357" i="1"/>
  <c r="BG1357" i="1" s="1"/>
  <c r="AS1357" i="1"/>
  <c r="BD1357" i="1" s="1"/>
  <c r="AP1357" i="1"/>
  <c r="BA1357" i="1" s="1"/>
  <c r="AU1357" i="1"/>
  <c r="BF1357" i="1" s="1"/>
  <c r="AT1357" i="1"/>
  <c r="BE1357" i="1" s="1"/>
  <c r="AR1353" i="1"/>
  <c r="BC1353" i="1" s="1"/>
  <c r="AV1353" i="1"/>
  <c r="BG1353" i="1" s="1"/>
  <c r="AS1353" i="1"/>
  <c r="BD1353" i="1" s="1"/>
  <c r="AP1353" i="1"/>
  <c r="BA1353" i="1" s="1"/>
  <c r="AU1353" i="1"/>
  <c r="BF1353" i="1" s="1"/>
  <c r="AT1353" i="1"/>
  <c r="BE1353" i="1" s="1"/>
  <c r="AR1349" i="1"/>
  <c r="BC1349" i="1" s="1"/>
  <c r="AV1349" i="1"/>
  <c r="BG1349" i="1" s="1"/>
  <c r="AS1349" i="1"/>
  <c r="BD1349" i="1" s="1"/>
  <c r="AP1349" i="1"/>
  <c r="BA1349" i="1" s="1"/>
  <c r="AU1349" i="1"/>
  <c r="BF1349" i="1" s="1"/>
  <c r="AT1349" i="1"/>
  <c r="BE1349" i="1" s="1"/>
  <c r="AR1345" i="1"/>
  <c r="BC1345" i="1" s="1"/>
  <c r="AV1345" i="1"/>
  <c r="BG1345" i="1" s="1"/>
  <c r="AS1345" i="1"/>
  <c r="BD1345" i="1" s="1"/>
  <c r="AP1345" i="1"/>
  <c r="BA1345" i="1" s="1"/>
  <c r="AU1345" i="1"/>
  <c r="BF1345" i="1" s="1"/>
  <c r="AT1345" i="1"/>
  <c r="BE1345" i="1" s="1"/>
  <c r="AR1341" i="1"/>
  <c r="BC1341" i="1" s="1"/>
  <c r="AV1341" i="1"/>
  <c r="BG1341" i="1" s="1"/>
  <c r="AS1341" i="1"/>
  <c r="BD1341" i="1" s="1"/>
  <c r="AP1341" i="1"/>
  <c r="BA1341" i="1" s="1"/>
  <c r="AU1341" i="1"/>
  <c r="BF1341" i="1" s="1"/>
  <c r="AT1341" i="1"/>
  <c r="BE1341" i="1" s="1"/>
  <c r="AR1337" i="1"/>
  <c r="BC1337" i="1" s="1"/>
  <c r="AV1337" i="1"/>
  <c r="BG1337" i="1" s="1"/>
  <c r="AS1337" i="1"/>
  <c r="BD1337" i="1" s="1"/>
  <c r="AP1337" i="1"/>
  <c r="BA1337" i="1" s="1"/>
  <c r="AU1337" i="1"/>
  <c r="BF1337" i="1" s="1"/>
  <c r="AT1337" i="1"/>
  <c r="BE1337" i="1" s="1"/>
  <c r="AR1333" i="1"/>
  <c r="BC1333" i="1" s="1"/>
  <c r="AV1333" i="1"/>
  <c r="BG1333" i="1" s="1"/>
  <c r="AS1333" i="1"/>
  <c r="BD1333" i="1" s="1"/>
  <c r="AP1333" i="1"/>
  <c r="BA1333" i="1" s="1"/>
  <c r="AU1333" i="1"/>
  <c r="BF1333" i="1" s="1"/>
  <c r="AT1333" i="1"/>
  <c r="BE1333" i="1" s="1"/>
  <c r="AR1329" i="1"/>
  <c r="BC1329" i="1" s="1"/>
  <c r="AV1329" i="1"/>
  <c r="BG1329" i="1" s="1"/>
  <c r="AS1329" i="1"/>
  <c r="BD1329" i="1" s="1"/>
  <c r="AP1329" i="1"/>
  <c r="BA1329" i="1" s="1"/>
  <c r="AU1329" i="1"/>
  <c r="BF1329" i="1" s="1"/>
  <c r="AT1329" i="1"/>
  <c r="BE1329" i="1" s="1"/>
  <c r="AR1325" i="1"/>
  <c r="BC1325" i="1" s="1"/>
  <c r="AV1325" i="1"/>
  <c r="BG1325" i="1" s="1"/>
  <c r="AS1325" i="1"/>
  <c r="BD1325" i="1" s="1"/>
  <c r="AP1325" i="1"/>
  <c r="BA1325" i="1" s="1"/>
  <c r="AU1325" i="1"/>
  <c r="BF1325" i="1" s="1"/>
  <c r="AT1325" i="1"/>
  <c r="BE1325" i="1" s="1"/>
  <c r="AR1321" i="1"/>
  <c r="BC1321" i="1" s="1"/>
  <c r="AV1321" i="1"/>
  <c r="BG1321" i="1" s="1"/>
  <c r="AS1321" i="1"/>
  <c r="BD1321" i="1" s="1"/>
  <c r="AP1321" i="1"/>
  <c r="BA1321" i="1" s="1"/>
  <c r="AU1321" i="1"/>
  <c r="BF1321" i="1" s="1"/>
  <c r="AT1321" i="1"/>
  <c r="BE1321" i="1" s="1"/>
  <c r="AR1317" i="1"/>
  <c r="BC1317" i="1" s="1"/>
  <c r="AV1317" i="1"/>
  <c r="BG1317" i="1" s="1"/>
  <c r="AS1317" i="1"/>
  <c r="BD1317" i="1" s="1"/>
  <c r="AP1317" i="1"/>
  <c r="BA1317" i="1" s="1"/>
  <c r="AU1317" i="1"/>
  <c r="BF1317" i="1" s="1"/>
  <c r="AT1317" i="1"/>
  <c r="BE1317" i="1" s="1"/>
  <c r="AR1313" i="1"/>
  <c r="BC1313" i="1" s="1"/>
  <c r="AV1313" i="1"/>
  <c r="BG1313" i="1" s="1"/>
  <c r="AS1313" i="1"/>
  <c r="BD1313" i="1" s="1"/>
  <c r="AP1313" i="1"/>
  <c r="BA1313" i="1" s="1"/>
  <c r="AU1313" i="1"/>
  <c r="BF1313" i="1" s="1"/>
  <c r="AT1313" i="1"/>
  <c r="BE1313" i="1" s="1"/>
  <c r="AR1309" i="1"/>
  <c r="BC1309" i="1" s="1"/>
  <c r="AV1309" i="1"/>
  <c r="BG1309" i="1" s="1"/>
  <c r="AS1309" i="1"/>
  <c r="BD1309" i="1" s="1"/>
  <c r="AP1309" i="1"/>
  <c r="BA1309" i="1" s="1"/>
  <c r="AU1309" i="1"/>
  <c r="BF1309" i="1" s="1"/>
  <c r="AT1309" i="1"/>
  <c r="BE1309" i="1" s="1"/>
  <c r="AR1305" i="1"/>
  <c r="BC1305" i="1" s="1"/>
  <c r="AV1305" i="1"/>
  <c r="BG1305" i="1" s="1"/>
  <c r="AS1305" i="1"/>
  <c r="BD1305" i="1" s="1"/>
  <c r="AP1305" i="1"/>
  <c r="BA1305" i="1" s="1"/>
  <c r="AU1305" i="1"/>
  <c r="BF1305" i="1" s="1"/>
  <c r="AT1305" i="1"/>
  <c r="BE1305" i="1" s="1"/>
  <c r="AR1301" i="1"/>
  <c r="BC1301" i="1" s="1"/>
  <c r="AV1301" i="1"/>
  <c r="BG1301" i="1" s="1"/>
  <c r="AS1301" i="1"/>
  <c r="BD1301" i="1" s="1"/>
  <c r="AP1301" i="1"/>
  <c r="BA1301" i="1" s="1"/>
  <c r="AU1301" i="1"/>
  <c r="BF1301" i="1" s="1"/>
  <c r="AT1301" i="1"/>
  <c r="BE1301" i="1" s="1"/>
  <c r="AR1297" i="1"/>
  <c r="BC1297" i="1" s="1"/>
  <c r="AV1297" i="1"/>
  <c r="BG1297" i="1" s="1"/>
  <c r="AS1297" i="1"/>
  <c r="BD1297" i="1" s="1"/>
  <c r="AP1297" i="1"/>
  <c r="BA1297" i="1" s="1"/>
  <c r="AU1297" i="1"/>
  <c r="BF1297" i="1" s="1"/>
  <c r="AT1297" i="1"/>
  <c r="BE1297" i="1" s="1"/>
  <c r="AR1293" i="1"/>
  <c r="BC1293" i="1" s="1"/>
  <c r="AV1293" i="1"/>
  <c r="BG1293" i="1" s="1"/>
  <c r="AS1293" i="1"/>
  <c r="BD1293" i="1" s="1"/>
  <c r="AP1293" i="1"/>
  <c r="BA1293" i="1" s="1"/>
  <c r="AU1293" i="1"/>
  <c r="BF1293" i="1" s="1"/>
  <c r="AT1293" i="1"/>
  <c r="BE1293" i="1" s="1"/>
  <c r="AR1289" i="1"/>
  <c r="BC1289" i="1" s="1"/>
  <c r="AV1289" i="1"/>
  <c r="BG1289" i="1" s="1"/>
  <c r="AS1289" i="1"/>
  <c r="BD1289" i="1" s="1"/>
  <c r="AP1289" i="1"/>
  <c r="BA1289" i="1" s="1"/>
  <c r="AU1289" i="1"/>
  <c r="BF1289" i="1" s="1"/>
  <c r="AT1289" i="1"/>
  <c r="BE1289" i="1" s="1"/>
  <c r="AR1285" i="1"/>
  <c r="BC1285" i="1" s="1"/>
  <c r="AV1285" i="1"/>
  <c r="BG1285" i="1" s="1"/>
  <c r="AS1285" i="1"/>
  <c r="BD1285" i="1" s="1"/>
  <c r="AP1285" i="1"/>
  <c r="BA1285" i="1" s="1"/>
  <c r="AU1285" i="1"/>
  <c r="BF1285" i="1" s="1"/>
  <c r="AT1285" i="1"/>
  <c r="BE1285" i="1" s="1"/>
  <c r="AR1281" i="1"/>
  <c r="BC1281" i="1" s="1"/>
  <c r="AV1281" i="1"/>
  <c r="BG1281" i="1" s="1"/>
  <c r="AS1281" i="1"/>
  <c r="BD1281" i="1" s="1"/>
  <c r="AP1281" i="1"/>
  <c r="BA1281" i="1" s="1"/>
  <c r="AU1281" i="1"/>
  <c r="BF1281" i="1" s="1"/>
  <c r="AT1281" i="1"/>
  <c r="BE1281" i="1" s="1"/>
  <c r="AR1277" i="1"/>
  <c r="BC1277" i="1" s="1"/>
  <c r="AV1277" i="1"/>
  <c r="BG1277" i="1" s="1"/>
  <c r="AS1277" i="1"/>
  <c r="BD1277" i="1" s="1"/>
  <c r="AP1277" i="1"/>
  <c r="BA1277" i="1" s="1"/>
  <c r="AU1277" i="1"/>
  <c r="BF1277" i="1" s="1"/>
  <c r="AT1277" i="1"/>
  <c r="BE1277" i="1" s="1"/>
  <c r="AR1273" i="1"/>
  <c r="BC1273" i="1" s="1"/>
  <c r="AV1273" i="1"/>
  <c r="BG1273" i="1" s="1"/>
  <c r="AS1273" i="1"/>
  <c r="BD1273" i="1" s="1"/>
  <c r="AP1273" i="1"/>
  <c r="BA1273" i="1" s="1"/>
  <c r="AU1273" i="1"/>
  <c r="BF1273" i="1" s="1"/>
  <c r="AT1273" i="1"/>
  <c r="BE1273" i="1" s="1"/>
  <c r="AR1269" i="1"/>
  <c r="BC1269" i="1" s="1"/>
  <c r="AV1269" i="1"/>
  <c r="BG1269" i="1" s="1"/>
  <c r="AS1269" i="1"/>
  <c r="BD1269" i="1" s="1"/>
  <c r="AP1269" i="1"/>
  <c r="BA1269" i="1" s="1"/>
  <c r="AU1269" i="1"/>
  <c r="BF1269" i="1" s="1"/>
  <c r="AT1269" i="1"/>
  <c r="BE1269" i="1" s="1"/>
  <c r="AP1265" i="1"/>
  <c r="BA1265" i="1" s="1"/>
  <c r="AT1265" i="1"/>
  <c r="BE1265" i="1" s="1"/>
  <c r="AR1265" i="1"/>
  <c r="BC1265" i="1" s="1"/>
  <c r="AV1265" i="1"/>
  <c r="BG1265" i="1" s="1"/>
  <c r="AQ1265" i="1"/>
  <c r="BB1265" i="1" s="1"/>
  <c r="AU1265" i="1"/>
  <c r="BF1265" i="1" s="1"/>
  <c r="AS1265" i="1"/>
  <c r="BD1265" i="1" s="1"/>
  <c r="AP1261" i="1"/>
  <c r="BA1261" i="1" s="1"/>
  <c r="AT1261" i="1"/>
  <c r="BE1261" i="1" s="1"/>
  <c r="AR1261" i="1"/>
  <c r="BC1261" i="1" s="1"/>
  <c r="AV1261" i="1"/>
  <c r="BG1261" i="1" s="1"/>
  <c r="AQ1261" i="1"/>
  <c r="BB1261" i="1" s="1"/>
  <c r="AU1261" i="1"/>
  <c r="BF1261" i="1" s="1"/>
  <c r="AS1261" i="1"/>
  <c r="BD1261" i="1" s="1"/>
  <c r="AP1257" i="1"/>
  <c r="BA1257" i="1" s="1"/>
  <c r="AT1257" i="1"/>
  <c r="BE1257" i="1" s="1"/>
  <c r="AR1257" i="1"/>
  <c r="BC1257" i="1" s="1"/>
  <c r="AV1257" i="1"/>
  <c r="BG1257" i="1" s="1"/>
  <c r="AQ1257" i="1"/>
  <c r="BB1257" i="1" s="1"/>
  <c r="AU1257" i="1"/>
  <c r="BF1257" i="1" s="1"/>
  <c r="AS1257" i="1"/>
  <c r="BD1257" i="1" s="1"/>
  <c r="AP1253" i="1"/>
  <c r="BA1253" i="1" s="1"/>
  <c r="AT1253" i="1"/>
  <c r="BE1253" i="1" s="1"/>
  <c r="AR1253" i="1"/>
  <c r="BC1253" i="1" s="1"/>
  <c r="AV1253" i="1"/>
  <c r="BG1253" i="1" s="1"/>
  <c r="AQ1253" i="1"/>
  <c r="BB1253" i="1" s="1"/>
  <c r="AU1253" i="1"/>
  <c r="BF1253" i="1" s="1"/>
  <c r="AS1253" i="1"/>
  <c r="BD1253" i="1" s="1"/>
  <c r="AP1249" i="1"/>
  <c r="BA1249" i="1" s="1"/>
  <c r="AT1249" i="1"/>
  <c r="BE1249" i="1" s="1"/>
  <c r="AR1249" i="1"/>
  <c r="BC1249" i="1" s="1"/>
  <c r="AV1249" i="1"/>
  <c r="BG1249" i="1" s="1"/>
  <c r="AQ1249" i="1"/>
  <c r="BB1249" i="1" s="1"/>
  <c r="AU1249" i="1"/>
  <c r="BF1249" i="1" s="1"/>
  <c r="AS1249" i="1"/>
  <c r="BD1249" i="1" s="1"/>
  <c r="AP1245" i="1"/>
  <c r="BA1245" i="1" s="1"/>
  <c r="AT1245" i="1"/>
  <c r="BE1245" i="1" s="1"/>
  <c r="AR1245" i="1"/>
  <c r="BC1245" i="1" s="1"/>
  <c r="AV1245" i="1"/>
  <c r="BG1245" i="1" s="1"/>
  <c r="AQ1245" i="1"/>
  <c r="BB1245" i="1" s="1"/>
  <c r="AU1245" i="1"/>
  <c r="BF1245" i="1" s="1"/>
  <c r="AS1245" i="1"/>
  <c r="BD1245" i="1" s="1"/>
  <c r="AP1241" i="1"/>
  <c r="BA1241" i="1" s="1"/>
  <c r="AT1241" i="1"/>
  <c r="BE1241" i="1" s="1"/>
  <c r="AR1241" i="1"/>
  <c r="BC1241" i="1" s="1"/>
  <c r="AV1241" i="1"/>
  <c r="BG1241" i="1" s="1"/>
  <c r="AQ1241" i="1"/>
  <c r="BB1241" i="1" s="1"/>
  <c r="AU1241" i="1"/>
  <c r="BF1241" i="1" s="1"/>
  <c r="AS1241" i="1"/>
  <c r="BD1241" i="1" s="1"/>
  <c r="AP1237" i="1"/>
  <c r="BA1237" i="1" s="1"/>
  <c r="AT1237" i="1"/>
  <c r="BE1237" i="1" s="1"/>
  <c r="AR1237" i="1"/>
  <c r="BC1237" i="1" s="1"/>
  <c r="AV1237" i="1"/>
  <c r="BG1237" i="1" s="1"/>
  <c r="AQ1237" i="1"/>
  <c r="BB1237" i="1" s="1"/>
  <c r="AU1237" i="1"/>
  <c r="BF1237" i="1" s="1"/>
  <c r="AS1237" i="1"/>
  <c r="BD1237" i="1" s="1"/>
  <c r="AP1233" i="1"/>
  <c r="BA1233" i="1" s="1"/>
  <c r="AT1233" i="1"/>
  <c r="BE1233" i="1" s="1"/>
  <c r="AR1233" i="1"/>
  <c r="BC1233" i="1" s="1"/>
  <c r="AV1233" i="1"/>
  <c r="BG1233" i="1" s="1"/>
  <c r="AQ1233" i="1"/>
  <c r="BB1233" i="1" s="1"/>
  <c r="AU1233" i="1"/>
  <c r="BF1233" i="1" s="1"/>
  <c r="AS1233" i="1"/>
  <c r="BD1233" i="1" s="1"/>
  <c r="AP1229" i="1"/>
  <c r="BA1229" i="1" s="1"/>
  <c r="AT1229" i="1"/>
  <c r="BE1229" i="1" s="1"/>
  <c r="AR1229" i="1"/>
  <c r="BC1229" i="1" s="1"/>
  <c r="AV1229" i="1"/>
  <c r="BG1229" i="1" s="1"/>
  <c r="AQ1229" i="1"/>
  <c r="BB1229" i="1" s="1"/>
  <c r="AU1229" i="1"/>
  <c r="BF1229" i="1" s="1"/>
  <c r="AS1229" i="1"/>
  <c r="BD1229" i="1" s="1"/>
  <c r="AP1225" i="1"/>
  <c r="BA1225" i="1" s="1"/>
  <c r="AT1225" i="1"/>
  <c r="BE1225" i="1" s="1"/>
  <c r="AR1225" i="1"/>
  <c r="BC1225" i="1" s="1"/>
  <c r="AV1225" i="1"/>
  <c r="BG1225" i="1" s="1"/>
  <c r="AQ1225" i="1"/>
  <c r="BB1225" i="1" s="1"/>
  <c r="AU1225" i="1"/>
  <c r="BF1225" i="1" s="1"/>
  <c r="AS1225" i="1"/>
  <c r="BD1225" i="1" s="1"/>
  <c r="AP1221" i="1"/>
  <c r="BA1221" i="1" s="1"/>
  <c r="AT1221" i="1"/>
  <c r="BE1221" i="1" s="1"/>
  <c r="AR1221" i="1"/>
  <c r="BC1221" i="1" s="1"/>
  <c r="AV1221" i="1"/>
  <c r="BG1221" i="1" s="1"/>
  <c r="AQ1221" i="1"/>
  <c r="BB1221" i="1" s="1"/>
  <c r="AU1221" i="1"/>
  <c r="BF1221" i="1" s="1"/>
  <c r="AS1221" i="1"/>
  <c r="BD1221" i="1" s="1"/>
  <c r="AP1217" i="1"/>
  <c r="BA1217" i="1" s="1"/>
  <c r="AT1217" i="1"/>
  <c r="BE1217" i="1" s="1"/>
  <c r="AR1217" i="1"/>
  <c r="BC1217" i="1" s="1"/>
  <c r="AV1217" i="1"/>
  <c r="BG1217" i="1" s="1"/>
  <c r="AQ1217" i="1"/>
  <c r="BB1217" i="1" s="1"/>
  <c r="AU1217" i="1"/>
  <c r="BF1217" i="1" s="1"/>
  <c r="AS1217" i="1"/>
  <c r="BD1217" i="1" s="1"/>
  <c r="AP1213" i="1"/>
  <c r="BA1213" i="1" s="1"/>
  <c r="AT1213" i="1"/>
  <c r="BE1213" i="1" s="1"/>
  <c r="AR1213" i="1"/>
  <c r="BC1213" i="1" s="1"/>
  <c r="AV1213" i="1"/>
  <c r="BG1213" i="1" s="1"/>
  <c r="AQ1213" i="1"/>
  <c r="BB1213" i="1" s="1"/>
  <c r="AU1213" i="1"/>
  <c r="BF1213" i="1" s="1"/>
  <c r="AS1213" i="1"/>
  <c r="BD1213" i="1" s="1"/>
  <c r="AP1209" i="1"/>
  <c r="BA1209" i="1" s="1"/>
  <c r="AT1209" i="1"/>
  <c r="BE1209" i="1" s="1"/>
  <c r="AR1209" i="1"/>
  <c r="BC1209" i="1" s="1"/>
  <c r="AV1209" i="1"/>
  <c r="BG1209" i="1" s="1"/>
  <c r="AQ1209" i="1"/>
  <c r="BB1209" i="1" s="1"/>
  <c r="AU1209" i="1"/>
  <c r="BF1209" i="1" s="1"/>
  <c r="AS1209" i="1"/>
  <c r="BD1209" i="1" s="1"/>
  <c r="AP1205" i="1"/>
  <c r="BA1205" i="1" s="1"/>
  <c r="AT1205" i="1"/>
  <c r="BE1205" i="1" s="1"/>
  <c r="AR1205" i="1"/>
  <c r="BC1205" i="1" s="1"/>
  <c r="AV1205" i="1"/>
  <c r="BG1205" i="1" s="1"/>
  <c r="AQ1205" i="1"/>
  <c r="BB1205" i="1" s="1"/>
  <c r="AU1205" i="1"/>
  <c r="BF1205" i="1" s="1"/>
  <c r="AS1205" i="1"/>
  <c r="BD1205" i="1" s="1"/>
  <c r="AP1201" i="1"/>
  <c r="BA1201" i="1" s="1"/>
  <c r="AT1201" i="1"/>
  <c r="BE1201" i="1" s="1"/>
  <c r="AR1201" i="1"/>
  <c r="BC1201" i="1" s="1"/>
  <c r="AV1201" i="1"/>
  <c r="BG1201" i="1" s="1"/>
  <c r="AQ1201" i="1"/>
  <c r="BB1201" i="1" s="1"/>
  <c r="AU1201" i="1"/>
  <c r="BF1201" i="1" s="1"/>
  <c r="AS1201" i="1"/>
  <c r="BD1201" i="1" s="1"/>
  <c r="AP1197" i="1"/>
  <c r="BA1197" i="1" s="1"/>
  <c r="AT1197" i="1"/>
  <c r="BE1197" i="1" s="1"/>
  <c r="AR1197" i="1"/>
  <c r="BC1197" i="1" s="1"/>
  <c r="AV1197" i="1"/>
  <c r="BG1197" i="1" s="1"/>
  <c r="AQ1197" i="1"/>
  <c r="BB1197" i="1" s="1"/>
  <c r="AU1197" i="1"/>
  <c r="BF1197" i="1" s="1"/>
  <c r="AS1197" i="1"/>
  <c r="BD1197" i="1" s="1"/>
  <c r="AP1193" i="1"/>
  <c r="BA1193" i="1" s="1"/>
  <c r="AT1193" i="1"/>
  <c r="BE1193" i="1" s="1"/>
  <c r="AR1193" i="1"/>
  <c r="BC1193" i="1" s="1"/>
  <c r="AV1193" i="1"/>
  <c r="BG1193" i="1" s="1"/>
  <c r="AQ1193" i="1"/>
  <c r="BB1193" i="1" s="1"/>
  <c r="AU1193" i="1"/>
  <c r="BF1193" i="1" s="1"/>
  <c r="AS1193" i="1"/>
  <c r="BD1193" i="1" s="1"/>
  <c r="AP1189" i="1"/>
  <c r="BA1189" i="1" s="1"/>
  <c r="AT1189" i="1"/>
  <c r="BE1189" i="1" s="1"/>
  <c r="AR1189" i="1"/>
  <c r="BC1189" i="1" s="1"/>
  <c r="AV1189" i="1"/>
  <c r="BG1189" i="1" s="1"/>
  <c r="AQ1189" i="1"/>
  <c r="BB1189" i="1" s="1"/>
  <c r="AU1189" i="1"/>
  <c r="BF1189" i="1" s="1"/>
  <c r="AS1189" i="1"/>
  <c r="BD1189" i="1" s="1"/>
  <c r="AP1185" i="1"/>
  <c r="BA1185" i="1" s="1"/>
  <c r="AT1185" i="1"/>
  <c r="BE1185" i="1" s="1"/>
  <c r="AR1185" i="1"/>
  <c r="BC1185" i="1" s="1"/>
  <c r="AV1185" i="1"/>
  <c r="BG1185" i="1" s="1"/>
  <c r="AQ1185" i="1"/>
  <c r="BB1185" i="1" s="1"/>
  <c r="AU1185" i="1"/>
  <c r="BF1185" i="1" s="1"/>
  <c r="AS1185" i="1"/>
  <c r="BD1185" i="1" s="1"/>
  <c r="AP1181" i="1"/>
  <c r="BA1181" i="1" s="1"/>
  <c r="AT1181" i="1"/>
  <c r="BE1181" i="1" s="1"/>
  <c r="AR1181" i="1"/>
  <c r="BC1181" i="1" s="1"/>
  <c r="AV1181" i="1"/>
  <c r="BG1181" i="1" s="1"/>
  <c r="AQ1181" i="1"/>
  <c r="BB1181" i="1" s="1"/>
  <c r="AU1181" i="1"/>
  <c r="BF1181" i="1" s="1"/>
  <c r="AS1181" i="1"/>
  <c r="BD1181" i="1" s="1"/>
  <c r="AP1177" i="1"/>
  <c r="BA1177" i="1" s="1"/>
  <c r="AT1177" i="1"/>
  <c r="BE1177" i="1" s="1"/>
  <c r="AR1177" i="1"/>
  <c r="BC1177" i="1" s="1"/>
  <c r="AV1177" i="1"/>
  <c r="BG1177" i="1" s="1"/>
  <c r="AQ1177" i="1"/>
  <c r="BB1177" i="1" s="1"/>
  <c r="AU1177" i="1"/>
  <c r="BF1177" i="1" s="1"/>
  <c r="AS1177" i="1"/>
  <c r="BD1177" i="1" s="1"/>
  <c r="AP1173" i="1"/>
  <c r="BA1173" i="1" s="1"/>
  <c r="AT1173" i="1"/>
  <c r="BE1173" i="1" s="1"/>
  <c r="AR1173" i="1"/>
  <c r="BC1173" i="1" s="1"/>
  <c r="AV1173" i="1"/>
  <c r="BG1173" i="1" s="1"/>
  <c r="AQ1173" i="1"/>
  <c r="BB1173" i="1" s="1"/>
  <c r="AU1173" i="1"/>
  <c r="BF1173" i="1" s="1"/>
  <c r="AS1173" i="1"/>
  <c r="BD1173" i="1" s="1"/>
  <c r="AP1169" i="1"/>
  <c r="BA1169" i="1" s="1"/>
  <c r="AT1169" i="1"/>
  <c r="BE1169" i="1" s="1"/>
  <c r="AR1169" i="1"/>
  <c r="BC1169" i="1" s="1"/>
  <c r="AV1169" i="1"/>
  <c r="BG1169" i="1" s="1"/>
  <c r="AQ1169" i="1"/>
  <c r="BB1169" i="1" s="1"/>
  <c r="AU1169" i="1"/>
  <c r="BF1169" i="1" s="1"/>
  <c r="AS1169" i="1"/>
  <c r="BD1169" i="1" s="1"/>
  <c r="AP1165" i="1"/>
  <c r="BA1165" i="1" s="1"/>
  <c r="AT1165" i="1"/>
  <c r="BE1165" i="1" s="1"/>
  <c r="AR1165" i="1"/>
  <c r="BC1165" i="1" s="1"/>
  <c r="AV1165" i="1"/>
  <c r="BG1165" i="1" s="1"/>
  <c r="AQ1165" i="1"/>
  <c r="BB1165" i="1" s="1"/>
  <c r="AU1165" i="1"/>
  <c r="BF1165" i="1" s="1"/>
  <c r="AS1165" i="1"/>
  <c r="BD1165" i="1" s="1"/>
  <c r="AP1161" i="1"/>
  <c r="BA1161" i="1" s="1"/>
  <c r="AT1161" i="1"/>
  <c r="BE1161" i="1" s="1"/>
  <c r="AR1161" i="1"/>
  <c r="BC1161" i="1" s="1"/>
  <c r="AV1161" i="1"/>
  <c r="BG1161" i="1" s="1"/>
  <c r="AQ1161" i="1"/>
  <c r="BB1161" i="1" s="1"/>
  <c r="AU1161" i="1"/>
  <c r="BF1161" i="1" s="1"/>
  <c r="AS1161" i="1"/>
  <c r="BD1161" i="1" s="1"/>
  <c r="AP1157" i="1"/>
  <c r="BA1157" i="1" s="1"/>
  <c r="AT1157" i="1"/>
  <c r="BE1157" i="1" s="1"/>
  <c r="AR1157" i="1"/>
  <c r="BC1157" i="1" s="1"/>
  <c r="AV1157" i="1"/>
  <c r="BG1157" i="1" s="1"/>
  <c r="AQ1157" i="1"/>
  <c r="BB1157" i="1" s="1"/>
  <c r="AU1157" i="1"/>
  <c r="BF1157" i="1" s="1"/>
  <c r="AS1157" i="1"/>
  <c r="BD1157" i="1" s="1"/>
  <c r="AP1153" i="1"/>
  <c r="BA1153" i="1" s="1"/>
  <c r="AT1153" i="1"/>
  <c r="BE1153" i="1" s="1"/>
  <c r="AR1153" i="1"/>
  <c r="BC1153" i="1" s="1"/>
  <c r="AV1153" i="1"/>
  <c r="BG1153" i="1" s="1"/>
  <c r="AQ1153" i="1"/>
  <c r="BB1153" i="1" s="1"/>
  <c r="AU1153" i="1"/>
  <c r="BF1153" i="1" s="1"/>
  <c r="AS1153" i="1"/>
  <c r="BD1153" i="1" s="1"/>
  <c r="AP1149" i="1"/>
  <c r="BA1149" i="1" s="1"/>
  <c r="AT1149" i="1"/>
  <c r="BE1149" i="1" s="1"/>
  <c r="AR1149" i="1"/>
  <c r="BC1149" i="1" s="1"/>
  <c r="AV1149" i="1"/>
  <c r="BG1149" i="1" s="1"/>
  <c r="AQ1149" i="1"/>
  <c r="BB1149" i="1" s="1"/>
  <c r="AU1149" i="1"/>
  <c r="BF1149" i="1" s="1"/>
  <c r="AS1149" i="1"/>
  <c r="BD1149" i="1" s="1"/>
  <c r="AP1145" i="1"/>
  <c r="BA1145" i="1" s="1"/>
  <c r="AT1145" i="1"/>
  <c r="BE1145" i="1" s="1"/>
  <c r="AR1145" i="1"/>
  <c r="BC1145" i="1" s="1"/>
  <c r="AV1145" i="1"/>
  <c r="BG1145" i="1" s="1"/>
  <c r="AQ1145" i="1"/>
  <c r="BB1145" i="1" s="1"/>
  <c r="AU1145" i="1"/>
  <c r="BF1145" i="1" s="1"/>
  <c r="AS1145" i="1"/>
  <c r="BD1145" i="1" s="1"/>
  <c r="AP1141" i="1"/>
  <c r="BA1141" i="1" s="1"/>
  <c r="AT1141" i="1"/>
  <c r="BE1141" i="1" s="1"/>
  <c r="AR1141" i="1"/>
  <c r="BC1141" i="1" s="1"/>
  <c r="AV1141" i="1"/>
  <c r="BG1141" i="1" s="1"/>
  <c r="AQ1141" i="1"/>
  <c r="BB1141" i="1" s="1"/>
  <c r="AU1141" i="1"/>
  <c r="BF1141" i="1" s="1"/>
  <c r="AS1141" i="1"/>
  <c r="BD1141" i="1" s="1"/>
  <c r="AP1137" i="1"/>
  <c r="BA1137" i="1" s="1"/>
  <c r="AT1137" i="1"/>
  <c r="BE1137" i="1" s="1"/>
  <c r="AR1137" i="1"/>
  <c r="BC1137" i="1" s="1"/>
  <c r="AV1137" i="1"/>
  <c r="BG1137" i="1" s="1"/>
  <c r="AQ1137" i="1"/>
  <c r="BB1137" i="1" s="1"/>
  <c r="AU1137" i="1"/>
  <c r="BF1137" i="1" s="1"/>
  <c r="AS1137" i="1"/>
  <c r="BD1137" i="1" s="1"/>
  <c r="AP1133" i="1"/>
  <c r="BA1133" i="1" s="1"/>
  <c r="AT1133" i="1"/>
  <c r="BE1133" i="1" s="1"/>
  <c r="AR1133" i="1"/>
  <c r="BC1133" i="1" s="1"/>
  <c r="AV1133" i="1"/>
  <c r="BG1133" i="1" s="1"/>
  <c r="AQ1133" i="1"/>
  <c r="BB1133" i="1" s="1"/>
  <c r="AU1133" i="1"/>
  <c r="BF1133" i="1" s="1"/>
  <c r="AS1133" i="1"/>
  <c r="BD1133" i="1" s="1"/>
  <c r="AP1129" i="1"/>
  <c r="BA1129" i="1" s="1"/>
  <c r="AT1129" i="1"/>
  <c r="BE1129" i="1" s="1"/>
  <c r="AR1129" i="1"/>
  <c r="BC1129" i="1" s="1"/>
  <c r="AV1129" i="1"/>
  <c r="BG1129" i="1" s="1"/>
  <c r="AQ1129" i="1"/>
  <c r="BB1129" i="1" s="1"/>
  <c r="AU1129" i="1"/>
  <c r="BF1129" i="1" s="1"/>
  <c r="AS1129" i="1"/>
  <c r="BD1129" i="1" s="1"/>
  <c r="AP1125" i="1"/>
  <c r="BA1125" i="1" s="1"/>
  <c r="AT1125" i="1"/>
  <c r="BE1125" i="1" s="1"/>
  <c r="AR1125" i="1"/>
  <c r="BC1125" i="1" s="1"/>
  <c r="AV1125" i="1"/>
  <c r="BG1125" i="1" s="1"/>
  <c r="AQ1125" i="1"/>
  <c r="BB1125" i="1" s="1"/>
  <c r="AU1125" i="1"/>
  <c r="BF1125" i="1" s="1"/>
  <c r="AS1125" i="1"/>
  <c r="BD1125" i="1" s="1"/>
  <c r="AP1121" i="1"/>
  <c r="BA1121" i="1" s="1"/>
  <c r="AT1121" i="1"/>
  <c r="BE1121" i="1" s="1"/>
  <c r="AR1121" i="1"/>
  <c r="BC1121" i="1" s="1"/>
  <c r="AV1121" i="1"/>
  <c r="BG1121" i="1" s="1"/>
  <c r="AQ1121" i="1"/>
  <c r="BB1121" i="1" s="1"/>
  <c r="AU1121" i="1"/>
  <c r="BF1121" i="1" s="1"/>
  <c r="AS1121" i="1"/>
  <c r="BD1121" i="1" s="1"/>
  <c r="AP1117" i="1"/>
  <c r="BA1117" i="1" s="1"/>
  <c r="AT1117" i="1"/>
  <c r="BE1117" i="1" s="1"/>
  <c r="AR1117" i="1"/>
  <c r="BC1117" i="1" s="1"/>
  <c r="AV1117" i="1"/>
  <c r="BG1117" i="1" s="1"/>
  <c r="AQ1117" i="1"/>
  <c r="BB1117" i="1" s="1"/>
  <c r="AU1117" i="1"/>
  <c r="BF1117" i="1" s="1"/>
  <c r="AS1117" i="1"/>
  <c r="BD1117" i="1" s="1"/>
  <c r="AP1113" i="1"/>
  <c r="BA1113" i="1" s="1"/>
  <c r="AT1113" i="1"/>
  <c r="BE1113" i="1" s="1"/>
  <c r="AR1113" i="1"/>
  <c r="BC1113" i="1" s="1"/>
  <c r="AV1113" i="1"/>
  <c r="BG1113" i="1" s="1"/>
  <c r="AQ1113" i="1"/>
  <c r="BB1113" i="1" s="1"/>
  <c r="AU1113" i="1"/>
  <c r="BF1113" i="1" s="1"/>
  <c r="AS1113" i="1"/>
  <c r="BD1113" i="1" s="1"/>
  <c r="AP1109" i="1"/>
  <c r="BA1109" i="1" s="1"/>
  <c r="AT1109" i="1"/>
  <c r="BE1109" i="1" s="1"/>
  <c r="AR1109" i="1"/>
  <c r="BC1109" i="1" s="1"/>
  <c r="AV1109" i="1"/>
  <c r="BG1109" i="1" s="1"/>
  <c r="AQ1109" i="1"/>
  <c r="BB1109" i="1" s="1"/>
  <c r="AU1109" i="1"/>
  <c r="BF1109" i="1" s="1"/>
  <c r="AS1109" i="1"/>
  <c r="BD1109" i="1" s="1"/>
  <c r="AP1105" i="1"/>
  <c r="BA1105" i="1" s="1"/>
  <c r="AT1105" i="1"/>
  <c r="BE1105" i="1" s="1"/>
  <c r="AR1105" i="1"/>
  <c r="BC1105" i="1" s="1"/>
  <c r="AV1105" i="1"/>
  <c r="BG1105" i="1" s="1"/>
  <c r="AQ1105" i="1"/>
  <c r="BB1105" i="1" s="1"/>
  <c r="AU1105" i="1"/>
  <c r="BF1105" i="1" s="1"/>
  <c r="AS1105" i="1"/>
  <c r="BD1105" i="1" s="1"/>
  <c r="AP1101" i="1"/>
  <c r="BA1101" i="1" s="1"/>
  <c r="AT1101" i="1"/>
  <c r="BE1101" i="1" s="1"/>
  <c r="AR1101" i="1"/>
  <c r="BC1101" i="1" s="1"/>
  <c r="AV1101" i="1"/>
  <c r="BG1101" i="1" s="1"/>
  <c r="AQ1101" i="1"/>
  <c r="BB1101" i="1" s="1"/>
  <c r="AU1101" i="1"/>
  <c r="BF1101" i="1" s="1"/>
  <c r="AS1101" i="1"/>
  <c r="BD1101" i="1" s="1"/>
  <c r="AP1097" i="1"/>
  <c r="BA1097" i="1" s="1"/>
  <c r="AT1097" i="1"/>
  <c r="BE1097" i="1" s="1"/>
  <c r="AR1097" i="1"/>
  <c r="BC1097" i="1" s="1"/>
  <c r="AV1097" i="1"/>
  <c r="BG1097" i="1" s="1"/>
  <c r="AQ1097" i="1"/>
  <c r="BB1097" i="1" s="1"/>
  <c r="AU1097" i="1"/>
  <c r="BF1097" i="1" s="1"/>
  <c r="AS1097" i="1"/>
  <c r="BD1097" i="1" s="1"/>
  <c r="AP1093" i="1"/>
  <c r="BA1093" i="1" s="1"/>
  <c r="AT1093" i="1"/>
  <c r="BE1093" i="1" s="1"/>
  <c r="AR1093" i="1"/>
  <c r="BC1093" i="1" s="1"/>
  <c r="AV1093" i="1"/>
  <c r="BG1093" i="1" s="1"/>
  <c r="AQ1093" i="1"/>
  <c r="BB1093" i="1" s="1"/>
  <c r="AU1093" i="1"/>
  <c r="BF1093" i="1" s="1"/>
  <c r="AS1093" i="1"/>
  <c r="BD1093" i="1" s="1"/>
  <c r="AP1089" i="1"/>
  <c r="BA1089" i="1" s="1"/>
  <c r="AT1089" i="1"/>
  <c r="BE1089" i="1" s="1"/>
  <c r="AR1089" i="1"/>
  <c r="BC1089" i="1" s="1"/>
  <c r="AV1089" i="1"/>
  <c r="BG1089" i="1" s="1"/>
  <c r="AQ1089" i="1"/>
  <c r="BB1089" i="1" s="1"/>
  <c r="AU1089" i="1"/>
  <c r="BF1089" i="1" s="1"/>
  <c r="AS1089" i="1"/>
  <c r="BD1089" i="1" s="1"/>
  <c r="AP1085" i="1"/>
  <c r="BA1085" i="1" s="1"/>
  <c r="AT1085" i="1"/>
  <c r="BE1085" i="1" s="1"/>
  <c r="AR1085" i="1"/>
  <c r="BC1085" i="1" s="1"/>
  <c r="AV1085" i="1"/>
  <c r="BG1085" i="1" s="1"/>
  <c r="AQ1085" i="1"/>
  <c r="BB1085" i="1" s="1"/>
  <c r="AU1085" i="1"/>
  <c r="BF1085" i="1" s="1"/>
  <c r="AS1085" i="1"/>
  <c r="BD1085" i="1" s="1"/>
  <c r="AP1081" i="1"/>
  <c r="BA1081" i="1" s="1"/>
  <c r="AT1081" i="1"/>
  <c r="BE1081" i="1" s="1"/>
  <c r="AR1081" i="1"/>
  <c r="BC1081" i="1" s="1"/>
  <c r="AV1081" i="1"/>
  <c r="BG1081" i="1" s="1"/>
  <c r="AQ1081" i="1"/>
  <c r="BB1081" i="1" s="1"/>
  <c r="AU1081" i="1"/>
  <c r="BF1081" i="1" s="1"/>
  <c r="AS1081" i="1"/>
  <c r="BD1081" i="1" s="1"/>
  <c r="AP1077" i="1"/>
  <c r="BA1077" i="1" s="1"/>
  <c r="AT1077" i="1"/>
  <c r="BE1077" i="1" s="1"/>
  <c r="AR1077" i="1"/>
  <c r="BC1077" i="1" s="1"/>
  <c r="AV1077" i="1"/>
  <c r="BG1077" i="1" s="1"/>
  <c r="AQ1077" i="1"/>
  <c r="BB1077" i="1" s="1"/>
  <c r="AU1077" i="1"/>
  <c r="BF1077" i="1" s="1"/>
  <c r="AS1077" i="1"/>
  <c r="BD1077" i="1" s="1"/>
  <c r="AP1073" i="1"/>
  <c r="BA1073" i="1" s="1"/>
  <c r="AT1073" i="1"/>
  <c r="BE1073" i="1" s="1"/>
  <c r="AR1073" i="1"/>
  <c r="BC1073" i="1" s="1"/>
  <c r="AV1073" i="1"/>
  <c r="BG1073" i="1" s="1"/>
  <c r="AQ1073" i="1"/>
  <c r="BB1073" i="1" s="1"/>
  <c r="AU1073" i="1"/>
  <c r="BF1073" i="1" s="1"/>
  <c r="AS1073" i="1"/>
  <c r="BD1073" i="1" s="1"/>
  <c r="AP1069" i="1"/>
  <c r="BA1069" i="1" s="1"/>
  <c r="AT1069" i="1"/>
  <c r="BE1069" i="1" s="1"/>
  <c r="AR1069" i="1"/>
  <c r="BC1069" i="1" s="1"/>
  <c r="AV1069" i="1"/>
  <c r="BG1069" i="1" s="1"/>
  <c r="AQ1069" i="1"/>
  <c r="BB1069" i="1" s="1"/>
  <c r="AU1069" i="1"/>
  <c r="BF1069" i="1" s="1"/>
  <c r="AS1069" i="1"/>
  <c r="BD1069" i="1" s="1"/>
  <c r="AP1065" i="1"/>
  <c r="BA1065" i="1" s="1"/>
  <c r="AT1065" i="1"/>
  <c r="BE1065" i="1" s="1"/>
  <c r="AR1065" i="1"/>
  <c r="BC1065" i="1" s="1"/>
  <c r="AV1065" i="1"/>
  <c r="BG1065" i="1" s="1"/>
  <c r="AQ1065" i="1"/>
  <c r="BB1065" i="1" s="1"/>
  <c r="AU1065" i="1"/>
  <c r="BF1065" i="1" s="1"/>
  <c r="AS1065" i="1"/>
  <c r="BD1065" i="1" s="1"/>
  <c r="AP1061" i="1"/>
  <c r="BA1061" i="1" s="1"/>
  <c r="AT1061" i="1"/>
  <c r="BE1061" i="1" s="1"/>
  <c r="AR1061" i="1"/>
  <c r="BC1061" i="1" s="1"/>
  <c r="AV1061" i="1"/>
  <c r="BG1061" i="1" s="1"/>
  <c r="AQ1061" i="1"/>
  <c r="BB1061" i="1" s="1"/>
  <c r="AU1061" i="1"/>
  <c r="BF1061" i="1" s="1"/>
  <c r="AS1061" i="1"/>
  <c r="BD1061" i="1" s="1"/>
  <c r="AP1057" i="1"/>
  <c r="BA1057" i="1" s="1"/>
  <c r="AT1057" i="1"/>
  <c r="BE1057" i="1" s="1"/>
  <c r="AR1057" i="1"/>
  <c r="BC1057" i="1" s="1"/>
  <c r="AV1057" i="1"/>
  <c r="BG1057" i="1" s="1"/>
  <c r="AQ1057" i="1"/>
  <c r="BB1057" i="1" s="1"/>
  <c r="AU1057" i="1"/>
  <c r="BF1057" i="1" s="1"/>
  <c r="AS1057" i="1"/>
  <c r="BD1057" i="1" s="1"/>
  <c r="AP1053" i="1"/>
  <c r="BA1053" i="1" s="1"/>
  <c r="AT1053" i="1"/>
  <c r="BE1053" i="1" s="1"/>
  <c r="AR1053" i="1"/>
  <c r="BC1053" i="1" s="1"/>
  <c r="AV1053" i="1"/>
  <c r="BG1053" i="1" s="1"/>
  <c r="AQ1053" i="1"/>
  <c r="BB1053" i="1" s="1"/>
  <c r="AU1053" i="1"/>
  <c r="BF1053" i="1" s="1"/>
  <c r="AS1053" i="1"/>
  <c r="BD1053" i="1" s="1"/>
  <c r="AP1049" i="1"/>
  <c r="BA1049" i="1" s="1"/>
  <c r="AT1049" i="1"/>
  <c r="BE1049" i="1" s="1"/>
  <c r="AR1049" i="1"/>
  <c r="BC1049" i="1" s="1"/>
  <c r="AV1049" i="1"/>
  <c r="BG1049" i="1" s="1"/>
  <c r="AQ1049" i="1"/>
  <c r="BB1049" i="1" s="1"/>
  <c r="AU1049" i="1"/>
  <c r="BF1049" i="1" s="1"/>
  <c r="AS1049" i="1"/>
  <c r="BD1049" i="1" s="1"/>
  <c r="AP1045" i="1"/>
  <c r="BA1045" i="1" s="1"/>
  <c r="AT1045" i="1"/>
  <c r="BE1045" i="1" s="1"/>
  <c r="AR1045" i="1"/>
  <c r="BC1045" i="1" s="1"/>
  <c r="AV1045" i="1"/>
  <c r="BG1045" i="1" s="1"/>
  <c r="AQ1045" i="1"/>
  <c r="BB1045" i="1" s="1"/>
  <c r="AU1045" i="1"/>
  <c r="BF1045" i="1" s="1"/>
  <c r="AS1045" i="1"/>
  <c r="BD1045" i="1" s="1"/>
  <c r="AP1041" i="1"/>
  <c r="BA1041" i="1" s="1"/>
  <c r="AT1041" i="1"/>
  <c r="BE1041" i="1" s="1"/>
  <c r="AR1041" i="1"/>
  <c r="BC1041" i="1" s="1"/>
  <c r="AV1041" i="1"/>
  <c r="BG1041" i="1" s="1"/>
  <c r="AQ1041" i="1"/>
  <c r="BB1041" i="1" s="1"/>
  <c r="AU1041" i="1"/>
  <c r="BF1041" i="1" s="1"/>
  <c r="AS1041" i="1"/>
  <c r="BD1041" i="1" s="1"/>
  <c r="AP1037" i="1"/>
  <c r="BA1037" i="1" s="1"/>
  <c r="AT1037" i="1"/>
  <c r="BE1037" i="1" s="1"/>
  <c r="AR1037" i="1"/>
  <c r="BC1037" i="1" s="1"/>
  <c r="AV1037" i="1"/>
  <c r="BG1037" i="1" s="1"/>
  <c r="AQ1037" i="1"/>
  <c r="BB1037" i="1" s="1"/>
  <c r="AU1037" i="1"/>
  <c r="BF1037" i="1" s="1"/>
  <c r="AS1037" i="1"/>
  <c r="BD1037" i="1" s="1"/>
  <c r="AP1033" i="1"/>
  <c r="BA1033" i="1" s="1"/>
  <c r="AT1033" i="1"/>
  <c r="BE1033" i="1" s="1"/>
  <c r="AR1033" i="1"/>
  <c r="BC1033" i="1" s="1"/>
  <c r="AV1033" i="1"/>
  <c r="BG1033" i="1" s="1"/>
  <c r="AQ1033" i="1"/>
  <c r="BB1033" i="1" s="1"/>
  <c r="AU1033" i="1"/>
  <c r="BF1033" i="1" s="1"/>
  <c r="AS1033" i="1"/>
  <c r="BD1033" i="1" s="1"/>
  <c r="AP1029" i="1"/>
  <c r="BA1029" i="1" s="1"/>
  <c r="AT1029" i="1"/>
  <c r="BE1029" i="1" s="1"/>
  <c r="AR1029" i="1"/>
  <c r="BC1029" i="1" s="1"/>
  <c r="AV1029" i="1"/>
  <c r="BG1029" i="1" s="1"/>
  <c r="AQ1029" i="1"/>
  <c r="BB1029" i="1" s="1"/>
  <c r="AU1029" i="1"/>
  <c r="BF1029" i="1" s="1"/>
  <c r="AS1029" i="1"/>
  <c r="BD1029" i="1" s="1"/>
  <c r="AP1025" i="1"/>
  <c r="BA1025" i="1" s="1"/>
  <c r="AT1025" i="1"/>
  <c r="BE1025" i="1" s="1"/>
  <c r="AR1025" i="1"/>
  <c r="BC1025" i="1" s="1"/>
  <c r="AV1025" i="1"/>
  <c r="BG1025" i="1" s="1"/>
  <c r="AQ1025" i="1"/>
  <c r="BB1025" i="1" s="1"/>
  <c r="AU1025" i="1"/>
  <c r="BF1025" i="1" s="1"/>
  <c r="AS1025" i="1"/>
  <c r="BD1025" i="1" s="1"/>
  <c r="AP1021" i="1"/>
  <c r="BA1021" i="1" s="1"/>
  <c r="AT1021" i="1"/>
  <c r="BE1021" i="1" s="1"/>
  <c r="AR1021" i="1"/>
  <c r="BC1021" i="1" s="1"/>
  <c r="AV1021" i="1"/>
  <c r="BG1021" i="1" s="1"/>
  <c r="AQ1021" i="1"/>
  <c r="BB1021" i="1" s="1"/>
  <c r="AU1021" i="1"/>
  <c r="BF1021" i="1" s="1"/>
  <c r="AS1021" i="1"/>
  <c r="BD1021" i="1" s="1"/>
  <c r="AP1017" i="1"/>
  <c r="BA1017" i="1" s="1"/>
  <c r="AT1017" i="1"/>
  <c r="BE1017" i="1" s="1"/>
  <c r="AR1017" i="1"/>
  <c r="BC1017" i="1" s="1"/>
  <c r="AV1017" i="1"/>
  <c r="BG1017" i="1" s="1"/>
  <c r="AQ1017" i="1"/>
  <c r="BB1017" i="1" s="1"/>
  <c r="AU1017" i="1"/>
  <c r="BF1017" i="1" s="1"/>
  <c r="AS1017" i="1"/>
  <c r="BD1017" i="1" s="1"/>
  <c r="AP1013" i="1"/>
  <c r="BA1013" i="1" s="1"/>
  <c r="AT1013" i="1"/>
  <c r="BE1013" i="1" s="1"/>
  <c r="AR1013" i="1"/>
  <c r="BC1013" i="1" s="1"/>
  <c r="AV1013" i="1"/>
  <c r="BG1013" i="1" s="1"/>
  <c r="AQ1013" i="1"/>
  <c r="BB1013" i="1" s="1"/>
  <c r="AU1013" i="1"/>
  <c r="BF1013" i="1" s="1"/>
  <c r="AS1013" i="1"/>
  <c r="BD1013" i="1" s="1"/>
  <c r="AP1009" i="1"/>
  <c r="BA1009" i="1" s="1"/>
  <c r="AT1009" i="1"/>
  <c r="BE1009" i="1" s="1"/>
  <c r="AR1009" i="1"/>
  <c r="BC1009" i="1" s="1"/>
  <c r="AV1009" i="1"/>
  <c r="BG1009" i="1" s="1"/>
  <c r="AQ1009" i="1"/>
  <c r="BB1009" i="1" s="1"/>
  <c r="AU1009" i="1"/>
  <c r="BF1009" i="1" s="1"/>
  <c r="AS1009" i="1"/>
  <c r="BD1009" i="1" s="1"/>
  <c r="AP1005" i="1"/>
  <c r="BA1005" i="1" s="1"/>
  <c r="AT1005" i="1"/>
  <c r="BE1005" i="1" s="1"/>
  <c r="AR1005" i="1"/>
  <c r="BC1005" i="1" s="1"/>
  <c r="AV1005" i="1"/>
  <c r="BG1005" i="1" s="1"/>
  <c r="AQ1005" i="1"/>
  <c r="BB1005" i="1" s="1"/>
  <c r="AU1005" i="1"/>
  <c r="BF1005" i="1" s="1"/>
  <c r="AS1005" i="1"/>
  <c r="BD1005" i="1" s="1"/>
  <c r="AP1001" i="1"/>
  <c r="BA1001" i="1" s="1"/>
  <c r="AT1001" i="1"/>
  <c r="BE1001" i="1" s="1"/>
  <c r="AR1001" i="1"/>
  <c r="BC1001" i="1" s="1"/>
  <c r="AV1001" i="1"/>
  <c r="BG1001" i="1" s="1"/>
  <c r="AQ1001" i="1"/>
  <c r="BB1001" i="1" s="1"/>
  <c r="AU1001" i="1"/>
  <c r="BF1001" i="1" s="1"/>
  <c r="AS1001" i="1"/>
  <c r="BD1001" i="1" s="1"/>
  <c r="AP997" i="1"/>
  <c r="BA997" i="1" s="1"/>
  <c r="AT997" i="1"/>
  <c r="BE997" i="1" s="1"/>
  <c r="AR997" i="1"/>
  <c r="BC997" i="1" s="1"/>
  <c r="AV997" i="1"/>
  <c r="BG997" i="1" s="1"/>
  <c r="AQ997" i="1"/>
  <c r="BB997" i="1" s="1"/>
  <c r="AU997" i="1"/>
  <c r="BF997" i="1" s="1"/>
  <c r="AS997" i="1"/>
  <c r="BD997" i="1" s="1"/>
  <c r="AP993" i="1"/>
  <c r="BA993" i="1" s="1"/>
  <c r="AT993" i="1"/>
  <c r="BE993" i="1" s="1"/>
  <c r="AR993" i="1"/>
  <c r="BC993" i="1" s="1"/>
  <c r="AV993" i="1"/>
  <c r="BG993" i="1" s="1"/>
  <c r="AQ993" i="1"/>
  <c r="BB993" i="1" s="1"/>
  <c r="AU993" i="1"/>
  <c r="BF993" i="1" s="1"/>
  <c r="AS993" i="1"/>
  <c r="BD993" i="1" s="1"/>
  <c r="AP989" i="1"/>
  <c r="BA989" i="1" s="1"/>
  <c r="AT989" i="1"/>
  <c r="BE989" i="1" s="1"/>
  <c r="AR989" i="1"/>
  <c r="BC989" i="1" s="1"/>
  <c r="AV989" i="1"/>
  <c r="BG989" i="1" s="1"/>
  <c r="AQ989" i="1"/>
  <c r="BB989" i="1" s="1"/>
  <c r="AU989" i="1"/>
  <c r="BF989" i="1" s="1"/>
  <c r="AS989" i="1"/>
  <c r="BD989" i="1" s="1"/>
  <c r="AP985" i="1"/>
  <c r="BA985" i="1" s="1"/>
  <c r="AT985" i="1"/>
  <c r="BE985" i="1" s="1"/>
  <c r="AR985" i="1"/>
  <c r="BC985" i="1" s="1"/>
  <c r="AV985" i="1"/>
  <c r="BG985" i="1" s="1"/>
  <c r="AQ985" i="1"/>
  <c r="BB985" i="1" s="1"/>
  <c r="AU985" i="1"/>
  <c r="BF985" i="1" s="1"/>
  <c r="AS985" i="1"/>
  <c r="BD985" i="1" s="1"/>
  <c r="AP981" i="1"/>
  <c r="BA981" i="1" s="1"/>
  <c r="AT981" i="1"/>
  <c r="BE981" i="1" s="1"/>
  <c r="AR981" i="1"/>
  <c r="BC981" i="1" s="1"/>
  <c r="AV981" i="1"/>
  <c r="BG981" i="1" s="1"/>
  <c r="AQ981" i="1"/>
  <c r="BB981" i="1" s="1"/>
  <c r="AU981" i="1"/>
  <c r="BF981" i="1" s="1"/>
  <c r="AS981" i="1"/>
  <c r="BD981" i="1" s="1"/>
  <c r="AP977" i="1"/>
  <c r="BA977" i="1" s="1"/>
  <c r="AT977" i="1"/>
  <c r="BE977" i="1" s="1"/>
  <c r="AR977" i="1"/>
  <c r="BC977" i="1" s="1"/>
  <c r="AV977" i="1"/>
  <c r="BG977" i="1" s="1"/>
  <c r="AQ977" i="1"/>
  <c r="BB977" i="1" s="1"/>
  <c r="AU977" i="1"/>
  <c r="BF977" i="1" s="1"/>
  <c r="AS977" i="1"/>
  <c r="BD977" i="1" s="1"/>
  <c r="AP973" i="1"/>
  <c r="BA973" i="1" s="1"/>
  <c r="AT973" i="1"/>
  <c r="BE973" i="1" s="1"/>
  <c r="AR973" i="1"/>
  <c r="BC973" i="1" s="1"/>
  <c r="AV973" i="1"/>
  <c r="BG973" i="1" s="1"/>
  <c r="AQ973" i="1"/>
  <c r="BB973" i="1" s="1"/>
  <c r="AU973" i="1"/>
  <c r="BF973" i="1" s="1"/>
  <c r="AS973" i="1"/>
  <c r="BD973" i="1" s="1"/>
  <c r="AP969" i="1"/>
  <c r="BA969" i="1" s="1"/>
  <c r="AT969" i="1"/>
  <c r="BE969" i="1" s="1"/>
  <c r="AR969" i="1"/>
  <c r="BC969" i="1" s="1"/>
  <c r="AV969" i="1"/>
  <c r="BG969" i="1" s="1"/>
  <c r="AQ969" i="1"/>
  <c r="BB969" i="1" s="1"/>
  <c r="AU969" i="1"/>
  <c r="BF969" i="1" s="1"/>
  <c r="AS969" i="1"/>
  <c r="BD969" i="1" s="1"/>
  <c r="AP965" i="1"/>
  <c r="BA965" i="1" s="1"/>
  <c r="AT965" i="1"/>
  <c r="BE965" i="1" s="1"/>
  <c r="AR965" i="1"/>
  <c r="BC965" i="1" s="1"/>
  <c r="AV965" i="1"/>
  <c r="BG965" i="1" s="1"/>
  <c r="AQ965" i="1"/>
  <c r="BB965" i="1" s="1"/>
  <c r="AU965" i="1"/>
  <c r="BF965" i="1" s="1"/>
  <c r="AS965" i="1"/>
  <c r="BD965" i="1" s="1"/>
  <c r="AP961" i="1"/>
  <c r="BA961" i="1" s="1"/>
  <c r="AT961" i="1"/>
  <c r="BE961" i="1" s="1"/>
  <c r="AR961" i="1"/>
  <c r="BC961" i="1" s="1"/>
  <c r="AV961" i="1"/>
  <c r="BG961" i="1" s="1"/>
  <c r="AQ961" i="1"/>
  <c r="BB961" i="1" s="1"/>
  <c r="AU961" i="1"/>
  <c r="BF961" i="1" s="1"/>
  <c r="AS961" i="1"/>
  <c r="BD961" i="1" s="1"/>
  <c r="AP957" i="1"/>
  <c r="BA957" i="1" s="1"/>
  <c r="AT957" i="1"/>
  <c r="BE957" i="1" s="1"/>
  <c r="AR957" i="1"/>
  <c r="BC957" i="1" s="1"/>
  <c r="AV957" i="1"/>
  <c r="BG957" i="1" s="1"/>
  <c r="AQ957" i="1"/>
  <c r="BB957" i="1" s="1"/>
  <c r="AU957" i="1"/>
  <c r="BF957" i="1" s="1"/>
  <c r="AS957" i="1"/>
  <c r="BD957" i="1" s="1"/>
  <c r="AP953" i="1"/>
  <c r="BA953" i="1" s="1"/>
  <c r="AT953" i="1"/>
  <c r="BE953" i="1" s="1"/>
  <c r="AR953" i="1"/>
  <c r="BC953" i="1" s="1"/>
  <c r="AV953" i="1"/>
  <c r="BG953" i="1" s="1"/>
  <c r="AQ953" i="1"/>
  <c r="BB953" i="1" s="1"/>
  <c r="AU953" i="1"/>
  <c r="BF953" i="1" s="1"/>
  <c r="AS953" i="1"/>
  <c r="BD953" i="1" s="1"/>
  <c r="AP949" i="1"/>
  <c r="BA949" i="1" s="1"/>
  <c r="AT949" i="1"/>
  <c r="BE949" i="1" s="1"/>
  <c r="AR949" i="1"/>
  <c r="BC949" i="1" s="1"/>
  <c r="AV949" i="1"/>
  <c r="BG949" i="1" s="1"/>
  <c r="AQ949" i="1"/>
  <c r="BB949" i="1" s="1"/>
  <c r="AU949" i="1"/>
  <c r="BF949" i="1" s="1"/>
  <c r="AS949" i="1"/>
  <c r="BD949" i="1" s="1"/>
  <c r="AP945" i="1"/>
  <c r="BA945" i="1" s="1"/>
  <c r="AT945" i="1"/>
  <c r="BE945" i="1" s="1"/>
  <c r="AR945" i="1"/>
  <c r="BC945" i="1" s="1"/>
  <c r="AV945" i="1"/>
  <c r="BG945" i="1" s="1"/>
  <c r="AQ945" i="1"/>
  <c r="BB945" i="1" s="1"/>
  <c r="AU945" i="1"/>
  <c r="BF945" i="1" s="1"/>
  <c r="AS945" i="1"/>
  <c r="BD945" i="1" s="1"/>
  <c r="AP941" i="1"/>
  <c r="BA941" i="1" s="1"/>
  <c r="AT941" i="1"/>
  <c r="BE941" i="1" s="1"/>
  <c r="AR941" i="1"/>
  <c r="BC941" i="1" s="1"/>
  <c r="AV941" i="1"/>
  <c r="BG941" i="1" s="1"/>
  <c r="AQ941" i="1"/>
  <c r="BB941" i="1" s="1"/>
  <c r="AU941" i="1"/>
  <c r="BF941" i="1" s="1"/>
  <c r="AS941" i="1"/>
  <c r="BD941" i="1" s="1"/>
  <c r="AP937" i="1"/>
  <c r="BA937" i="1" s="1"/>
  <c r="AT937" i="1"/>
  <c r="BE937" i="1" s="1"/>
  <c r="AR937" i="1"/>
  <c r="BC937" i="1" s="1"/>
  <c r="AV937" i="1"/>
  <c r="BG937" i="1" s="1"/>
  <c r="AQ937" i="1"/>
  <c r="BB937" i="1" s="1"/>
  <c r="AU937" i="1"/>
  <c r="BF937" i="1" s="1"/>
  <c r="AS937" i="1"/>
  <c r="BD937" i="1" s="1"/>
  <c r="AP933" i="1"/>
  <c r="BA933" i="1" s="1"/>
  <c r="AT933" i="1"/>
  <c r="BE933" i="1" s="1"/>
  <c r="AR933" i="1"/>
  <c r="BC933" i="1" s="1"/>
  <c r="AV933" i="1"/>
  <c r="BG933" i="1" s="1"/>
  <c r="AQ933" i="1"/>
  <c r="BB933" i="1" s="1"/>
  <c r="AU933" i="1"/>
  <c r="BF933" i="1" s="1"/>
  <c r="AS933" i="1"/>
  <c r="BD933" i="1" s="1"/>
  <c r="AP929" i="1"/>
  <c r="BA929" i="1" s="1"/>
  <c r="AT929" i="1"/>
  <c r="BE929" i="1" s="1"/>
  <c r="AR929" i="1"/>
  <c r="BC929" i="1" s="1"/>
  <c r="AV929" i="1"/>
  <c r="BG929" i="1" s="1"/>
  <c r="AQ929" i="1"/>
  <c r="BB929" i="1" s="1"/>
  <c r="AU929" i="1"/>
  <c r="BF929" i="1" s="1"/>
  <c r="AS929" i="1"/>
  <c r="BD929" i="1" s="1"/>
  <c r="AP925" i="1"/>
  <c r="BA925" i="1" s="1"/>
  <c r="AT925" i="1"/>
  <c r="BE925" i="1" s="1"/>
  <c r="AR925" i="1"/>
  <c r="BC925" i="1" s="1"/>
  <c r="AV925" i="1"/>
  <c r="BG925" i="1" s="1"/>
  <c r="AQ925" i="1"/>
  <c r="BB925" i="1" s="1"/>
  <c r="AU925" i="1"/>
  <c r="BF925" i="1" s="1"/>
  <c r="AS925" i="1"/>
  <c r="BD925" i="1" s="1"/>
  <c r="AS921" i="1"/>
  <c r="BD921" i="1" s="1"/>
  <c r="AW921" i="1"/>
  <c r="BH921" i="1" s="1"/>
  <c r="AQ921" i="1"/>
  <c r="BB921" i="1" s="1"/>
  <c r="AU921" i="1"/>
  <c r="BF921" i="1" s="1"/>
  <c r="AT921" i="1"/>
  <c r="BE921" i="1" s="1"/>
  <c r="AP921" i="1"/>
  <c r="BA921" i="1" s="1"/>
  <c r="AV921" i="1"/>
  <c r="BG921" i="1" s="1"/>
  <c r="AS917" i="1"/>
  <c r="BD917" i="1" s="1"/>
  <c r="AW917" i="1"/>
  <c r="BH917" i="1" s="1"/>
  <c r="AQ917" i="1"/>
  <c r="BB917" i="1" s="1"/>
  <c r="AU917" i="1"/>
  <c r="BF917" i="1" s="1"/>
  <c r="AT917" i="1"/>
  <c r="BE917" i="1" s="1"/>
  <c r="AP917" i="1"/>
  <c r="BA917" i="1" s="1"/>
  <c r="AV917" i="1"/>
  <c r="BG917" i="1" s="1"/>
  <c r="AS913" i="1"/>
  <c r="BD913" i="1" s="1"/>
  <c r="AW913" i="1"/>
  <c r="BH913" i="1" s="1"/>
  <c r="AQ913" i="1"/>
  <c r="BB913" i="1" s="1"/>
  <c r="AU913" i="1"/>
  <c r="BF913" i="1" s="1"/>
  <c r="AT913" i="1"/>
  <c r="BE913" i="1" s="1"/>
  <c r="AP913" i="1"/>
  <c r="BA913" i="1" s="1"/>
  <c r="AV913" i="1"/>
  <c r="BG913" i="1" s="1"/>
  <c r="AS909" i="1"/>
  <c r="BD909" i="1" s="1"/>
  <c r="AW909" i="1"/>
  <c r="BH909" i="1" s="1"/>
  <c r="AQ909" i="1"/>
  <c r="BB909" i="1" s="1"/>
  <c r="AU909" i="1"/>
  <c r="BF909" i="1" s="1"/>
  <c r="AT909" i="1"/>
  <c r="BE909" i="1" s="1"/>
  <c r="AP909" i="1"/>
  <c r="BA909" i="1" s="1"/>
  <c r="AV909" i="1"/>
  <c r="BG909" i="1" s="1"/>
  <c r="AS905" i="1"/>
  <c r="BD905" i="1" s="1"/>
  <c r="AW905" i="1"/>
  <c r="BH905" i="1" s="1"/>
  <c r="AQ905" i="1"/>
  <c r="BB905" i="1" s="1"/>
  <c r="AU905" i="1"/>
  <c r="BF905" i="1" s="1"/>
  <c r="AT905" i="1"/>
  <c r="BE905" i="1" s="1"/>
  <c r="AP905" i="1"/>
  <c r="BA905" i="1" s="1"/>
  <c r="AV905" i="1"/>
  <c r="BG905" i="1" s="1"/>
  <c r="AS901" i="1"/>
  <c r="BD901" i="1" s="1"/>
  <c r="AW901" i="1"/>
  <c r="BH901" i="1" s="1"/>
  <c r="AQ901" i="1"/>
  <c r="BB901" i="1" s="1"/>
  <c r="AU901" i="1"/>
  <c r="BF901" i="1" s="1"/>
  <c r="AT901" i="1"/>
  <c r="BE901" i="1" s="1"/>
  <c r="AP901" i="1"/>
  <c r="BA901" i="1" s="1"/>
  <c r="AV901" i="1"/>
  <c r="BG901" i="1" s="1"/>
  <c r="AS897" i="1"/>
  <c r="BD897" i="1" s="1"/>
  <c r="AW897" i="1"/>
  <c r="BH897" i="1" s="1"/>
  <c r="AQ897" i="1"/>
  <c r="BB897" i="1" s="1"/>
  <c r="AU897" i="1"/>
  <c r="BF897" i="1" s="1"/>
  <c r="AT897" i="1"/>
  <c r="BE897" i="1" s="1"/>
  <c r="AP897" i="1"/>
  <c r="BA897" i="1" s="1"/>
  <c r="AV897" i="1"/>
  <c r="BG897" i="1" s="1"/>
  <c r="AS893" i="1"/>
  <c r="BD893" i="1" s="1"/>
  <c r="AW893" i="1"/>
  <c r="BH893" i="1" s="1"/>
  <c r="AQ893" i="1"/>
  <c r="BB893" i="1" s="1"/>
  <c r="AU893" i="1"/>
  <c r="BF893" i="1" s="1"/>
  <c r="AT893" i="1"/>
  <c r="BE893" i="1" s="1"/>
  <c r="AP893" i="1"/>
  <c r="BA893" i="1" s="1"/>
  <c r="AV893" i="1"/>
  <c r="BG893" i="1" s="1"/>
  <c r="AS889" i="1"/>
  <c r="BD889" i="1" s="1"/>
  <c r="AW889" i="1"/>
  <c r="BH889" i="1" s="1"/>
  <c r="AQ889" i="1"/>
  <c r="BB889" i="1" s="1"/>
  <c r="AU889" i="1"/>
  <c r="BF889" i="1" s="1"/>
  <c r="AT889" i="1"/>
  <c r="BE889" i="1" s="1"/>
  <c r="AP889" i="1"/>
  <c r="BA889" i="1" s="1"/>
  <c r="AV889" i="1"/>
  <c r="BG889" i="1" s="1"/>
  <c r="AS885" i="1"/>
  <c r="BD885" i="1" s="1"/>
  <c r="AW885" i="1"/>
  <c r="BH885" i="1" s="1"/>
  <c r="AQ885" i="1"/>
  <c r="BB885" i="1" s="1"/>
  <c r="AU885" i="1"/>
  <c r="BF885" i="1" s="1"/>
  <c r="AT885" i="1"/>
  <c r="BE885" i="1" s="1"/>
  <c r="AP885" i="1"/>
  <c r="BA885" i="1" s="1"/>
  <c r="AV885" i="1"/>
  <c r="BG885" i="1" s="1"/>
  <c r="AS881" i="1"/>
  <c r="BD881" i="1" s="1"/>
  <c r="AW881" i="1"/>
  <c r="BH881" i="1" s="1"/>
  <c r="AQ881" i="1"/>
  <c r="BB881" i="1" s="1"/>
  <c r="AU881" i="1"/>
  <c r="BF881" i="1" s="1"/>
  <c r="AT881" i="1"/>
  <c r="BE881" i="1" s="1"/>
  <c r="AP881" i="1"/>
  <c r="BA881" i="1" s="1"/>
  <c r="AV881" i="1"/>
  <c r="BG881" i="1" s="1"/>
  <c r="AS877" i="1"/>
  <c r="BD877" i="1" s="1"/>
  <c r="AW877" i="1"/>
  <c r="BH877" i="1" s="1"/>
  <c r="AQ877" i="1"/>
  <c r="BB877" i="1" s="1"/>
  <c r="AU877" i="1"/>
  <c r="BF877" i="1" s="1"/>
  <c r="AT877" i="1"/>
  <c r="BE877" i="1" s="1"/>
  <c r="AP877" i="1"/>
  <c r="BA877" i="1" s="1"/>
  <c r="AV877" i="1"/>
  <c r="BG877" i="1" s="1"/>
  <c r="AS873" i="1"/>
  <c r="BD873" i="1" s="1"/>
  <c r="AW873" i="1"/>
  <c r="BH873" i="1" s="1"/>
  <c r="AQ873" i="1"/>
  <c r="BB873" i="1" s="1"/>
  <c r="AU873" i="1"/>
  <c r="BF873" i="1" s="1"/>
  <c r="AT873" i="1"/>
  <c r="BE873" i="1" s="1"/>
  <c r="AP873" i="1"/>
  <c r="BA873" i="1" s="1"/>
  <c r="AV873" i="1"/>
  <c r="BG873" i="1" s="1"/>
  <c r="AS869" i="1"/>
  <c r="BD869" i="1" s="1"/>
  <c r="AW869" i="1"/>
  <c r="BH869" i="1" s="1"/>
  <c r="AQ869" i="1"/>
  <c r="BB869" i="1" s="1"/>
  <c r="AU869" i="1"/>
  <c r="BF869" i="1" s="1"/>
  <c r="AT869" i="1"/>
  <c r="BE869" i="1" s="1"/>
  <c r="AP869" i="1"/>
  <c r="BA869" i="1" s="1"/>
  <c r="AV869" i="1"/>
  <c r="BG869" i="1" s="1"/>
  <c r="AS865" i="1"/>
  <c r="BD865" i="1" s="1"/>
  <c r="AW865" i="1"/>
  <c r="BH865" i="1" s="1"/>
  <c r="AQ865" i="1"/>
  <c r="BB865" i="1" s="1"/>
  <c r="AU865" i="1"/>
  <c r="BF865" i="1" s="1"/>
  <c r="AT865" i="1"/>
  <c r="BE865" i="1" s="1"/>
  <c r="AP865" i="1"/>
  <c r="BA865" i="1" s="1"/>
  <c r="AV865" i="1"/>
  <c r="BG865" i="1" s="1"/>
  <c r="AS861" i="1"/>
  <c r="BD861" i="1" s="1"/>
  <c r="AW861" i="1"/>
  <c r="BH861" i="1" s="1"/>
  <c r="AQ861" i="1"/>
  <c r="BB861" i="1" s="1"/>
  <c r="AU861" i="1"/>
  <c r="BF861" i="1" s="1"/>
  <c r="AT861" i="1"/>
  <c r="BE861" i="1" s="1"/>
  <c r="AP861" i="1"/>
  <c r="BA861" i="1" s="1"/>
  <c r="AV861" i="1"/>
  <c r="BG861" i="1" s="1"/>
  <c r="AS857" i="1"/>
  <c r="BD857" i="1" s="1"/>
  <c r="AW857" i="1"/>
  <c r="BH857" i="1" s="1"/>
  <c r="AQ857" i="1"/>
  <c r="BB857" i="1" s="1"/>
  <c r="AU857" i="1"/>
  <c r="BF857" i="1" s="1"/>
  <c r="AT857" i="1"/>
  <c r="BE857" i="1" s="1"/>
  <c r="AP857" i="1"/>
  <c r="BA857" i="1" s="1"/>
  <c r="AV857" i="1"/>
  <c r="BG857" i="1" s="1"/>
  <c r="AS853" i="1"/>
  <c r="BD853" i="1" s="1"/>
  <c r="AW853" i="1"/>
  <c r="BH853" i="1" s="1"/>
  <c r="AQ853" i="1"/>
  <c r="BB853" i="1" s="1"/>
  <c r="AU853" i="1"/>
  <c r="BF853" i="1" s="1"/>
  <c r="AT853" i="1"/>
  <c r="BE853" i="1" s="1"/>
  <c r="AP853" i="1"/>
  <c r="BA853" i="1" s="1"/>
  <c r="AV853" i="1"/>
  <c r="BG853" i="1" s="1"/>
  <c r="AS849" i="1"/>
  <c r="BD849" i="1" s="1"/>
  <c r="AW849" i="1"/>
  <c r="BH849" i="1" s="1"/>
  <c r="AQ849" i="1"/>
  <c r="BB849" i="1" s="1"/>
  <c r="AU849" i="1"/>
  <c r="BF849" i="1" s="1"/>
  <c r="AT849" i="1"/>
  <c r="BE849" i="1" s="1"/>
  <c r="AP849" i="1"/>
  <c r="BA849" i="1" s="1"/>
  <c r="AV849" i="1"/>
  <c r="BG849" i="1" s="1"/>
  <c r="AS845" i="1"/>
  <c r="BD845" i="1" s="1"/>
  <c r="AW845" i="1"/>
  <c r="BH845" i="1" s="1"/>
  <c r="AQ845" i="1"/>
  <c r="BB845" i="1" s="1"/>
  <c r="AU845" i="1"/>
  <c r="BF845" i="1" s="1"/>
  <c r="AT845" i="1"/>
  <c r="BE845" i="1" s="1"/>
  <c r="AP845" i="1"/>
  <c r="BA845" i="1" s="1"/>
  <c r="AV845" i="1"/>
  <c r="BG845" i="1" s="1"/>
  <c r="AS841" i="1"/>
  <c r="BD841" i="1" s="1"/>
  <c r="AW841" i="1"/>
  <c r="BH841" i="1" s="1"/>
  <c r="AQ841" i="1"/>
  <c r="BB841" i="1" s="1"/>
  <c r="AU841" i="1"/>
  <c r="BF841" i="1" s="1"/>
  <c r="AT841" i="1"/>
  <c r="BE841" i="1" s="1"/>
  <c r="AP841" i="1"/>
  <c r="BA841" i="1" s="1"/>
  <c r="AV841" i="1"/>
  <c r="BG841" i="1" s="1"/>
  <c r="AS837" i="1"/>
  <c r="BD837" i="1" s="1"/>
  <c r="AW837" i="1"/>
  <c r="BH837" i="1" s="1"/>
  <c r="AQ837" i="1"/>
  <c r="BB837" i="1" s="1"/>
  <c r="AU837" i="1"/>
  <c r="BF837" i="1" s="1"/>
  <c r="AT837" i="1"/>
  <c r="BE837" i="1" s="1"/>
  <c r="AP837" i="1"/>
  <c r="BA837" i="1" s="1"/>
  <c r="AV837" i="1"/>
  <c r="BG837" i="1" s="1"/>
  <c r="AS833" i="1"/>
  <c r="BD833" i="1" s="1"/>
  <c r="AW833" i="1"/>
  <c r="BH833" i="1" s="1"/>
  <c r="AQ833" i="1"/>
  <c r="BB833" i="1" s="1"/>
  <c r="AU833" i="1"/>
  <c r="BF833" i="1" s="1"/>
  <c r="AT833" i="1"/>
  <c r="BE833" i="1" s="1"/>
  <c r="AP833" i="1"/>
  <c r="BA833" i="1" s="1"/>
  <c r="AV833" i="1"/>
  <c r="BG833" i="1" s="1"/>
  <c r="AS829" i="1"/>
  <c r="BD829" i="1" s="1"/>
  <c r="AW829" i="1"/>
  <c r="BH829" i="1" s="1"/>
  <c r="AQ829" i="1"/>
  <c r="BB829" i="1" s="1"/>
  <c r="AU829" i="1"/>
  <c r="BF829" i="1" s="1"/>
  <c r="AT829" i="1"/>
  <c r="BE829" i="1" s="1"/>
  <c r="AP829" i="1"/>
  <c r="BA829" i="1" s="1"/>
  <c r="AV829" i="1"/>
  <c r="BG829" i="1" s="1"/>
  <c r="AS825" i="1"/>
  <c r="BD825" i="1" s="1"/>
  <c r="AW825" i="1"/>
  <c r="BH825" i="1" s="1"/>
  <c r="AQ825" i="1"/>
  <c r="BB825" i="1" s="1"/>
  <c r="AU825" i="1"/>
  <c r="BF825" i="1" s="1"/>
  <c r="AT825" i="1"/>
  <c r="BE825" i="1" s="1"/>
  <c r="AP825" i="1"/>
  <c r="BA825" i="1" s="1"/>
  <c r="AV825" i="1"/>
  <c r="BG825" i="1" s="1"/>
  <c r="AS821" i="1"/>
  <c r="BD821" i="1" s="1"/>
  <c r="AW821" i="1"/>
  <c r="BH821" i="1" s="1"/>
  <c r="AQ821" i="1"/>
  <c r="BB821" i="1" s="1"/>
  <c r="AU821" i="1"/>
  <c r="BF821" i="1" s="1"/>
  <c r="AT821" i="1"/>
  <c r="BE821" i="1" s="1"/>
  <c r="AP821" i="1"/>
  <c r="BA821" i="1" s="1"/>
  <c r="AV821" i="1"/>
  <c r="BG821" i="1" s="1"/>
  <c r="AS817" i="1"/>
  <c r="BD817" i="1" s="1"/>
  <c r="AW817" i="1"/>
  <c r="BH817" i="1" s="1"/>
  <c r="AQ817" i="1"/>
  <c r="BB817" i="1" s="1"/>
  <c r="AU817" i="1"/>
  <c r="BF817" i="1" s="1"/>
  <c r="AT817" i="1"/>
  <c r="BE817" i="1" s="1"/>
  <c r="AP817" i="1"/>
  <c r="BA817" i="1" s="1"/>
  <c r="AV817" i="1"/>
  <c r="BG817" i="1" s="1"/>
  <c r="AS813" i="1"/>
  <c r="BD813" i="1" s="1"/>
  <c r="AW813" i="1"/>
  <c r="BH813" i="1" s="1"/>
  <c r="AQ813" i="1"/>
  <c r="BB813" i="1" s="1"/>
  <c r="AU813" i="1"/>
  <c r="BF813" i="1" s="1"/>
  <c r="AT813" i="1"/>
  <c r="BE813" i="1" s="1"/>
  <c r="AP813" i="1"/>
  <c r="BA813" i="1" s="1"/>
  <c r="AV813" i="1"/>
  <c r="BG813" i="1" s="1"/>
  <c r="AS809" i="1"/>
  <c r="BD809" i="1" s="1"/>
  <c r="AW809" i="1"/>
  <c r="BH809" i="1" s="1"/>
  <c r="AQ809" i="1"/>
  <c r="BB809" i="1" s="1"/>
  <c r="AU809" i="1"/>
  <c r="BF809" i="1" s="1"/>
  <c r="AT809" i="1"/>
  <c r="BE809" i="1" s="1"/>
  <c r="AP809" i="1"/>
  <c r="BA809" i="1" s="1"/>
  <c r="AV809" i="1"/>
  <c r="BG809" i="1" s="1"/>
  <c r="AS805" i="1"/>
  <c r="BD805" i="1" s="1"/>
  <c r="AW805" i="1"/>
  <c r="BH805" i="1" s="1"/>
  <c r="AQ805" i="1"/>
  <c r="BB805" i="1" s="1"/>
  <c r="AU805" i="1"/>
  <c r="BF805" i="1" s="1"/>
  <c r="AT805" i="1"/>
  <c r="BE805" i="1" s="1"/>
  <c r="AP805" i="1"/>
  <c r="BA805" i="1" s="1"/>
  <c r="AV805" i="1"/>
  <c r="BG805" i="1" s="1"/>
  <c r="AS801" i="1"/>
  <c r="BD801" i="1" s="1"/>
  <c r="AW801" i="1"/>
  <c r="BH801" i="1" s="1"/>
  <c r="AQ801" i="1"/>
  <c r="BB801" i="1" s="1"/>
  <c r="AU801" i="1"/>
  <c r="BF801" i="1" s="1"/>
  <c r="AT801" i="1"/>
  <c r="BE801" i="1" s="1"/>
  <c r="AP801" i="1"/>
  <c r="BA801" i="1" s="1"/>
  <c r="AV801" i="1"/>
  <c r="BG801" i="1" s="1"/>
  <c r="AS797" i="1"/>
  <c r="BD797" i="1" s="1"/>
  <c r="AW797" i="1"/>
  <c r="BH797" i="1" s="1"/>
  <c r="AQ797" i="1"/>
  <c r="BB797" i="1" s="1"/>
  <c r="AU797" i="1"/>
  <c r="BF797" i="1" s="1"/>
  <c r="AT797" i="1"/>
  <c r="BE797" i="1" s="1"/>
  <c r="AP797" i="1"/>
  <c r="BA797" i="1" s="1"/>
  <c r="AV797" i="1"/>
  <c r="BG797" i="1" s="1"/>
  <c r="AS793" i="1"/>
  <c r="BD793" i="1" s="1"/>
  <c r="AW793" i="1"/>
  <c r="BH793" i="1" s="1"/>
  <c r="AQ793" i="1"/>
  <c r="BB793" i="1" s="1"/>
  <c r="AU793" i="1"/>
  <c r="BF793" i="1" s="1"/>
  <c r="AT793" i="1"/>
  <c r="BE793" i="1" s="1"/>
  <c r="AP793" i="1"/>
  <c r="BA793" i="1" s="1"/>
  <c r="AV793" i="1"/>
  <c r="BG793" i="1" s="1"/>
  <c r="AS789" i="1"/>
  <c r="BD789" i="1" s="1"/>
  <c r="AW789" i="1"/>
  <c r="BH789" i="1" s="1"/>
  <c r="AQ789" i="1"/>
  <c r="BB789" i="1" s="1"/>
  <c r="AU789" i="1"/>
  <c r="BF789" i="1" s="1"/>
  <c r="AT789" i="1"/>
  <c r="BE789" i="1" s="1"/>
  <c r="AP789" i="1"/>
  <c r="BA789" i="1" s="1"/>
  <c r="AV789" i="1"/>
  <c r="BG789" i="1" s="1"/>
  <c r="AS785" i="1"/>
  <c r="BD785" i="1" s="1"/>
  <c r="AW785" i="1"/>
  <c r="BH785" i="1" s="1"/>
  <c r="AQ785" i="1"/>
  <c r="BB785" i="1" s="1"/>
  <c r="AU785" i="1"/>
  <c r="BF785" i="1" s="1"/>
  <c r="AT785" i="1"/>
  <c r="BE785" i="1" s="1"/>
  <c r="AP785" i="1"/>
  <c r="BA785" i="1" s="1"/>
  <c r="AV785" i="1"/>
  <c r="BG785" i="1" s="1"/>
  <c r="AS781" i="1"/>
  <c r="BD781" i="1" s="1"/>
  <c r="AW781" i="1"/>
  <c r="BH781" i="1" s="1"/>
  <c r="AQ781" i="1"/>
  <c r="BB781" i="1" s="1"/>
  <c r="AU781" i="1"/>
  <c r="BF781" i="1" s="1"/>
  <c r="AT781" i="1"/>
  <c r="BE781" i="1" s="1"/>
  <c r="AP781" i="1"/>
  <c r="BA781" i="1" s="1"/>
  <c r="AV781" i="1"/>
  <c r="BG781" i="1" s="1"/>
  <c r="AS777" i="1"/>
  <c r="BD777" i="1" s="1"/>
  <c r="AW777" i="1"/>
  <c r="BH777" i="1" s="1"/>
  <c r="AQ777" i="1"/>
  <c r="BB777" i="1" s="1"/>
  <c r="AU777" i="1"/>
  <c r="BF777" i="1" s="1"/>
  <c r="AT777" i="1"/>
  <c r="BE777" i="1" s="1"/>
  <c r="AP777" i="1"/>
  <c r="BA777" i="1" s="1"/>
  <c r="AV777" i="1"/>
  <c r="BG777" i="1" s="1"/>
  <c r="AS773" i="1"/>
  <c r="BD773" i="1" s="1"/>
  <c r="AW773" i="1"/>
  <c r="BH773" i="1" s="1"/>
  <c r="AQ773" i="1"/>
  <c r="BB773" i="1" s="1"/>
  <c r="AU773" i="1"/>
  <c r="BF773" i="1" s="1"/>
  <c r="AT773" i="1"/>
  <c r="BE773" i="1" s="1"/>
  <c r="AP773" i="1"/>
  <c r="BA773" i="1" s="1"/>
  <c r="AV773" i="1"/>
  <c r="BG773" i="1" s="1"/>
  <c r="AS769" i="1"/>
  <c r="BD769" i="1" s="1"/>
  <c r="AW769" i="1"/>
  <c r="BH769" i="1" s="1"/>
  <c r="AQ769" i="1"/>
  <c r="BB769" i="1" s="1"/>
  <c r="AU769" i="1"/>
  <c r="BF769" i="1" s="1"/>
  <c r="AT769" i="1"/>
  <c r="BE769" i="1" s="1"/>
  <c r="AP769" i="1"/>
  <c r="BA769" i="1" s="1"/>
  <c r="AV769" i="1"/>
  <c r="BG769" i="1" s="1"/>
  <c r="AS765" i="1"/>
  <c r="BD765" i="1" s="1"/>
  <c r="AW765" i="1"/>
  <c r="BH765" i="1" s="1"/>
  <c r="AQ765" i="1"/>
  <c r="BB765" i="1" s="1"/>
  <c r="AU765" i="1"/>
  <c r="BF765" i="1" s="1"/>
  <c r="AT765" i="1"/>
  <c r="BE765" i="1" s="1"/>
  <c r="AP765" i="1"/>
  <c r="BA765" i="1" s="1"/>
  <c r="AV765" i="1"/>
  <c r="BG765" i="1" s="1"/>
  <c r="AS761" i="1"/>
  <c r="BD761" i="1" s="1"/>
  <c r="AW761" i="1"/>
  <c r="BH761" i="1" s="1"/>
  <c r="AQ761" i="1"/>
  <c r="BB761" i="1" s="1"/>
  <c r="AU761" i="1"/>
  <c r="BF761" i="1" s="1"/>
  <c r="AT761" i="1"/>
  <c r="BE761" i="1" s="1"/>
  <c r="AP761" i="1"/>
  <c r="BA761" i="1" s="1"/>
  <c r="AV761" i="1"/>
  <c r="BG761" i="1" s="1"/>
  <c r="AS757" i="1"/>
  <c r="BD757" i="1" s="1"/>
  <c r="AW757" i="1"/>
  <c r="BH757" i="1" s="1"/>
  <c r="AQ757" i="1"/>
  <c r="BB757" i="1" s="1"/>
  <c r="AU757" i="1"/>
  <c r="BF757" i="1" s="1"/>
  <c r="AT757" i="1"/>
  <c r="BE757" i="1" s="1"/>
  <c r="AP757" i="1"/>
  <c r="BA757" i="1" s="1"/>
  <c r="AV757" i="1"/>
  <c r="BG757" i="1" s="1"/>
  <c r="AS753" i="1"/>
  <c r="BD753" i="1" s="1"/>
  <c r="AQ753" i="1"/>
  <c r="BB753" i="1" s="1"/>
  <c r="AU753" i="1"/>
  <c r="BF753" i="1" s="1"/>
  <c r="AP753" i="1"/>
  <c r="BA753" i="1" s="1"/>
  <c r="AW753" i="1"/>
  <c r="BH753" i="1" s="1"/>
  <c r="AT753" i="1"/>
  <c r="BE753" i="1" s="1"/>
  <c r="AR753" i="1"/>
  <c r="BC753" i="1" s="1"/>
  <c r="AV753" i="1"/>
  <c r="BG753" i="1" s="1"/>
  <c r="AS749" i="1"/>
  <c r="BD749" i="1" s="1"/>
  <c r="AW749" i="1"/>
  <c r="BH749" i="1" s="1"/>
  <c r="AQ749" i="1"/>
  <c r="BB749" i="1" s="1"/>
  <c r="AU749" i="1"/>
  <c r="BF749" i="1" s="1"/>
  <c r="AP749" i="1"/>
  <c r="BA749" i="1" s="1"/>
  <c r="AT749" i="1"/>
  <c r="BE749" i="1" s="1"/>
  <c r="AR749" i="1"/>
  <c r="BC749" i="1" s="1"/>
  <c r="AV749" i="1"/>
  <c r="BG749" i="1" s="1"/>
  <c r="AS745" i="1"/>
  <c r="BD745" i="1" s="1"/>
  <c r="AW745" i="1"/>
  <c r="BH745" i="1" s="1"/>
  <c r="AQ745" i="1"/>
  <c r="BB745" i="1" s="1"/>
  <c r="AU745" i="1"/>
  <c r="BF745" i="1" s="1"/>
  <c r="AP745" i="1"/>
  <c r="BA745" i="1" s="1"/>
  <c r="AT745" i="1"/>
  <c r="BE745" i="1" s="1"/>
  <c r="AR745" i="1"/>
  <c r="BC745" i="1" s="1"/>
  <c r="AV745" i="1"/>
  <c r="BG745" i="1" s="1"/>
  <c r="AS741" i="1"/>
  <c r="BD741" i="1" s="1"/>
  <c r="AW741" i="1"/>
  <c r="BH741" i="1" s="1"/>
  <c r="AQ741" i="1"/>
  <c r="BB741" i="1" s="1"/>
  <c r="AU741" i="1"/>
  <c r="BF741" i="1" s="1"/>
  <c r="AP741" i="1"/>
  <c r="BA741" i="1" s="1"/>
  <c r="AT741" i="1"/>
  <c r="BE741" i="1" s="1"/>
  <c r="AR741" i="1"/>
  <c r="BC741" i="1" s="1"/>
  <c r="AV741" i="1"/>
  <c r="BG741" i="1" s="1"/>
  <c r="AS737" i="1"/>
  <c r="BD737" i="1" s="1"/>
  <c r="AW737" i="1"/>
  <c r="BH737" i="1" s="1"/>
  <c r="AQ737" i="1"/>
  <c r="BB737" i="1" s="1"/>
  <c r="AU737" i="1"/>
  <c r="BF737" i="1" s="1"/>
  <c r="AP737" i="1"/>
  <c r="BA737" i="1" s="1"/>
  <c r="AT737" i="1"/>
  <c r="BE737" i="1" s="1"/>
  <c r="AR737" i="1"/>
  <c r="BC737" i="1" s="1"/>
  <c r="AV737" i="1"/>
  <c r="BG737" i="1" s="1"/>
  <c r="AS733" i="1"/>
  <c r="BD733" i="1" s="1"/>
  <c r="AW733" i="1"/>
  <c r="BH733" i="1" s="1"/>
  <c r="AQ733" i="1"/>
  <c r="BB733" i="1" s="1"/>
  <c r="AU733" i="1"/>
  <c r="BF733" i="1" s="1"/>
  <c r="AP733" i="1"/>
  <c r="BA733" i="1" s="1"/>
  <c r="AT733" i="1"/>
  <c r="BE733" i="1" s="1"/>
  <c r="AR733" i="1"/>
  <c r="BC733" i="1" s="1"/>
  <c r="AV733" i="1"/>
  <c r="BG733" i="1" s="1"/>
  <c r="AS729" i="1"/>
  <c r="BD729" i="1" s="1"/>
  <c r="AW729" i="1"/>
  <c r="BH729" i="1" s="1"/>
  <c r="AQ729" i="1"/>
  <c r="BB729" i="1" s="1"/>
  <c r="AU729" i="1"/>
  <c r="BF729" i="1" s="1"/>
  <c r="AP729" i="1"/>
  <c r="BA729" i="1" s="1"/>
  <c r="AT729" i="1"/>
  <c r="BE729" i="1" s="1"/>
  <c r="AR729" i="1"/>
  <c r="BC729" i="1" s="1"/>
  <c r="AV729" i="1"/>
  <c r="BG729" i="1" s="1"/>
  <c r="AS725" i="1"/>
  <c r="BD725" i="1" s="1"/>
  <c r="AW725" i="1"/>
  <c r="BH725" i="1" s="1"/>
  <c r="AQ725" i="1"/>
  <c r="BB725" i="1" s="1"/>
  <c r="AU725" i="1"/>
  <c r="BF725" i="1" s="1"/>
  <c r="AP725" i="1"/>
  <c r="BA725" i="1" s="1"/>
  <c r="AT725" i="1"/>
  <c r="BE725" i="1" s="1"/>
  <c r="AR725" i="1"/>
  <c r="BC725" i="1" s="1"/>
  <c r="AV725" i="1"/>
  <c r="BG725" i="1" s="1"/>
  <c r="AS721" i="1"/>
  <c r="BD721" i="1" s="1"/>
  <c r="AW721" i="1"/>
  <c r="BH721" i="1" s="1"/>
  <c r="AQ721" i="1"/>
  <c r="BB721" i="1" s="1"/>
  <c r="AU721" i="1"/>
  <c r="BF721" i="1" s="1"/>
  <c r="AP721" i="1"/>
  <c r="BA721" i="1" s="1"/>
  <c r="AT721" i="1"/>
  <c r="BE721" i="1" s="1"/>
  <c r="AR721" i="1"/>
  <c r="BC721" i="1" s="1"/>
  <c r="AV721" i="1"/>
  <c r="BG721" i="1" s="1"/>
  <c r="AS717" i="1"/>
  <c r="BD717" i="1" s="1"/>
  <c r="AW717" i="1"/>
  <c r="BH717" i="1" s="1"/>
  <c r="AQ717" i="1"/>
  <c r="BB717" i="1" s="1"/>
  <c r="AU717" i="1"/>
  <c r="BF717" i="1" s="1"/>
  <c r="AP717" i="1"/>
  <c r="BA717" i="1" s="1"/>
  <c r="AT717" i="1"/>
  <c r="BE717" i="1" s="1"/>
  <c r="AR717" i="1"/>
  <c r="BC717" i="1" s="1"/>
  <c r="AV717" i="1"/>
  <c r="BG717" i="1" s="1"/>
  <c r="AS713" i="1"/>
  <c r="BD713" i="1" s="1"/>
  <c r="AW713" i="1"/>
  <c r="BH713" i="1" s="1"/>
  <c r="AQ713" i="1"/>
  <c r="BB713" i="1" s="1"/>
  <c r="AU713" i="1"/>
  <c r="BF713" i="1" s="1"/>
  <c r="AP713" i="1"/>
  <c r="BA713" i="1" s="1"/>
  <c r="AT713" i="1"/>
  <c r="BE713" i="1" s="1"/>
  <c r="AR713" i="1"/>
  <c r="BC713" i="1" s="1"/>
  <c r="AV713" i="1"/>
  <c r="BG713" i="1" s="1"/>
  <c r="AS709" i="1"/>
  <c r="BD709" i="1" s="1"/>
  <c r="AW709" i="1"/>
  <c r="BH709" i="1" s="1"/>
  <c r="AQ709" i="1"/>
  <c r="BB709" i="1" s="1"/>
  <c r="AU709" i="1"/>
  <c r="BF709" i="1" s="1"/>
  <c r="AP709" i="1"/>
  <c r="BA709" i="1" s="1"/>
  <c r="AT709" i="1"/>
  <c r="BE709" i="1" s="1"/>
  <c r="AR709" i="1"/>
  <c r="BC709" i="1" s="1"/>
  <c r="AV709" i="1"/>
  <c r="BG709" i="1" s="1"/>
  <c r="AS705" i="1"/>
  <c r="BD705" i="1" s="1"/>
  <c r="AW705" i="1"/>
  <c r="BH705" i="1" s="1"/>
  <c r="AQ705" i="1"/>
  <c r="BB705" i="1" s="1"/>
  <c r="AU705" i="1"/>
  <c r="BF705" i="1" s="1"/>
  <c r="AP705" i="1"/>
  <c r="BA705" i="1" s="1"/>
  <c r="AT705" i="1"/>
  <c r="BE705" i="1" s="1"/>
  <c r="AR705" i="1"/>
  <c r="BC705" i="1" s="1"/>
  <c r="AV705" i="1"/>
  <c r="BG705" i="1" s="1"/>
  <c r="AS701" i="1"/>
  <c r="BD701" i="1" s="1"/>
  <c r="AW701" i="1"/>
  <c r="BH701" i="1" s="1"/>
  <c r="AQ701" i="1"/>
  <c r="BB701" i="1" s="1"/>
  <c r="AU701" i="1"/>
  <c r="BF701" i="1" s="1"/>
  <c r="AP701" i="1"/>
  <c r="BA701" i="1" s="1"/>
  <c r="AT701" i="1"/>
  <c r="BE701" i="1" s="1"/>
  <c r="AR701" i="1"/>
  <c r="BC701" i="1" s="1"/>
  <c r="AV701" i="1"/>
  <c r="BG701" i="1" s="1"/>
  <c r="AS697" i="1"/>
  <c r="BD697" i="1" s="1"/>
  <c r="AW697" i="1"/>
  <c r="BH697" i="1" s="1"/>
  <c r="AQ697" i="1"/>
  <c r="BB697" i="1" s="1"/>
  <c r="AU697" i="1"/>
  <c r="BF697" i="1" s="1"/>
  <c r="AP697" i="1"/>
  <c r="BA697" i="1" s="1"/>
  <c r="AT697" i="1"/>
  <c r="BE697" i="1" s="1"/>
  <c r="AR697" i="1"/>
  <c r="BC697" i="1" s="1"/>
  <c r="AV697" i="1"/>
  <c r="BG697" i="1" s="1"/>
  <c r="AS693" i="1"/>
  <c r="BD693" i="1" s="1"/>
  <c r="AW693" i="1"/>
  <c r="BH693" i="1" s="1"/>
  <c r="AQ693" i="1"/>
  <c r="BB693" i="1" s="1"/>
  <c r="AU693" i="1"/>
  <c r="BF693" i="1" s="1"/>
  <c r="AP693" i="1"/>
  <c r="BA693" i="1" s="1"/>
  <c r="AT693" i="1"/>
  <c r="BE693" i="1" s="1"/>
  <c r="AR693" i="1"/>
  <c r="BC693" i="1" s="1"/>
  <c r="AV693" i="1"/>
  <c r="BG693" i="1" s="1"/>
  <c r="AS689" i="1"/>
  <c r="BD689" i="1" s="1"/>
  <c r="AW689" i="1"/>
  <c r="BH689" i="1" s="1"/>
  <c r="AQ689" i="1"/>
  <c r="BB689" i="1" s="1"/>
  <c r="AU689" i="1"/>
  <c r="BF689" i="1" s="1"/>
  <c r="AP689" i="1"/>
  <c r="BA689" i="1" s="1"/>
  <c r="AT689" i="1"/>
  <c r="BE689" i="1" s="1"/>
  <c r="AR689" i="1"/>
  <c r="BC689" i="1" s="1"/>
  <c r="AV689" i="1"/>
  <c r="BG689" i="1" s="1"/>
  <c r="AS685" i="1"/>
  <c r="BD685" i="1" s="1"/>
  <c r="AW685" i="1"/>
  <c r="BH685" i="1" s="1"/>
  <c r="AQ685" i="1"/>
  <c r="BB685" i="1" s="1"/>
  <c r="AU685" i="1"/>
  <c r="BF685" i="1" s="1"/>
  <c r="AP685" i="1"/>
  <c r="BA685" i="1" s="1"/>
  <c r="AT685" i="1"/>
  <c r="BE685" i="1" s="1"/>
  <c r="AR685" i="1"/>
  <c r="BC685" i="1" s="1"/>
  <c r="AV685" i="1"/>
  <c r="BG685" i="1" s="1"/>
  <c r="AS681" i="1"/>
  <c r="BD681" i="1" s="1"/>
  <c r="AW681" i="1"/>
  <c r="BH681" i="1" s="1"/>
  <c r="AQ681" i="1"/>
  <c r="BB681" i="1" s="1"/>
  <c r="AU681" i="1"/>
  <c r="BF681" i="1" s="1"/>
  <c r="AP681" i="1"/>
  <c r="BA681" i="1" s="1"/>
  <c r="AT681" i="1"/>
  <c r="BE681" i="1" s="1"/>
  <c r="AR681" i="1"/>
  <c r="BC681" i="1" s="1"/>
  <c r="AV681" i="1"/>
  <c r="BG681" i="1" s="1"/>
  <c r="AS677" i="1"/>
  <c r="BD677" i="1" s="1"/>
  <c r="AW677" i="1"/>
  <c r="BH677" i="1" s="1"/>
  <c r="AQ677" i="1"/>
  <c r="BB677" i="1" s="1"/>
  <c r="AU677" i="1"/>
  <c r="BF677" i="1" s="1"/>
  <c r="AP677" i="1"/>
  <c r="BA677" i="1" s="1"/>
  <c r="AT677" i="1"/>
  <c r="BE677" i="1" s="1"/>
  <c r="AR677" i="1"/>
  <c r="BC677" i="1" s="1"/>
  <c r="AV677" i="1"/>
  <c r="BG677" i="1" s="1"/>
  <c r="AS673" i="1"/>
  <c r="BD673" i="1" s="1"/>
  <c r="AW673" i="1"/>
  <c r="BH673" i="1" s="1"/>
  <c r="AQ673" i="1"/>
  <c r="BB673" i="1" s="1"/>
  <c r="AU673" i="1"/>
  <c r="BF673" i="1" s="1"/>
  <c r="AP673" i="1"/>
  <c r="BA673" i="1" s="1"/>
  <c r="AT673" i="1"/>
  <c r="BE673" i="1" s="1"/>
  <c r="AR673" i="1"/>
  <c r="BC673" i="1" s="1"/>
  <c r="AV673" i="1"/>
  <c r="BG673" i="1" s="1"/>
  <c r="AS669" i="1"/>
  <c r="BD669" i="1" s="1"/>
  <c r="AW669" i="1"/>
  <c r="BH669" i="1" s="1"/>
  <c r="AQ669" i="1"/>
  <c r="BB669" i="1" s="1"/>
  <c r="AU669" i="1"/>
  <c r="BF669" i="1" s="1"/>
  <c r="AP669" i="1"/>
  <c r="BA669" i="1" s="1"/>
  <c r="AT669" i="1"/>
  <c r="BE669" i="1" s="1"/>
  <c r="AR669" i="1"/>
  <c r="BC669" i="1" s="1"/>
  <c r="AV669" i="1"/>
  <c r="BG669" i="1" s="1"/>
  <c r="AS665" i="1"/>
  <c r="BD665" i="1" s="1"/>
  <c r="AW665" i="1"/>
  <c r="BH665" i="1" s="1"/>
  <c r="AQ665" i="1"/>
  <c r="BB665" i="1" s="1"/>
  <c r="AU665" i="1"/>
  <c r="BF665" i="1" s="1"/>
  <c r="AP665" i="1"/>
  <c r="BA665" i="1" s="1"/>
  <c r="AT665" i="1"/>
  <c r="BE665" i="1" s="1"/>
  <c r="AR665" i="1"/>
  <c r="BC665" i="1" s="1"/>
  <c r="AV665" i="1"/>
  <c r="BG665" i="1" s="1"/>
  <c r="AS661" i="1"/>
  <c r="BD661" i="1" s="1"/>
  <c r="AW661" i="1"/>
  <c r="BH661" i="1" s="1"/>
  <c r="AQ661" i="1"/>
  <c r="BB661" i="1" s="1"/>
  <c r="AU661" i="1"/>
  <c r="BF661" i="1" s="1"/>
  <c r="AP661" i="1"/>
  <c r="BA661" i="1" s="1"/>
  <c r="AT661" i="1"/>
  <c r="BE661" i="1" s="1"/>
  <c r="AR661" i="1"/>
  <c r="BC661" i="1" s="1"/>
  <c r="AV661" i="1"/>
  <c r="BG661" i="1" s="1"/>
  <c r="AS657" i="1"/>
  <c r="BD657" i="1" s="1"/>
  <c r="AW657" i="1"/>
  <c r="BH657" i="1" s="1"/>
  <c r="AQ657" i="1"/>
  <c r="BB657" i="1" s="1"/>
  <c r="AU657" i="1"/>
  <c r="BF657" i="1" s="1"/>
  <c r="AP657" i="1"/>
  <c r="BA657" i="1" s="1"/>
  <c r="AT657" i="1"/>
  <c r="BE657" i="1" s="1"/>
  <c r="AR657" i="1"/>
  <c r="BC657" i="1" s="1"/>
  <c r="AV657" i="1"/>
  <c r="BG657" i="1" s="1"/>
  <c r="AS653" i="1"/>
  <c r="BD653" i="1" s="1"/>
  <c r="AW653" i="1"/>
  <c r="BH653" i="1" s="1"/>
  <c r="AQ653" i="1"/>
  <c r="BB653" i="1" s="1"/>
  <c r="AU653" i="1"/>
  <c r="BF653" i="1" s="1"/>
  <c r="AP653" i="1"/>
  <c r="BA653" i="1" s="1"/>
  <c r="AT653" i="1"/>
  <c r="BE653" i="1" s="1"/>
  <c r="AR653" i="1"/>
  <c r="BC653" i="1" s="1"/>
  <c r="AV653" i="1"/>
  <c r="BG653" i="1" s="1"/>
  <c r="AS649" i="1"/>
  <c r="BD649" i="1" s="1"/>
  <c r="AW649" i="1"/>
  <c r="BH649" i="1" s="1"/>
  <c r="AQ649" i="1"/>
  <c r="BB649" i="1" s="1"/>
  <c r="AU649" i="1"/>
  <c r="BF649" i="1" s="1"/>
  <c r="AP649" i="1"/>
  <c r="BA649" i="1" s="1"/>
  <c r="AT649" i="1"/>
  <c r="BE649" i="1" s="1"/>
  <c r="AR649" i="1"/>
  <c r="BC649" i="1" s="1"/>
  <c r="AV649" i="1"/>
  <c r="BG649" i="1" s="1"/>
  <c r="AS645" i="1"/>
  <c r="BD645" i="1" s="1"/>
  <c r="AW645" i="1"/>
  <c r="BH645" i="1" s="1"/>
  <c r="AQ645" i="1"/>
  <c r="BB645" i="1" s="1"/>
  <c r="AU645" i="1"/>
  <c r="BF645" i="1" s="1"/>
  <c r="AP645" i="1"/>
  <c r="BA645" i="1" s="1"/>
  <c r="AT645" i="1"/>
  <c r="BE645" i="1" s="1"/>
  <c r="AR645" i="1"/>
  <c r="BC645" i="1" s="1"/>
  <c r="AV645" i="1"/>
  <c r="BG645" i="1" s="1"/>
  <c r="AS641" i="1"/>
  <c r="BD641" i="1" s="1"/>
  <c r="AW641" i="1"/>
  <c r="BH641" i="1" s="1"/>
  <c r="AQ641" i="1"/>
  <c r="BB641" i="1" s="1"/>
  <c r="AU641" i="1"/>
  <c r="BF641" i="1" s="1"/>
  <c r="AP641" i="1"/>
  <c r="BA641" i="1" s="1"/>
  <c r="AT641" i="1"/>
  <c r="BE641" i="1" s="1"/>
  <c r="AR641" i="1"/>
  <c r="BC641" i="1" s="1"/>
  <c r="AV641" i="1"/>
  <c r="BG641" i="1" s="1"/>
  <c r="AS637" i="1"/>
  <c r="BD637" i="1" s="1"/>
  <c r="AW637" i="1"/>
  <c r="BH637" i="1" s="1"/>
  <c r="AQ637" i="1"/>
  <c r="BB637" i="1" s="1"/>
  <c r="AU637" i="1"/>
  <c r="BF637" i="1" s="1"/>
  <c r="AP637" i="1"/>
  <c r="BA637" i="1" s="1"/>
  <c r="AT637" i="1"/>
  <c r="BE637" i="1" s="1"/>
  <c r="AR637" i="1"/>
  <c r="BC637" i="1" s="1"/>
  <c r="AV637" i="1"/>
  <c r="BG637" i="1" s="1"/>
  <c r="AS633" i="1"/>
  <c r="BD633" i="1" s="1"/>
  <c r="AW633" i="1"/>
  <c r="BH633" i="1" s="1"/>
  <c r="AQ633" i="1"/>
  <c r="BB633" i="1" s="1"/>
  <c r="AU633" i="1"/>
  <c r="BF633" i="1" s="1"/>
  <c r="AP633" i="1"/>
  <c r="BA633" i="1" s="1"/>
  <c r="AT633" i="1"/>
  <c r="BE633" i="1" s="1"/>
  <c r="AR633" i="1"/>
  <c r="BC633" i="1" s="1"/>
  <c r="AV633" i="1"/>
  <c r="BG633" i="1" s="1"/>
  <c r="AS629" i="1"/>
  <c r="BD629" i="1" s="1"/>
  <c r="AW629" i="1"/>
  <c r="BH629" i="1" s="1"/>
  <c r="AQ629" i="1"/>
  <c r="BB629" i="1" s="1"/>
  <c r="AU629" i="1"/>
  <c r="BF629" i="1" s="1"/>
  <c r="AP629" i="1"/>
  <c r="BA629" i="1" s="1"/>
  <c r="AT629" i="1"/>
  <c r="BE629" i="1" s="1"/>
  <c r="AR629" i="1"/>
  <c r="BC629" i="1" s="1"/>
  <c r="AV629" i="1"/>
  <c r="BG629" i="1" s="1"/>
  <c r="AS625" i="1"/>
  <c r="BD625" i="1" s="1"/>
  <c r="AW625" i="1"/>
  <c r="BH625" i="1" s="1"/>
  <c r="AQ625" i="1"/>
  <c r="BB625" i="1" s="1"/>
  <c r="AU625" i="1"/>
  <c r="BF625" i="1" s="1"/>
  <c r="AP625" i="1"/>
  <c r="BA625" i="1" s="1"/>
  <c r="AT625" i="1"/>
  <c r="BE625" i="1" s="1"/>
  <c r="AR625" i="1"/>
  <c r="BC625" i="1" s="1"/>
  <c r="AV625" i="1"/>
  <c r="BG625" i="1" s="1"/>
  <c r="AS621" i="1"/>
  <c r="BD621" i="1" s="1"/>
  <c r="AW621" i="1"/>
  <c r="BH621" i="1" s="1"/>
  <c r="AQ621" i="1"/>
  <c r="BB621" i="1" s="1"/>
  <c r="AU621" i="1"/>
  <c r="BF621" i="1" s="1"/>
  <c r="AP621" i="1"/>
  <c r="BA621" i="1" s="1"/>
  <c r="AT621" i="1"/>
  <c r="BE621" i="1" s="1"/>
  <c r="AR621" i="1"/>
  <c r="BC621" i="1" s="1"/>
  <c r="AV621" i="1"/>
  <c r="BG621" i="1" s="1"/>
  <c r="AS617" i="1"/>
  <c r="BD617" i="1" s="1"/>
  <c r="AW617" i="1"/>
  <c r="BH617" i="1" s="1"/>
  <c r="AQ617" i="1"/>
  <c r="BB617" i="1" s="1"/>
  <c r="AU617" i="1"/>
  <c r="BF617" i="1" s="1"/>
  <c r="AP617" i="1"/>
  <c r="BA617" i="1" s="1"/>
  <c r="AT617" i="1"/>
  <c r="BE617" i="1" s="1"/>
  <c r="AR617" i="1"/>
  <c r="BC617" i="1" s="1"/>
  <c r="AV617" i="1"/>
  <c r="BG617" i="1" s="1"/>
  <c r="AS613" i="1"/>
  <c r="BD613" i="1" s="1"/>
  <c r="AW613" i="1"/>
  <c r="BH613" i="1" s="1"/>
  <c r="AQ613" i="1"/>
  <c r="BB613" i="1" s="1"/>
  <c r="AU613" i="1"/>
  <c r="BF613" i="1" s="1"/>
  <c r="AP613" i="1"/>
  <c r="BA613" i="1" s="1"/>
  <c r="AT613" i="1"/>
  <c r="BE613" i="1" s="1"/>
  <c r="AR613" i="1"/>
  <c r="BC613" i="1" s="1"/>
  <c r="AV613" i="1"/>
  <c r="BG613" i="1" s="1"/>
  <c r="AS609" i="1"/>
  <c r="BD609" i="1" s="1"/>
  <c r="AW609" i="1"/>
  <c r="BH609" i="1" s="1"/>
  <c r="AQ609" i="1"/>
  <c r="BB609" i="1" s="1"/>
  <c r="AU609" i="1"/>
  <c r="BF609" i="1" s="1"/>
  <c r="AP609" i="1"/>
  <c r="BA609" i="1" s="1"/>
  <c r="AT609" i="1"/>
  <c r="BE609" i="1" s="1"/>
  <c r="AR609" i="1"/>
  <c r="BC609" i="1" s="1"/>
  <c r="AV609" i="1"/>
  <c r="BG609" i="1" s="1"/>
  <c r="AS605" i="1"/>
  <c r="BD605" i="1" s="1"/>
  <c r="AW605" i="1"/>
  <c r="BH605" i="1" s="1"/>
  <c r="AQ605" i="1"/>
  <c r="BB605" i="1" s="1"/>
  <c r="AU605" i="1"/>
  <c r="BF605" i="1" s="1"/>
  <c r="AP605" i="1"/>
  <c r="BA605" i="1" s="1"/>
  <c r="AT605" i="1"/>
  <c r="BE605" i="1" s="1"/>
  <c r="AR605" i="1"/>
  <c r="BC605" i="1" s="1"/>
  <c r="AV605" i="1"/>
  <c r="BG605" i="1" s="1"/>
  <c r="AS601" i="1"/>
  <c r="BD601" i="1" s="1"/>
  <c r="AW601" i="1"/>
  <c r="BH601" i="1" s="1"/>
  <c r="AQ601" i="1"/>
  <c r="BB601" i="1" s="1"/>
  <c r="AU601" i="1"/>
  <c r="BF601" i="1" s="1"/>
  <c r="AP601" i="1"/>
  <c r="BA601" i="1" s="1"/>
  <c r="AT601" i="1"/>
  <c r="BE601" i="1" s="1"/>
  <c r="AR601" i="1"/>
  <c r="BC601" i="1" s="1"/>
  <c r="AV601" i="1"/>
  <c r="BG601" i="1" s="1"/>
  <c r="AS597" i="1"/>
  <c r="BD597" i="1" s="1"/>
  <c r="AW597" i="1"/>
  <c r="BH597" i="1" s="1"/>
  <c r="AQ597" i="1"/>
  <c r="BB597" i="1" s="1"/>
  <c r="AU597" i="1"/>
  <c r="BF597" i="1" s="1"/>
  <c r="AP597" i="1"/>
  <c r="BA597" i="1" s="1"/>
  <c r="AT597" i="1"/>
  <c r="BE597" i="1" s="1"/>
  <c r="AR597" i="1"/>
  <c r="BC597" i="1" s="1"/>
  <c r="AV597" i="1"/>
  <c r="BG597" i="1" s="1"/>
  <c r="AS593" i="1"/>
  <c r="BD593" i="1" s="1"/>
  <c r="AW593" i="1"/>
  <c r="BH593" i="1" s="1"/>
  <c r="AQ593" i="1"/>
  <c r="BB593" i="1" s="1"/>
  <c r="AU593" i="1"/>
  <c r="BF593" i="1" s="1"/>
  <c r="AP593" i="1"/>
  <c r="BA593" i="1" s="1"/>
  <c r="AT593" i="1"/>
  <c r="BE593" i="1" s="1"/>
  <c r="AR593" i="1"/>
  <c r="BC593" i="1" s="1"/>
  <c r="AV593" i="1"/>
  <c r="BG593" i="1" s="1"/>
  <c r="AS589" i="1"/>
  <c r="BD589" i="1" s="1"/>
  <c r="AW589" i="1"/>
  <c r="BH589" i="1" s="1"/>
  <c r="AQ589" i="1"/>
  <c r="BB589" i="1" s="1"/>
  <c r="AU589" i="1"/>
  <c r="BF589" i="1" s="1"/>
  <c r="AP589" i="1"/>
  <c r="BA589" i="1" s="1"/>
  <c r="AT589" i="1"/>
  <c r="BE589" i="1" s="1"/>
  <c r="AR589" i="1"/>
  <c r="BC589" i="1" s="1"/>
  <c r="AV589" i="1"/>
  <c r="BG589" i="1" s="1"/>
  <c r="AS585" i="1"/>
  <c r="BD585" i="1" s="1"/>
  <c r="AW585" i="1"/>
  <c r="BH585" i="1" s="1"/>
  <c r="AQ585" i="1"/>
  <c r="BB585" i="1" s="1"/>
  <c r="AU585" i="1"/>
  <c r="BF585" i="1" s="1"/>
  <c r="AP585" i="1"/>
  <c r="BA585" i="1" s="1"/>
  <c r="AT585" i="1"/>
  <c r="BE585" i="1" s="1"/>
  <c r="AR585" i="1"/>
  <c r="BC585" i="1" s="1"/>
  <c r="AV585" i="1"/>
  <c r="BG585" i="1" s="1"/>
  <c r="AS581" i="1"/>
  <c r="BD581" i="1" s="1"/>
  <c r="AW581" i="1"/>
  <c r="BH581" i="1" s="1"/>
  <c r="AQ581" i="1"/>
  <c r="BB581" i="1" s="1"/>
  <c r="AU581" i="1"/>
  <c r="BF581" i="1" s="1"/>
  <c r="AP581" i="1"/>
  <c r="BA581" i="1" s="1"/>
  <c r="AT581" i="1"/>
  <c r="BE581" i="1" s="1"/>
  <c r="AR581" i="1"/>
  <c r="BC581" i="1" s="1"/>
  <c r="AV581" i="1"/>
  <c r="BG581" i="1" s="1"/>
  <c r="AS577" i="1"/>
  <c r="BD577" i="1" s="1"/>
  <c r="AW577" i="1"/>
  <c r="BH577" i="1" s="1"/>
  <c r="AQ577" i="1"/>
  <c r="BB577" i="1" s="1"/>
  <c r="AU577" i="1"/>
  <c r="BF577" i="1" s="1"/>
  <c r="AP577" i="1"/>
  <c r="BA577" i="1" s="1"/>
  <c r="AT577" i="1"/>
  <c r="BE577" i="1" s="1"/>
  <c r="AR577" i="1"/>
  <c r="BC577" i="1" s="1"/>
  <c r="AV577" i="1"/>
  <c r="BG577" i="1" s="1"/>
  <c r="AS573" i="1"/>
  <c r="BD573" i="1" s="1"/>
  <c r="AW573" i="1"/>
  <c r="BH573" i="1" s="1"/>
  <c r="AQ573" i="1"/>
  <c r="BB573" i="1" s="1"/>
  <c r="AU573" i="1"/>
  <c r="BF573" i="1" s="1"/>
  <c r="AP573" i="1"/>
  <c r="BA573" i="1" s="1"/>
  <c r="AT573" i="1"/>
  <c r="BE573" i="1" s="1"/>
  <c r="AR573" i="1"/>
  <c r="BC573" i="1" s="1"/>
  <c r="AV573" i="1"/>
  <c r="BG573" i="1" s="1"/>
  <c r="AS569" i="1"/>
  <c r="BD569" i="1" s="1"/>
  <c r="AW569" i="1"/>
  <c r="BH569" i="1" s="1"/>
  <c r="AQ569" i="1"/>
  <c r="BB569" i="1" s="1"/>
  <c r="AU569" i="1"/>
  <c r="BF569" i="1" s="1"/>
  <c r="AP569" i="1"/>
  <c r="BA569" i="1" s="1"/>
  <c r="AT569" i="1"/>
  <c r="BE569" i="1" s="1"/>
  <c r="AR569" i="1"/>
  <c r="BC569" i="1" s="1"/>
  <c r="AV569" i="1"/>
  <c r="BG569" i="1" s="1"/>
  <c r="AS565" i="1"/>
  <c r="BD565" i="1" s="1"/>
  <c r="AW565" i="1"/>
  <c r="BH565" i="1" s="1"/>
  <c r="AQ565" i="1"/>
  <c r="BB565" i="1" s="1"/>
  <c r="AU565" i="1"/>
  <c r="BF565" i="1" s="1"/>
  <c r="AP565" i="1"/>
  <c r="BA565" i="1" s="1"/>
  <c r="AT565" i="1"/>
  <c r="BE565" i="1" s="1"/>
  <c r="AR565" i="1"/>
  <c r="BC565" i="1" s="1"/>
  <c r="AV565" i="1"/>
  <c r="BG565" i="1" s="1"/>
  <c r="AS561" i="1"/>
  <c r="BD561" i="1" s="1"/>
  <c r="AW561" i="1"/>
  <c r="BH561" i="1" s="1"/>
  <c r="AQ561" i="1"/>
  <c r="BB561" i="1" s="1"/>
  <c r="AU561" i="1"/>
  <c r="BF561" i="1" s="1"/>
  <c r="AP561" i="1"/>
  <c r="BA561" i="1" s="1"/>
  <c r="AT561" i="1"/>
  <c r="BE561" i="1" s="1"/>
  <c r="AR561" i="1"/>
  <c r="BC561" i="1" s="1"/>
  <c r="AV561" i="1"/>
  <c r="BG561" i="1" s="1"/>
  <c r="AS557" i="1"/>
  <c r="BD557" i="1" s="1"/>
  <c r="AW557" i="1"/>
  <c r="BH557" i="1" s="1"/>
  <c r="AQ557" i="1"/>
  <c r="BB557" i="1" s="1"/>
  <c r="AU557" i="1"/>
  <c r="BF557" i="1" s="1"/>
  <c r="AP557" i="1"/>
  <c r="BA557" i="1" s="1"/>
  <c r="AT557" i="1"/>
  <c r="BE557" i="1" s="1"/>
  <c r="AR557" i="1"/>
  <c r="BC557" i="1" s="1"/>
  <c r="AV557" i="1"/>
  <c r="BG557" i="1" s="1"/>
  <c r="AS553" i="1"/>
  <c r="BD553" i="1" s="1"/>
  <c r="AW553" i="1"/>
  <c r="BH553" i="1" s="1"/>
  <c r="AQ553" i="1"/>
  <c r="BB553" i="1" s="1"/>
  <c r="AU553" i="1"/>
  <c r="BF553" i="1" s="1"/>
  <c r="AP553" i="1"/>
  <c r="BA553" i="1" s="1"/>
  <c r="AT553" i="1"/>
  <c r="BE553" i="1" s="1"/>
  <c r="AR553" i="1"/>
  <c r="BC553" i="1" s="1"/>
  <c r="AV553" i="1"/>
  <c r="BG553" i="1" s="1"/>
  <c r="AS549" i="1"/>
  <c r="BD549" i="1" s="1"/>
  <c r="AW549" i="1"/>
  <c r="BH549" i="1" s="1"/>
  <c r="AQ549" i="1"/>
  <c r="BB549" i="1" s="1"/>
  <c r="AU549" i="1"/>
  <c r="BF549" i="1" s="1"/>
  <c r="AP549" i="1"/>
  <c r="BA549" i="1" s="1"/>
  <c r="AT549" i="1"/>
  <c r="BE549" i="1" s="1"/>
  <c r="AR549" i="1"/>
  <c r="BC549" i="1" s="1"/>
  <c r="AV549" i="1"/>
  <c r="BG549" i="1" s="1"/>
  <c r="AS545" i="1"/>
  <c r="BD545" i="1" s="1"/>
  <c r="AW545" i="1"/>
  <c r="BH545" i="1" s="1"/>
  <c r="AQ545" i="1"/>
  <c r="BB545" i="1" s="1"/>
  <c r="AU545" i="1"/>
  <c r="BF545" i="1" s="1"/>
  <c r="AP545" i="1"/>
  <c r="BA545" i="1" s="1"/>
  <c r="AT545" i="1"/>
  <c r="BE545" i="1" s="1"/>
  <c r="AR545" i="1"/>
  <c r="BC545" i="1" s="1"/>
  <c r="AV545" i="1"/>
  <c r="BG545" i="1" s="1"/>
  <c r="AS541" i="1"/>
  <c r="BD541" i="1" s="1"/>
  <c r="AW541" i="1"/>
  <c r="BH541" i="1" s="1"/>
  <c r="AQ541" i="1"/>
  <c r="BB541" i="1" s="1"/>
  <c r="AU541" i="1"/>
  <c r="BF541" i="1" s="1"/>
  <c r="AP541" i="1"/>
  <c r="BA541" i="1" s="1"/>
  <c r="AT541" i="1"/>
  <c r="BE541" i="1" s="1"/>
  <c r="AR541" i="1"/>
  <c r="BC541" i="1" s="1"/>
  <c r="AV541" i="1"/>
  <c r="BG541" i="1" s="1"/>
  <c r="AS537" i="1"/>
  <c r="BD537" i="1" s="1"/>
  <c r="AW537" i="1"/>
  <c r="BH537" i="1" s="1"/>
  <c r="AQ537" i="1"/>
  <c r="BB537" i="1" s="1"/>
  <c r="AU537" i="1"/>
  <c r="BF537" i="1" s="1"/>
  <c r="AP537" i="1"/>
  <c r="BA537" i="1" s="1"/>
  <c r="AT537" i="1"/>
  <c r="BE537" i="1" s="1"/>
  <c r="AR537" i="1"/>
  <c r="BC537" i="1" s="1"/>
  <c r="AV537" i="1"/>
  <c r="BG537" i="1" s="1"/>
  <c r="AS533" i="1"/>
  <c r="BD533" i="1" s="1"/>
  <c r="AW533" i="1"/>
  <c r="BH533" i="1" s="1"/>
  <c r="AQ533" i="1"/>
  <c r="BB533" i="1" s="1"/>
  <c r="AU533" i="1"/>
  <c r="BF533" i="1" s="1"/>
  <c r="AP533" i="1"/>
  <c r="BA533" i="1" s="1"/>
  <c r="AT533" i="1"/>
  <c r="BE533" i="1" s="1"/>
  <c r="AR533" i="1"/>
  <c r="BC533" i="1" s="1"/>
  <c r="AV533" i="1"/>
  <c r="BG533" i="1" s="1"/>
  <c r="AS529" i="1"/>
  <c r="BD529" i="1" s="1"/>
  <c r="AW529" i="1"/>
  <c r="BH529" i="1" s="1"/>
  <c r="AQ529" i="1"/>
  <c r="BB529" i="1" s="1"/>
  <c r="AU529" i="1"/>
  <c r="BF529" i="1" s="1"/>
  <c r="AP529" i="1"/>
  <c r="BA529" i="1" s="1"/>
  <c r="AT529" i="1"/>
  <c r="BE529" i="1" s="1"/>
  <c r="AR529" i="1"/>
  <c r="BC529" i="1" s="1"/>
  <c r="AV529" i="1"/>
  <c r="BG529" i="1" s="1"/>
  <c r="AS525" i="1"/>
  <c r="BD525" i="1" s="1"/>
  <c r="AW525" i="1"/>
  <c r="BH525" i="1" s="1"/>
  <c r="AQ525" i="1"/>
  <c r="BB525" i="1" s="1"/>
  <c r="AU525" i="1"/>
  <c r="BF525" i="1" s="1"/>
  <c r="AP525" i="1"/>
  <c r="BA525" i="1" s="1"/>
  <c r="AT525" i="1"/>
  <c r="BE525" i="1" s="1"/>
  <c r="AR525" i="1"/>
  <c r="BC525" i="1" s="1"/>
  <c r="AV525" i="1"/>
  <c r="BG525" i="1" s="1"/>
  <c r="AS521" i="1"/>
  <c r="BD521" i="1" s="1"/>
  <c r="AW521" i="1"/>
  <c r="BH521" i="1" s="1"/>
  <c r="AQ521" i="1"/>
  <c r="BB521" i="1" s="1"/>
  <c r="AU521" i="1"/>
  <c r="BF521" i="1" s="1"/>
  <c r="AP521" i="1"/>
  <c r="BA521" i="1" s="1"/>
  <c r="AT521" i="1"/>
  <c r="BE521" i="1" s="1"/>
  <c r="AR521" i="1"/>
  <c r="BC521" i="1" s="1"/>
  <c r="AV521" i="1"/>
  <c r="BG521" i="1" s="1"/>
  <c r="AS517" i="1"/>
  <c r="BD517" i="1" s="1"/>
  <c r="AW517" i="1"/>
  <c r="BH517" i="1" s="1"/>
  <c r="AQ517" i="1"/>
  <c r="BB517" i="1" s="1"/>
  <c r="AU517" i="1"/>
  <c r="BF517" i="1" s="1"/>
  <c r="AP517" i="1"/>
  <c r="BA517" i="1" s="1"/>
  <c r="AT517" i="1"/>
  <c r="BE517" i="1" s="1"/>
  <c r="AR517" i="1"/>
  <c r="BC517" i="1" s="1"/>
  <c r="AV517" i="1"/>
  <c r="BG517" i="1" s="1"/>
  <c r="AS513" i="1"/>
  <c r="BD513" i="1" s="1"/>
  <c r="AW513" i="1"/>
  <c r="BH513" i="1" s="1"/>
  <c r="AQ513" i="1"/>
  <c r="BB513" i="1" s="1"/>
  <c r="AU513" i="1"/>
  <c r="BF513" i="1" s="1"/>
  <c r="AP513" i="1"/>
  <c r="BA513" i="1" s="1"/>
  <c r="AT513" i="1"/>
  <c r="BE513" i="1" s="1"/>
  <c r="AR513" i="1"/>
  <c r="BC513" i="1" s="1"/>
  <c r="AV513" i="1"/>
  <c r="BG513" i="1" s="1"/>
  <c r="AS509" i="1"/>
  <c r="BD509" i="1" s="1"/>
  <c r="AW509" i="1"/>
  <c r="BH509" i="1" s="1"/>
  <c r="AQ509" i="1"/>
  <c r="BB509" i="1" s="1"/>
  <c r="AU509" i="1"/>
  <c r="BF509" i="1" s="1"/>
  <c r="AP509" i="1"/>
  <c r="BA509" i="1" s="1"/>
  <c r="AT509" i="1"/>
  <c r="BE509" i="1" s="1"/>
  <c r="AR509" i="1"/>
  <c r="BC509" i="1" s="1"/>
  <c r="AV509" i="1"/>
  <c r="BG509" i="1" s="1"/>
  <c r="AS505" i="1"/>
  <c r="BD505" i="1" s="1"/>
  <c r="AR505" i="1"/>
  <c r="BC505" i="1" s="1"/>
  <c r="AW505" i="1"/>
  <c r="BH505" i="1" s="1"/>
  <c r="AP505" i="1"/>
  <c r="BA505" i="1" s="1"/>
  <c r="AU505" i="1"/>
  <c r="BF505" i="1" s="1"/>
  <c r="AT505" i="1"/>
  <c r="BE505" i="1" s="1"/>
  <c r="AQ505" i="1"/>
  <c r="BB505" i="1" s="1"/>
  <c r="AV505" i="1"/>
  <c r="BG505" i="1" s="1"/>
  <c r="AS501" i="1"/>
  <c r="BD501" i="1" s="1"/>
  <c r="AW501" i="1"/>
  <c r="BH501" i="1" s="1"/>
  <c r="AR501" i="1"/>
  <c r="BC501" i="1" s="1"/>
  <c r="AP501" i="1"/>
  <c r="BA501" i="1" s="1"/>
  <c r="AU501" i="1"/>
  <c r="BF501" i="1" s="1"/>
  <c r="AT501" i="1"/>
  <c r="BE501" i="1" s="1"/>
  <c r="AQ501" i="1"/>
  <c r="BB501" i="1" s="1"/>
  <c r="AV501" i="1"/>
  <c r="BG501" i="1" s="1"/>
  <c r="AS497" i="1"/>
  <c r="BD497" i="1" s="1"/>
  <c r="AW497" i="1"/>
  <c r="BH497" i="1" s="1"/>
  <c r="AR497" i="1"/>
  <c r="BC497" i="1" s="1"/>
  <c r="AP497" i="1"/>
  <c r="BA497" i="1" s="1"/>
  <c r="AU497" i="1"/>
  <c r="BF497" i="1" s="1"/>
  <c r="AT497" i="1"/>
  <c r="BE497" i="1" s="1"/>
  <c r="AQ497" i="1"/>
  <c r="BB497" i="1" s="1"/>
  <c r="AV497" i="1"/>
  <c r="BG497" i="1" s="1"/>
  <c r="AQ493" i="1"/>
  <c r="BB493" i="1" s="1"/>
  <c r="AU493" i="1"/>
  <c r="BF493" i="1" s="1"/>
  <c r="AS493" i="1"/>
  <c r="BD493" i="1" s="1"/>
  <c r="AW493" i="1"/>
  <c r="BH493" i="1" s="1"/>
  <c r="AR493" i="1"/>
  <c r="BC493" i="1" s="1"/>
  <c r="AV493" i="1"/>
  <c r="BG493" i="1" s="1"/>
  <c r="AT493" i="1"/>
  <c r="BE493" i="1" s="1"/>
  <c r="AQ489" i="1"/>
  <c r="BB489" i="1" s="1"/>
  <c r="AU489" i="1"/>
  <c r="BF489" i="1" s="1"/>
  <c r="AS489" i="1"/>
  <c r="BD489" i="1" s="1"/>
  <c r="AW489" i="1"/>
  <c r="BH489" i="1" s="1"/>
  <c r="AR489" i="1"/>
  <c r="BC489" i="1" s="1"/>
  <c r="AV489" i="1"/>
  <c r="BG489" i="1" s="1"/>
  <c r="AT489" i="1"/>
  <c r="BE489" i="1" s="1"/>
  <c r="AP489" i="1"/>
  <c r="BA489" i="1" s="1"/>
  <c r="AQ485" i="1"/>
  <c r="BB485" i="1" s="1"/>
  <c r="AU485" i="1"/>
  <c r="BF485" i="1" s="1"/>
  <c r="AS485" i="1"/>
  <c r="BD485" i="1" s="1"/>
  <c r="AW485" i="1"/>
  <c r="BH485" i="1" s="1"/>
  <c r="AR485" i="1"/>
  <c r="BC485" i="1" s="1"/>
  <c r="AV485" i="1"/>
  <c r="BG485" i="1" s="1"/>
  <c r="AT485" i="1"/>
  <c r="BE485" i="1" s="1"/>
  <c r="AQ481" i="1"/>
  <c r="BB481" i="1" s="1"/>
  <c r="AU481" i="1"/>
  <c r="BF481" i="1" s="1"/>
  <c r="AS481" i="1"/>
  <c r="BD481" i="1" s="1"/>
  <c r="AW481" i="1"/>
  <c r="BH481" i="1" s="1"/>
  <c r="AR481" i="1"/>
  <c r="BC481" i="1" s="1"/>
  <c r="AV481" i="1"/>
  <c r="BG481" i="1" s="1"/>
  <c r="AT481" i="1"/>
  <c r="BE481" i="1" s="1"/>
  <c r="AP481" i="1"/>
  <c r="BA481" i="1" s="1"/>
  <c r="AQ477" i="1"/>
  <c r="BB477" i="1" s="1"/>
  <c r="AU477" i="1"/>
  <c r="BF477" i="1" s="1"/>
  <c r="AS477" i="1"/>
  <c r="BD477" i="1" s="1"/>
  <c r="AW477" i="1"/>
  <c r="BH477" i="1" s="1"/>
  <c r="AR477" i="1"/>
  <c r="BC477" i="1" s="1"/>
  <c r="AV477" i="1"/>
  <c r="BG477" i="1" s="1"/>
  <c r="AT477" i="1"/>
  <c r="BE477" i="1" s="1"/>
  <c r="AQ473" i="1"/>
  <c r="BB473" i="1" s="1"/>
  <c r="AU473" i="1"/>
  <c r="BF473" i="1" s="1"/>
  <c r="AS473" i="1"/>
  <c r="BD473" i="1" s="1"/>
  <c r="AW473" i="1"/>
  <c r="BH473" i="1" s="1"/>
  <c r="AR473" i="1"/>
  <c r="BC473" i="1" s="1"/>
  <c r="AV473" i="1"/>
  <c r="BG473" i="1" s="1"/>
  <c r="AT473" i="1"/>
  <c r="BE473" i="1" s="1"/>
  <c r="AP473" i="1"/>
  <c r="BA473" i="1" s="1"/>
  <c r="AQ469" i="1"/>
  <c r="BB469" i="1" s="1"/>
  <c r="AU469" i="1"/>
  <c r="BF469" i="1" s="1"/>
  <c r="AS469" i="1"/>
  <c r="BD469" i="1" s="1"/>
  <c r="AW469" i="1"/>
  <c r="BH469" i="1" s="1"/>
  <c r="AR469" i="1"/>
  <c r="BC469" i="1" s="1"/>
  <c r="AV469" i="1"/>
  <c r="BG469" i="1" s="1"/>
  <c r="AT469" i="1"/>
  <c r="BE469" i="1" s="1"/>
  <c r="AQ465" i="1"/>
  <c r="BB465" i="1" s="1"/>
  <c r="AU465" i="1"/>
  <c r="BF465" i="1" s="1"/>
  <c r="AS465" i="1"/>
  <c r="BD465" i="1" s="1"/>
  <c r="AW465" i="1"/>
  <c r="BH465" i="1" s="1"/>
  <c r="AR465" i="1"/>
  <c r="BC465" i="1" s="1"/>
  <c r="AV465" i="1"/>
  <c r="BG465" i="1" s="1"/>
  <c r="AT465" i="1"/>
  <c r="BE465" i="1" s="1"/>
  <c r="AP465" i="1"/>
  <c r="BA465" i="1" s="1"/>
  <c r="AQ461" i="1"/>
  <c r="BB461" i="1" s="1"/>
  <c r="AU461" i="1"/>
  <c r="BF461" i="1" s="1"/>
  <c r="AS461" i="1"/>
  <c r="BD461" i="1" s="1"/>
  <c r="AW461" i="1"/>
  <c r="BH461" i="1" s="1"/>
  <c r="AR461" i="1"/>
  <c r="BC461" i="1" s="1"/>
  <c r="AV461" i="1"/>
  <c r="BG461" i="1" s="1"/>
  <c r="AT461" i="1"/>
  <c r="BE461" i="1" s="1"/>
  <c r="AQ457" i="1"/>
  <c r="BB457" i="1" s="1"/>
  <c r="AU457" i="1"/>
  <c r="BF457" i="1" s="1"/>
  <c r="AS457" i="1"/>
  <c r="BD457" i="1" s="1"/>
  <c r="AW457" i="1"/>
  <c r="BH457" i="1" s="1"/>
  <c r="AR457" i="1"/>
  <c r="BC457" i="1" s="1"/>
  <c r="AV457" i="1"/>
  <c r="BG457" i="1" s="1"/>
  <c r="AT457" i="1"/>
  <c r="BE457" i="1" s="1"/>
  <c r="AP457" i="1"/>
  <c r="BA457" i="1" s="1"/>
  <c r="AQ453" i="1"/>
  <c r="BB453" i="1" s="1"/>
  <c r="AU453" i="1"/>
  <c r="BF453" i="1" s="1"/>
  <c r="AS453" i="1"/>
  <c r="BD453" i="1" s="1"/>
  <c r="AW453" i="1"/>
  <c r="BH453" i="1" s="1"/>
  <c r="AR453" i="1"/>
  <c r="BC453" i="1" s="1"/>
  <c r="AV453" i="1"/>
  <c r="BG453" i="1" s="1"/>
  <c r="AT453" i="1"/>
  <c r="BE453" i="1" s="1"/>
  <c r="AQ449" i="1"/>
  <c r="BB449" i="1" s="1"/>
  <c r="AU449" i="1"/>
  <c r="BF449" i="1" s="1"/>
  <c r="AS449" i="1"/>
  <c r="BD449" i="1" s="1"/>
  <c r="AW449" i="1"/>
  <c r="BH449" i="1" s="1"/>
  <c r="AR449" i="1"/>
  <c r="BC449" i="1" s="1"/>
  <c r="AV449" i="1"/>
  <c r="BG449" i="1" s="1"/>
  <c r="AT449" i="1"/>
  <c r="BE449" i="1" s="1"/>
  <c r="AP449" i="1"/>
  <c r="BA449" i="1" s="1"/>
  <c r="AQ445" i="1"/>
  <c r="BB445" i="1" s="1"/>
  <c r="AU445" i="1"/>
  <c r="BF445" i="1" s="1"/>
  <c r="AS445" i="1"/>
  <c r="BD445" i="1" s="1"/>
  <c r="AW445" i="1"/>
  <c r="BH445" i="1" s="1"/>
  <c r="AR445" i="1"/>
  <c r="BC445" i="1" s="1"/>
  <c r="AV445" i="1"/>
  <c r="BG445" i="1" s="1"/>
  <c r="AT445" i="1"/>
  <c r="BE445" i="1" s="1"/>
  <c r="AQ441" i="1"/>
  <c r="BB441" i="1" s="1"/>
  <c r="AU441" i="1"/>
  <c r="BF441" i="1" s="1"/>
  <c r="AS441" i="1"/>
  <c r="BD441" i="1" s="1"/>
  <c r="AW441" i="1"/>
  <c r="BH441" i="1" s="1"/>
  <c r="AR441" i="1"/>
  <c r="BC441" i="1" s="1"/>
  <c r="AV441" i="1"/>
  <c r="BG441" i="1" s="1"/>
  <c r="AT441" i="1"/>
  <c r="BE441" i="1" s="1"/>
  <c r="AP441" i="1"/>
  <c r="BA441" i="1" s="1"/>
  <c r="AQ437" i="1"/>
  <c r="BB437" i="1" s="1"/>
  <c r="AU437" i="1"/>
  <c r="BF437" i="1" s="1"/>
  <c r="AS437" i="1"/>
  <c r="BD437" i="1" s="1"/>
  <c r="AW437" i="1"/>
  <c r="BH437" i="1" s="1"/>
  <c r="AR437" i="1"/>
  <c r="BC437" i="1" s="1"/>
  <c r="AV437" i="1"/>
  <c r="BG437" i="1" s="1"/>
  <c r="AT437" i="1"/>
  <c r="BE437" i="1" s="1"/>
  <c r="AQ433" i="1"/>
  <c r="BB433" i="1" s="1"/>
  <c r="AU433" i="1"/>
  <c r="BF433" i="1" s="1"/>
  <c r="AS433" i="1"/>
  <c r="BD433" i="1" s="1"/>
  <c r="AW433" i="1"/>
  <c r="BH433" i="1" s="1"/>
  <c r="AR433" i="1"/>
  <c r="BC433" i="1" s="1"/>
  <c r="AV433" i="1"/>
  <c r="BG433" i="1" s="1"/>
  <c r="AT433" i="1"/>
  <c r="BE433" i="1" s="1"/>
  <c r="AP433" i="1"/>
  <c r="BA433" i="1" s="1"/>
  <c r="AQ429" i="1"/>
  <c r="BB429" i="1" s="1"/>
  <c r="AU429" i="1"/>
  <c r="BF429" i="1" s="1"/>
  <c r="AS429" i="1"/>
  <c r="BD429" i="1" s="1"/>
  <c r="AW429" i="1"/>
  <c r="BH429" i="1" s="1"/>
  <c r="AR429" i="1"/>
  <c r="BC429" i="1" s="1"/>
  <c r="AV429" i="1"/>
  <c r="BG429" i="1" s="1"/>
  <c r="AT429" i="1"/>
  <c r="BE429" i="1" s="1"/>
  <c r="AQ425" i="1"/>
  <c r="BB425" i="1" s="1"/>
  <c r="AU425" i="1"/>
  <c r="BF425" i="1" s="1"/>
  <c r="AS425" i="1"/>
  <c r="BD425" i="1" s="1"/>
  <c r="AW425" i="1"/>
  <c r="BH425" i="1" s="1"/>
  <c r="AR425" i="1"/>
  <c r="BC425" i="1" s="1"/>
  <c r="AV425" i="1"/>
  <c r="BG425" i="1" s="1"/>
  <c r="AT425" i="1"/>
  <c r="BE425" i="1" s="1"/>
  <c r="AP425" i="1"/>
  <c r="BA425" i="1" s="1"/>
  <c r="AQ421" i="1"/>
  <c r="BB421" i="1" s="1"/>
  <c r="AU421" i="1"/>
  <c r="BF421" i="1" s="1"/>
  <c r="AS421" i="1"/>
  <c r="BD421" i="1" s="1"/>
  <c r="AW421" i="1"/>
  <c r="BH421" i="1" s="1"/>
  <c r="AR421" i="1"/>
  <c r="BC421" i="1" s="1"/>
  <c r="AV421" i="1"/>
  <c r="BG421" i="1" s="1"/>
  <c r="AT421" i="1"/>
  <c r="BE421" i="1" s="1"/>
  <c r="AQ417" i="1"/>
  <c r="BB417" i="1" s="1"/>
  <c r="AU417" i="1"/>
  <c r="BF417" i="1" s="1"/>
  <c r="AS417" i="1"/>
  <c r="BD417" i="1" s="1"/>
  <c r="AW417" i="1"/>
  <c r="BH417" i="1" s="1"/>
  <c r="AR417" i="1"/>
  <c r="BC417" i="1" s="1"/>
  <c r="AV417" i="1"/>
  <c r="BG417" i="1" s="1"/>
  <c r="AT417" i="1"/>
  <c r="BE417" i="1" s="1"/>
  <c r="AP417" i="1"/>
  <c r="BA417" i="1" s="1"/>
  <c r="AQ413" i="1"/>
  <c r="BB413" i="1" s="1"/>
  <c r="AU413" i="1"/>
  <c r="BF413" i="1" s="1"/>
  <c r="AS413" i="1"/>
  <c r="BD413" i="1" s="1"/>
  <c r="AW413" i="1"/>
  <c r="BH413" i="1" s="1"/>
  <c r="AR413" i="1"/>
  <c r="BC413" i="1" s="1"/>
  <c r="AV413" i="1"/>
  <c r="BG413" i="1" s="1"/>
  <c r="AT413" i="1"/>
  <c r="BE413" i="1" s="1"/>
  <c r="AQ409" i="1"/>
  <c r="BB409" i="1" s="1"/>
  <c r="AU409" i="1"/>
  <c r="BF409" i="1" s="1"/>
  <c r="AT409" i="1"/>
  <c r="BE409" i="1" s="1"/>
  <c r="AR409" i="1"/>
  <c r="BC409" i="1" s="1"/>
  <c r="AW409" i="1"/>
  <c r="BH409" i="1" s="1"/>
  <c r="AV409" i="1"/>
  <c r="BG409" i="1" s="1"/>
  <c r="AP409" i="1"/>
  <c r="BA409" i="1" s="1"/>
  <c r="AS409" i="1"/>
  <c r="BD409" i="1" s="1"/>
  <c r="AS405" i="1"/>
  <c r="BD405" i="1" s="1"/>
  <c r="AQ405" i="1"/>
  <c r="BB405" i="1" s="1"/>
  <c r="AU405" i="1"/>
  <c r="BF405" i="1" s="1"/>
  <c r="AT405" i="1"/>
  <c r="BE405" i="1" s="1"/>
  <c r="AP405" i="1"/>
  <c r="BA405" i="1" s="1"/>
  <c r="AW405" i="1"/>
  <c r="BH405" i="1" s="1"/>
  <c r="AV405" i="1"/>
  <c r="BG405" i="1" s="1"/>
  <c r="AR405" i="1"/>
  <c r="BC405" i="1" s="1"/>
  <c r="AS401" i="1"/>
  <c r="BD401" i="1" s="1"/>
  <c r="AW401" i="1"/>
  <c r="BH401" i="1" s="1"/>
  <c r="AQ401" i="1"/>
  <c r="BB401" i="1" s="1"/>
  <c r="AU401" i="1"/>
  <c r="BF401" i="1" s="1"/>
  <c r="AT401" i="1"/>
  <c r="BE401" i="1" s="1"/>
  <c r="AP401" i="1"/>
  <c r="BA401" i="1" s="1"/>
  <c r="AV401" i="1"/>
  <c r="BG401" i="1" s="1"/>
  <c r="AS397" i="1"/>
  <c r="BD397" i="1" s="1"/>
  <c r="AW397" i="1"/>
  <c r="BH397" i="1" s="1"/>
  <c r="AQ397" i="1"/>
  <c r="BB397" i="1" s="1"/>
  <c r="AU397" i="1"/>
  <c r="BF397" i="1" s="1"/>
  <c r="AT397" i="1"/>
  <c r="BE397" i="1" s="1"/>
  <c r="AP397" i="1"/>
  <c r="BA397" i="1" s="1"/>
  <c r="AV397" i="1"/>
  <c r="BG397" i="1" s="1"/>
  <c r="AR397" i="1"/>
  <c r="BC397" i="1" s="1"/>
  <c r="AS393" i="1"/>
  <c r="BD393" i="1" s="1"/>
  <c r="AW393" i="1"/>
  <c r="BH393" i="1" s="1"/>
  <c r="AQ393" i="1"/>
  <c r="BB393" i="1" s="1"/>
  <c r="AU393" i="1"/>
  <c r="BF393" i="1" s="1"/>
  <c r="AT393" i="1"/>
  <c r="BE393" i="1" s="1"/>
  <c r="AP393" i="1"/>
  <c r="BA393" i="1" s="1"/>
  <c r="AV393" i="1"/>
  <c r="BG393" i="1" s="1"/>
  <c r="AR393" i="1"/>
  <c r="BC393" i="1" s="1"/>
  <c r="AS389" i="1"/>
  <c r="BD389" i="1" s="1"/>
  <c r="AW389" i="1"/>
  <c r="BH389" i="1" s="1"/>
  <c r="AQ389" i="1"/>
  <c r="BB389" i="1" s="1"/>
  <c r="AU389" i="1"/>
  <c r="BF389" i="1" s="1"/>
  <c r="AT389" i="1"/>
  <c r="BE389" i="1" s="1"/>
  <c r="AP389" i="1"/>
  <c r="BA389" i="1" s="1"/>
  <c r="AV389" i="1"/>
  <c r="BG389" i="1" s="1"/>
  <c r="AR389" i="1"/>
  <c r="BC389" i="1" s="1"/>
  <c r="AS385" i="1"/>
  <c r="BD385" i="1" s="1"/>
  <c r="AW385" i="1"/>
  <c r="BH385" i="1" s="1"/>
  <c r="AQ385" i="1"/>
  <c r="BB385" i="1" s="1"/>
  <c r="AU385" i="1"/>
  <c r="BF385" i="1" s="1"/>
  <c r="AT385" i="1"/>
  <c r="BE385" i="1" s="1"/>
  <c r="AP385" i="1"/>
  <c r="BA385" i="1" s="1"/>
  <c r="AV385" i="1"/>
  <c r="BG385" i="1" s="1"/>
  <c r="AS381" i="1"/>
  <c r="BD381" i="1" s="1"/>
  <c r="AW381" i="1"/>
  <c r="BH381" i="1" s="1"/>
  <c r="AQ381" i="1"/>
  <c r="BB381" i="1" s="1"/>
  <c r="AU381" i="1"/>
  <c r="BF381" i="1" s="1"/>
  <c r="AT381" i="1"/>
  <c r="BE381" i="1" s="1"/>
  <c r="AP381" i="1"/>
  <c r="BA381" i="1" s="1"/>
  <c r="AV381" i="1"/>
  <c r="BG381" i="1" s="1"/>
  <c r="AR381" i="1"/>
  <c r="BC381" i="1" s="1"/>
  <c r="AS377" i="1"/>
  <c r="BD377" i="1" s="1"/>
  <c r="AW377" i="1"/>
  <c r="BH377" i="1" s="1"/>
  <c r="AQ377" i="1"/>
  <c r="BB377" i="1" s="1"/>
  <c r="AU377" i="1"/>
  <c r="BF377" i="1" s="1"/>
  <c r="AT377" i="1"/>
  <c r="BE377" i="1" s="1"/>
  <c r="AP377" i="1"/>
  <c r="BA377" i="1" s="1"/>
  <c r="AV377" i="1"/>
  <c r="BG377" i="1" s="1"/>
  <c r="AR377" i="1"/>
  <c r="BC377" i="1" s="1"/>
  <c r="AS373" i="1"/>
  <c r="BD373" i="1" s="1"/>
  <c r="AW373" i="1"/>
  <c r="BH373" i="1" s="1"/>
  <c r="AQ373" i="1"/>
  <c r="BB373" i="1" s="1"/>
  <c r="AU373" i="1"/>
  <c r="BF373" i="1" s="1"/>
  <c r="AT373" i="1"/>
  <c r="BE373" i="1" s="1"/>
  <c r="AP373" i="1"/>
  <c r="BA373" i="1" s="1"/>
  <c r="AV373" i="1"/>
  <c r="BG373" i="1" s="1"/>
  <c r="AR373" i="1"/>
  <c r="BC373" i="1" s="1"/>
  <c r="AS369" i="1"/>
  <c r="BD369" i="1" s="1"/>
  <c r="AW369" i="1"/>
  <c r="BH369" i="1" s="1"/>
  <c r="AQ369" i="1"/>
  <c r="BB369" i="1" s="1"/>
  <c r="AU369" i="1"/>
  <c r="BF369" i="1" s="1"/>
  <c r="AT369" i="1"/>
  <c r="BE369" i="1" s="1"/>
  <c r="AP369" i="1"/>
  <c r="BA369" i="1" s="1"/>
  <c r="AV369" i="1"/>
  <c r="BG369" i="1" s="1"/>
  <c r="AS365" i="1"/>
  <c r="BD365" i="1" s="1"/>
  <c r="AW365" i="1"/>
  <c r="BH365" i="1" s="1"/>
  <c r="AQ365" i="1"/>
  <c r="BB365" i="1" s="1"/>
  <c r="AU365" i="1"/>
  <c r="BF365" i="1" s="1"/>
  <c r="AT365" i="1"/>
  <c r="BE365" i="1" s="1"/>
  <c r="AP365" i="1"/>
  <c r="BA365" i="1" s="1"/>
  <c r="AV365" i="1"/>
  <c r="BG365" i="1" s="1"/>
  <c r="AR365" i="1"/>
  <c r="BC365" i="1" s="1"/>
  <c r="AS361" i="1"/>
  <c r="BD361" i="1" s="1"/>
  <c r="AW361" i="1"/>
  <c r="BH361" i="1" s="1"/>
  <c r="AQ361" i="1"/>
  <c r="BB361" i="1" s="1"/>
  <c r="AU361" i="1"/>
  <c r="BF361" i="1" s="1"/>
  <c r="AT361" i="1"/>
  <c r="BE361" i="1" s="1"/>
  <c r="AP361" i="1"/>
  <c r="BA361" i="1" s="1"/>
  <c r="AV361" i="1"/>
  <c r="BG361" i="1" s="1"/>
  <c r="AR361" i="1"/>
  <c r="BC361" i="1" s="1"/>
  <c r="AS357" i="1"/>
  <c r="BD357" i="1" s="1"/>
  <c r="AW357" i="1"/>
  <c r="BH357" i="1" s="1"/>
  <c r="AQ357" i="1"/>
  <c r="BB357" i="1" s="1"/>
  <c r="AU357" i="1"/>
  <c r="BF357" i="1" s="1"/>
  <c r="AT357" i="1"/>
  <c r="BE357" i="1" s="1"/>
  <c r="AP357" i="1"/>
  <c r="BA357" i="1" s="1"/>
  <c r="AV357" i="1"/>
  <c r="BG357" i="1" s="1"/>
  <c r="AR357" i="1"/>
  <c r="BC357" i="1" s="1"/>
  <c r="AS353" i="1"/>
  <c r="BD353" i="1" s="1"/>
  <c r="AW353" i="1"/>
  <c r="BH353" i="1" s="1"/>
  <c r="AQ353" i="1"/>
  <c r="BB353" i="1" s="1"/>
  <c r="AU353" i="1"/>
  <c r="BF353" i="1" s="1"/>
  <c r="AT353" i="1"/>
  <c r="BE353" i="1" s="1"/>
  <c r="AP353" i="1"/>
  <c r="BA353" i="1" s="1"/>
  <c r="AV353" i="1"/>
  <c r="BG353" i="1" s="1"/>
  <c r="AS349" i="1"/>
  <c r="BD349" i="1" s="1"/>
  <c r="AW349" i="1"/>
  <c r="BH349" i="1" s="1"/>
  <c r="AQ349" i="1"/>
  <c r="BB349" i="1" s="1"/>
  <c r="AU349" i="1"/>
  <c r="BF349" i="1" s="1"/>
  <c r="AT349" i="1"/>
  <c r="BE349" i="1" s="1"/>
  <c r="AP349" i="1"/>
  <c r="BA349" i="1" s="1"/>
  <c r="AV349" i="1"/>
  <c r="BG349" i="1" s="1"/>
  <c r="AR349" i="1"/>
  <c r="BC349" i="1" s="1"/>
  <c r="AS345" i="1"/>
  <c r="BD345" i="1" s="1"/>
  <c r="AW345" i="1"/>
  <c r="BH345" i="1" s="1"/>
  <c r="AQ345" i="1"/>
  <c r="BB345" i="1" s="1"/>
  <c r="AU345" i="1"/>
  <c r="BF345" i="1" s="1"/>
  <c r="AT345" i="1"/>
  <c r="BE345" i="1" s="1"/>
  <c r="AP345" i="1"/>
  <c r="BA345" i="1" s="1"/>
  <c r="AV345" i="1"/>
  <c r="BG345" i="1" s="1"/>
  <c r="AR345" i="1"/>
  <c r="BC345" i="1" s="1"/>
  <c r="AS341" i="1"/>
  <c r="BD341" i="1" s="1"/>
  <c r="AW341" i="1"/>
  <c r="BH341" i="1" s="1"/>
  <c r="AQ341" i="1"/>
  <c r="BB341" i="1" s="1"/>
  <c r="AU341" i="1"/>
  <c r="BF341" i="1" s="1"/>
  <c r="AT341" i="1"/>
  <c r="BE341" i="1" s="1"/>
  <c r="AP341" i="1"/>
  <c r="BA341" i="1" s="1"/>
  <c r="AV341" i="1"/>
  <c r="BG341" i="1" s="1"/>
  <c r="AR341" i="1"/>
  <c r="BC341" i="1" s="1"/>
  <c r="AR337" i="1"/>
  <c r="BC337" i="1" s="1"/>
  <c r="AV337" i="1"/>
  <c r="BG337" i="1" s="1"/>
  <c r="AT337" i="1"/>
  <c r="BE337" i="1" s="1"/>
  <c r="AQ337" i="1"/>
  <c r="BB337" i="1" s="1"/>
  <c r="AW337" i="1"/>
  <c r="BH337" i="1" s="1"/>
  <c r="AU337" i="1"/>
  <c r="BF337" i="1" s="1"/>
  <c r="AP337" i="1"/>
  <c r="BA337" i="1" s="1"/>
  <c r="AS337" i="1"/>
  <c r="BD337" i="1" s="1"/>
  <c r="AR333" i="1"/>
  <c r="BC333" i="1" s="1"/>
  <c r="AV333" i="1"/>
  <c r="BG333" i="1" s="1"/>
  <c r="AT333" i="1"/>
  <c r="BE333" i="1" s="1"/>
  <c r="AQ333" i="1"/>
  <c r="BB333" i="1" s="1"/>
  <c r="AW333" i="1"/>
  <c r="BH333" i="1" s="1"/>
  <c r="AU333" i="1"/>
  <c r="BF333" i="1" s="1"/>
  <c r="AP333" i="1"/>
  <c r="BA333" i="1" s="1"/>
  <c r="AS333" i="1"/>
  <c r="BD333" i="1" s="1"/>
  <c r="AR329" i="1"/>
  <c r="BC329" i="1" s="1"/>
  <c r="AV329" i="1"/>
  <c r="BG329" i="1" s="1"/>
  <c r="AT329" i="1"/>
  <c r="BE329" i="1" s="1"/>
  <c r="AQ329" i="1"/>
  <c r="BB329" i="1" s="1"/>
  <c r="AW329" i="1"/>
  <c r="BH329" i="1" s="1"/>
  <c r="AU329" i="1"/>
  <c r="BF329" i="1" s="1"/>
  <c r="AP329" i="1"/>
  <c r="BA329" i="1" s="1"/>
  <c r="AS329" i="1"/>
  <c r="BD329" i="1" s="1"/>
  <c r="AR325" i="1"/>
  <c r="BC325" i="1" s="1"/>
  <c r="AV325" i="1"/>
  <c r="BG325" i="1" s="1"/>
  <c r="AT325" i="1"/>
  <c r="BE325" i="1" s="1"/>
  <c r="AQ325" i="1"/>
  <c r="BB325" i="1" s="1"/>
  <c r="AW325" i="1"/>
  <c r="BH325" i="1" s="1"/>
  <c r="AU325" i="1"/>
  <c r="BF325" i="1" s="1"/>
  <c r="AP325" i="1"/>
  <c r="BA325" i="1" s="1"/>
  <c r="AS325" i="1"/>
  <c r="BD325" i="1" s="1"/>
  <c r="AR321" i="1"/>
  <c r="BC321" i="1" s="1"/>
  <c r="AV321" i="1"/>
  <c r="BG321" i="1" s="1"/>
  <c r="AT321" i="1"/>
  <c r="BE321" i="1" s="1"/>
  <c r="AQ321" i="1"/>
  <c r="BB321" i="1" s="1"/>
  <c r="AW321" i="1"/>
  <c r="BH321" i="1" s="1"/>
  <c r="AU321" i="1"/>
  <c r="BF321" i="1" s="1"/>
  <c r="AP321" i="1"/>
  <c r="BA321" i="1" s="1"/>
  <c r="AS321" i="1"/>
  <c r="BD321" i="1" s="1"/>
  <c r="AR317" i="1"/>
  <c r="BC317" i="1" s="1"/>
  <c r="AV317" i="1"/>
  <c r="BG317" i="1" s="1"/>
  <c r="AT317" i="1"/>
  <c r="BE317" i="1" s="1"/>
  <c r="AQ317" i="1"/>
  <c r="BB317" i="1" s="1"/>
  <c r="AW317" i="1"/>
  <c r="BH317" i="1" s="1"/>
  <c r="AU317" i="1"/>
  <c r="BF317" i="1" s="1"/>
  <c r="AP317" i="1"/>
  <c r="BA317" i="1" s="1"/>
  <c r="AS317" i="1"/>
  <c r="BD317" i="1" s="1"/>
  <c r="AR313" i="1"/>
  <c r="BC313" i="1" s="1"/>
  <c r="AV313" i="1"/>
  <c r="BG313" i="1" s="1"/>
  <c r="AT313" i="1"/>
  <c r="BE313" i="1" s="1"/>
  <c r="AQ313" i="1"/>
  <c r="BB313" i="1" s="1"/>
  <c r="AW313" i="1"/>
  <c r="BH313" i="1" s="1"/>
  <c r="AU313" i="1"/>
  <c r="BF313" i="1" s="1"/>
  <c r="AP313" i="1"/>
  <c r="BA313" i="1" s="1"/>
  <c r="AS313" i="1"/>
  <c r="BD313" i="1" s="1"/>
  <c r="AR309" i="1"/>
  <c r="BC309" i="1" s="1"/>
  <c r="AV309" i="1"/>
  <c r="BG309" i="1" s="1"/>
  <c r="AT309" i="1"/>
  <c r="BE309" i="1" s="1"/>
  <c r="AQ309" i="1"/>
  <c r="BB309" i="1" s="1"/>
  <c r="AW309" i="1"/>
  <c r="BH309" i="1" s="1"/>
  <c r="AU309" i="1"/>
  <c r="BF309" i="1" s="1"/>
  <c r="AP309" i="1"/>
  <c r="BA309" i="1" s="1"/>
  <c r="AS309" i="1"/>
  <c r="BD309" i="1" s="1"/>
  <c r="AR305" i="1"/>
  <c r="BC305" i="1" s="1"/>
  <c r="AV305" i="1"/>
  <c r="BG305" i="1" s="1"/>
  <c r="AT305" i="1"/>
  <c r="BE305" i="1" s="1"/>
  <c r="AQ305" i="1"/>
  <c r="BB305" i="1" s="1"/>
  <c r="AW305" i="1"/>
  <c r="BH305" i="1" s="1"/>
  <c r="AU305" i="1"/>
  <c r="BF305" i="1" s="1"/>
  <c r="AP305" i="1"/>
  <c r="BA305" i="1" s="1"/>
  <c r="AS305" i="1"/>
  <c r="BD305" i="1" s="1"/>
  <c r="AR301" i="1"/>
  <c r="BC301" i="1" s="1"/>
  <c r="AV301" i="1"/>
  <c r="BG301" i="1" s="1"/>
  <c r="AT301" i="1"/>
  <c r="BE301" i="1" s="1"/>
  <c r="AQ301" i="1"/>
  <c r="BB301" i="1" s="1"/>
  <c r="AW301" i="1"/>
  <c r="BH301" i="1" s="1"/>
  <c r="AU301" i="1"/>
  <c r="BF301" i="1" s="1"/>
  <c r="AP301" i="1"/>
  <c r="BA301" i="1" s="1"/>
  <c r="AS301" i="1"/>
  <c r="BD301" i="1" s="1"/>
  <c r="AR297" i="1"/>
  <c r="BC297" i="1" s="1"/>
  <c r="AV297" i="1"/>
  <c r="BG297" i="1" s="1"/>
  <c r="AT297" i="1"/>
  <c r="BE297" i="1" s="1"/>
  <c r="AQ297" i="1"/>
  <c r="BB297" i="1" s="1"/>
  <c r="AW297" i="1"/>
  <c r="BH297" i="1" s="1"/>
  <c r="AU297" i="1"/>
  <c r="BF297" i="1" s="1"/>
  <c r="AP297" i="1"/>
  <c r="BA297" i="1" s="1"/>
  <c r="AS297" i="1"/>
  <c r="BD297" i="1" s="1"/>
  <c r="AR293" i="1"/>
  <c r="BC293" i="1" s="1"/>
  <c r="AV293" i="1"/>
  <c r="BG293" i="1" s="1"/>
  <c r="AT293" i="1"/>
  <c r="BE293" i="1" s="1"/>
  <c r="AQ293" i="1"/>
  <c r="BB293" i="1" s="1"/>
  <c r="AW293" i="1"/>
  <c r="BH293" i="1" s="1"/>
  <c r="AU293" i="1"/>
  <c r="BF293" i="1" s="1"/>
  <c r="AP293" i="1"/>
  <c r="BA293" i="1" s="1"/>
  <c r="AR289" i="1"/>
  <c r="BC289" i="1" s="1"/>
  <c r="AV289" i="1"/>
  <c r="BG289" i="1" s="1"/>
  <c r="AT289" i="1"/>
  <c r="BE289" i="1" s="1"/>
  <c r="AQ289" i="1"/>
  <c r="BB289" i="1" s="1"/>
  <c r="AW289" i="1"/>
  <c r="BH289" i="1" s="1"/>
  <c r="AU289" i="1"/>
  <c r="BF289" i="1" s="1"/>
  <c r="AP289" i="1"/>
  <c r="BA289" i="1" s="1"/>
  <c r="AS289" i="1"/>
  <c r="BD289" i="1" s="1"/>
  <c r="AR285" i="1"/>
  <c r="BC285" i="1" s="1"/>
  <c r="AV285" i="1"/>
  <c r="BG285" i="1" s="1"/>
  <c r="AT285" i="1"/>
  <c r="BE285" i="1" s="1"/>
  <c r="AQ285" i="1"/>
  <c r="BB285" i="1" s="1"/>
  <c r="AW285" i="1"/>
  <c r="BH285" i="1" s="1"/>
  <c r="AU285" i="1"/>
  <c r="BF285" i="1" s="1"/>
  <c r="AP285" i="1"/>
  <c r="BA285" i="1" s="1"/>
  <c r="AS285" i="1"/>
  <c r="BD285" i="1" s="1"/>
  <c r="AQ281" i="1"/>
  <c r="BB281" i="1" s="1"/>
  <c r="AU281" i="1"/>
  <c r="BF281" i="1" s="1"/>
  <c r="AR281" i="1"/>
  <c r="BC281" i="1" s="1"/>
  <c r="AV281" i="1"/>
  <c r="BG281" i="1" s="1"/>
  <c r="AW281" i="1"/>
  <c r="BH281" i="1" s="1"/>
  <c r="AS281" i="1"/>
  <c r="BD281" i="1" s="1"/>
  <c r="AP281" i="1"/>
  <c r="BA281" i="1" s="1"/>
  <c r="AT281" i="1"/>
  <c r="BE281" i="1" s="1"/>
  <c r="AQ277" i="1"/>
  <c r="BB277" i="1" s="1"/>
  <c r="AU277" i="1"/>
  <c r="BF277" i="1" s="1"/>
  <c r="AR277" i="1"/>
  <c r="BC277" i="1" s="1"/>
  <c r="AV277" i="1"/>
  <c r="BG277" i="1" s="1"/>
  <c r="AW277" i="1"/>
  <c r="BH277" i="1" s="1"/>
  <c r="AS277" i="1"/>
  <c r="BD277" i="1" s="1"/>
  <c r="AP277" i="1"/>
  <c r="BA277" i="1" s="1"/>
  <c r="AT277" i="1"/>
  <c r="BE277" i="1" s="1"/>
  <c r="AQ273" i="1"/>
  <c r="BB273" i="1" s="1"/>
  <c r="AU273" i="1"/>
  <c r="BF273" i="1" s="1"/>
  <c r="AR273" i="1"/>
  <c r="BC273" i="1" s="1"/>
  <c r="AV273" i="1"/>
  <c r="BG273" i="1" s="1"/>
  <c r="AW273" i="1"/>
  <c r="BH273" i="1" s="1"/>
  <c r="AS273" i="1"/>
  <c r="BD273" i="1" s="1"/>
  <c r="AP273" i="1"/>
  <c r="BA273" i="1" s="1"/>
  <c r="AT273" i="1"/>
  <c r="BE273" i="1" s="1"/>
  <c r="AQ269" i="1"/>
  <c r="BB269" i="1" s="1"/>
  <c r="AU269" i="1"/>
  <c r="BF269" i="1" s="1"/>
  <c r="AR269" i="1"/>
  <c r="BC269" i="1" s="1"/>
  <c r="AV269" i="1"/>
  <c r="BG269" i="1" s="1"/>
  <c r="AW269" i="1"/>
  <c r="BH269" i="1" s="1"/>
  <c r="AS269" i="1"/>
  <c r="BD269" i="1" s="1"/>
  <c r="AP269" i="1"/>
  <c r="BA269" i="1" s="1"/>
  <c r="AT269" i="1"/>
  <c r="BE269" i="1" s="1"/>
  <c r="AQ265" i="1"/>
  <c r="BB265" i="1" s="1"/>
  <c r="AU265" i="1"/>
  <c r="BF265" i="1" s="1"/>
  <c r="AR265" i="1"/>
  <c r="BC265" i="1" s="1"/>
  <c r="AV265" i="1"/>
  <c r="BG265" i="1" s="1"/>
  <c r="AW265" i="1"/>
  <c r="BH265" i="1" s="1"/>
  <c r="AS265" i="1"/>
  <c r="BD265" i="1" s="1"/>
  <c r="AP265" i="1"/>
  <c r="BA265" i="1" s="1"/>
  <c r="AT265" i="1"/>
  <c r="BE265" i="1" s="1"/>
  <c r="AQ261" i="1"/>
  <c r="BB261" i="1" s="1"/>
  <c r="AU261" i="1"/>
  <c r="BF261" i="1" s="1"/>
  <c r="AR261" i="1"/>
  <c r="BC261" i="1" s="1"/>
  <c r="AV261" i="1"/>
  <c r="BG261" i="1" s="1"/>
  <c r="AW261" i="1"/>
  <c r="BH261" i="1" s="1"/>
  <c r="AS261" i="1"/>
  <c r="BD261" i="1" s="1"/>
  <c r="AP261" i="1"/>
  <c r="BA261" i="1" s="1"/>
  <c r="AT261" i="1"/>
  <c r="BE261" i="1" s="1"/>
  <c r="AQ257" i="1"/>
  <c r="BB257" i="1" s="1"/>
  <c r="AU257" i="1"/>
  <c r="BF257" i="1" s="1"/>
  <c r="AR257" i="1"/>
  <c r="BC257" i="1" s="1"/>
  <c r="AV257" i="1"/>
  <c r="BG257" i="1" s="1"/>
  <c r="AW257" i="1"/>
  <c r="BH257" i="1" s="1"/>
  <c r="AS257" i="1"/>
  <c r="BD257" i="1" s="1"/>
  <c r="AP257" i="1"/>
  <c r="BA257" i="1" s="1"/>
  <c r="AT257" i="1"/>
  <c r="BE257" i="1" s="1"/>
  <c r="AQ253" i="1"/>
  <c r="BB253" i="1" s="1"/>
  <c r="AU253" i="1"/>
  <c r="BF253" i="1" s="1"/>
  <c r="AR253" i="1"/>
  <c r="BC253" i="1" s="1"/>
  <c r="AV253" i="1"/>
  <c r="BG253" i="1" s="1"/>
  <c r="AW253" i="1"/>
  <c r="BH253" i="1" s="1"/>
  <c r="AS253" i="1"/>
  <c r="BD253" i="1" s="1"/>
  <c r="AP253" i="1"/>
  <c r="BA253" i="1" s="1"/>
  <c r="AT253" i="1"/>
  <c r="BE253" i="1" s="1"/>
  <c r="AQ249" i="1"/>
  <c r="BB249" i="1" s="1"/>
  <c r="AU249" i="1"/>
  <c r="BF249" i="1" s="1"/>
  <c r="AR249" i="1"/>
  <c r="BC249" i="1" s="1"/>
  <c r="AV249" i="1"/>
  <c r="BG249" i="1" s="1"/>
  <c r="AW249" i="1"/>
  <c r="BH249" i="1" s="1"/>
  <c r="AS249" i="1"/>
  <c r="BD249" i="1" s="1"/>
  <c r="AP249" i="1"/>
  <c r="BA249" i="1" s="1"/>
  <c r="AT249" i="1"/>
  <c r="BE249" i="1" s="1"/>
  <c r="AQ245" i="1"/>
  <c r="BB245" i="1" s="1"/>
  <c r="AU245" i="1"/>
  <c r="BF245" i="1" s="1"/>
  <c r="AR245" i="1"/>
  <c r="BC245" i="1" s="1"/>
  <c r="AV245" i="1"/>
  <c r="BG245" i="1" s="1"/>
  <c r="AW245" i="1"/>
  <c r="BH245" i="1" s="1"/>
  <c r="AS245" i="1"/>
  <c r="BD245" i="1" s="1"/>
  <c r="AP245" i="1"/>
  <c r="BA245" i="1" s="1"/>
  <c r="AT245" i="1"/>
  <c r="BE245" i="1" s="1"/>
  <c r="AQ241" i="1"/>
  <c r="BB241" i="1" s="1"/>
  <c r="AU241" i="1"/>
  <c r="BF241" i="1" s="1"/>
  <c r="AR241" i="1"/>
  <c r="BC241" i="1" s="1"/>
  <c r="AV241" i="1"/>
  <c r="BG241" i="1" s="1"/>
  <c r="AW241" i="1"/>
  <c r="BH241" i="1" s="1"/>
  <c r="AS241" i="1"/>
  <c r="BD241" i="1" s="1"/>
  <c r="AP241" i="1"/>
  <c r="BA241" i="1" s="1"/>
  <c r="AT241" i="1"/>
  <c r="BE241" i="1" s="1"/>
  <c r="AQ237" i="1"/>
  <c r="BB237" i="1" s="1"/>
  <c r="AU237" i="1"/>
  <c r="BF237" i="1" s="1"/>
  <c r="AR237" i="1"/>
  <c r="BC237" i="1" s="1"/>
  <c r="AV237" i="1"/>
  <c r="BG237" i="1" s="1"/>
  <c r="AW237" i="1"/>
  <c r="BH237" i="1" s="1"/>
  <c r="AS237" i="1"/>
  <c r="BD237" i="1" s="1"/>
  <c r="AP237" i="1"/>
  <c r="BA237" i="1" s="1"/>
  <c r="AT237" i="1"/>
  <c r="BE237" i="1" s="1"/>
  <c r="AQ233" i="1"/>
  <c r="BB233" i="1" s="1"/>
  <c r="AU233" i="1"/>
  <c r="BF233" i="1" s="1"/>
  <c r="AR233" i="1"/>
  <c r="BC233" i="1" s="1"/>
  <c r="AV233" i="1"/>
  <c r="BG233" i="1" s="1"/>
  <c r="AW233" i="1"/>
  <c r="BH233" i="1" s="1"/>
  <c r="AS233" i="1"/>
  <c r="BD233" i="1" s="1"/>
  <c r="AP233" i="1"/>
  <c r="BA233" i="1" s="1"/>
  <c r="AT233" i="1"/>
  <c r="BE233" i="1" s="1"/>
  <c r="AQ229" i="1"/>
  <c r="BB229" i="1" s="1"/>
  <c r="AU229" i="1"/>
  <c r="BF229" i="1" s="1"/>
  <c r="AR229" i="1"/>
  <c r="BC229" i="1" s="1"/>
  <c r="AV229" i="1"/>
  <c r="BG229" i="1" s="1"/>
  <c r="AW229" i="1"/>
  <c r="BH229" i="1" s="1"/>
  <c r="AS229" i="1"/>
  <c r="BD229" i="1" s="1"/>
  <c r="AP229" i="1"/>
  <c r="BA229" i="1" s="1"/>
  <c r="AT229" i="1"/>
  <c r="BE229" i="1" s="1"/>
  <c r="AQ225" i="1"/>
  <c r="BB225" i="1" s="1"/>
  <c r="AU225" i="1"/>
  <c r="BF225" i="1" s="1"/>
  <c r="AR225" i="1"/>
  <c r="BC225" i="1" s="1"/>
  <c r="AV225" i="1"/>
  <c r="BG225" i="1" s="1"/>
  <c r="AW225" i="1"/>
  <c r="BH225" i="1" s="1"/>
  <c r="AS225" i="1"/>
  <c r="BD225" i="1" s="1"/>
  <c r="AP225" i="1"/>
  <c r="BA225" i="1" s="1"/>
  <c r="AT225" i="1"/>
  <c r="BE225" i="1" s="1"/>
  <c r="AQ221" i="1"/>
  <c r="BB221" i="1" s="1"/>
  <c r="AU221" i="1"/>
  <c r="BF221" i="1" s="1"/>
  <c r="AR221" i="1"/>
  <c r="BC221" i="1" s="1"/>
  <c r="AV221" i="1"/>
  <c r="BG221" i="1" s="1"/>
  <c r="AW221" i="1"/>
  <c r="BH221" i="1" s="1"/>
  <c r="AS221" i="1"/>
  <c r="BD221" i="1" s="1"/>
  <c r="AP221" i="1"/>
  <c r="BA221" i="1" s="1"/>
  <c r="AT221" i="1"/>
  <c r="BE221" i="1" s="1"/>
  <c r="AQ217" i="1"/>
  <c r="BB217" i="1" s="1"/>
  <c r="AU217" i="1"/>
  <c r="BF217" i="1" s="1"/>
  <c r="AR217" i="1"/>
  <c r="BC217" i="1" s="1"/>
  <c r="AV217" i="1"/>
  <c r="BG217" i="1" s="1"/>
  <c r="AW217" i="1"/>
  <c r="BH217" i="1" s="1"/>
  <c r="AS217" i="1"/>
  <c r="BD217" i="1" s="1"/>
  <c r="AP217" i="1"/>
  <c r="BA217" i="1" s="1"/>
  <c r="AT217" i="1"/>
  <c r="BE217" i="1" s="1"/>
  <c r="AQ213" i="1"/>
  <c r="BB213" i="1" s="1"/>
  <c r="AU213" i="1"/>
  <c r="BF213" i="1" s="1"/>
  <c r="AR213" i="1"/>
  <c r="BC213" i="1" s="1"/>
  <c r="AV213" i="1"/>
  <c r="BG213" i="1" s="1"/>
  <c r="AW213" i="1"/>
  <c r="BH213" i="1" s="1"/>
  <c r="AS213" i="1"/>
  <c r="BD213" i="1" s="1"/>
  <c r="AP213" i="1"/>
  <c r="BA213" i="1" s="1"/>
  <c r="AT213" i="1"/>
  <c r="BE213" i="1" s="1"/>
  <c r="AQ209" i="1"/>
  <c r="BB209" i="1" s="1"/>
  <c r="AU209" i="1"/>
  <c r="BF209" i="1" s="1"/>
  <c r="AS209" i="1"/>
  <c r="BD209" i="1" s="1"/>
  <c r="AW209" i="1"/>
  <c r="BH209" i="1" s="1"/>
  <c r="AR209" i="1"/>
  <c r="BC209" i="1" s="1"/>
  <c r="AT209" i="1"/>
  <c r="BE209" i="1" s="1"/>
  <c r="AV209" i="1"/>
  <c r="BG209" i="1" s="1"/>
  <c r="AP209" i="1"/>
  <c r="BA209" i="1" s="1"/>
  <c r="AQ205" i="1"/>
  <c r="BB205" i="1" s="1"/>
  <c r="AU205" i="1"/>
  <c r="BF205" i="1" s="1"/>
  <c r="AS205" i="1"/>
  <c r="BD205" i="1" s="1"/>
  <c r="AW205" i="1"/>
  <c r="BH205" i="1" s="1"/>
  <c r="AR205" i="1"/>
  <c r="BC205" i="1" s="1"/>
  <c r="AT205" i="1"/>
  <c r="BE205" i="1" s="1"/>
  <c r="AV205" i="1"/>
  <c r="BG205" i="1" s="1"/>
  <c r="AP205" i="1"/>
  <c r="BA205" i="1" s="1"/>
  <c r="AQ201" i="1"/>
  <c r="BB201" i="1" s="1"/>
  <c r="AU201" i="1"/>
  <c r="BF201" i="1" s="1"/>
  <c r="AS201" i="1"/>
  <c r="BD201" i="1" s="1"/>
  <c r="AW201" i="1"/>
  <c r="BH201" i="1" s="1"/>
  <c r="AR201" i="1"/>
  <c r="BC201" i="1" s="1"/>
  <c r="AT201" i="1"/>
  <c r="BE201" i="1" s="1"/>
  <c r="AV201" i="1"/>
  <c r="BG201" i="1" s="1"/>
  <c r="AP201" i="1"/>
  <c r="BA201" i="1" s="1"/>
  <c r="AQ197" i="1"/>
  <c r="BB197" i="1" s="1"/>
  <c r="AU197" i="1"/>
  <c r="BF197" i="1" s="1"/>
  <c r="AS197" i="1"/>
  <c r="BD197" i="1" s="1"/>
  <c r="AW197" i="1"/>
  <c r="BH197" i="1" s="1"/>
  <c r="AR197" i="1"/>
  <c r="BC197" i="1" s="1"/>
  <c r="AT197" i="1"/>
  <c r="BE197" i="1" s="1"/>
  <c r="AV197" i="1"/>
  <c r="BG197" i="1" s="1"/>
  <c r="AP197" i="1"/>
  <c r="BA197" i="1" s="1"/>
  <c r="AQ193" i="1"/>
  <c r="BB193" i="1" s="1"/>
  <c r="AU193" i="1"/>
  <c r="BF193" i="1" s="1"/>
  <c r="AS193" i="1"/>
  <c r="BD193" i="1" s="1"/>
  <c r="AW193" i="1"/>
  <c r="BH193" i="1" s="1"/>
  <c r="AR193" i="1"/>
  <c r="BC193" i="1" s="1"/>
  <c r="AT193" i="1"/>
  <c r="BE193" i="1" s="1"/>
  <c r="AV193" i="1"/>
  <c r="BG193" i="1" s="1"/>
  <c r="AP193" i="1"/>
  <c r="BA193" i="1" s="1"/>
  <c r="AQ189" i="1"/>
  <c r="BB189" i="1" s="1"/>
  <c r="AU189" i="1"/>
  <c r="BF189" i="1" s="1"/>
  <c r="AS189" i="1"/>
  <c r="BD189" i="1" s="1"/>
  <c r="AW189" i="1"/>
  <c r="BH189" i="1" s="1"/>
  <c r="AR189" i="1"/>
  <c r="BC189" i="1" s="1"/>
  <c r="AT189" i="1"/>
  <c r="BE189" i="1" s="1"/>
  <c r="AV189" i="1"/>
  <c r="BG189" i="1" s="1"/>
  <c r="AP189" i="1"/>
  <c r="BA189" i="1" s="1"/>
  <c r="AQ185" i="1"/>
  <c r="BB185" i="1" s="1"/>
  <c r="AU185" i="1"/>
  <c r="BF185" i="1" s="1"/>
  <c r="AS185" i="1"/>
  <c r="BD185" i="1" s="1"/>
  <c r="AW185" i="1"/>
  <c r="BH185" i="1" s="1"/>
  <c r="AR185" i="1"/>
  <c r="BC185" i="1" s="1"/>
  <c r="AT185" i="1"/>
  <c r="BE185" i="1" s="1"/>
  <c r="AV185" i="1"/>
  <c r="BG185" i="1" s="1"/>
  <c r="AP185" i="1"/>
  <c r="BA185" i="1" s="1"/>
  <c r="AQ181" i="1"/>
  <c r="BB181" i="1" s="1"/>
  <c r="AU181" i="1"/>
  <c r="BF181" i="1" s="1"/>
  <c r="AS181" i="1"/>
  <c r="BD181" i="1" s="1"/>
  <c r="AW181" i="1"/>
  <c r="BH181" i="1" s="1"/>
  <c r="AR181" i="1"/>
  <c r="BC181" i="1" s="1"/>
  <c r="AT181" i="1"/>
  <c r="BE181" i="1" s="1"/>
  <c r="AV181" i="1"/>
  <c r="BG181" i="1" s="1"/>
  <c r="AP181" i="1"/>
  <c r="BA181" i="1" s="1"/>
  <c r="AR177" i="1"/>
  <c r="BC177" i="1" s="1"/>
  <c r="AV177" i="1"/>
  <c r="BG177" i="1" s="1"/>
  <c r="AQ177" i="1"/>
  <c r="BB177" i="1" s="1"/>
  <c r="AW177" i="1"/>
  <c r="BH177" i="1" s="1"/>
  <c r="AT177" i="1"/>
  <c r="BE177" i="1" s="1"/>
  <c r="AS177" i="1"/>
  <c r="BD177" i="1" s="1"/>
  <c r="AU177" i="1"/>
  <c r="BF177" i="1" s="1"/>
  <c r="AP177" i="1"/>
  <c r="BA177" i="1" s="1"/>
  <c r="AR173" i="1"/>
  <c r="BC173" i="1" s="1"/>
  <c r="AV173" i="1"/>
  <c r="BG173" i="1" s="1"/>
  <c r="AQ173" i="1"/>
  <c r="BB173" i="1" s="1"/>
  <c r="AW173" i="1"/>
  <c r="BH173" i="1" s="1"/>
  <c r="AT173" i="1"/>
  <c r="BE173" i="1" s="1"/>
  <c r="AS173" i="1"/>
  <c r="BD173" i="1" s="1"/>
  <c r="AU173" i="1"/>
  <c r="BF173" i="1" s="1"/>
  <c r="AP173" i="1"/>
  <c r="BA173" i="1" s="1"/>
  <c r="AR169" i="1"/>
  <c r="BC169" i="1" s="1"/>
  <c r="AV169" i="1"/>
  <c r="BG169" i="1" s="1"/>
  <c r="AQ169" i="1"/>
  <c r="BB169" i="1" s="1"/>
  <c r="AW169" i="1"/>
  <c r="BH169" i="1" s="1"/>
  <c r="AT169" i="1"/>
  <c r="BE169" i="1" s="1"/>
  <c r="AS169" i="1"/>
  <c r="BD169" i="1" s="1"/>
  <c r="AU169" i="1"/>
  <c r="BF169" i="1" s="1"/>
  <c r="AP169" i="1"/>
  <c r="BA169" i="1" s="1"/>
  <c r="AR165" i="1"/>
  <c r="BC165" i="1" s="1"/>
  <c r="AV165" i="1"/>
  <c r="BG165" i="1" s="1"/>
  <c r="AQ165" i="1"/>
  <c r="BB165" i="1" s="1"/>
  <c r="AW165" i="1"/>
  <c r="BH165" i="1" s="1"/>
  <c r="AT165" i="1"/>
  <c r="BE165" i="1" s="1"/>
  <c r="AS165" i="1"/>
  <c r="BD165" i="1" s="1"/>
  <c r="AU165" i="1"/>
  <c r="BF165" i="1" s="1"/>
  <c r="AP165" i="1"/>
  <c r="BA165" i="1" s="1"/>
  <c r="AR161" i="1"/>
  <c r="BC161" i="1" s="1"/>
  <c r="AV161" i="1"/>
  <c r="BG161" i="1" s="1"/>
  <c r="AQ161" i="1"/>
  <c r="BB161" i="1" s="1"/>
  <c r="AW161" i="1"/>
  <c r="BH161" i="1" s="1"/>
  <c r="AT161" i="1"/>
  <c r="BE161" i="1" s="1"/>
  <c r="AS161" i="1"/>
  <c r="BD161" i="1" s="1"/>
  <c r="AU161" i="1"/>
  <c r="BF161" i="1" s="1"/>
  <c r="AP161" i="1"/>
  <c r="BA161" i="1" s="1"/>
  <c r="AR157" i="1"/>
  <c r="BC157" i="1" s="1"/>
  <c r="AV157" i="1"/>
  <c r="BG157" i="1" s="1"/>
  <c r="AQ157" i="1"/>
  <c r="BB157" i="1" s="1"/>
  <c r="AW157" i="1"/>
  <c r="BH157" i="1" s="1"/>
  <c r="AT157" i="1"/>
  <c r="BE157" i="1" s="1"/>
  <c r="AS157" i="1"/>
  <c r="BD157" i="1" s="1"/>
  <c r="AU157" i="1"/>
  <c r="BF157" i="1" s="1"/>
  <c r="AP157" i="1"/>
  <c r="BA157" i="1" s="1"/>
  <c r="AR153" i="1"/>
  <c r="BC153" i="1" s="1"/>
  <c r="AV153" i="1"/>
  <c r="BG153" i="1" s="1"/>
  <c r="AQ153" i="1"/>
  <c r="BB153" i="1" s="1"/>
  <c r="AW153" i="1"/>
  <c r="BH153" i="1" s="1"/>
  <c r="AT153" i="1"/>
  <c r="BE153" i="1" s="1"/>
  <c r="AS153" i="1"/>
  <c r="BD153" i="1" s="1"/>
  <c r="AU153" i="1"/>
  <c r="BF153" i="1" s="1"/>
  <c r="AP153" i="1"/>
  <c r="BA153" i="1" s="1"/>
  <c r="AR149" i="1"/>
  <c r="BC149" i="1" s="1"/>
  <c r="AV149" i="1"/>
  <c r="BG149" i="1" s="1"/>
  <c r="AQ149" i="1"/>
  <c r="BB149" i="1" s="1"/>
  <c r="AW149" i="1"/>
  <c r="BH149" i="1" s="1"/>
  <c r="AT149" i="1"/>
  <c r="BE149" i="1" s="1"/>
  <c r="AS149" i="1"/>
  <c r="BD149" i="1" s="1"/>
  <c r="AU149" i="1"/>
  <c r="BF149" i="1" s="1"/>
  <c r="AP149" i="1"/>
  <c r="BA149" i="1" s="1"/>
  <c r="AP145" i="1"/>
  <c r="BA145" i="1" s="1"/>
  <c r="AT145" i="1"/>
  <c r="BE145" i="1" s="1"/>
  <c r="AS145" i="1"/>
  <c r="BD145" i="1" s="1"/>
  <c r="AV145" i="1"/>
  <c r="BG145" i="1" s="1"/>
  <c r="AR145" i="1"/>
  <c r="BC145" i="1" s="1"/>
  <c r="AW145" i="1"/>
  <c r="BH145" i="1" s="1"/>
  <c r="AQ145" i="1"/>
  <c r="BB145" i="1" s="1"/>
  <c r="AU145" i="1"/>
  <c r="BF145" i="1" s="1"/>
  <c r="AP141" i="1"/>
  <c r="BA141" i="1" s="1"/>
  <c r="AT141" i="1"/>
  <c r="BE141" i="1" s="1"/>
  <c r="AS141" i="1"/>
  <c r="BD141" i="1" s="1"/>
  <c r="AR141" i="1"/>
  <c r="BC141" i="1" s="1"/>
  <c r="AV141" i="1"/>
  <c r="BG141" i="1" s="1"/>
  <c r="AQ141" i="1"/>
  <c r="BB141" i="1" s="1"/>
  <c r="AU141" i="1"/>
  <c r="BF141" i="1" s="1"/>
  <c r="AW141" i="1"/>
  <c r="BH141" i="1" s="1"/>
  <c r="AP137" i="1"/>
  <c r="BA137" i="1" s="1"/>
  <c r="AT137" i="1"/>
  <c r="BE137" i="1" s="1"/>
  <c r="AS137" i="1"/>
  <c r="BD137" i="1" s="1"/>
  <c r="AV137" i="1"/>
  <c r="BG137" i="1" s="1"/>
  <c r="AR137" i="1"/>
  <c r="BC137" i="1" s="1"/>
  <c r="AQ137" i="1"/>
  <c r="BB137" i="1" s="1"/>
  <c r="AU137" i="1"/>
  <c r="BF137" i="1" s="1"/>
  <c r="AW137" i="1"/>
  <c r="BH137" i="1" s="1"/>
  <c r="AP133" i="1"/>
  <c r="BA133" i="1" s="1"/>
  <c r="AT133" i="1"/>
  <c r="BE133" i="1" s="1"/>
  <c r="AQ133" i="1"/>
  <c r="BB133" i="1" s="1"/>
  <c r="AV133" i="1"/>
  <c r="BG133" i="1" s="1"/>
  <c r="AS133" i="1"/>
  <c r="BD133" i="1" s="1"/>
  <c r="AR133" i="1"/>
  <c r="BC133" i="1" s="1"/>
  <c r="AW133" i="1"/>
  <c r="BH133" i="1" s="1"/>
  <c r="AU133" i="1"/>
  <c r="BF133" i="1" s="1"/>
  <c r="AP129" i="1"/>
  <c r="BA129" i="1" s="1"/>
  <c r="AT129" i="1"/>
  <c r="BE129" i="1" s="1"/>
  <c r="AQ129" i="1"/>
  <c r="BB129" i="1" s="1"/>
  <c r="AV129" i="1"/>
  <c r="BG129" i="1" s="1"/>
  <c r="AS129" i="1"/>
  <c r="BD129" i="1" s="1"/>
  <c r="AR129" i="1"/>
  <c r="BC129" i="1" s="1"/>
  <c r="AW129" i="1"/>
  <c r="BH129" i="1" s="1"/>
  <c r="AU129" i="1"/>
  <c r="BF129" i="1" s="1"/>
  <c r="AP125" i="1"/>
  <c r="BA125" i="1" s="1"/>
  <c r="AT125" i="1"/>
  <c r="BE125" i="1" s="1"/>
  <c r="AQ125" i="1"/>
  <c r="BB125" i="1" s="1"/>
  <c r="AV125" i="1"/>
  <c r="BG125" i="1" s="1"/>
  <c r="AS125" i="1"/>
  <c r="BD125" i="1" s="1"/>
  <c r="AR125" i="1"/>
  <c r="BC125" i="1" s="1"/>
  <c r="AW125" i="1"/>
  <c r="BH125" i="1" s="1"/>
  <c r="AU125" i="1"/>
  <c r="BF125" i="1" s="1"/>
  <c r="AP121" i="1"/>
  <c r="BA121" i="1" s="1"/>
  <c r="AT121" i="1"/>
  <c r="BE121" i="1" s="1"/>
  <c r="AQ121" i="1"/>
  <c r="BB121" i="1" s="1"/>
  <c r="AV121" i="1"/>
  <c r="BG121" i="1" s="1"/>
  <c r="AS121" i="1"/>
  <c r="BD121" i="1" s="1"/>
  <c r="AR121" i="1"/>
  <c r="BC121" i="1" s="1"/>
  <c r="AW121" i="1"/>
  <c r="BH121" i="1" s="1"/>
  <c r="AU121" i="1"/>
  <c r="BF121" i="1" s="1"/>
  <c r="AP117" i="1"/>
  <c r="BA117" i="1" s="1"/>
  <c r="AT117" i="1"/>
  <c r="BE117" i="1" s="1"/>
  <c r="AQ117" i="1"/>
  <c r="BB117" i="1" s="1"/>
  <c r="AV117" i="1"/>
  <c r="BG117" i="1" s="1"/>
  <c r="AS117" i="1"/>
  <c r="BD117" i="1" s="1"/>
  <c r="AR117" i="1"/>
  <c r="BC117" i="1" s="1"/>
  <c r="AW117" i="1"/>
  <c r="BH117" i="1" s="1"/>
  <c r="AU117" i="1"/>
  <c r="BF117" i="1" s="1"/>
  <c r="AP113" i="1"/>
  <c r="BA113" i="1" s="1"/>
  <c r="AT113" i="1"/>
  <c r="BE113" i="1" s="1"/>
  <c r="AQ113" i="1"/>
  <c r="BB113" i="1" s="1"/>
  <c r="AV113" i="1"/>
  <c r="BG113" i="1" s="1"/>
  <c r="AS113" i="1"/>
  <c r="BD113" i="1" s="1"/>
  <c r="AR113" i="1"/>
  <c r="BC113" i="1" s="1"/>
  <c r="AW113" i="1"/>
  <c r="BH113" i="1" s="1"/>
  <c r="AU113" i="1"/>
  <c r="BF113" i="1" s="1"/>
  <c r="AP109" i="1"/>
  <c r="BA109" i="1" s="1"/>
  <c r="AT109" i="1"/>
  <c r="BE109" i="1" s="1"/>
  <c r="AQ109" i="1"/>
  <c r="BB109" i="1" s="1"/>
  <c r="AV109" i="1"/>
  <c r="BG109" i="1" s="1"/>
  <c r="AS109" i="1"/>
  <c r="BD109" i="1" s="1"/>
  <c r="AR109" i="1"/>
  <c r="BC109" i="1" s="1"/>
  <c r="AW109" i="1"/>
  <c r="BH109" i="1" s="1"/>
  <c r="AU109" i="1"/>
  <c r="BF109" i="1" s="1"/>
  <c r="AS105" i="1"/>
  <c r="BD105" i="1" s="1"/>
  <c r="AW105" i="1"/>
  <c r="BH105" i="1" s="1"/>
  <c r="AP105" i="1"/>
  <c r="BA105" i="1" s="1"/>
  <c r="AT105" i="1"/>
  <c r="BE105" i="1" s="1"/>
  <c r="AQ105" i="1"/>
  <c r="BB105" i="1" s="1"/>
  <c r="AU105" i="1"/>
  <c r="BF105" i="1" s="1"/>
  <c r="AR105" i="1"/>
  <c r="BC105" i="1" s="1"/>
  <c r="AV105" i="1"/>
  <c r="BG105" i="1" s="1"/>
  <c r="AR101" i="1"/>
  <c r="BC101" i="1" s="1"/>
  <c r="AV101" i="1"/>
  <c r="BG101" i="1" s="1"/>
  <c r="AT101" i="1"/>
  <c r="BE101" i="1" s="1"/>
  <c r="AP101" i="1"/>
  <c r="BA101" i="1" s="1"/>
  <c r="AU101" i="1"/>
  <c r="BF101" i="1" s="1"/>
  <c r="AW101" i="1"/>
  <c r="BH101" i="1" s="1"/>
  <c r="AQ101" i="1"/>
  <c r="BB101" i="1" s="1"/>
  <c r="AS101" i="1"/>
  <c r="BD101" i="1" s="1"/>
  <c r="AR97" i="1"/>
  <c r="BC97" i="1" s="1"/>
  <c r="AV97" i="1"/>
  <c r="BG97" i="1" s="1"/>
  <c r="AT97" i="1"/>
  <c r="BE97" i="1" s="1"/>
  <c r="AP97" i="1"/>
  <c r="BA97" i="1" s="1"/>
  <c r="AU97" i="1"/>
  <c r="BF97" i="1" s="1"/>
  <c r="AW97" i="1"/>
  <c r="BH97" i="1" s="1"/>
  <c r="AQ97" i="1"/>
  <c r="BB97" i="1" s="1"/>
  <c r="AS97" i="1"/>
  <c r="BD97" i="1" s="1"/>
  <c r="AR93" i="1"/>
  <c r="BC93" i="1" s="1"/>
  <c r="AV93" i="1"/>
  <c r="BG93" i="1" s="1"/>
  <c r="AT93" i="1"/>
  <c r="BE93" i="1" s="1"/>
  <c r="AP93" i="1"/>
  <c r="BA93" i="1" s="1"/>
  <c r="AU93" i="1"/>
  <c r="BF93" i="1" s="1"/>
  <c r="AW93" i="1"/>
  <c r="BH93" i="1" s="1"/>
  <c r="AQ93" i="1"/>
  <c r="BB93" i="1" s="1"/>
  <c r="AS93" i="1"/>
  <c r="BD93" i="1" s="1"/>
  <c r="AR89" i="1"/>
  <c r="BC89" i="1" s="1"/>
  <c r="AV89" i="1"/>
  <c r="BG89" i="1" s="1"/>
  <c r="AT89" i="1"/>
  <c r="BE89" i="1" s="1"/>
  <c r="AQ89" i="1"/>
  <c r="BB89" i="1" s="1"/>
  <c r="AS89" i="1"/>
  <c r="BD89" i="1" s="1"/>
  <c r="AU89" i="1"/>
  <c r="BF89" i="1" s="1"/>
  <c r="AP89" i="1"/>
  <c r="BA89" i="1" s="1"/>
  <c r="AW89" i="1"/>
  <c r="BH89" i="1" s="1"/>
  <c r="AR85" i="1"/>
  <c r="BC85" i="1" s="1"/>
  <c r="AV85" i="1"/>
  <c r="BG85" i="1" s="1"/>
  <c r="AT85" i="1"/>
  <c r="BE85" i="1" s="1"/>
  <c r="AU85" i="1"/>
  <c r="BF85" i="1" s="1"/>
  <c r="AP85" i="1"/>
  <c r="BA85" i="1" s="1"/>
  <c r="AW85" i="1"/>
  <c r="BH85" i="1" s="1"/>
  <c r="AQ85" i="1"/>
  <c r="BB85" i="1" s="1"/>
  <c r="AS85" i="1"/>
  <c r="BD85" i="1" s="1"/>
  <c r="AR81" i="1"/>
  <c r="BC81" i="1" s="1"/>
  <c r="AV81" i="1"/>
  <c r="BG81" i="1" s="1"/>
  <c r="AT81" i="1"/>
  <c r="BE81" i="1" s="1"/>
  <c r="AQ81" i="1"/>
  <c r="BB81" i="1" s="1"/>
  <c r="AS81" i="1"/>
  <c r="BD81" i="1" s="1"/>
  <c r="AU81" i="1"/>
  <c r="BF81" i="1" s="1"/>
  <c r="AW81" i="1"/>
  <c r="BH81" i="1" s="1"/>
  <c r="AP81" i="1"/>
  <c r="BA81" i="1" s="1"/>
  <c r="AR77" i="1"/>
  <c r="BC77" i="1" s="1"/>
  <c r="AV77" i="1"/>
  <c r="BG77" i="1" s="1"/>
  <c r="AT77" i="1"/>
  <c r="BE77" i="1" s="1"/>
  <c r="AU77" i="1"/>
  <c r="BF77" i="1" s="1"/>
  <c r="AP77" i="1"/>
  <c r="BA77" i="1" s="1"/>
  <c r="AW77" i="1"/>
  <c r="BH77" i="1" s="1"/>
  <c r="AQ77" i="1"/>
  <c r="BB77" i="1" s="1"/>
  <c r="AS77" i="1"/>
  <c r="BD77" i="1" s="1"/>
  <c r="AV2765" i="1"/>
  <c r="BG2765" i="1" s="1"/>
  <c r="AV2761" i="1"/>
  <c r="BG2761" i="1" s="1"/>
  <c r="AV2757" i="1"/>
  <c r="BG2757" i="1" s="1"/>
  <c r="AV2753" i="1"/>
  <c r="BG2753" i="1" s="1"/>
  <c r="AV2749" i="1"/>
  <c r="BG2749" i="1" s="1"/>
  <c r="AV2745" i="1"/>
  <c r="BG2745" i="1" s="1"/>
  <c r="AV2741" i="1"/>
  <c r="BG2741" i="1" s="1"/>
  <c r="AV2737" i="1"/>
  <c r="BG2737" i="1" s="1"/>
  <c r="AV2733" i="1"/>
  <c r="BG2733" i="1" s="1"/>
  <c r="AV2729" i="1"/>
  <c r="BG2729" i="1" s="1"/>
  <c r="AV2725" i="1"/>
  <c r="BG2725" i="1" s="1"/>
  <c r="AV2721" i="1"/>
  <c r="BG2721" i="1" s="1"/>
  <c r="AV2717" i="1"/>
  <c r="BG2717" i="1" s="1"/>
  <c r="AV2713" i="1"/>
  <c r="BG2713" i="1" s="1"/>
  <c r="AV2709" i="1"/>
  <c r="BG2709" i="1" s="1"/>
  <c r="AV2705" i="1"/>
  <c r="BG2705" i="1" s="1"/>
  <c r="AV2701" i="1"/>
  <c r="BG2701" i="1" s="1"/>
  <c r="AV2697" i="1"/>
  <c r="BG2697" i="1" s="1"/>
  <c r="AV2693" i="1"/>
  <c r="BG2693" i="1" s="1"/>
  <c r="AV2689" i="1"/>
  <c r="BG2689" i="1" s="1"/>
  <c r="AV2685" i="1"/>
  <c r="BG2685" i="1" s="1"/>
  <c r="AV2681" i="1"/>
  <c r="BG2681" i="1" s="1"/>
  <c r="AV2677" i="1"/>
  <c r="BG2677" i="1" s="1"/>
  <c r="AV2673" i="1"/>
  <c r="BG2673" i="1" s="1"/>
  <c r="AV2669" i="1"/>
  <c r="BG2669" i="1" s="1"/>
  <c r="AV2665" i="1"/>
  <c r="BG2665" i="1" s="1"/>
  <c r="AV2661" i="1"/>
  <c r="BG2661" i="1" s="1"/>
  <c r="AV2657" i="1"/>
  <c r="BG2657" i="1" s="1"/>
  <c r="AV2653" i="1"/>
  <c r="BG2653" i="1" s="1"/>
  <c r="AV2649" i="1"/>
  <c r="BG2649" i="1" s="1"/>
  <c r="AV2645" i="1"/>
  <c r="BG2645" i="1" s="1"/>
  <c r="AV2641" i="1"/>
  <c r="BG2641" i="1" s="1"/>
  <c r="AV2637" i="1"/>
  <c r="BG2637" i="1" s="1"/>
  <c r="AV2633" i="1"/>
  <c r="BG2633" i="1" s="1"/>
  <c r="AV2629" i="1"/>
  <c r="BG2629" i="1" s="1"/>
  <c r="AV2625" i="1"/>
  <c r="BG2625" i="1" s="1"/>
  <c r="AV2621" i="1"/>
  <c r="BG2621" i="1" s="1"/>
  <c r="AV2617" i="1"/>
  <c r="BG2617" i="1" s="1"/>
  <c r="AV2613" i="1"/>
  <c r="BG2613" i="1" s="1"/>
  <c r="AV2609" i="1"/>
  <c r="BG2609" i="1" s="1"/>
  <c r="AV2605" i="1"/>
  <c r="BG2605" i="1" s="1"/>
  <c r="AV2601" i="1"/>
  <c r="BG2601" i="1" s="1"/>
  <c r="AV2597" i="1"/>
  <c r="BG2597" i="1" s="1"/>
  <c r="AV2593" i="1"/>
  <c r="BG2593" i="1" s="1"/>
  <c r="AV2589" i="1"/>
  <c r="BG2589" i="1" s="1"/>
  <c r="AV2585" i="1"/>
  <c r="BG2585" i="1" s="1"/>
  <c r="AV2581" i="1"/>
  <c r="BG2581" i="1" s="1"/>
  <c r="AV2577" i="1"/>
  <c r="BG2577" i="1" s="1"/>
  <c r="AV2573" i="1"/>
  <c r="BG2573" i="1" s="1"/>
  <c r="AV2569" i="1"/>
  <c r="BG2569" i="1" s="1"/>
  <c r="AV2565" i="1"/>
  <c r="BG2565" i="1" s="1"/>
  <c r="AV2563" i="1"/>
  <c r="BG2563" i="1" s="1"/>
  <c r="AV2561" i="1"/>
  <c r="BG2561" i="1" s="1"/>
  <c r="AV2559" i="1"/>
  <c r="BG2559" i="1" s="1"/>
  <c r="AV2557" i="1"/>
  <c r="BG2557" i="1" s="1"/>
  <c r="AV2555" i="1"/>
  <c r="BG2555" i="1" s="1"/>
  <c r="AV2553" i="1"/>
  <c r="BG2553" i="1" s="1"/>
  <c r="AV2551" i="1"/>
  <c r="BG2551" i="1" s="1"/>
  <c r="AV2549" i="1"/>
  <c r="BG2549" i="1" s="1"/>
  <c r="AV2547" i="1"/>
  <c r="BG2547" i="1" s="1"/>
  <c r="AV2545" i="1"/>
  <c r="BG2545" i="1" s="1"/>
  <c r="AV2543" i="1"/>
  <c r="BG2543" i="1" s="1"/>
  <c r="AV2541" i="1"/>
  <c r="BG2541" i="1" s="1"/>
  <c r="AV2539" i="1"/>
  <c r="BG2539" i="1" s="1"/>
  <c r="AV2537" i="1"/>
  <c r="BG2537" i="1" s="1"/>
  <c r="AV2535" i="1"/>
  <c r="BG2535" i="1" s="1"/>
  <c r="AV2533" i="1"/>
  <c r="BG2533" i="1" s="1"/>
  <c r="AV2531" i="1"/>
  <c r="BG2531" i="1" s="1"/>
  <c r="AV2529" i="1"/>
  <c r="BG2529" i="1" s="1"/>
  <c r="AV2527" i="1"/>
  <c r="BG2527" i="1" s="1"/>
  <c r="AV2525" i="1"/>
  <c r="BG2525" i="1" s="1"/>
  <c r="AV2523" i="1"/>
  <c r="BG2523" i="1" s="1"/>
  <c r="AV2521" i="1"/>
  <c r="BG2521" i="1" s="1"/>
  <c r="AV2519" i="1"/>
  <c r="BG2519" i="1" s="1"/>
  <c r="AV2517" i="1"/>
  <c r="BG2517" i="1" s="1"/>
  <c r="AV2515" i="1"/>
  <c r="BG2515" i="1" s="1"/>
  <c r="AV2513" i="1"/>
  <c r="BG2513" i="1" s="1"/>
  <c r="AV2511" i="1"/>
  <c r="BG2511" i="1" s="1"/>
  <c r="AV2509" i="1"/>
  <c r="BG2509" i="1" s="1"/>
  <c r="AV2507" i="1"/>
  <c r="BG2507" i="1" s="1"/>
  <c r="AV2505" i="1"/>
  <c r="BG2505" i="1" s="1"/>
  <c r="AV2503" i="1"/>
  <c r="BG2503" i="1" s="1"/>
  <c r="AV2501" i="1"/>
  <c r="BG2501" i="1" s="1"/>
  <c r="AV2499" i="1"/>
  <c r="BG2499" i="1" s="1"/>
  <c r="AV2497" i="1"/>
  <c r="BG2497" i="1" s="1"/>
  <c r="AV2495" i="1"/>
  <c r="BG2495" i="1" s="1"/>
  <c r="AV2493" i="1"/>
  <c r="BG2493" i="1" s="1"/>
  <c r="AV2491" i="1"/>
  <c r="BG2491" i="1" s="1"/>
  <c r="AV2489" i="1"/>
  <c r="BG2489" i="1" s="1"/>
  <c r="AV2487" i="1"/>
  <c r="BG2487" i="1" s="1"/>
  <c r="AV2485" i="1"/>
  <c r="BG2485" i="1" s="1"/>
  <c r="AV2483" i="1"/>
  <c r="BG2483" i="1" s="1"/>
  <c r="AV2481" i="1"/>
  <c r="BG2481" i="1" s="1"/>
  <c r="AV2479" i="1"/>
  <c r="BG2479" i="1" s="1"/>
  <c r="AV2477" i="1"/>
  <c r="BG2477" i="1" s="1"/>
  <c r="AV2475" i="1"/>
  <c r="BG2475" i="1" s="1"/>
  <c r="AV2473" i="1"/>
  <c r="BG2473" i="1" s="1"/>
  <c r="AV2471" i="1"/>
  <c r="BG2471" i="1" s="1"/>
  <c r="AV2469" i="1"/>
  <c r="BG2469" i="1" s="1"/>
  <c r="AV2467" i="1"/>
  <c r="BG2467" i="1" s="1"/>
  <c r="AV2465" i="1"/>
  <c r="BG2465" i="1" s="1"/>
  <c r="AV2463" i="1"/>
  <c r="BG2463" i="1" s="1"/>
  <c r="AV2461" i="1"/>
  <c r="BG2461" i="1" s="1"/>
  <c r="AV2459" i="1"/>
  <c r="BG2459" i="1" s="1"/>
  <c r="AV2457" i="1"/>
  <c r="BG2457" i="1" s="1"/>
  <c r="AV2455" i="1"/>
  <c r="BG2455" i="1" s="1"/>
  <c r="AV2453" i="1"/>
  <c r="BG2453" i="1" s="1"/>
  <c r="AV2451" i="1"/>
  <c r="BG2451" i="1" s="1"/>
  <c r="AV2449" i="1"/>
  <c r="BG2449" i="1" s="1"/>
  <c r="AV2447" i="1"/>
  <c r="BG2447" i="1" s="1"/>
  <c r="AV2445" i="1"/>
  <c r="BG2445" i="1" s="1"/>
  <c r="AV2443" i="1"/>
  <c r="BG2443" i="1" s="1"/>
  <c r="AV2441" i="1"/>
  <c r="BG2441" i="1" s="1"/>
  <c r="AV2439" i="1"/>
  <c r="BG2439" i="1" s="1"/>
  <c r="AV2437" i="1"/>
  <c r="BG2437" i="1" s="1"/>
  <c r="AV2435" i="1"/>
  <c r="BG2435" i="1" s="1"/>
  <c r="AV2433" i="1"/>
  <c r="BG2433" i="1" s="1"/>
  <c r="AV2431" i="1"/>
  <c r="BG2431" i="1" s="1"/>
  <c r="AV2429" i="1"/>
  <c r="BG2429" i="1" s="1"/>
  <c r="AV2427" i="1"/>
  <c r="BG2427" i="1" s="1"/>
  <c r="AV2425" i="1"/>
  <c r="BG2425" i="1" s="1"/>
  <c r="AV2423" i="1"/>
  <c r="BG2423" i="1" s="1"/>
  <c r="AV2421" i="1"/>
  <c r="BG2421" i="1" s="1"/>
  <c r="AV2419" i="1"/>
  <c r="BG2419" i="1" s="1"/>
  <c r="AV2417" i="1"/>
  <c r="BG2417" i="1" s="1"/>
  <c r="AV2415" i="1"/>
  <c r="BG2415" i="1" s="1"/>
  <c r="AV2413" i="1"/>
  <c r="BG2413" i="1" s="1"/>
  <c r="AV2411" i="1"/>
  <c r="BG2411" i="1" s="1"/>
  <c r="AV2409" i="1"/>
  <c r="BG2409" i="1" s="1"/>
  <c r="AV2407" i="1"/>
  <c r="BG2407" i="1" s="1"/>
  <c r="AV2405" i="1"/>
  <c r="BG2405" i="1" s="1"/>
  <c r="AV2403" i="1"/>
  <c r="BG2403" i="1" s="1"/>
  <c r="AV2401" i="1"/>
  <c r="BG2401" i="1" s="1"/>
  <c r="AV2399" i="1"/>
  <c r="BG2399" i="1" s="1"/>
  <c r="AV2397" i="1"/>
  <c r="BG2397" i="1" s="1"/>
  <c r="AV2395" i="1"/>
  <c r="BG2395" i="1" s="1"/>
  <c r="AV2393" i="1"/>
  <c r="BG2393" i="1" s="1"/>
  <c r="AV2391" i="1"/>
  <c r="BG2391" i="1" s="1"/>
  <c r="AV2389" i="1"/>
  <c r="BG2389" i="1" s="1"/>
  <c r="AV2387" i="1"/>
  <c r="BG2387" i="1" s="1"/>
  <c r="AV2385" i="1"/>
  <c r="BG2385" i="1" s="1"/>
  <c r="AV2383" i="1"/>
  <c r="BG2383" i="1" s="1"/>
  <c r="AV2381" i="1"/>
  <c r="BG2381" i="1" s="1"/>
  <c r="AV2379" i="1"/>
  <c r="BG2379" i="1" s="1"/>
  <c r="AV2377" i="1"/>
  <c r="BG2377" i="1" s="1"/>
  <c r="AV2375" i="1"/>
  <c r="BG2375" i="1" s="1"/>
  <c r="AV2373" i="1"/>
  <c r="BG2373" i="1" s="1"/>
  <c r="AV2371" i="1"/>
  <c r="BG2371" i="1" s="1"/>
  <c r="AV2369" i="1"/>
  <c r="BG2369" i="1" s="1"/>
  <c r="AV2367" i="1"/>
  <c r="BG2367" i="1" s="1"/>
  <c r="AV2365" i="1"/>
  <c r="BG2365" i="1" s="1"/>
  <c r="AV2363" i="1"/>
  <c r="BG2363" i="1" s="1"/>
  <c r="AV2361" i="1"/>
  <c r="BG2361" i="1" s="1"/>
  <c r="AV2359" i="1"/>
  <c r="BG2359" i="1" s="1"/>
  <c r="AV2357" i="1"/>
  <c r="BG2357" i="1" s="1"/>
  <c r="AV2355" i="1"/>
  <c r="BG2355" i="1" s="1"/>
  <c r="AV2353" i="1"/>
  <c r="BG2353" i="1" s="1"/>
  <c r="AV2351" i="1"/>
  <c r="BG2351" i="1" s="1"/>
  <c r="AV2349" i="1"/>
  <c r="BG2349" i="1" s="1"/>
  <c r="AV2347" i="1"/>
  <c r="BG2347" i="1" s="1"/>
  <c r="AV2345" i="1"/>
  <c r="BG2345" i="1" s="1"/>
  <c r="AV2343" i="1"/>
  <c r="BG2343" i="1" s="1"/>
  <c r="AV2341" i="1"/>
  <c r="BG2341" i="1" s="1"/>
  <c r="AV2339" i="1"/>
  <c r="BG2339" i="1" s="1"/>
  <c r="AV2337" i="1"/>
  <c r="BG2337" i="1" s="1"/>
  <c r="AV2335" i="1"/>
  <c r="BG2335" i="1" s="1"/>
  <c r="AV2333" i="1"/>
  <c r="BG2333" i="1" s="1"/>
  <c r="AV2331" i="1"/>
  <c r="BG2331" i="1" s="1"/>
  <c r="AV2329" i="1"/>
  <c r="BG2329" i="1" s="1"/>
  <c r="AV2327" i="1"/>
  <c r="BG2327" i="1" s="1"/>
  <c r="AV2325" i="1"/>
  <c r="BG2325" i="1" s="1"/>
  <c r="AV2323" i="1"/>
  <c r="BG2323" i="1" s="1"/>
  <c r="AV2321" i="1"/>
  <c r="BG2321" i="1" s="1"/>
  <c r="AV2319" i="1"/>
  <c r="BG2319" i="1" s="1"/>
  <c r="AV2317" i="1"/>
  <c r="BG2317" i="1" s="1"/>
  <c r="AV2315" i="1"/>
  <c r="BG2315" i="1" s="1"/>
  <c r="AV2313" i="1"/>
  <c r="BG2313" i="1" s="1"/>
  <c r="AV2311" i="1"/>
  <c r="BG2311" i="1" s="1"/>
  <c r="AV2309" i="1"/>
  <c r="BG2309" i="1" s="1"/>
  <c r="AV2307" i="1"/>
  <c r="BG2307" i="1" s="1"/>
  <c r="AV2305" i="1"/>
  <c r="BG2305" i="1" s="1"/>
  <c r="AV2303" i="1"/>
  <c r="BG2303" i="1" s="1"/>
  <c r="AV2301" i="1"/>
  <c r="BG2301" i="1" s="1"/>
  <c r="AV2299" i="1"/>
  <c r="BG2299" i="1" s="1"/>
  <c r="AV2297" i="1"/>
  <c r="BG2297" i="1" s="1"/>
  <c r="AV2295" i="1"/>
  <c r="BG2295" i="1" s="1"/>
  <c r="AV2293" i="1"/>
  <c r="BG2293" i="1" s="1"/>
  <c r="AV2291" i="1"/>
  <c r="BG2291" i="1" s="1"/>
  <c r="AV2289" i="1"/>
  <c r="BG2289" i="1" s="1"/>
  <c r="AV2287" i="1"/>
  <c r="BG2287" i="1" s="1"/>
  <c r="AV2285" i="1"/>
  <c r="BG2285" i="1" s="1"/>
  <c r="AV2283" i="1"/>
  <c r="BG2283" i="1" s="1"/>
  <c r="AV2281" i="1"/>
  <c r="BG2281" i="1" s="1"/>
  <c r="AV2279" i="1"/>
  <c r="BG2279" i="1" s="1"/>
  <c r="AV2277" i="1"/>
  <c r="BG2277" i="1" s="1"/>
  <c r="AV2275" i="1"/>
  <c r="BG2275" i="1" s="1"/>
  <c r="AV2273" i="1"/>
  <c r="BG2273" i="1" s="1"/>
  <c r="AV2271" i="1"/>
  <c r="BG2271" i="1" s="1"/>
  <c r="AV2269" i="1"/>
  <c r="BG2269" i="1" s="1"/>
  <c r="AV2267" i="1"/>
  <c r="BG2267" i="1" s="1"/>
  <c r="AV2265" i="1"/>
  <c r="BG2265" i="1" s="1"/>
  <c r="AV2263" i="1"/>
  <c r="BG2263" i="1" s="1"/>
  <c r="AV2261" i="1"/>
  <c r="BG2261" i="1" s="1"/>
  <c r="AV2259" i="1"/>
  <c r="BG2259" i="1" s="1"/>
  <c r="AV2257" i="1"/>
  <c r="BG2257" i="1" s="1"/>
  <c r="AV2255" i="1"/>
  <c r="BG2255" i="1" s="1"/>
  <c r="AV2253" i="1"/>
  <c r="BG2253" i="1" s="1"/>
  <c r="AV2251" i="1"/>
  <c r="BG2251" i="1" s="1"/>
  <c r="AV2249" i="1"/>
  <c r="BG2249" i="1" s="1"/>
  <c r="AV2247" i="1"/>
  <c r="BG2247" i="1" s="1"/>
  <c r="AV2245" i="1"/>
  <c r="BG2245" i="1" s="1"/>
  <c r="AV2243" i="1"/>
  <c r="BG2243" i="1" s="1"/>
  <c r="AV2241" i="1"/>
  <c r="BG2241" i="1" s="1"/>
  <c r="AV2239" i="1"/>
  <c r="BG2239" i="1" s="1"/>
  <c r="AV2237" i="1"/>
  <c r="BG2237" i="1" s="1"/>
  <c r="AV2235" i="1"/>
  <c r="BG2235" i="1" s="1"/>
  <c r="AV2233" i="1"/>
  <c r="BG2233" i="1" s="1"/>
  <c r="AV2231" i="1"/>
  <c r="BG2231" i="1" s="1"/>
  <c r="AV2229" i="1"/>
  <c r="BG2229" i="1" s="1"/>
  <c r="AV2227" i="1"/>
  <c r="BG2227" i="1" s="1"/>
  <c r="AV2225" i="1"/>
  <c r="BG2225" i="1" s="1"/>
  <c r="AV2223" i="1"/>
  <c r="BG2223" i="1" s="1"/>
  <c r="AV2221" i="1"/>
  <c r="BG2221" i="1" s="1"/>
  <c r="AV2219" i="1"/>
  <c r="BG2219" i="1" s="1"/>
  <c r="AV2217" i="1"/>
  <c r="BG2217" i="1" s="1"/>
  <c r="AV2215" i="1"/>
  <c r="BG2215" i="1" s="1"/>
  <c r="AV2213" i="1"/>
  <c r="BG2213" i="1" s="1"/>
  <c r="AV2211" i="1"/>
  <c r="BG2211" i="1" s="1"/>
  <c r="AV2209" i="1"/>
  <c r="BG2209" i="1" s="1"/>
  <c r="AV2207" i="1"/>
  <c r="BG2207" i="1" s="1"/>
  <c r="AV2205" i="1"/>
  <c r="BG2205" i="1" s="1"/>
  <c r="AV2203" i="1"/>
  <c r="BG2203" i="1" s="1"/>
  <c r="AV2201" i="1"/>
  <c r="BG2201" i="1" s="1"/>
  <c r="AV2199" i="1"/>
  <c r="BG2199" i="1" s="1"/>
  <c r="AV2197" i="1"/>
  <c r="BG2197" i="1" s="1"/>
  <c r="AV2195" i="1"/>
  <c r="BG2195" i="1" s="1"/>
  <c r="AV2193" i="1"/>
  <c r="BG2193" i="1" s="1"/>
  <c r="AV2191" i="1"/>
  <c r="BG2191" i="1" s="1"/>
  <c r="AV2189" i="1"/>
  <c r="BG2189" i="1" s="1"/>
  <c r="AV2187" i="1"/>
  <c r="BG2187" i="1" s="1"/>
  <c r="AV2185" i="1"/>
  <c r="BG2185" i="1" s="1"/>
  <c r="AV2183" i="1"/>
  <c r="BG2183" i="1" s="1"/>
  <c r="AV2181" i="1"/>
  <c r="BG2181" i="1" s="1"/>
  <c r="AV2179" i="1"/>
  <c r="BG2179" i="1" s="1"/>
  <c r="AV2177" i="1"/>
  <c r="BG2177" i="1" s="1"/>
  <c r="AV2175" i="1"/>
  <c r="BG2175" i="1" s="1"/>
  <c r="AV2173" i="1"/>
  <c r="BG2173" i="1" s="1"/>
  <c r="AV2171" i="1"/>
  <c r="BG2171" i="1" s="1"/>
  <c r="AV2169" i="1"/>
  <c r="BG2169" i="1" s="1"/>
  <c r="AV2167" i="1"/>
  <c r="BG2167" i="1" s="1"/>
  <c r="AV2165" i="1"/>
  <c r="BG2165" i="1" s="1"/>
  <c r="AV2163" i="1"/>
  <c r="BG2163" i="1" s="1"/>
  <c r="AV2161" i="1"/>
  <c r="BG2161" i="1" s="1"/>
  <c r="AV2159" i="1"/>
  <c r="BG2159" i="1" s="1"/>
  <c r="AV2157" i="1"/>
  <c r="BG2157" i="1" s="1"/>
  <c r="AV2155" i="1"/>
  <c r="BG2155" i="1" s="1"/>
  <c r="AV2153" i="1"/>
  <c r="BG2153" i="1" s="1"/>
  <c r="AV2151" i="1"/>
  <c r="BG2151" i="1" s="1"/>
  <c r="AV2149" i="1"/>
  <c r="BG2149" i="1" s="1"/>
  <c r="AV2147" i="1"/>
  <c r="BG2147" i="1" s="1"/>
  <c r="AV2145" i="1"/>
  <c r="BG2145" i="1" s="1"/>
  <c r="AV2143" i="1"/>
  <c r="BG2143" i="1" s="1"/>
  <c r="AV2141" i="1"/>
  <c r="BG2141" i="1" s="1"/>
  <c r="AV2139" i="1"/>
  <c r="BG2139" i="1" s="1"/>
  <c r="AV2137" i="1"/>
  <c r="BG2137" i="1" s="1"/>
  <c r="AV2135" i="1"/>
  <c r="BG2135" i="1" s="1"/>
  <c r="AV2133" i="1"/>
  <c r="BG2133" i="1" s="1"/>
  <c r="AV2131" i="1"/>
  <c r="BG2131" i="1" s="1"/>
  <c r="AV2129" i="1"/>
  <c r="BG2129" i="1" s="1"/>
  <c r="AV2127" i="1"/>
  <c r="BG2127" i="1" s="1"/>
  <c r="AV2125" i="1"/>
  <c r="BG2125" i="1" s="1"/>
  <c r="AV2123" i="1"/>
  <c r="BG2123" i="1" s="1"/>
  <c r="AV2121" i="1"/>
  <c r="BG2121" i="1" s="1"/>
  <c r="AV2119" i="1"/>
  <c r="BG2119" i="1" s="1"/>
  <c r="AV2117" i="1"/>
  <c r="BG2117" i="1" s="1"/>
  <c r="AV2115" i="1"/>
  <c r="BG2115" i="1" s="1"/>
  <c r="AV2113" i="1"/>
  <c r="BG2113" i="1" s="1"/>
  <c r="AV2111" i="1"/>
  <c r="BG2111" i="1" s="1"/>
  <c r="AV2109" i="1"/>
  <c r="BG2109" i="1" s="1"/>
  <c r="AV2107" i="1"/>
  <c r="BG2107" i="1" s="1"/>
  <c r="AV2105" i="1"/>
  <c r="BG2105" i="1" s="1"/>
  <c r="AV2103" i="1"/>
  <c r="BG2103" i="1" s="1"/>
  <c r="AV2101" i="1"/>
  <c r="BG2101" i="1" s="1"/>
  <c r="AV2099" i="1"/>
  <c r="BG2099" i="1" s="1"/>
  <c r="AV2097" i="1"/>
  <c r="BG2097" i="1" s="1"/>
  <c r="AV2095" i="1"/>
  <c r="BG2095" i="1" s="1"/>
  <c r="AV2093" i="1"/>
  <c r="BG2093" i="1" s="1"/>
  <c r="AV2091" i="1"/>
  <c r="BG2091" i="1" s="1"/>
  <c r="AV2089" i="1"/>
  <c r="BG2089" i="1" s="1"/>
  <c r="AV2087" i="1"/>
  <c r="BG2087" i="1" s="1"/>
  <c r="AV2085" i="1"/>
  <c r="BG2085" i="1" s="1"/>
  <c r="AV2083" i="1"/>
  <c r="BG2083" i="1" s="1"/>
  <c r="AV2081" i="1"/>
  <c r="BG2081" i="1" s="1"/>
  <c r="AV2079" i="1"/>
  <c r="BG2079" i="1" s="1"/>
  <c r="AV2077" i="1"/>
  <c r="BG2077" i="1" s="1"/>
  <c r="AV2075" i="1"/>
  <c r="BG2075" i="1" s="1"/>
  <c r="AV2073" i="1"/>
  <c r="BG2073" i="1" s="1"/>
  <c r="AV2071" i="1"/>
  <c r="BG2071" i="1" s="1"/>
  <c r="AV2069" i="1"/>
  <c r="BG2069" i="1" s="1"/>
  <c r="AV2067" i="1"/>
  <c r="BG2067" i="1" s="1"/>
  <c r="AV2065" i="1"/>
  <c r="BG2065" i="1" s="1"/>
  <c r="AV2063" i="1"/>
  <c r="BG2063" i="1" s="1"/>
  <c r="AV2061" i="1"/>
  <c r="BG2061" i="1" s="1"/>
  <c r="AV2059" i="1"/>
  <c r="BG2059" i="1" s="1"/>
  <c r="AV2057" i="1"/>
  <c r="BG2057" i="1" s="1"/>
  <c r="AV2055" i="1"/>
  <c r="BG2055" i="1" s="1"/>
  <c r="AV2053" i="1"/>
  <c r="BG2053" i="1" s="1"/>
  <c r="AV2051" i="1"/>
  <c r="BG2051" i="1" s="1"/>
  <c r="AV2049" i="1"/>
  <c r="BG2049" i="1" s="1"/>
  <c r="AV2047" i="1"/>
  <c r="BG2047" i="1" s="1"/>
  <c r="AV2045" i="1"/>
  <c r="BG2045" i="1" s="1"/>
  <c r="AV2043" i="1"/>
  <c r="BG2043" i="1" s="1"/>
  <c r="AV2041" i="1"/>
  <c r="BG2041" i="1" s="1"/>
  <c r="AV2039" i="1"/>
  <c r="BG2039" i="1" s="1"/>
  <c r="AV2037" i="1"/>
  <c r="BG2037" i="1" s="1"/>
  <c r="AV2035" i="1"/>
  <c r="BG2035" i="1" s="1"/>
  <c r="AV2033" i="1"/>
  <c r="BG2033" i="1" s="1"/>
  <c r="AV2031" i="1"/>
  <c r="BG2031" i="1" s="1"/>
  <c r="AV2029" i="1"/>
  <c r="BG2029" i="1" s="1"/>
  <c r="AV2027" i="1"/>
  <c r="BG2027" i="1" s="1"/>
  <c r="AV2025" i="1"/>
  <c r="BG2025" i="1" s="1"/>
  <c r="AV2023" i="1"/>
  <c r="BG2023" i="1" s="1"/>
  <c r="AV2021" i="1"/>
  <c r="BG2021" i="1" s="1"/>
  <c r="AV2019" i="1"/>
  <c r="BG2019" i="1" s="1"/>
  <c r="AV2017" i="1"/>
  <c r="BG2017" i="1" s="1"/>
  <c r="AV2015" i="1"/>
  <c r="BG2015" i="1" s="1"/>
  <c r="AV2013" i="1"/>
  <c r="BG2013" i="1" s="1"/>
  <c r="AV2011" i="1"/>
  <c r="BG2011" i="1" s="1"/>
  <c r="AV2009" i="1"/>
  <c r="BG2009" i="1" s="1"/>
  <c r="AV2007" i="1"/>
  <c r="BG2007" i="1" s="1"/>
  <c r="AV2005" i="1"/>
  <c r="BG2005" i="1" s="1"/>
  <c r="AV2003" i="1"/>
  <c r="BG2003" i="1" s="1"/>
  <c r="AV2001" i="1"/>
  <c r="BG2001" i="1" s="1"/>
  <c r="AV1999" i="1"/>
  <c r="BG1999" i="1" s="1"/>
  <c r="AV1997" i="1"/>
  <c r="BG1997" i="1" s="1"/>
  <c r="AV1995" i="1"/>
  <c r="BG1995" i="1" s="1"/>
  <c r="AV1993" i="1"/>
  <c r="BG1993" i="1" s="1"/>
  <c r="AV1991" i="1"/>
  <c r="BG1991" i="1" s="1"/>
  <c r="AV1989" i="1"/>
  <c r="BG1989" i="1" s="1"/>
  <c r="AV1987" i="1"/>
  <c r="BG1987" i="1" s="1"/>
  <c r="AV1985" i="1"/>
  <c r="BG1985" i="1" s="1"/>
  <c r="AV1983" i="1"/>
  <c r="BG1983" i="1" s="1"/>
  <c r="AV1981" i="1"/>
  <c r="BG1981" i="1" s="1"/>
  <c r="AV1979" i="1"/>
  <c r="BG1979" i="1" s="1"/>
  <c r="AV1977" i="1"/>
  <c r="BG1977" i="1" s="1"/>
  <c r="AV1975" i="1"/>
  <c r="BG1975" i="1" s="1"/>
  <c r="AV1973" i="1"/>
  <c r="BG1973" i="1" s="1"/>
  <c r="AV1971" i="1"/>
  <c r="BG1971" i="1" s="1"/>
  <c r="AV1969" i="1"/>
  <c r="BG1969" i="1" s="1"/>
  <c r="AV1967" i="1"/>
  <c r="BG1967" i="1" s="1"/>
  <c r="AV1965" i="1"/>
  <c r="BG1965" i="1" s="1"/>
  <c r="AV1963" i="1"/>
  <c r="BG1963" i="1" s="1"/>
  <c r="AV1961" i="1"/>
  <c r="BG1961" i="1" s="1"/>
  <c r="AV1959" i="1"/>
  <c r="BG1959" i="1" s="1"/>
  <c r="AV1957" i="1"/>
  <c r="BG1957" i="1" s="1"/>
  <c r="AV1955" i="1"/>
  <c r="BG1955" i="1" s="1"/>
  <c r="AV1953" i="1"/>
  <c r="BG1953" i="1" s="1"/>
  <c r="AV1951" i="1"/>
  <c r="BG1951" i="1" s="1"/>
  <c r="AV1949" i="1"/>
  <c r="BG1949" i="1" s="1"/>
  <c r="AV1947" i="1"/>
  <c r="BG1947" i="1" s="1"/>
  <c r="AV1945" i="1"/>
  <c r="BG1945" i="1" s="1"/>
  <c r="AV1943" i="1"/>
  <c r="BG1943" i="1" s="1"/>
  <c r="AV1941" i="1"/>
  <c r="BG1941" i="1" s="1"/>
  <c r="AV1939" i="1"/>
  <c r="BG1939" i="1" s="1"/>
  <c r="AV1937" i="1"/>
  <c r="BG1937" i="1" s="1"/>
  <c r="AV1935" i="1"/>
  <c r="BG1935" i="1" s="1"/>
  <c r="AV1933" i="1"/>
  <c r="BG1933" i="1" s="1"/>
  <c r="AV1931" i="1"/>
  <c r="BG1931" i="1" s="1"/>
  <c r="AV1929" i="1"/>
  <c r="BG1929" i="1" s="1"/>
  <c r="AV1927" i="1"/>
  <c r="BG1927" i="1" s="1"/>
  <c r="AV1925" i="1"/>
  <c r="BG1925" i="1" s="1"/>
  <c r="AV1923" i="1"/>
  <c r="BG1923" i="1" s="1"/>
  <c r="AV1921" i="1"/>
  <c r="BG1921" i="1" s="1"/>
  <c r="AV1919" i="1"/>
  <c r="BG1919" i="1" s="1"/>
  <c r="AV1917" i="1"/>
  <c r="BG1917" i="1" s="1"/>
  <c r="AV1915" i="1"/>
  <c r="BG1915" i="1" s="1"/>
  <c r="AV1913" i="1"/>
  <c r="BG1913" i="1" s="1"/>
  <c r="AV1911" i="1"/>
  <c r="BG1911" i="1" s="1"/>
  <c r="AV1909" i="1"/>
  <c r="BG1909" i="1" s="1"/>
  <c r="AV1907" i="1"/>
  <c r="BG1907" i="1" s="1"/>
  <c r="AV1905" i="1"/>
  <c r="BG1905" i="1" s="1"/>
  <c r="AV1903" i="1"/>
  <c r="BG1903" i="1" s="1"/>
  <c r="AV1901" i="1"/>
  <c r="BG1901" i="1" s="1"/>
  <c r="AV1899" i="1"/>
  <c r="BG1899" i="1" s="1"/>
  <c r="AV1897" i="1"/>
  <c r="BG1897" i="1" s="1"/>
  <c r="AV1895" i="1"/>
  <c r="BG1895" i="1" s="1"/>
  <c r="AV1893" i="1"/>
  <c r="BG1893" i="1" s="1"/>
  <c r="AV1891" i="1"/>
  <c r="BG1891" i="1" s="1"/>
  <c r="AV1889" i="1"/>
  <c r="BG1889" i="1" s="1"/>
  <c r="AV1887" i="1"/>
  <c r="BG1887" i="1" s="1"/>
  <c r="AV1885" i="1"/>
  <c r="BG1885" i="1" s="1"/>
  <c r="AV1883" i="1"/>
  <c r="BG1883" i="1" s="1"/>
  <c r="AV1881" i="1"/>
  <c r="BG1881" i="1" s="1"/>
  <c r="AV1879" i="1"/>
  <c r="BG1879" i="1" s="1"/>
  <c r="AV1877" i="1"/>
  <c r="BG1877" i="1" s="1"/>
  <c r="AV1875" i="1"/>
  <c r="BG1875" i="1" s="1"/>
  <c r="AV1873" i="1"/>
  <c r="BG1873" i="1" s="1"/>
  <c r="AV1871" i="1"/>
  <c r="BG1871" i="1" s="1"/>
  <c r="AV1869" i="1"/>
  <c r="BG1869" i="1" s="1"/>
  <c r="AV1867" i="1"/>
  <c r="BG1867" i="1" s="1"/>
  <c r="AV1865" i="1"/>
  <c r="BG1865" i="1" s="1"/>
  <c r="AV1863" i="1"/>
  <c r="BG1863" i="1" s="1"/>
  <c r="AV1861" i="1"/>
  <c r="BG1861" i="1" s="1"/>
  <c r="AV1859" i="1"/>
  <c r="BG1859" i="1" s="1"/>
  <c r="AV1857" i="1"/>
  <c r="BG1857" i="1" s="1"/>
  <c r="AV1855" i="1"/>
  <c r="BG1855" i="1" s="1"/>
  <c r="AV1853" i="1"/>
  <c r="BG1853" i="1" s="1"/>
  <c r="AV1851" i="1"/>
  <c r="BG1851" i="1" s="1"/>
  <c r="AV1849" i="1"/>
  <c r="BG1849" i="1" s="1"/>
  <c r="AV1847" i="1"/>
  <c r="BG1847" i="1" s="1"/>
  <c r="AV1845" i="1"/>
  <c r="BG1845" i="1" s="1"/>
  <c r="AV1843" i="1"/>
  <c r="BG1843" i="1" s="1"/>
  <c r="AV1841" i="1"/>
  <c r="BG1841" i="1" s="1"/>
  <c r="AV1839" i="1"/>
  <c r="BG1839" i="1" s="1"/>
  <c r="AV1837" i="1"/>
  <c r="BG1837" i="1" s="1"/>
  <c r="AV1835" i="1"/>
  <c r="BG1835" i="1" s="1"/>
  <c r="AV1833" i="1"/>
  <c r="BG1833" i="1" s="1"/>
  <c r="AV1831" i="1"/>
  <c r="BG1831" i="1" s="1"/>
  <c r="AV1829" i="1"/>
  <c r="BG1829" i="1" s="1"/>
  <c r="AV1827" i="1"/>
  <c r="BG1827" i="1" s="1"/>
  <c r="AV1825" i="1"/>
  <c r="BG1825" i="1" s="1"/>
  <c r="AV1823" i="1"/>
  <c r="BG1823" i="1" s="1"/>
  <c r="AV1821" i="1"/>
  <c r="BG1821" i="1" s="1"/>
  <c r="AV1819" i="1"/>
  <c r="BG1819" i="1" s="1"/>
  <c r="AV1817" i="1"/>
  <c r="BG1817" i="1" s="1"/>
  <c r="AV1815" i="1"/>
  <c r="BG1815" i="1" s="1"/>
  <c r="AV1813" i="1"/>
  <c r="BG1813" i="1" s="1"/>
  <c r="AV1811" i="1"/>
  <c r="BG1811" i="1" s="1"/>
  <c r="AV1809" i="1"/>
  <c r="BG1809" i="1" s="1"/>
  <c r="AV1807" i="1"/>
  <c r="BG1807" i="1" s="1"/>
  <c r="AV1805" i="1"/>
  <c r="BG1805" i="1" s="1"/>
  <c r="AV1803" i="1"/>
  <c r="BG1803" i="1" s="1"/>
  <c r="AV1801" i="1"/>
  <c r="BG1801" i="1" s="1"/>
  <c r="AV1799" i="1"/>
  <c r="BG1799" i="1" s="1"/>
  <c r="AV1797" i="1"/>
  <c r="BG1797" i="1" s="1"/>
  <c r="AV1795" i="1"/>
  <c r="BG1795" i="1" s="1"/>
  <c r="AV1793" i="1"/>
  <c r="BG1793" i="1" s="1"/>
  <c r="AV1791" i="1"/>
  <c r="BG1791" i="1" s="1"/>
  <c r="AV1789" i="1"/>
  <c r="BG1789" i="1" s="1"/>
  <c r="AV1787" i="1"/>
  <c r="BG1787" i="1" s="1"/>
  <c r="AQ1785" i="1"/>
  <c r="BB1785" i="1" s="1"/>
  <c r="AV1783" i="1"/>
  <c r="BG1783" i="1" s="1"/>
  <c r="AQ1781" i="1"/>
  <c r="BB1781" i="1" s="1"/>
  <c r="AV1779" i="1"/>
  <c r="BG1779" i="1" s="1"/>
  <c r="AQ1777" i="1"/>
  <c r="BB1777" i="1" s="1"/>
  <c r="AV1775" i="1"/>
  <c r="BG1775" i="1" s="1"/>
  <c r="AQ1773" i="1"/>
  <c r="BB1773" i="1" s="1"/>
  <c r="AV1771" i="1"/>
  <c r="BG1771" i="1" s="1"/>
  <c r="AQ1769" i="1"/>
  <c r="BB1769" i="1" s="1"/>
  <c r="AV1767" i="1"/>
  <c r="BG1767" i="1" s="1"/>
  <c r="AQ1765" i="1"/>
  <c r="BB1765" i="1" s="1"/>
  <c r="AV1763" i="1"/>
  <c r="BG1763" i="1" s="1"/>
  <c r="AQ1761" i="1"/>
  <c r="BB1761" i="1" s="1"/>
  <c r="AV1759" i="1"/>
  <c r="BG1759" i="1" s="1"/>
  <c r="AQ1757" i="1"/>
  <c r="BB1757" i="1" s="1"/>
  <c r="AV1755" i="1"/>
  <c r="BG1755" i="1" s="1"/>
  <c r="AQ1753" i="1"/>
  <c r="BB1753" i="1" s="1"/>
  <c r="AV1751" i="1"/>
  <c r="BG1751" i="1" s="1"/>
  <c r="AQ1749" i="1"/>
  <c r="BB1749" i="1" s="1"/>
  <c r="AV1747" i="1"/>
  <c r="BG1747" i="1" s="1"/>
  <c r="AQ1745" i="1"/>
  <c r="BB1745" i="1" s="1"/>
  <c r="AV1743" i="1"/>
  <c r="BG1743" i="1" s="1"/>
  <c r="AQ1741" i="1"/>
  <c r="BB1741" i="1" s="1"/>
  <c r="AV1739" i="1"/>
  <c r="BG1739" i="1" s="1"/>
  <c r="AQ1737" i="1"/>
  <c r="BB1737" i="1" s="1"/>
  <c r="AV1735" i="1"/>
  <c r="BG1735" i="1" s="1"/>
  <c r="AW1435" i="1"/>
  <c r="BH1435" i="1" s="1"/>
  <c r="AQ1433" i="1"/>
  <c r="BB1433" i="1" s="1"/>
  <c r="AW1427" i="1"/>
  <c r="BH1427" i="1" s="1"/>
  <c r="AQ1425" i="1"/>
  <c r="BB1425" i="1" s="1"/>
  <c r="AW1419" i="1"/>
  <c r="BH1419" i="1" s="1"/>
  <c r="AQ1417" i="1"/>
  <c r="BB1417" i="1" s="1"/>
  <c r="AW1411" i="1"/>
  <c r="BH1411" i="1" s="1"/>
  <c r="AQ1409" i="1"/>
  <c r="BB1409" i="1" s="1"/>
  <c r="AW1403" i="1"/>
  <c r="BH1403" i="1" s="1"/>
  <c r="AQ1401" i="1"/>
  <c r="BB1401" i="1" s="1"/>
  <c r="AW1395" i="1"/>
  <c r="BH1395" i="1" s="1"/>
  <c r="AQ1393" i="1"/>
  <c r="BB1393" i="1" s="1"/>
  <c r="AW1387" i="1"/>
  <c r="BH1387" i="1" s="1"/>
  <c r="AQ1385" i="1"/>
  <c r="BB1385" i="1" s="1"/>
  <c r="AW1379" i="1"/>
  <c r="BH1379" i="1" s="1"/>
  <c r="AQ1377" i="1"/>
  <c r="BB1377" i="1" s="1"/>
  <c r="AW1371" i="1"/>
  <c r="BH1371" i="1" s="1"/>
  <c r="AQ1369" i="1"/>
  <c r="BB1369" i="1" s="1"/>
  <c r="AW1363" i="1"/>
  <c r="BH1363" i="1" s="1"/>
  <c r="AQ1361" i="1"/>
  <c r="BB1361" i="1" s="1"/>
  <c r="AW1355" i="1"/>
  <c r="BH1355" i="1" s="1"/>
  <c r="AQ1353" i="1"/>
  <c r="BB1353" i="1" s="1"/>
  <c r="AW1347" i="1"/>
  <c r="BH1347" i="1" s="1"/>
  <c r="AQ1345" i="1"/>
  <c r="BB1345" i="1" s="1"/>
  <c r="AW1339" i="1"/>
  <c r="BH1339" i="1" s="1"/>
  <c r="AQ1337" i="1"/>
  <c r="BB1337" i="1" s="1"/>
  <c r="AW1331" i="1"/>
  <c r="BH1331" i="1" s="1"/>
  <c r="AQ1329" i="1"/>
  <c r="BB1329" i="1" s="1"/>
  <c r="AW1323" i="1"/>
  <c r="BH1323" i="1" s="1"/>
  <c r="AQ1321" i="1"/>
  <c r="BB1321" i="1" s="1"/>
  <c r="AW1315" i="1"/>
  <c r="BH1315" i="1" s="1"/>
  <c r="AQ1313" i="1"/>
  <c r="BB1313" i="1" s="1"/>
  <c r="AW1307" i="1"/>
  <c r="BH1307" i="1" s="1"/>
  <c r="AQ1305" i="1"/>
  <c r="BB1305" i="1" s="1"/>
  <c r="AW1299" i="1"/>
  <c r="BH1299" i="1" s="1"/>
  <c r="AQ1297" i="1"/>
  <c r="BB1297" i="1" s="1"/>
  <c r="AW1291" i="1"/>
  <c r="BH1291" i="1" s="1"/>
  <c r="AQ1289" i="1"/>
  <c r="BB1289" i="1" s="1"/>
  <c r="AW1283" i="1"/>
  <c r="BH1283" i="1" s="1"/>
  <c r="AQ1281" i="1"/>
  <c r="BB1281" i="1" s="1"/>
  <c r="AW1275" i="1"/>
  <c r="BH1275" i="1" s="1"/>
  <c r="AQ1273" i="1"/>
  <c r="BB1273" i="1" s="1"/>
  <c r="AW1267" i="1"/>
  <c r="BH1267" i="1" s="1"/>
  <c r="AW1263" i="1"/>
  <c r="BH1263" i="1" s="1"/>
  <c r="AW1259" i="1"/>
  <c r="BH1259" i="1" s="1"/>
  <c r="AW1255" i="1"/>
  <c r="BH1255" i="1" s="1"/>
  <c r="AW1251" i="1"/>
  <c r="BH1251" i="1" s="1"/>
  <c r="AW1247" i="1"/>
  <c r="BH1247" i="1" s="1"/>
  <c r="AW1243" i="1"/>
  <c r="BH1243" i="1" s="1"/>
  <c r="AW1239" i="1"/>
  <c r="BH1239" i="1" s="1"/>
  <c r="AW1235" i="1"/>
  <c r="BH1235" i="1" s="1"/>
  <c r="AW1231" i="1"/>
  <c r="BH1231" i="1" s="1"/>
  <c r="AW1227" i="1"/>
  <c r="BH1227" i="1" s="1"/>
  <c r="AW1223" i="1"/>
  <c r="BH1223" i="1" s="1"/>
  <c r="AW1219" i="1"/>
  <c r="BH1219" i="1" s="1"/>
  <c r="AW1215" i="1"/>
  <c r="BH1215" i="1" s="1"/>
  <c r="AW1211" i="1"/>
  <c r="BH1211" i="1" s="1"/>
  <c r="AW1207" i="1"/>
  <c r="BH1207" i="1" s="1"/>
  <c r="AW1203" i="1"/>
  <c r="BH1203" i="1" s="1"/>
  <c r="AW1199" i="1"/>
  <c r="BH1199" i="1" s="1"/>
  <c r="AW1195" i="1"/>
  <c r="BH1195" i="1" s="1"/>
  <c r="AW1191" i="1"/>
  <c r="BH1191" i="1" s="1"/>
  <c r="AW1187" i="1"/>
  <c r="BH1187" i="1" s="1"/>
  <c r="AW1183" i="1"/>
  <c r="BH1183" i="1" s="1"/>
  <c r="AW1179" i="1"/>
  <c r="BH1179" i="1" s="1"/>
  <c r="AW1175" i="1"/>
  <c r="BH1175" i="1" s="1"/>
  <c r="AW1171" i="1"/>
  <c r="BH1171" i="1" s="1"/>
  <c r="AW1167" i="1"/>
  <c r="BH1167" i="1" s="1"/>
  <c r="AW1163" i="1"/>
  <c r="BH1163" i="1" s="1"/>
  <c r="AW1159" i="1"/>
  <c r="BH1159" i="1" s="1"/>
  <c r="AW1155" i="1"/>
  <c r="BH1155" i="1" s="1"/>
  <c r="AW1151" i="1"/>
  <c r="BH1151" i="1" s="1"/>
  <c r="AW1147" i="1"/>
  <c r="BH1147" i="1" s="1"/>
  <c r="AW1143" i="1"/>
  <c r="BH1143" i="1" s="1"/>
  <c r="AW1139" i="1"/>
  <c r="BH1139" i="1" s="1"/>
  <c r="AW1135" i="1"/>
  <c r="BH1135" i="1" s="1"/>
  <c r="AW1131" i="1"/>
  <c r="BH1131" i="1" s="1"/>
  <c r="AW1127" i="1"/>
  <c r="BH1127" i="1" s="1"/>
  <c r="AW1123" i="1"/>
  <c r="BH1123" i="1" s="1"/>
  <c r="AW1119" i="1"/>
  <c r="BH1119" i="1" s="1"/>
  <c r="AW1115" i="1"/>
  <c r="BH1115" i="1" s="1"/>
  <c r="AW1111" i="1"/>
  <c r="BH1111" i="1" s="1"/>
  <c r="AW1107" i="1"/>
  <c r="BH1107" i="1" s="1"/>
  <c r="AW1103" i="1"/>
  <c r="BH1103" i="1" s="1"/>
  <c r="AW1099" i="1"/>
  <c r="BH1099" i="1" s="1"/>
  <c r="AW1095" i="1"/>
  <c r="BH1095" i="1" s="1"/>
  <c r="AW1091" i="1"/>
  <c r="BH1091" i="1" s="1"/>
  <c r="AW1087" i="1"/>
  <c r="BH1087" i="1" s="1"/>
  <c r="AW1083" i="1"/>
  <c r="BH1083" i="1" s="1"/>
  <c r="AW1079" i="1"/>
  <c r="BH1079" i="1" s="1"/>
  <c r="AW1075" i="1"/>
  <c r="BH1075" i="1" s="1"/>
  <c r="AW1071" i="1"/>
  <c r="BH1071" i="1" s="1"/>
  <c r="AW1067" i="1"/>
  <c r="BH1067" i="1" s="1"/>
  <c r="AW1063" i="1"/>
  <c r="BH1063" i="1" s="1"/>
  <c r="AW1059" i="1"/>
  <c r="BH1059" i="1" s="1"/>
  <c r="AW1055" i="1"/>
  <c r="BH1055" i="1" s="1"/>
  <c r="AW1051" i="1"/>
  <c r="BH1051" i="1" s="1"/>
  <c r="AW1047" i="1"/>
  <c r="BH1047" i="1" s="1"/>
  <c r="AW1043" i="1"/>
  <c r="BH1043" i="1" s="1"/>
  <c r="AW1039" i="1"/>
  <c r="BH1039" i="1" s="1"/>
  <c r="AW1035" i="1"/>
  <c r="BH1035" i="1" s="1"/>
  <c r="AW1031" i="1"/>
  <c r="BH1031" i="1" s="1"/>
  <c r="AW1027" i="1"/>
  <c r="BH1027" i="1" s="1"/>
  <c r="AW1023" i="1"/>
  <c r="BH1023" i="1" s="1"/>
  <c r="AW1019" i="1"/>
  <c r="BH1019" i="1" s="1"/>
  <c r="AW1015" i="1"/>
  <c r="BH1015" i="1" s="1"/>
  <c r="AW1011" i="1"/>
  <c r="BH1011" i="1" s="1"/>
  <c r="AW1007" i="1"/>
  <c r="BH1007" i="1" s="1"/>
  <c r="AW1003" i="1"/>
  <c r="BH1003" i="1" s="1"/>
  <c r="AW999" i="1"/>
  <c r="BH999" i="1" s="1"/>
  <c r="AW995" i="1"/>
  <c r="BH995" i="1" s="1"/>
  <c r="AW991" i="1"/>
  <c r="BH991" i="1" s="1"/>
  <c r="AW987" i="1"/>
  <c r="BH987" i="1" s="1"/>
  <c r="AW983" i="1"/>
  <c r="BH983" i="1" s="1"/>
  <c r="AW979" i="1"/>
  <c r="BH979" i="1" s="1"/>
  <c r="AW975" i="1"/>
  <c r="BH975" i="1" s="1"/>
  <c r="AW971" i="1"/>
  <c r="BH971" i="1" s="1"/>
  <c r="AW967" i="1"/>
  <c r="BH967" i="1" s="1"/>
  <c r="AW963" i="1"/>
  <c r="BH963" i="1" s="1"/>
  <c r="AW959" i="1"/>
  <c r="BH959" i="1" s="1"/>
  <c r="AW955" i="1"/>
  <c r="BH955" i="1" s="1"/>
  <c r="AW951" i="1"/>
  <c r="BH951" i="1" s="1"/>
  <c r="AW947" i="1"/>
  <c r="BH947" i="1" s="1"/>
  <c r="AW943" i="1"/>
  <c r="BH943" i="1" s="1"/>
  <c r="AW939" i="1"/>
  <c r="BH939" i="1" s="1"/>
  <c r="AW935" i="1"/>
  <c r="BH935" i="1" s="1"/>
  <c r="AW931" i="1"/>
  <c r="BH931" i="1" s="1"/>
  <c r="AW927" i="1"/>
  <c r="BH927" i="1" s="1"/>
  <c r="AR923" i="1"/>
  <c r="BC923" i="1" s="1"/>
  <c r="AR915" i="1"/>
  <c r="BC915" i="1" s="1"/>
  <c r="AR907" i="1"/>
  <c r="BC907" i="1" s="1"/>
  <c r="AR899" i="1"/>
  <c r="BC899" i="1" s="1"/>
  <c r="AR891" i="1"/>
  <c r="BC891" i="1" s="1"/>
  <c r="AR883" i="1"/>
  <c r="BC883" i="1" s="1"/>
  <c r="AR875" i="1"/>
  <c r="BC875" i="1" s="1"/>
  <c r="AR867" i="1"/>
  <c r="BC867" i="1" s="1"/>
  <c r="AR859" i="1"/>
  <c r="BC859" i="1" s="1"/>
  <c r="AR851" i="1"/>
  <c r="BC851" i="1" s="1"/>
  <c r="AR843" i="1"/>
  <c r="BC843" i="1" s="1"/>
  <c r="AR835" i="1"/>
  <c r="BC835" i="1" s="1"/>
  <c r="AR827" i="1"/>
  <c r="BC827" i="1" s="1"/>
  <c r="AR819" i="1"/>
  <c r="BC819" i="1" s="1"/>
  <c r="AR811" i="1"/>
  <c r="BC811" i="1" s="1"/>
  <c r="AR803" i="1"/>
  <c r="BC803" i="1" s="1"/>
  <c r="AR795" i="1"/>
  <c r="BC795" i="1" s="1"/>
  <c r="AR787" i="1"/>
  <c r="BC787" i="1" s="1"/>
  <c r="AR779" i="1"/>
  <c r="BC779" i="1" s="1"/>
  <c r="AR771" i="1"/>
  <c r="BC771" i="1" s="1"/>
  <c r="AR763" i="1"/>
  <c r="BC763" i="1" s="1"/>
  <c r="AR755" i="1"/>
  <c r="BC755" i="1" s="1"/>
  <c r="AQ499" i="1"/>
  <c r="BB499" i="1" s="1"/>
  <c r="AP469" i="1"/>
  <c r="BA469" i="1" s="1"/>
  <c r="AP437" i="1"/>
  <c r="BA437" i="1" s="1"/>
  <c r="AR401" i="1"/>
  <c r="BC401" i="1" s="1"/>
  <c r="AS2764" i="1"/>
  <c r="BD2764" i="1" s="1"/>
  <c r="AW2764" i="1"/>
  <c r="BH2764" i="1" s="1"/>
  <c r="AQ2764" i="1"/>
  <c r="BB2764" i="1" s="1"/>
  <c r="AU2764" i="1"/>
  <c r="BF2764" i="1" s="1"/>
  <c r="AS2760" i="1"/>
  <c r="BD2760" i="1" s="1"/>
  <c r="AW2760" i="1"/>
  <c r="BH2760" i="1" s="1"/>
  <c r="AQ2760" i="1"/>
  <c r="BB2760" i="1" s="1"/>
  <c r="AU2760" i="1"/>
  <c r="BF2760" i="1" s="1"/>
  <c r="AS2756" i="1"/>
  <c r="BD2756" i="1" s="1"/>
  <c r="AW2756" i="1"/>
  <c r="BH2756" i="1" s="1"/>
  <c r="AQ2756" i="1"/>
  <c r="BB2756" i="1" s="1"/>
  <c r="AU2756" i="1"/>
  <c r="BF2756" i="1" s="1"/>
  <c r="AS2752" i="1"/>
  <c r="BD2752" i="1" s="1"/>
  <c r="AW2752" i="1"/>
  <c r="BH2752" i="1" s="1"/>
  <c r="AQ2752" i="1"/>
  <c r="BB2752" i="1" s="1"/>
  <c r="AU2752" i="1"/>
  <c r="BF2752" i="1" s="1"/>
  <c r="AS2748" i="1"/>
  <c r="BD2748" i="1" s="1"/>
  <c r="AW2748" i="1"/>
  <c r="BH2748" i="1" s="1"/>
  <c r="AQ2748" i="1"/>
  <c r="BB2748" i="1" s="1"/>
  <c r="AU2748" i="1"/>
  <c r="BF2748" i="1" s="1"/>
  <c r="AS2744" i="1"/>
  <c r="BD2744" i="1" s="1"/>
  <c r="AW2744" i="1"/>
  <c r="BH2744" i="1" s="1"/>
  <c r="AQ2744" i="1"/>
  <c r="BB2744" i="1" s="1"/>
  <c r="AU2744" i="1"/>
  <c r="BF2744" i="1" s="1"/>
  <c r="AS2740" i="1"/>
  <c r="BD2740" i="1" s="1"/>
  <c r="AW2740" i="1"/>
  <c r="BH2740" i="1" s="1"/>
  <c r="AQ2740" i="1"/>
  <c r="BB2740" i="1" s="1"/>
  <c r="AU2740" i="1"/>
  <c r="BF2740" i="1" s="1"/>
  <c r="AS2736" i="1"/>
  <c r="BD2736" i="1" s="1"/>
  <c r="AW2736" i="1"/>
  <c r="BH2736" i="1" s="1"/>
  <c r="AQ2736" i="1"/>
  <c r="BB2736" i="1" s="1"/>
  <c r="AU2736" i="1"/>
  <c r="BF2736" i="1" s="1"/>
  <c r="AS2732" i="1"/>
  <c r="BD2732" i="1" s="1"/>
  <c r="AW2732" i="1"/>
  <c r="BH2732" i="1" s="1"/>
  <c r="AQ2732" i="1"/>
  <c r="BB2732" i="1" s="1"/>
  <c r="AU2732" i="1"/>
  <c r="BF2732" i="1" s="1"/>
  <c r="AS2728" i="1"/>
  <c r="BD2728" i="1" s="1"/>
  <c r="AW2728" i="1"/>
  <c r="BH2728" i="1" s="1"/>
  <c r="AQ2728" i="1"/>
  <c r="BB2728" i="1" s="1"/>
  <c r="AU2728" i="1"/>
  <c r="BF2728" i="1" s="1"/>
  <c r="AS2724" i="1"/>
  <c r="BD2724" i="1" s="1"/>
  <c r="AW2724" i="1"/>
  <c r="BH2724" i="1" s="1"/>
  <c r="AQ2724" i="1"/>
  <c r="BB2724" i="1" s="1"/>
  <c r="AU2724" i="1"/>
  <c r="BF2724" i="1" s="1"/>
  <c r="AS2720" i="1"/>
  <c r="BD2720" i="1" s="1"/>
  <c r="AW2720" i="1"/>
  <c r="BH2720" i="1" s="1"/>
  <c r="AQ2720" i="1"/>
  <c r="BB2720" i="1" s="1"/>
  <c r="AU2720" i="1"/>
  <c r="BF2720" i="1" s="1"/>
  <c r="AS2716" i="1"/>
  <c r="BD2716" i="1" s="1"/>
  <c r="AW2716" i="1"/>
  <c r="BH2716" i="1" s="1"/>
  <c r="AQ2716" i="1"/>
  <c r="BB2716" i="1" s="1"/>
  <c r="AU2716" i="1"/>
  <c r="BF2716" i="1" s="1"/>
  <c r="AS2712" i="1"/>
  <c r="BD2712" i="1" s="1"/>
  <c r="AW2712" i="1"/>
  <c r="BH2712" i="1" s="1"/>
  <c r="AQ2712" i="1"/>
  <c r="BB2712" i="1" s="1"/>
  <c r="AU2712" i="1"/>
  <c r="BF2712" i="1" s="1"/>
  <c r="AS2708" i="1"/>
  <c r="BD2708" i="1" s="1"/>
  <c r="AW2708" i="1"/>
  <c r="BH2708" i="1" s="1"/>
  <c r="AQ2708" i="1"/>
  <c r="BB2708" i="1" s="1"/>
  <c r="AU2708" i="1"/>
  <c r="BF2708" i="1" s="1"/>
  <c r="AS2704" i="1"/>
  <c r="BD2704" i="1" s="1"/>
  <c r="AW2704" i="1"/>
  <c r="BH2704" i="1" s="1"/>
  <c r="AQ2704" i="1"/>
  <c r="BB2704" i="1" s="1"/>
  <c r="AU2704" i="1"/>
  <c r="BF2704" i="1" s="1"/>
  <c r="AS2700" i="1"/>
  <c r="BD2700" i="1" s="1"/>
  <c r="AW2700" i="1"/>
  <c r="BH2700" i="1" s="1"/>
  <c r="AQ2700" i="1"/>
  <c r="BB2700" i="1" s="1"/>
  <c r="AU2700" i="1"/>
  <c r="BF2700" i="1" s="1"/>
  <c r="AS2696" i="1"/>
  <c r="BD2696" i="1" s="1"/>
  <c r="AW2696" i="1"/>
  <c r="BH2696" i="1" s="1"/>
  <c r="AQ2696" i="1"/>
  <c r="BB2696" i="1" s="1"/>
  <c r="AU2696" i="1"/>
  <c r="BF2696" i="1" s="1"/>
  <c r="AS2692" i="1"/>
  <c r="BD2692" i="1" s="1"/>
  <c r="AW2692" i="1"/>
  <c r="BH2692" i="1" s="1"/>
  <c r="AQ2692" i="1"/>
  <c r="BB2692" i="1" s="1"/>
  <c r="AU2692" i="1"/>
  <c r="BF2692" i="1" s="1"/>
  <c r="AS2688" i="1"/>
  <c r="BD2688" i="1" s="1"/>
  <c r="AW2688" i="1"/>
  <c r="BH2688" i="1" s="1"/>
  <c r="AQ2688" i="1"/>
  <c r="BB2688" i="1" s="1"/>
  <c r="AU2688" i="1"/>
  <c r="BF2688" i="1" s="1"/>
  <c r="AS2684" i="1"/>
  <c r="BD2684" i="1" s="1"/>
  <c r="AW2684" i="1"/>
  <c r="BH2684" i="1" s="1"/>
  <c r="AQ2684" i="1"/>
  <c r="BB2684" i="1" s="1"/>
  <c r="AU2684" i="1"/>
  <c r="BF2684" i="1" s="1"/>
  <c r="AS2680" i="1"/>
  <c r="BD2680" i="1" s="1"/>
  <c r="AW2680" i="1"/>
  <c r="BH2680" i="1" s="1"/>
  <c r="AQ2680" i="1"/>
  <c r="BB2680" i="1" s="1"/>
  <c r="AU2680" i="1"/>
  <c r="BF2680" i="1" s="1"/>
  <c r="AS2676" i="1"/>
  <c r="BD2676" i="1" s="1"/>
  <c r="AW2676" i="1"/>
  <c r="BH2676" i="1" s="1"/>
  <c r="AQ2676" i="1"/>
  <c r="BB2676" i="1" s="1"/>
  <c r="AU2676" i="1"/>
  <c r="BF2676" i="1" s="1"/>
  <c r="AS2672" i="1"/>
  <c r="BD2672" i="1" s="1"/>
  <c r="AW2672" i="1"/>
  <c r="BH2672" i="1" s="1"/>
  <c r="AQ2672" i="1"/>
  <c r="BB2672" i="1" s="1"/>
  <c r="AU2672" i="1"/>
  <c r="BF2672" i="1" s="1"/>
  <c r="AS2668" i="1"/>
  <c r="BD2668" i="1" s="1"/>
  <c r="AW2668" i="1"/>
  <c r="BH2668" i="1" s="1"/>
  <c r="AQ2668" i="1"/>
  <c r="BB2668" i="1" s="1"/>
  <c r="AU2668" i="1"/>
  <c r="BF2668" i="1" s="1"/>
  <c r="AS2664" i="1"/>
  <c r="BD2664" i="1" s="1"/>
  <c r="AW2664" i="1"/>
  <c r="BH2664" i="1" s="1"/>
  <c r="AQ2664" i="1"/>
  <c r="BB2664" i="1" s="1"/>
  <c r="AU2664" i="1"/>
  <c r="BF2664" i="1" s="1"/>
  <c r="AS2660" i="1"/>
  <c r="BD2660" i="1" s="1"/>
  <c r="AW2660" i="1"/>
  <c r="BH2660" i="1" s="1"/>
  <c r="AQ2660" i="1"/>
  <c r="BB2660" i="1" s="1"/>
  <c r="AU2660" i="1"/>
  <c r="BF2660" i="1" s="1"/>
  <c r="AS2656" i="1"/>
  <c r="BD2656" i="1" s="1"/>
  <c r="AW2656" i="1"/>
  <c r="BH2656" i="1" s="1"/>
  <c r="AQ2656" i="1"/>
  <c r="BB2656" i="1" s="1"/>
  <c r="AU2656" i="1"/>
  <c r="BF2656" i="1" s="1"/>
  <c r="AS2652" i="1"/>
  <c r="BD2652" i="1" s="1"/>
  <c r="AW2652" i="1"/>
  <c r="BH2652" i="1" s="1"/>
  <c r="AQ2652" i="1"/>
  <c r="BB2652" i="1" s="1"/>
  <c r="AU2652" i="1"/>
  <c r="BF2652" i="1" s="1"/>
  <c r="AS2648" i="1"/>
  <c r="BD2648" i="1" s="1"/>
  <c r="AW2648" i="1"/>
  <c r="BH2648" i="1" s="1"/>
  <c r="AQ2648" i="1"/>
  <c r="BB2648" i="1" s="1"/>
  <c r="AU2648" i="1"/>
  <c r="BF2648" i="1" s="1"/>
  <c r="AS2644" i="1"/>
  <c r="BD2644" i="1" s="1"/>
  <c r="AW2644" i="1"/>
  <c r="BH2644" i="1" s="1"/>
  <c r="AQ2644" i="1"/>
  <c r="BB2644" i="1" s="1"/>
  <c r="AU2644" i="1"/>
  <c r="BF2644" i="1" s="1"/>
  <c r="AS2640" i="1"/>
  <c r="BD2640" i="1" s="1"/>
  <c r="AW2640" i="1"/>
  <c r="BH2640" i="1" s="1"/>
  <c r="AQ2640" i="1"/>
  <c r="BB2640" i="1" s="1"/>
  <c r="AU2640" i="1"/>
  <c r="BF2640" i="1" s="1"/>
  <c r="AS2636" i="1"/>
  <c r="BD2636" i="1" s="1"/>
  <c r="AW2636" i="1"/>
  <c r="BH2636" i="1" s="1"/>
  <c r="AQ2636" i="1"/>
  <c r="BB2636" i="1" s="1"/>
  <c r="AU2636" i="1"/>
  <c r="BF2636" i="1" s="1"/>
  <c r="AS2632" i="1"/>
  <c r="BD2632" i="1" s="1"/>
  <c r="AW2632" i="1"/>
  <c r="BH2632" i="1" s="1"/>
  <c r="AQ2632" i="1"/>
  <c r="BB2632" i="1" s="1"/>
  <c r="AU2632" i="1"/>
  <c r="BF2632" i="1" s="1"/>
  <c r="AS2628" i="1"/>
  <c r="BD2628" i="1" s="1"/>
  <c r="AW2628" i="1"/>
  <c r="BH2628" i="1" s="1"/>
  <c r="AQ2628" i="1"/>
  <c r="BB2628" i="1" s="1"/>
  <c r="AU2628" i="1"/>
  <c r="BF2628" i="1" s="1"/>
  <c r="AS2624" i="1"/>
  <c r="BD2624" i="1" s="1"/>
  <c r="AW2624" i="1"/>
  <c r="BH2624" i="1" s="1"/>
  <c r="AQ2624" i="1"/>
  <c r="BB2624" i="1" s="1"/>
  <c r="AU2624" i="1"/>
  <c r="BF2624" i="1" s="1"/>
  <c r="AS2620" i="1"/>
  <c r="BD2620" i="1" s="1"/>
  <c r="AW2620" i="1"/>
  <c r="BH2620" i="1" s="1"/>
  <c r="AQ2620" i="1"/>
  <c r="BB2620" i="1" s="1"/>
  <c r="AU2620" i="1"/>
  <c r="BF2620" i="1" s="1"/>
  <c r="AS2616" i="1"/>
  <c r="BD2616" i="1" s="1"/>
  <c r="AW2616" i="1"/>
  <c r="BH2616" i="1" s="1"/>
  <c r="AQ2616" i="1"/>
  <c r="BB2616" i="1" s="1"/>
  <c r="AU2616" i="1"/>
  <c r="BF2616" i="1" s="1"/>
  <c r="AS2612" i="1"/>
  <c r="BD2612" i="1" s="1"/>
  <c r="AW2612" i="1"/>
  <c r="BH2612" i="1" s="1"/>
  <c r="AQ2612" i="1"/>
  <c r="BB2612" i="1" s="1"/>
  <c r="AU2612" i="1"/>
  <c r="BF2612" i="1" s="1"/>
  <c r="AS2608" i="1"/>
  <c r="BD2608" i="1" s="1"/>
  <c r="AW2608" i="1"/>
  <c r="BH2608" i="1" s="1"/>
  <c r="AQ2608" i="1"/>
  <c r="BB2608" i="1" s="1"/>
  <c r="AU2608" i="1"/>
  <c r="BF2608" i="1" s="1"/>
  <c r="AS2604" i="1"/>
  <c r="BD2604" i="1" s="1"/>
  <c r="AW2604" i="1"/>
  <c r="BH2604" i="1" s="1"/>
  <c r="AQ2604" i="1"/>
  <c r="BB2604" i="1" s="1"/>
  <c r="AU2604" i="1"/>
  <c r="BF2604" i="1" s="1"/>
  <c r="AS2600" i="1"/>
  <c r="BD2600" i="1" s="1"/>
  <c r="AW2600" i="1"/>
  <c r="BH2600" i="1" s="1"/>
  <c r="AQ2600" i="1"/>
  <c r="BB2600" i="1" s="1"/>
  <c r="AU2600" i="1"/>
  <c r="BF2600" i="1" s="1"/>
  <c r="AS2596" i="1"/>
  <c r="BD2596" i="1" s="1"/>
  <c r="AW2596" i="1"/>
  <c r="BH2596" i="1" s="1"/>
  <c r="AQ2596" i="1"/>
  <c r="BB2596" i="1" s="1"/>
  <c r="AU2596" i="1"/>
  <c r="BF2596" i="1" s="1"/>
  <c r="AS2592" i="1"/>
  <c r="BD2592" i="1" s="1"/>
  <c r="AW2592" i="1"/>
  <c r="BH2592" i="1" s="1"/>
  <c r="AQ2592" i="1"/>
  <c r="BB2592" i="1" s="1"/>
  <c r="AU2592" i="1"/>
  <c r="BF2592" i="1" s="1"/>
  <c r="AS2588" i="1"/>
  <c r="BD2588" i="1" s="1"/>
  <c r="AW2588" i="1"/>
  <c r="BH2588" i="1" s="1"/>
  <c r="AQ2588" i="1"/>
  <c r="BB2588" i="1" s="1"/>
  <c r="AU2588" i="1"/>
  <c r="BF2588" i="1" s="1"/>
  <c r="AS2584" i="1"/>
  <c r="BD2584" i="1" s="1"/>
  <c r="AW2584" i="1"/>
  <c r="BH2584" i="1" s="1"/>
  <c r="AQ2584" i="1"/>
  <c r="BB2584" i="1" s="1"/>
  <c r="AU2584" i="1"/>
  <c r="BF2584" i="1" s="1"/>
  <c r="AS2580" i="1"/>
  <c r="BD2580" i="1" s="1"/>
  <c r="AW2580" i="1"/>
  <c r="BH2580" i="1" s="1"/>
  <c r="AQ2580" i="1"/>
  <c r="BB2580" i="1" s="1"/>
  <c r="AU2580" i="1"/>
  <c r="BF2580" i="1" s="1"/>
  <c r="AS2576" i="1"/>
  <c r="BD2576" i="1" s="1"/>
  <c r="AW2576" i="1"/>
  <c r="BH2576" i="1" s="1"/>
  <c r="AQ2576" i="1"/>
  <c r="BB2576" i="1" s="1"/>
  <c r="AU2576" i="1"/>
  <c r="BF2576" i="1" s="1"/>
  <c r="AS2572" i="1"/>
  <c r="BD2572" i="1" s="1"/>
  <c r="AW2572" i="1"/>
  <c r="BH2572" i="1" s="1"/>
  <c r="AQ2572" i="1"/>
  <c r="BB2572" i="1" s="1"/>
  <c r="AU2572" i="1"/>
  <c r="BF2572" i="1" s="1"/>
  <c r="AS2568" i="1"/>
  <c r="BD2568" i="1" s="1"/>
  <c r="AW2568" i="1"/>
  <c r="BH2568" i="1" s="1"/>
  <c r="AQ2568" i="1"/>
  <c r="BB2568" i="1" s="1"/>
  <c r="AU2568" i="1"/>
  <c r="BF2568" i="1" s="1"/>
  <c r="AS2564" i="1"/>
  <c r="BD2564" i="1" s="1"/>
  <c r="AW2564" i="1"/>
  <c r="BH2564" i="1" s="1"/>
  <c r="AQ2564" i="1"/>
  <c r="BB2564" i="1" s="1"/>
  <c r="AU2564" i="1"/>
  <c r="BF2564" i="1" s="1"/>
  <c r="AS2560" i="1"/>
  <c r="BD2560" i="1" s="1"/>
  <c r="AW2560" i="1"/>
  <c r="BH2560" i="1" s="1"/>
  <c r="AQ2560" i="1"/>
  <c r="BB2560" i="1" s="1"/>
  <c r="AU2560" i="1"/>
  <c r="BF2560" i="1" s="1"/>
  <c r="AS2556" i="1"/>
  <c r="BD2556" i="1" s="1"/>
  <c r="AW2556" i="1"/>
  <c r="BH2556" i="1" s="1"/>
  <c r="AQ2556" i="1"/>
  <c r="BB2556" i="1" s="1"/>
  <c r="AU2556" i="1"/>
  <c r="BF2556" i="1" s="1"/>
  <c r="AS2552" i="1"/>
  <c r="BD2552" i="1" s="1"/>
  <c r="AW2552" i="1"/>
  <c r="BH2552" i="1" s="1"/>
  <c r="AQ2552" i="1"/>
  <c r="BB2552" i="1" s="1"/>
  <c r="AU2552" i="1"/>
  <c r="BF2552" i="1" s="1"/>
  <c r="AS2548" i="1"/>
  <c r="BD2548" i="1" s="1"/>
  <c r="AW2548" i="1"/>
  <c r="BH2548" i="1" s="1"/>
  <c r="AQ2548" i="1"/>
  <c r="BB2548" i="1" s="1"/>
  <c r="AU2548" i="1"/>
  <c r="BF2548" i="1" s="1"/>
  <c r="AS2544" i="1"/>
  <c r="BD2544" i="1" s="1"/>
  <c r="AW2544" i="1"/>
  <c r="BH2544" i="1" s="1"/>
  <c r="AQ2544" i="1"/>
  <c r="BB2544" i="1" s="1"/>
  <c r="AU2544" i="1"/>
  <c r="BF2544" i="1" s="1"/>
  <c r="AS2540" i="1"/>
  <c r="BD2540" i="1" s="1"/>
  <c r="AW2540" i="1"/>
  <c r="BH2540" i="1" s="1"/>
  <c r="AQ2540" i="1"/>
  <c r="BB2540" i="1" s="1"/>
  <c r="AU2540" i="1"/>
  <c r="BF2540" i="1" s="1"/>
  <c r="AS2536" i="1"/>
  <c r="BD2536" i="1" s="1"/>
  <c r="AW2536" i="1"/>
  <c r="BH2536" i="1" s="1"/>
  <c r="AQ2536" i="1"/>
  <c r="BB2536" i="1" s="1"/>
  <c r="AU2536" i="1"/>
  <c r="BF2536" i="1" s="1"/>
  <c r="AS2532" i="1"/>
  <c r="BD2532" i="1" s="1"/>
  <c r="AW2532" i="1"/>
  <c r="BH2532" i="1" s="1"/>
  <c r="AQ2532" i="1"/>
  <c r="BB2532" i="1" s="1"/>
  <c r="AU2532" i="1"/>
  <c r="BF2532" i="1" s="1"/>
  <c r="AS2528" i="1"/>
  <c r="BD2528" i="1" s="1"/>
  <c r="AW2528" i="1"/>
  <c r="BH2528" i="1" s="1"/>
  <c r="AQ2528" i="1"/>
  <c r="BB2528" i="1" s="1"/>
  <c r="AU2528" i="1"/>
  <c r="BF2528" i="1" s="1"/>
  <c r="AS2524" i="1"/>
  <c r="BD2524" i="1" s="1"/>
  <c r="AW2524" i="1"/>
  <c r="BH2524" i="1" s="1"/>
  <c r="AQ2524" i="1"/>
  <c r="BB2524" i="1" s="1"/>
  <c r="AU2524" i="1"/>
  <c r="BF2524" i="1" s="1"/>
  <c r="AS2520" i="1"/>
  <c r="BD2520" i="1" s="1"/>
  <c r="AW2520" i="1"/>
  <c r="BH2520" i="1" s="1"/>
  <c r="AQ2520" i="1"/>
  <c r="BB2520" i="1" s="1"/>
  <c r="AU2520" i="1"/>
  <c r="BF2520" i="1" s="1"/>
  <c r="AS2516" i="1"/>
  <c r="BD2516" i="1" s="1"/>
  <c r="AW2516" i="1"/>
  <c r="BH2516" i="1" s="1"/>
  <c r="AQ2516" i="1"/>
  <c r="BB2516" i="1" s="1"/>
  <c r="AU2516" i="1"/>
  <c r="BF2516" i="1" s="1"/>
  <c r="AS2512" i="1"/>
  <c r="BD2512" i="1" s="1"/>
  <c r="AW2512" i="1"/>
  <c r="BH2512" i="1" s="1"/>
  <c r="AQ2512" i="1"/>
  <c r="BB2512" i="1" s="1"/>
  <c r="AU2512" i="1"/>
  <c r="BF2512" i="1" s="1"/>
  <c r="AS2508" i="1"/>
  <c r="BD2508" i="1" s="1"/>
  <c r="AW2508" i="1"/>
  <c r="BH2508" i="1" s="1"/>
  <c r="AQ2508" i="1"/>
  <c r="BB2508" i="1" s="1"/>
  <c r="AU2508" i="1"/>
  <c r="BF2508" i="1" s="1"/>
  <c r="AS2504" i="1"/>
  <c r="BD2504" i="1" s="1"/>
  <c r="AW2504" i="1"/>
  <c r="BH2504" i="1" s="1"/>
  <c r="AQ2504" i="1"/>
  <c r="BB2504" i="1" s="1"/>
  <c r="AU2504" i="1"/>
  <c r="BF2504" i="1" s="1"/>
  <c r="AS2500" i="1"/>
  <c r="BD2500" i="1" s="1"/>
  <c r="AW2500" i="1"/>
  <c r="BH2500" i="1" s="1"/>
  <c r="AQ2500" i="1"/>
  <c r="BB2500" i="1" s="1"/>
  <c r="AU2500" i="1"/>
  <c r="BF2500" i="1" s="1"/>
  <c r="AS2496" i="1"/>
  <c r="BD2496" i="1" s="1"/>
  <c r="AW2496" i="1"/>
  <c r="BH2496" i="1" s="1"/>
  <c r="AQ2496" i="1"/>
  <c r="BB2496" i="1" s="1"/>
  <c r="AU2496" i="1"/>
  <c r="BF2496" i="1" s="1"/>
  <c r="AS2492" i="1"/>
  <c r="BD2492" i="1" s="1"/>
  <c r="AW2492" i="1"/>
  <c r="BH2492" i="1" s="1"/>
  <c r="AQ2492" i="1"/>
  <c r="BB2492" i="1" s="1"/>
  <c r="AU2492" i="1"/>
  <c r="BF2492" i="1" s="1"/>
  <c r="AS2488" i="1"/>
  <c r="BD2488" i="1" s="1"/>
  <c r="AW2488" i="1"/>
  <c r="BH2488" i="1" s="1"/>
  <c r="AQ2488" i="1"/>
  <c r="BB2488" i="1" s="1"/>
  <c r="AU2488" i="1"/>
  <c r="BF2488" i="1" s="1"/>
  <c r="AS2484" i="1"/>
  <c r="BD2484" i="1" s="1"/>
  <c r="AW2484" i="1"/>
  <c r="BH2484" i="1" s="1"/>
  <c r="AQ2484" i="1"/>
  <c r="BB2484" i="1" s="1"/>
  <c r="AU2484" i="1"/>
  <c r="BF2484" i="1" s="1"/>
  <c r="AS2480" i="1"/>
  <c r="BD2480" i="1" s="1"/>
  <c r="AW2480" i="1"/>
  <c r="BH2480" i="1" s="1"/>
  <c r="AQ2480" i="1"/>
  <c r="BB2480" i="1" s="1"/>
  <c r="AU2480" i="1"/>
  <c r="BF2480" i="1" s="1"/>
  <c r="AS2476" i="1"/>
  <c r="BD2476" i="1" s="1"/>
  <c r="AW2476" i="1"/>
  <c r="BH2476" i="1" s="1"/>
  <c r="AQ2476" i="1"/>
  <c r="BB2476" i="1" s="1"/>
  <c r="AU2476" i="1"/>
  <c r="BF2476" i="1" s="1"/>
  <c r="AS2472" i="1"/>
  <c r="BD2472" i="1" s="1"/>
  <c r="AW2472" i="1"/>
  <c r="BH2472" i="1" s="1"/>
  <c r="AQ2472" i="1"/>
  <c r="BB2472" i="1" s="1"/>
  <c r="AU2472" i="1"/>
  <c r="BF2472" i="1" s="1"/>
  <c r="AS2468" i="1"/>
  <c r="BD2468" i="1" s="1"/>
  <c r="AW2468" i="1"/>
  <c r="BH2468" i="1" s="1"/>
  <c r="AQ2468" i="1"/>
  <c r="BB2468" i="1" s="1"/>
  <c r="AU2468" i="1"/>
  <c r="BF2468" i="1" s="1"/>
  <c r="AS2464" i="1"/>
  <c r="BD2464" i="1" s="1"/>
  <c r="AW2464" i="1"/>
  <c r="BH2464" i="1" s="1"/>
  <c r="AQ2464" i="1"/>
  <c r="BB2464" i="1" s="1"/>
  <c r="AU2464" i="1"/>
  <c r="BF2464" i="1" s="1"/>
  <c r="AS2460" i="1"/>
  <c r="BD2460" i="1" s="1"/>
  <c r="AW2460" i="1"/>
  <c r="BH2460" i="1" s="1"/>
  <c r="AQ2460" i="1"/>
  <c r="BB2460" i="1" s="1"/>
  <c r="AU2460" i="1"/>
  <c r="BF2460" i="1" s="1"/>
  <c r="AS2456" i="1"/>
  <c r="BD2456" i="1" s="1"/>
  <c r="AW2456" i="1"/>
  <c r="BH2456" i="1" s="1"/>
  <c r="AQ2456" i="1"/>
  <c r="BB2456" i="1" s="1"/>
  <c r="AU2456" i="1"/>
  <c r="BF2456" i="1" s="1"/>
  <c r="AS2452" i="1"/>
  <c r="BD2452" i="1" s="1"/>
  <c r="AW2452" i="1"/>
  <c r="BH2452" i="1" s="1"/>
  <c r="AQ2452" i="1"/>
  <c r="BB2452" i="1" s="1"/>
  <c r="AU2452" i="1"/>
  <c r="BF2452" i="1" s="1"/>
  <c r="AS2448" i="1"/>
  <c r="BD2448" i="1" s="1"/>
  <c r="AW2448" i="1"/>
  <c r="BH2448" i="1" s="1"/>
  <c r="AQ2448" i="1"/>
  <c r="BB2448" i="1" s="1"/>
  <c r="AU2448" i="1"/>
  <c r="BF2448" i="1" s="1"/>
  <c r="AS2444" i="1"/>
  <c r="BD2444" i="1" s="1"/>
  <c r="AW2444" i="1"/>
  <c r="BH2444" i="1" s="1"/>
  <c r="AQ2444" i="1"/>
  <c r="BB2444" i="1" s="1"/>
  <c r="AU2444" i="1"/>
  <c r="BF2444" i="1" s="1"/>
  <c r="AS2440" i="1"/>
  <c r="BD2440" i="1" s="1"/>
  <c r="AW2440" i="1"/>
  <c r="BH2440" i="1" s="1"/>
  <c r="AQ2440" i="1"/>
  <c r="BB2440" i="1" s="1"/>
  <c r="AU2440" i="1"/>
  <c r="BF2440" i="1" s="1"/>
  <c r="AS2436" i="1"/>
  <c r="BD2436" i="1" s="1"/>
  <c r="AW2436" i="1"/>
  <c r="BH2436" i="1" s="1"/>
  <c r="AQ2436" i="1"/>
  <c r="BB2436" i="1" s="1"/>
  <c r="AU2436" i="1"/>
  <c r="BF2436" i="1" s="1"/>
  <c r="AS2432" i="1"/>
  <c r="BD2432" i="1" s="1"/>
  <c r="AW2432" i="1"/>
  <c r="BH2432" i="1" s="1"/>
  <c r="AQ2432" i="1"/>
  <c r="BB2432" i="1" s="1"/>
  <c r="AU2432" i="1"/>
  <c r="BF2432" i="1" s="1"/>
  <c r="AS2428" i="1"/>
  <c r="BD2428" i="1" s="1"/>
  <c r="AW2428" i="1"/>
  <c r="BH2428" i="1" s="1"/>
  <c r="AQ2428" i="1"/>
  <c r="BB2428" i="1" s="1"/>
  <c r="AU2428" i="1"/>
  <c r="BF2428" i="1" s="1"/>
  <c r="AS2424" i="1"/>
  <c r="BD2424" i="1" s="1"/>
  <c r="AW2424" i="1"/>
  <c r="BH2424" i="1" s="1"/>
  <c r="AQ2424" i="1"/>
  <c r="BB2424" i="1" s="1"/>
  <c r="AU2424" i="1"/>
  <c r="BF2424" i="1" s="1"/>
  <c r="AS2420" i="1"/>
  <c r="BD2420" i="1" s="1"/>
  <c r="AW2420" i="1"/>
  <c r="BH2420" i="1" s="1"/>
  <c r="AQ2420" i="1"/>
  <c r="BB2420" i="1" s="1"/>
  <c r="AU2420" i="1"/>
  <c r="BF2420" i="1" s="1"/>
  <c r="AS2416" i="1"/>
  <c r="BD2416" i="1" s="1"/>
  <c r="AW2416" i="1"/>
  <c r="BH2416" i="1" s="1"/>
  <c r="AQ2416" i="1"/>
  <c r="BB2416" i="1" s="1"/>
  <c r="AU2416" i="1"/>
  <c r="BF2416" i="1" s="1"/>
  <c r="AS2412" i="1"/>
  <c r="BD2412" i="1" s="1"/>
  <c r="AW2412" i="1"/>
  <c r="BH2412" i="1" s="1"/>
  <c r="AQ2412" i="1"/>
  <c r="BB2412" i="1" s="1"/>
  <c r="AU2412" i="1"/>
  <c r="BF2412" i="1" s="1"/>
  <c r="AS2408" i="1"/>
  <c r="BD2408" i="1" s="1"/>
  <c r="AW2408" i="1"/>
  <c r="BH2408" i="1" s="1"/>
  <c r="AQ2408" i="1"/>
  <c r="BB2408" i="1" s="1"/>
  <c r="AU2408" i="1"/>
  <c r="BF2408" i="1" s="1"/>
  <c r="AS2404" i="1"/>
  <c r="BD2404" i="1" s="1"/>
  <c r="AW2404" i="1"/>
  <c r="BH2404" i="1" s="1"/>
  <c r="AQ2404" i="1"/>
  <c r="BB2404" i="1" s="1"/>
  <c r="AU2404" i="1"/>
  <c r="BF2404" i="1" s="1"/>
  <c r="AS2400" i="1"/>
  <c r="BD2400" i="1" s="1"/>
  <c r="AW2400" i="1"/>
  <c r="BH2400" i="1" s="1"/>
  <c r="AQ2400" i="1"/>
  <c r="BB2400" i="1" s="1"/>
  <c r="AU2400" i="1"/>
  <c r="BF2400" i="1" s="1"/>
  <c r="AS2396" i="1"/>
  <c r="BD2396" i="1" s="1"/>
  <c r="AW2396" i="1"/>
  <c r="BH2396" i="1" s="1"/>
  <c r="AQ2396" i="1"/>
  <c r="BB2396" i="1" s="1"/>
  <c r="AU2396" i="1"/>
  <c r="BF2396" i="1" s="1"/>
  <c r="AS2392" i="1"/>
  <c r="BD2392" i="1" s="1"/>
  <c r="AW2392" i="1"/>
  <c r="BH2392" i="1" s="1"/>
  <c r="AQ2392" i="1"/>
  <c r="BB2392" i="1" s="1"/>
  <c r="AU2392" i="1"/>
  <c r="BF2392" i="1" s="1"/>
  <c r="AS2388" i="1"/>
  <c r="BD2388" i="1" s="1"/>
  <c r="AW2388" i="1"/>
  <c r="BH2388" i="1" s="1"/>
  <c r="AQ2388" i="1"/>
  <c r="BB2388" i="1" s="1"/>
  <c r="AU2388" i="1"/>
  <c r="BF2388" i="1" s="1"/>
  <c r="AS2384" i="1"/>
  <c r="BD2384" i="1" s="1"/>
  <c r="AW2384" i="1"/>
  <c r="BH2384" i="1" s="1"/>
  <c r="AQ2384" i="1"/>
  <c r="BB2384" i="1" s="1"/>
  <c r="AU2384" i="1"/>
  <c r="BF2384" i="1" s="1"/>
  <c r="AS2380" i="1"/>
  <c r="BD2380" i="1" s="1"/>
  <c r="AW2380" i="1"/>
  <c r="BH2380" i="1" s="1"/>
  <c r="AQ2380" i="1"/>
  <c r="BB2380" i="1" s="1"/>
  <c r="AU2380" i="1"/>
  <c r="BF2380" i="1" s="1"/>
  <c r="AS2376" i="1"/>
  <c r="BD2376" i="1" s="1"/>
  <c r="AW2376" i="1"/>
  <c r="BH2376" i="1" s="1"/>
  <c r="AQ2376" i="1"/>
  <c r="BB2376" i="1" s="1"/>
  <c r="AU2376" i="1"/>
  <c r="BF2376" i="1" s="1"/>
  <c r="AS2372" i="1"/>
  <c r="BD2372" i="1" s="1"/>
  <c r="AW2372" i="1"/>
  <c r="BH2372" i="1" s="1"/>
  <c r="AQ2372" i="1"/>
  <c r="BB2372" i="1" s="1"/>
  <c r="AU2372" i="1"/>
  <c r="BF2372" i="1" s="1"/>
  <c r="AS2368" i="1"/>
  <c r="BD2368" i="1" s="1"/>
  <c r="AW2368" i="1"/>
  <c r="BH2368" i="1" s="1"/>
  <c r="AQ2368" i="1"/>
  <c r="BB2368" i="1" s="1"/>
  <c r="AU2368" i="1"/>
  <c r="BF2368" i="1" s="1"/>
  <c r="AS2364" i="1"/>
  <c r="BD2364" i="1" s="1"/>
  <c r="AW2364" i="1"/>
  <c r="BH2364" i="1" s="1"/>
  <c r="AQ2364" i="1"/>
  <c r="BB2364" i="1" s="1"/>
  <c r="AU2364" i="1"/>
  <c r="BF2364" i="1" s="1"/>
  <c r="AS2360" i="1"/>
  <c r="BD2360" i="1" s="1"/>
  <c r="AW2360" i="1"/>
  <c r="BH2360" i="1" s="1"/>
  <c r="AQ2360" i="1"/>
  <c r="BB2360" i="1" s="1"/>
  <c r="AU2360" i="1"/>
  <c r="BF2360" i="1" s="1"/>
  <c r="AS2356" i="1"/>
  <c r="BD2356" i="1" s="1"/>
  <c r="AW2356" i="1"/>
  <c r="BH2356" i="1" s="1"/>
  <c r="AQ2356" i="1"/>
  <c r="BB2356" i="1" s="1"/>
  <c r="AU2356" i="1"/>
  <c r="BF2356" i="1" s="1"/>
  <c r="AS2352" i="1"/>
  <c r="BD2352" i="1" s="1"/>
  <c r="AW2352" i="1"/>
  <c r="BH2352" i="1" s="1"/>
  <c r="AQ2352" i="1"/>
  <c r="BB2352" i="1" s="1"/>
  <c r="AU2352" i="1"/>
  <c r="BF2352" i="1" s="1"/>
  <c r="AS2348" i="1"/>
  <c r="BD2348" i="1" s="1"/>
  <c r="AW2348" i="1"/>
  <c r="BH2348" i="1" s="1"/>
  <c r="AQ2348" i="1"/>
  <c r="BB2348" i="1" s="1"/>
  <c r="AU2348" i="1"/>
  <c r="BF2348" i="1" s="1"/>
  <c r="AS2344" i="1"/>
  <c r="BD2344" i="1" s="1"/>
  <c r="AW2344" i="1"/>
  <c r="BH2344" i="1" s="1"/>
  <c r="AQ2344" i="1"/>
  <c r="BB2344" i="1" s="1"/>
  <c r="AU2344" i="1"/>
  <c r="BF2344" i="1" s="1"/>
  <c r="AS2340" i="1"/>
  <c r="BD2340" i="1" s="1"/>
  <c r="AW2340" i="1"/>
  <c r="BH2340" i="1" s="1"/>
  <c r="AQ2340" i="1"/>
  <c r="BB2340" i="1" s="1"/>
  <c r="AU2340" i="1"/>
  <c r="BF2340" i="1" s="1"/>
  <c r="AS2336" i="1"/>
  <c r="BD2336" i="1" s="1"/>
  <c r="AW2336" i="1"/>
  <c r="BH2336" i="1" s="1"/>
  <c r="AQ2336" i="1"/>
  <c r="BB2336" i="1" s="1"/>
  <c r="AU2336" i="1"/>
  <c r="BF2336" i="1" s="1"/>
  <c r="AS2332" i="1"/>
  <c r="BD2332" i="1" s="1"/>
  <c r="AW2332" i="1"/>
  <c r="BH2332" i="1" s="1"/>
  <c r="AQ2332" i="1"/>
  <c r="BB2332" i="1" s="1"/>
  <c r="AU2332" i="1"/>
  <c r="BF2332" i="1" s="1"/>
  <c r="AS2328" i="1"/>
  <c r="BD2328" i="1" s="1"/>
  <c r="AW2328" i="1"/>
  <c r="BH2328" i="1" s="1"/>
  <c r="AQ2328" i="1"/>
  <c r="BB2328" i="1" s="1"/>
  <c r="AU2328" i="1"/>
  <c r="BF2328" i="1" s="1"/>
  <c r="AS2324" i="1"/>
  <c r="BD2324" i="1" s="1"/>
  <c r="AW2324" i="1"/>
  <c r="BH2324" i="1" s="1"/>
  <c r="AQ2324" i="1"/>
  <c r="BB2324" i="1" s="1"/>
  <c r="AU2324" i="1"/>
  <c r="BF2324" i="1" s="1"/>
  <c r="AS2320" i="1"/>
  <c r="BD2320" i="1" s="1"/>
  <c r="AW2320" i="1"/>
  <c r="BH2320" i="1" s="1"/>
  <c r="AQ2320" i="1"/>
  <c r="BB2320" i="1" s="1"/>
  <c r="AU2320" i="1"/>
  <c r="BF2320" i="1" s="1"/>
  <c r="AS2316" i="1"/>
  <c r="BD2316" i="1" s="1"/>
  <c r="AW2316" i="1"/>
  <c r="BH2316" i="1" s="1"/>
  <c r="AQ2316" i="1"/>
  <c r="BB2316" i="1" s="1"/>
  <c r="AU2316" i="1"/>
  <c r="BF2316" i="1" s="1"/>
  <c r="AS2312" i="1"/>
  <c r="BD2312" i="1" s="1"/>
  <c r="AW2312" i="1"/>
  <c r="BH2312" i="1" s="1"/>
  <c r="AQ2312" i="1"/>
  <c r="BB2312" i="1" s="1"/>
  <c r="AU2312" i="1"/>
  <c r="BF2312" i="1" s="1"/>
  <c r="AS2308" i="1"/>
  <c r="BD2308" i="1" s="1"/>
  <c r="AW2308" i="1"/>
  <c r="BH2308" i="1" s="1"/>
  <c r="AQ2308" i="1"/>
  <c r="BB2308" i="1" s="1"/>
  <c r="AU2308" i="1"/>
  <c r="BF2308" i="1" s="1"/>
  <c r="AS2304" i="1"/>
  <c r="BD2304" i="1" s="1"/>
  <c r="AW2304" i="1"/>
  <c r="BH2304" i="1" s="1"/>
  <c r="AQ2304" i="1"/>
  <c r="BB2304" i="1" s="1"/>
  <c r="AU2304" i="1"/>
  <c r="BF2304" i="1" s="1"/>
  <c r="AS2300" i="1"/>
  <c r="BD2300" i="1" s="1"/>
  <c r="AW2300" i="1"/>
  <c r="BH2300" i="1" s="1"/>
  <c r="AQ2300" i="1"/>
  <c r="BB2300" i="1" s="1"/>
  <c r="AU2300" i="1"/>
  <c r="BF2300" i="1" s="1"/>
  <c r="AS2296" i="1"/>
  <c r="BD2296" i="1" s="1"/>
  <c r="AW2296" i="1"/>
  <c r="BH2296" i="1" s="1"/>
  <c r="AQ2296" i="1"/>
  <c r="BB2296" i="1" s="1"/>
  <c r="AU2296" i="1"/>
  <c r="BF2296" i="1" s="1"/>
  <c r="AS2292" i="1"/>
  <c r="BD2292" i="1" s="1"/>
  <c r="AW2292" i="1"/>
  <c r="BH2292" i="1" s="1"/>
  <c r="AQ2292" i="1"/>
  <c r="BB2292" i="1" s="1"/>
  <c r="AU2292" i="1"/>
  <c r="BF2292" i="1" s="1"/>
  <c r="AS2288" i="1"/>
  <c r="BD2288" i="1" s="1"/>
  <c r="AW2288" i="1"/>
  <c r="BH2288" i="1" s="1"/>
  <c r="AQ2288" i="1"/>
  <c r="BB2288" i="1" s="1"/>
  <c r="AU2288" i="1"/>
  <c r="BF2288" i="1" s="1"/>
  <c r="AS2284" i="1"/>
  <c r="BD2284" i="1" s="1"/>
  <c r="AW2284" i="1"/>
  <c r="BH2284" i="1" s="1"/>
  <c r="AQ2284" i="1"/>
  <c r="BB2284" i="1" s="1"/>
  <c r="AU2284" i="1"/>
  <c r="BF2284" i="1" s="1"/>
  <c r="AS2280" i="1"/>
  <c r="BD2280" i="1" s="1"/>
  <c r="AW2280" i="1"/>
  <c r="BH2280" i="1" s="1"/>
  <c r="AQ2280" i="1"/>
  <c r="BB2280" i="1" s="1"/>
  <c r="AU2280" i="1"/>
  <c r="BF2280" i="1" s="1"/>
  <c r="AS2276" i="1"/>
  <c r="BD2276" i="1" s="1"/>
  <c r="AW2276" i="1"/>
  <c r="BH2276" i="1" s="1"/>
  <c r="AQ2276" i="1"/>
  <c r="BB2276" i="1" s="1"/>
  <c r="AU2276" i="1"/>
  <c r="BF2276" i="1" s="1"/>
  <c r="AS2272" i="1"/>
  <c r="BD2272" i="1" s="1"/>
  <c r="AW2272" i="1"/>
  <c r="BH2272" i="1" s="1"/>
  <c r="AQ2272" i="1"/>
  <c r="BB2272" i="1" s="1"/>
  <c r="AU2272" i="1"/>
  <c r="BF2272" i="1" s="1"/>
  <c r="AS2268" i="1"/>
  <c r="BD2268" i="1" s="1"/>
  <c r="AW2268" i="1"/>
  <c r="BH2268" i="1" s="1"/>
  <c r="AQ2268" i="1"/>
  <c r="BB2268" i="1" s="1"/>
  <c r="AU2268" i="1"/>
  <c r="BF2268" i="1" s="1"/>
  <c r="AS2264" i="1"/>
  <c r="BD2264" i="1" s="1"/>
  <c r="AW2264" i="1"/>
  <c r="BH2264" i="1" s="1"/>
  <c r="AQ2264" i="1"/>
  <c r="BB2264" i="1" s="1"/>
  <c r="AU2264" i="1"/>
  <c r="BF2264" i="1" s="1"/>
  <c r="AS2260" i="1"/>
  <c r="BD2260" i="1" s="1"/>
  <c r="AW2260" i="1"/>
  <c r="BH2260" i="1" s="1"/>
  <c r="AQ2260" i="1"/>
  <c r="BB2260" i="1" s="1"/>
  <c r="AU2260" i="1"/>
  <c r="BF2260" i="1" s="1"/>
  <c r="AS2256" i="1"/>
  <c r="BD2256" i="1" s="1"/>
  <c r="AW2256" i="1"/>
  <c r="BH2256" i="1" s="1"/>
  <c r="AQ2256" i="1"/>
  <c r="BB2256" i="1" s="1"/>
  <c r="AU2256" i="1"/>
  <c r="BF2256" i="1" s="1"/>
  <c r="AS2252" i="1"/>
  <c r="BD2252" i="1" s="1"/>
  <c r="AW2252" i="1"/>
  <c r="BH2252" i="1" s="1"/>
  <c r="AQ2252" i="1"/>
  <c r="BB2252" i="1" s="1"/>
  <c r="AU2252" i="1"/>
  <c r="BF2252" i="1" s="1"/>
  <c r="AS2248" i="1"/>
  <c r="BD2248" i="1" s="1"/>
  <c r="AW2248" i="1"/>
  <c r="BH2248" i="1" s="1"/>
  <c r="AQ2248" i="1"/>
  <c r="BB2248" i="1" s="1"/>
  <c r="AU2248" i="1"/>
  <c r="BF2248" i="1" s="1"/>
  <c r="AS2244" i="1"/>
  <c r="BD2244" i="1" s="1"/>
  <c r="AW2244" i="1"/>
  <c r="BH2244" i="1" s="1"/>
  <c r="AQ2244" i="1"/>
  <c r="BB2244" i="1" s="1"/>
  <c r="AU2244" i="1"/>
  <c r="BF2244" i="1" s="1"/>
  <c r="AS2240" i="1"/>
  <c r="BD2240" i="1" s="1"/>
  <c r="AW2240" i="1"/>
  <c r="BH2240" i="1" s="1"/>
  <c r="AQ2240" i="1"/>
  <c r="BB2240" i="1" s="1"/>
  <c r="AU2240" i="1"/>
  <c r="BF2240" i="1" s="1"/>
  <c r="AS2236" i="1"/>
  <c r="BD2236" i="1" s="1"/>
  <c r="AW2236" i="1"/>
  <c r="BH2236" i="1" s="1"/>
  <c r="AQ2236" i="1"/>
  <c r="BB2236" i="1" s="1"/>
  <c r="AU2236" i="1"/>
  <c r="BF2236" i="1" s="1"/>
  <c r="AS2232" i="1"/>
  <c r="BD2232" i="1" s="1"/>
  <c r="AW2232" i="1"/>
  <c r="BH2232" i="1" s="1"/>
  <c r="AQ2232" i="1"/>
  <c r="BB2232" i="1" s="1"/>
  <c r="AU2232" i="1"/>
  <c r="BF2232" i="1" s="1"/>
  <c r="AS2228" i="1"/>
  <c r="BD2228" i="1" s="1"/>
  <c r="AW2228" i="1"/>
  <c r="BH2228" i="1" s="1"/>
  <c r="AQ2228" i="1"/>
  <c r="BB2228" i="1" s="1"/>
  <c r="AU2228" i="1"/>
  <c r="BF2228" i="1" s="1"/>
  <c r="AS2224" i="1"/>
  <c r="BD2224" i="1" s="1"/>
  <c r="AW2224" i="1"/>
  <c r="BH2224" i="1" s="1"/>
  <c r="AQ2224" i="1"/>
  <c r="BB2224" i="1" s="1"/>
  <c r="AU2224" i="1"/>
  <c r="BF2224" i="1" s="1"/>
  <c r="AS2220" i="1"/>
  <c r="BD2220" i="1" s="1"/>
  <c r="AW2220" i="1"/>
  <c r="BH2220" i="1" s="1"/>
  <c r="AQ2220" i="1"/>
  <c r="BB2220" i="1" s="1"/>
  <c r="AU2220" i="1"/>
  <c r="BF2220" i="1" s="1"/>
  <c r="AS2216" i="1"/>
  <c r="BD2216" i="1" s="1"/>
  <c r="AW2216" i="1"/>
  <c r="BH2216" i="1" s="1"/>
  <c r="AQ2216" i="1"/>
  <c r="BB2216" i="1" s="1"/>
  <c r="AU2216" i="1"/>
  <c r="BF2216" i="1" s="1"/>
  <c r="AS2212" i="1"/>
  <c r="BD2212" i="1" s="1"/>
  <c r="AW2212" i="1"/>
  <c r="BH2212" i="1" s="1"/>
  <c r="AQ2212" i="1"/>
  <c r="BB2212" i="1" s="1"/>
  <c r="AU2212" i="1"/>
  <c r="BF2212" i="1" s="1"/>
  <c r="AS2208" i="1"/>
  <c r="BD2208" i="1" s="1"/>
  <c r="AW2208" i="1"/>
  <c r="BH2208" i="1" s="1"/>
  <c r="AQ2208" i="1"/>
  <c r="BB2208" i="1" s="1"/>
  <c r="AU2208" i="1"/>
  <c r="BF2208" i="1" s="1"/>
  <c r="AS2204" i="1"/>
  <c r="BD2204" i="1" s="1"/>
  <c r="AW2204" i="1"/>
  <c r="BH2204" i="1" s="1"/>
  <c r="AQ2204" i="1"/>
  <c r="BB2204" i="1" s="1"/>
  <c r="AU2204" i="1"/>
  <c r="BF2204" i="1" s="1"/>
  <c r="AS2200" i="1"/>
  <c r="BD2200" i="1" s="1"/>
  <c r="AW2200" i="1"/>
  <c r="BH2200" i="1" s="1"/>
  <c r="AQ2200" i="1"/>
  <c r="BB2200" i="1" s="1"/>
  <c r="AU2200" i="1"/>
  <c r="BF2200" i="1" s="1"/>
  <c r="AS2196" i="1"/>
  <c r="BD2196" i="1" s="1"/>
  <c r="AW2196" i="1"/>
  <c r="BH2196" i="1" s="1"/>
  <c r="AQ2196" i="1"/>
  <c r="BB2196" i="1" s="1"/>
  <c r="AU2196" i="1"/>
  <c r="BF2196" i="1" s="1"/>
  <c r="AS2192" i="1"/>
  <c r="BD2192" i="1" s="1"/>
  <c r="AW2192" i="1"/>
  <c r="BH2192" i="1" s="1"/>
  <c r="AQ2192" i="1"/>
  <c r="BB2192" i="1" s="1"/>
  <c r="AU2192" i="1"/>
  <c r="BF2192" i="1" s="1"/>
  <c r="AS2188" i="1"/>
  <c r="BD2188" i="1" s="1"/>
  <c r="AW2188" i="1"/>
  <c r="BH2188" i="1" s="1"/>
  <c r="AQ2188" i="1"/>
  <c r="BB2188" i="1" s="1"/>
  <c r="AU2188" i="1"/>
  <c r="BF2188" i="1" s="1"/>
  <c r="AS2184" i="1"/>
  <c r="BD2184" i="1" s="1"/>
  <c r="AW2184" i="1"/>
  <c r="BH2184" i="1" s="1"/>
  <c r="AQ2184" i="1"/>
  <c r="BB2184" i="1" s="1"/>
  <c r="AU2184" i="1"/>
  <c r="BF2184" i="1" s="1"/>
  <c r="AS2180" i="1"/>
  <c r="BD2180" i="1" s="1"/>
  <c r="AW2180" i="1"/>
  <c r="BH2180" i="1" s="1"/>
  <c r="AQ2180" i="1"/>
  <c r="BB2180" i="1" s="1"/>
  <c r="AU2180" i="1"/>
  <c r="BF2180" i="1" s="1"/>
  <c r="AS2176" i="1"/>
  <c r="BD2176" i="1" s="1"/>
  <c r="AW2176" i="1"/>
  <c r="BH2176" i="1" s="1"/>
  <c r="AQ2176" i="1"/>
  <c r="BB2176" i="1" s="1"/>
  <c r="AU2176" i="1"/>
  <c r="BF2176" i="1" s="1"/>
  <c r="AS2172" i="1"/>
  <c r="BD2172" i="1" s="1"/>
  <c r="AW2172" i="1"/>
  <c r="BH2172" i="1" s="1"/>
  <c r="AQ2172" i="1"/>
  <c r="BB2172" i="1" s="1"/>
  <c r="AU2172" i="1"/>
  <c r="BF2172" i="1" s="1"/>
  <c r="AS2168" i="1"/>
  <c r="BD2168" i="1" s="1"/>
  <c r="AW2168" i="1"/>
  <c r="BH2168" i="1" s="1"/>
  <c r="AQ2168" i="1"/>
  <c r="BB2168" i="1" s="1"/>
  <c r="AU2168" i="1"/>
  <c r="BF2168" i="1" s="1"/>
  <c r="AS2164" i="1"/>
  <c r="BD2164" i="1" s="1"/>
  <c r="AW2164" i="1"/>
  <c r="BH2164" i="1" s="1"/>
  <c r="AQ2164" i="1"/>
  <c r="BB2164" i="1" s="1"/>
  <c r="AU2164" i="1"/>
  <c r="BF2164" i="1" s="1"/>
  <c r="AS2160" i="1"/>
  <c r="BD2160" i="1" s="1"/>
  <c r="AW2160" i="1"/>
  <c r="BH2160" i="1" s="1"/>
  <c r="AQ2160" i="1"/>
  <c r="BB2160" i="1" s="1"/>
  <c r="AU2160" i="1"/>
  <c r="BF2160" i="1" s="1"/>
  <c r="AS2156" i="1"/>
  <c r="BD2156" i="1" s="1"/>
  <c r="AW2156" i="1"/>
  <c r="BH2156" i="1" s="1"/>
  <c r="AQ2156" i="1"/>
  <c r="BB2156" i="1" s="1"/>
  <c r="AU2156" i="1"/>
  <c r="BF2156" i="1" s="1"/>
  <c r="AS2152" i="1"/>
  <c r="BD2152" i="1" s="1"/>
  <c r="AW2152" i="1"/>
  <c r="BH2152" i="1" s="1"/>
  <c r="AQ2152" i="1"/>
  <c r="BB2152" i="1" s="1"/>
  <c r="AU2152" i="1"/>
  <c r="BF2152" i="1" s="1"/>
  <c r="AS2148" i="1"/>
  <c r="BD2148" i="1" s="1"/>
  <c r="AW2148" i="1"/>
  <c r="BH2148" i="1" s="1"/>
  <c r="AQ2148" i="1"/>
  <c r="BB2148" i="1" s="1"/>
  <c r="AU2148" i="1"/>
  <c r="BF2148" i="1" s="1"/>
  <c r="AS2144" i="1"/>
  <c r="BD2144" i="1" s="1"/>
  <c r="AW2144" i="1"/>
  <c r="BH2144" i="1" s="1"/>
  <c r="AQ2144" i="1"/>
  <c r="BB2144" i="1" s="1"/>
  <c r="AU2144" i="1"/>
  <c r="BF2144" i="1" s="1"/>
  <c r="AS2140" i="1"/>
  <c r="BD2140" i="1" s="1"/>
  <c r="AW2140" i="1"/>
  <c r="BH2140" i="1" s="1"/>
  <c r="AQ2140" i="1"/>
  <c r="BB2140" i="1" s="1"/>
  <c r="AU2140" i="1"/>
  <c r="BF2140" i="1" s="1"/>
  <c r="AS2136" i="1"/>
  <c r="BD2136" i="1" s="1"/>
  <c r="AW2136" i="1"/>
  <c r="BH2136" i="1" s="1"/>
  <c r="AQ2136" i="1"/>
  <c r="BB2136" i="1" s="1"/>
  <c r="AU2136" i="1"/>
  <c r="BF2136" i="1" s="1"/>
  <c r="AS2132" i="1"/>
  <c r="BD2132" i="1" s="1"/>
  <c r="AW2132" i="1"/>
  <c r="BH2132" i="1" s="1"/>
  <c r="AQ2132" i="1"/>
  <c r="BB2132" i="1" s="1"/>
  <c r="AU2132" i="1"/>
  <c r="BF2132" i="1" s="1"/>
  <c r="AS2128" i="1"/>
  <c r="BD2128" i="1" s="1"/>
  <c r="AW2128" i="1"/>
  <c r="BH2128" i="1" s="1"/>
  <c r="AQ2128" i="1"/>
  <c r="BB2128" i="1" s="1"/>
  <c r="AU2128" i="1"/>
  <c r="BF2128" i="1" s="1"/>
  <c r="AS2124" i="1"/>
  <c r="BD2124" i="1" s="1"/>
  <c r="AW2124" i="1"/>
  <c r="BH2124" i="1" s="1"/>
  <c r="AQ2124" i="1"/>
  <c r="BB2124" i="1" s="1"/>
  <c r="AU2124" i="1"/>
  <c r="BF2124" i="1" s="1"/>
  <c r="AS2120" i="1"/>
  <c r="BD2120" i="1" s="1"/>
  <c r="AW2120" i="1"/>
  <c r="BH2120" i="1" s="1"/>
  <c r="AQ2120" i="1"/>
  <c r="BB2120" i="1" s="1"/>
  <c r="AU2120" i="1"/>
  <c r="BF2120" i="1" s="1"/>
  <c r="AS2116" i="1"/>
  <c r="BD2116" i="1" s="1"/>
  <c r="AW2116" i="1"/>
  <c r="BH2116" i="1" s="1"/>
  <c r="AQ2116" i="1"/>
  <c r="BB2116" i="1" s="1"/>
  <c r="AU2116" i="1"/>
  <c r="BF2116" i="1" s="1"/>
  <c r="AS2112" i="1"/>
  <c r="BD2112" i="1" s="1"/>
  <c r="AW2112" i="1"/>
  <c r="BH2112" i="1" s="1"/>
  <c r="AQ2112" i="1"/>
  <c r="BB2112" i="1" s="1"/>
  <c r="AU2112" i="1"/>
  <c r="BF2112" i="1" s="1"/>
  <c r="AS2108" i="1"/>
  <c r="BD2108" i="1" s="1"/>
  <c r="AW2108" i="1"/>
  <c r="BH2108" i="1" s="1"/>
  <c r="AQ2108" i="1"/>
  <c r="BB2108" i="1" s="1"/>
  <c r="AU2108" i="1"/>
  <c r="BF2108" i="1" s="1"/>
  <c r="AS2104" i="1"/>
  <c r="BD2104" i="1" s="1"/>
  <c r="AW2104" i="1"/>
  <c r="BH2104" i="1" s="1"/>
  <c r="AQ2104" i="1"/>
  <c r="BB2104" i="1" s="1"/>
  <c r="AU2104" i="1"/>
  <c r="BF2104" i="1" s="1"/>
  <c r="AS2100" i="1"/>
  <c r="BD2100" i="1" s="1"/>
  <c r="AW2100" i="1"/>
  <c r="BH2100" i="1" s="1"/>
  <c r="AQ2100" i="1"/>
  <c r="BB2100" i="1" s="1"/>
  <c r="AU2100" i="1"/>
  <c r="BF2100" i="1" s="1"/>
  <c r="AS2096" i="1"/>
  <c r="BD2096" i="1" s="1"/>
  <c r="AW2096" i="1"/>
  <c r="BH2096" i="1" s="1"/>
  <c r="AQ2096" i="1"/>
  <c r="BB2096" i="1" s="1"/>
  <c r="AU2096" i="1"/>
  <c r="BF2096" i="1" s="1"/>
  <c r="AS2092" i="1"/>
  <c r="BD2092" i="1" s="1"/>
  <c r="AW2092" i="1"/>
  <c r="BH2092" i="1" s="1"/>
  <c r="AQ2092" i="1"/>
  <c r="BB2092" i="1" s="1"/>
  <c r="AU2092" i="1"/>
  <c r="BF2092" i="1" s="1"/>
  <c r="AS2088" i="1"/>
  <c r="BD2088" i="1" s="1"/>
  <c r="AW2088" i="1"/>
  <c r="BH2088" i="1" s="1"/>
  <c r="AQ2088" i="1"/>
  <c r="BB2088" i="1" s="1"/>
  <c r="AU2088" i="1"/>
  <c r="BF2088" i="1" s="1"/>
  <c r="AS2084" i="1"/>
  <c r="BD2084" i="1" s="1"/>
  <c r="AW2084" i="1"/>
  <c r="BH2084" i="1" s="1"/>
  <c r="AQ2084" i="1"/>
  <c r="BB2084" i="1" s="1"/>
  <c r="AU2084" i="1"/>
  <c r="BF2084" i="1" s="1"/>
  <c r="AS2080" i="1"/>
  <c r="BD2080" i="1" s="1"/>
  <c r="AW2080" i="1"/>
  <c r="BH2080" i="1" s="1"/>
  <c r="AQ2080" i="1"/>
  <c r="BB2080" i="1" s="1"/>
  <c r="AU2080" i="1"/>
  <c r="BF2080" i="1" s="1"/>
  <c r="AS2076" i="1"/>
  <c r="BD2076" i="1" s="1"/>
  <c r="AW2076" i="1"/>
  <c r="BH2076" i="1" s="1"/>
  <c r="AQ2076" i="1"/>
  <c r="BB2076" i="1" s="1"/>
  <c r="AU2076" i="1"/>
  <c r="BF2076" i="1" s="1"/>
  <c r="AS2072" i="1"/>
  <c r="BD2072" i="1" s="1"/>
  <c r="AW2072" i="1"/>
  <c r="BH2072" i="1" s="1"/>
  <c r="AQ2072" i="1"/>
  <c r="BB2072" i="1" s="1"/>
  <c r="AU2072" i="1"/>
  <c r="BF2072" i="1" s="1"/>
  <c r="AS2068" i="1"/>
  <c r="BD2068" i="1" s="1"/>
  <c r="AW2068" i="1"/>
  <c r="BH2068" i="1" s="1"/>
  <c r="AQ2068" i="1"/>
  <c r="BB2068" i="1" s="1"/>
  <c r="AU2068" i="1"/>
  <c r="BF2068" i="1" s="1"/>
  <c r="AS2064" i="1"/>
  <c r="BD2064" i="1" s="1"/>
  <c r="AW2064" i="1"/>
  <c r="BH2064" i="1" s="1"/>
  <c r="AQ2064" i="1"/>
  <c r="BB2064" i="1" s="1"/>
  <c r="AU2064" i="1"/>
  <c r="BF2064" i="1" s="1"/>
  <c r="AS2060" i="1"/>
  <c r="BD2060" i="1" s="1"/>
  <c r="AW2060" i="1"/>
  <c r="BH2060" i="1" s="1"/>
  <c r="AQ2060" i="1"/>
  <c r="BB2060" i="1" s="1"/>
  <c r="AU2060" i="1"/>
  <c r="BF2060" i="1" s="1"/>
  <c r="AS2056" i="1"/>
  <c r="BD2056" i="1" s="1"/>
  <c r="AW2056" i="1"/>
  <c r="BH2056" i="1" s="1"/>
  <c r="AQ2056" i="1"/>
  <c r="BB2056" i="1" s="1"/>
  <c r="AU2056" i="1"/>
  <c r="BF2056" i="1" s="1"/>
  <c r="AS2052" i="1"/>
  <c r="BD2052" i="1" s="1"/>
  <c r="AW2052" i="1"/>
  <c r="BH2052" i="1" s="1"/>
  <c r="AQ2052" i="1"/>
  <c r="BB2052" i="1" s="1"/>
  <c r="AU2052" i="1"/>
  <c r="BF2052" i="1" s="1"/>
  <c r="AS2048" i="1"/>
  <c r="BD2048" i="1" s="1"/>
  <c r="AW2048" i="1"/>
  <c r="BH2048" i="1" s="1"/>
  <c r="AQ2048" i="1"/>
  <c r="BB2048" i="1" s="1"/>
  <c r="AU2048" i="1"/>
  <c r="BF2048" i="1" s="1"/>
  <c r="AS2044" i="1"/>
  <c r="BD2044" i="1" s="1"/>
  <c r="AW2044" i="1"/>
  <c r="BH2044" i="1" s="1"/>
  <c r="AQ2044" i="1"/>
  <c r="BB2044" i="1" s="1"/>
  <c r="AU2044" i="1"/>
  <c r="BF2044" i="1" s="1"/>
  <c r="AS2040" i="1"/>
  <c r="BD2040" i="1" s="1"/>
  <c r="AW2040" i="1"/>
  <c r="BH2040" i="1" s="1"/>
  <c r="AQ2040" i="1"/>
  <c r="BB2040" i="1" s="1"/>
  <c r="AU2040" i="1"/>
  <c r="BF2040" i="1" s="1"/>
  <c r="AS2036" i="1"/>
  <c r="BD2036" i="1" s="1"/>
  <c r="AW2036" i="1"/>
  <c r="BH2036" i="1" s="1"/>
  <c r="AQ2036" i="1"/>
  <c r="BB2036" i="1" s="1"/>
  <c r="AU2036" i="1"/>
  <c r="BF2036" i="1" s="1"/>
  <c r="AS2032" i="1"/>
  <c r="BD2032" i="1" s="1"/>
  <c r="AW2032" i="1"/>
  <c r="BH2032" i="1" s="1"/>
  <c r="AQ2032" i="1"/>
  <c r="BB2032" i="1" s="1"/>
  <c r="AU2032" i="1"/>
  <c r="BF2032" i="1" s="1"/>
  <c r="AS2028" i="1"/>
  <c r="BD2028" i="1" s="1"/>
  <c r="AW2028" i="1"/>
  <c r="BH2028" i="1" s="1"/>
  <c r="AQ2028" i="1"/>
  <c r="BB2028" i="1" s="1"/>
  <c r="AU2028" i="1"/>
  <c r="BF2028" i="1" s="1"/>
  <c r="AS2024" i="1"/>
  <c r="BD2024" i="1" s="1"/>
  <c r="AW2024" i="1"/>
  <c r="BH2024" i="1" s="1"/>
  <c r="AQ2024" i="1"/>
  <c r="BB2024" i="1" s="1"/>
  <c r="AU2024" i="1"/>
  <c r="BF2024" i="1" s="1"/>
  <c r="AS2020" i="1"/>
  <c r="BD2020" i="1" s="1"/>
  <c r="AW2020" i="1"/>
  <c r="BH2020" i="1" s="1"/>
  <c r="AQ2020" i="1"/>
  <c r="BB2020" i="1" s="1"/>
  <c r="AU2020" i="1"/>
  <c r="BF2020" i="1" s="1"/>
  <c r="AS2016" i="1"/>
  <c r="BD2016" i="1" s="1"/>
  <c r="AW2016" i="1"/>
  <c r="BH2016" i="1" s="1"/>
  <c r="AQ2016" i="1"/>
  <c r="BB2016" i="1" s="1"/>
  <c r="AU2016" i="1"/>
  <c r="BF2016" i="1" s="1"/>
  <c r="AS2012" i="1"/>
  <c r="BD2012" i="1" s="1"/>
  <c r="AW2012" i="1"/>
  <c r="BH2012" i="1" s="1"/>
  <c r="AQ2012" i="1"/>
  <c r="BB2012" i="1" s="1"/>
  <c r="AU2012" i="1"/>
  <c r="BF2012" i="1" s="1"/>
  <c r="AS2008" i="1"/>
  <c r="BD2008" i="1" s="1"/>
  <c r="AW2008" i="1"/>
  <c r="BH2008" i="1" s="1"/>
  <c r="AQ2008" i="1"/>
  <c r="BB2008" i="1" s="1"/>
  <c r="AU2008" i="1"/>
  <c r="BF2008" i="1" s="1"/>
  <c r="AS2004" i="1"/>
  <c r="BD2004" i="1" s="1"/>
  <c r="AW2004" i="1"/>
  <c r="BH2004" i="1" s="1"/>
  <c r="AQ2004" i="1"/>
  <c r="BB2004" i="1" s="1"/>
  <c r="AU2004" i="1"/>
  <c r="BF2004" i="1" s="1"/>
  <c r="AS2000" i="1"/>
  <c r="BD2000" i="1" s="1"/>
  <c r="AW2000" i="1"/>
  <c r="BH2000" i="1" s="1"/>
  <c r="AQ2000" i="1"/>
  <c r="BB2000" i="1" s="1"/>
  <c r="AU2000" i="1"/>
  <c r="BF2000" i="1" s="1"/>
  <c r="AS1996" i="1"/>
  <c r="BD1996" i="1" s="1"/>
  <c r="AW1996" i="1"/>
  <c r="BH1996" i="1" s="1"/>
  <c r="AQ1996" i="1"/>
  <c r="BB1996" i="1" s="1"/>
  <c r="AU1996" i="1"/>
  <c r="BF1996" i="1" s="1"/>
  <c r="AS1992" i="1"/>
  <c r="BD1992" i="1" s="1"/>
  <c r="AW1992" i="1"/>
  <c r="BH1992" i="1" s="1"/>
  <c r="AQ1992" i="1"/>
  <c r="BB1992" i="1" s="1"/>
  <c r="AU1992" i="1"/>
  <c r="BF1992" i="1" s="1"/>
  <c r="AS1988" i="1"/>
  <c r="BD1988" i="1" s="1"/>
  <c r="AW1988" i="1"/>
  <c r="BH1988" i="1" s="1"/>
  <c r="AQ1988" i="1"/>
  <c r="BB1988" i="1" s="1"/>
  <c r="AU1988" i="1"/>
  <c r="BF1988" i="1" s="1"/>
  <c r="AS1984" i="1"/>
  <c r="BD1984" i="1" s="1"/>
  <c r="AW1984" i="1"/>
  <c r="BH1984" i="1" s="1"/>
  <c r="AQ1984" i="1"/>
  <c r="BB1984" i="1" s="1"/>
  <c r="AU1984" i="1"/>
  <c r="BF1984" i="1" s="1"/>
  <c r="AS1980" i="1"/>
  <c r="BD1980" i="1" s="1"/>
  <c r="AW1980" i="1"/>
  <c r="BH1980" i="1" s="1"/>
  <c r="AQ1980" i="1"/>
  <c r="BB1980" i="1" s="1"/>
  <c r="AU1980" i="1"/>
  <c r="BF1980" i="1" s="1"/>
  <c r="AS1976" i="1"/>
  <c r="BD1976" i="1" s="1"/>
  <c r="AW1976" i="1"/>
  <c r="BH1976" i="1" s="1"/>
  <c r="AQ1976" i="1"/>
  <c r="BB1976" i="1" s="1"/>
  <c r="AU1976" i="1"/>
  <c r="BF1976" i="1" s="1"/>
  <c r="AS1972" i="1"/>
  <c r="BD1972" i="1" s="1"/>
  <c r="AW1972" i="1"/>
  <c r="BH1972" i="1" s="1"/>
  <c r="AQ1972" i="1"/>
  <c r="BB1972" i="1" s="1"/>
  <c r="AU1972" i="1"/>
  <c r="BF1972" i="1" s="1"/>
  <c r="AS1968" i="1"/>
  <c r="BD1968" i="1" s="1"/>
  <c r="AW1968" i="1"/>
  <c r="BH1968" i="1" s="1"/>
  <c r="AQ1968" i="1"/>
  <c r="BB1968" i="1" s="1"/>
  <c r="AU1968" i="1"/>
  <c r="BF1968" i="1" s="1"/>
  <c r="AS1964" i="1"/>
  <c r="BD1964" i="1" s="1"/>
  <c r="AW1964" i="1"/>
  <c r="BH1964" i="1" s="1"/>
  <c r="AQ1964" i="1"/>
  <c r="BB1964" i="1" s="1"/>
  <c r="AU1964" i="1"/>
  <c r="BF1964" i="1" s="1"/>
  <c r="AS1960" i="1"/>
  <c r="BD1960" i="1" s="1"/>
  <c r="AW1960" i="1"/>
  <c r="BH1960" i="1" s="1"/>
  <c r="AQ1960" i="1"/>
  <c r="BB1960" i="1" s="1"/>
  <c r="AU1960" i="1"/>
  <c r="BF1960" i="1" s="1"/>
  <c r="AS1956" i="1"/>
  <c r="BD1956" i="1" s="1"/>
  <c r="AW1956" i="1"/>
  <c r="BH1956" i="1" s="1"/>
  <c r="AQ1956" i="1"/>
  <c r="BB1956" i="1" s="1"/>
  <c r="AU1956" i="1"/>
  <c r="BF1956" i="1" s="1"/>
  <c r="AS1952" i="1"/>
  <c r="BD1952" i="1" s="1"/>
  <c r="AW1952" i="1"/>
  <c r="BH1952" i="1" s="1"/>
  <c r="AQ1952" i="1"/>
  <c r="BB1952" i="1" s="1"/>
  <c r="AU1952" i="1"/>
  <c r="BF1952" i="1" s="1"/>
  <c r="AS1948" i="1"/>
  <c r="BD1948" i="1" s="1"/>
  <c r="AW1948" i="1"/>
  <c r="BH1948" i="1" s="1"/>
  <c r="AQ1948" i="1"/>
  <c r="BB1948" i="1" s="1"/>
  <c r="AU1948" i="1"/>
  <c r="BF1948" i="1" s="1"/>
  <c r="AS1944" i="1"/>
  <c r="BD1944" i="1" s="1"/>
  <c r="AW1944" i="1"/>
  <c r="BH1944" i="1" s="1"/>
  <c r="AQ1944" i="1"/>
  <c r="BB1944" i="1" s="1"/>
  <c r="AU1944" i="1"/>
  <c r="BF1944" i="1" s="1"/>
  <c r="AS1940" i="1"/>
  <c r="BD1940" i="1" s="1"/>
  <c r="AW1940" i="1"/>
  <c r="BH1940" i="1" s="1"/>
  <c r="AQ1940" i="1"/>
  <c r="BB1940" i="1" s="1"/>
  <c r="AU1940" i="1"/>
  <c r="BF1940" i="1" s="1"/>
  <c r="AS1936" i="1"/>
  <c r="BD1936" i="1" s="1"/>
  <c r="AW1936" i="1"/>
  <c r="BH1936" i="1" s="1"/>
  <c r="AQ1936" i="1"/>
  <c r="BB1936" i="1" s="1"/>
  <c r="AU1936" i="1"/>
  <c r="BF1936" i="1" s="1"/>
  <c r="AS1932" i="1"/>
  <c r="BD1932" i="1" s="1"/>
  <c r="AW1932" i="1"/>
  <c r="BH1932" i="1" s="1"/>
  <c r="AQ1932" i="1"/>
  <c r="BB1932" i="1" s="1"/>
  <c r="AU1932" i="1"/>
  <c r="BF1932" i="1" s="1"/>
  <c r="AS1928" i="1"/>
  <c r="BD1928" i="1" s="1"/>
  <c r="AW1928" i="1"/>
  <c r="BH1928" i="1" s="1"/>
  <c r="AQ1928" i="1"/>
  <c r="BB1928" i="1" s="1"/>
  <c r="AU1928" i="1"/>
  <c r="BF1928" i="1" s="1"/>
  <c r="AS1924" i="1"/>
  <c r="BD1924" i="1" s="1"/>
  <c r="AW1924" i="1"/>
  <c r="BH1924" i="1" s="1"/>
  <c r="AQ1924" i="1"/>
  <c r="BB1924" i="1" s="1"/>
  <c r="AU1924" i="1"/>
  <c r="BF1924" i="1" s="1"/>
  <c r="AS1920" i="1"/>
  <c r="BD1920" i="1" s="1"/>
  <c r="AW1920" i="1"/>
  <c r="BH1920" i="1" s="1"/>
  <c r="AQ1920" i="1"/>
  <c r="BB1920" i="1" s="1"/>
  <c r="AU1920" i="1"/>
  <c r="BF1920" i="1" s="1"/>
  <c r="AS1916" i="1"/>
  <c r="BD1916" i="1" s="1"/>
  <c r="AW1916" i="1"/>
  <c r="BH1916" i="1" s="1"/>
  <c r="AQ1916" i="1"/>
  <c r="BB1916" i="1" s="1"/>
  <c r="AU1916" i="1"/>
  <c r="BF1916" i="1" s="1"/>
  <c r="AS1912" i="1"/>
  <c r="BD1912" i="1" s="1"/>
  <c r="AW1912" i="1"/>
  <c r="BH1912" i="1" s="1"/>
  <c r="AQ1912" i="1"/>
  <c r="BB1912" i="1" s="1"/>
  <c r="AU1912" i="1"/>
  <c r="BF1912" i="1" s="1"/>
  <c r="AS1908" i="1"/>
  <c r="BD1908" i="1" s="1"/>
  <c r="AW1908" i="1"/>
  <c r="BH1908" i="1" s="1"/>
  <c r="AQ1908" i="1"/>
  <c r="BB1908" i="1" s="1"/>
  <c r="AU1908" i="1"/>
  <c r="BF1908" i="1" s="1"/>
  <c r="AS1904" i="1"/>
  <c r="BD1904" i="1" s="1"/>
  <c r="AW1904" i="1"/>
  <c r="BH1904" i="1" s="1"/>
  <c r="AQ1904" i="1"/>
  <c r="BB1904" i="1" s="1"/>
  <c r="AU1904" i="1"/>
  <c r="BF1904" i="1" s="1"/>
  <c r="AS1900" i="1"/>
  <c r="BD1900" i="1" s="1"/>
  <c r="AW1900" i="1"/>
  <c r="BH1900" i="1" s="1"/>
  <c r="AQ1900" i="1"/>
  <c r="BB1900" i="1" s="1"/>
  <c r="AU1900" i="1"/>
  <c r="BF1900" i="1" s="1"/>
  <c r="AS1896" i="1"/>
  <c r="BD1896" i="1" s="1"/>
  <c r="AW1896" i="1"/>
  <c r="BH1896" i="1" s="1"/>
  <c r="AQ1896" i="1"/>
  <c r="BB1896" i="1" s="1"/>
  <c r="AU1896" i="1"/>
  <c r="BF1896" i="1" s="1"/>
  <c r="AS1892" i="1"/>
  <c r="BD1892" i="1" s="1"/>
  <c r="AW1892" i="1"/>
  <c r="BH1892" i="1" s="1"/>
  <c r="AQ1892" i="1"/>
  <c r="BB1892" i="1" s="1"/>
  <c r="AU1892" i="1"/>
  <c r="BF1892" i="1" s="1"/>
  <c r="AS1888" i="1"/>
  <c r="BD1888" i="1" s="1"/>
  <c r="AW1888" i="1"/>
  <c r="BH1888" i="1" s="1"/>
  <c r="AQ1888" i="1"/>
  <c r="BB1888" i="1" s="1"/>
  <c r="AU1888" i="1"/>
  <c r="BF1888" i="1" s="1"/>
  <c r="AS1884" i="1"/>
  <c r="BD1884" i="1" s="1"/>
  <c r="AW1884" i="1"/>
  <c r="BH1884" i="1" s="1"/>
  <c r="AQ1884" i="1"/>
  <c r="BB1884" i="1" s="1"/>
  <c r="AU1884" i="1"/>
  <c r="BF1884" i="1" s="1"/>
  <c r="AS1880" i="1"/>
  <c r="BD1880" i="1" s="1"/>
  <c r="AW1880" i="1"/>
  <c r="BH1880" i="1" s="1"/>
  <c r="AQ1880" i="1"/>
  <c r="BB1880" i="1" s="1"/>
  <c r="AU1880" i="1"/>
  <c r="BF1880" i="1" s="1"/>
  <c r="AS1876" i="1"/>
  <c r="BD1876" i="1" s="1"/>
  <c r="AW1876" i="1"/>
  <c r="BH1876" i="1" s="1"/>
  <c r="AQ1876" i="1"/>
  <c r="BB1876" i="1" s="1"/>
  <c r="AU1876" i="1"/>
  <c r="BF1876" i="1" s="1"/>
  <c r="AS1872" i="1"/>
  <c r="BD1872" i="1" s="1"/>
  <c r="AW1872" i="1"/>
  <c r="BH1872" i="1" s="1"/>
  <c r="AQ1872" i="1"/>
  <c r="BB1872" i="1" s="1"/>
  <c r="AU1872" i="1"/>
  <c r="BF1872" i="1" s="1"/>
  <c r="AS1868" i="1"/>
  <c r="BD1868" i="1" s="1"/>
  <c r="AW1868" i="1"/>
  <c r="BH1868" i="1" s="1"/>
  <c r="AQ1868" i="1"/>
  <c r="BB1868" i="1" s="1"/>
  <c r="AU1868" i="1"/>
  <c r="BF1868" i="1" s="1"/>
  <c r="AS1864" i="1"/>
  <c r="BD1864" i="1" s="1"/>
  <c r="AW1864" i="1"/>
  <c r="BH1864" i="1" s="1"/>
  <c r="AQ1864" i="1"/>
  <c r="BB1864" i="1" s="1"/>
  <c r="AU1864" i="1"/>
  <c r="BF1864" i="1" s="1"/>
  <c r="AS1860" i="1"/>
  <c r="BD1860" i="1" s="1"/>
  <c r="AW1860" i="1"/>
  <c r="BH1860" i="1" s="1"/>
  <c r="AQ1860" i="1"/>
  <c r="BB1860" i="1" s="1"/>
  <c r="AU1860" i="1"/>
  <c r="BF1860" i="1" s="1"/>
  <c r="AS1856" i="1"/>
  <c r="BD1856" i="1" s="1"/>
  <c r="AW1856" i="1"/>
  <c r="BH1856" i="1" s="1"/>
  <c r="AQ1856" i="1"/>
  <c r="BB1856" i="1" s="1"/>
  <c r="AU1856" i="1"/>
  <c r="BF1856" i="1" s="1"/>
  <c r="AS1852" i="1"/>
  <c r="BD1852" i="1" s="1"/>
  <c r="AW1852" i="1"/>
  <c r="BH1852" i="1" s="1"/>
  <c r="AQ1852" i="1"/>
  <c r="BB1852" i="1" s="1"/>
  <c r="AU1852" i="1"/>
  <c r="BF1852" i="1" s="1"/>
  <c r="AS1848" i="1"/>
  <c r="BD1848" i="1" s="1"/>
  <c r="AW1848" i="1"/>
  <c r="BH1848" i="1" s="1"/>
  <c r="AQ1848" i="1"/>
  <c r="BB1848" i="1" s="1"/>
  <c r="AU1848" i="1"/>
  <c r="BF1848" i="1" s="1"/>
  <c r="AS1844" i="1"/>
  <c r="BD1844" i="1" s="1"/>
  <c r="AW1844" i="1"/>
  <c r="BH1844" i="1" s="1"/>
  <c r="AQ1844" i="1"/>
  <c r="BB1844" i="1" s="1"/>
  <c r="AU1844" i="1"/>
  <c r="BF1844" i="1" s="1"/>
  <c r="AS1840" i="1"/>
  <c r="BD1840" i="1" s="1"/>
  <c r="AW1840" i="1"/>
  <c r="BH1840" i="1" s="1"/>
  <c r="AQ1840" i="1"/>
  <c r="BB1840" i="1" s="1"/>
  <c r="AU1840" i="1"/>
  <c r="BF1840" i="1" s="1"/>
  <c r="AS1836" i="1"/>
  <c r="BD1836" i="1" s="1"/>
  <c r="AW1836" i="1"/>
  <c r="BH1836" i="1" s="1"/>
  <c r="AQ1836" i="1"/>
  <c r="BB1836" i="1" s="1"/>
  <c r="AU1836" i="1"/>
  <c r="BF1836" i="1" s="1"/>
  <c r="AS1832" i="1"/>
  <c r="BD1832" i="1" s="1"/>
  <c r="AW1832" i="1"/>
  <c r="BH1832" i="1" s="1"/>
  <c r="AQ1832" i="1"/>
  <c r="BB1832" i="1" s="1"/>
  <c r="AU1832" i="1"/>
  <c r="BF1832" i="1" s="1"/>
  <c r="AS1828" i="1"/>
  <c r="BD1828" i="1" s="1"/>
  <c r="AW1828" i="1"/>
  <c r="BH1828" i="1" s="1"/>
  <c r="AQ1828" i="1"/>
  <c r="BB1828" i="1" s="1"/>
  <c r="AU1828" i="1"/>
  <c r="BF1828" i="1" s="1"/>
  <c r="AS1824" i="1"/>
  <c r="BD1824" i="1" s="1"/>
  <c r="AW1824" i="1"/>
  <c r="BH1824" i="1" s="1"/>
  <c r="AQ1824" i="1"/>
  <c r="BB1824" i="1" s="1"/>
  <c r="AU1824" i="1"/>
  <c r="BF1824" i="1" s="1"/>
  <c r="AS1820" i="1"/>
  <c r="BD1820" i="1" s="1"/>
  <c r="AW1820" i="1"/>
  <c r="BH1820" i="1" s="1"/>
  <c r="AQ1820" i="1"/>
  <c r="BB1820" i="1" s="1"/>
  <c r="AU1820" i="1"/>
  <c r="BF1820" i="1" s="1"/>
  <c r="AS1816" i="1"/>
  <c r="BD1816" i="1" s="1"/>
  <c r="AW1816" i="1"/>
  <c r="BH1816" i="1" s="1"/>
  <c r="AQ1816" i="1"/>
  <c r="BB1816" i="1" s="1"/>
  <c r="AU1816" i="1"/>
  <c r="BF1816" i="1" s="1"/>
  <c r="AS1812" i="1"/>
  <c r="BD1812" i="1" s="1"/>
  <c r="AW1812" i="1"/>
  <c r="BH1812" i="1" s="1"/>
  <c r="AQ1812" i="1"/>
  <c r="BB1812" i="1" s="1"/>
  <c r="AU1812" i="1"/>
  <c r="BF1812" i="1" s="1"/>
  <c r="AS1808" i="1"/>
  <c r="BD1808" i="1" s="1"/>
  <c r="AW1808" i="1"/>
  <c r="BH1808" i="1" s="1"/>
  <c r="AQ1808" i="1"/>
  <c r="BB1808" i="1" s="1"/>
  <c r="AU1808" i="1"/>
  <c r="BF1808" i="1" s="1"/>
  <c r="AS1804" i="1"/>
  <c r="BD1804" i="1" s="1"/>
  <c r="AW1804" i="1"/>
  <c r="BH1804" i="1" s="1"/>
  <c r="AQ1804" i="1"/>
  <c r="BB1804" i="1" s="1"/>
  <c r="AU1804" i="1"/>
  <c r="BF1804" i="1" s="1"/>
  <c r="AS1800" i="1"/>
  <c r="BD1800" i="1" s="1"/>
  <c r="AW1800" i="1"/>
  <c r="BH1800" i="1" s="1"/>
  <c r="AQ1800" i="1"/>
  <c r="BB1800" i="1" s="1"/>
  <c r="AU1800" i="1"/>
  <c r="BF1800" i="1" s="1"/>
  <c r="AS1796" i="1"/>
  <c r="BD1796" i="1" s="1"/>
  <c r="AW1796" i="1"/>
  <c r="BH1796" i="1" s="1"/>
  <c r="AQ1796" i="1"/>
  <c r="BB1796" i="1" s="1"/>
  <c r="AU1796" i="1"/>
  <c r="BF1796" i="1" s="1"/>
  <c r="AS1792" i="1"/>
  <c r="BD1792" i="1" s="1"/>
  <c r="AW1792" i="1"/>
  <c r="BH1792" i="1" s="1"/>
  <c r="AQ1792" i="1"/>
  <c r="BB1792" i="1" s="1"/>
  <c r="AU1792" i="1"/>
  <c r="BF1792" i="1" s="1"/>
  <c r="AS1788" i="1"/>
  <c r="BD1788" i="1" s="1"/>
  <c r="AW1788" i="1"/>
  <c r="BH1788" i="1" s="1"/>
  <c r="AQ1788" i="1"/>
  <c r="BB1788" i="1" s="1"/>
  <c r="AU1788" i="1"/>
  <c r="BF1788" i="1" s="1"/>
  <c r="AS1784" i="1"/>
  <c r="BD1784" i="1" s="1"/>
  <c r="AW1784" i="1"/>
  <c r="BH1784" i="1" s="1"/>
  <c r="AP1784" i="1"/>
  <c r="BA1784" i="1" s="1"/>
  <c r="AU1784" i="1"/>
  <c r="BF1784" i="1" s="1"/>
  <c r="AR1784" i="1"/>
  <c r="BC1784" i="1" s="1"/>
  <c r="AS1780" i="1"/>
  <c r="BD1780" i="1" s="1"/>
  <c r="AW1780" i="1"/>
  <c r="BH1780" i="1" s="1"/>
  <c r="AP1780" i="1"/>
  <c r="BA1780" i="1" s="1"/>
  <c r="AU1780" i="1"/>
  <c r="BF1780" i="1" s="1"/>
  <c r="AR1780" i="1"/>
  <c r="BC1780" i="1" s="1"/>
  <c r="AS1776" i="1"/>
  <c r="BD1776" i="1" s="1"/>
  <c r="AW1776" i="1"/>
  <c r="BH1776" i="1" s="1"/>
  <c r="AP1776" i="1"/>
  <c r="BA1776" i="1" s="1"/>
  <c r="AU1776" i="1"/>
  <c r="BF1776" i="1" s="1"/>
  <c r="AR1776" i="1"/>
  <c r="BC1776" i="1" s="1"/>
  <c r="AS1772" i="1"/>
  <c r="BD1772" i="1" s="1"/>
  <c r="AW1772" i="1"/>
  <c r="BH1772" i="1" s="1"/>
  <c r="AP1772" i="1"/>
  <c r="BA1772" i="1" s="1"/>
  <c r="AU1772" i="1"/>
  <c r="BF1772" i="1" s="1"/>
  <c r="AR1772" i="1"/>
  <c r="BC1772" i="1" s="1"/>
  <c r="AS1768" i="1"/>
  <c r="BD1768" i="1" s="1"/>
  <c r="AW1768" i="1"/>
  <c r="BH1768" i="1" s="1"/>
  <c r="AP1768" i="1"/>
  <c r="BA1768" i="1" s="1"/>
  <c r="AU1768" i="1"/>
  <c r="BF1768" i="1" s="1"/>
  <c r="AR1768" i="1"/>
  <c r="BC1768" i="1" s="1"/>
  <c r="AS1764" i="1"/>
  <c r="BD1764" i="1" s="1"/>
  <c r="AW1764" i="1"/>
  <c r="BH1764" i="1" s="1"/>
  <c r="AP1764" i="1"/>
  <c r="BA1764" i="1" s="1"/>
  <c r="AU1764" i="1"/>
  <c r="BF1764" i="1" s="1"/>
  <c r="AR1764" i="1"/>
  <c r="BC1764" i="1" s="1"/>
  <c r="AS1760" i="1"/>
  <c r="BD1760" i="1" s="1"/>
  <c r="AW1760" i="1"/>
  <c r="BH1760" i="1" s="1"/>
  <c r="AP1760" i="1"/>
  <c r="BA1760" i="1" s="1"/>
  <c r="AU1760" i="1"/>
  <c r="BF1760" i="1" s="1"/>
  <c r="AR1760" i="1"/>
  <c r="BC1760" i="1" s="1"/>
  <c r="AS1756" i="1"/>
  <c r="BD1756" i="1" s="1"/>
  <c r="AW1756" i="1"/>
  <c r="BH1756" i="1" s="1"/>
  <c r="AP1756" i="1"/>
  <c r="BA1756" i="1" s="1"/>
  <c r="AU1756" i="1"/>
  <c r="BF1756" i="1" s="1"/>
  <c r="AR1756" i="1"/>
  <c r="BC1756" i="1" s="1"/>
  <c r="AS1752" i="1"/>
  <c r="BD1752" i="1" s="1"/>
  <c r="AW1752" i="1"/>
  <c r="BH1752" i="1" s="1"/>
  <c r="AP1752" i="1"/>
  <c r="BA1752" i="1" s="1"/>
  <c r="AU1752" i="1"/>
  <c r="BF1752" i="1" s="1"/>
  <c r="AR1752" i="1"/>
  <c r="BC1752" i="1" s="1"/>
  <c r="AS1748" i="1"/>
  <c r="BD1748" i="1" s="1"/>
  <c r="AW1748" i="1"/>
  <c r="BH1748" i="1" s="1"/>
  <c r="AP1748" i="1"/>
  <c r="BA1748" i="1" s="1"/>
  <c r="AU1748" i="1"/>
  <c r="BF1748" i="1" s="1"/>
  <c r="AR1748" i="1"/>
  <c r="BC1748" i="1" s="1"/>
  <c r="AS1744" i="1"/>
  <c r="BD1744" i="1" s="1"/>
  <c r="AW1744" i="1"/>
  <c r="BH1744" i="1" s="1"/>
  <c r="AP1744" i="1"/>
  <c r="BA1744" i="1" s="1"/>
  <c r="AU1744" i="1"/>
  <c r="BF1744" i="1" s="1"/>
  <c r="AR1744" i="1"/>
  <c r="BC1744" i="1" s="1"/>
  <c r="AS1740" i="1"/>
  <c r="BD1740" i="1" s="1"/>
  <c r="AW1740" i="1"/>
  <c r="BH1740" i="1" s="1"/>
  <c r="AP1740" i="1"/>
  <c r="BA1740" i="1" s="1"/>
  <c r="AU1740" i="1"/>
  <c r="BF1740" i="1" s="1"/>
  <c r="AR1740" i="1"/>
  <c r="BC1740" i="1" s="1"/>
  <c r="AS1736" i="1"/>
  <c r="BD1736" i="1" s="1"/>
  <c r="AW1736" i="1"/>
  <c r="BH1736" i="1" s="1"/>
  <c r="AP1736" i="1"/>
  <c r="BA1736" i="1" s="1"/>
  <c r="AU1736" i="1"/>
  <c r="BF1736" i="1" s="1"/>
  <c r="AR1736" i="1"/>
  <c r="BC1736" i="1" s="1"/>
  <c r="AQ1732" i="1"/>
  <c r="BB1732" i="1" s="1"/>
  <c r="AU1732" i="1"/>
  <c r="BF1732" i="1" s="1"/>
  <c r="AS1732" i="1"/>
  <c r="BD1732" i="1" s="1"/>
  <c r="AW1732" i="1"/>
  <c r="BH1732" i="1" s="1"/>
  <c r="AR1732" i="1"/>
  <c r="BC1732" i="1" s="1"/>
  <c r="AV1732" i="1"/>
  <c r="BG1732" i="1" s="1"/>
  <c r="AQ1728" i="1"/>
  <c r="BB1728" i="1" s="1"/>
  <c r="AU1728" i="1"/>
  <c r="BF1728" i="1" s="1"/>
  <c r="AS1728" i="1"/>
  <c r="BD1728" i="1" s="1"/>
  <c r="AW1728" i="1"/>
  <c r="BH1728" i="1" s="1"/>
  <c r="AR1728" i="1"/>
  <c r="BC1728" i="1" s="1"/>
  <c r="AV1728" i="1"/>
  <c r="BG1728" i="1" s="1"/>
  <c r="AQ1724" i="1"/>
  <c r="BB1724" i="1" s="1"/>
  <c r="AU1724" i="1"/>
  <c r="BF1724" i="1" s="1"/>
  <c r="AS1724" i="1"/>
  <c r="BD1724" i="1" s="1"/>
  <c r="AW1724" i="1"/>
  <c r="BH1724" i="1" s="1"/>
  <c r="AR1724" i="1"/>
  <c r="BC1724" i="1" s="1"/>
  <c r="AV1724" i="1"/>
  <c r="BG1724" i="1" s="1"/>
  <c r="AQ1720" i="1"/>
  <c r="BB1720" i="1" s="1"/>
  <c r="AU1720" i="1"/>
  <c r="BF1720" i="1" s="1"/>
  <c r="AS1720" i="1"/>
  <c r="BD1720" i="1" s="1"/>
  <c r="AW1720" i="1"/>
  <c r="BH1720" i="1" s="1"/>
  <c r="AR1720" i="1"/>
  <c r="BC1720" i="1" s="1"/>
  <c r="AV1720" i="1"/>
  <c r="BG1720" i="1" s="1"/>
  <c r="AQ1716" i="1"/>
  <c r="BB1716" i="1" s="1"/>
  <c r="AU1716" i="1"/>
  <c r="BF1716" i="1" s="1"/>
  <c r="AS1716" i="1"/>
  <c r="BD1716" i="1" s="1"/>
  <c r="AW1716" i="1"/>
  <c r="BH1716" i="1" s="1"/>
  <c r="AR1716" i="1"/>
  <c r="BC1716" i="1" s="1"/>
  <c r="AV1716" i="1"/>
  <c r="BG1716" i="1" s="1"/>
  <c r="AQ1712" i="1"/>
  <c r="BB1712" i="1" s="1"/>
  <c r="AU1712" i="1"/>
  <c r="BF1712" i="1" s="1"/>
  <c r="AS1712" i="1"/>
  <c r="BD1712" i="1" s="1"/>
  <c r="AW1712" i="1"/>
  <c r="BH1712" i="1" s="1"/>
  <c r="AR1712" i="1"/>
  <c r="BC1712" i="1" s="1"/>
  <c r="AV1712" i="1"/>
  <c r="BG1712" i="1" s="1"/>
  <c r="AQ1708" i="1"/>
  <c r="BB1708" i="1" s="1"/>
  <c r="AU1708" i="1"/>
  <c r="BF1708" i="1" s="1"/>
  <c r="AS1708" i="1"/>
  <c r="BD1708" i="1" s="1"/>
  <c r="AW1708" i="1"/>
  <c r="BH1708" i="1" s="1"/>
  <c r="AR1708" i="1"/>
  <c r="BC1708" i="1" s="1"/>
  <c r="AV1708" i="1"/>
  <c r="BG1708" i="1" s="1"/>
  <c r="AQ1704" i="1"/>
  <c r="BB1704" i="1" s="1"/>
  <c r="AU1704" i="1"/>
  <c r="BF1704" i="1" s="1"/>
  <c r="AS1704" i="1"/>
  <c r="BD1704" i="1" s="1"/>
  <c r="AW1704" i="1"/>
  <c r="BH1704" i="1" s="1"/>
  <c r="AR1704" i="1"/>
  <c r="BC1704" i="1" s="1"/>
  <c r="AV1704" i="1"/>
  <c r="BG1704" i="1" s="1"/>
  <c r="AQ1700" i="1"/>
  <c r="BB1700" i="1" s="1"/>
  <c r="AU1700" i="1"/>
  <c r="BF1700" i="1" s="1"/>
  <c r="AS1700" i="1"/>
  <c r="BD1700" i="1" s="1"/>
  <c r="AW1700" i="1"/>
  <c r="BH1700" i="1" s="1"/>
  <c r="AR1700" i="1"/>
  <c r="BC1700" i="1" s="1"/>
  <c r="AV1700" i="1"/>
  <c r="BG1700" i="1" s="1"/>
  <c r="AQ1696" i="1"/>
  <c r="BB1696" i="1" s="1"/>
  <c r="AU1696" i="1"/>
  <c r="BF1696" i="1" s="1"/>
  <c r="AS1696" i="1"/>
  <c r="BD1696" i="1" s="1"/>
  <c r="AW1696" i="1"/>
  <c r="BH1696" i="1" s="1"/>
  <c r="AR1696" i="1"/>
  <c r="BC1696" i="1" s="1"/>
  <c r="AV1696" i="1"/>
  <c r="BG1696" i="1" s="1"/>
  <c r="AQ1692" i="1"/>
  <c r="BB1692" i="1" s="1"/>
  <c r="AU1692" i="1"/>
  <c r="BF1692" i="1" s="1"/>
  <c r="AS1692" i="1"/>
  <c r="BD1692" i="1" s="1"/>
  <c r="AW1692" i="1"/>
  <c r="BH1692" i="1" s="1"/>
  <c r="AR1692" i="1"/>
  <c r="BC1692" i="1" s="1"/>
  <c r="AV1692" i="1"/>
  <c r="BG1692" i="1" s="1"/>
  <c r="AQ1688" i="1"/>
  <c r="BB1688" i="1" s="1"/>
  <c r="AU1688" i="1"/>
  <c r="BF1688" i="1" s="1"/>
  <c r="AS1688" i="1"/>
  <c r="BD1688" i="1" s="1"/>
  <c r="AW1688" i="1"/>
  <c r="BH1688" i="1" s="1"/>
  <c r="AR1688" i="1"/>
  <c r="BC1688" i="1" s="1"/>
  <c r="AV1688" i="1"/>
  <c r="BG1688" i="1" s="1"/>
  <c r="AQ1684" i="1"/>
  <c r="BB1684" i="1" s="1"/>
  <c r="AU1684" i="1"/>
  <c r="BF1684" i="1" s="1"/>
  <c r="AS1684" i="1"/>
  <c r="BD1684" i="1" s="1"/>
  <c r="AW1684" i="1"/>
  <c r="BH1684" i="1" s="1"/>
  <c r="AR1684" i="1"/>
  <c r="BC1684" i="1" s="1"/>
  <c r="AV1684" i="1"/>
  <c r="BG1684" i="1" s="1"/>
  <c r="AQ1680" i="1"/>
  <c r="BB1680" i="1" s="1"/>
  <c r="AU1680" i="1"/>
  <c r="BF1680" i="1" s="1"/>
  <c r="AS1680" i="1"/>
  <c r="BD1680" i="1" s="1"/>
  <c r="AW1680" i="1"/>
  <c r="BH1680" i="1" s="1"/>
  <c r="AR1680" i="1"/>
  <c r="BC1680" i="1" s="1"/>
  <c r="AV1680" i="1"/>
  <c r="BG1680" i="1" s="1"/>
  <c r="AQ1676" i="1"/>
  <c r="BB1676" i="1" s="1"/>
  <c r="AU1676" i="1"/>
  <c r="BF1676" i="1" s="1"/>
  <c r="AS1676" i="1"/>
  <c r="BD1676" i="1" s="1"/>
  <c r="AW1676" i="1"/>
  <c r="BH1676" i="1" s="1"/>
  <c r="AR1676" i="1"/>
  <c r="BC1676" i="1" s="1"/>
  <c r="AV1676" i="1"/>
  <c r="BG1676" i="1" s="1"/>
  <c r="AQ1672" i="1"/>
  <c r="BB1672" i="1" s="1"/>
  <c r="AU1672" i="1"/>
  <c r="BF1672" i="1" s="1"/>
  <c r="AS1672" i="1"/>
  <c r="BD1672" i="1" s="1"/>
  <c r="AW1672" i="1"/>
  <c r="BH1672" i="1" s="1"/>
  <c r="AR1672" i="1"/>
  <c r="BC1672" i="1" s="1"/>
  <c r="AV1672" i="1"/>
  <c r="BG1672" i="1" s="1"/>
  <c r="AQ1668" i="1"/>
  <c r="BB1668" i="1" s="1"/>
  <c r="AU1668" i="1"/>
  <c r="BF1668" i="1" s="1"/>
  <c r="AS1668" i="1"/>
  <c r="BD1668" i="1" s="1"/>
  <c r="AW1668" i="1"/>
  <c r="BH1668" i="1" s="1"/>
  <c r="AR1668" i="1"/>
  <c r="BC1668" i="1" s="1"/>
  <c r="AV1668" i="1"/>
  <c r="BG1668" i="1" s="1"/>
  <c r="AQ1664" i="1"/>
  <c r="BB1664" i="1" s="1"/>
  <c r="AU1664" i="1"/>
  <c r="BF1664" i="1" s="1"/>
  <c r="AS1664" i="1"/>
  <c r="BD1664" i="1" s="1"/>
  <c r="AW1664" i="1"/>
  <c r="BH1664" i="1" s="1"/>
  <c r="AR1664" i="1"/>
  <c r="BC1664" i="1" s="1"/>
  <c r="AV1664" i="1"/>
  <c r="BG1664" i="1" s="1"/>
  <c r="AQ1660" i="1"/>
  <c r="BB1660" i="1" s="1"/>
  <c r="AU1660" i="1"/>
  <c r="BF1660" i="1" s="1"/>
  <c r="AS1660" i="1"/>
  <c r="BD1660" i="1" s="1"/>
  <c r="AW1660" i="1"/>
  <c r="BH1660" i="1" s="1"/>
  <c r="AR1660" i="1"/>
  <c r="BC1660" i="1" s="1"/>
  <c r="AV1660" i="1"/>
  <c r="BG1660" i="1" s="1"/>
  <c r="AQ1656" i="1"/>
  <c r="BB1656" i="1" s="1"/>
  <c r="AU1656" i="1"/>
  <c r="BF1656" i="1" s="1"/>
  <c r="AS1656" i="1"/>
  <c r="BD1656" i="1" s="1"/>
  <c r="AW1656" i="1"/>
  <c r="BH1656" i="1" s="1"/>
  <c r="AR1656" i="1"/>
  <c r="BC1656" i="1" s="1"/>
  <c r="AV1656" i="1"/>
  <c r="BG1656" i="1" s="1"/>
  <c r="AQ1652" i="1"/>
  <c r="BB1652" i="1" s="1"/>
  <c r="AU1652" i="1"/>
  <c r="BF1652" i="1" s="1"/>
  <c r="AS1652" i="1"/>
  <c r="BD1652" i="1" s="1"/>
  <c r="AW1652" i="1"/>
  <c r="BH1652" i="1" s="1"/>
  <c r="AR1652" i="1"/>
  <c r="BC1652" i="1" s="1"/>
  <c r="AV1652" i="1"/>
  <c r="BG1652" i="1" s="1"/>
  <c r="AQ1648" i="1"/>
  <c r="BB1648" i="1" s="1"/>
  <c r="AU1648" i="1"/>
  <c r="BF1648" i="1" s="1"/>
  <c r="AS1648" i="1"/>
  <c r="BD1648" i="1" s="1"/>
  <c r="AW1648" i="1"/>
  <c r="BH1648" i="1" s="1"/>
  <c r="AR1648" i="1"/>
  <c r="BC1648" i="1" s="1"/>
  <c r="AV1648" i="1"/>
  <c r="BG1648" i="1" s="1"/>
  <c r="AQ1644" i="1"/>
  <c r="BB1644" i="1" s="1"/>
  <c r="AU1644" i="1"/>
  <c r="BF1644" i="1" s="1"/>
  <c r="AS1644" i="1"/>
  <c r="BD1644" i="1" s="1"/>
  <c r="AW1644" i="1"/>
  <c r="BH1644" i="1" s="1"/>
  <c r="AR1644" i="1"/>
  <c r="BC1644" i="1" s="1"/>
  <c r="AV1644" i="1"/>
  <c r="BG1644" i="1" s="1"/>
  <c r="AQ1640" i="1"/>
  <c r="BB1640" i="1" s="1"/>
  <c r="AU1640" i="1"/>
  <c r="BF1640" i="1" s="1"/>
  <c r="AS1640" i="1"/>
  <c r="BD1640" i="1" s="1"/>
  <c r="AW1640" i="1"/>
  <c r="BH1640" i="1" s="1"/>
  <c r="AR1640" i="1"/>
  <c r="BC1640" i="1" s="1"/>
  <c r="AV1640" i="1"/>
  <c r="BG1640" i="1" s="1"/>
  <c r="AQ1636" i="1"/>
  <c r="BB1636" i="1" s="1"/>
  <c r="AU1636" i="1"/>
  <c r="BF1636" i="1" s="1"/>
  <c r="AS1636" i="1"/>
  <c r="BD1636" i="1" s="1"/>
  <c r="AW1636" i="1"/>
  <c r="BH1636" i="1" s="1"/>
  <c r="AR1636" i="1"/>
  <c r="BC1636" i="1" s="1"/>
  <c r="AV1636" i="1"/>
  <c r="BG1636" i="1" s="1"/>
  <c r="AQ1632" i="1"/>
  <c r="BB1632" i="1" s="1"/>
  <c r="AU1632" i="1"/>
  <c r="BF1632" i="1" s="1"/>
  <c r="AS1632" i="1"/>
  <c r="BD1632" i="1" s="1"/>
  <c r="AW1632" i="1"/>
  <c r="BH1632" i="1" s="1"/>
  <c r="AR1632" i="1"/>
  <c r="BC1632" i="1" s="1"/>
  <c r="AV1632" i="1"/>
  <c r="BG1632" i="1" s="1"/>
  <c r="AQ1628" i="1"/>
  <c r="BB1628" i="1" s="1"/>
  <c r="AU1628" i="1"/>
  <c r="BF1628" i="1" s="1"/>
  <c r="AS1628" i="1"/>
  <c r="BD1628" i="1" s="1"/>
  <c r="AW1628" i="1"/>
  <c r="BH1628" i="1" s="1"/>
  <c r="AR1628" i="1"/>
  <c r="BC1628" i="1" s="1"/>
  <c r="AV1628" i="1"/>
  <c r="BG1628" i="1" s="1"/>
  <c r="AQ1624" i="1"/>
  <c r="BB1624" i="1" s="1"/>
  <c r="AU1624" i="1"/>
  <c r="BF1624" i="1" s="1"/>
  <c r="AS1624" i="1"/>
  <c r="BD1624" i="1" s="1"/>
  <c r="AW1624" i="1"/>
  <c r="BH1624" i="1" s="1"/>
  <c r="AR1624" i="1"/>
  <c r="BC1624" i="1" s="1"/>
  <c r="AV1624" i="1"/>
  <c r="BG1624" i="1" s="1"/>
  <c r="AQ1620" i="1"/>
  <c r="BB1620" i="1" s="1"/>
  <c r="AU1620" i="1"/>
  <c r="BF1620" i="1" s="1"/>
  <c r="AS1620" i="1"/>
  <c r="BD1620" i="1" s="1"/>
  <c r="AW1620" i="1"/>
  <c r="BH1620" i="1" s="1"/>
  <c r="AR1620" i="1"/>
  <c r="BC1620" i="1" s="1"/>
  <c r="AV1620" i="1"/>
  <c r="BG1620" i="1" s="1"/>
  <c r="AQ1616" i="1"/>
  <c r="BB1616" i="1" s="1"/>
  <c r="AU1616" i="1"/>
  <c r="BF1616" i="1" s="1"/>
  <c r="AS1616" i="1"/>
  <c r="BD1616" i="1" s="1"/>
  <c r="AW1616" i="1"/>
  <c r="BH1616" i="1" s="1"/>
  <c r="AR1616" i="1"/>
  <c r="BC1616" i="1" s="1"/>
  <c r="AV1616" i="1"/>
  <c r="BG1616" i="1" s="1"/>
  <c r="AQ1612" i="1"/>
  <c r="BB1612" i="1" s="1"/>
  <c r="AU1612" i="1"/>
  <c r="BF1612" i="1" s="1"/>
  <c r="AS1612" i="1"/>
  <c r="BD1612" i="1" s="1"/>
  <c r="AW1612" i="1"/>
  <c r="BH1612" i="1" s="1"/>
  <c r="AR1612" i="1"/>
  <c r="BC1612" i="1" s="1"/>
  <c r="AV1612" i="1"/>
  <c r="BG1612" i="1" s="1"/>
  <c r="AQ1608" i="1"/>
  <c r="BB1608" i="1" s="1"/>
  <c r="AU1608" i="1"/>
  <c r="BF1608" i="1" s="1"/>
  <c r="AS1608" i="1"/>
  <c r="BD1608" i="1" s="1"/>
  <c r="AW1608" i="1"/>
  <c r="BH1608" i="1" s="1"/>
  <c r="AR1608" i="1"/>
  <c r="BC1608" i="1" s="1"/>
  <c r="AV1608" i="1"/>
  <c r="BG1608" i="1" s="1"/>
  <c r="AQ1604" i="1"/>
  <c r="BB1604" i="1" s="1"/>
  <c r="AU1604" i="1"/>
  <c r="BF1604" i="1" s="1"/>
  <c r="AS1604" i="1"/>
  <c r="BD1604" i="1" s="1"/>
  <c r="AW1604" i="1"/>
  <c r="BH1604" i="1" s="1"/>
  <c r="AR1604" i="1"/>
  <c r="BC1604" i="1" s="1"/>
  <c r="AV1604" i="1"/>
  <c r="BG1604" i="1" s="1"/>
  <c r="AQ1600" i="1"/>
  <c r="BB1600" i="1" s="1"/>
  <c r="AU1600" i="1"/>
  <c r="BF1600" i="1" s="1"/>
  <c r="AS1600" i="1"/>
  <c r="BD1600" i="1" s="1"/>
  <c r="AW1600" i="1"/>
  <c r="BH1600" i="1" s="1"/>
  <c r="AR1600" i="1"/>
  <c r="BC1600" i="1" s="1"/>
  <c r="AV1600" i="1"/>
  <c r="BG1600" i="1" s="1"/>
  <c r="AQ1596" i="1"/>
  <c r="BB1596" i="1" s="1"/>
  <c r="AU1596" i="1"/>
  <c r="BF1596" i="1" s="1"/>
  <c r="AS1596" i="1"/>
  <c r="BD1596" i="1" s="1"/>
  <c r="AW1596" i="1"/>
  <c r="BH1596" i="1" s="1"/>
  <c r="AR1596" i="1"/>
  <c r="BC1596" i="1" s="1"/>
  <c r="AV1596" i="1"/>
  <c r="BG1596" i="1" s="1"/>
  <c r="AQ1592" i="1"/>
  <c r="BB1592" i="1" s="1"/>
  <c r="AU1592" i="1"/>
  <c r="BF1592" i="1" s="1"/>
  <c r="AS1592" i="1"/>
  <c r="BD1592" i="1" s="1"/>
  <c r="AW1592" i="1"/>
  <c r="BH1592" i="1" s="1"/>
  <c r="AR1592" i="1"/>
  <c r="BC1592" i="1" s="1"/>
  <c r="AV1592" i="1"/>
  <c r="BG1592" i="1" s="1"/>
  <c r="AQ1588" i="1"/>
  <c r="BB1588" i="1" s="1"/>
  <c r="AU1588" i="1"/>
  <c r="BF1588" i="1" s="1"/>
  <c r="AS1588" i="1"/>
  <c r="BD1588" i="1" s="1"/>
  <c r="AW1588" i="1"/>
  <c r="BH1588" i="1" s="1"/>
  <c r="AR1588" i="1"/>
  <c r="BC1588" i="1" s="1"/>
  <c r="AV1588" i="1"/>
  <c r="BG1588" i="1" s="1"/>
  <c r="AQ1584" i="1"/>
  <c r="BB1584" i="1" s="1"/>
  <c r="AU1584" i="1"/>
  <c r="BF1584" i="1" s="1"/>
  <c r="AS1584" i="1"/>
  <c r="BD1584" i="1" s="1"/>
  <c r="AW1584" i="1"/>
  <c r="BH1584" i="1" s="1"/>
  <c r="AR1584" i="1"/>
  <c r="BC1584" i="1" s="1"/>
  <c r="AV1584" i="1"/>
  <c r="BG1584" i="1" s="1"/>
  <c r="AQ1580" i="1"/>
  <c r="BB1580" i="1" s="1"/>
  <c r="AU1580" i="1"/>
  <c r="BF1580" i="1" s="1"/>
  <c r="AS1580" i="1"/>
  <c r="BD1580" i="1" s="1"/>
  <c r="AW1580" i="1"/>
  <c r="BH1580" i="1" s="1"/>
  <c r="AR1580" i="1"/>
  <c r="BC1580" i="1" s="1"/>
  <c r="AV1580" i="1"/>
  <c r="BG1580" i="1" s="1"/>
  <c r="AQ1576" i="1"/>
  <c r="BB1576" i="1" s="1"/>
  <c r="AU1576" i="1"/>
  <c r="BF1576" i="1" s="1"/>
  <c r="AS1576" i="1"/>
  <c r="BD1576" i="1" s="1"/>
  <c r="AW1576" i="1"/>
  <c r="BH1576" i="1" s="1"/>
  <c r="AR1576" i="1"/>
  <c r="BC1576" i="1" s="1"/>
  <c r="AV1576" i="1"/>
  <c r="BG1576" i="1" s="1"/>
  <c r="AQ1572" i="1"/>
  <c r="BB1572" i="1" s="1"/>
  <c r="AU1572" i="1"/>
  <c r="BF1572" i="1" s="1"/>
  <c r="AS1572" i="1"/>
  <c r="BD1572" i="1" s="1"/>
  <c r="AW1572" i="1"/>
  <c r="BH1572" i="1" s="1"/>
  <c r="AR1572" i="1"/>
  <c r="BC1572" i="1" s="1"/>
  <c r="AV1572" i="1"/>
  <c r="BG1572" i="1" s="1"/>
  <c r="AQ1568" i="1"/>
  <c r="BB1568" i="1" s="1"/>
  <c r="AU1568" i="1"/>
  <c r="BF1568" i="1" s="1"/>
  <c r="AS1568" i="1"/>
  <c r="BD1568" i="1" s="1"/>
  <c r="AW1568" i="1"/>
  <c r="BH1568" i="1" s="1"/>
  <c r="AR1568" i="1"/>
  <c r="BC1568" i="1" s="1"/>
  <c r="AV1568" i="1"/>
  <c r="BG1568" i="1" s="1"/>
  <c r="AQ1564" i="1"/>
  <c r="BB1564" i="1" s="1"/>
  <c r="AU1564" i="1"/>
  <c r="BF1564" i="1" s="1"/>
  <c r="AS1564" i="1"/>
  <c r="BD1564" i="1" s="1"/>
  <c r="AW1564" i="1"/>
  <c r="BH1564" i="1" s="1"/>
  <c r="AR1564" i="1"/>
  <c r="BC1564" i="1" s="1"/>
  <c r="AV1564" i="1"/>
  <c r="BG1564" i="1" s="1"/>
  <c r="AQ1560" i="1"/>
  <c r="BB1560" i="1" s="1"/>
  <c r="AU1560" i="1"/>
  <c r="BF1560" i="1" s="1"/>
  <c r="AS1560" i="1"/>
  <c r="BD1560" i="1" s="1"/>
  <c r="AW1560" i="1"/>
  <c r="BH1560" i="1" s="1"/>
  <c r="AR1560" i="1"/>
  <c r="BC1560" i="1" s="1"/>
  <c r="AV1560" i="1"/>
  <c r="BG1560" i="1" s="1"/>
  <c r="AQ1556" i="1"/>
  <c r="BB1556" i="1" s="1"/>
  <c r="AU1556" i="1"/>
  <c r="BF1556" i="1" s="1"/>
  <c r="AS1556" i="1"/>
  <c r="BD1556" i="1" s="1"/>
  <c r="AW1556" i="1"/>
  <c r="BH1556" i="1" s="1"/>
  <c r="AR1556" i="1"/>
  <c r="BC1556" i="1" s="1"/>
  <c r="AV1556" i="1"/>
  <c r="BG1556" i="1" s="1"/>
  <c r="AQ1552" i="1"/>
  <c r="BB1552" i="1" s="1"/>
  <c r="AU1552" i="1"/>
  <c r="BF1552" i="1" s="1"/>
  <c r="AS1552" i="1"/>
  <c r="BD1552" i="1" s="1"/>
  <c r="AW1552" i="1"/>
  <c r="BH1552" i="1" s="1"/>
  <c r="AR1552" i="1"/>
  <c r="BC1552" i="1" s="1"/>
  <c r="AV1552" i="1"/>
  <c r="BG1552" i="1" s="1"/>
  <c r="AQ1548" i="1"/>
  <c r="BB1548" i="1" s="1"/>
  <c r="AU1548" i="1"/>
  <c r="BF1548" i="1" s="1"/>
  <c r="AS1548" i="1"/>
  <c r="BD1548" i="1" s="1"/>
  <c r="AW1548" i="1"/>
  <c r="BH1548" i="1" s="1"/>
  <c r="AR1548" i="1"/>
  <c r="BC1548" i="1" s="1"/>
  <c r="AV1548" i="1"/>
  <c r="BG1548" i="1" s="1"/>
  <c r="AQ1544" i="1"/>
  <c r="BB1544" i="1" s="1"/>
  <c r="AU1544" i="1"/>
  <c r="BF1544" i="1" s="1"/>
  <c r="AS1544" i="1"/>
  <c r="BD1544" i="1" s="1"/>
  <c r="AW1544" i="1"/>
  <c r="BH1544" i="1" s="1"/>
  <c r="AR1544" i="1"/>
  <c r="BC1544" i="1" s="1"/>
  <c r="AV1544" i="1"/>
  <c r="BG1544" i="1" s="1"/>
  <c r="AQ1540" i="1"/>
  <c r="BB1540" i="1" s="1"/>
  <c r="AU1540" i="1"/>
  <c r="BF1540" i="1" s="1"/>
  <c r="AS1540" i="1"/>
  <c r="BD1540" i="1" s="1"/>
  <c r="AW1540" i="1"/>
  <c r="BH1540" i="1" s="1"/>
  <c r="AR1540" i="1"/>
  <c r="BC1540" i="1" s="1"/>
  <c r="AV1540" i="1"/>
  <c r="BG1540" i="1" s="1"/>
  <c r="AQ1536" i="1"/>
  <c r="BB1536" i="1" s="1"/>
  <c r="AU1536" i="1"/>
  <c r="BF1536" i="1" s="1"/>
  <c r="AS1536" i="1"/>
  <c r="BD1536" i="1" s="1"/>
  <c r="AW1536" i="1"/>
  <c r="BH1536" i="1" s="1"/>
  <c r="AR1536" i="1"/>
  <c r="BC1536" i="1" s="1"/>
  <c r="AV1536" i="1"/>
  <c r="BG1536" i="1" s="1"/>
  <c r="AQ1532" i="1"/>
  <c r="BB1532" i="1" s="1"/>
  <c r="AU1532" i="1"/>
  <c r="BF1532" i="1" s="1"/>
  <c r="AS1532" i="1"/>
  <c r="BD1532" i="1" s="1"/>
  <c r="AW1532" i="1"/>
  <c r="BH1532" i="1" s="1"/>
  <c r="AR1532" i="1"/>
  <c r="BC1532" i="1" s="1"/>
  <c r="AV1532" i="1"/>
  <c r="BG1532" i="1" s="1"/>
  <c r="AQ1528" i="1"/>
  <c r="BB1528" i="1" s="1"/>
  <c r="AU1528" i="1"/>
  <c r="BF1528" i="1" s="1"/>
  <c r="AS1528" i="1"/>
  <c r="BD1528" i="1" s="1"/>
  <c r="AW1528" i="1"/>
  <c r="BH1528" i="1" s="1"/>
  <c r="AR1528" i="1"/>
  <c r="BC1528" i="1" s="1"/>
  <c r="AV1528" i="1"/>
  <c r="BG1528" i="1" s="1"/>
  <c r="AQ1524" i="1"/>
  <c r="BB1524" i="1" s="1"/>
  <c r="AU1524" i="1"/>
  <c r="BF1524" i="1" s="1"/>
  <c r="AS1524" i="1"/>
  <c r="BD1524" i="1" s="1"/>
  <c r="AW1524" i="1"/>
  <c r="BH1524" i="1" s="1"/>
  <c r="AR1524" i="1"/>
  <c r="BC1524" i="1" s="1"/>
  <c r="AV1524" i="1"/>
  <c r="BG1524" i="1" s="1"/>
  <c r="AQ1520" i="1"/>
  <c r="BB1520" i="1" s="1"/>
  <c r="AU1520" i="1"/>
  <c r="BF1520" i="1" s="1"/>
  <c r="AS1520" i="1"/>
  <c r="BD1520" i="1" s="1"/>
  <c r="AW1520" i="1"/>
  <c r="BH1520" i="1" s="1"/>
  <c r="AR1520" i="1"/>
  <c r="BC1520" i="1" s="1"/>
  <c r="AV1520" i="1"/>
  <c r="BG1520" i="1" s="1"/>
  <c r="AQ1516" i="1"/>
  <c r="BB1516" i="1" s="1"/>
  <c r="AU1516" i="1"/>
  <c r="BF1516" i="1" s="1"/>
  <c r="AS1516" i="1"/>
  <c r="BD1516" i="1" s="1"/>
  <c r="AW1516" i="1"/>
  <c r="BH1516" i="1" s="1"/>
  <c r="AR1516" i="1"/>
  <c r="BC1516" i="1" s="1"/>
  <c r="AV1516" i="1"/>
  <c r="BG1516" i="1" s="1"/>
  <c r="AQ1512" i="1"/>
  <c r="BB1512" i="1" s="1"/>
  <c r="AU1512" i="1"/>
  <c r="BF1512" i="1" s="1"/>
  <c r="AS1512" i="1"/>
  <c r="BD1512" i="1" s="1"/>
  <c r="AW1512" i="1"/>
  <c r="BH1512" i="1" s="1"/>
  <c r="AR1512" i="1"/>
  <c r="BC1512" i="1" s="1"/>
  <c r="AV1512" i="1"/>
  <c r="BG1512" i="1" s="1"/>
  <c r="AQ1508" i="1"/>
  <c r="BB1508" i="1" s="1"/>
  <c r="AU1508" i="1"/>
  <c r="BF1508" i="1" s="1"/>
  <c r="AS1508" i="1"/>
  <c r="BD1508" i="1" s="1"/>
  <c r="AW1508" i="1"/>
  <c r="BH1508" i="1" s="1"/>
  <c r="AR1508" i="1"/>
  <c r="BC1508" i="1" s="1"/>
  <c r="AV1508" i="1"/>
  <c r="BG1508" i="1" s="1"/>
  <c r="AQ1504" i="1"/>
  <c r="BB1504" i="1" s="1"/>
  <c r="AU1504" i="1"/>
  <c r="BF1504" i="1" s="1"/>
  <c r="AS1504" i="1"/>
  <c r="BD1504" i="1" s="1"/>
  <c r="AW1504" i="1"/>
  <c r="BH1504" i="1" s="1"/>
  <c r="AR1504" i="1"/>
  <c r="BC1504" i="1" s="1"/>
  <c r="AV1504" i="1"/>
  <c r="BG1504" i="1" s="1"/>
  <c r="AQ1500" i="1"/>
  <c r="BB1500" i="1" s="1"/>
  <c r="AU1500" i="1"/>
  <c r="BF1500" i="1" s="1"/>
  <c r="AS1500" i="1"/>
  <c r="BD1500" i="1" s="1"/>
  <c r="AW1500" i="1"/>
  <c r="BH1500" i="1" s="1"/>
  <c r="AR1500" i="1"/>
  <c r="BC1500" i="1" s="1"/>
  <c r="AV1500" i="1"/>
  <c r="BG1500" i="1" s="1"/>
  <c r="AQ1496" i="1"/>
  <c r="BB1496" i="1" s="1"/>
  <c r="AU1496" i="1"/>
  <c r="BF1496" i="1" s="1"/>
  <c r="AS1496" i="1"/>
  <c r="BD1496" i="1" s="1"/>
  <c r="AW1496" i="1"/>
  <c r="BH1496" i="1" s="1"/>
  <c r="AR1496" i="1"/>
  <c r="BC1496" i="1" s="1"/>
  <c r="AV1496" i="1"/>
  <c r="BG1496" i="1" s="1"/>
  <c r="AQ1492" i="1"/>
  <c r="BB1492" i="1" s="1"/>
  <c r="AU1492" i="1"/>
  <c r="BF1492" i="1" s="1"/>
  <c r="AS1492" i="1"/>
  <c r="BD1492" i="1" s="1"/>
  <c r="AW1492" i="1"/>
  <c r="BH1492" i="1" s="1"/>
  <c r="AR1492" i="1"/>
  <c r="BC1492" i="1" s="1"/>
  <c r="AV1492" i="1"/>
  <c r="BG1492" i="1" s="1"/>
  <c r="AQ1488" i="1"/>
  <c r="BB1488" i="1" s="1"/>
  <c r="AU1488" i="1"/>
  <c r="BF1488" i="1" s="1"/>
  <c r="AS1488" i="1"/>
  <c r="BD1488" i="1" s="1"/>
  <c r="AW1488" i="1"/>
  <c r="BH1488" i="1" s="1"/>
  <c r="AR1488" i="1"/>
  <c r="BC1488" i="1" s="1"/>
  <c r="AV1488" i="1"/>
  <c r="BG1488" i="1" s="1"/>
  <c r="AQ1484" i="1"/>
  <c r="BB1484" i="1" s="1"/>
  <c r="AU1484" i="1"/>
  <c r="BF1484" i="1" s="1"/>
  <c r="AS1484" i="1"/>
  <c r="BD1484" i="1" s="1"/>
  <c r="AW1484" i="1"/>
  <c r="BH1484" i="1" s="1"/>
  <c r="AR1484" i="1"/>
  <c r="BC1484" i="1" s="1"/>
  <c r="AV1484" i="1"/>
  <c r="BG1484" i="1" s="1"/>
  <c r="AQ1480" i="1"/>
  <c r="BB1480" i="1" s="1"/>
  <c r="AU1480" i="1"/>
  <c r="BF1480" i="1" s="1"/>
  <c r="AS1480" i="1"/>
  <c r="BD1480" i="1" s="1"/>
  <c r="AW1480" i="1"/>
  <c r="BH1480" i="1" s="1"/>
  <c r="AR1480" i="1"/>
  <c r="BC1480" i="1" s="1"/>
  <c r="AV1480" i="1"/>
  <c r="BG1480" i="1" s="1"/>
  <c r="AQ1476" i="1"/>
  <c r="BB1476" i="1" s="1"/>
  <c r="AU1476" i="1"/>
  <c r="BF1476" i="1" s="1"/>
  <c r="AS1476" i="1"/>
  <c r="BD1476" i="1" s="1"/>
  <c r="AW1476" i="1"/>
  <c r="BH1476" i="1" s="1"/>
  <c r="AR1476" i="1"/>
  <c r="BC1476" i="1" s="1"/>
  <c r="AV1476" i="1"/>
  <c r="BG1476" i="1" s="1"/>
  <c r="AQ1472" i="1"/>
  <c r="BB1472" i="1" s="1"/>
  <c r="AU1472" i="1"/>
  <c r="BF1472" i="1" s="1"/>
  <c r="AS1472" i="1"/>
  <c r="BD1472" i="1" s="1"/>
  <c r="AW1472" i="1"/>
  <c r="BH1472" i="1" s="1"/>
  <c r="AR1472" i="1"/>
  <c r="BC1472" i="1" s="1"/>
  <c r="AV1472" i="1"/>
  <c r="BG1472" i="1" s="1"/>
  <c r="AQ1468" i="1"/>
  <c r="BB1468" i="1" s="1"/>
  <c r="AU1468" i="1"/>
  <c r="BF1468" i="1" s="1"/>
  <c r="AS1468" i="1"/>
  <c r="BD1468" i="1" s="1"/>
  <c r="AW1468" i="1"/>
  <c r="BH1468" i="1" s="1"/>
  <c r="AR1468" i="1"/>
  <c r="BC1468" i="1" s="1"/>
  <c r="AV1468" i="1"/>
  <c r="BG1468" i="1" s="1"/>
  <c r="AQ1464" i="1"/>
  <c r="BB1464" i="1" s="1"/>
  <c r="AU1464" i="1"/>
  <c r="BF1464" i="1" s="1"/>
  <c r="AS1464" i="1"/>
  <c r="BD1464" i="1" s="1"/>
  <c r="AW1464" i="1"/>
  <c r="BH1464" i="1" s="1"/>
  <c r="AR1464" i="1"/>
  <c r="BC1464" i="1" s="1"/>
  <c r="AV1464" i="1"/>
  <c r="BG1464" i="1" s="1"/>
  <c r="AQ1460" i="1"/>
  <c r="BB1460" i="1" s="1"/>
  <c r="AU1460" i="1"/>
  <c r="BF1460" i="1" s="1"/>
  <c r="AS1460" i="1"/>
  <c r="BD1460" i="1" s="1"/>
  <c r="AW1460" i="1"/>
  <c r="BH1460" i="1" s="1"/>
  <c r="AR1460" i="1"/>
  <c r="BC1460" i="1" s="1"/>
  <c r="AV1460" i="1"/>
  <c r="BG1460" i="1" s="1"/>
  <c r="AQ1456" i="1"/>
  <c r="BB1456" i="1" s="1"/>
  <c r="AU1456" i="1"/>
  <c r="BF1456" i="1" s="1"/>
  <c r="AS1456" i="1"/>
  <c r="BD1456" i="1" s="1"/>
  <c r="AW1456" i="1"/>
  <c r="BH1456" i="1" s="1"/>
  <c r="AR1456" i="1"/>
  <c r="BC1456" i="1" s="1"/>
  <c r="AV1456" i="1"/>
  <c r="BG1456" i="1" s="1"/>
  <c r="AQ1452" i="1"/>
  <c r="BB1452" i="1" s="1"/>
  <c r="AU1452" i="1"/>
  <c r="BF1452" i="1" s="1"/>
  <c r="AS1452" i="1"/>
  <c r="BD1452" i="1" s="1"/>
  <c r="AW1452" i="1"/>
  <c r="BH1452" i="1" s="1"/>
  <c r="AR1452" i="1"/>
  <c r="BC1452" i="1" s="1"/>
  <c r="AV1452" i="1"/>
  <c r="BG1452" i="1" s="1"/>
  <c r="AQ1448" i="1"/>
  <c r="BB1448" i="1" s="1"/>
  <c r="AU1448" i="1"/>
  <c r="BF1448" i="1" s="1"/>
  <c r="AS1448" i="1"/>
  <c r="BD1448" i="1" s="1"/>
  <c r="AW1448" i="1"/>
  <c r="BH1448" i="1" s="1"/>
  <c r="AR1448" i="1"/>
  <c r="BC1448" i="1" s="1"/>
  <c r="AV1448" i="1"/>
  <c r="BG1448" i="1" s="1"/>
  <c r="AQ1444" i="1"/>
  <c r="BB1444" i="1" s="1"/>
  <c r="AU1444" i="1"/>
  <c r="BF1444" i="1" s="1"/>
  <c r="AS1444" i="1"/>
  <c r="BD1444" i="1" s="1"/>
  <c r="AW1444" i="1"/>
  <c r="BH1444" i="1" s="1"/>
  <c r="AR1444" i="1"/>
  <c r="BC1444" i="1" s="1"/>
  <c r="AV1444" i="1"/>
  <c r="BG1444" i="1" s="1"/>
  <c r="AQ1440" i="1"/>
  <c r="BB1440" i="1" s="1"/>
  <c r="AU1440" i="1"/>
  <c r="BF1440" i="1" s="1"/>
  <c r="AS1440" i="1"/>
  <c r="BD1440" i="1" s="1"/>
  <c r="AW1440" i="1"/>
  <c r="BH1440" i="1" s="1"/>
  <c r="AR1440" i="1"/>
  <c r="BC1440" i="1" s="1"/>
  <c r="AV1440" i="1"/>
  <c r="BG1440" i="1" s="1"/>
  <c r="AR1436" i="1"/>
  <c r="BC1436" i="1" s="1"/>
  <c r="AP1436" i="1"/>
  <c r="BA1436" i="1" s="1"/>
  <c r="AU1436" i="1"/>
  <c r="BF1436" i="1" s="1"/>
  <c r="AS1436" i="1"/>
  <c r="BD1436" i="1" s="1"/>
  <c r="AW1436" i="1"/>
  <c r="BH1436" i="1" s="1"/>
  <c r="AQ1436" i="1"/>
  <c r="BB1436" i="1" s="1"/>
  <c r="AV1436" i="1"/>
  <c r="BG1436" i="1" s="1"/>
  <c r="AR1432" i="1"/>
  <c r="BC1432" i="1" s="1"/>
  <c r="AV1432" i="1"/>
  <c r="BG1432" i="1" s="1"/>
  <c r="AP1432" i="1"/>
  <c r="BA1432" i="1" s="1"/>
  <c r="AU1432" i="1"/>
  <c r="BF1432" i="1" s="1"/>
  <c r="AS1432" i="1"/>
  <c r="BD1432" i="1" s="1"/>
  <c r="AQ1432" i="1"/>
  <c r="BB1432" i="1" s="1"/>
  <c r="AW1432" i="1"/>
  <c r="BH1432" i="1" s="1"/>
  <c r="AR1428" i="1"/>
  <c r="BC1428" i="1" s="1"/>
  <c r="AV1428" i="1"/>
  <c r="BG1428" i="1" s="1"/>
  <c r="AP1428" i="1"/>
  <c r="BA1428" i="1" s="1"/>
  <c r="AU1428" i="1"/>
  <c r="BF1428" i="1" s="1"/>
  <c r="AS1428" i="1"/>
  <c r="BD1428" i="1" s="1"/>
  <c r="AQ1428" i="1"/>
  <c r="BB1428" i="1" s="1"/>
  <c r="AW1428" i="1"/>
  <c r="BH1428" i="1" s="1"/>
  <c r="AR1424" i="1"/>
  <c r="BC1424" i="1" s="1"/>
  <c r="AV1424" i="1"/>
  <c r="BG1424" i="1" s="1"/>
  <c r="AP1424" i="1"/>
  <c r="BA1424" i="1" s="1"/>
  <c r="AU1424" i="1"/>
  <c r="BF1424" i="1" s="1"/>
  <c r="AS1424" i="1"/>
  <c r="BD1424" i="1" s="1"/>
  <c r="AQ1424" i="1"/>
  <c r="BB1424" i="1" s="1"/>
  <c r="AW1424" i="1"/>
  <c r="BH1424" i="1" s="1"/>
  <c r="AR1420" i="1"/>
  <c r="BC1420" i="1" s="1"/>
  <c r="AV1420" i="1"/>
  <c r="BG1420" i="1" s="1"/>
  <c r="AP1420" i="1"/>
  <c r="BA1420" i="1" s="1"/>
  <c r="AU1420" i="1"/>
  <c r="BF1420" i="1" s="1"/>
  <c r="AS1420" i="1"/>
  <c r="BD1420" i="1" s="1"/>
  <c r="AQ1420" i="1"/>
  <c r="BB1420" i="1" s="1"/>
  <c r="AW1420" i="1"/>
  <c r="BH1420" i="1" s="1"/>
  <c r="AR1416" i="1"/>
  <c r="BC1416" i="1" s="1"/>
  <c r="AV1416" i="1"/>
  <c r="BG1416" i="1" s="1"/>
  <c r="AP1416" i="1"/>
  <c r="BA1416" i="1" s="1"/>
  <c r="AU1416" i="1"/>
  <c r="BF1416" i="1" s="1"/>
  <c r="AS1416" i="1"/>
  <c r="BD1416" i="1" s="1"/>
  <c r="AQ1416" i="1"/>
  <c r="BB1416" i="1" s="1"/>
  <c r="AW1416" i="1"/>
  <c r="BH1416" i="1" s="1"/>
  <c r="AR1412" i="1"/>
  <c r="BC1412" i="1" s="1"/>
  <c r="AV1412" i="1"/>
  <c r="BG1412" i="1" s="1"/>
  <c r="AP1412" i="1"/>
  <c r="BA1412" i="1" s="1"/>
  <c r="AU1412" i="1"/>
  <c r="BF1412" i="1" s="1"/>
  <c r="AS1412" i="1"/>
  <c r="BD1412" i="1" s="1"/>
  <c r="AQ1412" i="1"/>
  <c r="BB1412" i="1" s="1"/>
  <c r="AW1412" i="1"/>
  <c r="BH1412" i="1" s="1"/>
  <c r="AR1408" i="1"/>
  <c r="BC1408" i="1" s="1"/>
  <c r="AV1408" i="1"/>
  <c r="BG1408" i="1" s="1"/>
  <c r="AP1408" i="1"/>
  <c r="BA1408" i="1" s="1"/>
  <c r="AU1408" i="1"/>
  <c r="BF1408" i="1" s="1"/>
  <c r="AS1408" i="1"/>
  <c r="BD1408" i="1" s="1"/>
  <c r="AQ1408" i="1"/>
  <c r="BB1408" i="1" s="1"/>
  <c r="AW1408" i="1"/>
  <c r="BH1408" i="1" s="1"/>
  <c r="AR1404" i="1"/>
  <c r="BC1404" i="1" s="1"/>
  <c r="AV1404" i="1"/>
  <c r="BG1404" i="1" s="1"/>
  <c r="AP1404" i="1"/>
  <c r="BA1404" i="1" s="1"/>
  <c r="AU1404" i="1"/>
  <c r="BF1404" i="1" s="1"/>
  <c r="AS1404" i="1"/>
  <c r="BD1404" i="1" s="1"/>
  <c r="AQ1404" i="1"/>
  <c r="BB1404" i="1" s="1"/>
  <c r="AW1404" i="1"/>
  <c r="BH1404" i="1" s="1"/>
  <c r="AR1400" i="1"/>
  <c r="BC1400" i="1" s="1"/>
  <c r="AV1400" i="1"/>
  <c r="BG1400" i="1" s="1"/>
  <c r="AP1400" i="1"/>
  <c r="BA1400" i="1" s="1"/>
  <c r="AU1400" i="1"/>
  <c r="BF1400" i="1" s="1"/>
  <c r="AS1400" i="1"/>
  <c r="BD1400" i="1" s="1"/>
  <c r="AQ1400" i="1"/>
  <c r="BB1400" i="1" s="1"/>
  <c r="AW1400" i="1"/>
  <c r="BH1400" i="1" s="1"/>
  <c r="AR1396" i="1"/>
  <c r="BC1396" i="1" s="1"/>
  <c r="AV1396" i="1"/>
  <c r="BG1396" i="1" s="1"/>
  <c r="AP1396" i="1"/>
  <c r="BA1396" i="1" s="1"/>
  <c r="AU1396" i="1"/>
  <c r="BF1396" i="1" s="1"/>
  <c r="AS1396" i="1"/>
  <c r="BD1396" i="1" s="1"/>
  <c r="AQ1396" i="1"/>
  <c r="BB1396" i="1" s="1"/>
  <c r="AW1396" i="1"/>
  <c r="BH1396" i="1" s="1"/>
  <c r="AR1392" i="1"/>
  <c r="BC1392" i="1" s="1"/>
  <c r="AV1392" i="1"/>
  <c r="BG1392" i="1" s="1"/>
  <c r="AP1392" i="1"/>
  <c r="BA1392" i="1" s="1"/>
  <c r="AU1392" i="1"/>
  <c r="BF1392" i="1" s="1"/>
  <c r="AS1392" i="1"/>
  <c r="BD1392" i="1" s="1"/>
  <c r="AQ1392" i="1"/>
  <c r="BB1392" i="1" s="1"/>
  <c r="AW1392" i="1"/>
  <c r="BH1392" i="1" s="1"/>
  <c r="AR1388" i="1"/>
  <c r="BC1388" i="1" s="1"/>
  <c r="AV1388" i="1"/>
  <c r="BG1388" i="1" s="1"/>
  <c r="AP1388" i="1"/>
  <c r="BA1388" i="1" s="1"/>
  <c r="AU1388" i="1"/>
  <c r="BF1388" i="1" s="1"/>
  <c r="AS1388" i="1"/>
  <c r="BD1388" i="1" s="1"/>
  <c r="AQ1388" i="1"/>
  <c r="BB1388" i="1" s="1"/>
  <c r="AW1388" i="1"/>
  <c r="BH1388" i="1" s="1"/>
  <c r="AR1384" i="1"/>
  <c r="BC1384" i="1" s="1"/>
  <c r="AV1384" i="1"/>
  <c r="BG1384" i="1" s="1"/>
  <c r="AP1384" i="1"/>
  <c r="BA1384" i="1" s="1"/>
  <c r="AU1384" i="1"/>
  <c r="BF1384" i="1" s="1"/>
  <c r="AS1384" i="1"/>
  <c r="BD1384" i="1" s="1"/>
  <c r="AQ1384" i="1"/>
  <c r="BB1384" i="1" s="1"/>
  <c r="AW1384" i="1"/>
  <c r="BH1384" i="1" s="1"/>
  <c r="AR1380" i="1"/>
  <c r="BC1380" i="1" s="1"/>
  <c r="AV1380" i="1"/>
  <c r="BG1380" i="1" s="1"/>
  <c r="AP1380" i="1"/>
  <c r="BA1380" i="1" s="1"/>
  <c r="AU1380" i="1"/>
  <c r="BF1380" i="1" s="1"/>
  <c r="AS1380" i="1"/>
  <c r="BD1380" i="1" s="1"/>
  <c r="AQ1380" i="1"/>
  <c r="BB1380" i="1" s="1"/>
  <c r="AW1380" i="1"/>
  <c r="BH1380" i="1" s="1"/>
  <c r="AR1376" i="1"/>
  <c r="BC1376" i="1" s="1"/>
  <c r="AV1376" i="1"/>
  <c r="BG1376" i="1" s="1"/>
  <c r="AP1376" i="1"/>
  <c r="BA1376" i="1" s="1"/>
  <c r="AU1376" i="1"/>
  <c r="BF1376" i="1" s="1"/>
  <c r="AS1376" i="1"/>
  <c r="BD1376" i="1" s="1"/>
  <c r="AQ1376" i="1"/>
  <c r="BB1376" i="1" s="1"/>
  <c r="AW1376" i="1"/>
  <c r="BH1376" i="1" s="1"/>
  <c r="AR1372" i="1"/>
  <c r="BC1372" i="1" s="1"/>
  <c r="AV1372" i="1"/>
  <c r="BG1372" i="1" s="1"/>
  <c r="AP1372" i="1"/>
  <c r="BA1372" i="1" s="1"/>
  <c r="AU1372" i="1"/>
  <c r="BF1372" i="1" s="1"/>
  <c r="AS1372" i="1"/>
  <c r="BD1372" i="1" s="1"/>
  <c r="AQ1372" i="1"/>
  <c r="BB1372" i="1" s="1"/>
  <c r="AW1372" i="1"/>
  <c r="BH1372" i="1" s="1"/>
  <c r="AR1368" i="1"/>
  <c r="BC1368" i="1" s="1"/>
  <c r="AV1368" i="1"/>
  <c r="BG1368" i="1" s="1"/>
  <c r="AP1368" i="1"/>
  <c r="BA1368" i="1" s="1"/>
  <c r="AU1368" i="1"/>
  <c r="BF1368" i="1" s="1"/>
  <c r="AS1368" i="1"/>
  <c r="BD1368" i="1" s="1"/>
  <c r="AQ1368" i="1"/>
  <c r="BB1368" i="1" s="1"/>
  <c r="AW1368" i="1"/>
  <c r="BH1368" i="1" s="1"/>
  <c r="AR1364" i="1"/>
  <c r="BC1364" i="1" s="1"/>
  <c r="AV1364" i="1"/>
  <c r="BG1364" i="1" s="1"/>
  <c r="AP1364" i="1"/>
  <c r="BA1364" i="1" s="1"/>
  <c r="AU1364" i="1"/>
  <c r="BF1364" i="1" s="1"/>
  <c r="AS1364" i="1"/>
  <c r="BD1364" i="1" s="1"/>
  <c r="AQ1364" i="1"/>
  <c r="BB1364" i="1" s="1"/>
  <c r="AW1364" i="1"/>
  <c r="BH1364" i="1" s="1"/>
  <c r="AR1360" i="1"/>
  <c r="BC1360" i="1" s="1"/>
  <c r="AV1360" i="1"/>
  <c r="BG1360" i="1" s="1"/>
  <c r="AP1360" i="1"/>
  <c r="BA1360" i="1" s="1"/>
  <c r="AU1360" i="1"/>
  <c r="BF1360" i="1" s="1"/>
  <c r="AS1360" i="1"/>
  <c r="BD1360" i="1" s="1"/>
  <c r="AQ1360" i="1"/>
  <c r="BB1360" i="1" s="1"/>
  <c r="AW1360" i="1"/>
  <c r="BH1360" i="1" s="1"/>
  <c r="AR1356" i="1"/>
  <c r="BC1356" i="1" s="1"/>
  <c r="AV1356" i="1"/>
  <c r="BG1356" i="1" s="1"/>
  <c r="AP1356" i="1"/>
  <c r="BA1356" i="1" s="1"/>
  <c r="AU1356" i="1"/>
  <c r="BF1356" i="1" s="1"/>
  <c r="AS1356" i="1"/>
  <c r="BD1356" i="1" s="1"/>
  <c r="AQ1356" i="1"/>
  <c r="BB1356" i="1" s="1"/>
  <c r="AW1356" i="1"/>
  <c r="BH1356" i="1" s="1"/>
  <c r="AR1352" i="1"/>
  <c r="BC1352" i="1" s="1"/>
  <c r="AV1352" i="1"/>
  <c r="BG1352" i="1" s="1"/>
  <c r="AP1352" i="1"/>
  <c r="BA1352" i="1" s="1"/>
  <c r="AU1352" i="1"/>
  <c r="BF1352" i="1" s="1"/>
  <c r="AS1352" i="1"/>
  <c r="BD1352" i="1" s="1"/>
  <c r="AQ1352" i="1"/>
  <c r="BB1352" i="1" s="1"/>
  <c r="AW1352" i="1"/>
  <c r="BH1352" i="1" s="1"/>
  <c r="AR1348" i="1"/>
  <c r="BC1348" i="1" s="1"/>
  <c r="AV1348" i="1"/>
  <c r="BG1348" i="1" s="1"/>
  <c r="AP1348" i="1"/>
  <c r="BA1348" i="1" s="1"/>
  <c r="AU1348" i="1"/>
  <c r="BF1348" i="1" s="1"/>
  <c r="AS1348" i="1"/>
  <c r="BD1348" i="1" s="1"/>
  <c r="AQ1348" i="1"/>
  <c r="BB1348" i="1" s="1"/>
  <c r="AW1348" i="1"/>
  <c r="BH1348" i="1" s="1"/>
  <c r="AR1344" i="1"/>
  <c r="BC1344" i="1" s="1"/>
  <c r="AV1344" i="1"/>
  <c r="BG1344" i="1" s="1"/>
  <c r="AP1344" i="1"/>
  <c r="BA1344" i="1" s="1"/>
  <c r="AU1344" i="1"/>
  <c r="BF1344" i="1" s="1"/>
  <c r="AS1344" i="1"/>
  <c r="BD1344" i="1" s="1"/>
  <c r="AQ1344" i="1"/>
  <c r="BB1344" i="1" s="1"/>
  <c r="AW1344" i="1"/>
  <c r="BH1344" i="1" s="1"/>
  <c r="AR1340" i="1"/>
  <c r="BC1340" i="1" s="1"/>
  <c r="AV1340" i="1"/>
  <c r="BG1340" i="1" s="1"/>
  <c r="AP1340" i="1"/>
  <c r="BA1340" i="1" s="1"/>
  <c r="AU1340" i="1"/>
  <c r="BF1340" i="1" s="1"/>
  <c r="AS1340" i="1"/>
  <c r="BD1340" i="1" s="1"/>
  <c r="AQ1340" i="1"/>
  <c r="BB1340" i="1" s="1"/>
  <c r="AW1340" i="1"/>
  <c r="BH1340" i="1" s="1"/>
  <c r="AR1336" i="1"/>
  <c r="BC1336" i="1" s="1"/>
  <c r="AV1336" i="1"/>
  <c r="BG1336" i="1" s="1"/>
  <c r="AP1336" i="1"/>
  <c r="BA1336" i="1" s="1"/>
  <c r="AU1336" i="1"/>
  <c r="BF1336" i="1" s="1"/>
  <c r="AS1336" i="1"/>
  <c r="BD1336" i="1" s="1"/>
  <c r="AQ1336" i="1"/>
  <c r="BB1336" i="1" s="1"/>
  <c r="AW1336" i="1"/>
  <c r="BH1336" i="1" s="1"/>
  <c r="AR1332" i="1"/>
  <c r="BC1332" i="1" s="1"/>
  <c r="AV1332" i="1"/>
  <c r="BG1332" i="1" s="1"/>
  <c r="AP1332" i="1"/>
  <c r="BA1332" i="1" s="1"/>
  <c r="AU1332" i="1"/>
  <c r="BF1332" i="1" s="1"/>
  <c r="AS1332" i="1"/>
  <c r="BD1332" i="1" s="1"/>
  <c r="AQ1332" i="1"/>
  <c r="BB1332" i="1" s="1"/>
  <c r="AW1332" i="1"/>
  <c r="BH1332" i="1" s="1"/>
  <c r="AR1328" i="1"/>
  <c r="BC1328" i="1" s="1"/>
  <c r="AV1328" i="1"/>
  <c r="BG1328" i="1" s="1"/>
  <c r="AP1328" i="1"/>
  <c r="BA1328" i="1" s="1"/>
  <c r="AU1328" i="1"/>
  <c r="BF1328" i="1" s="1"/>
  <c r="AS1328" i="1"/>
  <c r="BD1328" i="1" s="1"/>
  <c r="AQ1328" i="1"/>
  <c r="BB1328" i="1" s="1"/>
  <c r="AW1328" i="1"/>
  <c r="BH1328" i="1" s="1"/>
  <c r="AR1324" i="1"/>
  <c r="BC1324" i="1" s="1"/>
  <c r="AV1324" i="1"/>
  <c r="BG1324" i="1" s="1"/>
  <c r="AP1324" i="1"/>
  <c r="BA1324" i="1" s="1"/>
  <c r="AU1324" i="1"/>
  <c r="BF1324" i="1" s="1"/>
  <c r="AS1324" i="1"/>
  <c r="BD1324" i="1" s="1"/>
  <c r="AQ1324" i="1"/>
  <c r="BB1324" i="1" s="1"/>
  <c r="AW1324" i="1"/>
  <c r="BH1324" i="1" s="1"/>
  <c r="AR1320" i="1"/>
  <c r="BC1320" i="1" s="1"/>
  <c r="AV1320" i="1"/>
  <c r="BG1320" i="1" s="1"/>
  <c r="AP1320" i="1"/>
  <c r="BA1320" i="1" s="1"/>
  <c r="AU1320" i="1"/>
  <c r="BF1320" i="1" s="1"/>
  <c r="AS1320" i="1"/>
  <c r="BD1320" i="1" s="1"/>
  <c r="AQ1320" i="1"/>
  <c r="BB1320" i="1" s="1"/>
  <c r="AW1320" i="1"/>
  <c r="BH1320" i="1" s="1"/>
  <c r="AR1316" i="1"/>
  <c r="BC1316" i="1" s="1"/>
  <c r="AV1316" i="1"/>
  <c r="BG1316" i="1" s="1"/>
  <c r="AP1316" i="1"/>
  <c r="BA1316" i="1" s="1"/>
  <c r="AU1316" i="1"/>
  <c r="BF1316" i="1" s="1"/>
  <c r="AS1316" i="1"/>
  <c r="BD1316" i="1" s="1"/>
  <c r="AQ1316" i="1"/>
  <c r="BB1316" i="1" s="1"/>
  <c r="AW1316" i="1"/>
  <c r="BH1316" i="1" s="1"/>
  <c r="AR1312" i="1"/>
  <c r="BC1312" i="1" s="1"/>
  <c r="AV1312" i="1"/>
  <c r="BG1312" i="1" s="1"/>
  <c r="AP1312" i="1"/>
  <c r="BA1312" i="1" s="1"/>
  <c r="AU1312" i="1"/>
  <c r="BF1312" i="1" s="1"/>
  <c r="AS1312" i="1"/>
  <c r="BD1312" i="1" s="1"/>
  <c r="AQ1312" i="1"/>
  <c r="BB1312" i="1" s="1"/>
  <c r="AW1312" i="1"/>
  <c r="BH1312" i="1" s="1"/>
  <c r="AR1308" i="1"/>
  <c r="BC1308" i="1" s="1"/>
  <c r="AV1308" i="1"/>
  <c r="BG1308" i="1" s="1"/>
  <c r="AP1308" i="1"/>
  <c r="BA1308" i="1" s="1"/>
  <c r="AU1308" i="1"/>
  <c r="BF1308" i="1" s="1"/>
  <c r="AS1308" i="1"/>
  <c r="BD1308" i="1" s="1"/>
  <c r="AQ1308" i="1"/>
  <c r="BB1308" i="1" s="1"/>
  <c r="AW1308" i="1"/>
  <c r="BH1308" i="1" s="1"/>
  <c r="AR1304" i="1"/>
  <c r="BC1304" i="1" s="1"/>
  <c r="AV1304" i="1"/>
  <c r="BG1304" i="1" s="1"/>
  <c r="AP1304" i="1"/>
  <c r="BA1304" i="1" s="1"/>
  <c r="AU1304" i="1"/>
  <c r="BF1304" i="1" s="1"/>
  <c r="AS1304" i="1"/>
  <c r="BD1304" i="1" s="1"/>
  <c r="AQ1304" i="1"/>
  <c r="BB1304" i="1" s="1"/>
  <c r="AW1304" i="1"/>
  <c r="BH1304" i="1" s="1"/>
  <c r="AR1300" i="1"/>
  <c r="BC1300" i="1" s="1"/>
  <c r="AV1300" i="1"/>
  <c r="BG1300" i="1" s="1"/>
  <c r="AP1300" i="1"/>
  <c r="BA1300" i="1" s="1"/>
  <c r="AU1300" i="1"/>
  <c r="BF1300" i="1" s="1"/>
  <c r="AS1300" i="1"/>
  <c r="BD1300" i="1" s="1"/>
  <c r="AQ1300" i="1"/>
  <c r="BB1300" i="1" s="1"/>
  <c r="AW1300" i="1"/>
  <c r="BH1300" i="1" s="1"/>
  <c r="AR1296" i="1"/>
  <c r="BC1296" i="1" s="1"/>
  <c r="AV1296" i="1"/>
  <c r="BG1296" i="1" s="1"/>
  <c r="AP1296" i="1"/>
  <c r="BA1296" i="1" s="1"/>
  <c r="AU1296" i="1"/>
  <c r="BF1296" i="1" s="1"/>
  <c r="AS1296" i="1"/>
  <c r="BD1296" i="1" s="1"/>
  <c r="AQ1296" i="1"/>
  <c r="BB1296" i="1" s="1"/>
  <c r="AW1296" i="1"/>
  <c r="BH1296" i="1" s="1"/>
  <c r="AR1292" i="1"/>
  <c r="BC1292" i="1" s="1"/>
  <c r="AV1292" i="1"/>
  <c r="BG1292" i="1" s="1"/>
  <c r="AP1292" i="1"/>
  <c r="BA1292" i="1" s="1"/>
  <c r="AU1292" i="1"/>
  <c r="BF1292" i="1" s="1"/>
  <c r="AS1292" i="1"/>
  <c r="BD1292" i="1" s="1"/>
  <c r="AQ1292" i="1"/>
  <c r="BB1292" i="1" s="1"/>
  <c r="AW1292" i="1"/>
  <c r="BH1292" i="1" s="1"/>
  <c r="AR1288" i="1"/>
  <c r="BC1288" i="1" s="1"/>
  <c r="AV1288" i="1"/>
  <c r="BG1288" i="1" s="1"/>
  <c r="AP1288" i="1"/>
  <c r="BA1288" i="1" s="1"/>
  <c r="AU1288" i="1"/>
  <c r="BF1288" i="1" s="1"/>
  <c r="AS1288" i="1"/>
  <c r="BD1288" i="1" s="1"/>
  <c r="AQ1288" i="1"/>
  <c r="BB1288" i="1" s="1"/>
  <c r="AW1288" i="1"/>
  <c r="BH1288" i="1" s="1"/>
  <c r="AR1284" i="1"/>
  <c r="BC1284" i="1" s="1"/>
  <c r="AV1284" i="1"/>
  <c r="BG1284" i="1" s="1"/>
  <c r="AP1284" i="1"/>
  <c r="BA1284" i="1" s="1"/>
  <c r="AU1284" i="1"/>
  <c r="BF1284" i="1" s="1"/>
  <c r="AS1284" i="1"/>
  <c r="BD1284" i="1" s="1"/>
  <c r="AQ1284" i="1"/>
  <c r="BB1284" i="1" s="1"/>
  <c r="AW1284" i="1"/>
  <c r="BH1284" i="1" s="1"/>
  <c r="AR1280" i="1"/>
  <c r="BC1280" i="1" s="1"/>
  <c r="AV1280" i="1"/>
  <c r="BG1280" i="1" s="1"/>
  <c r="AP1280" i="1"/>
  <c r="BA1280" i="1" s="1"/>
  <c r="AU1280" i="1"/>
  <c r="BF1280" i="1" s="1"/>
  <c r="AS1280" i="1"/>
  <c r="BD1280" i="1" s="1"/>
  <c r="AQ1280" i="1"/>
  <c r="BB1280" i="1" s="1"/>
  <c r="AW1280" i="1"/>
  <c r="BH1280" i="1" s="1"/>
  <c r="AR1276" i="1"/>
  <c r="BC1276" i="1" s="1"/>
  <c r="AV1276" i="1"/>
  <c r="BG1276" i="1" s="1"/>
  <c r="AP1276" i="1"/>
  <c r="BA1276" i="1" s="1"/>
  <c r="AU1276" i="1"/>
  <c r="BF1276" i="1" s="1"/>
  <c r="AS1276" i="1"/>
  <c r="BD1276" i="1" s="1"/>
  <c r="AQ1276" i="1"/>
  <c r="BB1276" i="1" s="1"/>
  <c r="AW1276" i="1"/>
  <c r="BH1276" i="1" s="1"/>
  <c r="AR1272" i="1"/>
  <c r="BC1272" i="1" s="1"/>
  <c r="AV1272" i="1"/>
  <c r="BG1272" i="1" s="1"/>
  <c r="AP1272" i="1"/>
  <c r="BA1272" i="1" s="1"/>
  <c r="AU1272" i="1"/>
  <c r="BF1272" i="1" s="1"/>
  <c r="AS1272" i="1"/>
  <c r="BD1272" i="1" s="1"/>
  <c r="AQ1272" i="1"/>
  <c r="BB1272" i="1" s="1"/>
  <c r="AW1272" i="1"/>
  <c r="BH1272" i="1" s="1"/>
  <c r="AR1268" i="1"/>
  <c r="BC1268" i="1" s="1"/>
  <c r="AV1268" i="1"/>
  <c r="BG1268" i="1" s="1"/>
  <c r="AP1268" i="1"/>
  <c r="BA1268" i="1" s="1"/>
  <c r="AU1268" i="1"/>
  <c r="BF1268" i="1" s="1"/>
  <c r="AS1268" i="1"/>
  <c r="BD1268" i="1" s="1"/>
  <c r="AQ1268" i="1"/>
  <c r="BB1268" i="1" s="1"/>
  <c r="AW1268" i="1"/>
  <c r="BH1268" i="1" s="1"/>
  <c r="AP1264" i="1"/>
  <c r="BA1264" i="1" s="1"/>
  <c r="AT1264" i="1"/>
  <c r="BE1264" i="1" s="1"/>
  <c r="AR1264" i="1"/>
  <c r="BC1264" i="1" s="1"/>
  <c r="AV1264" i="1"/>
  <c r="BG1264" i="1" s="1"/>
  <c r="AQ1264" i="1"/>
  <c r="BB1264" i="1" s="1"/>
  <c r="AU1264" i="1"/>
  <c r="BF1264" i="1" s="1"/>
  <c r="AS1264" i="1"/>
  <c r="BD1264" i="1" s="1"/>
  <c r="AP1260" i="1"/>
  <c r="BA1260" i="1" s="1"/>
  <c r="AT1260" i="1"/>
  <c r="BE1260" i="1" s="1"/>
  <c r="AR1260" i="1"/>
  <c r="BC1260" i="1" s="1"/>
  <c r="AV1260" i="1"/>
  <c r="BG1260" i="1" s="1"/>
  <c r="AQ1260" i="1"/>
  <c r="BB1260" i="1" s="1"/>
  <c r="AU1260" i="1"/>
  <c r="BF1260" i="1" s="1"/>
  <c r="AS1260" i="1"/>
  <c r="BD1260" i="1" s="1"/>
  <c r="AP1256" i="1"/>
  <c r="BA1256" i="1" s="1"/>
  <c r="AT1256" i="1"/>
  <c r="BE1256" i="1" s="1"/>
  <c r="AR1256" i="1"/>
  <c r="BC1256" i="1" s="1"/>
  <c r="AV1256" i="1"/>
  <c r="BG1256" i="1" s="1"/>
  <c r="AQ1256" i="1"/>
  <c r="BB1256" i="1" s="1"/>
  <c r="AU1256" i="1"/>
  <c r="BF1256" i="1" s="1"/>
  <c r="AS1256" i="1"/>
  <c r="BD1256" i="1" s="1"/>
  <c r="AP1252" i="1"/>
  <c r="BA1252" i="1" s="1"/>
  <c r="AT1252" i="1"/>
  <c r="BE1252" i="1" s="1"/>
  <c r="AR1252" i="1"/>
  <c r="BC1252" i="1" s="1"/>
  <c r="AV1252" i="1"/>
  <c r="BG1252" i="1" s="1"/>
  <c r="AQ1252" i="1"/>
  <c r="BB1252" i="1" s="1"/>
  <c r="AU1252" i="1"/>
  <c r="BF1252" i="1" s="1"/>
  <c r="AS1252" i="1"/>
  <c r="BD1252" i="1" s="1"/>
  <c r="AP1248" i="1"/>
  <c r="BA1248" i="1" s="1"/>
  <c r="AT1248" i="1"/>
  <c r="BE1248" i="1" s="1"/>
  <c r="AR1248" i="1"/>
  <c r="BC1248" i="1" s="1"/>
  <c r="AV1248" i="1"/>
  <c r="BG1248" i="1" s="1"/>
  <c r="AQ1248" i="1"/>
  <c r="BB1248" i="1" s="1"/>
  <c r="AU1248" i="1"/>
  <c r="BF1248" i="1" s="1"/>
  <c r="AS1248" i="1"/>
  <c r="BD1248" i="1" s="1"/>
  <c r="AP1244" i="1"/>
  <c r="BA1244" i="1" s="1"/>
  <c r="AT1244" i="1"/>
  <c r="BE1244" i="1" s="1"/>
  <c r="AR1244" i="1"/>
  <c r="BC1244" i="1" s="1"/>
  <c r="AV1244" i="1"/>
  <c r="BG1244" i="1" s="1"/>
  <c r="AQ1244" i="1"/>
  <c r="BB1244" i="1" s="1"/>
  <c r="AU1244" i="1"/>
  <c r="BF1244" i="1" s="1"/>
  <c r="AS1244" i="1"/>
  <c r="BD1244" i="1" s="1"/>
  <c r="AP1240" i="1"/>
  <c r="BA1240" i="1" s="1"/>
  <c r="AT1240" i="1"/>
  <c r="BE1240" i="1" s="1"/>
  <c r="AR1240" i="1"/>
  <c r="BC1240" i="1" s="1"/>
  <c r="AV1240" i="1"/>
  <c r="BG1240" i="1" s="1"/>
  <c r="AQ1240" i="1"/>
  <c r="BB1240" i="1" s="1"/>
  <c r="AU1240" i="1"/>
  <c r="BF1240" i="1" s="1"/>
  <c r="AS1240" i="1"/>
  <c r="BD1240" i="1" s="1"/>
  <c r="AP1236" i="1"/>
  <c r="BA1236" i="1" s="1"/>
  <c r="AT1236" i="1"/>
  <c r="BE1236" i="1" s="1"/>
  <c r="AR1236" i="1"/>
  <c r="BC1236" i="1" s="1"/>
  <c r="AV1236" i="1"/>
  <c r="BG1236" i="1" s="1"/>
  <c r="AQ1236" i="1"/>
  <c r="BB1236" i="1" s="1"/>
  <c r="AU1236" i="1"/>
  <c r="BF1236" i="1" s="1"/>
  <c r="AS1236" i="1"/>
  <c r="BD1236" i="1" s="1"/>
  <c r="AP1232" i="1"/>
  <c r="BA1232" i="1" s="1"/>
  <c r="AT1232" i="1"/>
  <c r="BE1232" i="1" s="1"/>
  <c r="AR1232" i="1"/>
  <c r="BC1232" i="1" s="1"/>
  <c r="AV1232" i="1"/>
  <c r="BG1232" i="1" s="1"/>
  <c r="AQ1232" i="1"/>
  <c r="BB1232" i="1" s="1"/>
  <c r="AU1232" i="1"/>
  <c r="BF1232" i="1" s="1"/>
  <c r="AS1232" i="1"/>
  <c r="BD1232" i="1" s="1"/>
  <c r="AP1228" i="1"/>
  <c r="BA1228" i="1" s="1"/>
  <c r="AT1228" i="1"/>
  <c r="BE1228" i="1" s="1"/>
  <c r="AR1228" i="1"/>
  <c r="BC1228" i="1" s="1"/>
  <c r="AV1228" i="1"/>
  <c r="BG1228" i="1" s="1"/>
  <c r="AQ1228" i="1"/>
  <c r="BB1228" i="1" s="1"/>
  <c r="AU1228" i="1"/>
  <c r="BF1228" i="1" s="1"/>
  <c r="AS1228" i="1"/>
  <c r="BD1228" i="1" s="1"/>
  <c r="AP1224" i="1"/>
  <c r="BA1224" i="1" s="1"/>
  <c r="AT1224" i="1"/>
  <c r="BE1224" i="1" s="1"/>
  <c r="AR1224" i="1"/>
  <c r="BC1224" i="1" s="1"/>
  <c r="AV1224" i="1"/>
  <c r="BG1224" i="1" s="1"/>
  <c r="AQ1224" i="1"/>
  <c r="BB1224" i="1" s="1"/>
  <c r="AU1224" i="1"/>
  <c r="BF1224" i="1" s="1"/>
  <c r="AS1224" i="1"/>
  <c r="BD1224" i="1" s="1"/>
  <c r="AP1220" i="1"/>
  <c r="BA1220" i="1" s="1"/>
  <c r="AT1220" i="1"/>
  <c r="BE1220" i="1" s="1"/>
  <c r="AR1220" i="1"/>
  <c r="BC1220" i="1" s="1"/>
  <c r="AV1220" i="1"/>
  <c r="BG1220" i="1" s="1"/>
  <c r="AQ1220" i="1"/>
  <c r="BB1220" i="1" s="1"/>
  <c r="AU1220" i="1"/>
  <c r="BF1220" i="1" s="1"/>
  <c r="AS1220" i="1"/>
  <c r="BD1220" i="1" s="1"/>
  <c r="AP1216" i="1"/>
  <c r="BA1216" i="1" s="1"/>
  <c r="AT1216" i="1"/>
  <c r="BE1216" i="1" s="1"/>
  <c r="AR1216" i="1"/>
  <c r="BC1216" i="1" s="1"/>
  <c r="AV1216" i="1"/>
  <c r="BG1216" i="1" s="1"/>
  <c r="AQ1216" i="1"/>
  <c r="BB1216" i="1" s="1"/>
  <c r="AU1216" i="1"/>
  <c r="BF1216" i="1" s="1"/>
  <c r="AS1216" i="1"/>
  <c r="BD1216" i="1" s="1"/>
  <c r="AP1212" i="1"/>
  <c r="BA1212" i="1" s="1"/>
  <c r="AT1212" i="1"/>
  <c r="BE1212" i="1" s="1"/>
  <c r="AR1212" i="1"/>
  <c r="BC1212" i="1" s="1"/>
  <c r="AV1212" i="1"/>
  <c r="BG1212" i="1" s="1"/>
  <c r="AQ1212" i="1"/>
  <c r="BB1212" i="1" s="1"/>
  <c r="AU1212" i="1"/>
  <c r="BF1212" i="1" s="1"/>
  <c r="AS1212" i="1"/>
  <c r="BD1212" i="1" s="1"/>
  <c r="AP1208" i="1"/>
  <c r="BA1208" i="1" s="1"/>
  <c r="AT1208" i="1"/>
  <c r="BE1208" i="1" s="1"/>
  <c r="AR1208" i="1"/>
  <c r="BC1208" i="1" s="1"/>
  <c r="AV1208" i="1"/>
  <c r="BG1208" i="1" s="1"/>
  <c r="AQ1208" i="1"/>
  <c r="BB1208" i="1" s="1"/>
  <c r="AU1208" i="1"/>
  <c r="BF1208" i="1" s="1"/>
  <c r="AS1208" i="1"/>
  <c r="BD1208" i="1" s="1"/>
  <c r="AP1204" i="1"/>
  <c r="BA1204" i="1" s="1"/>
  <c r="AT1204" i="1"/>
  <c r="BE1204" i="1" s="1"/>
  <c r="AR1204" i="1"/>
  <c r="BC1204" i="1" s="1"/>
  <c r="AV1204" i="1"/>
  <c r="BG1204" i="1" s="1"/>
  <c r="AQ1204" i="1"/>
  <c r="BB1204" i="1" s="1"/>
  <c r="AU1204" i="1"/>
  <c r="BF1204" i="1" s="1"/>
  <c r="AS1204" i="1"/>
  <c r="BD1204" i="1" s="1"/>
  <c r="AP1200" i="1"/>
  <c r="BA1200" i="1" s="1"/>
  <c r="AT1200" i="1"/>
  <c r="BE1200" i="1" s="1"/>
  <c r="AR1200" i="1"/>
  <c r="BC1200" i="1" s="1"/>
  <c r="AV1200" i="1"/>
  <c r="BG1200" i="1" s="1"/>
  <c r="AQ1200" i="1"/>
  <c r="BB1200" i="1" s="1"/>
  <c r="AU1200" i="1"/>
  <c r="BF1200" i="1" s="1"/>
  <c r="AS1200" i="1"/>
  <c r="BD1200" i="1" s="1"/>
  <c r="AP1196" i="1"/>
  <c r="BA1196" i="1" s="1"/>
  <c r="AT1196" i="1"/>
  <c r="BE1196" i="1" s="1"/>
  <c r="AR1196" i="1"/>
  <c r="BC1196" i="1" s="1"/>
  <c r="AV1196" i="1"/>
  <c r="BG1196" i="1" s="1"/>
  <c r="AQ1196" i="1"/>
  <c r="BB1196" i="1" s="1"/>
  <c r="AU1196" i="1"/>
  <c r="BF1196" i="1" s="1"/>
  <c r="AS1196" i="1"/>
  <c r="BD1196" i="1" s="1"/>
  <c r="AP1192" i="1"/>
  <c r="BA1192" i="1" s="1"/>
  <c r="AT1192" i="1"/>
  <c r="BE1192" i="1" s="1"/>
  <c r="AR1192" i="1"/>
  <c r="BC1192" i="1" s="1"/>
  <c r="AV1192" i="1"/>
  <c r="BG1192" i="1" s="1"/>
  <c r="AQ1192" i="1"/>
  <c r="BB1192" i="1" s="1"/>
  <c r="AU1192" i="1"/>
  <c r="BF1192" i="1" s="1"/>
  <c r="AS1192" i="1"/>
  <c r="BD1192" i="1" s="1"/>
  <c r="AP1188" i="1"/>
  <c r="BA1188" i="1" s="1"/>
  <c r="AT1188" i="1"/>
  <c r="BE1188" i="1" s="1"/>
  <c r="AR1188" i="1"/>
  <c r="BC1188" i="1" s="1"/>
  <c r="AV1188" i="1"/>
  <c r="BG1188" i="1" s="1"/>
  <c r="AQ1188" i="1"/>
  <c r="BB1188" i="1" s="1"/>
  <c r="AU1188" i="1"/>
  <c r="BF1188" i="1" s="1"/>
  <c r="AS1188" i="1"/>
  <c r="BD1188" i="1" s="1"/>
  <c r="AP1184" i="1"/>
  <c r="BA1184" i="1" s="1"/>
  <c r="AT1184" i="1"/>
  <c r="BE1184" i="1" s="1"/>
  <c r="AR1184" i="1"/>
  <c r="BC1184" i="1" s="1"/>
  <c r="AV1184" i="1"/>
  <c r="BG1184" i="1" s="1"/>
  <c r="AQ1184" i="1"/>
  <c r="BB1184" i="1" s="1"/>
  <c r="AU1184" i="1"/>
  <c r="BF1184" i="1" s="1"/>
  <c r="AS1184" i="1"/>
  <c r="BD1184" i="1" s="1"/>
  <c r="AP1180" i="1"/>
  <c r="BA1180" i="1" s="1"/>
  <c r="AT1180" i="1"/>
  <c r="BE1180" i="1" s="1"/>
  <c r="AR1180" i="1"/>
  <c r="BC1180" i="1" s="1"/>
  <c r="AV1180" i="1"/>
  <c r="BG1180" i="1" s="1"/>
  <c r="AQ1180" i="1"/>
  <c r="BB1180" i="1" s="1"/>
  <c r="AU1180" i="1"/>
  <c r="BF1180" i="1" s="1"/>
  <c r="AS1180" i="1"/>
  <c r="BD1180" i="1" s="1"/>
  <c r="AP1176" i="1"/>
  <c r="BA1176" i="1" s="1"/>
  <c r="AT1176" i="1"/>
  <c r="BE1176" i="1" s="1"/>
  <c r="AR1176" i="1"/>
  <c r="BC1176" i="1" s="1"/>
  <c r="AV1176" i="1"/>
  <c r="BG1176" i="1" s="1"/>
  <c r="AQ1176" i="1"/>
  <c r="BB1176" i="1" s="1"/>
  <c r="AU1176" i="1"/>
  <c r="BF1176" i="1" s="1"/>
  <c r="AS1176" i="1"/>
  <c r="BD1176" i="1" s="1"/>
  <c r="AP1172" i="1"/>
  <c r="BA1172" i="1" s="1"/>
  <c r="AT1172" i="1"/>
  <c r="BE1172" i="1" s="1"/>
  <c r="AR1172" i="1"/>
  <c r="BC1172" i="1" s="1"/>
  <c r="AV1172" i="1"/>
  <c r="BG1172" i="1" s="1"/>
  <c r="AQ1172" i="1"/>
  <c r="BB1172" i="1" s="1"/>
  <c r="AU1172" i="1"/>
  <c r="BF1172" i="1" s="1"/>
  <c r="AS1172" i="1"/>
  <c r="BD1172" i="1" s="1"/>
  <c r="AP1168" i="1"/>
  <c r="BA1168" i="1" s="1"/>
  <c r="AT1168" i="1"/>
  <c r="BE1168" i="1" s="1"/>
  <c r="AR1168" i="1"/>
  <c r="BC1168" i="1" s="1"/>
  <c r="AV1168" i="1"/>
  <c r="BG1168" i="1" s="1"/>
  <c r="AQ1168" i="1"/>
  <c r="BB1168" i="1" s="1"/>
  <c r="AU1168" i="1"/>
  <c r="BF1168" i="1" s="1"/>
  <c r="AS1168" i="1"/>
  <c r="BD1168" i="1" s="1"/>
  <c r="AP1164" i="1"/>
  <c r="BA1164" i="1" s="1"/>
  <c r="AT1164" i="1"/>
  <c r="BE1164" i="1" s="1"/>
  <c r="AR1164" i="1"/>
  <c r="BC1164" i="1" s="1"/>
  <c r="AV1164" i="1"/>
  <c r="BG1164" i="1" s="1"/>
  <c r="AQ1164" i="1"/>
  <c r="BB1164" i="1" s="1"/>
  <c r="AU1164" i="1"/>
  <c r="BF1164" i="1" s="1"/>
  <c r="AS1164" i="1"/>
  <c r="BD1164" i="1" s="1"/>
  <c r="AP1160" i="1"/>
  <c r="BA1160" i="1" s="1"/>
  <c r="AT1160" i="1"/>
  <c r="BE1160" i="1" s="1"/>
  <c r="AR1160" i="1"/>
  <c r="BC1160" i="1" s="1"/>
  <c r="AV1160" i="1"/>
  <c r="BG1160" i="1" s="1"/>
  <c r="AQ1160" i="1"/>
  <c r="BB1160" i="1" s="1"/>
  <c r="AU1160" i="1"/>
  <c r="BF1160" i="1" s="1"/>
  <c r="AS1160" i="1"/>
  <c r="BD1160" i="1" s="1"/>
  <c r="AP1156" i="1"/>
  <c r="BA1156" i="1" s="1"/>
  <c r="AT1156" i="1"/>
  <c r="BE1156" i="1" s="1"/>
  <c r="AR1156" i="1"/>
  <c r="BC1156" i="1" s="1"/>
  <c r="AV1156" i="1"/>
  <c r="BG1156" i="1" s="1"/>
  <c r="AQ1156" i="1"/>
  <c r="BB1156" i="1" s="1"/>
  <c r="AU1156" i="1"/>
  <c r="BF1156" i="1" s="1"/>
  <c r="AS1156" i="1"/>
  <c r="BD1156" i="1" s="1"/>
  <c r="AP1152" i="1"/>
  <c r="BA1152" i="1" s="1"/>
  <c r="AT1152" i="1"/>
  <c r="BE1152" i="1" s="1"/>
  <c r="AR1152" i="1"/>
  <c r="BC1152" i="1" s="1"/>
  <c r="AV1152" i="1"/>
  <c r="BG1152" i="1" s="1"/>
  <c r="AQ1152" i="1"/>
  <c r="BB1152" i="1" s="1"/>
  <c r="AU1152" i="1"/>
  <c r="BF1152" i="1" s="1"/>
  <c r="AS1152" i="1"/>
  <c r="BD1152" i="1" s="1"/>
  <c r="AP1148" i="1"/>
  <c r="BA1148" i="1" s="1"/>
  <c r="AT1148" i="1"/>
  <c r="BE1148" i="1" s="1"/>
  <c r="AR1148" i="1"/>
  <c r="BC1148" i="1" s="1"/>
  <c r="AV1148" i="1"/>
  <c r="BG1148" i="1" s="1"/>
  <c r="AQ1148" i="1"/>
  <c r="BB1148" i="1" s="1"/>
  <c r="AU1148" i="1"/>
  <c r="BF1148" i="1" s="1"/>
  <c r="AS1148" i="1"/>
  <c r="BD1148" i="1" s="1"/>
  <c r="AP1144" i="1"/>
  <c r="BA1144" i="1" s="1"/>
  <c r="AT1144" i="1"/>
  <c r="BE1144" i="1" s="1"/>
  <c r="AR1144" i="1"/>
  <c r="BC1144" i="1" s="1"/>
  <c r="AV1144" i="1"/>
  <c r="BG1144" i="1" s="1"/>
  <c r="AQ1144" i="1"/>
  <c r="BB1144" i="1" s="1"/>
  <c r="AU1144" i="1"/>
  <c r="BF1144" i="1" s="1"/>
  <c r="AS1144" i="1"/>
  <c r="BD1144" i="1" s="1"/>
  <c r="AP1140" i="1"/>
  <c r="BA1140" i="1" s="1"/>
  <c r="AT1140" i="1"/>
  <c r="BE1140" i="1" s="1"/>
  <c r="AR1140" i="1"/>
  <c r="BC1140" i="1" s="1"/>
  <c r="AV1140" i="1"/>
  <c r="BG1140" i="1" s="1"/>
  <c r="AQ1140" i="1"/>
  <c r="BB1140" i="1" s="1"/>
  <c r="AU1140" i="1"/>
  <c r="BF1140" i="1" s="1"/>
  <c r="AS1140" i="1"/>
  <c r="BD1140" i="1" s="1"/>
  <c r="AP1136" i="1"/>
  <c r="BA1136" i="1" s="1"/>
  <c r="AT1136" i="1"/>
  <c r="BE1136" i="1" s="1"/>
  <c r="AR1136" i="1"/>
  <c r="BC1136" i="1" s="1"/>
  <c r="AV1136" i="1"/>
  <c r="BG1136" i="1" s="1"/>
  <c r="AQ1136" i="1"/>
  <c r="BB1136" i="1" s="1"/>
  <c r="AU1136" i="1"/>
  <c r="BF1136" i="1" s="1"/>
  <c r="AS1136" i="1"/>
  <c r="BD1136" i="1" s="1"/>
  <c r="AP1132" i="1"/>
  <c r="BA1132" i="1" s="1"/>
  <c r="AT1132" i="1"/>
  <c r="BE1132" i="1" s="1"/>
  <c r="AR1132" i="1"/>
  <c r="BC1132" i="1" s="1"/>
  <c r="AV1132" i="1"/>
  <c r="BG1132" i="1" s="1"/>
  <c r="AQ1132" i="1"/>
  <c r="BB1132" i="1" s="1"/>
  <c r="AU1132" i="1"/>
  <c r="BF1132" i="1" s="1"/>
  <c r="AS1132" i="1"/>
  <c r="BD1132" i="1" s="1"/>
  <c r="AP1128" i="1"/>
  <c r="BA1128" i="1" s="1"/>
  <c r="AT1128" i="1"/>
  <c r="BE1128" i="1" s="1"/>
  <c r="AR1128" i="1"/>
  <c r="BC1128" i="1" s="1"/>
  <c r="AV1128" i="1"/>
  <c r="BG1128" i="1" s="1"/>
  <c r="AQ1128" i="1"/>
  <c r="BB1128" i="1" s="1"/>
  <c r="AU1128" i="1"/>
  <c r="BF1128" i="1" s="1"/>
  <c r="AS1128" i="1"/>
  <c r="BD1128" i="1" s="1"/>
  <c r="AP1124" i="1"/>
  <c r="BA1124" i="1" s="1"/>
  <c r="AT1124" i="1"/>
  <c r="BE1124" i="1" s="1"/>
  <c r="AR1124" i="1"/>
  <c r="BC1124" i="1" s="1"/>
  <c r="AV1124" i="1"/>
  <c r="BG1124" i="1" s="1"/>
  <c r="AQ1124" i="1"/>
  <c r="BB1124" i="1" s="1"/>
  <c r="AU1124" i="1"/>
  <c r="BF1124" i="1" s="1"/>
  <c r="AS1124" i="1"/>
  <c r="BD1124" i="1" s="1"/>
  <c r="AP1120" i="1"/>
  <c r="BA1120" i="1" s="1"/>
  <c r="AT1120" i="1"/>
  <c r="BE1120" i="1" s="1"/>
  <c r="AR1120" i="1"/>
  <c r="BC1120" i="1" s="1"/>
  <c r="AV1120" i="1"/>
  <c r="BG1120" i="1" s="1"/>
  <c r="AQ1120" i="1"/>
  <c r="BB1120" i="1" s="1"/>
  <c r="AU1120" i="1"/>
  <c r="BF1120" i="1" s="1"/>
  <c r="AS1120" i="1"/>
  <c r="BD1120" i="1" s="1"/>
  <c r="AP1116" i="1"/>
  <c r="BA1116" i="1" s="1"/>
  <c r="AT1116" i="1"/>
  <c r="BE1116" i="1" s="1"/>
  <c r="AR1116" i="1"/>
  <c r="BC1116" i="1" s="1"/>
  <c r="AV1116" i="1"/>
  <c r="BG1116" i="1" s="1"/>
  <c r="AQ1116" i="1"/>
  <c r="BB1116" i="1" s="1"/>
  <c r="AU1116" i="1"/>
  <c r="BF1116" i="1" s="1"/>
  <c r="AS1116" i="1"/>
  <c r="BD1116" i="1" s="1"/>
  <c r="AP1112" i="1"/>
  <c r="BA1112" i="1" s="1"/>
  <c r="AT1112" i="1"/>
  <c r="BE1112" i="1" s="1"/>
  <c r="AR1112" i="1"/>
  <c r="BC1112" i="1" s="1"/>
  <c r="AV1112" i="1"/>
  <c r="BG1112" i="1" s="1"/>
  <c r="AQ1112" i="1"/>
  <c r="BB1112" i="1" s="1"/>
  <c r="AU1112" i="1"/>
  <c r="BF1112" i="1" s="1"/>
  <c r="AS1112" i="1"/>
  <c r="BD1112" i="1" s="1"/>
  <c r="AP1108" i="1"/>
  <c r="BA1108" i="1" s="1"/>
  <c r="AT1108" i="1"/>
  <c r="BE1108" i="1" s="1"/>
  <c r="AR1108" i="1"/>
  <c r="BC1108" i="1" s="1"/>
  <c r="AV1108" i="1"/>
  <c r="BG1108" i="1" s="1"/>
  <c r="AQ1108" i="1"/>
  <c r="BB1108" i="1" s="1"/>
  <c r="AU1108" i="1"/>
  <c r="BF1108" i="1" s="1"/>
  <c r="AS1108" i="1"/>
  <c r="BD1108" i="1" s="1"/>
  <c r="AP1104" i="1"/>
  <c r="BA1104" i="1" s="1"/>
  <c r="AT1104" i="1"/>
  <c r="BE1104" i="1" s="1"/>
  <c r="AR1104" i="1"/>
  <c r="BC1104" i="1" s="1"/>
  <c r="AV1104" i="1"/>
  <c r="BG1104" i="1" s="1"/>
  <c r="AQ1104" i="1"/>
  <c r="BB1104" i="1" s="1"/>
  <c r="AU1104" i="1"/>
  <c r="BF1104" i="1" s="1"/>
  <c r="AS1104" i="1"/>
  <c r="BD1104" i="1" s="1"/>
  <c r="AP1100" i="1"/>
  <c r="BA1100" i="1" s="1"/>
  <c r="AT1100" i="1"/>
  <c r="BE1100" i="1" s="1"/>
  <c r="AR1100" i="1"/>
  <c r="BC1100" i="1" s="1"/>
  <c r="AV1100" i="1"/>
  <c r="BG1100" i="1" s="1"/>
  <c r="AQ1100" i="1"/>
  <c r="BB1100" i="1" s="1"/>
  <c r="AU1100" i="1"/>
  <c r="BF1100" i="1" s="1"/>
  <c r="AS1100" i="1"/>
  <c r="BD1100" i="1" s="1"/>
  <c r="AP1096" i="1"/>
  <c r="BA1096" i="1" s="1"/>
  <c r="AT1096" i="1"/>
  <c r="BE1096" i="1" s="1"/>
  <c r="AR1096" i="1"/>
  <c r="BC1096" i="1" s="1"/>
  <c r="AV1096" i="1"/>
  <c r="BG1096" i="1" s="1"/>
  <c r="AQ1096" i="1"/>
  <c r="BB1096" i="1" s="1"/>
  <c r="AU1096" i="1"/>
  <c r="BF1096" i="1" s="1"/>
  <c r="AS1096" i="1"/>
  <c r="BD1096" i="1" s="1"/>
  <c r="AP1092" i="1"/>
  <c r="BA1092" i="1" s="1"/>
  <c r="AT1092" i="1"/>
  <c r="BE1092" i="1" s="1"/>
  <c r="AR1092" i="1"/>
  <c r="BC1092" i="1" s="1"/>
  <c r="AV1092" i="1"/>
  <c r="BG1092" i="1" s="1"/>
  <c r="AQ1092" i="1"/>
  <c r="BB1092" i="1" s="1"/>
  <c r="AU1092" i="1"/>
  <c r="BF1092" i="1" s="1"/>
  <c r="AS1092" i="1"/>
  <c r="BD1092" i="1" s="1"/>
  <c r="AP1088" i="1"/>
  <c r="BA1088" i="1" s="1"/>
  <c r="AT1088" i="1"/>
  <c r="BE1088" i="1" s="1"/>
  <c r="AR1088" i="1"/>
  <c r="BC1088" i="1" s="1"/>
  <c r="AV1088" i="1"/>
  <c r="BG1088" i="1" s="1"/>
  <c r="AQ1088" i="1"/>
  <c r="BB1088" i="1" s="1"/>
  <c r="AU1088" i="1"/>
  <c r="BF1088" i="1" s="1"/>
  <c r="AS1088" i="1"/>
  <c r="BD1088" i="1" s="1"/>
  <c r="AP1084" i="1"/>
  <c r="BA1084" i="1" s="1"/>
  <c r="AT1084" i="1"/>
  <c r="BE1084" i="1" s="1"/>
  <c r="AR1084" i="1"/>
  <c r="BC1084" i="1" s="1"/>
  <c r="AV1084" i="1"/>
  <c r="BG1084" i="1" s="1"/>
  <c r="AQ1084" i="1"/>
  <c r="BB1084" i="1" s="1"/>
  <c r="AU1084" i="1"/>
  <c r="BF1084" i="1" s="1"/>
  <c r="AS1084" i="1"/>
  <c r="BD1084" i="1" s="1"/>
  <c r="AP1080" i="1"/>
  <c r="BA1080" i="1" s="1"/>
  <c r="AT1080" i="1"/>
  <c r="BE1080" i="1" s="1"/>
  <c r="AR1080" i="1"/>
  <c r="BC1080" i="1" s="1"/>
  <c r="AV1080" i="1"/>
  <c r="BG1080" i="1" s="1"/>
  <c r="AQ1080" i="1"/>
  <c r="BB1080" i="1" s="1"/>
  <c r="AU1080" i="1"/>
  <c r="BF1080" i="1" s="1"/>
  <c r="AS1080" i="1"/>
  <c r="BD1080" i="1" s="1"/>
  <c r="AP1076" i="1"/>
  <c r="BA1076" i="1" s="1"/>
  <c r="AT1076" i="1"/>
  <c r="BE1076" i="1" s="1"/>
  <c r="AR1076" i="1"/>
  <c r="BC1076" i="1" s="1"/>
  <c r="AV1076" i="1"/>
  <c r="BG1076" i="1" s="1"/>
  <c r="AQ1076" i="1"/>
  <c r="BB1076" i="1" s="1"/>
  <c r="AU1076" i="1"/>
  <c r="BF1076" i="1" s="1"/>
  <c r="AS1076" i="1"/>
  <c r="BD1076" i="1" s="1"/>
  <c r="AP1072" i="1"/>
  <c r="BA1072" i="1" s="1"/>
  <c r="AT1072" i="1"/>
  <c r="BE1072" i="1" s="1"/>
  <c r="AR1072" i="1"/>
  <c r="BC1072" i="1" s="1"/>
  <c r="AV1072" i="1"/>
  <c r="BG1072" i="1" s="1"/>
  <c r="AQ1072" i="1"/>
  <c r="BB1072" i="1" s="1"/>
  <c r="AU1072" i="1"/>
  <c r="BF1072" i="1" s="1"/>
  <c r="AS1072" i="1"/>
  <c r="BD1072" i="1" s="1"/>
  <c r="AP1068" i="1"/>
  <c r="BA1068" i="1" s="1"/>
  <c r="AT1068" i="1"/>
  <c r="BE1068" i="1" s="1"/>
  <c r="AR1068" i="1"/>
  <c r="BC1068" i="1" s="1"/>
  <c r="AV1068" i="1"/>
  <c r="BG1068" i="1" s="1"/>
  <c r="AQ1068" i="1"/>
  <c r="BB1068" i="1" s="1"/>
  <c r="AU1068" i="1"/>
  <c r="BF1068" i="1" s="1"/>
  <c r="AS1068" i="1"/>
  <c r="BD1068" i="1" s="1"/>
  <c r="AP1064" i="1"/>
  <c r="BA1064" i="1" s="1"/>
  <c r="AT1064" i="1"/>
  <c r="BE1064" i="1" s="1"/>
  <c r="AR1064" i="1"/>
  <c r="BC1064" i="1" s="1"/>
  <c r="AV1064" i="1"/>
  <c r="BG1064" i="1" s="1"/>
  <c r="AQ1064" i="1"/>
  <c r="BB1064" i="1" s="1"/>
  <c r="AU1064" i="1"/>
  <c r="BF1064" i="1" s="1"/>
  <c r="AS1064" i="1"/>
  <c r="BD1064" i="1" s="1"/>
  <c r="AP1060" i="1"/>
  <c r="BA1060" i="1" s="1"/>
  <c r="AT1060" i="1"/>
  <c r="BE1060" i="1" s="1"/>
  <c r="AR1060" i="1"/>
  <c r="BC1060" i="1" s="1"/>
  <c r="AV1060" i="1"/>
  <c r="BG1060" i="1" s="1"/>
  <c r="AQ1060" i="1"/>
  <c r="BB1060" i="1" s="1"/>
  <c r="AU1060" i="1"/>
  <c r="BF1060" i="1" s="1"/>
  <c r="AS1060" i="1"/>
  <c r="BD1060" i="1" s="1"/>
  <c r="AP1056" i="1"/>
  <c r="BA1056" i="1" s="1"/>
  <c r="AT1056" i="1"/>
  <c r="BE1056" i="1" s="1"/>
  <c r="AR1056" i="1"/>
  <c r="BC1056" i="1" s="1"/>
  <c r="AV1056" i="1"/>
  <c r="BG1056" i="1" s="1"/>
  <c r="AQ1056" i="1"/>
  <c r="BB1056" i="1" s="1"/>
  <c r="AU1056" i="1"/>
  <c r="BF1056" i="1" s="1"/>
  <c r="AS1056" i="1"/>
  <c r="BD1056" i="1" s="1"/>
  <c r="AP1052" i="1"/>
  <c r="BA1052" i="1" s="1"/>
  <c r="AT1052" i="1"/>
  <c r="BE1052" i="1" s="1"/>
  <c r="AR1052" i="1"/>
  <c r="BC1052" i="1" s="1"/>
  <c r="AV1052" i="1"/>
  <c r="BG1052" i="1" s="1"/>
  <c r="AQ1052" i="1"/>
  <c r="BB1052" i="1" s="1"/>
  <c r="AU1052" i="1"/>
  <c r="BF1052" i="1" s="1"/>
  <c r="AS1052" i="1"/>
  <c r="BD1052" i="1" s="1"/>
  <c r="AP1048" i="1"/>
  <c r="BA1048" i="1" s="1"/>
  <c r="AT1048" i="1"/>
  <c r="BE1048" i="1" s="1"/>
  <c r="AR1048" i="1"/>
  <c r="BC1048" i="1" s="1"/>
  <c r="AV1048" i="1"/>
  <c r="BG1048" i="1" s="1"/>
  <c r="AQ1048" i="1"/>
  <c r="BB1048" i="1" s="1"/>
  <c r="AU1048" i="1"/>
  <c r="BF1048" i="1" s="1"/>
  <c r="AS1048" i="1"/>
  <c r="BD1048" i="1" s="1"/>
  <c r="AP1044" i="1"/>
  <c r="BA1044" i="1" s="1"/>
  <c r="AT1044" i="1"/>
  <c r="BE1044" i="1" s="1"/>
  <c r="AR1044" i="1"/>
  <c r="BC1044" i="1" s="1"/>
  <c r="AV1044" i="1"/>
  <c r="BG1044" i="1" s="1"/>
  <c r="AQ1044" i="1"/>
  <c r="BB1044" i="1" s="1"/>
  <c r="AU1044" i="1"/>
  <c r="BF1044" i="1" s="1"/>
  <c r="AS1044" i="1"/>
  <c r="BD1044" i="1" s="1"/>
  <c r="AP1040" i="1"/>
  <c r="BA1040" i="1" s="1"/>
  <c r="AT1040" i="1"/>
  <c r="BE1040" i="1" s="1"/>
  <c r="AR1040" i="1"/>
  <c r="BC1040" i="1" s="1"/>
  <c r="AV1040" i="1"/>
  <c r="BG1040" i="1" s="1"/>
  <c r="AQ1040" i="1"/>
  <c r="BB1040" i="1" s="1"/>
  <c r="AU1040" i="1"/>
  <c r="BF1040" i="1" s="1"/>
  <c r="AS1040" i="1"/>
  <c r="BD1040" i="1" s="1"/>
  <c r="AP1036" i="1"/>
  <c r="BA1036" i="1" s="1"/>
  <c r="AT1036" i="1"/>
  <c r="BE1036" i="1" s="1"/>
  <c r="AR1036" i="1"/>
  <c r="BC1036" i="1" s="1"/>
  <c r="AV1036" i="1"/>
  <c r="BG1036" i="1" s="1"/>
  <c r="AQ1036" i="1"/>
  <c r="BB1036" i="1" s="1"/>
  <c r="AU1036" i="1"/>
  <c r="BF1036" i="1" s="1"/>
  <c r="AS1036" i="1"/>
  <c r="BD1036" i="1" s="1"/>
  <c r="AP1032" i="1"/>
  <c r="BA1032" i="1" s="1"/>
  <c r="AT1032" i="1"/>
  <c r="BE1032" i="1" s="1"/>
  <c r="AR1032" i="1"/>
  <c r="BC1032" i="1" s="1"/>
  <c r="AV1032" i="1"/>
  <c r="BG1032" i="1" s="1"/>
  <c r="AQ1032" i="1"/>
  <c r="BB1032" i="1" s="1"/>
  <c r="AU1032" i="1"/>
  <c r="BF1032" i="1" s="1"/>
  <c r="AS1032" i="1"/>
  <c r="BD1032" i="1" s="1"/>
  <c r="AP1028" i="1"/>
  <c r="BA1028" i="1" s="1"/>
  <c r="AT1028" i="1"/>
  <c r="BE1028" i="1" s="1"/>
  <c r="AR1028" i="1"/>
  <c r="BC1028" i="1" s="1"/>
  <c r="AV1028" i="1"/>
  <c r="BG1028" i="1" s="1"/>
  <c r="AQ1028" i="1"/>
  <c r="BB1028" i="1" s="1"/>
  <c r="AU1028" i="1"/>
  <c r="BF1028" i="1" s="1"/>
  <c r="AS1028" i="1"/>
  <c r="BD1028" i="1" s="1"/>
  <c r="AP1024" i="1"/>
  <c r="BA1024" i="1" s="1"/>
  <c r="AT1024" i="1"/>
  <c r="BE1024" i="1" s="1"/>
  <c r="AR1024" i="1"/>
  <c r="BC1024" i="1" s="1"/>
  <c r="AV1024" i="1"/>
  <c r="BG1024" i="1" s="1"/>
  <c r="AQ1024" i="1"/>
  <c r="BB1024" i="1" s="1"/>
  <c r="AU1024" i="1"/>
  <c r="BF1024" i="1" s="1"/>
  <c r="AS1024" i="1"/>
  <c r="BD1024" i="1" s="1"/>
  <c r="AP1020" i="1"/>
  <c r="BA1020" i="1" s="1"/>
  <c r="AT1020" i="1"/>
  <c r="BE1020" i="1" s="1"/>
  <c r="AR1020" i="1"/>
  <c r="BC1020" i="1" s="1"/>
  <c r="AV1020" i="1"/>
  <c r="BG1020" i="1" s="1"/>
  <c r="AQ1020" i="1"/>
  <c r="BB1020" i="1" s="1"/>
  <c r="AU1020" i="1"/>
  <c r="BF1020" i="1" s="1"/>
  <c r="AS1020" i="1"/>
  <c r="BD1020" i="1" s="1"/>
  <c r="AP1016" i="1"/>
  <c r="BA1016" i="1" s="1"/>
  <c r="AT1016" i="1"/>
  <c r="BE1016" i="1" s="1"/>
  <c r="AR1016" i="1"/>
  <c r="BC1016" i="1" s="1"/>
  <c r="AV1016" i="1"/>
  <c r="BG1016" i="1" s="1"/>
  <c r="AQ1016" i="1"/>
  <c r="BB1016" i="1" s="1"/>
  <c r="AU1016" i="1"/>
  <c r="BF1016" i="1" s="1"/>
  <c r="AS1016" i="1"/>
  <c r="BD1016" i="1" s="1"/>
  <c r="AP1012" i="1"/>
  <c r="BA1012" i="1" s="1"/>
  <c r="AT1012" i="1"/>
  <c r="BE1012" i="1" s="1"/>
  <c r="AR1012" i="1"/>
  <c r="BC1012" i="1" s="1"/>
  <c r="AV1012" i="1"/>
  <c r="BG1012" i="1" s="1"/>
  <c r="AQ1012" i="1"/>
  <c r="BB1012" i="1" s="1"/>
  <c r="AU1012" i="1"/>
  <c r="BF1012" i="1" s="1"/>
  <c r="AS1012" i="1"/>
  <c r="BD1012" i="1" s="1"/>
  <c r="AP1008" i="1"/>
  <c r="BA1008" i="1" s="1"/>
  <c r="AT1008" i="1"/>
  <c r="BE1008" i="1" s="1"/>
  <c r="AR1008" i="1"/>
  <c r="BC1008" i="1" s="1"/>
  <c r="AV1008" i="1"/>
  <c r="BG1008" i="1" s="1"/>
  <c r="AQ1008" i="1"/>
  <c r="BB1008" i="1" s="1"/>
  <c r="AU1008" i="1"/>
  <c r="BF1008" i="1" s="1"/>
  <c r="AS1008" i="1"/>
  <c r="BD1008" i="1" s="1"/>
  <c r="AP1004" i="1"/>
  <c r="BA1004" i="1" s="1"/>
  <c r="AT1004" i="1"/>
  <c r="BE1004" i="1" s="1"/>
  <c r="AR1004" i="1"/>
  <c r="BC1004" i="1" s="1"/>
  <c r="AV1004" i="1"/>
  <c r="BG1004" i="1" s="1"/>
  <c r="AQ1004" i="1"/>
  <c r="BB1004" i="1" s="1"/>
  <c r="AU1004" i="1"/>
  <c r="BF1004" i="1" s="1"/>
  <c r="AS1004" i="1"/>
  <c r="BD1004" i="1" s="1"/>
  <c r="AP1000" i="1"/>
  <c r="BA1000" i="1" s="1"/>
  <c r="AT1000" i="1"/>
  <c r="BE1000" i="1" s="1"/>
  <c r="AR1000" i="1"/>
  <c r="BC1000" i="1" s="1"/>
  <c r="AV1000" i="1"/>
  <c r="BG1000" i="1" s="1"/>
  <c r="AQ1000" i="1"/>
  <c r="BB1000" i="1" s="1"/>
  <c r="AU1000" i="1"/>
  <c r="BF1000" i="1" s="1"/>
  <c r="AS1000" i="1"/>
  <c r="BD1000" i="1" s="1"/>
  <c r="AP996" i="1"/>
  <c r="BA996" i="1" s="1"/>
  <c r="AT996" i="1"/>
  <c r="BE996" i="1" s="1"/>
  <c r="AR996" i="1"/>
  <c r="BC996" i="1" s="1"/>
  <c r="AV996" i="1"/>
  <c r="BG996" i="1" s="1"/>
  <c r="AQ996" i="1"/>
  <c r="BB996" i="1" s="1"/>
  <c r="AU996" i="1"/>
  <c r="BF996" i="1" s="1"/>
  <c r="AS996" i="1"/>
  <c r="BD996" i="1" s="1"/>
  <c r="AP992" i="1"/>
  <c r="BA992" i="1" s="1"/>
  <c r="AT992" i="1"/>
  <c r="BE992" i="1" s="1"/>
  <c r="AR992" i="1"/>
  <c r="BC992" i="1" s="1"/>
  <c r="AV992" i="1"/>
  <c r="BG992" i="1" s="1"/>
  <c r="AQ992" i="1"/>
  <c r="BB992" i="1" s="1"/>
  <c r="AU992" i="1"/>
  <c r="BF992" i="1" s="1"/>
  <c r="AS992" i="1"/>
  <c r="BD992" i="1" s="1"/>
  <c r="AP988" i="1"/>
  <c r="BA988" i="1" s="1"/>
  <c r="AT988" i="1"/>
  <c r="BE988" i="1" s="1"/>
  <c r="AR988" i="1"/>
  <c r="BC988" i="1" s="1"/>
  <c r="AV988" i="1"/>
  <c r="BG988" i="1" s="1"/>
  <c r="AQ988" i="1"/>
  <c r="BB988" i="1" s="1"/>
  <c r="AU988" i="1"/>
  <c r="BF988" i="1" s="1"/>
  <c r="AS988" i="1"/>
  <c r="BD988" i="1" s="1"/>
  <c r="AP984" i="1"/>
  <c r="BA984" i="1" s="1"/>
  <c r="AT984" i="1"/>
  <c r="BE984" i="1" s="1"/>
  <c r="AR984" i="1"/>
  <c r="BC984" i="1" s="1"/>
  <c r="AV984" i="1"/>
  <c r="BG984" i="1" s="1"/>
  <c r="AQ984" i="1"/>
  <c r="BB984" i="1" s="1"/>
  <c r="AU984" i="1"/>
  <c r="BF984" i="1" s="1"/>
  <c r="AS984" i="1"/>
  <c r="BD984" i="1" s="1"/>
  <c r="AP980" i="1"/>
  <c r="BA980" i="1" s="1"/>
  <c r="AT980" i="1"/>
  <c r="BE980" i="1" s="1"/>
  <c r="AR980" i="1"/>
  <c r="BC980" i="1" s="1"/>
  <c r="AV980" i="1"/>
  <c r="BG980" i="1" s="1"/>
  <c r="AQ980" i="1"/>
  <c r="BB980" i="1" s="1"/>
  <c r="AU980" i="1"/>
  <c r="BF980" i="1" s="1"/>
  <c r="AS980" i="1"/>
  <c r="BD980" i="1" s="1"/>
  <c r="AP976" i="1"/>
  <c r="BA976" i="1" s="1"/>
  <c r="AT976" i="1"/>
  <c r="BE976" i="1" s="1"/>
  <c r="AR976" i="1"/>
  <c r="BC976" i="1" s="1"/>
  <c r="AV976" i="1"/>
  <c r="BG976" i="1" s="1"/>
  <c r="AQ976" i="1"/>
  <c r="BB976" i="1" s="1"/>
  <c r="AU976" i="1"/>
  <c r="BF976" i="1" s="1"/>
  <c r="AS976" i="1"/>
  <c r="BD976" i="1" s="1"/>
  <c r="AP972" i="1"/>
  <c r="BA972" i="1" s="1"/>
  <c r="AT972" i="1"/>
  <c r="BE972" i="1" s="1"/>
  <c r="AR972" i="1"/>
  <c r="BC972" i="1" s="1"/>
  <c r="AV972" i="1"/>
  <c r="BG972" i="1" s="1"/>
  <c r="AQ972" i="1"/>
  <c r="BB972" i="1" s="1"/>
  <c r="AU972" i="1"/>
  <c r="BF972" i="1" s="1"/>
  <c r="AS972" i="1"/>
  <c r="BD972" i="1" s="1"/>
  <c r="AP968" i="1"/>
  <c r="BA968" i="1" s="1"/>
  <c r="AT968" i="1"/>
  <c r="BE968" i="1" s="1"/>
  <c r="AR968" i="1"/>
  <c r="BC968" i="1" s="1"/>
  <c r="AV968" i="1"/>
  <c r="BG968" i="1" s="1"/>
  <c r="AQ968" i="1"/>
  <c r="BB968" i="1" s="1"/>
  <c r="AU968" i="1"/>
  <c r="BF968" i="1" s="1"/>
  <c r="AS968" i="1"/>
  <c r="BD968" i="1" s="1"/>
  <c r="AP964" i="1"/>
  <c r="BA964" i="1" s="1"/>
  <c r="AT964" i="1"/>
  <c r="BE964" i="1" s="1"/>
  <c r="AR964" i="1"/>
  <c r="BC964" i="1" s="1"/>
  <c r="AV964" i="1"/>
  <c r="BG964" i="1" s="1"/>
  <c r="AQ964" i="1"/>
  <c r="BB964" i="1" s="1"/>
  <c r="AU964" i="1"/>
  <c r="BF964" i="1" s="1"/>
  <c r="AS964" i="1"/>
  <c r="BD964" i="1" s="1"/>
  <c r="AP960" i="1"/>
  <c r="BA960" i="1" s="1"/>
  <c r="AT960" i="1"/>
  <c r="BE960" i="1" s="1"/>
  <c r="AR960" i="1"/>
  <c r="BC960" i="1" s="1"/>
  <c r="AV960" i="1"/>
  <c r="BG960" i="1" s="1"/>
  <c r="AQ960" i="1"/>
  <c r="BB960" i="1" s="1"/>
  <c r="AU960" i="1"/>
  <c r="BF960" i="1" s="1"/>
  <c r="AS960" i="1"/>
  <c r="BD960" i="1" s="1"/>
  <c r="AP956" i="1"/>
  <c r="BA956" i="1" s="1"/>
  <c r="AT956" i="1"/>
  <c r="BE956" i="1" s="1"/>
  <c r="AR956" i="1"/>
  <c r="BC956" i="1" s="1"/>
  <c r="AV956" i="1"/>
  <c r="BG956" i="1" s="1"/>
  <c r="AQ956" i="1"/>
  <c r="BB956" i="1" s="1"/>
  <c r="AU956" i="1"/>
  <c r="BF956" i="1" s="1"/>
  <c r="AS956" i="1"/>
  <c r="BD956" i="1" s="1"/>
  <c r="AP952" i="1"/>
  <c r="BA952" i="1" s="1"/>
  <c r="AT952" i="1"/>
  <c r="BE952" i="1" s="1"/>
  <c r="AR952" i="1"/>
  <c r="BC952" i="1" s="1"/>
  <c r="AV952" i="1"/>
  <c r="BG952" i="1" s="1"/>
  <c r="AQ952" i="1"/>
  <c r="BB952" i="1" s="1"/>
  <c r="AU952" i="1"/>
  <c r="BF952" i="1" s="1"/>
  <c r="AS952" i="1"/>
  <c r="BD952" i="1" s="1"/>
  <c r="AP948" i="1"/>
  <c r="BA948" i="1" s="1"/>
  <c r="AT948" i="1"/>
  <c r="BE948" i="1" s="1"/>
  <c r="AR948" i="1"/>
  <c r="BC948" i="1" s="1"/>
  <c r="AV948" i="1"/>
  <c r="BG948" i="1" s="1"/>
  <c r="AQ948" i="1"/>
  <c r="BB948" i="1" s="1"/>
  <c r="AU948" i="1"/>
  <c r="BF948" i="1" s="1"/>
  <c r="AS948" i="1"/>
  <c r="BD948" i="1" s="1"/>
  <c r="AP944" i="1"/>
  <c r="BA944" i="1" s="1"/>
  <c r="AT944" i="1"/>
  <c r="BE944" i="1" s="1"/>
  <c r="AR944" i="1"/>
  <c r="BC944" i="1" s="1"/>
  <c r="AV944" i="1"/>
  <c r="BG944" i="1" s="1"/>
  <c r="AQ944" i="1"/>
  <c r="BB944" i="1" s="1"/>
  <c r="AU944" i="1"/>
  <c r="BF944" i="1" s="1"/>
  <c r="AS944" i="1"/>
  <c r="BD944" i="1" s="1"/>
  <c r="AP940" i="1"/>
  <c r="BA940" i="1" s="1"/>
  <c r="AT940" i="1"/>
  <c r="BE940" i="1" s="1"/>
  <c r="AR940" i="1"/>
  <c r="BC940" i="1" s="1"/>
  <c r="AV940" i="1"/>
  <c r="BG940" i="1" s="1"/>
  <c r="AQ940" i="1"/>
  <c r="BB940" i="1" s="1"/>
  <c r="AU940" i="1"/>
  <c r="BF940" i="1" s="1"/>
  <c r="AS940" i="1"/>
  <c r="BD940" i="1" s="1"/>
  <c r="AP936" i="1"/>
  <c r="BA936" i="1" s="1"/>
  <c r="AT936" i="1"/>
  <c r="BE936" i="1" s="1"/>
  <c r="AR936" i="1"/>
  <c r="BC936" i="1" s="1"/>
  <c r="AV936" i="1"/>
  <c r="BG936" i="1" s="1"/>
  <c r="AQ936" i="1"/>
  <c r="BB936" i="1" s="1"/>
  <c r="AU936" i="1"/>
  <c r="BF936" i="1" s="1"/>
  <c r="AS936" i="1"/>
  <c r="BD936" i="1" s="1"/>
  <c r="AP932" i="1"/>
  <c r="BA932" i="1" s="1"/>
  <c r="AT932" i="1"/>
  <c r="BE932" i="1" s="1"/>
  <c r="AR932" i="1"/>
  <c r="BC932" i="1" s="1"/>
  <c r="AV932" i="1"/>
  <c r="BG932" i="1" s="1"/>
  <c r="AQ932" i="1"/>
  <c r="BB932" i="1" s="1"/>
  <c r="AU932" i="1"/>
  <c r="BF932" i="1" s="1"/>
  <c r="AS932" i="1"/>
  <c r="BD932" i="1" s="1"/>
  <c r="AP928" i="1"/>
  <c r="BA928" i="1" s="1"/>
  <c r="AT928" i="1"/>
  <c r="BE928" i="1" s="1"/>
  <c r="AR928" i="1"/>
  <c r="BC928" i="1" s="1"/>
  <c r="AV928" i="1"/>
  <c r="BG928" i="1" s="1"/>
  <c r="AQ928" i="1"/>
  <c r="BB928" i="1" s="1"/>
  <c r="AU928" i="1"/>
  <c r="BF928" i="1" s="1"/>
  <c r="AS928" i="1"/>
  <c r="BD928" i="1" s="1"/>
  <c r="AS924" i="1"/>
  <c r="BD924" i="1" s="1"/>
  <c r="AQ924" i="1"/>
  <c r="BB924" i="1" s="1"/>
  <c r="AT924" i="1"/>
  <c r="BE924" i="1" s="1"/>
  <c r="AP924" i="1"/>
  <c r="BA924" i="1" s="1"/>
  <c r="AV924" i="1"/>
  <c r="BG924" i="1" s="1"/>
  <c r="AU924" i="1"/>
  <c r="BF924" i="1" s="1"/>
  <c r="AR924" i="1"/>
  <c r="BC924" i="1" s="1"/>
  <c r="AS920" i="1"/>
  <c r="BD920" i="1" s="1"/>
  <c r="AW920" i="1"/>
  <c r="BH920" i="1" s="1"/>
  <c r="AQ920" i="1"/>
  <c r="BB920" i="1" s="1"/>
  <c r="AU920" i="1"/>
  <c r="BF920" i="1" s="1"/>
  <c r="AT920" i="1"/>
  <c r="BE920" i="1" s="1"/>
  <c r="AP920" i="1"/>
  <c r="BA920" i="1" s="1"/>
  <c r="AV920" i="1"/>
  <c r="BG920" i="1" s="1"/>
  <c r="AR920" i="1"/>
  <c r="BC920" i="1" s="1"/>
  <c r="AS916" i="1"/>
  <c r="BD916" i="1" s="1"/>
  <c r="AW916" i="1"/>
  <c r="BH916" i="1" s="1"/>
  <c r="AQ916" i="1"/>
  <c r="BB916" i="1" s="1"/>
  <c r="AU916" i="1"/>
  <c r="BF916" i="1" s="1"/>
  <c r="AT916" i="1"/>
  <c r="BE916" i="1" s="1"/>
  <c r="AP916" i="1"/>
  <c r="BA916" i="1" s="1"/>
  <c r="AV916" i="1"/>
  <c r="BG916" i="1" s="1"/>
  <c r="AR916" i="1"/>
  <c r="BC916" i="1" s="1"/>
  <c r="AS912" i="1"/>
  <c r="BD912" i="1" s="1"/>
  <c r="AW912" i="1"/>
  <c r="BH912" i="1" s="1"/>
  <c r="AQ912" i="1"/>
  <c r="BB912" i="1" s="1"/>
  <c r="AU912" i="1"/>
  <c r="BF912" i="1" s="1"/>
  <c r="AT912" i="1"/>
  <c r="BE912" i="1" s="1"/>
  <c r="AP912" i="1"/>
  <c r="BA912" i="1" s="1"/>
  <c r="AV912" i="1"/>
  <c r="BG912" i="1" s="1"/>
  <c r="AR912" i="1"/>
  <c r="BC912" i="1" s="1"/>
  <c r="AS908" i="1"/>
  <c r="BD908" i="1" s="1"/>
  <c r="AW908" i="1"/>
  <c r="BH908" i="1" s="1"/>
  <c r="AQ908" i="1"/>
  <c r="BB908" i="1" s="1"/>
  <c r="AU908" i="1"/>
  <c r="BF908" i="1" s="1"/>
  <c r="AT908" i="1"/>
  <c r="BE908" i="1" s="1"/>
  <c r="AP908" i="1"/>
  <c r="BA908" i="1" s="1"/>
  <c r="AV908" i="1"/>
  <c r="BG908" i="1" s="1"/>
  <c r="AR908" i="1"/>
  <c r="BC908" i="1" s="1"/>
  <c r="AS904" i="1"/>
  <c r="BD904" i="1" s="1"/>
  <c r="AW904" i="1"/>
  <c r="BH904" i="1" s="1"/>
  <c r="AQ904" i="1"/>
  <c r="BB904" i="1" s="1"/>
  <c r="AU904" i="1"/>
  <c r="BF904" i="1" s="1"/>
  <c r="AT904" i="1"/>
  <c r="BE904" i="1" s="1"/>
  <c r="AP904" i="1"/>
  <c r="BA904" i="1" s="1"/>
  <c r="AV904" i="1"/>
  <c r="BG904" i="1" s="1"/>
  <c r="AR904" i="1"/>
  <c r="BC904" i="1" s="1"/>
  <c r="AS900" i="1"/>
  <c r="BD900" i="1" s="1"/>
  <c r="AW900" i="1"/>
  <c r="BH900" i="1" s="1"/>
  <c r="AQ900" i="1"/>
  <c r="BB900" i="1" s="1"/>
  <c r="AU900" i="1"/>
  <c r="BF900" i="1" s="1"/>
  <c r="AT900" i="1"/>
  <c r="BE900" i="1" s="1"/>
  <c r="AP900" i="1"/>
  <c r="BA900" i="1" s="1"/>
  <c r="AV900" i="1"/>
  <c r="BG900" i="1" s="1"/>
  <c r="AR900" i="1"/>
  <c r="BC900" i="1" s="1"/>
  <c r="AS896" i="1"/>
  <c r="BD896" i="1" s="1"/>
  <c r="AW896" i="1"/>
  <c r="BH896" i="1" s="1"/>
  <c r="AQ896" i="1"/>
  <c r="BB896" i="1" s="1"/>
  <c r="AU896" i="1"/>
  <c r="BF896" i="1" s="1"/>
  <c r="AT896" i="1"/>
  <c r="BE896" i="1" s="1"/>
  <c r="AP896" i="1"/>
  <c r="BA896" i="1" s="1"/>
  <c r="AV896" i="1"/>
  <c r="BG896" i="1" s="1"/>
  <c r="AR896" i="1"/>
  <c r="BC896" i="1" s="1"/>
  <c r="AS892" i="1"/>
  <c r="BD892" i="1" s="1"/>
  <c r="AW892" i="1"/>
  <c r="BH892" i="1" s="1"/>
  <c r="AQ892" i="1"/>
  <c r="BB892" i="1" s="1"/>
  <c r="AU892" i="1"/>
  <c r="BF892" i="1" s="1"/>
  <c r="AT892" i="1"/>
  <c r="BE892" i="1" s="1"/>
  <c r="AP892" i="1"/>
  <c r="BA892" i="1" s="1"/>
  <c r="AV892" i="1"/>
  <c r="BG892" i="1" s="1"/>
  <c r="AR892" i="1"/>
  <c r="BC892" i="1" s="1"/>
  <c r="AS888" i="1"/>
  <c r="BD888" i="1" s="1"/>
  <c r="AW888" i="1"/>
  <c r="BH888" i="1" s="1"/>
  <c r="AQ888" i="1"/>
  <c r="BB888" i="1" s="1"/>
  <c r="AU888" i="1"/>
  <c r="BF888" i="1" s="1"/>
  <c r="AT888" i="1"/>
  <c r="BE888" i="1" s="1"/>
  <c r="AP888" i="1"/>
  <c r="BA888" i="1" s="1"/>
  <c r="AV888" i="1"/>
  <c r="BG888" i="1" s="1"/>
  <c r="AR888" i="1"/>
  <c r="BC888" i="1" s="1"/>
  <c r="AS884" i="1"/>
  <c r="BD884" i="1" s="1"/>
  <c r="AW884" i="1"/>
  <c r="BH884" i="1" s="1"/>
  <c r="AQ884" i="1"/>
  <c r="BB884" i="1" s="1"/>
  <c r="AU884" i="1"/>
  <c r="BF884" i="1" s="1"/>
  <c r="AT884" i="1"/>
  <c r="BE884" i="1" s="1"/>
  <c r="AP884" i="1"/>
  <c r="BA884" i="1" s="1"/>
  <c r="AV884" i="1"/>
  <c r="BG884" i="1" s="1"/>
  <c r="AR884" i="1"/>
  <c r="BC884" i="1" s="1"/>
  <c r="AS880" i="1"/>
  <c r="BD880" i="1" s="1"/>
  <c r="AW880" i="1"/>
  <c r="BH880" i="1" s="1"/>
  <c r="AQ880" i="1"/>
  <c r="BB880" i="1" s="1"/>
  <c r="AU880" i="1"/>
  <c r="BF880" i="1" s="1"/>
  <c r="AT880" i="1"/>
  <c r="BE880" i="1" s="1"/>
  <c r="AP880" i="1"/>
  <c r="BA880" i="1" s="1"/>
  <c r="AV880" i="1"/>
  <c r="BG880" i="1" s="1"/>
  <c r="AR880" i="1"/>
  <c r="BC880" i="1" s="1"/>
  <c r="AS876" i="1"/>
  <c r="BD876" i="1" s="1"/>
  <c r="AW876" i="1"/>
  <c r="BH876" i="1" s="1"/>
  <c r="AQ876" i="1"/>
  <c r="BB876" i="1" s="1"/>
  <c r="AU876" i="1"/>
  <c r="BF876" i="1" s="1"/>
  <c r="AT876" i="1"/>
  <c r="BE876" i="1" s="1"/>
  <c r="AP876" i="1"/>
  <c r="BA876" i="1" s="1"/>
  <c r="AV876" i="1"/>
  <c r="BG876" i="1" s="1"/>
  <c r="AR876" i="1"/>
  <c r="BC876" i="1" s="1"/>
  <c r="AS872" i="1"/>
  <c r="BD872" i="1" s="1"/>
  <c r="AW872" i="1"/>
  <c r="BH872" i="1" s="1"/>
  <c r="AQ872" i="1"/>
  <c r="BB872" i="1" s="1"/>
  <c r="AU872" i="1"/>
  <c r="BF872" i="1" s="1"/>
  <c r="AT872" i="1"/>
  <c r="BE872" i="1" s="1"/>
  <c r="AP872" i="1"/>
  <c r="BA872" i="1" s="1"/>
  <c r="AV872" i="1"/>
  <c r="BG872" i="1" s="1"/>
  <c r="AR872" i="1"/>
  <c r="BC872" i="1" s="1"/>
  <c r="AS868" i="1"/>
  <c r="BD868" i="1" s="1"/>
  <c r="AW868" i="1"/>
  <c r="BH868" i="1" s="1"/>
  <c r="AQ868" i="1"/>
  <c r="BB868" i="1" s="1"/>
  <c r="AU868" i="1"/>
  <c r="BF868" i="1" s="1"/>
  <c r="AT868" i="1"/>
  <c r="BE868" i="1" s="1"/>
  <c r="AP868" i="1"/>
  <c r="BA868" i="1" s="1"/>
  <c r="AV868" i="1"/>
  <c r="BG868" i="1" s="1"/>
  <c r="AR868" i="1"/>
  <c r="BC868" i="1" s="1"/>
  <c r="AS864" i="1"/>
  <c r="BD864" i="1" s="1"/>
  <c r="AW864" i="1"/>
  <c r="BH864" i="1" s="1"/>
  <c r="AQ864" i="1"/>
  <c r="BB864" i="1" s="1"/>
  <c r="AU864" i="1"/>
  <c r="BF864" i="1" s="1"/>
  <c r="AT864" i="1"/>
  <c r="BE864" i="1" s="1"/>
  <c r="AP864" i="1"/>
  <c r="BA864" i="1" s="1"/>
  <c r="AV864" i="1"/>
  <c r="BG864" i="1" s="1"/>
  <c r="AR864" i="1"/>
  <c r="BC864" i="1" s="1"/>
  <c r="AS860" i="1"/>
  <c r="BD860" i="1" s="1"/>
  <c r="AW860" i="1"/>
  <c r="BH860" i="1" s="1"/>
  <c r="AQ860" i="1"/>
  <c r="BB860" i="1" s="1"/>
  <c r="AU860" i="1"/>
  <c r="BF860" i="1" s="1"/>
  <c r="AT860" i="1"/>
  <c r="BE860" i="1" s="1"/>
  <c r="AP860" i="1"/>
  <c r="BA860" i="1" s="1"/>
  <c r="AV860" i="1"/>
  <c r="BG860" i="1" s="1"/>
  <c r="AR860" i="1"/>
  <c r="BC860" i="1" s="1"/>
  <c r="AS856" i="1"/>
  <c r="BD856" i="1" s="1"/>
  <c r="AW856" i="1"/>
  <c r="BH856" i="1" s="1"/>
  <c r="AQ856" i="1"/>
  <c r="BB856" i="1" s="1"/>
  <c r="AU856" i="1"/>
  <c r="BF856" i="1" s="1"/>
  <c r="AT856" i="1"/>
  <c r="BE856" i="1" s="1"/>
  <c r="AP856" i="1"/>
  <c r="BA856" i="1" s="1"/>
  <c r="AV856" i="1"/>
  <c r="BG856" i="1" s="1"/>
  <c r="AR856" i="1"/>
  <c r="BC856" i="1" s="1"/>
  <c r="AS852" i="1"/>
  <c r="BD852" i="1" s="1"/>
  <c r="AW852" i="1"/>
  <c r="BH852" i="1" s="1"/>
  <c r="AQ852" i="1"/>
  <c r="BB852" i="1" s="1"/>
  <c r="AU852" i="1"/>
  <c r="BF852" i="1" s="1"/>
  <c r="AT852" i="1"/>
  <c r="BE852" i="1" s="1"/>
  <c r="AP852" i="1"/>
  <c r="BA852" i="1" s="1"/>
  <c r="AV852" i="1"/>
  <c r="BG852" i="1" s="1"/>
  <c r="AR852" i="1"/>
  <c r="BC852" i="1" s="1"/>
  <c r="AS848" i="1"/>
  <c r="BD848" i="1" s="1"/>
  <c r="AW848" i="1"/>
  <c r="BH848" i="1" s="1"/>
  <c r="AQ848" i="1"/>
  <c r="BB848" i="1" s="1"/>
  <c r="AU848" i="1"/>
  <c r="BF848" i="1" s="1"/>
  <c r="AT848" i="1"/>
  <c r="BE848" i="1" s="1"/>
  <c r="AP848" i="1"/>
  <c r="BA848" i="1" s="1"/>
  <c r="AV848" i="1"/>
  <c r="BG848" i="1" s="1"/>
  <c r="AR848" i="1"/>
  <c r="BC848" i="1" s="1"/>
  <c r="AS844" i="1"/>
  <c r="BD844" i="1" s="1"/>
  <c r="AW844" i="1"/>
  <c r="BH844" i="1" s="1"/>
  <c r="AQ844" i="1"/>
  <c r="BB844" i="1" s="1"/>
  <c r="AU844" i="1"/>
  <c r="BF844" i="1" s="1"/>
  <c r="AT844" i="1"/>
  <c r="BE844" i="1" s="1"/>
  <c r="AP844" i="1"/>
  <c r="BA844" i="1" s="1"/>
  <c r="AV844" i="1"/>
  <c r="BG844" i="1" s="1"/>
  <c r="AR844" i="1"/>
  <c r="BC844" i="1" s="1"/>
  <c r="AS840" i="1"/>
  <c r="BD840" i="1" s="1"/>
  <c r="AW840" i="1"/>
  <c r="BH840" i="1" s="1"/>
  <c r="AQ840" i="1"/>
  <c r="BB840" i="1" s="1"/>
  <c r="AU840" i="1"/>
  <c r="BF840" i="1" s="1"/>
  <c r="AT840" i="1"/>
  <c r="BE840" i="1" s="1"/>
  <c r="AP840" i="1"/>
  <c r="BA840" i="1" s="1"/>
  <c r="AV840" i="1"/>
  <c r="BG840" i="1" s="1"/>
  <c r="AR840" i="1"/>
  <c r="BC840" i="1" s="1"/>
  <c r="AS836" i="1"/>
  <c r="BD836" i="1" s="1"/>
  <c r="AW836" i="1"/>
  <c r="BH836" i="1" s="1"/>
  <c r="AQ836" i="1"/>
  <c r="BB836" i="1" s="1"/>
  <c r="AU836" i="1"/>
  <c r="BF836" i="1" s="1"/>
  <c r="AT836" i="1"/>
  <c r="BE836" i="1" s="1"/>
  <c r="AP836" i="1"/>
  <c r="BA836" i="1" s="1"/>
  <c r="AV836" i="1"/>
  <c r="BG836" i="1" s="1"/>
  <c r="AR836" i="1"/>
  <c r="BC836" i="1" s="1"/>
  <c r="AS832" i="1"/>
  <c r="BD832" i="1" s="1"/>
  <c r="AW832" i="1"/>
  <c r="BH832" i="1" s="1"/>
  <c r="AQ832" i="1"/>
  <c r="BB832" i="1" s="1"/>
  <c r="AU832" i="1"/>
  <c r="BF832" i="1" s="1"/>
  <c r="AT832" i="1"/>
  <c r="BE832" i="1" s="1"/>
  <c r="AP832" i="1"/>
  <c r="BA832" i="1" s="1"/>
  <c r="AV832" i="1"/>
  <c r="BG832" i="1" s="1"/>
  <c r="AR832" i="1"/>
  <c r="BC832" i="1" s="1"/>
  <c r="AS828" i="1"/>
  <c r="BD828" i="1" s="1"/>
  <c r="AW828" i="1"/>
  <c r="BH828" i="1" s="1"/>
  <c r="AQ828" i="1"/>
  <c r="BB828" i="1" s="1"/>
  <c r="AU828" i="1"/>
  <c r="BF828" i="1" s="1"/>
  <c r="AT828" i="1"/>
  <c r="BE828" i="1" s="1"/>
  <c r="AP828" i="1"/>
  <c r="BA828" i="1" s="1"/>
  <c r="AV828" i="1"/>
  <c r="BG828" i="1" s="1"/>
  <c r="AR828" i="1"/>
  <c r="BC828" i="1" s="1"/>
  <c r="AS824" i="1"/>
  <c r="BD824" i="1" s="1"/>
  <c r="AW824" i="1"/>
  <c r="BH824" i="1" s="1"/>
  <c r="AQ824" i="1"/>
  <c r="BB824" i="1" s="1"/>
  <c r="AU824" i="1"/>
  <c r="BF824" i="1" s="1"/>
  <c r="AT824" i="1"/>
  <c r="BE824" i="1" s="1"/>
  <c r="AP824" i="1"/>
  <c r="BA824" i="1" s="1"/>
  <c r="AV824" i="1"/>
  <c r="BG824" i="1" s="1"/>
  <c r="AR824" i="1"/>
  <c r="BC824" i="1" s="1"/>
  <c r="AS820" i="1"/>
  <c r="BD820" i="1" s="1"/>
  <c r="AW820" i="1"/>
  <c r="BH820" i="1" s="1"/>
  <c r="AQ820" i="1"/>
  <c r="BB820" i="1" s="1"/>
  <c r="AU820" i="1"/>
  <c r="BF820" i="1" s="1"/>
  <c r="AT820" i="1"/>
  <c r="BE820" i="1" s="1"/>
  <c r="AP820" i="1"/>
  <c r="BA820" i="1" s="1"/>
  <c r="AV820" i="1"/>
  <c r="BG820" i="1" s="1"/>
  <c r="AR820" i="1"/>
  <c r="BC820" i="1" s="1"/>
  <c r="AS816" i="1"/>
  <c r="BD816" i="1" s="1"/>
  <c r="AW816" i="1"/>
  <c r="BH816" i="1" s="1"/>
  <c r="AQ816" i="1"/>
  <c r="BB816" i="1" s="1"/>
  <c r="AU816" i="1"/>
  <c r="BF816" i="1" s="1"/>
  <c r="AT816" i="1"/>
  <c r="BE816" i="1" s="1"/>
  <c r="AP816" i="1"/>
  <c r="BA816" i="1" s="1"/>
  <c r="AV816" i="1"/>
  <c r="BG816" i="1" s="1"/>
  <c r="AR816" i="1"/>
  <c r="BC816" i="1" s="1"/>
  <c r="AS812" i="1"/>
  <c r="BD812" i="1" s="1"/>
  <c r="AW812" i="1"/>
  <c r="BH812" i="1" s="1"/>
  <c r="AQ812" i="1"/>
  <c r="BB812" i="1" s="1"/>
  <c r="AU812" i="1"/>
  <c r="BF812" i="1" s="1"/>
  <c r="AT812" i="1"/>
  <c r="BE812" i="1" s="1"/>
  <c r="AP812" i="1"/>
  <c r="BA812" i="1" s="1"/>
  <c r="AV812" i="1"/>
  <c r="BG812" i="1" s="1"/>
  <c r="AR812" i="1"/>
  <c r="BC812" i="1" s="1"/>
  <c r="AS808" i="1"/>
  <c r="BD808" i="1" s="1"/>
  <c r="AW808" i="1"/>
  <c r="BH808" i="1" s="1"/>
  <c r="AQ808" i="1"/>
  <c r="BB808" i="1" s="1"/>
  <c r="AU808" i="1"/>
  <c r="BF808" i="1" s="1"/>
  <c r="AT808" i="1"/>
  <c r="BE808" i="1" s="1"/>
  <c r="AP808" i="1"/>
  <c r="BA808" i="1" s="1"/>
  <c r="AV808" i="1"/>
  <c r="BG808" i="1" s="1"/>
  <c r="AR808" i="1"/>
  <c r="BC808" i="1" s="1"/>
  <c r="AS804" i="1"/>
  <c r="BD804" i="1" s="1"/>
  <c r="AW804" i="1"/>
  <c r="BH804" i="1" s="1"/>
  <c r="AQ804" i="1"/>
  <c r="BB804" i="1" s="1"/>
  <c r="AU804" i="1"/>
  <c r="BF804" i="1" s="1"/>
  <c r="AT804" i="1"/>
  <c r="BE804" i="1" s="1"/>
  <c r="AP804" i="1"/>
  <c r="BA804" i="1" s="1"/>
  <c r="AV804" i="1"/>
  <c r="BG804" i="1" s="1"/>
  <c r="AR804" i="1"/>
  <c r="BC804" i="1" s="1"/>
  <c r="AS800" i="1"/>
  <c r="BD800" i="1" s="1"/>
  <c r="AW800" i="1"/>
  <c r="BH800" i="1" s="1"/>
  <c r="AQ800" i="1"/>
  <c r="BB800" i="1" s="1"/>
  <c r="AU800" i="1"/>
  <c r="BF800" i="1" s="1"/>
  <c r="AT800" i="1"/>
  <c r="BE800" i="1" s="1"/>
  <c r="AP800" i="1"/>
  <c r="BA800" i="1" s="1"/>
  <c r="AV800" i="1"/>
  <c r="BG800" i="1" s="1"/>
  <c r="AR800" i="1"/>
  <c r="BC800" i="1" s="1"/>
  <c r="AS796" i="1"/>
  <c r="BD796" i="1" s="1"/>
  <c r="AW796" i="1"/>
  <c r="BH796" i="1" s="1"/>
  <c r="AQ796" i="1"/>
  <c r="BB796" i="1" s="1"/>
  <c r="AU796" i="1"/>
  <c r="BF796" i="1" s="1"/>
  <c r="AT796" i="1"/>
  <c r="BE796" i="1" s="1"/>
  <c r="AP796" i="1"/>
  <c r="BA796" i="1" s="1"/>
  <c r="AV796" i="1"/>
  <c r="BG796" i="1" s="1"/>
  <c r="AR796" i="1"/>
  <c r="BC796" i="1" s="1"/>
  <c r="AS792" i="1"/>
  <c r="BD792" i="1" s="1"/>
  <c r="AW792" i="1"/>
  <c r="BH792" i="1" s="1"/>
  <c r="AQ792" i="1"/>
  <c r="BB792" i="1" s="1"/>
  <c r="AU792" i="1"/>
  <c r="BF792" i="1" s="1"/>
  <c r="AT792" i="1"/>
  <c r="BE792" i="1" s="1"/>
  <c r="AP792" i="1"/>
  <c r="BA792" i="1" s="1"/>
  <c r="AV792" i="1"/>
  <c r="BG792" i="1" s="1"/>
  <c r="AR792" i="1"/>
  <c r="BC792" i="1" s="1"/>
  <c r="AS788" i="1"/>
  <c r="BD788" i="1" s="1"/>
  <c r="AW788" i="1"/>
  <c r="BH788" i="1" s="1"/>
  <c r="AQ788" i="1"/>
  <c r="BB788" i="1" s="1"/>
  <c r="AU788" i="1"/>
  <c r="BF788" i="1" s="1"/>
  <c r="AT788" i="1"/>
  <c r="BE788" i="1" s="1"/>
  <c r="AP788" i="1"/>
  <c r="BA788" i="1" s="1"/>
  <c r="AV788" i="1"/>
  <c r="BG788" i="1" s="1"/>
  <c r="AR788" i="1"/>
  <c r="BC788" i="1" s="1"/>
  <c r="AS784" i="1"/>
  <c r="BD784" i="1" s="1"/>
  <c r="AW784" i="1"/>
  <c r="BH784" i="1" s="1"/>
  <c r="AQ784" i="1"/>
  <c r="BB784" i="1" s="1"/>
  <c r="AU784" i="1"/>
  <c r="BF784" i="1" s="1"/>
  <c r="AT784" i="1"/>
  <c r="BE784" i="1" s="1"/>
  <c r="AP784" i="1"/>
  <c r="BA784" i="1" s="1"/>
  <c r="AV784" i="1"/>
  <c r="BG784" i="1" s="1"/>
  <c r="AR784" i="1"/>
  <c r="BC784" i="1" s="1"/>
  <c r="AS780" i="1"/>
  <c r="BD780" i="1" s="1"/>
  <c r="AW780" i="1"/>
  <c r="BH780" i="1" s="1"/>
  <c r="AQ780" i="1"/>
  <c r="BB780" i="1" s="1"/>
  <c r="AU780" i="1"/>
  <c r="BF780" i="1" s="1"/>
  <c r="AT780" i="1"/>
  <c r="BE780" i="1" s="1"/>
  <c r="AP780" i="1"/>
  <c r="BA780" i="1" s="1"/>
  <c r="AV780" i="1"/>
  <c r="BG780" i="1" s="1"/>
  <c r="AR780" i="1"/>
  <c r="BC780" i="1" s="1"/>
  <c r="AS776" i="1"/>
  <c r="BD776" i="1" s="1"/>
  <c r="AW776" i="1"/>
  <c r="BH776" i="1" s="1"/>
  <c r="AQ776" i="1"/>
  <c r="BB776" i="1" s="1"/>
  <c r="AU776" i="1"/>
  <c r="BF776" i="1" s="1"/>
  <c r="AT776" i="1"/>
  <c r="BE776" i="1" s="1"/>
  <c r="AP776" i="1"/>
  <c r="BA776" i="1" s="1"/>
  <c r="AV776" i="1"/>
  <c r="BG776" i="1" s="1"/>
  <c r="AR776" i="1"/>
  <c r="BC776" i="1" s="1"/>
  <c r="AS772" i="1"/>
  <c r="BD772" i="1" s="1"/>
  <c r="AW772" i="1"/>
  <c r="BH772" i="1" s="1"/>
  <c r="AQ772" i="1"/>
  <c r="BB772" i="1" s="1"/>
  <c r="AU772" i="1"/>
  <c r="BF772" i="1" s="1"/>
  <c r="AT772" i="1"/>
  <c r="BE772" i="1" s="1"/>
  <c r="AP772" i="1"/>
  <c r="BA772" i="1" s="1"/>
  <c r="AV772" i="1"/>
  <c r="BG772" i="1" s="1"/>
  <c r="AR772" i="1"/>
  <c r="BC772" i="1" s="1"/>
  <c r="AS768" i="1"/>
  <c r="BD768" i="1" s="1"/>
  <c r="AW768" i="1"/>
  <c r="BH768" i="1" s="1"/>
  <c r="AQ768" i="1"/>
  <c r="BB768" i="1" s="1"/>
  <c r="AU768" i="1"/>
  <c r="BF768" i="1" s="1"/>
  <c r="AT768" i="1"/>
  <c r="BE768" i="1" s="1"/>
  <c r="AP768" i="1"/>
  <c r="BA768" i="1" s="1"/>
  <c r="AV768" i="1"/>
  <c r="BG768" i="1" s="1"/>
  <c r="AR768" i="1"/>
  <c r="BC768" i="1" s="1"/>
  <c r="AS764" i="1"/>
  <c r="BD764" i="1" s="1"/>
  <c r="AW764" i="1"/>
  <c r="BH764" i="1" s="1"/>
  <c r="AQ764" i="1"/>
  <c r="BB764" i="1" s="1"/>
  <c r="AU764" i="1"/>
  <c r="BF764" i="1" s="1"/>
  <c r="AT764" i="1"/>
  <c r="BE764" i="1" s="1"/>
  <c r="AP764" i="1"/>
  <c r="BA764" i="1" s="1"/>
  <c r="AV764" i="1"/>
  <c r="BG764" i="1" s="1"/>
  <c r="AR764" i="1"/>
  <c r="BC764" i="1" s="1"/>
  <c r="AS760" i="1"/>
  <c r="BD760" i="1" s="1"/>
  <c r="AW760" i="1"/>
  <c r="BH760" i="1" s="1"/>
  <c r="AQ760" i="1"/>
  <c r="BB760" i="1" s="1"/>
  <c r="AU760" i="1"/>
  <c r="BF760" i="1" s="1"/>
  <c r="AT760" i="1"/>
  <c r="BE760" i="1" s="1"/>
  <c r="AP760" i="1"/>
  <c r="BA760" i="1" s="1"/>
  <c r="AV760" i="1"/>
  <c r="BG760" i="1" s="1"/>
  <c r="AR760" i="1"/>
  <c r="BC760" i="1" s="1"/>
  <c r="AS756" i="1"/>
  <c r="BD756" i="1" s="1"/>
  <c r="AW756" i="1"/>
  <c r="BH756" i="1" s="1"/>
  <c r="AQ756" i="1"/>
  <c r="BB756" i="1" s="1"/>
  <c r="AU756" i="1"/>
  <c r="BF756" i="1" s="1"/>
  <c r="AT756" i="1"/>
  <c r="BE756" i="1" s="1"/>
  <c r="AP756" i="1"/>
  <c r="BA756" i="1" s="1"/>
  <c r="AV756" i="1"/>
  <c r="BG756" i="1" s="1"/>
  <c r="AR756" i="1"/>
  <c r="BC756" i="1" s="1"/>
  <c r="AS752" i="1"/>
  <c r="BD752" i="1" s="1"/>
  <c r="AW752" i="1"/>
  <c r="BH752" i="1" s="1"/>
  <c r="AQ752" i="1"/>
  <c r="BB752" i="1" s="1"/>
  <c r="AU752" i="1"/>
  <c r="BF752" i="1" s="1"/>
  <c r="AP752" i="1"/>
  <c r="BA752" i="1" s="1"/>
  <c r="AT752" i="1"/>
  <c r="BE752" i="1" s="1"/>
  <c r="AR752" i="1"/>
  <c r="BC752" i="1" s="1"/>
  <c r="AS748" i="1"/>
  <c r="BD748" i="1" s="1"/>
  <c r="AW748" i="1"/>
  <c r="BH748" i="1" s="1"/>
  <c r="AQ748" i="1"/>
  <c r="BB748" i="1" s="1"/>
  <c r="AU748" i="1"/>
  <c r="BF748" i="1" s="1"/>
  <c r="AP748" i="1"/>
  <c r="BA748" i="1" s="1"/>
  <c r="AT748" i="1"/>
  <c r="BE748" i="1" s="1"/>
  <c r="AR748" i="1"/>
  <c r="BC748" i="1" s="1"/>
  <c r="AS744" i="1"/>
  <c r="BD744" i="1" s="1"/>
  <c r="AW744" i="1"/>
  <c r="BH744" i="1" s="1"/>
  <c r="AQ744" i="1"/>
  <c r="BB744" i="1" s="1"/>
  <c r="AU744" i="1"/>
  <c r="BF744" i="1" s="1"/>
  <c r="AP744" i="1"/>
  <c r="BA744" i="1" s="1"/>
  <c r="AT744" i="1"/>
  <c r="BE744" i="1" s="1"/>
  <c r="AR744" i="1"/>
  <c r="BC744" i="1" s="1"/>
  <c r="AS740" i="1"/>
  <c r="BD740" i="1" s="1"/>
  <c r="AW740" i="1"/>
  <c r="BH740" i="1" s="1"/>
  <c r="AQ740" i="1"/>
  <c r="BB740" i="1" s="1"/>
  <c r="AU740" i="1"/>
  <c r="BF740" i="1" s="1"/>
  <c r="AP740" i="1"/>
  <c r="BA740" i="1" s="1"/>
  <c r="AT740" i="1"/>
  <c r="BE740" i="1" s="1"/>
  <c r="AR740" i="1"/>
  <c r="BC740" i="1" s="1"/>
  <c r="AS736" i="1"/>
  <c r="BD736" i="1" s="1"/>
  <c r="AW736" i="1"/>
  <c r="BH736" i="1" s="1"/>
  <c r="AQ736" i="1"/>
  <c r="BB736" i="1" s="1"/>
  <c r="AU736" i="1"/>
  <c r="BF736" i="1" s="1"/>
  <c r="AP736" i="1"/>
  <c r="BA736" i="1" s="1"/>
  <c r="AT736" i="1"/>
  <c r="BE736" i="1" s="1"/>
  <c r="AR736" i="1"/>
  <c r="BC736" i="1" s="1"/>
  <c r="AS732" i="1"/>
  <c r="BD732" i="1" s="1"/>
  <c r="AW732" i="1"/>
  <c r="BH732" i="1" s="1"/>
  <c r="AQ732" i="1"/>
  <c r="BB732" i="1" s="1"/>
  <c r="AU732" i="1"/>
  <c r="BF732" i="1" s="1"/>
  <c r="AP732" i="1"/>
  <c r="BA732" i="1" s="1"/>
  <c r="AT732" i="1"/>
  <c r="BE732" i="1" s="1"/>
  <c r="AR732" i="1"/>
  <c r="BC732" i="1" s="1"/>
  <c r="AS728" i="1"/>
  <c r="BD728" i="1" s="1"/>
  <c r="AW728" i="1"/>
  <c r="BH728" i="1" s="1"/>
  <c r="AQ728" i="1"/>
  <c r="BB728" i="1" s="1"/>
  <c r="AU728" i="1"/>
  <c r="BF728" i="1" s="1"/>
  <c r="AP728" i="1"/>
  <c r="BA728" i="1" s="1"/>
  <c r="AT728" i="1"/>
  <c r="BE728" i="1" s="1"/>
  <c r="AR728" i="1"/>
  <c r="BC728" i="1" s="1"/>
  <c r="AS724" i="1"/>
  <c r="BD724" i="1" s="1"/>
  <c r="AW724" i="1"/>
  <c r="BH724" i="1" s="1"/>
  <c r="AQ724" i="1"/>
  <c r="BB724" i="1" s="1"/>
  <c r="AU724" i="1"/>
  <c r="BF724" i="1" s="1"/>
  <c r="AP724" i="1"/>
  <c r="BA724" i="1" s="1"/>
  <c r="AT724" i="1"/>
  <c r="BE724" i="1" s="1"/>
  <c r="AR724" i="1"/>
  <c r="BC724" i="1" s="1"/>
  <c r="AS720" i="1"/>
  <c r="BD720" i="1" s="1"/>
  <c r="AW720" i="1"/>
  <c r="BH720" i="1" s="1"/>
  <c r="AQ720" i="1"/>
  <c r="BB720" i="1" s="1"/>
  <c r="AU720" i="1"/>
  <c r="BF720" i="1" s="1"/>
  <c r="AP720" i="1"/>
  <c r="BA720" i="1" s="1"/>
  <c r="AT720" i="1"/>
  <c r="BE720" i="1" s="1"/>
  <c r="AR720" i="1"/>
  <c r="BC720" i="1" s="1"/>
  <c r="AS716" i="1"/>
  <c r="BD716" i="1" s="1"/>
  <c r="AW716" i="1"/>
  <c r="BH716" i="1" s="1"/>
  <c r="AQ716" i="1"/>
  <c r="BB716" i="1" s="1"/>
  <c r="AU716" i="1"/>
  <c r="BF716" i="1" s="1"/>
  <c r="AP716" i="1"/>
  <c r="BA716" i="1" s="1"/>
  <c r="AT716" i="1"/>
  <c r="BE716" i="1" s="1"/>
  <c r="AR716" i="1"/>
  <c r="BC716" i="1" s="1"/>
  <c r="AS712" i="1"/>
  <c r="BD712" i="1" s="1"/>
  <c r="AW712" i="1"/>
  <c r="BH712" i="1" s="1"/>
  <c r="AQ712" i="1"/>
  <c r="BB712" i="1" s="1"/>
  <c r="AU712" i="1"/>
  <c r="BF712" i="1" s="1"/>
  <c r="AP712" i="1"/>
  <c r="BA712" i="1" s="1"/>
  <c r="AT712" i="1"/>
  <c r="BE712" i="1" s="1"/>
  <c r="AR712" i="1"/>
  <c r="BC712" i="1" s="1"/>
  <c r="AS708" i="1"/>
  <c r="BD708" i="1" s="1"/>
  <c r="AW708" i="1"/>
  <c r="BH708" i="1" s="1"/>
  <c r="AQ708" i="1"/>
  <c r="BB708" i="1" s="1"/>
  <c r="AU708" i="1"/>
  <c r="BF708" i="1" s="1"/>
  <c r="AP708" i="1"/>
  <c r="BA708" i="1" s="1"/>
  <c r="AT708" i="1"/>
  <c r="BE708" i="1" s="1"/>
  <c r="AR708" i="1"/>
  <c r="BC708" i="1" s="1"/>
  <c r="AS704" i="1"/>
  <c r="BD704" i="1" s="1"/>
  <c r="AW704" i="1"/>
  <c r="BH704" i="1" s="1"/>
  <c r="AQ704" i="1"/>
  <c r="BB704" i="1" s="1"/>
  <c r="AU704" i="1"/>
  <c r="BF704" i="1" s="1"/>
  <c r="AP704" i="1"/>
  <c r="BA704" i="1" s="1"/>
  <c r="AT704" i="1"/>
  <c r="BE704" i="1" s="1"/>
  <c r="AR704" i="1"/>
  <c r="BC704" i="1" s="1"/>
  <c r="AS700" i="1"/>
  <c r="BD700" i="1" s="1"/>
  <c r="AW700" i="1"/>
  <c r="BH700" i="1" s="1"/>
  <c r="AQ700" i="1"/>
  <c r="BB700" i="1" s="1"/>
  <c r="AU700" i="1"/>
  <c r="BF700" i="1" s="1"/>
  <c r="AP700" i="1"/>
  <c r="BA700" i="1" s="1"/>
  <c r="AT700" i="1"/>
  <c r="BE700" i="1" s="1"/>
  <c r="AR700" i="1"/>
  <c r="BC700" i="1" s="1"/>
  <c r="AS696" i="1"/>
  <c r="BD696" i="1" s="1"/>
  <c r="AW696" i="1"/>
  <c r="BH696" i="1" s="1"/>
  <c r="AQ696" i="1"/>
  <c r="BB696" i="1" s="1"/>
  <c r="AU696" i="1"/>
  <c r="BF696" i="1" s="1"/>
  <c r="AP696" i="1"/>
  <c r="BA696" i="1" s="1"/>
  <c r="AT696" i="1"/>
  <c r="BE696" i="1" s="1"/>
  <c r="AR696" i="1"/>
  <c r="BC696" i="1" s="1"/>
  <c r="AS692" i="1"/>
  <c r="BD692" i="1" s="1"/>
  <c r="AW692" i="1"/>
  <c r="BH692" i="1" s="1"/>
  <c r="AQ692" i="1"/>
  <c r="BB692" i="1" s="1"/>
  <c r="AU692" i="1"/>
  <c r="BF692" i="1" s="1"/>
  <c r="AP692" i="1"/>
  <c r="BA692" i="1" s="1"/>
  <c r="AT692" i="1"/>
  <c r="BE692" i="1" s="1"/>
  <c r="AR692" i="1"/>
  <c r="BC692" i="1" s="1"/>
  <c r="AS688" i="1"/>
  <c r="BD688" i="1" s="1"/>
  <c r="AW688" i="1"/>
  <c r="BH688" i="1" s="1"/>
  <c r="AQ688" i="1"/>
  <c r="BB688" i="1" s="1"/>
  <c r="AU688" i="1"/>
  <c r="BF688" i="1" s="1"/>
  <c r="AP688" i="1"/>
  <c r="BA688" i="1" s="1"/>
  <c r="AT688" i="1"/>
  <c r="BE688" i="1" s="1"/>
  <c r="AR688" i="1"/>
  <c r="BC688" i="1" s="1"/>
  <c r="AS684" i="1"/>
  <c r="BD684" i="1" s="1"/>
  <c r="AW684" i="1"/>
  <c r="BH684" i="1" s="1"/>
  <c r="AQ684" i="1"/>
  <c r="BB684" i="1" s="1"/>
  <c r="AU684" i="1"/>
  <c r="BF684" i="1" s="1"/>
  <c r="AP684" i="1"/>
  <c r="BA684" i="1" s="1"/>
  <c r="AT684" i="1"/>
  <c r="BE684" i="1" s="1"/>
  <c r="AR684" i="1"/>
  <c r="BC684" i="1" s="1"/>
  <c r="AS680" i="1"/>
  <c r="BD680" i="1" s="1"/>
  <c r="AW680" i="1"/>
  <c r="BH680" i="1" s="1"/>
  <c r="AQ680" i="1"/>
  <c r="BB680" i="1" s="1"/>
  <c r="AU680" i="1"/>
  <c r="BF680" i="1" s="1"/>
  <c r="AP680" i="1"/>
  <c r="BA680" i="1" s="1"/>
  <c r="AT680" i="1"/>
  <c r="BE680" i="1" s="1"/>
  <c r="AR680" i="1"/>
  <c r="BC680" i="1" s="1"/>
  <c r="AS676" i="1"/>
  <c r="BD676" i="1" s="1"/>
  <c r="AW676" i="1"/>
  <c r="BH676" i="1" s="1"/>
  <c r="AQ676" i="1"/>
  <c r="BB676" i="1" s="1"/>
  <c r="AU676" i="1"/>
  <c r="BF676" i="1" s="1"/>
  <c r="AP676" i="1"/>
  <c r="BA676" i="1" s="1"/>
  <c r="AT676" i="1"/>
  <c r="BE676" i="1" s="1"/>
  <c r="AR676" i="1"/>
  <c r="BC676" i="1" s="1"/>
  <c r="AS672" i="1"/>
  <c r="BD672" i="1" s="1"/>
  <c r="AW672" i="1"/>
  <c r="BH672" i="1" s="1"/>
  <c r="AQ672" i="1"/>
  <c r="BB672" i="1" s="1"/>
  <c r="AU672" i="1"/>
  <c r="BF672" i="1" s="1"/>
  <c r="AP672" i="1"/>
  <c r="BA672" i="1" s="1"/>
  <c r="AT672" i="1"/>
  <c r="BE672" i="1" s="1"/>
  <c r="AR672" i="1"/>
  <c r="BC672" i="1" s="1"/>
  <c r="AS668" i="1"/>
  <c r="BD668" i="1" s="1"/>
  <c r="AW668" i="1"/>
  <c r="BH668" i="1" s="1"/>
  <c r="AQ668" i="1"/>
  <c r="BB668" i="1" s="1"/>
  <c r="AU668" i="1"/>
  <c r="BF668" i="1" s="1"/>
  <c r="AP668" i="1"/>
  <c r="BA668" i="1" s="1"/>
  <c r="AT668" i="1"/>
  <c r="BE668" i="1" s="1"/>
  <c r="AR668" i="1"/>
  <c r="BC668" i="1" s="1"/>
  <c r="AS664" i="1"/>
  <c r="BD664" i="1" s="1"/>
  <c r="AW664" i="1"/>
  <c r="BH664" i="1" s="1"/>
  <c r="AQ664" i="1"/>
  <c r="BB664" i="1" s="1"/>
  <c r="AU664" i="1"/>
  <c r="BF664" i="1" s="1"/>
  <c r="AP664" i="1"/>
  <c r="BA664" i="1" s="1"/>
  <c r="AT664" i="1"/>
  <c r="BE664" i="1" s="1"/>
  <c r="AR664" i="1"/>
  <c r="BC664" i="1" s="1"/>
  <c r="AS660" i="1"/>
  <c r="BD660" i="1" s="1"/>
  <c r="AW660" i="1"/>
  <c r="BH660" i="1" s="1"/>
  <c r="AQ660" i="1"/>
  <c r="BB660" i="1" s="1"/>
  <c r="AU660" i="1"/>
  <c r="BF660" i="1" s="1"/>
  <c r="AP660" i="1"/>
  <c r="BA660" i="1" s="1"/>
  <c r="AT660" i="1"/>
  <c r="BE660" i="1" s="1"/>
  <c r="AR660" i="1"/>
  <c r="BC660" i="1" s="1"/>
  <c r="AS656" i="1"/>
  <c r="BD656" i="1" s="1"/>
  <c r="AW656" i="1"/>
  <c r="BH656" i="1" s="1"/>
  <c r="AQ656" i="1"/>
  <c r="BB656" i="1" s="1"/>
  <c r="AU656" i="1"/>
  <c r="BF656" i="1" s="1"/>
  <c r="AP656" i="1"/>
  <c r="BA656" i="1" s="1"/>
  <c r="AT656" i="1"/>
  <c r="BE656" i="1" s="1"/>
  <c r="AR656" i="1"/>
  <c r="BC656" i="1" s="1"/>
  <c r="AS652" i="1"/>
  <c r="BD652" i="1" s="1"/>
  <c r="AW652" i="1"/>
  <c r="BH652" i="1" s="1"/>
  <c r="AQ652" i="1"/>
  <c r="BB652" i="1" s="1"/>
  <c r="AU652" i="1"/>
  <c r="BF652" i="1" s="1"/>
  <c r="AP652" i="1"/>
  <c r="BA652" i="1" s="1"/>
  <c r="AT652" i="1"/>
  <c r="BE652" i="1" s="1"/>
  <c r="AR652" i="1"/>
  <c r="BC652" i="1" s="1"/>
  <c r="AS648" i="1"/>
  <c r="BD648" i="1" s="1"/>
  <c r="AW648" i="1"/>
  <c r="BH648" i="1" s="1"/>
  <c r="AQ648" i="1"/>
  <c r="BB648" i="1" s="1"/>
  <c r="AU648" i="1"/>
  <c r="BF648" i="1" s="1"/>
  <c r="AP648" i="1"/>
  <c r="BA648" i="1" s="1"/>
  <c r="AT648" i="1"/>
  <c r="BE648" i="1" s="1"/>
  <c r="AR648" i="1"/>
  <c r="BC648" i="1" s="1"/>
  <c r="AS644" i="1"/>
  <c r="BD644" i="1" s="1"/>
  <c r="AW644" i="1"/>
  <c r="BH644" i="1" s="1"/>
  <c r="AQ644" i="1"/>
  <c r="BB644" i="1" s="1"/>
  <c r="AU644" i="1"/>
  <c r="BF644" i="1" s="1"/>
  <c r="AP644" i="1"/>
  <c r="BA644" i="1" s="1"/>
  <c r="AT644" i="1"/>
  <c r="BE644" i="1" s="1"/>
  <c r="AR644" i="1"/>
  <c r="BC644" i="1" s="1"/>
  <c r="AS640" i="1"/>
  <c r="BD640" i="1" s="1"/>
  <c r="AW640" i="1"/>
  <c r="BH640" i="1" s="1"/>
  <c r="AQ640" i="1"/>
  <c r="BB640" i="1" s="1"/>
  <c r="AU640" i="1"/>
  <c r="BF640" i="1" s="1"/>
  <c r="AP640" i="1"/>
  <c r="BA640" i="1" s="1"/>
  <c r="AT640" i="1"/>
  <c r="BE640" i="1" s="1"/>
  <c r="AR640" i="1"/>
  <c r="BC640" i="1" s="1"/>
  <c r="AS636" i="1"/>
  <c r="BD636" i="1" s="1"/>
  <c r="AW636" i="1"/>
  <c r="BH636" i="1" s="1"/>
  <c r="AQ636" i="1"/>
  <c r="BB636" i="1" s="1"/>
  <c r="AU636" i="1"/>
  <c r="BF636" i="1" s="1"/>
  <c r="AP636" i="1"/>
  <c r="BA636" i="1" s="1"/>
  <c r="AT636" i="1"/>
  <c r="BE636" i="1" s="1"/>
  <c r="AR636" i="1"/>
  <c r="BC636" i="1" s="1"/>
  <c r="AS632" i="1"/>
  <c r="BD632" i="1" s="1"/>
  <c r="AW632" i="1"/>
  <c r="BH632" i="1" s="1"/>
  <c r="AQ632" i="1"/>
  <c r="BB632" i="1" s="1"/>
  <c r="AU632" i="1"/>
  <c r="BF632" i="1" s="1"/>
  <c r="AP632" i="1"/>
  <c r="BA632" i="1" s="1"/>
  <c r="AT632" i="1"/>
  <c r="BE632" i="1" s="1"/>
  <c r="AR632" i="1"/>
  <c r="BC632" i="1" s="1"/>
  <c r="AS628" i="1"/>
  <c r="BD628" i="1" s="1"/>
  <c r="AW628" i="1"/>
  <c r="BH628" i="1" s="1"/>
  <c r="AQ628" i="1"/>
  <c r="BB628" i="1" s="1"/>
  <c r="AU628" i="1"/>
  <c r="BF628" i="1" s="1"/>
  <c r="AP628" i="1"/>
  <c r="BA628" i="1" s="1"/>
  <c r="AT628" i="1"/>
  <c r="BE628" i="1" s="1"/>
  <c r="AR628" i="1"/>
  <c r="BC628" i="1" s="1"/>
  <c r="AS624" i="1"/>
  <c r="BD624" i="1" s="1"/>
  <c r="AW624" i="1"/>
  <c r="BH624" i="1" s="1"/>
  <c r="AQ624" i="1"/>
  <c r="BB624" i="1" s="1"/>
  <c r="AU624" i="1"/>
  <c r="BF624" i="1" s="1"/>
  <c r="AP624" i="1"/>
  <c r="BA624" i="1" s="1"/>
  <c r="AT624" i="1"/>
  <c r="BE624" i="1" s="1"/>
  <c r="AR624" i="1"/>
  <c r="BC624" i="1" s="1"/>
  <c r="AS620" i="1"/>
  <c r="BD620" i="1" s="1"/>
  <c r="AW620" i="1"/>
  <c r="BH620" i="1" s="1"/>
  <c r="AQ620" i="1"/>
  <c r="BB620" i="1" s="1"/>
  <c r="AU620" i="1"/>
  <c r="BF620" i="1" s="1"/>
  <c r="AP620" i="1"/>
  <c r="BA620" i="1" s="1"/>
  <c r="AT620" i="1"/>
  <c r="BE620" i="1" s="1"/>
  <c r="AR620" i="1"/>
  <c r="BC620" i="1" s="1"/>
  <c r="AS616" i="1"/>
  <c r="BD616" i="1" s="1"/>
  <c r="AW616" i="1"/>
  <c r="BH616" i="1" s="1"/>
  <c r="AQ616" i="1"/>
  <c r="BB616" i="1" s="1"/>
  <c r="AU616" i="1"/>
  <c r="BF616" i="1" s="1"/>
  <c r="AP616" i="1"/>
  <c r="BA616" i="1" s="1"/>
  <c r="AT616" i="1"/>
  <c r="BE616" i="1" s="1"/>
  <c r="AR616" i="1"/>
  <c r="BC616" i="1" s="1"/>
  <c r="AS612" i="1"/>
  <c r="BD612" i="1" s="1"/>
  <c r="AW612" i="1"/>
  <c r="BH612" i="1" s="1"/>
  <c r="AQ612" i="1"/>
  <c r="BB612" i="1" s="1"/>
  <c r="AU612" i="1"/>
  <c r="BF612" i="1" s="1"/>
  <c r="AP612" i="1"/>
  <c r="BA612" i="1" s="1"/>
  <c r="AT612" i="1"/>
  <c r="BE612" i="1" s="1"/>
  <c r="AR612" i="1"/>
  <c r="BC612" i="1" s="1"/>
  <c r="AS608" i="1"/>
  <c r="BD608" i="1" s="1"/>
  <c r="AW608" i="1"/>
  <c r="BH608" i="1" s="1"/>
  <c r="AQ608" i="1"/>
  <c r="BB608" i="1" s="1"/>
  <c r="AU608" i="1"/>
  <c r="BF608" i="1" s="1"/>
  <c r="AP608" i="1"/>
  <c r="BA608" i="1" s="1"/>
  <c r="AT608" i="1"/>
  <c r="BE608" i="1" s="1"/>
  <c r="AR608" i="1"/>
  <c r="BC608" i="1" s="1"/>
  <c r="AS604" i="1"/>
  <c r="BD604" i="1" s="1"/>
  <c r="AW604" i="1"/>
  <c r="BH604" i="1" s="1"/>
  <c r="AQ604" i="1"/>
  <c r="BB604" i="1" s="1"/>
  <c r="AU604" i="1"/>
  <c r="BF604" i="1" s="1"/>
  <c r="AP604" i="1"/>
  <c r="BA604" i="1" s="1"/>
  <c r="AT604" i="1"/>
  <c r="BE604" i="1" s="1"/>
  <c r="AR604" i="1"/>
  <c r="BC604" i="1" s="1"/>
  <c r="AS600" i="1"/>
  <c r="BD600" i="1" s="1"/>
  <c r="AW600" i="1"/>
  <c r="BH600" i="1" s="1"/>
  <c r="AQ600" i="1"/>
  <c r="BB600" i="1" s="1"/>
  <c r="AU600" i="1"/>
  <c r="BF600" i="1" s="1"/>
  <c r="AP600" i="1"/>
  <c r="BA600" i="1" s="1"/>
  <c r="AT600" i="1"/>
  <c r="BE600" i="1" s="1"/>
  <c r="AR600" i="1"/>
  <c r="BC600" i="1" s="1"/>
  <c r="AS596" i="1"/>
  <c r="BD596" i="1" s="1"/>
  <c r="AW596" i="1"/>
  <c r="BH596" i="1" s="1"/>
  <c r="AQ596" i="1"/>
  <c r="BB596" i="1" s="1"/>
  <c r="AU596" i="1"/>
  <c r="BF596" i="1" s="1"/>
  <c r="AP596" i="1"/>
  <c r="BA596" i="1" s="1"/>
  <c r="AT596" i="1"/>
  <c r="BE596" i="1" s="1"/>
  <c r="AR596" i="1"/>
  <c r="BC596" i="1" s="1"/>
  <c r="AS592" i="1"/>
  <c r="BD592" i="1" s="1"/>
  <c r="AW592" i="1"/>
  <c r="BH592" i="1" s="1"/>
  <c r="AQ592" i="1"/>
  <c r="BB592" i="1" s="1"/>
  <c r="AU592" i="1"/>
  <c r="BF592" i="1" s="1"/>
  <c r="AP592" i="1"/>
  <c r="BA592" i="1" s="1"/>
  <c r="AT592" i="1"/>
  <c r="BE592" i="1" s="1"/>
  <c r="AR592" i="1"/>
  <c r="BC592" i="1" s="1"/>
  <c r="AS588" i="1"/>
  <c r="BD588" i="1" s="1"/>
  <c r="AW588" i="1"/>
  <c r="BH588" i="1" s="1"/>
  <c r="AQ588" i="1"/>
  <c r="BB588" i="1" s="1"/>
  <c r="AU588" i="1"/>
  <c r="BF588" i="1" s="1"/>
  <c r="AP588" i="1"/>
  <c r="BA588" i="1" s="1"/>
  <c r="AT588" i="1"/>
  <c r="BE588" i="1" s="1"/>
  <c r="AR588" i="1"/>
  <c r="BC588" i="1" s="1"/>
  <c r="AS584" i="1"/>
  <c r="BD584" i="1" s="1"/>
  <c r="AW584" i="1"/>
  <c r="BH584" i="1" s="1"/>
  <c r="AQ584" i="1"/>
  <c r="BB584" i="1" s="1"/>
  <c r="AU584" i="1"/>
  <c r="BF584" i="1" s="1"/>
  <c r="AP584" i="1"/>
  <c r="BA584" i="1" s="1"/>
  <c r="AT584" i="1"/>
  <c r="BE584" i="1" s="1"/>
  <c r="AR584" i="1"/>
  <c r="BC584" i="1" s="1"/>
  <c r="AS580" i="1"/>
  <c r="BD580" i="1" s="1"/>
  <c r="AW580" i="1"/>
  <c r="BH580" i="1" s="1"/>
  <c r="AQ580" i="1"/>
  <c r="BB580" i="1" s="1"/>
  <c r="AU580" i="1"/>
  <c r="BF580" i="1" s="1"/>
  <c r="AP580" i="1"/>
  <c r="BA580" i="1" s="1"/>
  <c r="AT580" i="1"/>
  <c r="BE580" i="1" s="1"/>
  <c r="AR580" i="1"/>
  <c r="BC580" i="1" s="1"/>
  <c r="AS576" i="1"/>
  <c r="BD576" i="1" s="1"/>
  <c r="AW576" i="1"/>
  <c r="BH576" i="1" s="1"/>
  <c r="AQ576" i="1"/>
  <c r="BB576" i="1" s="1"/>
  <c r="AU576" i="1"/>
  <c r="BF576" i="1" s="1"/>
  <c r="AP576" i="1"/>
  <c r="BA576" i="1" s="1"/>
  <c r="AT576" i="1"/>
  <c r="BE576" i="1" s="1"/>
  <c r="AR576" i="1"/>
  <c r="BC576" i="1" s="1"/>
  <c r="AS572" i="1"/>
  <c r="BD572" i="1" s="1"/>
  <c r="AW572" i="1"/>
  <c r="BH572" i="1" s="1"/>
  <c r="AQ572" i="1"/>
  <c r="BB572" i="1" s="1"/>
  <c r="AU572" i="1"/>
  <c r="BF572" i="1" s="1"/>
  <c r="AP572" i="1"/>
  <c r="BA572" i="1" s="1"/>
  <c r="AT572" i="1"/>
  <c r="BE572" i="1" s="1"/>
  <c r="AR572" i="1"/>
  <c r="BC572" i="1" s="1"/>
  <c r="AS568" i="1"/>
  <c r="BD568" i="1" s="1"/>
  <c r="AW568" i="1"/>
  <c r="BH568" i="1" s="1"/>
  <c r="AQ568" i="1"/>
  <c r="BB568" i="1" s="1"/>
  <c r="AU568" i="1"/>
  <c r="BF568" i="1" s="1"/>
  <c r="AP568" i="1"/>
  <c r="BA568" i="1" s="1"/>
  <c r="AT568" i="1"/>
  <c r="BE568" i="1" s="1"/>
  <c r="AR568" i="1"/>
  <c r="BC568" i="1" s="1"/>
  <c r="AS564" i="1"/>
  <c r="BD564" i="1" s="1"/>
  <c r="AW564" i="1"/>
  <c r="BH564" i="1" s="1"/>
  <c r="AQ564" i="1"/>
  <c r="BB564" i="1" s="1"/>
  <c r="AU564" i="1"/>
  <c r="BF564" i="1" s="1"/>
  <c r="AP564" i="1"/>
  <c r="BA564" i="1" s="1"/>
  <c r="AT564" i="1"/>
  <c r="BE564" i="1" s="1"/>
  <c r="AR564" i="1"/>
  <c r="BC564" i="1" s="1"/>
  <c r="AS560" i="1"/>
  <c r="BD560" i="1" s="1"/>
  <c r="AW560" i="1"/>
  <c r="BH560" i="1" s="1"/>
  <c r="AQ560" i="1"/>
  <c r="BB560" i="1" s="1"/>
  <c r="AU560" i="1"/>
  <c r="BF560" i="1" s="1"/>
  <c r="AP560" i="1"/>
  <c r="BA560" i="1" s="1"/>
  <c r="AT560" i="1"/>
  <c r="BE560" i="1" s="1"/>
  <c r="AR560" i="1"/>
  <c r="BC560" i="1" s="1"/>
  <c r="AS556" i="1"/>
  <c r="BD556" i="1" s="1"/>
  <c r="AW556" i="1"/>
  <c r="BH556" i="1" s="1"/>
  <c r="AQ556" i="1"/>
  <c r="BB556" i="1" s="1"/>
  <c r="AU556" i="1"/>
  <c r="BF556" i="1" s="1"/>
  <c r="AP556" i="1"/>
  <c r="BA556" i="1" s="1"/>
  <c r="AT556" i="1"/>
  <c r="BE556" i="1" s="1"/>
  <c r="AR556" i="1"/>
  <c r="BC556" i="1" s="1"/>
  <c r="AS552" i="1"/>
  <c r="BD552" i="1" s="1"/>
  <c r="AW552" i="1"/>
  <c r="BH552" i="1" s="1"/>
  <c r="AQ552" i="1"/>
  <c r="BB552" i="1" s="1"/>
  <c r="AU552" i="1"/>
  <c r="BF552" i="1" s="1"/>
  <c r="AP552" i="1"/>
  <c r="BA552" i="1" s="1"/>
  <c r="AT552" i="1"/>
  <c r="BE552" i="1" s="1"/>
  <c r="AR552" i="1"/>
  <c r="BC552" i="1" s="1"/>
  <c r="AS548" i="1"/>
  <c r="BD548" i="1" s="1"/>
  <c r="AW548" i="1"/>
  <c r="BH548" i="1" s="1"/>
  <c r="AQ548" i="1"/>
  <c r="BB548" i="1" s="1"/>
  <c r="AU548" i="1"/>
  <c r="BF548" i="1" s="1"/>
  <c r="AP548" i="1"/>
  <c r="BA548" i="1" s="1"/>
  <c r="AT548" i="1"/>
  <c r="BE548" i="1" s="1"/>
  <c r="AR548" i="1"/>
  <c r="BC548" i="1" s="1"/>
  <c r="AS544" i="1"/>
  <c r="BD544" i="1" s="1"/>
  <c r="AW544" i="1"/>
  <c r="BH544" i="1" s="1"/>
  <c r="AQ544" i="1"/>
  <c r="BB544" i="1" s="1"/>
  <c r="AU544" i="1"/>
  <c r="BF544" i="1" s="1"/>
  <c r="AP544" i="1"/>
  <c r="BA544" i="1" s="1"/>
  <c r="AT544" i="1"/>
  <c r="BE544" i="1" s="1"/>
  <c r="AR544" i="1"/>
  <c r="BC544" i="1" s="1"/>
  <c r="AS540" i="1"/>
  <c r="BD540" i="1" s="1"/>
  <c r="AW540" i="1"/>
  <c r="BH540" i="1" s="1"/>
  <c r="AQ540" i="1"/>
  <c r="BB540" i="1" s="1"/>
  <c r="AU540" i="1"/>
  <c r="BF540" i="1" s="1"/>
  <c r="AP540" i="1"/>
  <c r="BA540" i="1" s="1"/>
  <c r="AT540" i="1"/>
  <c r="BE540" i="1" s="1"/>
  <c r="AR540" i="1"/>
  <c r="BC540" i="1" s="1"/>
  <c r="AS536" i="1"/>
  <c r="BD536" i="1" s="1"/>
  <c r="AW536" i="1"/>
  <c r="BH536" i="1" s="1"/>
  <c r="AQ536" i="1"/>
  <c r="BB536" i="1" s="1"/>
  <c r="AU536" i="1"/>
  <c r="BF536" i="1" s="1"/>
  <c r="AP536" i="1"/>
  <c r="BA536" i="1" s="1"/>
  <c r="AT536" i="1"/>
  <c r="BE536" i="1" s="1"/>
  <c r="AR536" i="1"/>
  <c r="BC536" i="1" s="1"/>
  <c r="AS532" i="1"/>
  <c r="BD532" i="1" s="1"/>
  <c r="AW532" i="1"/>
  <c r="BH532" i="1" s="1"/>
  <c r="AQ532" i="1"/>
  <c r="BB532" i="1" s="1"/>
  <c r="AU532" i="1"/>
  <c r="BF532" i="1" s="1"/>
  <c r="AP532" i="1"/>
  <c r="BA532" i="1" s="1"/>
  <c r="AT532" i="1"/>
  <c r="BE532" i="1" s="1"/>
  <c r="AR532" i="1"/>
  <c r="BC532" i="1" s="1"/>
  <c r="AS528" i="1"/>
  <c r="BD528" i="1" s="1"/>
  <c r="AW528" i="1"/>
  <c r="BH528" i="1" s="1"/>
  <c r="AQ528" i="1"/>
  <c r="BB528" i="1" s="1"/>
  <c r="AU528" i="1"/>
  <c r="BF528" i="1" s="1"/>
  <c r="AP528" i="1"/>
  <c r="BA528" i="1" s="1"/>
  <c r="AT528" i="1"/>
  <c r="BE528" i="1" s="1"/>
  <c r="AR528" i="1"/>
  <c r="BC528" i="1" s="1"/>
  <c r="AS524" i="1"/>
  <c r="BD524" i="1" s="1"/>
  <c r="AW524" i="1"/>
  <c r="BH524" i="1" s="1"/>
  <c r="AQ524" i="1"/>
  <c r="BB524" i="1" s="1"/>
  <c r="AU524" i="1"/>
  <c r="BF524" i="1" s="1"/>
  <c r="AP524" i="1"/>
  <c r="BA524" i="1" s="1"/>
  <c r="AT524" i="1"/>
  <c r="BE524" i="1" s="1"/>
  <c r="AR524" i="1"/>
  <c r="BC524" i="1" s="1"/>
  <c r="AS520" i="1"/>
  <c r="BD520" i="1" s="1"/>
  <c r="AW520" i="1"/>
  <c r="BH520" i="1" s="1"/>
  <c r="AQ520" i="1"/>
  <c r="BB520" i="1" s="1"/>
  <c r="AU520" i="1"/>
  <c r="BF520" i="1" s="1"/>
  <c r="AP520" i="1"/>
  <c r="BA520" i="1" s="1"/>
  <c r="AT520" i="1"/>
  <c r="BE520" i="1" s="1"/>
  <c r="AR520" i="1"/>
  <c r="BC520" i="1" s="1"/>
  <c r="AS516" i="1"/>
  <c r="BD516" i="1" s="1"/>
  <c r="AW516" i="1"/>
  <c r="BH516" i="1" s="1"/>
  <c r="AQ516" i="1"/>
  <c r="BB516" i="1" s="1"/>
  <c r="AU516" i="1"/>
  <c r="BF516" i="1" s="1"/>
  <c r="AP516" i="1"/>
  <c r="BA516" i="1" s="1"/>
  <c r="AT516" i="1"/>
  <c r="BE516" i="1" s="1"/>
  <c r="AR516" i="1"/>
  <c r="BC516" i="1" s="1"/>
  <c r="AS512" i="1"/>
  <c r="BD512" i="1" s="1"/>
  <c r="AW512" i="1"/>
  <c r="BH512" i="1" s="1"/>
  <c r="AQ512" i="1"/>
  <c r="BB512" i="1" s="1"/>
  <c r="AU512" i="1"/>
  <c r="BF512" i="1" s="1"/>
  <c r="AP512" i="1"/>
  <c r="BA512" i="1" s="1"/>
  <c r="AT512" i="1"/>
  <c r="BE512" i="1" s="1"/>
  <c r="AR512" i="1"/>
  <c r="BC512" i="1" s="1"/>
  <c r="AS508" i="1"/>
  <c r="BD508" i="1" s="1"/>
  <c r="AW508" i="1"/>
  <c r="BH508" i="1" s="1"/>
  <c r="AQ508" i="1"/>
  <c r="BB508" i="1" s="1"/>
  <c r="AU508" i="1"/>
  <c r="BF508" i="1" s="1"/>
  <c r="AP508" i="1"/>
  <c r="BA508" i="1" s="1"/>
  <c r="AT508" i="1"/>
  <c r="BE508" i="1" s="1"/>
  <c r="AR508" i="1"/>
  <c r="BC508" i="1" s="1"/>
  <c r="AS504" i="1"/>
  <c r="BD504" i="1" s="1"/>
  <c r="AW504" i="1"/>
  <c r="BH504" i="1" s="1"/>
  <c r="AP504" i="1"/>
  <c r="BA504" i="1" s="1"/>
  <c r="AU504" i="1"/>
  <c r="BF504" i="1" s="1"/>
  <c r="AR504" i="1"/>
  <c r="BC504" i="1" s="1"/>
  <c r="AV504" i="1"/>
  <c r="BG504" i="1" s="1"/>
  <c r="AQ504" i="1"/>
  <c r="BB504" i="1" s="1"/>
  <c r="AS500" i="1"/>
  <c r="BD500" i="1" s="1"/>
  <c r="AW500" i="1"/>
  <c r="BH500" i="1" s="1"/>
  <c r="AP500" i="1"/>
  <c r="BA500" i="1" s="1"/>
  <c r="AU500" i="1"/>
  <c r="BF500" i="1" s="1"/>
  <c r="AR500" i="1"/>
  <c r="BC500" i="1" s="1"/>
  <c r="AV500" i="1"/>
  <c r="BG500" i="1" s="1"/>
  <c r="AQ500" i="1"/>
  <c r="BB500" i="1" s="1"/>
  <c r="AT500" i="1"/>
  <c r="BE500" i="1" s="1"/>
  <c r="AS496" i="1"/>
  <c r="BD496" i="1" s="1"/>
  <c r="AW496" i="1"/>
  <c r="BH496" i="1" s="1"/>
  <c r="AP496" i="1"/>
  <c r="BA496" i="1" s="1"/>
  <c r="AU496" i="1"/>
  <c r="BF496" i="1" s="1"/>
  <c r="AR496" i="1"/>
  <c r="BC496" i="1" s="1"/>
  <c r="AV496" i="1"/>
  <c r="BG496" i="1" s="1"/>
  <c r="AQ496" i="1"/>
  <c r="BB496" i="1" s="1"/>
  <c r="AT496" i="1"/>
  <c r="BE496" i="1" s="1"/>
  <c r="AQ492" i="1"/>
  <c r="BB492" i="1" s="1"/>
  <c r="AU492" i="1"/>
  <c r="BF492" i="1" s="1"/>
  <c r="AS492" i="1"/>
  <c r="BD492" i="1" s="1"/>
  <c r="AW492" i="1"/>
  <c r="BH492" i="1" s="1"/>
  <c r="AR492" i="1"/>
  <c r="BC492" i="1" s="1"/>
  <c r="AV492" i="1"/>
  <c r="BG492" i="1" s="1"/>
  <c r="AT492" i="1"/>
  <c r="BE492" i="1" s="1"/>
  <c r="AP492" i="1"/>
  <c r="BA492" i="1" s="1"/>
  <c r="AQ488" i="1"/>
  <c r="BB488" i="1" s="1"/>
  <c r="AU488" i="1"/>
  <c r="BF488" i="1" s="1"/>
  <c r="AS488" i="1"/>
  <c r="BD488" i="1" s="1"/>
  <c r="AW488" i="1"/>
  <c r="BH488" i="1" s="1"/>
  <c r="AR488" i="1"/>
  <c r="BC488" i="1" s="1"/>
  <c r="AV488" i="1"/>
  <c r="BG488" i="1" s="1"/>
  <c r="AT488" i="1"/>
  <c r="BE488" i="1" s="1"/>
  <c r="AP488" i="1"/>
  <c r="BA488" i="1" s="1"/>
  <c r="AQ484" i="1"/>
  <c r="BB484" i="1" s="1"/>
  <c r="AU484" i="1"/>
  <c r="BF484" i="1" s="1"/>
  <c r="AS484" i="1"/>
  <c r="BD484" i="1" s="1"/>
  <c r="AW484" i="1"/>
  <c r="BH484" i="1" s="1"/>
  <c r="AR484" i="1"/>
  <c r="BC484" i="1" s="1"/>
  <c r="AV484" i="1"/>
  <c r="BG484" i="1" s="1"/>
  <c r="AT484" i="1"/>
  <c r="BE484" i="1" s="1"/>
  <c r="AP484" i="1"/>
  <c r="BA484" i="1" s="1"/>
  <c r="AQ480" i="1"/>
  <c r="BB480" i="1" s="1"/>
  <c r="AU480" i="1"/>
  <c r="BF480" i="1" s="1"/>
  <c r="AS480" i="1"/>
  <c r="BD480" i="1" s="1"/>
  <c r="AW480" i="1"/>
  <c r="BH480" i="1" s="1"/>
  <c r="AR480" i="1"/>
  <c r="BC480" i="1" s="1"/>
  <c r="AV480" i="1"/>
  <c r="BG480" i="1" s="1"/>
  <c r="AT480" i="1"/>
  <c r="BE480" i="1" s="1"/>
  <c r="AP480" i="1"/>
  <c r="BA480" i="1" s="1"/>
  <c r="AQ476" i="1"/>
  <c r="BB476" i="1" s="1"/>
  <c r="AU476" i="1"/>
  <c r="BF476" i="1" s="1"/>
  <c r="AS476" i="1"/>
  <c r="BD476" i="1" s="1"/>
  <c r="AW476" i="1"/>
  <c r="BH476" i="1" s="1"/>
  <c r="AR476" i="1"/>
  <c r="BC476" i="1" s="1"/>
  <c r="AV476" i="1"/>
  <c r="BG476" i="1" s="1"/>
  <c r="AT476" i="1"/>
  <c r="BE476" i="1" s="1"/>
  <c r="AP476" i="1"/>
  <c r="BA476" i="1" s="1"/>
  <c r="AQ472" i="1"/>
  <c r="BB472" i="1" s="1"/>
  <c r="AU472" i="1"/>
  <c r="BF472" i="1" s="1"/>
  <c r="AS472" i="1"/>
  <c r="BD472" i="1" s="1"/>
  <c r="AW472" i="1"/>
  <c r="BH472" i="1" s="1"/>
  <c r="AR472" i="1"/>
  <c r="BC472" i="1" s="1"/>
  <c r="AV472" i="1"/>
  <c r="BG472" i="1" s="1"/>
  <c r="AT472" i="1"/>
  <c r="BE472" i="1" s="1"/>
  <c r="AP472" i="1"/>
  <c r="BA472" i="1" s="1"/>
  <c r="AQ468" i="1"/>
  <c r="BB468" i="1" s="1"/>
  <c r="AU468" i="1"/>
  <c r="BF468" i="1" s="1"/>
  <c r="AS468" i="1"/>
  <c r="BD468" i="1" s="1"/>
  <c r="AW468" i="1"/>
  <c r="BH468" i="1" s="1"/>
  <c r="AR468" i="1"/>
  <c r="BC468" i="1" s="1"/>
  <c r="AV468" i="1"/>
  <c r="BG468" i="1" s="1"/>
  <c r="AT468" i="1"/>
  <c r="BE468" i="1" s="1"/>
  <c r="AP468" i="1"/>
  <c r="BA468" i="1" s="1"/>
  <c r="AQ464" i="1"/>
  <c r="BB464" i="1" s="1"/>
  <c r="AU464" i="1"/>
  <c r="BF464" i="1" s="1"/>
  <c r="AS464" i="1"/>
  <c r="BD464" i="1" s="1"/>
  <c r="AW464" i="1"/>
  <c r="BH464" i="1" s="1"/>
  <c r="AR464" i="1"/>
  <c r="BC464" i="1" s="1"/>
  <c r="AV464" i="1"/>
  <c r="BG464" i="1" s="1"/>
  <c r="AT464" i="1"/>
  <c r="BE464" i="1" s="1"/>
  <c r="AP464" i="1"/>
  <c r="BA464" i="1" s="1"/>
  <c r="AQ460" i="1"/>
  <c r="BB460" i="1" s="1"/>
  <c r="AU460" i="1"/>
  <c r="BF460" i="1" s="1"/>
  <c r="AS460" i="1"/>
  <c r="BD460" i="1" s="1"/>
  <c r="AW460" i="1"/>
  <c r="BH460" i="1" s="1"/>
  <c r="AR460" i="1"/>
  <c r="BC460" i="1" s="1"/>
  <c r="AV460" i="1"/>
  <c r="BG460" i="1" s="1"/>
  <c r="AT460" i="1"/>
  <c r="BE460" i="1" s="1"/>
  <c r="AP460" i="1"/>
  <c r="BA460" i="1" s="1"/>
  <c r="AQ456" i="1"/>
  <c r="BB456" i="1" s="1"/>
  <c r="AU456" i="1"/>
  <c r="BF456" i="1" s="1"/>
  <c r="AS456" i="1"/>
  <c r="BD456" i="1" s="1"/>
  <c r="AW456" i="1"/>
  <c r="BH456" i="1" s="1"/>
  <c r="AR456" i="1"/>
  <c r="BC456" i="1" s="1"/>
  <c r="AV456" i="1"/>
  <c r="BG456" i="1" s="1"/>
  <c r="AT456" i="1"/>
  <c r="BE456" i="1" s="1"/>
  <c r="AP456" i="1"/>
  <c r="BA456" i="1" s="1"/>
  <c r="AQ452" i="1"/>
  <c r="BB452" i="1" s="1"/>
  <c r="AU452" i="1"/>
  <c r="BF452" i="1" s="1"/>
  <c r="AS452" i="1"/>
  <c r="BD452" i="1" s="1"/>
  <c r="AW452" i="1"/>
  <c r="BH452" i="1" s="1"/>
  <c r="AR452" i="1"/>
  <c r="BC452" i="1" s="1"/>
  <c r="AV452" i="1"/>
  <c r="BG452" i="1" s="1"/>
  <c r="AT452" i="1"/>
  <c r="BE452" i="1" s="1"/>
  <c r="AP452" i="1"/>
  <c r="BA452" i="1" s="1"/>
  <c r="AQ448" i="1"/>
  <c r="BB448" i="1" s="1"/>
  <c r="AU448" i="1"/>
  <c r="BF448" i="1" s="1"/>
  <c r="AS448" i="1"/>
  <c r="BD448" i="1" s="1"/>
  <c r="AW448" i="1"/>
  <c r="BH448" i="1" s="1"/>
  <c r="AR448" i="1"/>
  <c r="BC448" i="1" s="1"/>
  <c r="AV448" i="1"/>
  <c r="BG448" i="1" s="1"/>
  <c r="AT448" i="1"/>
  <c r="BE448" i="1" s="1"/>
  <c r="AP448" i="1"/>
  <c r="BA448" i="1" s="1"/>
  <c r="AQ444" i="1"/>
  <c r="BB444" i="1" s="1"/>
  <c r="AU444" i="1"/>
  <c r="BF444" i="1" s="1"/>
  <c r="AS444" i="1"/>
  <c r="BD444" i="1" s="1"/>
  <c r="AW444" i="1"/>
  <c r="BH444" i="1" s="1"/>
  <c r="AR444" i="1"/>
  <c r="BC444" i="1" s="1"/>
  <c r="AV444" i="1"/>
  <c r="BG444" i="1" s="1"/>
  <c r="AT444" i="1"/>
  <c r="BE444" i="1" s="1"/>
  <c r="AP444" i="1"/>
  <c r="BA444" i="1" s="1"/>
  <c r="AQ440" i="1"/>
  <c r="BB440" i="1" s="1"/>
  <c r="AU440" i="1"/>
  <c r="BF440" i="1" s="1"/>
  <c r="AS440" i="1"/>
  <c r="BD440" i="1" s="1"/>
  <c r="AW440" i="1"/>
  <c r="BH440" i="1" s="1"/>
  <c r="AR440" i="1"/>
  <c r="BC440" i="1" s="1"/>
  <c r="AV440" i="1"/>
  <c r="BG440" i="1" s="1"/>
  <c r="AT440" i="1"/>
  <c r="BE440" i="1" s="1"/>
  <c r="AP440" i="1"/>
  <c r="BA440" i="1" s="1"/>
  <c r="AQ436" i="1"/>
  <c r="BB436" i="1" s="1"/>
  <c r="AU436" i="1"/>
  <c r="BF436" i="1" s="1"/>
  <c r="AS436" i="1"/>
  <c r="BD436" i="1" s="1"/>
  <c r="AW436" i="1"/>
  <c r="BH436" i="1" s="1"/>
  <c r="AR436" i="1"/>
  <c r="BC436" i="1" s="1"/>
  <c r="AV436" i="1"/>
  <c r="BG436" i="1" s="1"/>
  <c r="AT436" i="1"/>
  <c r="BE436" i="1" s="1"/>
  <c r="AP436" i="1"/>
  <c r="BA436" i="1" s="1"/>
  <c r="AQ432" i="1"/>
  <c r="BB432" i="1" s="1"/>
  <c r="AU432" i="1"/>
  <c r="BF432" i="1" s="1"/>
  <c r="AS432" i="1"/>
  <c r="BD432" i="1" s="1"/>
  <c r="AW432" i="1"/>
  <c r="BH432" i="1" s="1"/>
  <c r="AR432" i="1"/>
  <c r="BC432" i="1" s="1"/>
  <c r="AV432" i="1"/>
  <c r="BG432" i="1" s="1"/>
  <c r="AT432" i="1"/>
  <c r="BE432" i="1" s="1"/>
  <c r="AP432" i="1"/>
  <c r="BA432" i="1" s="1"/>
  <c r="AQ428" i="1"/>
  <c r="BB428" i="1" s="1"/>
  <c r="AU428" i="1"/>
  <c r="BF428" i="1" s="1"/>
  <c r="AS428" i="1"/>
  <c r="BD428" i="1" s="1"/>
  <c r="AW428" i="1"/>
  <c r="BH428" i="1" s="1"/>
  <c r="AR428" i="1"/>
  <c r="BC428" i="1" s="1"/>
  <c r="AV428" i="1"/>
  <c r="BG428" i="1" s="1"/>
  <c r="AT428" i="1"/>
  <c r="BE428" i="1" s="1"/>
  <c r="AP428" i="1"/>
  <c r="BA428" i="1" s="1"/>
  <c r="AQ424" i="1"/>
  <c r="BB424" i="1" s="1"/>
  <c r="AU424" i="1"/>
  <c r="BF424" i="1" s="1"/>
  <c r="AS424" i="1"/>
  <c r="BD424" i="1" s="1"/>
  <c r="AW424" i="1"/>
  <c r="BH424" i="1" s="1"/>
  <c r="AR424" i="1"/>
  <c r="BC424" i="1" s="1"/>
  <c r="AV424" i="1"/>
  <c r="BG424" i="1" s="1"/>
  <c r="AT424" i="1"/>
  <c r="BE424" i="1" s="1"/>
  <c r="AP424" i="1"/>
  <c r="BA424" i="1" s="1"/>
  <c r="AQ420" i="1"/>
  <c r="BB420" i="1" s="1"/>
  <c r="AU420" i="1"/>
  <c r="BF420" i="1" s="1"/>
  <c r="AS420" i="1"/>
  <c r="BD420" i="1" s="1"/>
  <c r="AW420" i="1"/>
  <c r="BH420" i="1" s="1"/>
  <c r="AR420" i="1"/>
  <c r="BC420" i="1" s="1"/>
  <c r="AV420" i="1"/>
  <c r="BG420" i="1" s="1"/>
  <c r="AT420" i="1"/>
  <c r="BE420" i="1" s="1"/>
  <c r="AP420" i="1"/>
  <c r="BA420" i="1" s="1"/>
  <c r="AQ416" i="1"/>
  <c r="BB416" i="1" s="1"/>
  <c r="AU416" i="1"/>
  <c r="BF416" i="1" s="1"/>
  <c r="AS416" i="1"/>
  <c r="BD416" i="1" s="1"/>
  <c r="AW416" i="1"/>
  <c r="BH416" i="1" s="1"/>
  <c r="AR416" i="1"/>
  <c r="BC416" i="1" s="1"/>
  <c r="AV416" i="1"/>
  <c r="BG416" i="1" s="1"/>
  <c r="AT416" i="1"/>
  <c r="BE416" i="1" s="1"/>
  <c r="AP416" i="1"/>
  <c r="BA416" i="1" s="1"/>
  <c r="AQ412" i="1"/>
  <c r="BB412" i="1" s="1"/>
  <c r="AU412" i="1"/>
  <c r="BF412" i="1" s="1"/>
  <c r="AS412" i="1"/>
  <c r="BD412" i="1" s="1"/>
  <c r="AW412" i="1"/>
  <c r="BH412" i="1" s="1"/>
  <c r="AR412" i="1"/>
  <c r="BC412" i="1" s="1"/>
  <c r="AV412" i="1"/>
  <c r="BG412" i="1" s="1"/>
  <c r="AT412" i="1"/>
  <c r="BE412" i="1" s="1"/>
  <c r="AP412" i="1"/>
  <c r="BA412" i="1" s="1"/>
  <c r="AQ408" i="1"/>
  <c r="BB408" i="1" s="1"/>
  <c r="AU408" i="1"/>
  <c r="BF408" i="1" s="1"/>
  <c r="AR408" i="1"/>
  <c r="BC408" i="1" s="1"/>
  <c r="AW408" i="1"/>
  <c r="BH408" i="1" s="1"/>
  <c r="AT408" i="1"/>
  <c r="BE408" i="1" s="1"/>
  <c r="AS408" i="1"/>
  <c r="BD408" i="1" s="1"/>
  <c r="AV408" i="1"/>
  <c r="BG408" i="1" s="1"/>
  <c r="AP408" i="1"/>
  <c r="BA408" i="1" s="1"/>
  <c r="AS404" i="1"/>
  <c r="BD404" i="1" s="1"/>
  <c r="AW404" i="1"/>
  <c r="BH404" i="1" s="1"/>
  <c r="AQ404" i="1"/>
  <c r="BB404" i="1" s="1"/>
  <c r="AU404" i="1"/>
  <c r="BF404" i="1" s="1"/>
  <c r="AT404" i="1"/>
  <c r="BE404" i="1" s="1"/>
  <c r="AP404" i="1"/>
  <c r="BA404" i="1" s="1"/>
  <c r="AV404" i="1"/>
  <c r="BG404" i="1" s="1"/>
  <c r="AR404" i="1"/>
  <c r="BC404" i="1" s="1"/>
  <c r="AS400" i="1"/>
  <c r="BD400" i="1" s="1"/>
  <c r="AW400" i="1"/>
  <c r="BH400" i="1" s="1"/>
  <c r="AQ400" i="1"/>
  <c r="BB400" i="1" s="1"/>
  <c r="AU400" i="1"/>
  <c r="BF400" i="1" s="1"/>
  <c r="AT400" i="1"/>
  <c r="BE400" i="1" s="1"/>
  <c r="AP400" i="1"/>
  <c r="BA400" i="1" s="1"/>
  <c r="AV400" i="1"/>
  <c r="BG400" i="1" s="1"/>
  <c r="AR400" i="1"/>
  <c r="BC400" i="1" s="1"/>
  <c r="AS396" i="1"/>
  <c r="BD396" i="1" s="1"/>
  <c r="AW396" i="1"/>
  <c r="BH396" i="1" s="1"/>
  <c r="AQ396" i="1"/>
  <c r="BB396" i="1" s="1"/>
  <c r="AU396" i="1"/>
  <c r="BF396" i="1" s="1"/>
  <c r="AT396" i="1"/>
  <c r="BE396" i="1" s="1"/>
  <c r="AP396" i="1"/>
  <c r="BA396" i="1" s="1"/>
  <c r="AV396" i="1"/>
  <c r="BG396" i="1" s="1"/>
  <c r="AR396" i="1"/>
  <c r="BC396" i="1" s="1"/>
  <c r="AS392" i="1"/>
  <c r="BD392" i="1" s="1"/>
  <c r="AW392" i="1"/>
  <c r="BH392" i="1" s="1"/>
  <c r="AQ392" i="1"/>
  <c r="BB392" i="1" s="1"/>
  <c r="AU392" i="1"/>
  <c r="BF392" i="1" s="1"/>
  <c r="AT392" i="1"/>
  <c r="BE392" i="1" s="1"/>
  <c r="AP392" i="1"/>
  <c r="BA392" i="1" s="1"/>
  <c r="AV392" i="1"/>
  <c r="BG392" i="1" s="1"/>
  <c r="AR392" i="1"/>
  <c r="BC392" i="1" s="1"/>
  <c r="AS388" i="1"/>
  <c r="BD388" i="1" s="1"/>
  <c r="AW388" i="1"/>
  <c r="BH388" i="1" s="1"/>
  <c r="AQ388" i="1"/>
  <c r="BB388" i="1" s="1"/>
  <c r="AU388" i="1"/>
  <c r="BF388" i="1" s="1"/>
  <c r="AT388" i="1"/>
  <c r="BE388" i="1" s="1"/>
  <c r="AP388" i="1"/>
  <c r="BA388" i="1" s="1"/>
  <c r="AV388" i="1"/>
  <c r="BG388" i="1" s="1"/>
  <c r="AR388" i="1"/>
  <c r="BC388" i="1" s="1"/>
  <c r="AS384" i="1"/>
  <c r="BD384" i="1" s="1"/>
  <c r="AW384" i="1"/>
  <c r="BH384" i="1" s="1"/>
  <c r="AQ384" i="1"/>
  <c r="BB384" i="1" s="1"/>
  <c r="AU384" i="1"/>
  <c r="BF384" i="1" s="1"/>
  <c r="AT384" i="1"/>
  <c r="BE384" i="1" s="1"/>
  <c r="AP384" i="1"/>
  <c r="BA384" i="1" s="1"/>
  <c r="AV384" i="1"/>
  <c r="BG384" i="1" s="1"/>
  <c r="AR384" i="1"/>
  <c r="BC384" i="1" s="1"/>
  <c r="AS380" i="1"/>
  <c r="BD380" i="1" s="1"/>
  <c r="AW380" i="1"/>
  <c r="BH380" i="1" s="1"/>
  <c r="AQ380" i="1"/>
  <c r="BB380" i="1" s="1"/>
  <c r="AU380" i="1"/>
  <c r="BF380" i="1" s="1"/>
  <c r="AT380" i="1"/>
  <c r="BE380" i="1" s="1"/>
  <c r="AP380" i="1"/>
  <c r="BA380" i="1" s="1"/>
  <c r="AV380" i="1"/>
  <c r="BG380" i="1" s="1"/>
  <c r="AR380" i="1"/>
  <c r="BC380" i="1" s="1"/>
  <c r="AS376" i="1"/>
  <c r="BD376" i="1" s="1"/>
  <c r="AW376" i="1"/>
  <c r="BH376" i="1" s="1"/>
  <c r="AQ376" i="1"/>
  <c r="BB376" i="1" s="1"/>
  <c r="AU376" i="1"/>
  <c r="BF376" i="1" s="1"/>
  <c r="AT376" i="1"/>
  <c r="BE376" i="1" s="1"/>
  <c r="AP376" i="1"/>
  <c r="BA376" i="1" s="1"/>
  <c r="AV376" i="1"/>
  <c r="BG376" i="1" s="1"/>
  <c r="AR376" i="1"/>
  <c r="BC376" i="1" s="1"/>
  <c r="AS372" i="1"/>
  <c r="BD372" i="1" s="1"/>
  <c r="AW372" i="1"/>
  <c r="BH372" i="1" s="1"/>
  <c r="AQ372" i="1"/>
  <c r="BB372" i="1" s="1"/>
  <c r="AU372" i="1"/>
  <c r="BF372" i="1" s="1"/>
  <c r="AT372" i="1"/>
  <c r="BE372" i="1" s="1"/>
  <c r="AP372" i="1"/>
  <c r="BA372" i="1" s="1"/>
  <c r="AV372" i="1"/>
  <c r="BG372" i="1" s="1"/>
  <c r="AR372" i="1"/>
  <c r="BC372" i="1" s="1"/>
  <c r="AS368" i="1"/>
  <c r="BD368" i="1" s="1"/>
  <c r="AW368" i="1"/>
  <c r="BH368" i="1" s="1"/>
  <c r="AQ368" i="1"/>
  <c r="BB368" i="1" s="1"/>
  <c r="AU368" i="1"/>
  <c r="BF368" i="1" s="1"/>
  <c r="AT368" i="1"/>
  <c r="BE368" i="1" s="1"/>
  <c r="AP368" i="1"/>
  <c r="BA368" i="1" s="1"/>
  <c r="AV368" i="1"/>
  <c r="BG368" i="1" s="1"/>
  <c r="AR368" i="1"/>
  <c r="BC368" i="1" s="1"/>
  <c r="AS364" i="1"/>
  <c r="BD364" i="1" s="1"/>
  <c r="AW364" i="1"/>
  <c r="BH364" i="1" s="1"/>
  <c r="AQ364" i="1"/>
  <c r="BB364" i="1" s="1"/>
  <c r="AU364" i="1"/>
  <c r="BF364" i="1" s="1"/>
  <c r="AT364" i="1"/>
  <c r="BE364" i="1" s="1"/>
  <c r="AP364" i="1"/>
  <c r="BA364" i="1" s="1"/>
  <c r="AV364" i="1"/>
  <c r="BG364" i="1" s="1"/>
  <c r="AR364" i="1"/>
  <c r="BC364" i="1" s="1"/>
  <c r="AS360" i="1"/>
  <c r="BD360" i="1" s="1"/>
  <c r="AW360" i="1"/>
  <c r="BH360" i="1" s="1"/>
  <c r="AQ360" i="1"/>
  <c r="BB360" i="1" s="1"/>
  <c r="AU360" i="1"/>
  <c r="BF360" i="1" s="1"/>
  <c r="AT360" i="1"/>
  <c r="BE360" i="1" s="1"/>
  <c r="AP360" i="1"/>
  <c r="BA360" i="1" s="1"/>
  <c r="AV360" i="1"/>
  <c r="BG360" i="1" s="1"/>
  <c r="AR360" i="1"/>
  <c r="BC360" i="1" s="1"/>
  <c r="AS356" i="1"/>
  <c r="BD356" i="1" s="1"/>
  <c r="AW356" i="1"/>
  <c r="BH356" i="1" s="1"/>
  <c r="AQ356" i="1"/>
  <c r="BB356" i="1" s="1"/>
  <c r="AU356" i="1"/>
  <c r="BF356" i="1" s="1"/>
  <c r="AT356" i="1"/>
  <c r="BE356" i="1" s="1"/>
  <c r="AP356" i="1"/>
  <c r="BA356" i="1" s="1"/>
  <c r="AV356" i="1"/>
  <c r="BG356" i="1" s="1"/>
  <c r="AR356" i="1"/>
  <c r="BC356" i="1" s="1"/>
  <c r="AS352" i="1"/>
  <c r="BD352" i="1" s="1"/>
  <c r="AW352" i="1"/>
  <c r="BH352" i="1" s="1"/>
  <c r="AQ352" i="1"/>
  <c r="BB352" i="1" s="1"/>
  <c r="AU352" i="1"/>
  <c r="BF352" i="1" s="1"/>
  <c r="AT352" i="1"/>
  <c r="BE352" i="1" s="1"/>
  <c r="AP352" i="1"/>
  <c r="BA352" i="1" s="1"/>
  <c r="AV352" i="1"/>
  <c r="BG352" i="1" s="1"/>
  <c r="AR352" i="1"/>
  <c r="BC352" i="1" s="1"/>
  <c r="AS348" i="1"/>
  <c r="BD348" i="1" s="1"/>
  <c r="AW348" i="1"/>
  <c r="BH348" i="1" s="1"/>
  <c r="AQ348" i="1"/>
  <c r="BB348" i="1" s="1"/>
  <c r="AU348" i="1"/>
  <c r="BF348" i="1" s="1"/>
  <c r="AT348" i="1"/>
  <c r="BE348" i="1" s="1"/>
  <c r="AP348" i="1"/>
  <c r="BA348" i="1" s="1"/>
  <c r="AV348" i="1"/>
  <c r="BG348" i="1" s="1"/>
  <c r="AR348" i="1"/>
  <c r="BC348" i="1" s="1"/>
  <c r="AS344" i="1"/>
  <c r="BD344" i="1" s="1"/>
  <c r="AW344" i="1"/>
  <c r="BH344" i="1" s="1"/>
  <c r="AQ344" i="1"/>
  <c r="BB344" i="1" s="1"/>
  <c r="AU344" i="1"/>
  <c r="BF344" i="1" s="1"/>
  <c r="AT344" i="1"/>
  <c r="BE344" i="1" s="1"/>
  <c r="AP344" i="1"/>
  <c r="BA344" i="1" s="1"/>
  <c r="AV344" i="1"/>
  <c r="BG344" i="1" s="1"/>
  <c r="AR344" i="1"/>
  <c r="BC344" i="1" s="1"/>
  <c r="AR340" i="1"/>
  <c r="BC340" i="1" s="1"/>
  <c r="AV340" i="1"/>
  <c r="BG340" i="1" s="1"/>
  <c r="AQ340" i="1"/>
  <c r="BB340" i="1" s="1"/>
  <c r="AW340" i="1"/>
  <c r="BH340" i="1" s="1"/>
  <c r="AT340" i="1"/>
  <c r="BE340" i="1" s="1"/>
  <c r="AS340" i="1"/>
  <c r="BD340" i="1" s="1"/>
  <c r="AU340" i="1"/>
  <c r="BF340" i="1" s="1"/>
  <c r="AP340" i="1"/>
  <c r="BA340" i="1" s="1"/>
  <c r="AR336" i="1"/>
  <c r="BC336" i="1" s="1"/>
  <c r="AV336" i="1"/>
  <c r="BG336" i="1" s="1"/>
  <c r="AQ336" i="1"/>
  <c r="BB336" i="1" s="1"/>
  <c r="AW336" i="1"/>
  <c r="BH336" i="1" s="1"/>
  <c r="AT336" i="1"/>
  <c r="BE336" i="1" s="1"/>
  <c r="AS336" i="1"/>
  <c r="BD336" i="1" s="1"/>
  <c r="AU336" i="1"/>
  <c r="BF336" i="1" s="1"/>
  <c r="AR332" i="1"/>
  <c r="BC332" i="1" s="1"/>
  <c r="AV332" i="1"/>
  <c r="BG332" i="1" s="1"/>
  <c r="AQ332" i="1"/>
  <c r="BB332" i="1" s="1"/>
  <c r="AW332" i="1"/>
  <c r="BH332" i="1" s="1"/>
  <c r="AT332" i="1"/>
  <c r="BE332" i="1" s="1"/>
  <c r="AS332" i="1"/>
  <c r="BD332" i="1" s="1"/>
  <c r="AU332" i="1"/>
  <c r="BF332" i="1" s="1"/>
  <c r="AP332" i="1"/>
  <c r="BA332" i="1" s="1"/>
  <c r="AR328" i="1"/>
  <c r="BC328" i="1" s="1"/>
  <c r="AV328" i="1"/>
  <c r="BG328" i="1" s="1"/>
  <c r="AQ328" i="1"/>
  <c r="BB328" i="1" s="1"/>
  <c r="AW328" i="1"/>
  <c r="BH328" i="1" s="1"/>
  <c r="AT328" i="1"/>
  <c r="BE328" i="1" s="1"/>
  <c r="AS328" i="1"/>
  <c r="BD328" i="1" s="1"/>
  <c r="AU328" i="1"/>
  <c r="BF328" i="1" s="1"/>
  <c r="AP328" i="1"/>
  <c r="BA328" i="1" s="1"/>
  <c r="AR324" i="1"/>
  <c r="BC324" i="1" s="1"/>
  <c r="AV324" i="1"/>
  <c r="BG324" i="1" s="1"/>
  <c r="AQ324" i="1"/>
  <c r="BB324" i="1" s="1"/>
  <c r="AW324" i="1"/>
  <c r="BH324" i="1" s="1"/>
  <c r="AT324" i="1"/>
  <c r="BE324" i="1" s="1"/>
  <c r="AS324" i="1"/>
  <c r="BD324" i="1" s="1"/>
  <c r="AU324" i="1"/>
  <c r="BF324" i="1" s="1"/>
  <c r="AP324" i="1"/>
  <c r="BA324" i="1" s="1"/>
  <c r="AR320" i="1"/>
  <c r="BC320" i="1" s="1"/>
  <c r="AV320" i="1"/>
  <c r="BG320" i="1" s="1"/>
  <c r="AQ320" i="1"/>
  <c r="BB320" i="1" s="1"/>
  <c r="AW320" i="1"/>
  <c r="BH320" i="1" s="1"/>
  <c r="AT320" i="1"/>
  <c r="BE320" i="1" s="1"/>
  <c r="AS320" i="1"/>
  <c r="BD320" i="1" s="1"/>
  <c r="AU320" i="1"/>
  <c r="BF320" i="1" s="1"/>
  <c r="AP320" i="1"/>
  <c r="BA320" i="1" s="1"/>
  <c r="AR316" i="1"/>
  <c r="BC316" i="1" s="1"/>
  <c r="AV316" i="1"/>
  <c r="BG316" i="1" s="1"/>
  <c r="AQ316" i="1"/>
  <c r="BB316" i="1" s="1"/>
  <c r="AW316" i="1"/>
  <c r="BH316" i="1" s="1"/>
  <c r="AT316" i="1"/>
  <c r="BE316" i="1" s="1"/>
  <c r="AS316" i="1"/>
  <c r="BD316" i="1" s="1"/>
  <c r="AU316" i="1"/>
  <c r="BF316" i="1" s="1"/>
  <c r="AP316" i="1"/>
  <c r="BA316" i="1" s="1"/>
  <c r="AR312" i="1"/>
  <c r="BC312" i="1" s="1"/>
  <c r="AV312" i="1"/>
  <c r="BG312" i="1" s="1"/>
  <c r="AQ312" i="1"/>
  <c r="BB312" i="1" s="1"/>
  <c r="AW312" i="1"/>
  <c r="BH312" i="1" s="1"/>
  <c r="AT312" i="1"/>
  <c r="BE312" i="1" s="1"/>
  <c r="AS312" i="1"/>
  <c r="BD312" i="1" s="1"/>
  <c r="AU312" i="1"/>
  <c r="BF312" i="1" s="1"/>
  <c r="AP312" i="1"/>
  <c r="BA312" i="1" s="1"/>
  <c r="AR308" i="1"/>
  <c r="BC308" i="1" s="1"/>
  <c r="AV308" i="1"/>
  <c r="BG308" i="1" s="1"/>
  <c r="AQ308" i="1"/>
  <c r="BB308" i="1" s="1"/>
  <c r="AW308" i="1"/>
  <c r="BH308" i="1" s="1"/>
  <c r="AT308" i="1"/>
  <c r="BE308" i="1" s="1"/>
  <c r="AS308" i="1"/>
  <c r="BD308" i="1" s="1"/>
  <c r="AU308" i="1"/>
  <c r="BF308" i="1" s="1"/>
  <c r="AP308" i="1"/>
  <c r="BA308" i="1" s="1"/>
  <c r="AR304" i="1"/>
  <c r="BC304" i="1" s="1"/>
  <c r="AV304" i="1"/>
  <c r="BG304" i="1" s="1"/>
  <c r="AQ304" i="1"/>
  <c r="BB304" i="1" s="1"/>
  <c r="AW304" i="1"/>
  <c r="BH304" i="1" s="1"/>
  <c r="AT304" i="1"/>
  <c r="BE304" i="1" s="1"/>
  <c r="AS304" i="1"/>
  <c r="BD304" i="1" s="1"/>
  <c r="AU304" i="1"/>
  <c r="BF304" i="1" s="1"/>
  <c r="AP304" i="1"/>
  <c r="BA304" i="1" s="1"/>
  <c r="AR300" i="1"/>
  <c r="BC300" i="1" s="1"/>
  <c r="AV300" i="1"/>
  <c r="BG300" i="1" s="1"/>
  <c r="AQ300" i="1"/>
  <c r="BB300" i="1" s="1"/>
  <c r="AW300" i="1"/>
  <c r="BH300" i="1" s="1"/>
  <c r="AT300" i="1"/>
  <c r="BE300" i="1" s="1"/>
  <c r="AS300" i="1"/>
  <c r="BD300" i="1" s="1"/>
  <c r="AU300" i="1"/>
  <c r="BF300" i="1" s="1"/>
  <c r="AP300" i="1"/>
  <c r="BA300" i="1" s="1"/>
  <c r="AR296" i="1"/>
  <c r="BC296" i="1" s="1"/>
  <c r="AV296" i="1"/>
  <c r="BG296" i="1" s="1"/>
  <c r="AQ296" i="1"/>
  <c r="BB296" i="1" s="1"/>
  <c r="AW296" i="1"/>
  <c r="BH296" i="1" s="1"/>
  <c r="AT296" i="1"/>
  <c r="BE296" i="1" s="1"/>
  <c r="AS296" i="1"/>
  <c r="BD296" i="1" s="1"/>
  <c r="AU296" i="1"/>
  <c r="BF296" i="1" s="1"/>
  <c r="AP296" i="1"/>
  <c r="BA296" i="1" s="1"/>
  <c r="AR292" i="1"/>
  <c r="BC292" i="1" s="1"/>
  <c r="AV292" i="1"/>
  <c r="BG292" i="1" s="1"/>
  <c r="AQ292" i="1"/>
  <c r="BB292" i="1" s="1"/>
  <c r="AW292" i="1"/>
  <c r="BH292" i="1" s="1"/>
  <c r="AT292" i="1"/>
  <c r="BE292" i="1" s="1"/>
  <c r="AS292" i="1"/>
  <c r="BD292" i="1" s="1"/>
  <c r="AU292" i="1"/>
  <c r="BF292" i="1" s="1"/>
  <c r="AP292" i="1"/>
  <c r="BA292" i="1" s="1"/>
  <c r="AR288" i="1"/>
  <c r="BC288" i="1" s="1"/>
  <c r="AV288" i="1"/>
  <c r="BG288" i="1" s="1"/>
  <c r="AQ288" i="1"/>
  <c r="BB288" i="1" s="1"/>
  <c r="AW288" i="1"/>
  <c r="BH288" i="1" s="1"/>
  <c r="AT288" i="1"/>
  <c r="BE288" i="1" s="1"/>
  <c r="AS288" i="1"/>
  <c r="BD288" i="1" s="1"/>
  <c r="AU288" i="1"/>
  <c r="BF288" i="1" s="1"/>
  <c r="AP288" i="1"/>
  <c r="BA288" i="1" s="1"/>
  <c r="AR284" i="1"/>
  <c r="BC284" i="1" s="1"/>
  <c r="AV284" i="1"/>
  <c r="BG284" i="1" s="1"/>
  <c r="AQ284" i="1"/>
  <c r="BB284" i="1" s="1"/>
  <c r="AW284" i="1"/>
  <c r="BH284" i="1" s="1"/>
  <c r="AT284" i="1"/>
  <c r="BE284" i="1" s="1"/>
  <c r="AS284" i="1"/>
  <c r="BD284" i="1" s="1"/>
  <c r="AU284" i="1"/>
  <c r="BF284" i="1" s="1"/>
  <c r="AP284" i="1"/>
  <c r="BA284" i="1" s="1"/>
  <c r="AQ280" i="1"/>
  <c r="BB280" i="1" s="1"/>
  <c r="AU280" i="1"/>
  <c r="BF280" i="1" s="1"/>
  <c r="AR280" i="1"/>
  <c r="BC280" i="1" s="1"/>
  <c r="AV280" i="1"/>
  <c r="BG280" i="1" s="1"/>
  <c r="AW280" i="1"/>
  <c r="BH280" i="1" s="1"/>
  <c r="AS280" i="1"/>
  <c r="BD280" i="1" s="1"/>
  <c r="AP280" i="1"/>
  <c r="BA280" i="1" s="1"/>
  <c r="AT280" i="1"/>
  <c r="BE280" i="1" s="1"/>
  <c r="AQ276" i="1"/>
  <c r="BB276" i="1" s="1"/>
  <c r="AU276" i="1"/>
  <c r="BF276" i="1" s="1"/>
  <c r="AR276" i="1"/>
  <c r="BC276" i="1" s="1"/>
  <c r="AV276" i="1"/>
  <c r="BG276" i="1" s="1"/>
  <c r="AW276" i="1"/>
  <c r="BH276" i="1" s="1"/>
  <c r="AS276" i="1"/>
  <c r="BD276" i="1" s="1"/>
  <c r="AP276" i="1"/>
  <c r="BA276" i="1" s="1"/>
  <c r="AT276" i="1"/>
  <c r="BE276" i="1" s="1"/>
  <c r="AQ272" i="1"/>
  <c r="BB272" i="1" s="1"/>
  <c r="AU272" i="1"/>
  <c r="BF272" i="1" s="1"/>
  <c r="AR272" i="1"/>
  <c r="BC272" i="1" s="1"/>
  <c r="AV272" i="1"/>
  <c r="BG272" i="1" s="1"/>
  <c r="AW272" i="1"/>
  <c r="BH272" i="1" s="1"/>
  <c r="AS272" i="1"/>
  <c r="BD272" i="1" s="1"/>
  <c r="AP272" i="1"/>
  <c r="BA272" i="1" s="1"/>
  <c r="AT272" i="1"/>
  <c r="BE272" i="1" s="1"/>
  <c r="AQ268" i="1"/>
  <c r="BB268" i="1" s="1"/>
  <c r="AU268" i="1"/>
  <c r="BF268" i="1" s="1"/>
  <c r="AR268" i="1"/>
  <c r="BC268" i="1" s="1"/>
  <c r="AV268" i="1"/>
  <c r="BG268" i="1" s="1"/>
  <c r="AW268" i="1"/>
  <c r="BH268" i="1" s="1"/>
  <c r="AS268" i="1"/>
  <c r="BD268" i="1" s="1"/>
  <c r="AP268" i="1"/>
  <c r="BA268" i="1" s="1"/>
  <c r="AT268" i="1"/>
  <c r="BE268" i="1" s="1"/>
  <c r="AQ264" i="1"/>
  <c r="BB264" i="1" s="1"/>
  <c r="AU264" i="1"/>
  <c r="BF264" i="1" s="1"/>
  <c r="AR264" i="1"/>
  <c r="BC264" i="1" s="1"/>
  <c r="AV264" i="1"/>
  <c r="BG264" i="1" s="1"/>
  <c r="AW264" i="1"/>
  <c r="BH264" i="1" s="1"/>
  <c r="AS264" i="1"/>
  <c r="BD264" i="1" s="1"/>
  <c r="AP264" i="1"/>
  <c r="BA264" i="1" s="1"/>
  <c r="AT264" i="1"/>
  <c r="BE264" i="1" s="1"/>
  <c r="AQ260" i="1"/>
  <c r="BB260" i="1" s="1"/>
  <c r="AU260" i="1"/>
  <c r="BF260" i="1" s="1"/>
  <c r="AR260" i="1"/>
  <c r="BC260" i="1" s="1"/>
  <c r="AV260" i="1"/>
  <c r="BG260" i="1" s="1"/>
  <c r="AW260" i="1"/>
  <c r="BH260" i="1" s="1"/>
  <c r="AS260" i="1"/>
  <c r="BD260" i="1" s="1"/>
  <c r="AP260" i="1"/>
  <c r="BA260" i="1" s="1"/>
  <c r="AT260" i="1"/>
  <c r="BE260" i="1" s="1"/>
  <c r="AQ256" i="1"/>
  <c r="BB256" i="1" s="1"/>
  <c r="AU256" i="1"/>
  <c r="BF256" i="1" s="1"/>
  <c r="AR256" i="1"/>
  <c r="BC256" i="1" s="1"/>
  <c r="AV256" i="1"/>
  <c r="BG256" i="1" s="1"/>
  <c r="AW256" i="1"/>
  <c r="BH256" i="1" s="1"/>
  <c r="AS256" i="1"/>
  <c r="BD256" i="1" s="1"/>
  <c r="AP256" i="1"/>
  <c r="BA256" i="1" s="1"/>
  <c r="AT256" i="1"/>
  <c r="BE256" i="1" s="1"/>
  <c r="AQ252" i="1"/>
  <c r="BB252" i="1" s="1"/>
  <c r="AU252" i="1"/>
  <c r="BF252" i="1" s="1"/>
  <c r="AR252" i="1"/>
  <c r="BC252" i="1" s="1"/>
  <c r="AV252" i="1"/>
  <c r="BG252" i="1" s="1"/>
  <c r="AW252" i="1"/>
  <c r="BH252" i="1" s="1"/>
  <c r="AS252" i="1"/>
  <c r="BD252" i="1" s="1"/>
  <c r="AP252" i="1"/>
  <c r="BA252" i="1" s="1"/>
  <c r="AT252" i="1"/>
  <c r="BE252" i="1" s="1"/>
  <c r="AQ248" i="1"/>
  <c r="BB248" i="1" s="1"/>
  <c r="AU248" i="1"/>
  <c r="BF248" i="1" s="1"/>
  <c r="AR248" i="1"/>
  <c r="BC248" i="1" s="1"/>
  <c r="AV248" i="1"/>
  <c r="BG248" i="1" s="1"/>
  <c r="AW248" i="1"/>
  <c r="BH248" i="1" s="1"/>
  <c r="AS248" i="1"/>
  <c r="BD248" i="1" s="1"/>
  <c r="AP248" i="1"/>
  <c r="BA248" i="1" s="1"/>
  <c r="AT248" i="1"/>
  <c r="BE248" i="1" s="1"/>
  <c r="AQ244" i="1"/>
  <c r="BB244" i="1" s="1"/>
  <c r="AU244" i="1"/>
  <c r="BF244" i="1" s="1"/>
  <c r="AR244" i="1"/>
  <c r="BC244" i="1" s="1"/>
  <c r="AV244" i="1"/>
  <c r="BG244" i="1" s="1"/>
  <c r="AW244" i="1"/>
  <c r="BH244" i="1" s="1"/>
  <c r="AS244" i="1"/>
  <c r="BD244" i="1" s="1"/>
  <c r="AP244" i="1"/>
  <c r="BA244" i="1" s="1"/>
  <c r="AT244" i="1"/>
  <c r="BE244" i="1" s="1"/>
  <c r="AQ240" i="1"/>
  <c r="BB240" i="1" s="1"/>
  <c r="AU240" i="1"/>
  <c r="BF240" i="1" s="1"/>
  <c r="AR240" i="1"/>
  <c r="BC240" i="1" s="1"/>
  <c r="AV240" i="1"/>
  <c r="BG240" i="1" s="1"/>
  <c r="AW240" i="1"/>
  <c r="BH240" i="1" s="1"/>
  <c r="AS240" i="1"/>
  <c r="BD240" i="1" s="1"/>
  <c r="AP240" i="1"/>
  <c r="BA240" i="1" s="1"/>
  <c r="AT240" i="1"/>
  <c r="BE240" i="1" s="1"/>
  <c r="AQ236" i="1"/>
  <c r="BB236" i="1" s="1"/>
  <c r="AU236" i="1"/>
  <c r="BF236" i="1" s="1"/>
  <c r="AR236" i="1"/>
  <c r="BC236" i="1" s="1"/>
  <c r="AV236" i="1"/>
  <c r="BG236" i="1" s="1"/>
  <c r="AW236" i="1"/>
  <c r="BH236" i="1" s="1"/>
  <c r="AS236" i="1"/>
  <c r="BD236" i="1" s="1"/>
  <c r="AP236" i="1"/>
  <c r="BA236" i="1" s="1"/>
  <c r="AT236" i="1"/>
  <c r="BE236" i="1" s="1"/>
  <c r="AQ232" i="1"/>
  <c r="BB232" i="1" s="1"/>
  <c r="AU232" i="1"/>
  <c r="BF232" i="1" s="1"/>
  <c r="AR232" i="1"/>
  <c r="BC232" i="1" s="1"/>
  <c r="AV232" i="1"/>
  <c r="BG232" i="1" s="1"/>
  <c r="AW232" i="1"/>
  <c r="BH232" i="1" s="1"/>
  <c r="AS232" i="1"/>
  <c r="BD232" i="1" s="1"/>
  <c r="AP232" i="1"/>
  <c r="BA232" i="1" s="1"/>
  <c r="AT232" i="1"/>
  <c r="BE232" i="1" s="1"/>
  <c r="AQ228" i="1"/>
  <c r="BB228" i="1" s="1"/>
  <c r="AU228" i="1"/>
  <c r="BF228" i="1" s="1"/>
  <c r="AR228" i="1"/>
  <c r="BC228" i="1" s="1"/>
  <c r="AV228" i="1"/>
  <c r="BG228" i="1" s="1"/>
  <c r="AW228" i="1"/>
  <c r="BH228" i="1" s="1"/>
  <c r="AS228" i="1"/>
  <c r="BD228" i="1" s="1"/>
  <c r="AP228" i="1"/>
  <c r="BA228" i="1" s="1"/>
  <c r="AT228" i="1"/>
  <c r="BE228" i="1" s="1"/>
  <c r="AQ224" i="1"/>
  <c r="BB224" i="1" s="1"/>
  <c r="AU224" i="1"/>
  <c r="BF224" i="1" s="1"/>
  <c r="AR224" i="1"/>
  <c r="BC224" i="1" s="1"/>
  <c r="AV224" i="1"/>
  <c r="BG224" i="1" s="1"/>
  <c r="AW224" i="1"/>
  <c r="BH224" i="1" s="1"/>
  <c r="AS224" i="1"/>
  <c r="BD224" i="1" s="1"/>
  <c r="AP224" i="1"/>
  <c r="BA224" i="1" s="1"/>
  <c r="AT224" i="1"/>
  <c r="BE224" i="1" s="1"/>
  <c r="AQ220" i="1"/>
  <c r="BB220" i="1" s="1"/>
  <c r="AU220" i="1"/>
  <c r="BF220" i="1" s="1"/>
  <c r="AR220" i="1"/>
  <c r="BC220" i="1" s="1"/>
  <c r="AV220" i="1"/>
  <c r="BG220" i="1" s="1"/>
  <c r="AW220" i="1"/>
  <c r="BH220" i="1" s="1"/>
  <c r="AS220" i="1"/>
  <c r="BD220" i="1" s="1"/>
  <c r="AP220" i="1"/>
  <c r="BA220" i="1" s="1"/>
  <c r="AT220" i="1"/>
  <c r="BE220" i="1" s="1"/>
  <c r="AQ216" i="1"/>
  <c r="BB216" i="1" s="1"/>
  <c r="AU216" i="1"/>
  <c r="BF216" i="1" s="1"/>
  <c r="AR216" i="1"/>
  <c r="BC216" i="1" s="1"/>
  <c r="AV216" i="1"/>
  <c r="BG216" i="1" s="1"/>
  <c r="AW216" i="1"/>
  <c r="BH216" i="1" s="1"/>
  <c r="AS216" i="1"/>
  <c r="BD216" i="1" s="1"/>
  <c r="AP216" i="1"/>
  <c r="BA216" i="1" s="1"/>
  <c r="AT216" i="1"/>
  <c r="BE216" i="1" s="1"/>
  <c r="AQ212" i="1"/>
  <c r="BB212" i="1" s="1"/>
  <c r="AU212" i="1"/>
  <c r="BF212" i="1" s="1"/>
  <c r="AS212" i="1"/>
  <c r="BD212" i="1" s="1"/>
  <c r="AW212" i="1"/>
  <c r="BH212" i="1" s="1"/>
  <c r="AR212" i="1"/>
  <c r="BC212" i="1" s="1"/>
  <c r="AT212" i="1"/>
  <c r="BE212" i="1" s="1"/>
  <c r="AV212" i="1"/>
  <c r="BG212" i="1" s="1"/>
  <c r="AP212" i="1"/>
  <c r="BA212" i="1" s="1"/>
  <c r="AQ208" i="1"/>
  <c r="BB208" i="1" s="1"/>
  <c r="AU208" i="1"/>
  <c r="BF208" i="1" s="1"/>
  <c r="AS208" i="1"/>
  <c r="BD208" i="1" s="1"/>
  <c r="AW208" i="1"/>
  <c r="BH208" i="1" s="1"/>
  <c r="AR208" i="1"/>
  <c r="BC208" i="1" s="1"/>
  <c r="AT208" i="1"/>
  <c r="BE208" i="1" s="1"/>
  <c r="AV208" i="1"/>
  <c r="BG208" i="1" s="1"/>
  <c r="AP208" i="1"/>
  <c r="BA208" i="1" s="1"/>
  <c r="AQ204" i="1"/>
  <c r="BB204" i="1" s="1"/>
  <c r="AU204" i="1"/>
  <c r="BF204" i="1" s="1"/>
  <c r="AS204" i="1"/>
  <c r="BD204" i="1" s="1"/>
  <c r="AW204" i="1"/>
  <c r="BH204" i="1" s="1"/>
  <c r="AR204" i="1"/>
  <c r="BC204" i="1" s="1"/>
  <c r="AT204" i="1"/>
  <c r="BE204" i="1" s="1"/>
  <c r="AV204" i="1"/>
  <c r="BG204" i="1" s="1"/>
  <c r="AP204" i="1"/>
  <c r="BA204" i="1" s="1"/>
  <c r="AQ200" i="1"/>
  <c r="BB200" i="1" s="1"/>
  <c r="AU200" i="1"/>
  <c r="BF200" i="1" s="1"/>
  <c r="AS200" i="1"/>
  <c r="BD200" i="1" s="1"/>
  <c r="AW200" i="1"/>
  <c r="BH200" i="1" s="1"/>
  <c r="AR200" i="1"/>
  <c r="BC200" i="1" s="1"/>
  <c r="AT200" i="1"/>
  <c r="BE200" i="1" s="1"/>
  <c r="AV200" i="1"/>
  <c r="BG200" i="1" s="1"/>
  <c r="AP200" i="1"/>
  <c r="BA200" i="1" s="1"/>
  <c r="AQ196" i="1"/>
  <c r="BB196" i="1" s="1"/>
  <c r="AU196" i="1"/>
  <c r="BF196" i="1" s="1"/>
  <c r="AS196" i="1"/>
  <c r="BD196" i="1" s="1"/>
  <c r="AW196" i="1"/>
  <c r="BH196" i="1" s="1"/>
  <c r="AR196" i="1"/>
  <c r="BC196" i="1" s="1"/>
  <c r="AT196" i="1"/>
  <c r="BE196" i="1" s="1"/>
  <c r="AV196" i="1"/>
  <c r="BG196" i="1" s="1"/>
  <c r="AP196" i="1"/>
  <c r="BA196" i="1" s="1"/>
  <c r="AQ192" i="1"/>
  <c r="BB192" i="1" s="1"/>
  <c r="AU192" i="1"/>
  <c r="BF192" i="1" s="1"/>
  <c r="AS192" i="1"/>
  <c r="BD192" i="1" s="1"/>
  <c r="AW192" i="1"/>
  <c r="BH192" i="1" s="1"/>
  <c r="AR192" i="1"/>
  <c r="BC192" i="1" s="1"/>
  <c r="AT192" i="1"/>
  <c r="BE192" i="1" s="1"/>
  <c r="AV192" i="1"/>
  <c r="BG192" i="1" s="1"/>
  <c r="AQ188" i="1"/>
  <c r="BB188" i="1" s="1"/>
  <c r="AU188" i="1"/>
  <c r="BF188" i="1" s="1"/>
  <c r="AS188" i="1"/>
  <c r="BD188" i="1" s="1"/>
  <c r="AW188" i="1"/>
  <c r="BH188" i="1" s="1"/>
  <c r="AR188" i="1"/>
  <c r="BC188" i="1" s="1"/>
  <c r="AT188" i="1"/>
  <c r="BE188" i="1" s="1"/>
  <c r="AV188" i="1"/>
  <c r="BG188" i="1" s="1"/>
  <c r="AP188" i="1"/>
  <c r="BA188" i="1" s="1"/>
  <c r="AQ184" i="1"/>
  <c r="BB184" i="1" s="1"/>
  <c r="AU184" i="1"/>
  <c r="BF184" i="1" s="1"/>
  <c r="AS184" i="1"/>
  <c r="BD184" i="1" s="1"/>
  <c r="AW184" i="1"/>
  <c r="BH184" i="1" s="1"/>
  <c r="AR184" i="1"/>
  <c r="BC184" i="1" s="1"/>
  <c r="AT184" i="1"/>
  <c r="BE184" i="1" s="1"/>
  <c r="AV184" i="1"/>
  <c r="BG184" i="1" s="1"/>
  <c r="AP184" i="1"/>
  <c r="BA184" i="1" s="1"/>
  <c r="AR180" i="1"/>
  <c r="BC180" i="1" s="1"/>
  <c r="AV180" i="1"/>
  <c r="BG180" i="1" s="1"/>
  <c r="AT180" i="1"/>
  <c r="BE180" i="1" s="1"/>
  <c r="AQ180" i="1"/>
  <c r="BB180" i="1" s="1"/>
  <c r="AW180" i="1"/>
  <c r="BH180" i="1" s="1"/>
  <c r="AP180" i="1"/>
  <c r="BA180" i="1" s="1"/>
  <c r="AS180" i="1"/>
  <c r="BD180" i="1" s="1"/>
  <c r="AU180" i="1"/>
  <c r="BF180" i="1" s="1"/>
  <c r="AR176" i="1"/>
  <c r="BC176" i="1" s="1"/>
  <c r="AV176" i="1"/>
  <c r="BG176" i="1" s="1"/>
  <c r="AT176" i="1"/>
  <c r="BE176" i="1" s="1"/>
  <c r="AQ176" i="1"/>
  <c r="BB176" i="1" s="1"/>
  <c r="AW176" i="1"/>
  <c r="BH176" i="1" s="1"/>
  <c r="AP176" i="1"/>
  <c r="BA176" i="1" s="1"/>
  <c r="AS176" i="1"/>
  <c r="BD176" i="1" s="1"/>
  <c r="AU176" i="1"/>
  <c r="BF176" i="1" s="1"/>
  <c r="AR172" i="1"/>
  <c r="BC172" i="1" s="1"/>
  <c r="AV172" i="1"/>
  <c r="BG172" i="1" s="1"/>
  <c r="AT172" i="1"/>
  <c r="BE172" i="1" s="1"/>
  <c r="AQ172" i="1"/>
  <c r="BB172" i="1" s="1"/>
  <c r="AW172" i="1"/>
  <c r="BH172" i="1" s="1"/>
  <c r="AP172" i="1"/>
  <c r="BA172" i="1" s="1"/>
  <c r="AS172" i="1"/>
  <c r="BD172" i="1" s="1"/>
  <c r="AU172" i="1"/>
  <c r="BF172" i="1" s="1"/>
  <c r="AR168" i="1"/>
  <c r="BC168" i="1" s="1"/>
  <c r="AV168" i="1"/>
  <c r="BG168" i="1" s="1"/>
  <c r="AT168" i="1"/>
  <c r="BE168" i="1" s="1"/>
  <c r="AQ168" i="1"/>
  <c r="BB168" i="1" s="1"/>
  <c r="AW168" i="1"/>
  <c r="BH168" i="1" s="1"/>
  <c r="AP168" i="1"/>
  <c r="BA168" i="1" s="1"/>
  <c r="AS168" i="1"/>
  <c r="BD168" i="1" s="1"/>
  <c r="AU168" i="1"/>
  <c r="BF168" i="1" s="1"/>
  <c r="AR164" i="1"/>
  <c r="BC164" i="1" s="1"/>
  <c r="AV164" i="1"/>
  <c r="BG164" i="1" s="1"/>
  <c r="AT164" i="1"/>
  <c r="BE164" i="1" s="1"/>
  <c r="AQ164" i="1"/>
  <c r="BB164" i="1" s="1"/>
  <c r="AW164" i="1"/>
  <c r="BH164" i="1" s="1"/>
  <c r="AP164" i="1"/>
  <c r="BA164" i="1" s="1"/>
  <c r="AS164" i="1"/>
  <c r="BD164" i="1" s="1"/>
  <c r="AU164" i="1"/>
  <c r="BF164" i="1" s="1"/>
  <c r="AR160" i="1"/>
  <c r="BC160" i="1" s="1"/>
  <c r="AV160" i="1"/>
  <c r="BG160" i="1" s="1"/>
  <c r="AT160" i="1"/>
  <c r="BE160" i="1" s="1"/>
  <c r="AQ160" i="1"/>
  <c r="BB160" i="1" s="1"/>
  <c r="AW160" i="1"/>
  <c r="BH160" i="1" s="1"/>
  <c r="AP160" i="1"/>
  <c r="BA160" i="1" s="1"/>
  <c r="AS160" i="1"/>
  <c r="BD160" i="1" s="1"/>
  <c r="AU160" i="1"/>
  <c r="BF160" i="1" s="1"/>
  <c r="AR156" i="1"/>
  <c r="BC156" i="1" s="1"/>
  <c r="AV156" i="1"/>
  <c r="BG156" i="1" s="1"/>
  <c r="AT156" i="1"/>
  <c r="BE156" i="1" s="1"/>
  <c r="AQ156" i="1"/>
  <c r="BB156" i="1" s="1"/>
  <c r="AW156" i="1"/>
  <c r="BH156" i="1" s="1"/>
  <c r="AP156" i="1"/>
  <c r="BA156" i="1" s="1"/>
  <c r="AS156" i="1"/>
  <c r="BD156" i="1" s="1"/>
  <c r="AU156" i="1"/>
  <c r="BF156" i="1" s="1"/>
  <c r="AR152" i="1"/>
  <c r="BC152" i="1" s="1"/>
  <c r="AV152" i="1"/>
  <c r="BG152" i="1" s="1"/>
  <c r="AT152" i="1"/>
  <c r="BE152" i="1" s="1"/>
  <c r="AQ152" i="1"/>
  <c r="BB152" i="1" s="1"/>
  <c r="AW152" i="1"/>
  <c r="BH152" i="1" s="1"/>
  <c r="AP152" i="1"/>
  <c r="BA152" i="1" s="1"/>
  <c r="AS152" i="1"/>
  <c r="BD152" i="1" s="1"/>
  <c r="AU152" i="1"/>
  <c r="BF152" i="1" s="1"/>
  <c r="AP148" i="1"/>
  <c r="BA148" i="1" s="1"/>
  <c r="AT148" i="1"/>
  <c r="BE148" i="1" s="1"/>
  <c r="AQ148" i="1"/>
  <c r="BB148" i="1" s="1"/>
  <c r="AV148" i="1"/>
  <c r="BG148" i="1" s="1"/>
  <c r="AS148" i="1"/>
  <c r="BD148" i="1" s="1"/>
  <c r="AW148" i="1"/>
  <c r="BH148" i="1" s="1"/>
  <c r="AR148" i="1"/>
  <c r="BC148" i="1" s="1"/>
  <c r="AU148" i="1"/>
  <c r="BF148" i="1" s="1"/>
  <c r="AP144" i="1"/>
  <c r="BA144" i="1" s="1"/>
  <c r="AT144" i="1"/>
  <c r="BE144" i="1" s="1"/>
  <c r="AQ144" i="1"/>
  <c r="BB144" i="1" s="1"/>
  <c r="AV144" i="1"/>
  <c r="BG144" i="1" s="1"/>
  <c r="AW144" i="1"/>
  <c r="BH144" i="1" s="1"/>
  <c r="AS144" i="1"/>
  <c r="BD144" i="1" s="1"/>
  <c r="AR144" i="1"/>
  <c r="BC144" i="1" s="1"/>
  <c r="AU144" i="1"/>
  <c r="BF144" i="1" s="1"/>
  <c r="AP140" i="1"/>
  <c r="BA140" i="1" s="1"/>
  <c r="AT140" i="1"/>
  <c r="BE140" i="1" s="1"/>
  <c r="AQ140" i="1"/>
  <c r="BB140" i="1" s="1"/>
  <c r="AV140" i="1"/>
  <c r="BG140" i="1" s="1"/>
  <c r="AS140" i="1"/>
  <c r="BD140" i="1" s="1"/>
  <c r="AW140" i="1"/>
  <c r="BH140" i="1" s="1"/>
  <c r="AU140" i="1"/>
  <c r="BF140" i="1" s="1"/>
  <c r="AR140" i="1"/>
  <c r="BC140" i="1" s="1"/>
  <c r="AP136" i="1"/>
  <c r="BA136" i="1" s="1"/>
  <c r="AT136" i="1"/>
  <c r="BE136" i="1" s="1"/>
  <c r="AQ136" i="1"/>
  <c r="BB136" i="1" s="1"/>
  <c r="AV136" i="1"/>
  <c r="BG136" i="1" s="1"/>
  <c r="AW136" i="1"/>
  <c r="BH136" i="1" s="1"/>
  <c r="AS136" i="1"/>
  <c r="BD136" i="1" s="1"/>
  <c r="AR136" i="1"/>
  <c r="BC136" i="1" s="1"/>
  <c r="AU136" i="1"/>
  <c r="BF136" i="1" s="1"/>
  <c r="AP132" i="1"/>
  <c r="BA132" i="1" s="1"/>
  <c r="AT132" i="1"/>
  <c r="BE132" i="1" s="1"/>
  <c r="AS132" i="1"/>
  <c r="BD132" i="1" s="1"/>
  <c r="AQ132" i="1"/>
  <c r="BB132" i="1" s="1"/>
  <c r="AV132" i="1"/>
  <c r="BG132" i="1" s="1"/>
  <c r="AU132" i="1"/>
  <c r="BF132" i="1" s="1"/>
  <c r="AR132" i="1"/>
  <c r="BC132" i="1" s="1"/>
  <c r="AW132" i="1"/>
  <c r="BH132" i="1" s="1"/>
  <c r="AP128" i="1"/>
  <c r="BA128" i="1" s="1"/>
  <c r="AT128" i="1"/>
  <c r="BE128" i="1" s="1"/>
  <c r="AS128" i="1"/>
  <c r="BD128" i="1" s="1"/>
  <c r="AQ128" i="1"/>
  <c r="BB128" i="1" s="1"/>
  <c r="AV128" i="1"/>
  <c r="BG128" i="1" s="1"/>
  <c r="AU128" i="1"/>
  <c r="BF128" i="1" s="1"/>
  <c r="AR128" i="1"/>
  <c r="BC128" i="1" s="1"/>
  <c r="AW128" i="1"/>
  <c r="BH128" i="1" s="1"/>
  <c r="AP124" i="1"/>
  <c r="BA124" i="1" s="1"/>
  <c r="AT124" i="1"/>
  <c r="BE124" i="1" s="1"/>
  <c r="AS124" i="1"/>
  <c r="BD124" i="1" s="1"/>
  <c r="AQ124" i="1"/>
  <c r="BB124" i="1" s="1"/>
  <c r="AV124" i="1"/>
  <c r="BG124" i="1" s="1"/>
  <c r="AU124" i="1"/>
  <c r="BF124" i="1" s="1"/>
  <c r="AR124" i="1"/>
  <c r="BC124" i="1" s="1"/>
  <c r="AW124" i="1"/>
  <c r="BH124" i="1" s="1"/>
  <c r="AP120" i="1"/>
  <c r="BA120" i="1" s="1"/>
  <c r="AT120" i="1"/>
  <c r="BE120" i="1" s="1"/>
  <c r="AS120" i="1"/>
  <c r="BD120" i="1" s="1"/>
  <c r="AQ120" i="1"/>
  <c r="BB120" i="1" s="1"/>
  <c r="AV120" i="1"/>
  <c r="BG120" i="1" s="1"/>
  <c r="AU120" i="1"/>
  <c r="BF120" i="1" s="1"/>
  <c r="AR120" i="1"/>
  <c r="BC120" i="1" s="1"/>
  <c r="AW120" i="1"/>
  <c r="BH120" i="1" s="1"/>
  <c r="AP116" i="1"/>
  <c r="BA116" i="1" s="1"/>
  <c r="AT116" i="1"/>
  <c r="BE116" i="1" s="1"/>
  <c r="AS116" i="1"/>
  <c r="BD116" i="1" s="1"/>
  <c r="AQ116" i="1"/>
  <c r="BB116" i="1" s="1"/>
  <c r="AV116" i="1"/>
  <c r="BG116" i="1" s="1"/>
  <c r="AU116" i="1"/>
  <c r="BF116" i="1" s="1"/>
  <c r="AR116" i="1"/>
  <c r="BC116" i="1" s="1"/>
  <c r="AW116" i="1"/>
  <c r="BH116" i="1" s="1"/>
  <c r="AP112" i="1"/>
  <c r="BA112" i="1" s="1"/>
  <c r="AT112" i="1"/>
  <c r="BE112" i="1" s="1"/>
  <c r="AS112" i="1"/>
  <c r="BD112" i="1" s="1"/>
  <c r="AQ112" i="1"/>
  <c r="BB112" i="1" s="1"/>
  <c r="AV112" i="1"/>
  <c r="BG112" i="1" s="1"/>
  <c r="AU112" i="1"/>
  <c r="BF112" i="1" s="1"/>
  <c r="AR112" i="1"/>
  <c r="BC112" i="1" s="1"/>
  <c r="AW112" i="1"/>
  <c r="BH112" i="1" s="1"/>
  <c r="AP108" i="1"/>
  <c r="BA108" i="1" s="1"/>
  <c r="AT108" i="1"/>
  <c r="BE108" i="1" s="1"/>
  <c r="AS108" i="1"/>
  <c r="BD108" i="1" s="1"/>
  <c r="AQ108" i="1"/>
  <c r="BB108" i="1" s="1"/>
  <c r="AV108" i="1"/>
  <c r="BG108" i="1" s="1"/>
  <c r="AU108" i="1"/>
  <c r="BF108" i="1" s="1"/>
  <c r="AR108" i="1"/>
  <c r="BC108" i="1" s="1"/>
  <c r="AW108" i="1"/>
  <c r="BH108" i="1" s="1"/>
  <c r="AS104" i="1"/>
  <c r="BD104" i="1" s="1"/>
  <c r="AW104" i="1"/>
  <c r="BH104" i="1" s="1"/>
  <c r="AP104" i="1"/>
  <c r="BA104" i="1" s="1"/>
  <c r="AT104" i="1"/>
  <c r="BE104" i="1" s="1"/>
  <c r="AQ104" i="1"/>
  <c r="BB104" i="1" s="1"/>
  <c r="AU104" i="1"/>
  <c r="BF104" i="1" s="1"/>
  <c r="AR104" i="1"/>
  <c r="BC104" i="1" s="1"/>
  <c r="AV104" i="1"/>
  <c r="BG104" i="1" s="1"/>
  <c r="AR100" i="1"/>
  <c r="BC100" i="1" s="1"/>
  <c r="AV100" i="1"/>
  <c r="BG100" i="1" s="1"/>
  <c r="AQ100" i="1"/>
  <c r="BB100" i="1" s="1"/>
  <c r="AW100" i="1"/>
  <c r="BH100" i="1" s="1"/>
  <c r="AS100" i="1"/>
  <c r="BD100" i="1" s="1"/>
  <c r="AT100" i="1"/>
  <c r="BE100" i="1" s="1"/>
  <c r="AU100" i="1"/>
  <c r="BF100" i="1" s="1"/>
  <c r="AP100" i="1"/>
  <c r="BA100" i="1" s="1"/>
  <c r="AR96" i="1"/>
  <c r="BC96" i="1" s="1"/>
  <c r="AV96" i="1"/>
  <c r="BG96" i="1" s="1"/>
  <c r="AQ96" i="1"/>
  <c r="BB96" i="1" s="1"/>
  <c r="AW96" i="1"/>
  <c r="BH96" i="1" s="1"/>
  <c r="AS96" i="1"/>
  <c r="BD96" i="1" s="1"/>
  <c r="AT96" i="1"/>
  <c r="BE96" i="1" s="1"/>
  <c r="AU96" i="1"/>
  <c r="BF96" i="1" s="1"/>
  <c r="AP96" i="1"/>
  <c r="BA96" i="1" s="1"/>
  <c r="AR92" i="1"/>
  <c r="BC92" i="1" s="1"/>
  <c r="AV92" i="1"/>
  <c r="BG92" i="1" s="1"/>
  <c r="AQ92" i="1"/>
  <c r="BB92" i="1" s="1"/>
  <c r="AW92" i="1"/>
  <c r="BH92" i="1" s="1"/>
  <c r="AU92" i="1"/>
  <c r="BF92" i="1" s="1"/>
  <c r="AP92" i="1"/>
  <c r="BA92" i="1" s="1"/>
  <c r="AS92" i="1"/>
  <c r="BD92" i="1" s="1"/>
  <c r="AT92" i="1"/>
  <c r="BE92" i="1" s="1"/>
  <c r="AR88" i="1"/>
  <c r="BC88" i="1" s="1"/>
  <c r="AV88" i="1"/>
  <c r="BG88" i="1" s="1"/>
  <c r="AQ88" i="1"/>
  <c r="BB88" i="1" s="1"/>
  <c r="AW88" i="1"/>
  <c r="BH88" i="1" s="1"/>
  <c r="AS88" i="1"/>
  <c r="BD88" i="1" s="1"/>
  <c r="AT88" i="1"/>
  <c r="BE88" i="1" s="1"/>
  <c r="AU88" i="1"/>
  <c r="BF88" i="1" s="1"/>
  <c r="AP88" i="1"/>
  <c r="BA88" i="1" s="1"/>
  <c r="AR84" i="1"/>
  <c r="BC84" i="1" s="1"/>
  <c r="AV84" i="1"/>
  <c r="BG84" i="1" s="1"/>
  <c r="AQ84" i="1"/>
  <c r="BB84" i="1" s="1"/>
  <c r="AW84" i="1"/>
  <c r="BH84" i="1" s="1"/>
  <c r="AU84" i="1"/>
  <c r="BF84" i="1" s="1"/>
  <c r="AP84" i="1"/>
  <c r="BA84" i="1" s="1"/>
  <c r="AS84" i="1"/>
  <c r="BD84" i="1" s="1"/>
  <c r="AT84" i="1"/>
  <c r="BE84" i="1" s="1"/>
  <c r="AR80" i="1"/>
  <c r="BC80" i="1" s="1"/>
  <c r="AV80" i="1"/>
  <c r="BG80" i="1" s="1"/>
  <c r="AQ80" i="1"/>
  <c r="BB80" i="1" s="1"/>
  <c r="AW80" i="1"/>
  <c r="BH80" i="1" s="1"/>
  <c r="AS80" i="1"/>
  <c r="BD80" i="1" s="1"/>
  <c r="AT80" i="1"/>
  <c r="BE80" i="1" s="1"/>
  <c r="AU80" i="1"/>
  <c r="BF80" i="1" s="1"/>
  <c r="AP80" i="1"/>
  <c r="BA80" i="1" s="1"/>
  <c r="AR76" i="1"/>
  <c r="BC76" i="1" s="1"/>
  <c r="AV76" i="1"/>
  <c r="BG76" i="1" s="1"/>
  <c r="AQ76" i="1"/>
  <c r="BB76" i="1" s="1"/>
  <c r="AW76" i="1"/>
  <c r="BH76" i="1" s="1"/>
  <c r="AU76" i="1"/>
  <c r="BF76" i="1" s="1"/>
  <c r="AP76" i="1"/>
  <c r="BA76" i="1" s="1"/>
  <c r="AS76" i="1"/>
  <c r="BD76" i="1" s="1"/>
  <c r="AT76" i="1"/>
  <c r="BE76" i="1" s="1"/>
  <c r="AR72" i="1"/>
  <c r="BC72" i="1" s="1"/>
  <c r="AV72" i="1"/>
  <c r="BG72" i="1" s="1"/>
  <c r="AQ72" i="1"/>
  <c r="BB72" i="1" s="1"/>
  <c r="AW72" i="1"/>
  <c r="BH72" i="1" s="1"/>
  <c r="AS72" i="1"/>
  <c r="BD72" i="1" s="1"/>
  <c r="AT72" i="1"/>
  <c r="BE72" i="1" s="1"/>
  <c r="AU72" i="1"/>
  <c r="BF72" i="1" s="1"/>
  <c r="AP72" i="1"/>
  <c r="BA72" i="1" s="1"/>
  <c r="AR68" i="1"/>
  <c r="BC68" i="1" s="1"/>
  <c r="AV68" i="1"/>
  <c r="BG68" i="1" s="1"/>
  <c r="AQ68" i="1"/>
  <c r="BB68" i="1" s="1"/>
  <c r="AW68" i="1"/>
  <c r="BH68" i="1" s="1"/>
  <c r="AU68" i="1"/>
  <c r="BF68" i="1" s="1"/>
  <c r="AP68" i="1"/>
  <c r="BA68" i="1" s="1"/>
  <c r="AS68" i="1"/>
  <c r="BD68" i="1" s="1"/>
  <c r="AT68" i="1"/>
  <c r="BE68" i="1" s="1"/>
  <c r="AP64" i="1"/>
  <c r="BA64" i="1" s="1"/>
  <c r="AT64" i="1"/>
  <c r="BE64" i="1" s="1"/>
  <c r="AR64" i="1"/>
  <c r="BC64" i="1" s="1"/>
  <c r="AV64" i="1"/>
  <c r="BG64" i="1" s="1"/>
  <c r="AW64" i="1"/>
  <c r="BH64" i="1" s="1"/>
  <c r="AQ64" i="1"/>
  <c r="BB64" i="1" s="1"/>
  <c r="AS64" i="1"/>
  <c r="BD64" i="1" s="1"/>
  <c r="AU64" i="1"/>
  <c r="BF64" i="1" s="1"/>
  <c r="AP60" i="1"/>
  <c r="BA60" i="1" s="1"/>
  <c r="AT60" i="1"/>
  <c r="BE60" i="1" s="1"/>
  <c r="AR60" i="1"/>
  <c r="BC60" i="1" s="1"/>
  <c r="AV60" i="1"/>
  <c r="BG60" i="1" s="1"/>
  <c r="AW60" i="1"/>
  <c r="BH60" i="1" s="1"/>
  <c r="AQ60" i="1"/>
  <c r="BB60" i="1" s="1"/>
  <c r="AS60" i="1"/>
  <c r="BD60" i="1" s="1"/>
  <c r="AU60" i="1"/>
  <c r="BF60" i="1" s="1"/>
  <c r="AP56" i="1"/>
  <c r="BA56" i="1" s="1"/>
  <c r="AT56" i="1"/>
  <c r="BE56" i="1" s="1"/>
  <c r="AR56" i="1"/>
  <c r="BC56" i="1" s="1"/>
  <c r="AV56" i="1"/>
  <c r="BG56" i="1" s="1"/>
  <c r="AW56" i="1"/>
  <c r="BH56" i="1" s="1"/>
  <c r="AQ56" i="1"/>
  <c r="BB56" i="1" s="1"/>
  <c r="AS56" i="1"/>
  <c r="BD56" i="1" s="1"/>
  <c r="AU56" i="1"/>
  <c r="BF56" i="1" s="1"/>
  <c r="AP52" i="1"/>
  <c r="BA52" i="1" s="1"/>
  <c r="AT52" i="1"/>
  <c r="BE52" i="1" s="1"/>
  <c r="AR52" i="1"/>
  <c r="BC52" i="1" s="1"/>
  <c r="AV52" i="1"/>
  <c r="BG52" i="1" s="1"/>
  <c r="AW52" i="1"/>
  <c r="BH52" i="1" s="1"/>
  <c r="AQ52" i="1"/>
  <c r="BB52" i="1" s="1"/>
  <c r="AS52" i="1"/>
  <c r="BD52" i="1" s="1"/>
  <c r="AU52" i="1"/>
  <c r="BF52" i="1" s="1"/>
  <c r="AP48" i="1"/>
  <c r="BA48" i="1" s="1"/>
  <c r="AT48" i="1"/>
  <c r="BE48" i="1" s="1"/>
  <c r="AR48" i="1"/>
  <c r="BC48" i="1" s="1"/>
  <c r="AV48" i="1"/>
  <c r="BG48" i="1" s="1"/>
  <c r="AW48" i="1"/>
  <c r="BH48" i="1" s="1"/>
  <c r="AQ48" i="1"/>
  <c r="BB48" i="1" s="1"/>
  <c r="AS48" i="1"/>
  <c r="BD48" i="1" s="1"/>
  <c r="AU48" i="1"/>
  <c r="BF48" i="1" s="1"/>
  <c r="AR44" i="1"/>
  <c r="BC44" i="1" s="1"/>
  <c r="AV44" i="1"/>
  <c r="BG44" i="1" s="1"/>
  <c r="AT44" i="1"/>
  <c r="BE44" i="1" s="1"/>
  <c r="AQ44" i="1"/>
  <c r="BB44" i="1" s="1"/>
  <c r="AW44" i="1"/>
  <c r="BH44" i="1" s="1"/>
  <c r="AS44" i="1"/>
  <c r="BD44" i="1" s="1"/>
  <c r="AP44" i="1"/>
  <c r="BA44" i="1" s="1"/>
  <c r="AU44" i="1"/>
  <c r="BF44" i="1" s="1"/>
  <c r="AQ40" i="1"/>
  <c r="BB40" i="1" s="1"/>
  <c r="AU40" i="1"/>
  <c r="BF40" i="1" s="1"/>
  <c r="AS40" i="1"/>
  <c r="BD40" i="1" s="1"/>
  <c r="AP40" i="1"/>
  <c r="BA40" i="1" s="1"/>
  <c r="AV40" i="1"/>
  <c r="BG40" i="1" s="1"/>
  <c r="AR40" i="1"/>
  <c r="BC40" i="1" s="1"/>
  <c r="AT40" i="1"/>
  <c r="BE40" i="1" s="1"/>
  <c r="AW40" i="1"/>
  <c r="BH40" i="1" s="1"/>
  <c r="AQ36" i="1"/>
  <c r="BB36" i="1" s="1"/>
  <c r="AU36" i="1"/>
  <c r="BF36" i="1" s="1"/>
  <c r="AS36" i="1"/>
  <c r="BD36" i="1" s="1"/>
  <c r="AP36" i="1"/>
  <c r="BA36" i="1" s="1"/>
  <c r="AV36" i="1"/>
  <c r="BG36" i="1" s="1"/>
  <c r="AR36" i="1"/>
  <c r="BC36" i="1" s="1"/>
  <c r="AT36" i="1"/>
  <c r="BE36" i="1" s="1"/>
  <c r="AW36" i="1"/>
  <c r="BH36" i="1" s="1"/>
  <c r="AS32" i="1"/>
  <c r="BD32" i="1" s="1"/>
  <c r="AW32" i="1"/>
  <c r="BH32" i="1" s="1"/>
  <c r="AQ32" i="1"/>
  <c r="BB32" i="1" s="1"/>
  <c r="AU32" i="1"/>
  <c r="BF32" i="1" s="1"/>
  <c r="AP32" i="1"/>
  <c r="BA32" i="1" s="1"/>
  <c r="AT32" i="1"/>
  <c r="BE32" i="1" s="1"/>
  <c r="AV32" i="1"/>
  <c r="BG32" i="1" s="1"/>
  <c r="AR32" i="1"/>
  <c r="BC32" i="1" s="1"/>
  <c r="AS28" i="1"/>
  <c r="BD28" i="1" s="1"/>
  <c r="AW28" i="1"/>
  <c r="BH28" i="1" s="1"/>
  <c r="AQ28" i="1"/>
  <c r="BB28" i="1" s="1"/>
  <c r="AU28" i="1"/>
  <c r="BF28" i="1" s="1"/>
  <c r="AT28" i="1"/>
  <c r="BE28" i="1" s="1"/>
  <c r="AV28" i="1"/>
  <c r="BG28" i="1" s="1"/>
  <c r="AR28" i="1"/>
  <c r="BC28" i="1" s="1"/>
  <c r="AS24" i="1"/>
  <c r="BD24" i="1" s="1"/>
  <c r="AW24" i="1"/>
  <c r="BH24" i="1" s="1"/>
  <c r="AQ24" i="1"/>
  <c r="BB24" i="1" s="1"/>
  <c r="AU24" i="1"/>
  <c r="BF24" i="1" s="1"/>
  <c r="AP24" i="1"/>
  <c r="BA24" i="1" s="1"/>
  <c r="AT24" i="1"/>
  <c r="BE24" i="1" s="1"/>
  <c r="AV24" i="1"/>
  <c r="BG24" i="1" s="1"/>
  <c r="AR24" i="1"/>
  <c r="BC24" i="1" s="1"/>
  <c r="AS20" i="1"/>
  <c r="BD20" i="1" s="1"/>
  <c r="AW20" i="1"/>
  <c r="BH20" i="1" s="1"/>
  <c r="AQ20" i="1"/>
  <c r="BB20" i="1" s="1"/>
  <c r="AU20" i="1"/>
  <c r="BF20" i="1" s="1"/>
  <c r="AP20" i="1"/>
  <c r="BA20" i="1" s="1"/>
  <c r="AT20" i="1"/>
  <c r="BE20" i="1" s="1"/>
  <c r="AV20" i="1"/>
  <c r="BG20" i="1" s="1"/>
  <c r="AR20" i="1"/>
  <c r="BC20" i="1" s="1"/>
  <c r="AS16" i="1"/>
  <c r="BD16" i="1" s="1"/>
  <c r="AW16" i="1"/>
  <c r="BH16" i="1" s="1"/>
  <c r="AQ16" i="1"/>
  <c r="BB16" i="1" s="1"/>
  <c r="AU16" i="1"/>
  <c r="BF16" i="1" s="1"/>
  <c r="AP16" i="1"/>
  <c r="BA16" i="1" s="1"/>
  <c r="AT16" i="1"/>
  <c r="BE16" i="1" s="1"/>
  <c r="AV16" i="1"/>
  <c r="BG16" i="1" s="1"/>
  <c r="AR16" i="1"/>
  <c r="BC16" i="1" s="1"/>
  <c r="AU12" i="1"/>
  <c r="BF12" i="1" s="1"/>
  <c r="AR12" i="1"/>
  <c r="BC12" i="1" s="1"/>
  <c r="AW12" i="1"/>
  <c r="BH12" i="1" s="1"/>
  <c r="AP12" i="1"/>
  <c r="BA12" i="1" s="1"/>
  <c r="AT12" i="1"/>
  <c r="BE12" i="1" s="1"/>
  <c r="AS12" i="1"/>
  <c r="BD12" i="1" s="1"/>
  <c r="AV12" i="1"/>
  <c r="BG12" i="1" s="1"/>
  <c r="AQ12" i="1"/>
  <c r="BB12" i="1" s="1"/>
  <c r="AR8" i="1"/>
  <c r="BC8" i="1" s="1"/>
  <c r="AV8" i="1"/>
  <c r="BG8" i="1" s="1"/>
  <c r="AP8" i="1"/>
  <c r="BA8" i="1" s="1"/>
  <c r="AT8" i="1"/>
  <c r="BE8" i="1" s="1"/>
  <c r="AW8" i="1"/>
  <c r="BH8" i="1" s="1"/>
  <c r="AS8" i="1"/>
  <c r="BD8" i="1" s="1"/>
  <c r="AU8" i="1"/>
  <c r="BF8" i="1" s="1"/>
  <c r="AQ8" i="1"/>
  <c r="BB8" i="1" s="1"/>
  <c r="AR4" i="1"/>
  <c r="BC4" i="1" s="1"/>
  <c r="AV4" i="1"/>
  <c r="BG4" i="1" s="1"/>
  <c r="BA4" i="1"/>
  <c r="AT4" i="1"/>
  <c r="BE4" i="1" s="1"/>
  <c r="AW4" i="1"/>
  <c r="BH4" i="1" s="1"/>
  <c r="AS4" i="1"/>
  <c r="BD4" i="1" s="1"/>
  <c r="AU4" i="1"/>
  <c r="BF4" i="1" s="1"/>
  <c r="AQ4" i="1"/>
  <c r="BB4" i="1" s="1"/>
  <c r="AS3" i="1"/>
  <c r="BD3" i="1" s="1"/>
  <c r="AT2767" i="1"/>
  <c r="BE2767" i="1" s="1"/>
  <c r="AT2766" i="1"/>
  <c r="BE2766" i="1" s="1"/>
  <c r="AT2765" i="1"/>
  <c r="BE2765" i="1" s="1"/>
  <c r="AT2764" i="1"/>
  <c r="BE2764" i="1" s="1"/>
  <c r="AT2763" i="1"/>
  <c r="BE2763" i="1" s="1"/>
  <c r="AT2762" i="1"/>
  <c r="BE2762" i="1" s="1"/>
  <c r="AT2761" i="1"/>
  <c r="BE2761" i="1" s="1"/>
  <c r="AT2760" i="1"/>
  <c r="BE2760" i="1" s="1"/>
  <c r="AT2759" i="1"/>
  <c r="BE2759" i="1" s="1"/>
  <c r="AT2758" i="1"/>
  <c r="BE2758" i="1" s="1"/>
  <c r="AT2757" i="1"/>
  <c r="BE2757" i="1" s="1"/>
  <c r="AT2756" i="1"/>
  <c r="BE2756" i="1" s="1"/>
  <c r="AT2755" i="1"/>
  <c r="BE2755" i="1" s="1"/>
  <c r="AT2754" i="1"/>
  <c r="BE2754" i="1" s="1"/>
  <c r="AT2753" i="1"/>
  <c r="BE2753" i="1" s="1"/>
  <c r="AT2752" i="1"/>
  <c r="BE2752" i="1" s="1"/>
  <c r="AT2751" i="1"/>
  <c r="BE2751" i="1" s="1"/>
  <c r="AT2750" i="1"/>
  <c r="BE2750" i="1" s="1"/>
  <c r="AT2749" i="1"/>
  <c r="BE2749" i="1" s="1"/>
  <c r="AT2748" i="1"/>
  <c r="BE2748" i="1" s="1"/>
  <c r="AT2747" i="1"/>
  <c r="BE2747" i="1" s="1"/>
  <c r="AT2746" i="1"/>
  <c r="BE2746" i="1" s="1"/>
  <c r="AT2745" i="1"/>
  <c r="BE2745" i="1" s="1"/>
  <c r="AT2744" i="1"/>
  <c r="BE2744" i="1" s="1"/>
  <c r="AT2743" i="1"/>
  <c r="BE2743" i="1" s="1"/>
  <c r="AT2742" i="1"/>
  <c r="BE2742" i="1" s="1"/>
  <c r="AT2741" i="1"/>
  <c r="BE2741" i="1" s="1"/>
  <c r="AT2740" i="1"/>
  <c r="BE2740" i="1" s="1"/>
  <c r="AT2739" i="1"/>
  <c r="BE2739" i="1" s="1"/>
  <c r="AT2738" i="1"/>
  <c r="BE2738" i="1" s="1"/>
  <c r="AT2737" i="1"/>
  <c r="BE2737" i="1" s="1"/>
  <c r="AT2736" i="1"/>
  <c r="BE2736" i="1" s="1"/>
  <c r="AT2735" i="1"/>
  <c r="BE2735" i="1" s="1"/>
  <c r="AT2734" i="1"/>
  <c r="BE2734" i="1" s="1"/>
  <c r="AT2733" i="1"/>
  <c r="BE2733" i="1" s="1"/>
  <c r="AT2732" i="1"/>
  <c r="BE2732" i="1" s="1"/>
  <c r="AT2731" i="1"/>
  <c r="BE2731" i="1" s="1"/>
  <c r="AT2730" i="1"/>
  <c r="BE2730" i="1" s="1"/>
  <c r="AT2729" i="1"/>
  <c r="BE2729" i="1" s="1"/>
  <c r="AT2728" i="1"/>
  <c r="BE2728" i="1" s="1"/>
  <c r="AT2727" i="1"/>
  <c r="BE2727" i="1" s="1"/>
  <c r="AT2726" i="1"/>
  <c r="BE2726" i="1" s="1"/>
  <c r="AT2725" i="1"/>
  <c r="BE2725" i="1" s="1"/>
  <c r="AT2724" i="1"/>
  <c r="BE2724" i="1" s="1"/>
  <c r="AT2723" i="1"/>
  <c r="BE2723" i="1" s="1"/>
  <c r="AT2722" i="1"/>
  <c r="BE2722" i="1" s="1"/>
  <c r="AT2721" i="1"/>
  <c r="BE2721" i="1" s="1"/>
  <c r="AT2720" i="1"/>
  <c r="BE2720" i="1" s="1"/>
  <c r="AT2719" i="1"/>
  <c r="BE2719" i="1" s="1"/>
  <c r="AT2718" i="1"/>
  <c r="BE2718" i="1" s="1"/>
  <c r="AT2717" i="1"/>
  <c r="BE2717" i="1" s="1"/>
  <c r="AT2716" i="1"/>
  <c r="BE2716" i="1" s="1"/>
  <c r="AT2715" i="1"/>
  <c r="BE2715" i="1" s="1"/>
  <c r="AT2714" i="1"/>
  <c r="BE2714" i="1" s="1"/>
  <c r="AT2713" i="1"/>
  <c r="BE2713" i="1" s="1"/>
  <c r="AT2712" i="1"/>
  <c r="BE2712" i="1" s="1"/>
  <c r="AT2711" i="1"/>
  <c r="BE2711" i="1" s="1"/>
  <c r="AT2710" i="1"/>
  <c r="BE2710" i="1" s="1"/>
  <c r="AT2709" i="1"/>
  <c r="BE2709" i="1" s="1"/>
  <c r="AT2708" i="1"/>
  <c r="BE2708" i="1" s="1"/>
  <c r="AT2707" i="1"/>
  <c r="BE2707" i="1" s="1"/>
  <c r="AT2706" i="1"/>
  <c r="BE2706" i="1" s="1"/>
  <c r="AT2705" i="1"/>
  <c r="BE2705" i="1" s="1"/>
  <c r="AT2704" i="1"/>
  <c r="BE2704" i="1" s="1"/>
  <c r="AT2703" i="1"/>
  <c r="BE2703" i="1" s="1"/>
  <c r="AT2702" i="1"/>
  <c r="BE2702" i="1" s="1"/>
  <c r="AT2701" i="1"/>
  <c r="BE2701" i="1" s="1"/>
  <c r="AT2700" i="1"/>
  <c r="BE2700" i="1" s="1"/>
  <c r="AT2699" i="1"/>
  <c r="BE2699" i="1" s="1"/>
  <c r="AT2698" i="1"/>
  <c r="BE2698" i="1" s="1"/>
  <c r="AT2697" i="1"/>
  <c r="BE2697" i="1" s="1"/>
  <c r="AT2696" i="1"/>
  <c r="BE2696" i="1" s="1"/>
  <c r="AT2695" i="1"/>
  <c r="BE2695" i="1" s="1"/>
  <c r="AT2694" i="1"/>
  <c r="BE2694" i="1" s="1"/>
  <c r="AT2693" i="1"/>
  <c r="BE2693" i="1" s="1"/>
  <c r="AT2692" i="1"/>
  <c r="BE2692" i="1" s="1"/>
  <c r="AT2691" i="1"/>
  <c r="BE2691" i="1" s="1"/>
  <c r="AT2690" i="1"/>
  <c r="BE2690" i="1" s="1"/>
  <c r="AT2689" i="1"/>
  <c r="BE2689" i="1" s="1"/>
  <c r="AT2688" i="1"/>
  <c r="BE2688" i="1" s="1"/>
  <c r="AT2687" i="1"/>
  <c r="BE2687" i="1" s="1"/>
  <c r="AT2686" i="1"/>
  <c r="BE2686" i="1" s="1"/>
  <c r="AT2685" i="1"/>
  <c r="BE2685" i="1" s="1"/>
  <c r="AT2684" i="1"/>
  <c r="BE2684" i="1" s="1"/>
  <c r="AT2683" i="1"/>
  <c r="BE2683" i="1" s="1"/>
  <c r="AT2682" i="1"/>
  <c r="BE2682" i="1" s="1"/>
  <c r="AT2681" i="1"/>
  <c r="BE2681" i="1" s="1"/>
  <c r="AT2680" i="1"/>
  <c r="BE2680" i="1" s="1"/>
  <c r="AT2679" i="1"/>
  <c r="BE2679" i="1" s="1"/>
  <c r="AT2678" i="1"/>
  <c r="BE2678" i="1" s="1"/>
  <c r="AT2677" i="1"/>
  <c r="BE2677" i="1" s="1"/>
  <c r="AT2676" i="1"/>
  <c r="BE2676" i="1" s="1"/>
  <c r="AT2675" i="1"/>
  <c r="BE2675" i="1" s="1"/>
  <c r="AT2674" i="1"/>
  <c r="BE2674" i="1" s="1"/>
  <c r="AT2673" i="1"/>
  <c r="BE2673" i="1" s="1"/>
  <c r="AT2672" i="1"/>
  <c r="BE2672" i="1" s="1"/>
  <c r="AT2671" i="1"/>
  <c r="BE2671" i="1" s="1"/>
  <c r="AT2670" i="1"/>
  <c r="BE2670" i="1" s="1"/>
  <c r="AT2669" i="1"/>
  <c r="BE2669" i="1" s="1"/>
  <c r="AT2668" i="1"/>
  <c r="BE2668" i="1" s="1"/>
  <c r="AT2667" i="1"/>
  <c r="BE2667" i="1" s="1"/>
  <c r="AT2666" i="1"/>
  <c r="BE2666" i="1" s="1"/>
  <c r="AT2665" i="1"/>
  <c r="BE2665" i="1" s="1"/>
  <c r="AT2664" i="1"/>
  <c r="BE2664" i="1" s="1"/>
  <c r="AT2663" i="1"/>
  <c r="BE2663" i="1" s="1"/>
  <c r="AT2662" i="1"/>
  <c r="BE2662" i="1" s="1"/>
  <c r="AT2661" i="1"/>
  <c r="BE2661" i="1" s="1"/>
  <c r="AT2660" i="1"/>
  <c r="BE2660" i="1" s="1"/>
  <c r="AT2659" i="1"/>
  <c r="BE2659" i="1" s="1"/>
  <c r="AT2658" i="1"/>
  <c r="BE2658" i="1" s="1"/>
  <c r="AT2657" i="1"/>
  <c r="BE2657" i="1" s="1"/>
  <c r="AT2656" i="1"/>
  <c r="BE2656" i="1" s="1"/>
  <c r="AT2655" i="1"/>
  <c r="BE2655" i="1" s="1"/>
  <c r="AT2654" i="1"/>
  <c r="BE2654" i="1" s="1"/>
  <c r="AT2653" i="1"/>
  <c r="BE2653" i="1" s="1"/>
  <c r="AT2652" i="1"/>
  <c r="BE2652" i="1" s="1"/>
  <c r="AT2651" i="1"/>
  <c r="BE2651" i="1" s="1"/>
  <c r="AT2650" i="1"/>
  <c r="BE2650" i="1" s="1"/>
  <c r="AT2649" i="1"/>
  <c r="BE2649" i="1" s="1"/>
  <c r="AT2648" i="1"/>
  <c r="BE2648" i="1" s="1"/>
  <c r="AT2647" i="1"/>
  <c r="BE2647" i="1" s="1"/>
  <c r="AT2646" i="1"/>
  <c r="BE2646" i="1" s="1"/>
  <c r="AT2645" i="1"/>
  <c r="BE2645" i="1" s="1"/>
  <c r="AT2644" i="1"/>
  <c r="BE2644" i="1" s="1"/>
  <c r="AT2643" i="1"/>
  <c r="BE2643" i="1" s="1"/>
  <c r="AT2642" i="1"/>
  <c r="BE2642" i="1" s="1"/>
  <c r="AT2641" i="1"/>
  <c r="BE2641" i="1" s="1"/>
  <c r="AT2640" i="1"/>
  <c r="BE2640" i="1" s="1"/>
  <c r="AT2639" i="1"/>
  <c r="BE2639" i="1" s="1"/>
  <c r="AT2638" i="1"/>
  <c r="BE2638" i="1" s="1"/>
  <c r="AT2637" i="1"/>
  <c r="BE2637" i="1" s="1"/>
  <c r="AT2636" i="1"/>
  <c r="BE2636" i="1" s="1"/>
  <c r="AT2635" i="1"/>
  <c r="BE2635" i="1" s="1"/>
  <c r="AT2634" i="1"/>
  <c r="BE2634" i="1" s="1"/>
  <c r="AT2633" i="1"/>
  <c r="BE2633" i="1" s="1"/>
  <c r="AT2632" i="1"/>
  <c r="BE2632" i="1" s="1"/>
  <c r="AT2631" i="1"/>
  <c r="BE2631" i="1" s="1"/>
  <c r="AT2630" i="1"/>
  <c r="BE2630" i="1" s="1"/>
  <c r="AT2629" i="1"/>
  <c r="BE2629" i="1" s="1"/>
  <c r="AT2628" i="1"/>
  <c r="BE2628" i="1" s="1"/>
  <c r="AT2627" i="1"/>
  <c r="BE2627" i="1" s="1"/>
  <c r="AT2626" i="1"/>
  <c r="BE2626" i="1" s="1"/>
  <c r="AT2625" i="1"/>
  <c r="BE2625" i="1" s="1"/>
  <c r="AT2624" i="1"/>
  <c r="BE2624" i="1" s="1"/>
  <c r="AT2623" i="1"/>
  <c r="BE2623" i="1" s="1"/>
  <c r="AT2622" i="1"/>
  <c r="BE2622" i="1" s="1"/>
  <c r="AT2621" i="1"/>
  <c r="BE2621" i="1" s="1"/>
  <c r="AT2620" i="1"/>
  <c r="BE2620" i="1" s="1"/>
  <c r="AT2619" i="1"/>
  <c r="BE2619" i="1" s="1"/>
  <c r="AT2618" i="1"/>
  <c r="BE2618" i="1" s="1"/>
  <c r="AT2617" i="1"/>
  <c r="BE2617" i="1" s="1"/>
  <c r="AT2616" i="1"/>
  <c r="BE2616" i="1" s="1"/>
  <c r="AT2615" i="1"/>
  <c r="BE2615" i="1" s="1"/>
  <c r="AT2614" i="1"/>
  <c r="BE2614" i="1" s="1"/>
  <c r="AT2613" i="1"/>
  <c r="BE2613" i="1" s="1"/>
  <c r="AT2612" i="1"/>
  <c r="BE2612" i="1" s="1"/>
  <c r="AT2611" i="1"/>
  <c r="BE2611" i="1" s="1"/>
  <c r="AT2610" i="1"/>
  <c r="BE2610" i="1" s="1"/>
  <c r="AT2609" i="1"/>
  <c r="BE2609" i="1" s="1"/>
  <c r="AT2608" i="1"/>
  <c r="BE2608" i="1" s="1"/>
  <c r="AT2607" i="1"/>
  <c r="BE2607" i="1" s="1"/>
  <c r="AT2606" i="1"/>
  <c r="BE2606" i="1" s="1"/>
  <c r="AT2605" i="1"/>
  <c r="BE2605" i="1" s="1"/>
  <c r="AT2604" i="1"/>
  <c r="BE2604" i="1" s="1"/>
  <c r="AT2603" i="1"/>
  <c r="BE2603" i="1" s="1"/>
  <c r="AT2602" i="1"/>
  <c r="BE2602" i="1" s="1"/>
  <c r="AT2601" i="1"/>
  <c r="BE2601" i="1" s="1"/>
  <c r="AT2600" i="1"/>
  <c r="BE2600" i="1" s="1"/>
  <c r="AT2599" i="1"/>
  <c r="BE2599" i="1" s="1"/>
  <c r="AT2598" i="1"/>
  <c r="BE2598" i="1" s="1"/>
  <c r="AT2597" i="1"/>
  <c r="BE2597" i="1" s="1"/>
  <c r="AT2596" i="1"/>
  <c r="BE2596" i="1" s="1"/>
  <c r="AT2595" i="1"/>
  <c r="BE2595" i="1" s="1"/>
  <c r="AT2594" i="1"/>
  <c r="BE2594" i="1" s="1"/>
  <c r="AT2593" i="1"/>
  <c r="BE2593" i="1" s="1"/>
  <c r="AT2592" i="1"/>
  <c r="BE2592" i="1" s="1"/>
  <c r="AT2591" i="1"/>
  <c r="BE2591" i="1" s="1"/>
  <c r="AT2590" i="1"/>
  <c r="BE2590" i="1" s="1"/>
  <c r="AT2589" i="1"/>
  <c r="BE2589" i="1" s="1"/>
  <c r="AT2588" i="1"/>
  <c r="BE2588" i="1" s="1"/>
  <c r="AT2587" i="1"/>
  <c r="BE2587" i="1" s="1"/>
  <c r="AT2586" i="1"/>
  <c r="BE2586" i="1" s="1"/>
  <c r="AT2585" i="1"/>
  <c r="BE2585" i="1" s="1"/>
  <c r="AT2584" i="1"/>
  <c r="BE2584" i="1" s="1"/>
  <c r="AT2583" i="1"/>
  <c r="BE2583" i="1" s="1"/>
  <c r="AT2582" i="1"/>
  <c r="BE2582" i="1" s="1"/>
  <c r="AT2581" i="1"/>
  <c r="BE2581" i="1" s="1"/>
  <c r="AT2580" i="1"/>
  <c r="BE2580" i="1" s="1"/>
  <c r="AT2579" i="1"/>
  <c r="BE2579" i="1" s="1"/>
  <c r="AT2578" i="1"/>
  <c r="BE2578" i="1" s="1"/>
  <c r="AT2577" i="1"/>
  <c r="BE2577" i="1" s="1"/>
  <c r="AT2576" i="1"/>
  <c r="BE2576" i="1" s="1"/>
  <c r="AT2575" i="1"/>
  <c r="BE2575" i="1" s="1"/>
  <c r="AT2574" i="1"/>
  <c r="BE2574" i="1" s="1"/>
  <c r="AT2573" i="1"/>
  <c r="BE2573" i="1" s="1"/>
  <c r="AT2572" i="1"/>
  <c r="BE2572" i="1" s="1"/>
  <c r="AT2571" i="1"/>
  <c r="BE2571" i="1" s="1"/>
  <c r="AT2570" i="1"/>
  <c r="BE2570" i="1" s="1"/>
  <c r="AT2569" i="1"/>
  <c r="BE2569" i="1" s="1"/>
  <c r="AT2568" i="1"/>
  <c r="BE2568" i="1" s="1"/>
  <c r="AT2567" i="1"/>
  <c r="BE2567" i="1" s="1"/>
  <c r="AT2566" i="1"/>
  <c r="BE2566" i="1" s="1"/>
  <c r="AT2565" i="1"/>
  <c r="BE2565" i="1" s="1"/>
  <c r="AT2564" i="1"/>
  <c r="BE2564" i="1" s="1"/>
  <c r="AT2563" i="1"/>
  <c r="BE2563" i="1" s="1"/>
  <c r="AT2562" i="1"/>
  <c r="BE2562" i="1" s="1"/>
  <c r="AT2561" i="1"/>
  <c r="BE2561" i="1" s="1"/>
  <c r="AT2560" i="1"/>
  <c r="BE2560" i="1" s="1"/>
  <c r="AT2559" i="1"/>
  <c r="BE2559" i="1" s="1"/>
  <c r="AT2558" i="1"/>
  <c r="BE2558" i="1" s="1"/>
  <c r="AT2557" i="1"/>
  <c r="BE2557" i="1" s="1"/>
  <c r="AT2556" i="1"/>
  <c r="BE2556" i="1" s="1"/>
  <c r="AT2555" i="1"/>
  <c r="BE2555" i="1" s="1"/>
  <c r="AT2554" i="1"/>
  <c r="BE2554" i="1" s="1"/>
  <c r="AT2553" i="1"/>
  <c r="BE2553" i="1" s="1"/>
  <c r="AT2552" i="1"/>
  <c r="BE2552" i="1" s="1"/>
  <c r="AT2551" i="1"/>
  <c r="BE2551" i="1" s="1"/>
  <c r="AT2550" i="1"/>
  <c r="BE2550" i="1" s="1"/>
  <c r="AT2549" i="1"/>
  <c r="BE2549" i="1" s="1"/>
  <c r="AT2548" i="1"/>
  <c r="BE2548" i="1" s="1"/>
  <c r="AT2547" i="1"/>
  <c r="BE2547" i="1" s="1"/>
  <c r="AT2546" i="1"/>
  <c r="BE2546" i="1" s="1"/>
  <c r="AT2545" i="1"/>
  <c r="BE2545" i="1" s="1"/>
  <c r="AT2544" i="1"/>
  <c r="BE2544" i="1" s="1"/>
  <c r="AT2543" i="1"/>
  <c r="BE2543" i="1" s="1"/>
  <c r="AT2542" i="1"/>
  <c r="BE2542" i="1" s="1"/>
  <c r="AT2541" i="1"/>
  <c r="BE2541" i="1" s="1"/>
  <c r="AT2540" i="1"/>
  <c r="BE2540" i="1" s="1"/>
  <c r="AT2539" i="1"/>
  <c r="BE2539" i="1" s="1"/>
  <c r="AT2538" i="1"/>
  <c r="BE2538" i="1" s="1"/>
  <c r="AT2537" i="1"/>
  <c r="BE2537" i="1" s="1"/>
  <c r="AT2536" i="1"/>
  <c r="BE2536" i="1" s="1"/>
  <c r="AT2535" i="1"/>
  <c r="BE2535" i="1" s="1"/>
  <c r="AT2534" i="1"/>
  <c r="BE2534" i="1" s="1"/>
  <c r="AT2533" i="1"/>
  <c r="BE2533" i="1" s="1"/>
  <c r="AT2532" i="1"/>
  <c r="BE2532" i="1" s="1"/>
  <c r="AT2531" i="1"/>
  <c r="BE2531" i="1" s="1"/>
  <c r="AT2530" i="1"/>
  <c r="BE2530" i="1" s="1"/>
  <c r="AT2529" i="1"/>
  <c r="BE2529" i="1" s="1"/>
  <c r="AT2528" i="1"/>
  <c r="BE2528" i="1" s="1"/>
  <c r="AT2527" i="1"/>
  <c r="BE2527" i="1" s="1"/>
  <c r="AT2526" i="1"/>
  <c r="BE2526" i="1" s="1"/>
  <c r="AT2525" i="1"/>
  <c r="BE2525" i="1" s="1"/>
  <c r="AT2524" i="1"/>
  <c r="BE2524" i="1" s="1"/>
  <c r="AT2523" i="1"/>
  <c r="BE2523" i="1" s="1"/>
  <c r="AT2522" i="1"/>
  <c r="BE2522" i="1" s="1"/>
  <c r="AT2521" i="1"/>
  <c r="BE2521" i="1" s="1"/>
  <c r="AT2520" i="1"/>
  <c r="BE2520" i="1" s="1"/>
  <c r="AT2519" i="1"/>
  <c r="BE2519" i="1" s="1"/>
  <c r="AT2518" i="1"/>
  <c r="BE2518" i="1" s="1"/>
  <c r="AT2517" i="1"/>
  <c r="BE2517" i="1" s="1"/>
  <c r="AT2516" i="1"/>
  <c r="BE2516" i="1" s="1"/>
  <c r="AT2515" i="1"/>
  <c r="BE2515" i="1" s="1"/>
  <c r="AT2514" i="1"/>
  <c r="BE2514" i="1" s="1"/>
  <c r="AT2513" i="1"/>
  <c r="BE2513" i="1" s="1"/>
  <c r="AT2512" i="1"/>
  <c r="BE2512" i="1" s="1"/>
  <c r="AT2511" i="1"/>
  <c r="BE2511" i="1" s="1"/>
  <c r="AT2510" i="1"/>
  <c r="BE2510" i="1" s="1"/>
  <c r="AT2509" i="1"/>
  <c r="BE2509" i="1" s="1"/>
  <c r="AT2508" i="1"/>
  <c r="BE2508" i="1" s="1"/>
  <c r="AT2507" i="1"/>
  <c r="BE2507" i="1" s="1"/>
  <c r="AT2506" i="1"/>
  <c r="BE2506" i="1" s="1"/>
  <c r="AT2505" i="1"/>
  <c r="BE2505" i="1" s="1"/>
  <c r="AT2504" i="1"/>
  <c r="BE2504" i="1" s="1"/>
  <c r="AT2503" i="1"/>
  <c r="BE2503" i="1" s="1"/>
  <c r="AT2502" i="1"/>
  <c r="BE2502" i="1" s="1"/>
  <c r="AT2501" i="1"/>
  <c r="BE2501" i="1" s="1"/>
  <c r="AT2500" i="1"/>
  <c r="BE2500" i="1" s="1"/>
  <c r="AT2499" i="1"/>
  <c r="BE2499" i="1" s="1"/>
  <c r="AT2498" i="1"/>
  <c r="BE2498" i="1" s="1"/>
  <c r="AT2497" i="1"/>
  <c r="BE2497" i="1" s="1"/>
  <c r="AT2496" i="1"/>
  <c r="BE2496" i="1" s="1"/>
  <c r="AT2495" i="1"/>
  <c r="BE2495" i="1" s="1"/>
  <c r="AT2494" i="1"/>
  <c r="BE2494" i="1" s="1"/>
  <c r="AT2493" i="1"/>
  <c r="BE2493" i="1" s="1"/>
  <c r="AT2492" i="1"/>
  <c r="BE2492" i="1" s="1"/>
  <c r="AT2491" i="1"/>
  <c r="BE2491" i="1" s="1"/>
  <c r="AT2490" i="1"/>
  <c r="BE2490" i="1" s="1"/>
  <c r="AT2489" i="1"/>
  <c r="BE2489" i="1" s="1"/>
  <c r="AT2488" i="1"/>
  <c r="BE2488" i="1" s="1"/>
  <c r="AT2487" i="1"/>
  <c r="BE2487" i="1" s="1"/>
  <c r="AT2486" i="1"/>
  <c r="BE2486" i="1" s="1"/>
  <c r="AT2485" i="1"/>
  <c r="BE2485" i="1" s="1"/>
  <c r="AT2484" i="1"/>
  <c r="BE2484" i="1" s="1"/>
  <c r="AT2483" i="1"/>
  <c r="BE2483" i="1" s="1"/>
  <c r="AT2482" i="1"/>
  <c r="BE2482" i="1" s="1"/>
  <c r="AT2481" i="1"/>
  <c r="BE2481" i="1" s="1"/>
  <c r="AT2480" i="1"/>
  <c r="BE2480" i="1" s="1"/>
  <c r="AT2479" i="1"/>
  <c r="BE2479" i="1" s="1"/>
  <c r="AT2478" i="1"/>
  <c r="BE2478" i="1" s="1"/>
  <c r="AT2477" i="1"/>
  <c r="BE2477" i="1" s="1"/>
  <c r="AT2476" i="1"/>
  <c r="BE2476" i="1" s="1"/>
  <c r="AT2475" i="1"/>
  <c r="BE2475" i="1" s="1"/>
  <c r="AT2474" i="1"/>
  <c r="BE2474" i="1" s="1"/>
  <c r="AT2473" i="1"/>
  <c r="BE2473" i="1" s="1"/>
  <c r="AT2472" i="1"/>
  <c r="BE2472" i="1" s="1"/>
  <c r="AT2471" i="1"/>
  <c r="BE2471" i="1" s="1"/>
  <c r="AT2470" i="1"/>
  <c r="BE2470" i="1" s="1"/>
  <c r="AT2469" i="1"/>
  <c r="BE2469" i="1" s="1"/>
  <c r="AT2468" i="1"/>
  <c r="BE2468" i="1" s="1"/>
  <c r="AT2467" i="1"/>
  <c r="BE2467" i="1" s="1"/>
  <c r="AT2466" i="1"/>
  <c r="BE2466" i="1" s="1"/>
  <c r="AT2465" i="1"/>
  <c r="BE2465" i="1" s="1"/>
  <c r="AT2464" i="1"/>
  <c r="BE2464" i="1" s="1"/>
  <c r="AT2463" i="1"/>
  <c r="BE2463" i="1" s="1"/>
  <c r="AT2462" i="1"/>
  <c r="BE2462" i="1" s="1"/>
  <c r="AT2461" i="1"/>
  <c r="BE2461" i="1" s="1"/>
  <c r="AT2460" i="1"/>
  <c r="BE2460" i="1" s="1"/>
  <c r="AT2459" i="1"/>
  <c r="BE2459" i="1" s="1"/>
  <c r="AT2458" i="1"/>
  <c r="BE2458" i="1" s="1"/>
  <c r="AT2457" i="1"/>
  <c r="BE2457" i="1" s="1"/>
  <c r="AT2456" i="1"/>
  <c r="BE2456" i="1" s="1"/>
  <c r="AT2455" i="1"/>
  <c r="BE2455" i="1" s="1"/>
  <c r="AT2454" i="1"/>
  <c r="BE2454" i="1" s="1"/>
  <c r="AT2453" i="1"/>
  <c r="BE2453" i="1" s="1"/>
  <c r="AT2452" i="1"/>
  <c r="BE2452" i="1" s="1"/>
  <c r="AT2451" i="1"/>
  <c r="BE2451" i="1" s="1"/>
  <c r="AT2450" i="1"/>
  <c r="BE2450" i="1" s="1"/>
  <c r="AT2449" i="1"/>
  <c r="BE2449" i="1" s="1"/>
  <c r="AT2448" i="1"/>
  <c r="BE2448" i="1" s="1"/>
  <c r="AT2447" i="1"/>
  <c r="BE2447" i="1" s="1"/>
  <c r="AT2446" i="1"/>
  <c r="BE2446" i="1" s="1"/>
  <c r="AT2445" i="1"/>
  <c r="BE2445" i="1" s="1"/>
  <c r="AT2444" i="1"/>
  <c r="BE2444" i="1" s="1"/>
  <c r="AT2443" i="1"/>
  <c r="BE2443" i="1" s="1"/>
  <c r="AT2442" i="1"/>
  <c r="BE2442" i="1" s="1"/>
  <c r="AT2441" i="1"/>
  <c r="BE2441" i="1" s="1"/>
  <c r="AT2440" i="1"/>
  <c r="BE2440" i="1" s="1"/>
  <c r="AT2439" i="1"/>
  <c r="BE2439" i="1" s="1"/>
  <c r="AT2438" i="1"/>
  <c r="BE2438" i="1" s="1"/>
  <c r="AT2437" i="1"/>
  <c r="BE2437" i="1" s="1"/>
  <c r="AT2436" i="1"/>
  <c r="BE2436" i="1" s="1"/>
  <c r="AT2435" i="1"/>
  <c r="BE2435" i="1" s="1"/>
  <c r="AT2434" i="1"/>
  <c r="BE2434" i="1" s="1"/>
  <c r="AT2433" i="1"/>
  <c r="BE2433" i="1" s="1"/>
  <c r="AT2432" i="1"/>
  <c r="BE2432" i="1" s="1"/>
  <c r="AT2431" i="1"/>
  <c r="BE2431" i="1" s="1"/>
  <c r="AT2430" i="1"/>
  <c r="BE2430" i="1" s="1"/>
  <c r="AT2429" i="1"/>
  <c r="BE2429" i="1" s="1"/>
  <c r="AT2428" i="1"/>
  <c r="BE2428" i="1" s="1"/>
  <c r="AT2427" i="1"/>
  <c r="BE2427" i="1" s="1"/>
  <c r="AT2426" i="1"/>
  <c r="BE2426" i="1" s="1"/>
  <c r="AT2425" i="1"/>
  <c r="BE2425" i="1" s="1"/>
  <c r="AT2424" i="1"/>
  <c r="BE2424" i="1" s="1"/>
  <c r="AT2423" i="1"/>
  <c r="BE2423" i="1" s="1"/>
  <c r="AT2422" i="1"/>
  <c r="BE2422" i="1" s="1"/>
  <c r="AT2421" i="1"/>
  <c r="BE2421" i="1" s="1"/>
  <c r="AT2420" i="1"/>
  <c r="BE2420" i="1" s="1"/>
  <c r="AT2419" i="1"/>
  <c r="BE2419" i="1" s="1"/>
  <c r="AT2418" i="1"/>
  <c r="BE2418" i="1" s="1"/>
  <c r="AT2417" i="1"/>
  <c r="BE2417" i="1" s="1"/>
  <c r="AT2416" i="1"/>
  <c r="BE2416" i="1" s="1"/>
  <c r="AT2415" i="1"/>
  <c r="BE2415" i="1" s="1"/>
  <c r="AT2414" i="1"/>
  <c r="BE2414" i="1" s="1"/>
  <c r="AT2413" i="1"/>
  <c r="BE2413" i="1" s="1"/>
  <c r="AT2412" i="1"/>
  <c r="BE2412" i="1" s="1"/>
  <c r="AT2411" i="1"/>
  <c r="BE2411" i="1" s="1"/>
  <c r="AT2410" i="1"/>
  <c r="BE2410" i="1" s="1"/>
  <c r="AT2409" i="1"/>
  <c r="BE2409" i="1" s="1"/>
  <c r="AT2408" i="1"/>
  <c r="BE2408" i="1" s="1"/>
  <c r="AT2407" i="1"/>
  <c r="BE2407" i="1" s="1"/>
  <c r="AT2406" i="1"/>
  <c r="BE2406" i="1" s="1"/>
  <c r="AT2405" i="1"/>
  <c r="BE2405" i="1" s="1"/>
  <c r="AT2404" i="1"/>
  <c r="BE2404" i="1" s="1"/>
  <c r="AT2403" i="1"/>
  <c r="BE2403" i="1" s="1"/>
  <c r="AT2402" i="1"/>
  <c r="BE2402" i="1" s="1"/>
  <c r="AT2401" i="1"/>
  <c r="BE2401" i="1" s="1"/>
  <c r="AT2400" i="1"/>
  <c r="BE2400" i="1" s="1"/>
  <c r="AT2399" i="1"/>
  <c r="BE2399" i="1" s="1"/>
  <c r="AT2398" i="1"/>
  <c r="BE2398" i="1" s="1"/>
  <c r="AT2397" i="1"/>
  <c r="BE2397" i="1" s="1"/>
  <c r="AT2396" i="1"/>
  <c r="BE2396" i="1" s="1"/>
  <c r="AT2395" i="1"/>
  <c r="BE2395" i="1" s="1"/>
  <c r="AT2394" i="1"/>
  <c r="BE2394" i="1" s="1"/>
  <c r="AT2393" i="1"/>
  <c r="BE2393" i="1" s="1"/>
  <c r="AT2392" i="1"/>
  <c r="BE2392" i="1" s="1"/>
  <c r="AT2391" i="1"/>
  <c r="BE2391" i="1" s="1"/>
  <c r="AT2390" i="1"/>
  <c r="BE2390" i="1" s="1"/>
  <c r="AT2389" i="1"/>
  <c r="BE2389" i="1" s="1"/>
  <c r="AT2388" i="1"/>
  <c r="BE2388" i="1" s="1"/>
  <c r="AT2387" i="1"/>
  <c r="BE2387" i="1" s="1"/>
  <c r="AT2386" i="1"/>
  <c r="BE2386" i="1" s="1"/>
  <c r="AT2385" i="1"/>
  <c r="BE2385" i="1" s="1"/>
  <c r="AT2384" i="1"/>
  <c r="BE2384" i="1" s="1"/>
  <c r="AT2383" i="1"/>
  <c r="BE2383" i="1" s="1"/>
  <c r="AT2382" i="1"/>
  <c r="BE2382" i="1" s="1"/>
  <c r="AT2381" i="1"/>
  <c r="BE2381" i="1" s="1"/>
  <c r="AT2380" i="1"/>
  <c r="BE2380" i="1" s="1"/>
  <c r="AT2379" i="1"/>
  <c r="BE2379" i="1" s="1"/>
  <c r="AT2378" i="1"/>
  <c r="BE2378" i="1" s="1"/>
  <c r="AT2377" i="1"/>
  <c r="BE2377" i="1" s="1"/>
  <c r="AT2376" i="1"/>
  <c r="BE2376" i="1" s="1"/>
  <c r="AT2375" i="1"/>
  <c r="BE2375" i="1" s="1"/>
  <c r="AT2374" i="1"/>
  <c r="BE2374" i="1" s="1"/>
  <c r="AT2373" i="1"/>
  <c r="BE2373" i="1" s="1"/>
  <c r="AT2372" i="1"/>
  <c r="BE2372" i="1" s="1"/>
  <c r="AT2371" i="1"/>
  <c r="BE2371" i="1" s="1"/>
  <c r="AT2370" i="1"/>
  <c r="BE2370" i="1" s="1"/>
  <c r="AT2369" i="1"/>
  <c r="BE2369" i="1" s="1"/>
  <c r="AT2368" i="1"/>
  <c r="BE2368" i="1" s="1"/>
  <c r="AT2367" i="1"/>
  <c r="BE2367" i="1" s="1"/>
  <c r="AT2366" i="1"/>
  <c r="BE2366" i="1" s="1"/>
  <c r="AT2365" i="1"/>
  <c r="BE2365" i="1" s="1"/>
  <c r="AT2364" i="1"/>
  <c r="BE2364" i="1" s="1"/>
  <c r="AT2363" i="1"/>
  <c r="BE2363" i="1" s="1"/>
  <c r="AT2362" i="1"/>
  <c r="BE2362" i="1" s="1"/>
  <c r="AT2361" i="1"/>
  <c r="BE2361" i="1" s="1"/>
  <c r="AT2360" i="1"/>
  <c r="BE2360" i="1" s="1"/>
  <c r="AT2359" i="1"/>
  <c r="BE2359" i="1" s="1"/>
  <c r="AT2358" i="1"/>
  <c r="BE2358" i="1" s="1"/>
  <c r="AT2357" i="1"/>
  <c r="BE2357" i="1" s="1"/>
  <c r="AT2356" i="1"/>
  <c r="BE2356" i="1" s="1"/>
  <c r="AT2355" i="1"/>
  <c r="BE2355" i="1" s="1"/>
  <c r="AT2354" i="1"/>
  <c r="BE2354" i="1" s="1"/>
  <c r="AT2353" i="1"/>
  <c r="BE2353" i="1" s="1"/>
  <c r="AT2352" i="1"/>
  <c r="BE2352" i="1" s="1"/>
  <c r="AT2351" i="1"/>
  <c r="BE2351" i="1" s="1"/>
  <c r="AT2350" i="1"/>
  <c r="BE2350" i="1" s="1"/>
  <c r="AT2349" i="1"/>
  <c r="BE2349" i="1" s="1"/>
  <c r="AT2348" i="1"/>
  <c r="BE2348" i="1" s="1"/>
  <c r="AT2347" i="1"/>
  <c r="BE2347" i="1" s="1"/>
  <c r="AT2346" i="1"/>
  <c r="BE2346" i="1" s="1"/>
  <c r="AT2345" i="1"/>
  <c r="BE2345" i="1" s="1"/>
  <c r="AT2344" i="1"/>
  <c r="BE2344" i="1" s="1"/>
  <c r="AT2343" i="1"/>
  <c r="BE2343" i="1" s="1"/>
  <c r="AT2342" i="1"/>
  <c r="BE2342" i="1" s="1"/>
  <c r="AT2341" i="1"/>
  <c r="BE2341" i="1" s="1"/>
  <c r="AT2340" i="1"/>
  <c r="BE2340" i="1" s="1"/>
  <c r="AT2339" i="1"/>
  <c r="BE2339" i="1" s="1"/>
  <c r="AT2338" i="1"/>
  <c r="BE2338" i="1" s="1"/>
  <c r="AT2337" i="1"/>
  <c r="BE2337" i="1" s="1"/>
  <c r="AT2336" i="1"/>
  <c r="BE2336" i="1" s="1"/>
  <c r="AT2335" i="1"/>
  <c r="BE2335" i="1" s="1"/>
  <c r="AT2334" i="1"/>
  <c r="BE2334" i="1" s="1"/>
  <c r="AT2333" i="1"/>
  <c r="BE2333" i="1" s="1"/>
  <c r="AT2332" i="1"/>
  <c r="BE2332" i="1" s="1"/>
  <c r="AT2331" i="1"/>
  <c r="BE2331" i="1" s="1"/>
  <c r="AT2330" i="1"/>
  <c r="BE2330" i="1" s="1"/>
  <c r="AT2329" i="1"/>
  <c r="BE2329" i="1" s="1"/>
  <c r="AT2328" i="1"/>
  <c r="BE2328" i="1" s="1"/>
  <c r="AT2327" i="1"/>
  <c r="BE2327" i="1" s="1"/>
  <c r="AT2326" i="1"/>
  <c r="BE2326" i="1" s="1"/>
  <c r="AT2325" i="1"/>
  <c r="BE2325" i="1" s="1"/>
  <c r="AT2324" i="1"/>
  <c r="BE2324" i="1" s="1"/>
  <c r="AT2323" i="1"/>
  <c r="BE2323" i="1" s="1"/>
  <c r="AT2322" i="1"/>
  <c r="BE2322" i="1" s="1"/>
  <c r="AT2321" i="1"/>
  <c r="BE2321" i="1" s="1"/>
  <c r="AT2320" i="1"/>
  <c r="BE2320" i="1" s="1"/>
  <c r="AT2319" i="1"/>
  <c r="BE2319" i="1" s="1"/>
  <c r="AT2318" i="1"/>
  <c r="BE2318" i="1" s="1"/>
  <c r="AT2317" i="1"/>
  <c r="BE2317" i="1" s="1"/>
  <c r="AT2316" i="1"/>
  <c r="BE2316" i="1" s="1"/>
  <c r="AT2315" i="1"/>
  <c r="BE2315" i="1" s="1"/>
  <c r="AT2314" i="1"/>
  <c r="BE2314" i="1" s="1"/>
  <c r="AT2313" i="1"/>
  <c r="BE2313" i="1" s="1"/>
  <c r="AT2312" i="1"/>
  <c r="BE2312" i="1" s="1"/>
  <c r="AT2311" i="1"/>
  <c r="BE2311" i="1" s="1"/>
  <c r="AT2310" i="1"/>
  <c r="BE2310" i="1" s="1"/>
  <c r="AT2309" i="1"/>
  <c r="BE2309" i="1" s="1"/>
  <c r="AT2308" i="1"/>
  <c r="BE2308" i="1" s="1"/>
  <c r="AT2307" i="1"/>
  <c r="BE2307" i="1" s="1"/>
  <c r="AT2306" i="1"/>
  <c r="BE2306" i="1" s="1"/>
  <c r="AT2305" i="1"/>
  <c r="BE2305" i="1" s="1"/>
  <c r="AT2304" i="1"/>
  <c r="BE2304" i="1" s="1"/>
  <c r="AT2303" i="1"/>
  <c r="BE2303" i="1" s="1"/>
  <c r="AT2302" i="1"/>
  <c r="BE2302" i="1" s="1"/>
  <c r="AT2301" i="1"/>
  <c r="BE2301" i="1" s="1"/>
  <c r="AT2300" i="1"/>
  <c r="BE2300" i="1" s="1"/>
  <c r="AT2299" i="1"/>
  <c r="BE2299" i="1" s="1"/>
  <c r="AT2298" i="1"/>
  <c r="BE2298" i="1" s="1"/>
  <c r="AT2297" i="1"/>
  <c r="BE2297" i="1" s="1"/>
  <c r="AT2296" i="1"/>
  <c r="BE2296" i="1" s="1"/>
  <c r="AT2295" i="1"/>
  <c r="BE2295" i="1" s="1"/>
  <c r="AT2294" i="1"/>
  <c r="BE2294" i="1" s="1"/>
  <c r="AT2293" i="1"/>
  <c r="BE2293" i="1" s="1"/>
  <c r="AT2292" i="1"/>
  <c r="BE2292" i="1" s="1"/>
  <c r="AT2291" i="1"/>
  <c r="BE2291" i="1" s="1"/>
  <c r="AT2290" i="1"/>
  <c r="BE2290" i="1" s="1"/>
  <c r="AT2289" i="1"/>
  <c r="BE2289" i="1" s="1"/>
  <c r="AT2288" i="1"/>
  <c r="BE2288" i="1" s="1"/>
  <c r="AT2287" i="1"/>
  <c r="BE2287" i="1" s="1"/>
  <c r="AT2286" i="1"/>
  <c r="BE2286" i="1" s="1"/>
  <c r="AT2285" i="1"/>
  <c r="BE2285" i="1" s="1"/>
  <c r="AT2284" i="1"/>
  <c r="BE2284" i="1" s="1"/>
  <c r="AT2283" i="1"/>
  <c r="BE2283" i="1" s="1"/>
  <c r="AT2282" i="1"/>
  <c r="BE2282" i="1" s="1"/>
  <c r="AT2281" i="1"/>
  <c r="BE2281" i="1" s="1"/>
  <c r="AT2280" i="1"/>
  <c r="BE2280" i="1" s="1"/>
  <c r="AT2279" i="1"/>
  <c r="BE2279" i="1" s="1"/>
  <c r="AT2278" i="1"/>
  <c r="BE2278" i="1" s="1"/>
  <c r="AT2277" i="1"/>
  <c r="BE2277" i="1" s="1"/>
  <c r="AT2276" i="1"/>
  <c r="BE2276" i="1" s="1"/>
  <c r="AT2275" i="1"/>
  <c r="BE2275" i="1" s="1"/>
  <c r="AT2274" i="1"/>
  <c r="BE2274" i="1" s="1"/>
  <c r="AT2273" i="1"/>
  <c r="BE2273" i="1" s="1"/>
  <c r="AT2272" i="1"/>
  <c r="BE2272" i="1" s="1"/>
  <c r="AT2271" i="1"/>
  <c r="BE2271" i="1" s="1"/>
  <c r="AT2270" i="1"/>
  <c r="BE2270" i="1" s="1"/>
  <c r="AT2269" i="1"/>
  <c r="BE2269" i="1" s="1"/>
  <c r="AT2268" i="1"/>
  <c r="BE2268" i="1" s="1"/>
  <c r="AT2267" i="1"/>
  <c r="BE2267" i="1" s="1"/>
  <c r="AT2266" i="1"/>
  <c r="BE2266" i="1" s="1"/>
  <c r="AT2265" i="1"/>
  <c r="BE2265" i="1" s="1"/>
  <c r="AT2264" i="1"/>
  <c r="BE2264" i="1" s="1"/>
  <c r="AT2263" i="1"/>
  <c r="BE2263" i="1" s="1"/>
  <c r="AT2262" i="1"/>
  <c r="BE2262" i="1" s="1"/>
  <c r="AT2261" i="1"/>
  <c r="BE2261" i="1" s="1"/>
  <c r="AT2260" i="1"/>
  <c r="BE2260" i="1" s="1"/>
  <c r="AT2259" i="1"/>
  <c r="BE2259" i="1" s="1"/>
  <c r="AT2258" i="1"/>
  <c r="BE2258" i="1" s="1"/>
  <c r="AT2257" i="1"/>
  <c r="BE2257" i="1" s="1"/>
  <c r="AT2256" i="1"/>
  <c r="BE2256" i="1" s="1"/>
  <c r="AT2255" i="1"/>
  <c r="BE2255" i="1" s="1"/>
  <c r="AT2254" i="1"/>
  <c r="BE2254" i="1" s="1"/>
  <c r="AT2253" i="1"/>
  <c r="BE2253" i="1" s="1"/>
  <c r="AT2252" i="1"/>
  <c r="BE2252" i="1" s="1"/>
  <c r="AT2251" i="1"/>
  <c r="BE2251" i="1" s="1"/>
  <c r="AT2250" i="1"/>
  <c r="BE2250" i="1" s="1"/>
  <c r="AT2249" i="1"/>
  <c r="BE2249" i="1" s="1"/>
  <c r="AT2248" i="1"/>
  <c r="BE2248" i="1" s="1"/>
  <c r="AT2247" i="1"/>
  <c r="BE2247" i="1" s="1"/>
  <c r="AT2246" i="1"/>
  <c r="BE2246" i="1" s="1"/>
  <c r="AT2245" i="1"/>
  <c r="BE2245" i="1" s="1"/>
  <c r="AT2244" i="1"/>
  <c r="BE2244" i="1" s="1"/>
  <c r="AT2243" i="1"/>
  <c r="BE2243" i="1" s="1"/>
  <c r="AT2242" i="1"/>
  <c r="BE2242" i="1" s="1"/>
  <c r="AT2241" i="1"/>
  <c r="BE2241" i="1" s="1"/>
  <c r="AT2240" i="1"/>
  <c r="BE2240" i="1" s="1"/>
  <c r="AT2239" i="1"/>
  <c r="BE2239" i="1" s="1"/>
  <c r="AT2238" i="1"/>
  <c r="BE2238" i="1" s="1"/>
  <c r="AT2237" i="1"/>
  <c r="BE2237" i="1" s="1"/>
  <c r="AT2236" i="1"/>
  <c r="BE2236" i="1" s="1"/>
  <c r="AT2235" i="1"/>
  <c r="BE2235" i="1" s="1"/>
  <c r="AT2234" i="1"/>
  <c r="BE2234" i="1" s="1"/>
  <c r="AT2233" i="1"/>
  <c r="BE2233" i="1" s="1"/>
  <c r="AT2232" i="1"/>
  <c r="BE2232" i="1" s="1"/>
  <c r="AT2231" i="1"/>
  <c r="BE2231" i="1" s="1"/>
  <c r="AT2230" i="1"/>
  <c r="BE2230" i="1" s="1"/>
  <c r="AT2229" i="1"/>
  <c r="BE2229" i="1" s="1"/>
  <c r="AT2228" i="1"/>
  <c r="BE2228" i="1" s="1"/>
  <c r="AT2227" i="1"/>
  <c r="BE2227" i="1" s="1"/>
  <c r="AT2226" i="1"/>
  <c r="BE2226" i="1" s="1"/>
  <c r="AT2225" i="1"/>
  <c r="BE2225" i="1" s="1"/>
  <c r="AT2224" i="1"/>
  <c r="BE2224" i="1" s="1"/>
  <c r="AT2223" i="1"/>
  <c r="BE2223" i="1" s="1"/>
  <c r="AT2222" i="1"/>
  <c r="BE2222" i="1" s="1"/>
  <c r="AT2221" i="1"/>
  <c r="BE2221" i="1" s="1"/>
  <c r="AT2220" i="1"/>
  <c r="BE2220" i="1" s="1"/>
  <c r="AT2219" i="1"/>
  <c r="BE2219" i="1" s="1"/>
  <c r="AT2218" i="1"/>
  <c r="BE2218" i="1" s="1"/>
  <c r="AT2217" i="1"/>
  <c r="BE2217" i="1" s="1"/>
  <c r="AT2216" i="1"/>
  <c r="BE2216" i="1" s="1"/>
  <c r="AT2215" i="1"/>
  <c r="BE2215" i="1" s="1"/>
  <c r="AT2214" i="1"/>
  <c r="BE2214" i="1" s="1"/>
  <c r="AT2213" i="1"/>
  <c r="BE2213" i="1" s="1"/>
  <c r="AT2212" i="1"/>
  <c r="BE2212" i="1" s="1"/>
  <c r="AT2211" i="1"/>
  <c r="BE2211" i="1" s="1"/>
  <c r="AT2210" i="1"/>
  <c r="BE2210" i="1" s="1"/>
  <c r="AT2209" i="1"/>
  <c r="BE2209" i="1" s="1"/>
  <c r="AT2208" i="1"/>
  <c r="BE2208" i="1" s="1"/>
  <c r="AT2207" i="1"/>
  <c r="BE2207" i="1" s="1"/>
  <c r="AT2206" i="1"/>
  <c r="BE2206" i="1" s="1"/>
  <c r="AT2205" i="1"/>
  <c r="BE2205" i="1" s="1"/>
  <c r="AT2204" i="1"/>
  <c r="BE2204" i="1" s="1"/>
  <c r="AT2203" i="1"/>
  <c r="BE2203" i="1" s="1"/>
  <c r="AT2202" i="1"/>
  <c r="BE2202" i="1" s="1"/>
  <c r="AT2201" i="1"/>
  <c r="BE2201" i="1" s="1"/>
  <c r="AT2200" i="1"/>
  <c r="BE2200" i="1" s="1"/>
  <c r="AT2199" i="1"/>
  <c r="BE2199" i="1" s="1"/>
  <c r="AT2198" i="1"/>
  <c r="BE2198" i="1" s="1"/>
  <c r="AT2197" i="1"/>
  <c r="BE2197" i="1" s="1"/>
  <c r="AT2196" i="1"/>
  <c r="BE2196" i="1" s="1"/>
  <c r="AT2195" i="1"/>
  <c r="BE2195" i="1" s="1"/>
  <c r="AT2194" i="1"/>
  <c r="BE2194" i="1" s="1"/>
  <c r="AT2193" i="1"/>
  <c r="BE2193" i="1" s="1"/>
  <c r="AT2192" i="1"/>
  <c r="BE2192" i="1" s="1"/>
  <c r="AT2191" i="1"/>
  <c r="BE2191" i="1" s="1"/>
  <c r="AT2190" i="1"/>
  <c r="BE2190" i="1" s="1"/>
  <c r="AT2189" i="1"/>
  <c r="BE2189" i="1" s="1"/>
  <c r="AT2188" i="1"/>
  <c r="BE2188" i="1" s="1"/>
  <c r="AT2187" i="1"/>
  <c r="BE2187" i="1" s="1"/>
  <c r="AT2186" i="1"/>
  <c r="BE2186" i="1" s="1"/>
  <c r="AT2185" i="1"/>
  <c r="BE2185" i="1" s="1"/>
  <c r="AT2184" i="1"/>
  <c r="BE2184" i="1" s="1"/>
  <c r="AT2183" i="1"/>
  <c r="BE2183" i="1" s="1"/>
  <c r="AT2182" i="1"/>
  <c r="BE2182" i="1" s="1"/>
  <c r="AT2181" i="1"/>
  <c r="BE2181" i="1" s="1"/>
  <c r="AT2180" i="1"/>
  <c r="BE2180" i="1" s="1"/>
  <c r="AT2179" i="1"/>
  <c r="BE2179" i="1" s="1"/>
  <c r="AT2178" i="1"/>
  <c r="BE2178" i="1" s="1"/>
  <c r="AT2177" i="1"/>
  <c r="BE2177" i="1" s="1"/>
  <c r="AT2176" i="1"/>
  <c r="BE2176" i="1" s="1"/>
  <c r="AT2175" i="1"/>
  <c r="BE2175" i="1" s="1"/>
  <c r="AT2174" i="1"/>
  <c r="BE2174" i="1" s="1"/>
  <c r="AT2173" i="1"/>
  <c r="BE2173" i="1" s="1"/>
  <c r="AT2172" i="1"/>
  <c r="BE2172" i="1" s="1"/>
  <c r="AT2171" i="1"/>
  <c r="BE2171" i="1" s="1"/>
  <c r="AT2170" i="1"/>
  <c r="BE2170" i="1" s="1"/>
  <c r="AT2169" i="1"/>
  <c r="BE2169" i="1" s="1"/>
  <c r="AT2168" i="1"/>
  <c r="BE2168" i="1" s="1"/>
  <c r="AT2167" i="1"/>
  <c r="BE2167" i="1" s="1"/>
  <c r="AT2166" i="1"/>
  <c r="BE2166" i="1" s="1"/>
  <c r="AT2165" i="1"/>
  <c r="BE2165" i="1" s="1"/>
  <c r="AT2164" i="1"/>
  <c r="BE2164" i="1" s="1"/>
  <c r="AT2163" i="1"/>
  <c r="BE2163" i="1" s="1"/>
  <c r="AT2162" i="1"/>
  <c r="BE2162" i="1" s="1"/>
  <c r="AT2161" i="1"/>
  <c r="BE2161" i="1" s="1"/>
  <c r="AT2160" i="1"/>
  <c r="BE2160" i="1" s="1"/>
  <c r="AT2159" i="1"/>
  <c r="BE2159" i="1" s="1"/>
  <c r="AT2158" i="1"/>
  <c r="BE2158" i="1" s="1"/>
  <c r="AT2157" i="1"/>
  <c r="BE2157" i="1" s="1"/>
  <c r="AT2156" i="1"/>
  <c r="BE2156" i="1" s="1"/>
  <c r="AT2155" i="1"/>
  <c r="BE2155" i="1" s="1"/>
  <c r="AT2154" i="1"/>
  <c r="BE2154" i="1" s="1"/>
  <c r="AT2153" i="1"/>
  <c r="BE2153" i="1" s="1"/>
  <c r="AT2152" i="1"/>
  <c r="BE2152" i="1" s="1"/>
  <c r="AT2151" i="1"/>
  <c r="BE2151" i="1" s="1"/>
  <c r="AT2150" i="1"/>
  <c r="BE2150" i="1" s="1"/>
  <c r="AT2149" i="1"/>
  <c r="BE2149" i="1" s="1"/>
  <c r="AT2148" i="1"/>
  <c r="BE2148" i="1" s="1"/>
  <c r="AT2147" i="1"/>
  <c r="BE2147" i="1" s="1"/>
  <c r="AT2146" i="1"/>
  <c r="BE2146" i="1" s="1"/>
  <c r="AT2145" i="1"/>
  <c r="BE2145" i="1" s="1"/>
  <c r="AT2144" i="1"/>
  <c r="BE2144" i="1" s="1"/>
  <c r="AT2143" i="1"/>
  <c r="BE2143" i="1" s="1"/>
  <c r="AT2142" i="1"/>
  <c r="BE2142" i="1" s="1"/>
  <c r="AT2141" i="1"/>
  <c r="BE2141" i="1" s="1"/>
  <c r="AT2140" i="1"/>
  <c r="BE2140" i="1" s="1"/>
  <c r="AT2139" i="1"/>
  <c r="BE2139" i="1" s="1"/>
  <c r="AT2138" i="1"/>
  <c r="BE2138" i="1" s="1"/>
  <c r="AT2137" i="1"/>
  <c r="BE2137" i="1" s="1"/>
  <c r="AT2136" i="1"/>
  <c r="BE2136" i="1" s="1"/>
  <c r="AT2135" i="1"/>
  <c r="BE2135" i="1" s="1"/>
  <c r="AT2134" i="1"/>
  <c r="BE2134" i="1" s="1"/>
  <c r="AT2133" i="1"/>
  <c r="BE2133" i="1" s="1"/>
  <c r="AT2132" i="1"/>
  <c r="BE2132" i="1" s="1"/>
  <c r="AT2131" i="1"/>
  <c r="BE2131" i="1" s="1"/>
  <c r="AT2130" i="1"/>
  <c r="BE2130" i="1" s="1"/>
  <c r="AT2129" i="1"/>
  <c r="BE2129" i="1" s="1"/>
  <c r="AT2128" i="1"/>
  <c r="BE2128" i="1" s="1"/>
  <c r="AT2127" i="1"/>
  <c r="BE2127" i="1" s="1"/>
  <c r="AT2126" i="1"/>
  <c r="BE2126" i="1" s="1"/>
  <c r="AT2125" i="1"/>
  <c r="BE2125" i="1" s="1"/>
  <c r="AT2124" i="1"/>
  <c r="BE2124" i="1" s="1"/>
  <c r="AT2123" i="1"/>
  <c r="BE2123" i="1" s="1"/>
  <c r="AT2122" i="1"/>
  <c r="BE2122" i="1" s="1"/>
  <c r="AT2121" i="1"/>
  <c r="BE2121" i="1" s="1"/>
  <c r="AT2120" i="1"/>
  <c r="BE2120" i="1" s="1"/>
  <c r="AT2119" i="1"/>
  <c r="BE2119" i="1" s="1"/>
  <c r="AT2118" i="1"/>
  <c r="BE2118" i="1" s="1"/>
  <c r="AT2117" i="1"/>
  <c r="BE2117" i="1" s="1"/>
  <c r="AT2116" i="1"/>
  <c r="BE2116" i="1" s="1"/>
  <c r="AT2115" i="1"/>
  <c r="BE2115" i="1" s="1"/>
  <c r="AT2114" i="1"/>
  <c r="BE2114" i="1" s="1"/>
  <c r="AT2113" i="1"/>
  <c r="BE2113" i="1" s="1"/>
  <c r="AT2112" i="1"/>
  <c r="BE2112" i="1" s="1"/>
  <c r="AT2111" i="1"/>
  <c r="BE2111" i="1" s="1"/>
  <c r="AT2110" i="1"/>
  <c r="BE2110" i="1" s="1"/>
  <c r="AT2109" i="1"/>
  <c r="BE2109" i="1" s="1"/>
  <c r="AT2108" i="1"/>
  <c r="BE2108" i="1" s="1"/>
  <c r="AT2107" i="1"/>
  <c r="BE2107" i="1" s="1"/>
  <c r="AT2106" i="1"/>
  <c r="BE2106" i="1" s="1"/>
  <c r="AT2105" i="1"/>
  <c r="BE2105" i="1" s="1"/>
  <c r="AT2104" i="1"/>
  <c r="BE2104" i="1" s="1"/>
  <c r="AT2103" i="1"/>
  <c r="BE2103" i="1" s="1"/>
  <c r="AT2102" i="1"/>
  <c r="BE2102" i="1" s="1"/>
  <c r="AT2101" i="1"/>
  <c r="BE2101" i="1" s="1"/>
  <c r="AT2100" i="1"/>
  <c r="BE2100" i="1" s="1"/>
  <c r="AT2099" i="1"/>
  <c r="BE2099" i="1" s="1"/>
  <c r="AT2098" i="1"/>
  <c r="BE2098" i="1" s="1"/>
  <c r="AT2097" i="1"/>
  <c r="BE2097" i="1" s="1"/>
  <c r="AT2096" i="1"/>
  <c r="BE2096" i="1" s="1"/>
  <c r="AT2095" i="1"/>
  <c r="BE2095" i="1" s="1"/>
  <c r="AT2094" i="1"/>
  <c r="BE2094" i="1" s="1"/>
  <c r="AT2093" i="1"/>
  <c r="BE2093" i="1" s="1"/>
  <c r="AT2092" i="1"/>
  <c r="BE2092" i="1" s="1"/>
  <c r="AT2091" i="1"/>
  <c r="BE2091" i="1" s="1"/>
  <c r="AT2090" i="1"/>
  <c r="BE2090" i="1" s="1"/>
  <c r="AT2089" i="1"/>
  <c r="BE2089" i="1" s="1"/>
  <c r="AT2088" i="1"/>
  <c r="BE2088" i="1" s="1"/>
  <c r="AT2087" i="1"/>
  <c r="BE2087" i="1" s="1"/>
  <c r="AT2086" i="1"/>
  <c r="BE2086" i="1" s="1"/>
  <c r="AT2085" i="1"/>
  <c r="BE2085" i="1" s="1"/>
  <c r="AT2084" i="1"/>
  <c r="BE2084" i="1" s="1"/>
  <c r="AT2083" i="1"/>
  <c r="BE2083" i="1" s="1"/>
  <c r="AT2082" i="1"/>
  <c r="BE2082" i="1" s="1"/>
  <c r="AT2081" i="1"/>
  <c r="BE2081" i="1" s="1"/>
  <c r="AT2080" i="1"/>
  <c r="BE2080" i="1" s="1"/>
  <c r="AT2079" i="1"/>
  <c r="BE2079" i="1" s="1"/>
  <c r="AT2078" i="1"/>
  <c r="BE2078" i="1" s="1"/>
  <c r="AT2077" i="1"/>
  <c r="BE2077" i="1" s="1"/>
  <c r="AT2076" i="1"/>
  <c r="BE2076" i="1" s="1"/>
  <c r="AT2075" i="1"/>
  <c r="BE2075" i="1" s="1"/>
  <c r="AT2074" i="1"/>
  <c r="BE2074" i="1" s="1"/>
  <c r="AT2073" i="1"/>
  <c r="BE2073" i="1" s="1"/>
  <c r="AT2072" i="1"/>
  <c r="BE2072" i="1" s="1"/>
  <c r="AT2071" i="1"/>
  <c r="BE2071" i="1" s="1"/>
  <c r="AT2070" i="1"/>
  <c r="BE2070" i="1" s="1"/>
  <c r="AT2069" i="1"/>
  <c r="BE2069" i="1" s="1"/>
  <c r="AT2068" i="1"/>
  <c r="BE2068" i="1" s="1"/>
  <c r="AT2067" i="1"/>
  <c r="BE2067" i="1" s="1"/>
  <c r="AT2066" i="1"/>
  <c r="BE2066" i="1" s="1"/>
  <c r="AT2065" i="1"/>
  <c r="BE2065" i="1" s="1"/>
  <c r="AT2064" i="1"/>
  <c r="BE2064" i="1" s="1"/>
  <c r="AT2063" i="1"/>
  <c r="BE2063" i="1" s="1"/>
  <c r="AT2062" i="1"/>
  <c r="BE2062" i="1" s="1"/>
  <c r="AT2061" i="1"/>
  <c r="BE2061" i="1" s="1"/>
  <c r="AT2060" i="1"/>
  <c r="BE2060" i="1" s="1"/>
  <c r="AT2059" i="1"/>
  <c r="BE2059" i="1" s="1"/>
  <c r="AT2058" i="1"/>
  <c r="BE2058" i="1" s="1"/>
  <c r="AT2057" i="1"/>
  <c r="BE2057" i="1" s="1"/>
  <c r="AT2056" i="1"/>
  <c r="BE2056" i="1" s="1"/>
  <c r="AT2055" i="1"/>
  <c r="BE2055" i="1" s="1"/>
  <c r="AT2054" i="1"/>
  <c r="BE2054" i="1" s="1"/>
  <c r="AT2053" i="1"/>
  <c r="BE2053" i="1" s="1"/>
  <c r="AT2052" i="1"/>
  <c r="BE2052" i="1" s="1"/>
  <c r="AT2051" i="1"/>
  <c r="BE2051" i="1" s="1"/>
  <c r="AT2050" i="1"/>
  <c r="BE2050" i="1" s="1"/>
  <c r="AT2049" i="1"/>
  <c r="BE2049" i="1" s="1"/>
  <c r="AT2048" i="1"/>
  <c r="BE2048" i="1" s="1"/>
  <c r="AT2047" i="1"/>
  <c r="BE2047" i="1" s="1"/>
  <c r="AT2046" i="1"/>
  <c r="BE2046" i="1" s="1"/>
  <c r="AT2045" i="1"/>
  <c r="BE2045" i="1" s="1"/>
  <c r="AT2044" i="1"/>
  <c r="BE2044" i="1" s="1"/>
  <c r="AT2043" i="1"/>
  <c r="BE2043" i="1" s="1"/>
  <c r="AT2042" i="1"/>
  <c r="BE2042" i="1" s="1"/>
  <c r="AT2041" i="1"/>
  <c r="BE2041" i="1" s="1"/>
  <c r="AT2040" i="1"/>
  <c r="BE2040" i="1" s="1"/>
  <c r="AT2039" i="1"/>
  <c r="BE2039" i="1" s="1"/>
  <c r="AT2038" i="1"/>
  <c r="BE2038" i="1" s="1"/>
  <c r="AT2037" i="1"/>
  <c r="BE2037" i="1" s="1"/>
  <c r="AT2036" i="1"/>
  <c r="BE2036" i="1" s="1"/>
  <c r="AT2035" i="1"/>
  <c r="BE2035" i="1" s="1"/>
  <c r="AT2034" i="1"/>
  <c r="BE2034" i="1" s="1"/>
  <c r="AT2033" i="1"/>
  <c r="BE2033" i="1" s="1"/>
  <c r="AT2032" i="1"/>
  <c r="BE2032" i="1" s="1"/>
  <c r="AT2031" i="1"/>
  <c r="BE2031" i="1" s="1"/>
  <c r="AT2030" i="1"/>
  <c r="BE2030" i="1" s="1"/>
  <c r="AT2029" i="1"/>
  <c r="BE2029" i="1" s="1"/>
  <c r="AT2028" i="1"/>
  <c r="BE2028" i="1" s="1"/>
  <c r="AT2027" i="1"/>
  <c r="BE2027" i="1" s="1"/>
  <c r="AT2026" i="1"/>
  <c r="BE2026" i="1" s="1"/>
  <c r="AT2025" i="1"/>
  <c r="BE2025" i="1" s="1"/>
  <c r="AT2024" i="1"/>
  <c r="BE2024" i="1" s="1"/>
  <c r="AT2023" i="1"/>
  <c r="BE2023" i="1" s="1"/>
  <c r="AT2022" i="1"/>
  <c r="BE2022" i="1" s="1"/>
  <c r="AT2021" i="1"/>
  <c r="BE2021" i="1" s="1"/>
  <c r="AT2020" i="1"/>
  <c r="BE2020" i="1" s="1"/>
  <c r="AT2019" i="1"/>
  <c r="BE2019" i="1" s="1"/>
  <c r="AT2018" i="1"/>
  <c r="BE2018" i="1" s="1"/>
  <c r="AT2017" i="1"/>
  <c r="BE2017" i="1" s="1"/>
  <c r="AT2016" i="1"/>
  <c r="BE2016" i="1" s="1"/>
  <c r="AT2015" i="1"/>
  <c r="BE2015" i="1" s="1"/>
  <c r="AT2014" i="1"/>
  <c r="BE2014" i="1" s="1"/>
  <c r="AT2013" i="1"/>
  <c r="BE2013" i="1" s="1"/>
  <c r="AT2012" i="1"/>
  <c r="BE2012" i="1" s="1"/>
  <c r="AT2011" i="1"/>
  <c r="BE2011" i="1" s="1"/>
  <c r="AT2010" i="1"/>
  <c r="BE2010" i="1" s="1"/>
  <c r="AT2009" i="1"/>
  <c r="BE2009" i="1" s="1"/>
  <c r="AT2008" i="1"/>
  <c r="BE2008" i="1" s="1"/>
  <c r="AT2007" i="1"/>
  <c r="BE2007" i="1" s="1"/>
  <c r="AT2006" i="1"/>
  <c r="BE2006" i="1" s="1"/>
  <c r="AT2005" i="1"/>
  <c r="BE2005" i="1" s="1"/>
  <c r="AT2004" i="1"/>
  <c r="BE2004" i="1" s="1"/>
  <c r="AT2003" i="1"/>
  <c r="BE2003" i="1" s="1"/>
  <c r="AT2002" i="1"/>
  <c r="BE2002" i="1" s="1"/>
  <c r="AT2001" i="1"/>
  <c r="BE2001" i="1" s="1"/>
  <c r="AT2000" i="1"/>
  <c r="BE2000" i="1" s="1"/>
  <c r="AT1999" i="1"/>
  <c r="BE1999" i="1" s="1"/>
  <c r="AT1998" i="1"/>
  <c r="BE1998" i="1" s="1"/>
  <c r="AT1997" i="1"/>
  <c r="BE1997" i="1" s="1"/>
  <c r="AT1996" i="1"/>
  <c r="BE1996" i="1" s="1"/>
  <c r="AT1995" i="1"/>
  <c r="BE1995" i="1" s="1"/>
  <c r="AT1994" i="1"/>
  <c r="BE1994" i="1" s="1"/>
  <c r="AT1993" i="1"/>
  <c r="BE1993" i="1" s="1"/>
  <c r="AT1992" i="1"/>
  <c r="BE1992" i="1" s="1"/>
  <c r="AT1991" i="1"/>
  <c r="BE1991" i="1" s="1"/>
  <c r="AT1990" i="1"/>
  <c r="BE1990" i="1" s="1"/>
  <c r="AT1989" i="1"/>
  <c r="BE1989" i="1" s="1"/>
  <c r="AT1988" i="1"/>
  <c r="BE1988" i="1" s="1"/>
  <c r="AT1987" i="1"/>
  <c r="BE1987" i="1" s="1"/>
  <c r="AT1986" i="1"/>
  <c r="BE1986" i="1" s="1"/>
  <c r="AT1985" i="1"/>
  <c r="BE1985" i="1" s="1"/>
  <c r="AT1984" i="1"/>
  <c r="BE1984" i="1" s="1"/>
  <c r="AT1983" i="1"/>
  <c r="BE1983" i="1" s="1"/>
  <c r="AT1982" i="1"/>
  <c r="BE1982" i="1" s="1"/>
  <c r="AT1981" i="1"/>
  <c r="BE1981" i="1" s="1"/>
  <c r="AT1980" i="1"/>
  <c r="BE1980" i="1" s="1"/>
  <c r="AT1979" i="1"/>
  <c r="BE1979" i="1" s="1"/>
  <c r="AT1978" i="1"/>
  <c r="BE1978" i="1" s="1"/>
  <c r="AT1977" i="1"/>
  <c r="BE1977" i="1" s="1"/>
  <c r="AT1976" i="1"/>
  <c r="BE1976" i="1" s="1"/>
  <c r="AT1975" i="1"/>
  <c r="BE1975" i="1" s="1"/>
  <c r="AT1974" i="1"/>
  <c r="BE1974" i="1" s="1"/>
  <c r="AT1973" i="1"/>
  <c r="BE1973" i="1" s="1"/>
  <c r="AT1972" i="1"/>
  <c r="BE1972" i="1" s="1"/>
  <c r="AT1971" i="1"/>
  <c r="BE1971" i="1" s="1"/>
  <c r="AT1970" i="1"/>
  <c r="BE1970" i="1" s="1"/>
  <c r="AT1969" i="1"/>
  <c r="BE1969" i="1" s="1"/>
  <c r="AT1968" i="1"/>
  <c r="BE1968" i="1" s="1"/>
  <c r="AT1967" i="1"/>
  <c r="BE1967" i="1" s="1"/>
  <c r="AT1966" i="1"/>
  <c r="BE1966" i="1" s="1"/>
  <c r="AT1965" i="1"/>
  <c r="BE1965" i="1" s="1"/>
  <c r="AT1964" i="1"/>
  <c r="BE1964" i="1" s="1"/>
  <c r="AT1963" i="1"/>
  <c r="BE1963" i="1" s="1"/>
  <c r="AT1962" i="1"/>
  <c r="BE1962" i="1" s="1"/>
  <c r="AT1961" i="1"/>
  <c r="BE1961" i="1" s="1"/>
  <c r="AT1960" i="1"/>
  <c r="BE1960" i="1" s="1"/>
  <c r="AT1959" i="1"/>
  <c r="BE1959" i="1" s="1"/>
  <c r="AT1958" i="1"/>
  <c r="BE1958" i="1" s="1"/>
  <c r="AT1957" i="1"/>
  <c r="BE1957" i="1" s="1"/>
  <c r="AT1956" i="1"/>
  <c r="BE1956" i="1" s="1"/>
  <c r="AT1955" i="1"/>
  <c r="BE1955" i="1" s="1"/>
  <c r="AT1954" i="1"/>
  <c r="BE1954" i="1" s="1"/>
  <c r="AT1953" i="1"/>
  <c r="BE1953" i="1" s="1"/>
  <c r="AT1952" i="1"/>
  <c r="BE1952" i="1" s="1"/>
  <c r="AT1951" i="1"/>
  <c r="BE1951" i="1" s="1"/>
  <c r="AT1950" i="1"/>
  <c r="BE1950" i="1" s="1"/>
  <c r="AT1949" i="1"/>
  <c r="BE1949" i="1" s="1"/>
  <c r="AT1948" i="1"/>
  <c r="BE1948" i="1" s="1"/>
  <c r="AT1947" i="1"/>
  <c r="BE1947" i="1" s="1"/>
  <c r="AT1946" i="1"/>
  <c r="BE1946" i="1" s="1"/>
  <c r="AT1945" i="1"/>
  <c r="BE1945" i="1" s="1"/>
  <c r="AT1944" i="1"/>
  <c r="BE1944" i="1" s="1"/>
  <c r="AT1943" i="1"/>
  <c r="BE1943" i="1" s="1"/>
  <c r="AT1942" i="1"/>
  <c r="BE1942" i="1" s="1"/>
  <c r="AT1941" i="1"/>
  <c r="BE1941" i="1" s="1"/>
  <c r="AT1940" i="1"/>
  <c r="BE1940" i="1" s="1"/>
  <c r="AT1939" i="1"/>
  <c r="BE1939" i="1" s="1"/>
  <c r="AT1938" i="1"/>
  <c r="BE1938" i="1" s="1"/>
  <c r="AT1937" i="1"/>
  <c r="BE1937" i="1" s="1"/>
  <c r="AT1936" i="1"/>
  <c r="BE1936" i="1" s="1"/>
  <c r="AT1935" i="1"/>
  <c r="BE1935" i="1" s="1"/>
  <c r="AT1934" i="1"/>
  <c r="BE1934" i="1" s="1"/>
  <c r="AT1933" i="1"/>
  <c r="BE1933" i="1" s="1"/>
  <c r="AT1932" i="1"/>
  <c r="BE1932" i="1" s="1"/>
  <c r="AT1931" i="1"/>
  <c r="BE1931" i="1" s="1"/>
  <c r="AT1930" i="1"/>
  <c r="BE1930" i="1" s="1"/>
  <c r="AT1929" i="1"/>
  <c r="BE1929" i="1" s="1"/>
  <c r="AT1928" i="1"/>
  <c r="BE1928" i="1" s="1"/>
  <c r="AT1927" i="1"/>
  <c r="BE1927" i="1" s="1"/>
  <c r="AT1926" i="1"/>
  <c r="BE1926" i="1" s="1"/>
  <c r="AT1925" i="1"/>
  <c r="BE1925" i="1" s="1"/>
  <c r="AT1924" i="1"/>
  <c r="BE1924" i="1" s="1"/>
  <c r="AT1923" i="1"/>
  <c r="BE1923" i="1" s="1"/>
  <c r="AT1922" i="1"/>
  <c r="BE1922" i="1" s="1"/>
  <c r="AT1921" i="1"/>
  <c r="BE1921" i="1" s="1"/>
  <c r="AT1920" i="1"/>
  <c r="BE1920" i="1" s="1"/>
  <c r="AT1919" i="1"/>
  <c r="BE1919" i="1" s="1"/>
  <c r="AT1918" i="1"/>
  <c r="BE1918" i="1" s="1"/>
  <c r="AT1917" i="1"/>
  <c r="BE1917" i="1" s="1"/>
  <c r="AT1916" i="1"/>
  <c r="BE1916" i="1" s="1"/>
  <c r="AT1915" i="1"/>
  <c r="BE1915" i="1" s="1"/>
  <c r="AT1914" i="1"/>
  <c r="BE1914" i="1" s="1"/>
  <c r="AT1913" i="1"/>
  <c r="BE1913" i="1" s="1"/>
  <c r="AT1912" i="1"/>
  <c r="BE1912" i="1" s="1"/>
  <c r="AT1911" i="1"/>
  <c r="BE1911" i="1" s="1"/>
  <c r="AT1910" i="1"/>
  <c r="BE1910" i="1" s="1"/>
  <c r="AT1909" i="1"/>
  <c r="BE1909" i="1" s="1"/>
  <c r="AT1908" i="1"/>
  <c r="BE1908" i="1" s="1"/>
  <c r="AT1907" i="1"/>
  <c r="BE1907" i="1" s="1"/>
  <c r="AT1906" i="1"/>
  <c r="BE1906" i="1" s="1"/>
  <c r="AT1905" i="1"/>
  <c r="BE1905" i="1" s="1"/>
  <c r="AT1904" i="1"/>
  <c r="BE1904" i="1" s="1"/>
  <c r="AT1903" i="1"/>
  <c r="BE1903" i="1" s="1"/>
  <c r="AT1902" i="1"/>
  <c r="BE1902" i="1" s="1"/>
  <c r="AT1901" i="1"/>
  <c r="BE1901" i="1" s="1"/>
  <c r="AT1900" i="1"/>
  <c r="BE1900" i="1" s="1"/>
  <c r="AT1899" i="1"/>
  <c r="BE1899" i="1" s="1"/>
  <c r="AT1898" i="1"/>
  <c r="BE1898" i="1" s="1"/>
  <c r="AT1897" i="1"/>
  <c r="BE1897" i="1" s="1"/>
  <c r="AT1896" i="1"/>
  <c r="BE1896" i="1" s="1"/>
  <c r="AT1895" i="1"/>
  <c r="BE1895" i="1" s="1"/>
  <c r="AT1894" i="1"/>
  <c r="BE1894" i="1" s="1"/>
  <c r="AT1893" i="1"/>
  <c r="BE1893" i="1" s="1"/>
  <c r="AT1892" i="1"/>
  <c r="BE1892" i="1" s="1"/>
  <c r="AT1891" i="1"/>
  <c r="BE1891" i="1" s="1"/>
  <c r="AT1890" i="1"/>
  <c r="BE1890" i="1" s="1"/>
  <c r="AT1889" i="1"/>
  <c r="BE1889" i="1" s="1"/>
  <c r="AT1888" i="1"/>
  <c r="BE1888" i="1" s="1"/>
  <c r="AT1887" i="1"/>
  <c r="BE1887" i="1" s="1"/>
  <c r="AT1886" i="1"/>
  <c r="BE1886" i="1" s="1"/>
  <c r="AT1885" i="1"/>
  <c r="BE1885" i="1" s="1"/>
  <c r="AT1884" i="1"/>
  <c r="BE1884" i="1" s="1"/>
  <c r="AT1883" i="1"/>
  <c r="BE1883" i="1" s="1"/>
  <c r="AT1882" i="1"/>
  <c r="BE1882" i="1" s="1"/>
  <c r="AT1881" i="1"/>
  <c r="BE1881" i="1" s="1"/>
  <c r="AT1880" i="1"/>
  <c r="BE1880" i="1" s="1"/>
  <c r="AT1879" i="1"/>
  <c r="BE1879" i="1" s="1"/>
  <c r="AT1878" i="1"/>
  <c r="BE1878" i="1" s="1"/>
  <c r="AT1877" i="1"/>
  <c r="BE1877" i="1" s="1"/>
  <c r="AT1876" i="1"/>
  <c r="BE1876" i="1" s="1"/>
  <c r="AT1875" i="1"/>
  <c r="BE1875" i="1" s="1"/>
  <c r="AT1874" i="1"/>
  <c r="BE1874" i="1" s="1"/>
  <c r="AT1873" i="1"/>
  <c r="BE1873" i="1" s="1"/>
  <c r="AT1872" i="1"/>
  <c r="BE1872" i="1" s="1"/>
  <c r="AT1871" i="1"/>
  <c r="BE1871" i="1" s="1"/>
  <c r="AT1870" i="1"/>
  <c r="BE1870" i="1" s="1"/>
  <c r="AT1869" i="1"/>
  <c r="BE1869" i="1" s="1"/>
  <c r="AT1868" i="1"/>
  <c r="BE1868" i="1" s="1"/>
  <c r="AT1867" i="1"/>
  <c r="BE1867" i="1" s="1"/>
  <c r="AT1866" i="1"/>
  <c r="BE1866" i="1" s="1"/>
  <c r="AT1865" i="1"/>
  <c r="BE1865" i="1" s="1"/>
  <c r="AT1864" i="1"/>
  <c r="BE1864" i="1" s="1"/>
  <c r="AT1863" i="1"/>
  <c r="BE1863" i="1" s="1"/>
  <c r="AT1862" i="1"/>
  <c r="BE1862" i="1" s="1"/>
  <c r="AT1861" i="1"/>
  <c r="BE1861" i="1" s="1"/>
  <c r="AT1860" i="1"/>
  <c r="BE1860" i="1" s="1"/>
  <c r="AT1859" i="1"/>
  <c r="BE1859" i="1" s="1"/>
  <c r="AT1858" i="1"/>
  <c r="BE1858" i="1" s="1"/>
  <c r="AT1857" i="1"/>
  <c r="BE1857" i="1" s="1"/>
  <c r="AT1856" i="1"/>
  <c r="BE1856" i="1" s="1"/>
  <c r="AT1855" i="1"/>
  <c r="BE1855" i="1" s="1"/>
  <c r="AT1854" i="1"/>
  <c r="BE1854" i="1" s="1"/>
  <c r="AT1853" i="1"/>
  <c r="BE1853" i="1" s="1"/>
  <c r="AT1852" i="1"/>
  <c r="BE1852" i="1" s="1"/>
  <c r="AT1851" i="1"/>
  <c r="BE1851" i="1" s="1"/>
  <c r="AT1850" i="1"/>
  <c r="BE1850" i="1" s="1"/>
  <c r="AT1849" i="1"/>
  <c r="BE1849" i="1" s="1"/>
  <c r="AT1848" i="1"/>
  <c r="BE1848" i="1" s="1"/>
  <c r="AT1847" i="1"/>
  <c r="BE1847" i="1" s="1"/>
  <c r="AT1846" i="1"/>
  <c r="BE1846" i="1" s="1"/>
  <c r="AT1845" i="1"/>
  <c r="BE1845" i="1" s="1"/>
  <c r="AT1844" i="1"/>
  <c r="BE1844" i="1" s="1"/>
  <c r="AT1843" i="1"/>
  <c r="BE1843" i="1" s="1"/>
  <c r="AT1842" i="1"/>
  <c r="BE1842" i="1" s="1"/>
  <c r="AT1841" i="1"/>
  <c r="BE1841" i="1" s="1"/>
  <c r="AT1840" i="1"/>
  <c r="BE1840" i="1" s="1"/>
  <c r="AT1839" i="1"/>
  <c r="BE1839" i="1" s="1"/>
  <c r="AT1838" i="1"/>
  <c r="BE1838" i="1" s="1"/>
  <c r="AT1837" i="1"/>
  <c r="BE1837" i="1" s="1"/>
  <c r="AT1836" i="1"/>
  <c r="BE1836" i="1" s="1"/>
  <c r="AT1835" i="1"/>
  <c r="BE1835" i="1" s="1"/>
  <c r="AT1834" i="1"/>
  <c r="BE1834" i="1" s="1"/>
  <c r="AT1833" i="1"/>
  <c r="BE1833" i="1" s="1"/>
  <c r="AT1832" i="1"/>
  <c r="BE1832" i="1" s="1"/>
  <c r="AT1831" i="1"/>
  <c r="BE1831" i="1" s="1"/>
  <c r="AT1830" i="1"/>
  <c r="BE1830" i="1" s="1"/>
  <c r="AT1829" i="1"/>
  <c r="BE1829" i="1" s="1"/>
  <c r="AT1828" i="1"/>
  <c r="BE1828" i="1" s="1"/>
  <c r="AT1827" i="1"/>
  <c r="BE1827" i="1" s="1"/>
  <c r="AT1826" i="1"/>
  <c r="BE1826" i="1" s="1"/>
  <c r="AT1825" i="1"/>
  <c r="BE1825" i="1" s="1"/>
  <c r="AT1824" i="1"/>
  <c r="BE1824" i="1" s="1"/>
  <c r="AT1823" i="1"/>
  <c r="BE1823" i="1" s="1"/>
  <c r="AT1822" i="1"/>
  <c r="BE1822" i="1" s="1"/>
  <c r="AT1821" i="1"/>
  <c r="BE1821" i="1" s="1"/>
  <c r="AT1820" i="1"/>
  <c r="BE1820" i="1" s="1"/>
  <c r="AT1819" i="1"/>
  <c r="BE1819" i="1" s="1"/>
  <c r="AT1818" i="1"/>
  <c r="BE1818" i="1" s="1"/>
  <c r="AT1817" i="1"/>
  <c r="BE1817" i="1" s="1"/>
  <c r="AT1816" i="1"/>
  <c r="BE1816" i="1" s="1"/>
  <c r="AT1815" i="1"/>
  <c r="BE1815" i="1" s="1"/>
  <c r="AT1814" i="1"/>
  <c r="BE1814" i="1" s="1"/>
  <c r="AT1813" i="1"/>
  <c r="BE1813" i="1" s="1"/>
  <c r="AT1812" i="1"/>
  <c r="BE1812" i="1" s="1"/>
  <c r="AT1811" i="1"/>
  <c r="BE1811" i="1" s="1"/>
  <c r="AT1810" i="1"/>
  <c r="BE1810" i="1" s="1"/>
  <c r="AT1809" i="1"/>
  <c r="BE1809" i="1" s="1"/>
  <c r="AT1808" i="1"/>
  <c r="BE1808" i="1" s="1"/>
  <c r="AT1807" i="1"/>
  <c r="BE1807" i="1" s="1"/>
  <c r="AT1806" i="1"/>
  <c r="BE1806" i="1" s="1"/>
  <c r="AT1805" i="1"/>
  <c r="BE1805" i="1" s="1"/>
  <c r="AT1804" i="1"/>
  <c r="BE1804" i="1" s="1"/>
  <c r="AT1803" i="1"/>
  <c r="BE1803" i="1" s="1"/>
  <c r="AT1802" i="1"/>
  <c r="BE1802" i="1" s="1"/>
  <c r="AT1801" i="1"/>
  <c r="BE1801" i="1" s="1"/>
  <c r="AT1800" i="1"/>
  <c r="BE1800" i="1" s="1"/>
  <c r="AT1799" i="1"/>
  <c r="BE1799" i="1" s="1"/>
  <c r="AT1798" i="1"/>
  <c r="BE1798" i="1" s="1"/>
  <c r="AT1797" i="1"/>
  <c r="BE1797" i="1" s="1"/>
  <c r="AT1796" i="1"/>
  <c r="BE1796" i="1" s="1"/>
  <c r="AT1795" i="1"/>
  <c r="BE1795" i="1" s="1"/>
  <c r="AT1794" i="1"/>
  <c r="BE1794" i="1" s="1"/>
  <c r="AT1793" i="1"/>
  <c r="BE1793" i="1" s="1"/>
  <c r="AT1792" i="1"/>
  <c r="BE1792" i="1" s="1"/>
  <c r="AT1791" i="1"/>
  <c r="BE1791" i="1" s="1"/>
  <c r="AT1790" i="1"/>
  <c r="BE1790" i="1" s="1"/>
  <c r="AT1789" i="1"/>
  <c r="BE1789" i="1" s="1"/>
  <c r="AT1788" i="1"/>
  <c r="BE1788" i="1" s="1"/>
  <c r="AT1787" i="1"/>
  <c r="BE1787" i="1" s="1"/>
  <c r="AQ1786" i="1"/>
  <c r="BB1786" i="1" s="1"/>
  <c r="AV1784" i="1"/>
  <c r="BG1784" i="1" s="1"/>
  <c r="AT1783" i="1"/>
  <c r="BE1783" i="1" s="1"/>
  <c r="AQ1782" i="1"/>
  <c r="BB1782" i="1" s="1"/>
  <c r="AV1780" i="1"/>
  <c r="BG1780" i="1" s="1"/>
  <c r="AT1779" i="1"/>
  <c r="BE1779" i="1" s="1"/>
  <c r="AQ1778" i="1"/>
  <c r="BB1778" i="1" s="1"/>
  <c r="AV1776" i="1"/>
  <c r="BG1776" i="1" s="1"/>
  <c r="AT1775" i="1"/>
  <c r="BE1775" i="1" s="1"/>
  <c r="AQ1774" i="1"/>
  <c r="BB1774" i="1" s="1"/>
  <c r="AV1772" i="1"/>
  <c r="BG1772" i="1" s="1"/>
  <c r="AT1771" i="1"/>
  <c r="BE1771" i="1" s="1"/>
  <c r="AQ1770" i="1"/>
  <c r="BB1770" i="1" s="1"/>
  <c r="AV1768" i="1"/>
  <c r="BG1768" i="1" s="1"/>
  <c r="AT1767" i="1"/>
  <c r="BE1767" i="1" s="1"/>
  <c r="AQ1766" i="1"/>
  <c r="BB1766" i="1" s="1"/>
  <c r="AV1764" i="1"/>
  <c r="BG1764" i="1" s="1"/>
  <c r="AT1763" i="1"/>
  <c r="BE1763" i="1" s="1"/>
  <c r="AQ1762" i="1"/>
  <c r="BB1762" i="1" s="1"/>
  <c r="AV1760" i="1"/>
  <c r="BG1760" i="1" s="1"/>
  <c r="AT1759" i="1"/>
  <c r="BE1759" i="1" s="1"/>
  <c r="AQ1758" i="1"/>
  <c r="BB1758" i="1" s="1"/>
  <c r="AV1756" i="1"/>
  <c r="BG1756" i="1" s="1"/>
  <c r="AT1755" i="1"/>
  <c r="BE1755" i="1" s="1"/>
  <c r="AQ1754" i="1"/>
  <c r="BB1754" i="1" s="1"/>
  <c r="AV1752" i="1"/>
  <c r="BG1752" i="1" s="1"/>
  <c r="AT1751" i="1"/>
  <c r="BE1751" i="1" s="1"/>
  <c r="AQ1750" i="1"/>
  <c r="BB1750" i="1" s="1"/>
  <c r="AV1748" i="1"/>
  <c r="BG1748" i="1" s="1"/>
  <c r="AT1747" i="1"/>
  <c r="BE1747" i="1" s="1"/>
  <c r="AQ1746" i="1"/>
  <c r="BB1746" i="1" s="1"/>
  <c r="AV1744" i="1"/>
  <c r="BG1744" i="1" s="1"/>
  <c r="AT1743" i="1"/>
  <c r="BE1743" i="1" s="1"/>
  <c r="AQ1742" i="1"/>
  <c r="BB1742" i="1" s="1"/>
  <c r="AV1740" i="1"/>
  <c r="BG1740" i="1" s="1"/>
  <c r="AT1739" i="1"/>
  <c r="BE1739" i="1" s="1"/>
  <c r="AQ1738" i="1"/>
  <c r="BB1738" i="1" s="1"/>
  <c r="AV1736" i="1"/>
  <c r="BG1736" i="1" s="1"/>
  <c r="AT1735" i="1"/>
  <c r="BE1735" i="1" s="1"/>
  <c r="AT1733" i="1"/>
  <c r="BE1733" i="1" s="1"/>
  <c r="AT1731" i="1"/>
  <c r="BE1731" i="1" s="1"/>
  <c r="AT1729" i="1"/>
  <c r="BE1729" i="1" s="1"/>
  <c r="AT1727" i="1"/>
  <c r="BE1727" i="1" s="1"/>
  <c r="AT1725" i="1"/>
  <c r="BE1725" i="1" s="1"/>
  <c r="AT1723" i="1"/>
  <c r="BE1723" i="1" s="1"/>
  <c r="AT1721" i="1"/>
  <c r="BE1721" i="1" s="1"/>
  <c r="AT1719" i="1"/>
  <c r="BE1719" i="1" s="1"/>
  <c r="AT1717" i="1"/>
  <c r="BE1717" i="1" s="1"/>
  <c r="AT1715" i="1"/>
  <c r="BE1715" i="1" s="1"/>
  <c r="AT1713" i="1"/>
  <c r="BE1713" i="1" s="1"/>
  <c r="AT1711" i="1"/>
  <c r="BE1711" i="1" s="1"/>
  <c r="AT1709" i="1"/>
  <c r="BE1709" i="1" s="1"/>
  <c r="AT1707" i="1"/>
  <c r="BE1707" i="1" s="1"/>
  <c r="AT1705" i="1"/>
  <c r="BE1705" i="1" s="1"/>
  <c r="AT1703" i="1"/>
  <c r="BE1703" i="1" s="1"/>
  <c r="AT1701" i="1"/>
  <c r="BE1701" i="1" s="1"/>
  <c r="AT1699" i="1"/>
  <c r="BE1699" i="1" s="1"/>
  <c r="AT1697" i="1"/>
  <c r="BE1697" i="1" s="1"/>
  <c r="AT1695" i="1"/>
  <c r="BE1695" i="1" s="1"/>
  <c r="AT1693" i="1"/>
  <c r="BE1693" i="1" s="1"/>
  <c r="AT1691" i="1"/>
  <c r="BE1691" i="1" s="1"/>
  <c r="AT1689" i="1"/>
  <c r="BE1689" i="1" s="1"/>
  <c r="AT1687" i="1"/>
  <c r="BE1687" i="1" s="1"/>
  <c r="AT1685" i="1"/>
  <c r="BE1685" i="1" s="1"/>
  <c r="AT1683" i="1"/>
  <c r="BE1683" i="1" s="1"/>
  <c r="AT1681" i="1"/>
  <c r="BE1681" i="1" s="1"/>
  <c r="AT1679" i="1"/>
  <c r="BE1679" i="1" s="1"/>
  <c r="AT1677" i="1"/>
  <c r="BE1677" i="1" s="1"/>
  <c r="AT1675" i="1"/>
  <c r="BE1675" i="1" s="1"/>
  <c r="AT1673" i="1"/>
  <c r="BE1673" i="1" s="1"/>
  <c r="AT1671" i="1"/>
  <c r="BE1671" i="1" s="1"/>
  <c r="AT1669" i="1"/>
  <c r="BE1669" i="1" s="1"/>
  <c r="AT1667" i="1"/>
  <c r="BE1667" i="1" s="1"/>
  <c r="AT1665" i="1"/>
  <c r="BE1665" i="1" s="1"/>
  <c r="AT1663" i="1"/>
  <c r="BE1663" i="1" s="1"/>
  <c r="AT1661" i="1"/>
  <c r="BE1661" i="1" s="1"/>
  <c r="AT1659" i="1"/>
  <c r="BE1659" i="1" s="1"/>
  <c r="AT1657" i="1"/>
  <c r="BE1657" i="1" s="1"/>
  <c r="AT1655" i="1"/>
  <c r="BE1655" i="1" s="1"/>
  <c r="AT1653" i="1"/>
  <c r="BE1653" i="1" s="1"/>
  <c r="AT1651" i="1"/>
  <c r="BE1651" i="1" s="1"/>
  <c r="AT1649" i="1"/>
  <c r="BE1649" i="1" s="1"/>
  <c r="AT1647" i="1"/>
  <c r="BE1647" i="1" s="1"/>
  <c r="AT1645" i="1"/>
  <c r="BE1645" i="1" s="1"/>
  <c r="AT1643" i="1"/>
  <c r="BE1643" i="1" s="1"/>
  <c r="AT1641" i="1"/>
  <c r="BE1641" i="1" s="1"/>
  <c r="AT1639" i="1"/>
  <c r="BE1639" i="1" s="1"/>
  <c r="AT1637" i="1"/>
  <c r="BE1637" i="1" s="1"/>
  <c r="AT1635" i="1"/>
  <c r="BE1635" i="1" s="1"/>
  <c r="AT1633" i="1"/>
  <c r="BE1633" i="1" s="1"/>
  <c r="AT1631" i="1"/>
  <c r="BE1631" i="1" s="1"/>
  <c r="AT1629" i="1"/>
  <c r="BE1629" i="1" s="1"/>
  <c r="AT1627" i="1"/>
  <c r="BE1627" i="1" s="1"/>
  <c r="AT1625" i="1"/>
  <c r="BE1625" i="1" s="1"/>
  <c r="AT1623" i="1"/>
  <c r="BE1623" i="1" s="1"/>
  <c r="AT1621" i="1"/>
  <c r="BE1621" i="1" s="1"/>
  <c r="AT1619" i="1"/>
  <c r="BE1619" i="1" s="1"/>
  <c r="AT1617" i="1"/>
  <c r="BE1617" i="1" s="1"/>
  <c r="AT1615" i="1"/>
  <c r="BE1615" i="1" s="1"/>
  <c r="AT1613" i="1"/>
  <c r="BE1613" i="1" s="1"/>
  <c r="AT1611" i="1"/>
  <c r="BE1611" i="1" s="1"/>
  <c r="AT1609" i="1"/>
  <c r="BE1609" i="1" s="1"/>
  <c r="AT1607" i="1"/>
  <c r="BE1607" i="1" s="1"/>
  <c r="AT1605" i="1"/>
  <c r="BE1605" i="1" s="1"/>
  <c r="AT1603" i="1"/>
  <c r="BE1603" i="1" s="1"/>
  <c r="AT1601" i="1"/>
  <c r="BE1601" i="1" s="1"/>
  <c r="AT1599" i="1"/>
  <c r="BE1599" i="1" s="1"/>
  <c r="AT1597" i="1"/>
  <c r="BE1597" i="1" s="1"/>
  <c r="AT1595" i="1"/>
  <c r="BE1595" i="1" s="1"/>
  <c r="AT1593" i="1"/>
  <c r="BE1593" i="1" s="1"/>
  <c r="AT1591" i="1"/>
  <c r="BE1591" i="1" s="1"/>
  <c r="AT1589" i="1"/>
  <c r="BE1589" i="1" s="1"/>
  <c r="AT1587" i="1"/>
  <c r="BE1587" i="1" s="1"/>
  <c r="AT1585" i="1"/>
  <c r="BE1585" i="1" s="1"/>
  <c r="AT1583" i="1"/>
  <c r="BE1583" i="1" s="1"/>
  <c r="AT1581" i="1"/>
  <c r="BE1581" i="1" s="1"/>
  <c r="AT1579" i="1"/>
  <c r="BE1579" i="1" s="1"/>
  <c r="AT1577" i="1"/>
  <c r="BE1577" i="1" s="1"/>
  <c r="AT1575" i="1"/>
  <c r="BE1575" i="1" s="1"/>
  <c r="AT1573" i="1"/>
  <c r="BE1573" i="1" s="1"/>
  <c r="AT1571" i="1"/>
  <c r="BE1571" i="1" s="1"/>
  <c r="AT1569" i="1"/>
  <c r="BE1569" i="1" s="1"/>
  <c r="AT1567" i="1"/>
  <c r="BE1567" i="1" s="1"/>
  <c r="AT1565" i="1"/>
  <c r="BE1565" i="1" s="1"/>
  <c r="AT1563" i="1"/>
  <c r="BE1563" i="1" s="1"/>
  <c r="AT1561" i="1"/>
  <c r="BE1561" i="1" s="1"/>
  <c r="AT1559" i="1"/>
  <c r="BE1559" i="1" s="1"/>
  <c r="AT1557" i="1"/>
  <c r="BE1557" i="1" s="1"/>
  <c r="AT1555" i="1"/>
  <c r="BE1555" i="1" s="1"/>
  <c r="AT1553" i="1"/>
  <c r="BE1553" i="1" s="1"/>
  <c r="AT1551" i="1"/>
  <c r="BE1551" i="1" s="1"/>
  <c r="AT1549" i="1"/>
  <c r="BE1549" i="1" s="1"/>
  <c r="AT1547" i="1"/>
  <c r="BE1547" i="1" s="1"/>
  <c r="AT1545" i="1"/>
  <c r="BE1545" i="1" s="1"/>
  <c r="AT1543" i="1"/>
  <c r="BE1543" i="1" s="1"/>
  <c r="AT1541" i="1"/>
  <c r="BE1541" i="1" s="1"/>
  <c r="AT1539" i="1"/>
  <c r="BE1539" i="1" s="1"/>
  <c r="AT1537" i="1"/>
  <c r="BE1537" i="1" s="1"/>
  <c r="AT1535" i="1"/>
  <c r="BE1535" i="1" s="1"/>
  <c r="AT1533" i="1"/>
  <c r="BE1533" i="1" s="1"/>
  <c r="AT1531" i="1"/>
  <c r="BE1531" i="1" s="1"/>
  <c r="AT1529" i="1"/>
  <c r="BE1529" i="1" s="1"/>
  <c r="AT1527" i="1"/>
  <c r="BE1527" i="1" s="1"/>
  <c r="AT1525" i="1"/>
  <c r="BE1525" i="1" s="1"/>
  <c r="AT1523" i="1"/>
  <c r="BE1523" i="1" s="1"/>
  <c r="AT1521" i="1"/>
  <c r="BE1521" i="1" s="1"/>
  <c r="AT1519" i="1"/>
  <c r="BE1519" i="1" s="1"/>
  <c r="AT1517" i="1"/>
  <c r="BE1517" i="1" s="1"/>
  <c r="AT1515" i="1"/>
  <c r="BE1515" i="1" s="1"/>
  <c r="AT1513" i="1"/>
  <c r="BE1513" i="1" s="1"/>
  <c r="AT1511" i="1"/>
  <c r="BE1511" i="1" s="1"/>
  <c r="AT1509" i="1"/>
  <c r="BE1509" i="1" s="1"/>
  <c r="AT1507" i="1"/>
  <c r="BE1507" i="1" s="1"/>
  <c r="AT1505" i="1"/>
  <c r="BE1505" i="1" s="1"/>
  <c r="AT1503" i="1"/>
  <c r="BE1503" i="1" s="1"/>
  <c r="AT1501" i="1"/>
  <c r="BE1501" i="1" s="1"/>
  <c r="AT1499" i="1"/>
  <c r="BE1499" i="1" s="1"/>
  <c r="AT1497" i="1"/>
  <c r="BE1497" i="1" s="1"/>
  <c r="AT1495" i="1"/>
  <c r="BE1495" i="1" s="1"/>
  <c r="AT1493" i="1"/>
  <c r="BE1493" i="1" s="1"/>
  <c r="AT1491" i="1"/>
  <c r="BE1491" i="1" s="1"/>
  <c r="AT1489" i="1"/>
  <c r="BE1489" i="1" s="1"/>
  <c r="AT1487" i="1"/>
  <c r="BE1487" i="1" s="1"/>
  <c r="AT1485" i="1"/>
  <c r="BE1485" i="1" s="1"/>
  <c r="AT1483" i="1"/>
  <c r="BE1483" i="1" s="1"/>
  <c r="AT1481" i="1"/>
  <c r="BE1481" i="1" s="1"/>
  <c r="AT1479" i="1"/>
  <c r="BE1479" i="1" s="1"/>
  <c r="AT1477" i="1"/>
  <c r="BE1477" i="1" s="1"/>
  <c r="AT1475" i="1"/>
  <c r="BE1475" i="1" s="1"/>
  <c r="AT1473" i="1"/>
  <c r="BE1473" i="1" s="1"/>
  <c r="AT1471" i="1"/>
  <c r="BE1471" i="1" s="1"/>
  <c r="AT1469" i="1"/>
  <c r="BE1469" i="1" s="1"/>
  <c r="AT1467" i="1"/>
  <c r="BE1467" i="1" s="1"/>
  <c r="AT1465" i="1"/>
  <c r="BE1465" i="1" s="1"/>
  <c r="AT1463" i="1"/>
  <c r="BE1463" i="1" s="1"/>
  <c r="AT1461" i="1"/>
  <c r="BE1461" i="1" s="1"/>
  <c r="AT1459" i="1"/>
  <c r="BE1459" i="1" s="1"/>
  <c r="AT1457" i="1"/>
  <c r="BE1457" i="1" s="1"/>
  <c r="AT1455" i="1"/>
  <c r="BE1455" i="1" s="1"/>
  <c r="AT1453" i="1"/>
  <c r="BE1453" i="1" s="1"/>
  <c r="AT1451" i="1"/>
  <c r="BE1451" i="1" s="1"/>
  <c r="AT1449" i="1"/>
  <c r="BE1449" i="1" s="1"/>
  <c r="AT1447" i="1"/>
  <c r="BE1447" i="1" s="1"/>
  <c r="AT1445" i="1"/>
  <c r="BE1445" i="1" s="1"/>
  <c r="AT1443" i="1"/>
  <c r="BE1443" i="1" s="1"/>
  <c r="AT1441" i="1"/>
  <c r="BE1441" i="1" s="1"/>
  <c r="AT1439" i="1"/>
  <c r="BE1439" i="1" s="1"/>
  <c r="AT1437" i="1"/>
  <c r="BE1437" i="1" s="1"/>
  <c r="AQ1435" i="1"/>
  <c r="BB1435" i="1" s="1"/>
  <c r="AT1432" i="1"/>
  <c r="BE1432" i="1" s="1"/>
  <c r="AW1429" i="1"/>
  <c r="BH1429" i="1" s="1"/>
  <c r="AQ1427" i="1"/>
  <c r="BB1427" i="1" s="1"/>
  <c r="AT1424" i="1"/>
  <c r="BE1424" i="1" s="1"/>
  <c r="AW1421" i="1"/>
  <c r="BH1421" i="1" s="1"/>
  <c r="AQ1419" i="1"/>
  <c r="BB1419" i="1" s="1"/>
  <c r="AT1416" i="1"/>
  <c r="BE1416" i="1" s="1"/>
  <c r="AW1413" i="1"/>
  <c r="BH1413" i="1" s="1"/>
  <c r="AQ1411" i="1"/>
  <c r="BB1411" i="1" s="1"/>
  <c r="AT1408" i="1"/>
  <c r="BE1408" i="1" s="1"/>
  <c r="AW1405" i="1"/>
  <c r="BH1405" i="1" s="1"/>
  <c r="AQ1403" i="1"/>
  <c r="BB1403" i="1" s="1"/>
  <c r="AT1400" i="1"/>
  <c r="BE1400" i="1" s="1"/>
  <c r="AW1397" i="1"/>
  <c r="BH1397" i="1" s="1"/>
  <c r="AQ1395" i="1"/>
  <c r="BB1395" i="1" s="1"/>
  <c r="AT1392" i="1"/>
  <c r="BE1392" i="1" s="1"/>
  <c r="AW1389" i="1"/>
  <c r="BH1389" i="1" s="1"/>
  <c r="AQ1387" i="1"/>
  <c r="BB1387" i="1" s="1"/>
  <c r="AT1384" i="1"/>
  <c r="BE1384" i="1" s="1"/>
  <c r="AW1381" i="1"/>
  <c r="BH1381" i="1" s="1"/>
  <c r="AQ1379" i="1"/>
  <c r="BB1379" i="1" s="1"/>
  <c r="AT1376" i="1"/>
  <c r="BE1376" i="1" s="1"/>
  <c r="AW1373" i="1"/>
  <c r="BH1373" i="1" s="1"/>
  <c r="AQ1371" i="1"/>
  <c r="BB1371" i="1" s="1"/>
  <c r="AT1368" i="1"/>
  <c r="BE1368" i="1" s="1"/>
  <c r="AW1365" i="1"/>
  <c r="BH1365" i="1" s="1"/>
  <c r="AQ1363" i="1"/>
  <c r="BB1363" i="1" s="1"/>
  <c r="AT1360" i="1"/>
  <c r="BE1360" i="1" s="1"/>
  <c r="AW1357" i="1"/>
  <c r="BH1357" i="1" s="1"/>
  <c r="AQ1355" i="1"/>
  <c r="BB1355" i="1" s="1"/>
  <c r="AT1352" i="1"/>
  <c r="BE1352" i="1" s="1"/>
  <c r="AW1349" i="1"/>
  <c r="BH1349" i="1" s="1"/>
  <c r="AQ1347" i="1"/>
  <c r="BB1347" i="1" s="1"/>
  <c r="AT1344" i="1"/>
  <c r="BE1344" i="1" s="1"/>
  <c r="AW1341" i="1"/>
  <c r="BH1341" i="1" s="1"/>
  <c r="AQ1339" i="1"/>
  <c r="BB1339" i="1" s="1"/>
  <c r="AT1336" i="1"/>
  <c r="BE1336" i="1" s="1"/>
  <c r="AW1333" i="1"/>
  <c r="BH1333" i="1" s="1"/>
  <c r="AQ1331" i="1"/>
  <c r="BB1331" i="1" s="1"/>
  <c r="AT1328" i="1"/>
  <c r="BE1328" i="1" s="1"/>
  <c r="AW1325" i="1"/>
  <c r="BH1325" i="1" s="1"/>
  <c r="AQ1323" i="1"/>
  <c r="BB1323" i="1" s="1"/>
  <c r="AT1320" i="1"/>
  <c r="BE1320" i="1" s="1"/>
  <c r="AW1317" i="1"/>
  <c r="BH1317" i="1" s="1"/>
  <c r="AQ1315" i="1"/>
  <c r="BB1315" i="1" s="1"/>
  <c r="AT1312" i="1"/>
  <c r="BE1312" i="1" s="1"/>
  <c r="AW1309" i="1"/>
  <c r="BH1309" i="1" s="1"/>
  <c r="AQ1307" i="1"/>
  <c r="BB1307" i="1" s="1"/>
  <c r="AT1304" i="1"/>
  <c r="BE1304" i="1" s="1"/>
  <c r="AW1301" i="1"/>
  <c r="BH1301" i="1" s="1"/>
  <c r="AQ1299" i="1"/>
  <c r="BB1299" i="1" s="1"/>
  <c r="AT1296" i="1"/>
  <c r="BE1296" i="1" s="1"/>
  <c r="AW1293" i="1"/>
  <c r="BH1293" i="1" s="1"/>
  <c r="AQ1291" i="1"/>
  <c r="BB1291" i="1" s="1"/>
  <c r="AT1288" i="1"/>
  <c r="BE1288" i="1" s="1"/>
  <c r="AW1285" i="1"/>
  <c r="BH1285" i="1" s="1"/>
  <c r="AQ1283" i="1"/>
  <c r="BB1283" i="1" s="1"/>
  <c r="AT1280" i="1"/>
  <c r="BE1280" i="1" s="1"/>
  <c r="AW1277" i="1"/>
  <c r="BH1277" i="1" s="1"/>
  <c r="AQ1275" i="1"/>
  <c r="BB1275" i="1" s="1"/>
  <c r="AT1272" i="1"/>
  <c r="BE1272" i="1" s="1"/>
  <c r="AW1269" i="1"/>
  <c r="BH1269" i="1" s="1"/>
  <c r="AW1266" i="1"/>
  <c r="BH1266" i="1" s="1"/>
  <c r="AW1262" i="1"/>
  <c r="BH1262" i="1" s="1"/>
  <c r="AW1258" i="1"/>
  <c r="BH1258" i="1" s="1"/>
  <c r="AW1254" i="1"/>
  <c r="BH1254" i="1" s="1"/>
  <c r="AW1250" i="1"/>
  <c r="BH1250" i="1" s="1"/>
  <c r="AW1246" i="1"/>
  <c r="BH1246" i="1" s="1"/>
  <c r="AW1242" i="1"/>
  <c r="BH1242" i="1" s="1"/>
  <c r="AW1238" i="1"/>
  <c r="BH1238" i="1" s="1"/>
  <c r="AW1234" i="1"/>
  <c r="BH1234" i="1" s="1"/>
  <c r="AW1230" i="1"/>
  <c r="BH1230" i="1" s="1"/>
  <c r="AW1226" i="1"/>
  <c r="BH1226" i="1" s="1"/>
  <c r="AW1222" i="1"/>
  <c r="BH1222" i="1" s="1"/>
  <c r="AW1218" i="1"/>
  <c r="BH1218" i="1" s="1"/>
  <c r="AW1214" i="1"/>
  <c r="BH1214" i="1" s="1"/>
  <c r="AW1210" i="1"/>
  <c r="BH1210" i="1" s="1"/>
  <c r="AW1206" i="1"/>
  <c r="BH1206" i="1" s="1"/>
  <c r="AW1202" i="1"/>
  <c r="BH1202" i="1" s="1"/>
  <c r="AW1198" i="1"/>
  <c r="BH1198" i="1" s="1"/>
  <c r="AW1194" i="1"/>
  <c r="BH1194" i="1" s="1"/>
  <c r="AW1190" i="1"/>
  <c r="BH1190" i="1" s="1"/>
  <c r="AW1186" i="1"/>
  <c r="BH1186" i="1" s="1"/>
  <c r="AW1182" i="1"/>
  <c r="BH1182" i="1" s="1"/>
  <c r="AW1178" i="1"/>
  <c r="BH1178" i="1" s="1"/>
  <c r="AW1174" i="1"/>
  <c r="BH1174" i="1" s="1"/>
  <c r="AW1170" i="1"/>
  <c r="BH1170" i="1" s="1"/>
  <c r="AW1166" i="1"/>
  <c r="BH1166" i="1" s="1"/>
  <c r="AW1162" i="1"/>
  <c r="BH1162" i="1" s="1"/>
  <c r="AW1158" i="1"/>
  <c r="BH1158" i="1" s="1"/>
  <c r="AW1154" i="1"/>
  <c r="BH1154" i="1" s="1"/>
  <c r="AW1150" i="1"/>
  <c r="BH1150" i="1" s="1"/>
  <c r="AW1146" i="1"/>
  <c r="BH1146" i="1" s="1"/>
  <c r="AW1142" i="1"/>
  <c r="BH1142" i="1" s="1"/>
  <c r="AW1138" i="1"/>
  <c r="BH1138" i="1" s="1"/>
  <c r="AW1134" i="1"/>
  <c r="BH1134" i="1" s="1"/>
  <c r="AW1130" i="1"/>
  <c r="BH1130" i="1" s="1"/>
  <c r="AW1126" i="1"/>
  <c r="BH1126" i="1" s="1"/>
  <c r="AW1122" i="1"/>
  <c r="BH1122" i="1" s="1"/>
  <c r="AW1118" i="1"/>
  <c r="BH1118" i="1" s="1"/>
  <c r="AW1114" i="1"/>
  <c r="BH1114" i="1" s="1"/>
  <c r="AW1110" i="1"/>
  <c r="BH1110" i="1" s="1"/>
  <c r="AW1106" i="1"/>
  <c r="BH1106" i="1" s="1"/>
  <c r="AW1102" i="1"/>
  <c r="BH1102" i="1" s="1"/>
  <c r="AW1098" i="1"/>
  <c r="BH1098" i="1" s="1"/>
  <c r="AW1094" i="1"/>
  <c r="BH1094" i="1" s="1"/>
  <c r="AW1090" i="1"/>
  <c r="BH1090" i="1" s="1"/>
  <c r="AW1086" i="1"/>
  <c r="BH1086" i="1" s="1"/>
  <c r="AW1082" i="1"/>
  <c r="BH1082" i="1" s="1"/>
  <c r="AW1078" i="1"/>
  <c r="BH1078" i="1" s="1"/>
  <c r="AW1074" i="1"/>
  <c r="BH1074" i="1" s="1"/>
  <c r="AW1070" i="1"/>
  <c r="BH1070" i="1" s="1"/>
  <c r="AW1066" i="1"/>
  <c r="BH1066" i="1" s="1"/>
  <c r="AW1062" i="1"/>
  <c r="BH1062" i="1" s="1"/>
  <c r="AW1058" i="1"/>
  <c r="BH1058" i="1" s="1"/>
  <c r="AW1054" i="1"/>
  <c r="BH1054" i="1" s="1"/>
  <c r="AW1050" i="1"/>
  <c r="BH1050" i="1" s="1"/>
  <c r="AW1046" i="1"/>
  <c r="BH1046" i="1" s="1"/>
  <c r="AW1042" i="1"/>
  <c r="BH1042" i="1" s="1"/>
  <c r="AW1038" i="1"/>
  <c r="BH1038" i="1" s="1"/>
  <c r="AW1034" i="1"/>
  <c r="BH1034" i="1" s="1"/>
  <c r="AW1030" i="1"/>
  <c r="BH1030" i="1" s="1"/>
  <c r="AW1026" i="1"/>
  <c r="BH1026" i="1" s="1"/>
  <c r="AW1022" i="1"/>
  <c r="BH1022" i="1" s="1"/>
  <c r="AW1018" i="1"/>
  <c r="BH1018" i="1" s="1"/>
  <c r="AW1014" i="1"/>
  <c r="BH1014" i="1" s="1"/>
  <c r="AW1010" i="1"/>
  <c r="BH1010" i="1" s="1"/>
  <c r="AW1006" i="1"/>
  <c r="BH1006" i="1" s="1"/>
  <c r="AW1002" i="1"/>
  <c r="BH1002" i="1" s="1"/>
  <c r="AW998" i="1"/>
  <c r="BH998" i="1" s="1"/>
  <c r="AW994" i="1"/>
  <c r="BH994" i="1" s="1"/>
  <c r="AW990" i="1"/>
  <c r="BH990" i="1" s="1"/>
  <c r="AW986" i="1"/>
  <c r="BH986" i="1" s="1"/>
  <c r="AW982" i="1"/>
  <c r="BH982" i="1" s="1"/>
  <c r="AW978" i="1"/>
  <c r="BH978" i="1" s="1"/>
  <c r="AW974" i="1"/>
  <c r="BH974" i="1" s="1"/>
  <c r="AW970" i="1"/>
  <c r="BH970" i="1" s="1"/>
  <c r="AW966" i="1"/>
  <c r="BH966" i="1" s="1"/>
  <c r="AW962" i="1"/>
  <c r="BH962" i="1" s="1"/>
  <c r="AW958" i="1"/>
  <c r="BH958" i="1" s="1"/>
  <c r="AW954" i="1"/>
  <c r="BH954" i="1" s="1"/>
  <c r="AW950" i="1"/>
  <c r="BH950" i="1" s="1"/>
  <c r="AW946" i="1"/>
  <c r="BH946" i="1" s="1"/>
  <c r="AW942" i="1"/>
  <c r="BH942" i="1" s="1"/>
  <c r="AW938" i="1"/>
  <c r="BH938" i="1" s="1"/>
  <c r="AW934" i="1"/>
  <c r="BH934" i="1" s="1"/>
  <c r="AW930" i="1"/>
  <c r="BH930" i="1" s="1"/>
  <c r="AW926" i="1"/>
  <c r="BH926" i="1" s="1"/>
  <c r="AR921" i="1"/>
  <c r="BC921" i="1" s="1"/>
  <c r="AR913" i="1"/>
  <c r="BC913" i="1" s="1"/>
  <c r="AR905" i="1"/>
  <c r="BC905" i="1" s="1"/>
  <c r="AR897" i="1"/>
  <c r="BC897" i="1" s="1"/>
  <c r="AR889" i="1"/>
  <c r="BC889" i="1" s="1"/>
  <c r="AR881" i="1"/>
  <c r="BC881" i="1" s="1"/>
  <c r="AR873" i="1"/>
  <c r="BC873" i="1" s="1"/>
  <c r="AR865" i="1"/>
  <c r="BC865" i="1" s="1"/>
  <c r="AR857" i="1"/>
  <c r="BC857" i="1" s="1"/>
  <c r="AR849" i="1"/>
  <c r="BC849" i="1" s="1"/>
  <c r="AR841" i="1"/>
  <c r="BC841" i="1" s="1"/>
  <c r="AR833" i="1"/>
  <c r="BC833" i="1" s="1"/>
  <c r="AR825" i="1"/>
  <c r="BC825" i="1" s="1"/>
  <c r="AR817" i="1"/>
  <c r="BC817" i="1" s="1"/>
  <c r="AR809" i="1"/>
  <c r="BC809" i="1" s="1"/>
  <c r="AR801" i="1"/>
  <c r="BC801" i="1" s="1"/>
  <c r="AR793" i="1"/>
  <c r="BC793" i="1" s="1"/>
  <c r="AR785" i="1"/>
  <c r="BC785" i="1" s="1"/>
  <c r="AR777" i="1"/>
  <c r="BC777" i="1" s="1"/>
  <c r="AR769" i="1"/>
  <c r="BC769" i="1" s="1"/>
  <c r="AR761" i="1"/>
  <c r="BC761" i="1" s="1"/>
  <c r="AV752" i="1"/>
  <c r="BG752" i="1" s="1"/>
  <c r="AV736" i="1"/>
  <c r="BG736" i="1" s="1"/>
  <c r="AV720" i="1"/>
  <c r="BG720" i="1" s="1"/>
  <c r="AV704" i="1"/>
  <c r="BG704" i="1" s="1"/>
  <c r="AV688" i="1"/>
  <c r="BG688" i="1" s="1"/>
  <c r="AV672" i="1"/>
  <c r="BG672" i="1" s="1"/>
  <c r="AV656" i="1"/>
  <c r="BG656" i="1" s="1"/>
  <c r="AV640" i="1"/>
  <c r="BG640" i="1" s="1"/>
  <c r="AV624" i="1"/>
  <c r="BG624" i="1" s="1"/>
  <c r="AV608" i="1"/>
  <c r="BG608" i="1" s="1"/>
  <c r="AV592" i="1"/>
  <c r="BG592" i="1" s="1"/>
  <c r="AV576" i="1"/>
  <c r="BG576" i="1" s="1"/>
  <c r="AV560" i="1"/>
  <c r="BG560" i="1" s="1"/>
  <c r="AV544" i="1"/>
  <c r="BG544" i="1" s="1"/>
  <c r="AV528" i="1"/>
  <c r="BG528" i="1" s="1"/>
  <c r="AV512" i="1"/>
  <c r="BG512" i="1" s="1"/>
  <c r="AP493" i="1"/>
  <c r="BA493" i="1" s="1"/>
  <c r="AP461" i="1"/>
  <c r="BA461" i="1" s="1"/>
  <c r="AP429" i="1"/>
  <c r="BA429" i="1" s="1"/>
  <c r="AR385" i="1"/>
  <c r="BC385" i="1" s="1"/>
  <c r="AU314" i="1"/>
  <c r="BF314" i="1" s="1"/>
  <c r="AP192" i="1"/>
  <c r="BA192" i="1" s="1"/>
  <c r="AR71" i="1"/>
  <c r="BC71" i="1" s="1"/>
  <c r="AV71" i="1"/>
  <c r="BG71" i="1" s="1"/>
  <c r="AT71" i="1"/>
  <c r="BE71" i="1" s="1"/>
  <c r="AS71" i="1"/>
  <c r="BD71" i="1" s="1"/>
  <c r="AU71" i="1"/>
  <c r="BF71" i="1" s="1"/>
  <c r="AP71" i="1"/>
  <c r="BA71" i="1" s="1"/>
  <c r="AW71" i="1"/>
  <c r="BH71" i="1" s="1"/>
  <c r="AQ71" i="1"/>
  <c r="BB71" i="1" s="1"/>
  <c r="AR67" i="1"/>
  <c r="BC67" i="1" s="1"/>
  <c r="AV67" i="1"/>
  <c r="BG67" i="1" s="1"/>
  <c r="AT67" i="1"/>
  <c r="BE67" i="1" s="1"/>
  <c r="AP67" i="1"/>
  <c r="BA67" i="1" s="1"/>
  <c r="AW67" i="1"/>
  <c r="BH67" i="1" s="1"/>
  <c r="AQ67" i="1"/>
  <c r="BB67" i="1" s="1"/>
  <c r="AS67" i="1"/>
  <c r="BD67" i="1" s="1"/>
  <c r="AU67" i="1"/>
  <c r="BF67" i="1" s="1"/>
  <c r="AP63" i="1"/>
  <c r="BA63" i="1" s="1"/>
  <c r="AT63" i="1"/>
  <c r="BE63" i="1" s="1"/>
  <c r="AR63" i="1"/>
  <c r="BC63" i="1" s="1"/>
  <c r="AV63" i="1"/>
  <c r="BG63" i="1" s="1"/>
  <c r="AW63" i="1"/>
  <c r="BH63" i="1" s="1"/>
  <c r="AQ63" i="1"/>
  <c r="BB63" i="1" s="1"/>
  <c r="AS63" i="1"/>
  <c r="BD63" i="1" s="1"/>
  <c r="AU63" i="1"/>
  <c r="BF63" i="1" s="1"/>
  <c r="AP59" i="1"/>
  <c r="BA59" i="1" s="1"/>
  <c r="AT59" i="1"/>
  <c r="BE59" i="1" s="1"/>
  <c r="AR59" i="1"/>
  <c r="BC59" i="1" s="1"/>
  <c r="AV59" i="1"/>
  <c r="BG59" i="1" s="1"/>
  <c r="AW59" i="1"/>
  <c r="BH59" i="1" s="1"/>
  <c r="AQ59" i="1"/>
  <c r="BB59" i="1" s="1"/>
  <c r="AS59" i="1"/>
  <c r="BD59" i="1" s="1"/>
  <c r="AU59" i="1"/>
  <c r="BF59" i="1" s="1"/>
  <c r="AP55" i="1"/>
  <c r="BA55" i="1" s="1"/>
  <c r="AT55" i="1"/>
  <c r="BE55" i="1" s="1"/>
  <c r="AR55" i="1"/>
  <c r="BC55" i="1" s="1"/>
  <c r="AV55" i="1"/>
  <c r="BG55" i="1" s="1"/>
  <c r="AW55" i="1"/>
  <c r="BH55" i="1" s="1"/>
  <c r="AQ55" i="1"/>
  <c r="BB55" i="1" s="1"/>
  <c r="AS55" i="1"/>
  <c r="BD55" i="1" s="1"/>
  <c r="AU55" i="1"/>
  <c r="BF55" i="1" s="1"/>
  <c r="AP51" i="1"/>
  <c r="BA51" i="1" s="1"/>
  <c r="AT51" i="1"/>
  <c r="BE51" i="1" s="1"/>
  <c r="AR51" i="1"/>
  <c r="BC51" i="1" s="1"/>
  <c r="AV51" i="1"/>
  <c r="BG51" i="1" s="1"/>
  <c r="AW51" i="1"/>
  <c r="BH51" i="1" s="1"/>
  <c r="AQ51" i="1"/>
  <c r="BB51" i="1" s="1"/>
  <c r="AS51" i="1"/>
  <c r="BD51" i="1" s="1"/>
  <c r="AU51" i="1"/>
  <c r="BF51" i="1" s="1"/>
  <c r="AP47" i="1"/>
  <c r="BA47" i="1" s="1"/>
  <c r="AT47" i="1"/>
  <c r="BE47" i="1" s="1"/>
  <c r="AR47" i="1"/>
  <c r="BC47" i="1" s="1"/>
  <c r="AV47" i="1"/>
  <c r="BG47" i="1" s="1"/>
  <c r="AW47" i="1"/>
  <c r="BH47" i="1" s="1"/>
  <c r="AQ47" i="1"/>
  <c r="BB47" i="1" s="1"/>
  <c r="AS47" i="1"/>
  <c r="BD47" i="1" s="1"/>
  <c r="AU47" i="1"/>
  <c r="BF47" i="1" s="1"/>
  <c r="AQ43" i="1"/>
  <c r="BB43" i="1" s="1"/>
  <c r="AV43" i="1"/>
  <c r="BG43" i="1" s="1"/>
  <c r="AS43" i="1"/>
  <c r="BD43" i="1" s="1"/>
  <c r="AP43" i="1"/>
  <c r="BA43" i="1" s="1"/>
  <c r="AW43" i="1"/>
  <c r="BH43" i="1" s="1"/>
  <c r="AT43" i="1"/>
  <c r="BE43" i="1" s="1"/>
  <c r="AR43" i="1"/>
  <c r="BC43" i="1" s="1"/>
  <c r="AU43" i="1"/>
  <c r="BF43" i="1" s="1"/>
  <c r="AQ39" i="1"/>
  <c r="BB39" i="1" s="1"/>
  <c r="AU39" i="1"/>
  <c r="BF39" i="1" s="1"/>
  <c r="AP39" i="1"/>
  <c r="BA39" i="1" s="1"/>
  <c r="AV39" i="1"/>
  <c r="BG39" i="1" s="1"/>
  <c r="AS39" i="1"/>
  <c r="BD39" i="1" s="1"/>
  <c r="AT39" i="1"/>
  <c r="BE39" i="1" s="1"/>
  <c r="AW39" i="1"/>
  <c r="BH39" i="1" s="1"/>
  <c r="AR39" i="1"/>
  <c r="BC39" i="1" s="1"/>
  <c r="AQ35" i="1"/>
  <c r="BB35" i="1" s="1"/>
  <c r="AU35" i="1"/>
  <c r="BF35" i="1" s="1"/>
  <c r="AP35" i="1"/>
  <c r="BA35" i="1" s="1"/>
  <c r="AV35" i="1"/>
  <c r="BG35" i="1" s="1"/>
  <c r="AS35" i="1"/>
  <c r="BD35" i="1" s="1"/>
  <c r="AW35" i="1"/>
  <c r="BH35" i="1" s="1"/>
  <c r="AR35" i="1"/>
  <c r="BC35" i="1" s="1"/>
  <c r="AT35" i="1"/>
  <c r="BE35" i="1" s="1"/>
  <c r="AS31" i="1"/>
  <c r="BD31" i="1" s="1"/>
  <c r="AW31" i="1"/>
  <c r="BH31" i="1" s="1"/>
  <c r="AQ31" i="1"/>
  <c r="BB31" i="1" s="1"/>
  <c r="AU31" i="1"/>
  <c r="BF31" i="1" s="1"/>
  <c r="AP31" i="1"/>
  <c r="BA31" i="1" s="1"/>
  <c r="AT31" i="1"/>
  <c r="BE31" i="1" s="1"/>
  <c r="AR31" i="1"/>
  <c r="BC31" i="1" s="1"/>
  <c r="AV31" i="1"/>
  <c r="BG31" i="1" s="1"/>
  <c r="AS27" i="1"/>
  <c r="BD27" i="1" s="1"/>
  <c r="AW27" i="1"/>
  <c r="BH27" i="1" s="1"/>
  <c r="AQ27" i="1"/>
  <c r="BB27" i="1" s="1"/>
  <c r="AU27" i="1"/>
  <c r="BF27" i="1" s="1"/>
  <c r="AP27" i="1"/>
  <c r="BA27" i="1" s="1"/>
  <c r="AT27" i="1"/>
  <c r="BE27" i="1" s="1"/>
  <c r="AR27" i="1"/>
  <c r="BC27" i="1" s="1"/>
  <c r="AV27" i="1"/>
  <c r="BG27" i="1" s="1"/>
  <c r="AS23" i="1"/>
  <c r="BD23" i="1" s="1"/>
  <c r="AW23" i="1"/>
  <c r="BH23" i="1" s="1"/>
  <c r="AQ23" i="1"/>
  <c r="BB23" i="1" s="1"/>
  <c r="AU23" i="1"/>
  <c r="BF23" i="1" s="1"/>
  <c r="AP23" i="1"/>
  <c r="BA23" i="1" s="1"/>
  <c r="AT23" i="1"/>
  <c r="BE23" i="1" s="1"/>
  <c r="AR23" i="1"/>
  <c r="BC23" i="1" s="1"/>
  <c r="AV23" i="1"/>
  <c r="BG23" i="1" s="1"/>
  <c r="AS19" i="1"/>
  <c r="BD19" i="1" s="1"/>
  <c r="AW19" i="1"/>
  <c r="BH19" i="1" s="1"/>
  <c r="AQ19" i="1"/>
  <c r="BB19" i="1" s="1"/>
  <c r="AU19" i="1"/>
  <c r="BF19" i="1" s="1"/>
  <c r="AP19" i="1"/>
  <c r="BA19" i="1" s="1"/>
  <c r="AT19" i="1"/>
  <c r="BE19" i="1" s="1"/>
  <c r="AR19" i="1"/>
  <c r="BC19" i="1" s="1"/>
  <c r="AV19" i="1"/>
  <c r="BG19" i="1" s="1"/>
  <c r="AS15" i="1"/>
  <c r="BD15" i="1" s="1"/>
  <c r="AW15" i="1"/>
  <c r="BH15" i="1" s="1"/>
  <c r="AQ15" i="1"/>
  <c r="BB15" i="1" s="1"/>
  <c r="AU15" i="1"/>
  <c r="BF15" i="1" s="1"/>
  <c r="AP15" i="1"/>
  <c r="BA15" i="1" s="1"/>
  <c r="AT15" i="1"/>
  <c r="BE15" i="1" s="1"/>
  <c r="AR15" i="1"/>
  <c r="BC15" i="1" s="1"/>
  <c r="AV15" i="1"/>
  <c r="BG15" i="1" s="1"/>
  <c r="AR11" i="1"/>
  <c r="BC11" i="1" s="1"/>
  <c r="AV11" i="1"/>
  <c r="BG11" i="1" s="1"/>
  <c r="AP11" i="1"/>
  <c r="BA11" i="1" s="1"/>
  <c r="AT11" i="1"/>
  <c r="BE11" i="1" s="1"/>
  <c r="AW11" i="1"/>
  <c r="BH11" i="1" s="1"/>
  <c r="AS11" i="1"/>
  <c r="BD11" i="1" s="1"/>
  <c r="AQ11" i="1"/>
  <c r="BB11" i="1" s="1"/>
  <c r="AU11" i="1"/>
  <c r="BF11" i="1" s="1"/>
  <c r="AR7" i="1"/>
  <c r="BC7" i="1" s="1"/>
  <c r="AV7" i="1"/>
  <c r="BG7" i="1" s="1"/>
  <c r="AP7" i="1"/>
  <c r="BA7" i="1" s="1"/>
  <c r="AT7" i="1"/>
  <c r="BE7" i="1" s="1"/>
  <c r="AW7" i="1"/>
  <c r="BH7" i="1" s="1"/>
  <c r="AS7" i="1"/>
  <c r="BD7" i="1" s="1"/>
  <c r="AQ7" i="1"/>
  <c r="BB7" i="1" s="1"/>
  <c r="AU7" i="1"/>
  <c r="BF7" i="1" s="1"/>
  <c r="AR73" i="1"/>
  <c r="BC73" i="1" s="1"/>
  <c r="AV73" i="1"/>
  <c r="BG73" i="1" s="1"/>
  <c r="AT73" i="1"/>
  <c r="BE73" i="1" s="1"/>
  <c r="AQ73" i="1"/>
  <c r="BB73" i="1" s="1"/>
  <c r="AS73" i="1"/>
  <c r="BD73" i="1" s="1"/>
  <c r="AU73" i="1"/>
  <c r="BF73" i="1" s="1"/>
  <c r="AP73" i="1"/>
  <c r="BA73" i="1" s="1"/>
  <c r="AW73" i="1"/>
  <c r="BH73" i="1" s="1"/>
  <c r="AR69" i="1"/>
  <c r="BC69" i="1" s="1"/>
  <c r="AV69" i="1"/>
  <c r="BG69" i="1" s="1"/>
  <c r="AT69" i="1"/>
  <c r="BE69" i="1" s="1"/>
  <c r="AU69" i="1"/>
  <c r="BF69" i="1" s="1"/>
  <c r="AP69" i="1"/>
  <c r="BA69" i="1" s="1"/>
  <c r="AW69" i="1"/>
  <c r="BH69" i="1" s="1"/>
  <c r="AQ69" i="1"/>
  <c r="BB69" i="1" s="1"/>
  <c r="AS69" i="1"/>
  <c r="BD69" i="1" s="1"/>
  <c r="AR65" i="1"/>
  <c r="BC65" i="1" s="1"/>
  <c r="AV65" i="1"/>
  <c r="BG65" i="1" s="1"/>
  <c r="AT65" i="1"/>
  <c r="BE65" i="1" s="1"/>
  <c r="AQ65" i="1"/>
  <c r="BB65" i="1" s="1"/>
  <c r="AS65" i="1"/>
  <c r="BD65" i="1" s="1"/>
  <c r="AU65" i="1"/>
  <c r="BF65" i="1" s="1"/>
  <c r="AW65" i="1"/>
  <c r="BH65" i="1" s="1"/>
  <c r="AP65" i="1"/>
  <c r="BA65" i="1" s="1"/>
  <c r="AP61" i="1"/>
  <c r="BA61" i="1" s="1"/>
  <c r="AT61" i="1"/>
  <c r="BE61" i="1" s="1"/>
  <c r="AR61" i="1"/>
  <c r="BC61" i="1" s="1"/>
  <c r="AV61" i="1"/>
  <c r="BG61" i="1" s="1"/>
  <c r="AW61" i="1"/>
  <c r="BH61" i="1" s="1"/>
  <c r="AS61" i="1"/>
  <c r="BD61" i="1" s="1"/>
  <c r="AU61" i="1"/>
  <c r="BF61" i="1" s="1"/>
  <c r="AQ61" i="1"/>
  <c r="BB61" i="1" s="1"/>
  <c r="AP57" i="1"/>
  <c r="BA57" i="1" s="1"/>
  <c r="AT57" i="1"/>
  <c r="BE57" i="1" s="1"/>
  <c r="AR57" i="1"/>
  <c r="BC57" i="1" s="1"/>
  <c r="AV57" i="1"/>
  <c r="BG57" i="1" s="1"/>
  <c r="AW57" i="1"/>
  <c r="BH57" i="1" s="1"/>
  <c r="AS57" i="1"/>
  <c r="BD57" i="1" s="1"/>
  <c r="AU57" i="1"/>
  <c r="BF57" i="1" s="1"/>
  <c r="AQ57" i="1"/>
  <c r="BB57" i="1" s="1"/>
  <c r="AP53" i="1"/>
  <c r="BA53" i="1" s="1"/>
  <c r="AT53" i="1"/>
  <c r="BE53" i="1" s="1"/>
  <c r="AR53" i="1"/>
  <c r="BC53" i="1" s="1"/>
  <c r="AV53" i="1"/>
  <c r="BG53" i="1" s="1"/>
  <c r="AW53" i="1"/>
  <c r="BH53" i="1" s="1"/>
  <c r="AS53" i="1"/>
  <c r="BD53" i="1" s="1"/>
  <c r="AU53" i="1"/>
  <c r="BF53" i="1" s="1"/>
  <c r="AQ53" i="1"/>
  <c r="BB53" i="1" s="1"/>
  <c r="AP49" i="1"/>
  <c r="BA49" i="1" s="1"/>
  <c r="AT49" i="1"/>
  <c r="BE49" i="1" s="1"/>
  <c r="AR49" i="1"/>
  <c r="BC49" i="1" s="1"/>
  <c r="AV49" i="1"/>
  <c r="BG49" i="1" s="1"/>
  <c r="AW49" i="1"/>
  <c r="BH49" i="1" s="1"/>
  <c r="AS49" i="1"/>
  <c r="BD49" i="1" s="1"/>
  <c r="AU49" i="1"/>
  <c r="BF49" i="1" s="1"/>
  <c r="AQ49" i="1"/>
  <c r="BB49" i="1" s="1"/>
  <c r="AR45" i="1"/>
  <c r="BC45" i="1" s="1"/>
  <c r="AV45" i="1"/>
  <c r="BG45" i="1" s="1"/>
  <c r="AQ45" i="1"/>
  <c r="BB45" i="1" s="1"/>
  <c r="AW45" i="1"/>
  <c r="BH45" i="1" s="1"/>
  <c r="AT45" i="1"/>
  <c r="BE45" i="1" s="1"/>
  <c r="AU45" i="1"/>
  <c r="BF45" i="1" s="1"/>
  <c r="AP45" i="1"/>
  <c r="BA45" i="1" s="1"/>
  <c r="AS45" i="1"/>
  <c r="BD45" i="1" s="1"/>
  <c r="AQ41" i="1"/>
  <c r="BB41" i="1" s="1"/>
  <c r="AU41" i="1"/>
  <c r="BF41" i="1" s="1"/>
  <c r="AP41" i="1"/>
  <c r="BA41" i="1" s="1"/>
  <c r="AV41" i="1"/>
  <c r="BG41" i="1" s="1"/>
  <c r="AS41" i="1"/>
  <c r="BD41" i="1" s="1"/>
  <c r="AT41" i="1"/>
  <c r="BE41" i="1" s="1"/>
  <c r="AR41" i="1"/>
  <c r="BC41" i="1" s="1"/>
  <c r="AW41" i="1"/>
  <c r="BH41" i="1" s="1"/>
  <c r="AQ37" i="1"/>
  <c r="BB37" i="1" s="1"/>
  <c r="AU37" i="1"/>
  <c r="BF37" i="1" s="1"/>
  <c r="AP37" i="1"/>
  <c r="BA37" i="1" s="1"/>
  <c r="AV37" i="1"/>
  <c r="BG37" i="1" s="1"/>
  <c r="AS37" i="1"/>
  <c r="BD37" i="1" s="1"/>
  <c r="AT37" i="1"/>
  <c r="BE37" i="1" s="1"/>
  <c r="AW37" i="1"/>
  <c r="BH37" i="1" s="1"/>
  <c r="AR37" i="1"/>
  <c r="BC37" i="1" s="1"/>
  <c r="AS33" i="1"/>
  <c r="BD33" i="1" s="1"/>
  <c r="AW33" i="1"/>
  <c r="BH33" i="1" s="1"/>
  <c r="AQ33" i="1"/>
  <c r="BB33" i="1" s="1"/>
  <c r="AU33" i="1"/>
  <c r="BF33" i="1" s="1"/>
  <c r="AP33" i="1"/>
  <c r="BA33" i="1" s="1"/>
  <c r="AT33" i="1"/>
  <c r="BE33" i="1" s="1"/>
  <c r="AV33" i="1"/>
  <c r="BG33" i="1" s="1"/>
  <c r="AR33" i="1"/>
  <c r="BC33" i="1" s="1"/>
  <c r="AS29" i="1"/>
  <c r="BD29" i="1" s="1"/>
  <c r="AW29" i="1"/>
  <c r="BH29" i="1" s="1"/>
  <c r="AQ29" i="1"/>
  <c r="BB29" i="1" s="1"/>
  <c r="AU29" i="1"/>
  <c r="BF29" i="1" s="1"/>
  <c r="AP29" i="1"/>
  <c r="BA29" i="1" s="1"/>
  <c r="AT29" i="1"/>
  <c r="BE29" i="1" s="1"/>
  <c r="AR29" i="1"/>
  <c r="BC29" i="1" s="1"/>
  <c r="AV29" i="1"/>
  <c r="BG29" i="1" s="1"/>
  <c r="AS25" i="1"/>
  <c r="BD25" i="1" s="1"/>
  <c r="AW25" i="1"/>
  <c r="BH25" i="1" s="1"/>
  <c r="AQ25" i="1"/>
  <c r="BB25" i="1" s="1"/>
  <c r="AU25" i="1"/>
  <c r="BF25" i="1" s="1"/>
  <c r="AP25" i="1"/>
  <c r="BA25" i="1" s="1"/>
  <c r="AT25" i="1"/>
  <c r="BE25" i="1" s="1"/>
  <c r="AV25" i="1"/>
  <c r="BG25" i="1" s="1"/>
  <c r="AR25" i="1"/>
  <c r="BC25" i="1" s="1"/>
  <c r="AS21" i="1"/>
  <c r="BD21" i="1" s="1"/>
  <c r="AW21" i="1"/>
  <c r="BH21" i="1" s="1"/>
  <c r="AQ21" i="1"/>
  <c r="BB21" i="1" s="1"/>
  <c r="AU21" i="1"/>
  <c r="BF21" i="1" s="1"/>
  <c r="AP21" i="1"/>
  <c r="BA21" i="1" s="1"/>
  <c r="AT21" i="1"/>
  <c r="BE21" i="1" s="1"/>
  <c r="AV21" i="1"/>
  <c r="BG21" i="1" s="1"/>
  <c r="AS17" i="1"/>
  <c r="BD17" i="1" s="1"/>
  <c r="AW17" i="1"/>
  <c r="BH17" i="1" s="1"/>
  <c r="AQ17" i="1"/>
  <c r="BB17" i="1" s="1"/>
  <c r="AU17" i="1"/>
  <c r="BF17" i="1" s="1"/>
  <c r="AP17" i="1"/>
  <c r="BA17" i="1" s="1"/>
  <c r="AT17" i="1"/>
  <c r="BE17" i="1" s="1"/>
  <c r="AV17" i="1"/>
  <c r="BG17" i="1" s="1"/>
  <c r="AR17" i="1"/>
  <c r="BC17" i="1" s="1"/>
  <c r="AS13" i="1"/>
  <c r="BD13" i="1" s="1"/>
  <c r="AW13" i="1"/>
  <c r="BH13" i="1" s="1"/>
  <c r="AQ13" i="1"/>
  <c r="BB13" i="1" s="1"/>
  <c r="AU13" i="1"/>
  <c r="BF13" i="1" s="1"/>
  <c r="AP13" i="1"/>
  <c r="BA13" i="1" s="1"/>
  <c r="AT13" i="1"/>
  <c r="BE13" i="1" s="1"/>
  <c r="AR13" i="1"/>
  <c r="BC13" i="1" s="1"/>
  <c r="AV13" i="1"/>
  <c r="BG13" i="1" s="1"/>
  <c r="AR9" i="1"/>
  <c r="BC9" i="1" s="1"/>
  <c r="AV9" i="1"/>
  <c r="BG9" i="1" s="1"/>
  <c r="AP9" i="1"/>
  <c r="BA9" i="1" s="1"/>
  <c r="AT9" i="1"/>
  <c r="BE9" i="1" s="1"/>
  <c r="AW9" i="1"/>
  <c r="BH9" i="1" s="1"/>
  <c r="AS9" i="1"/>
  <c r="BD9" i="1" s="1"/>
  <c r="AU9" i="1"/>
  <c r="BF9" i="1" s="1"/>
  <c r="AQ9" i="1"/>
  <c r="BB9" i="1" s="1"/>
  <c r="AR5" i="1"/>
  <c r="BC5" i="1" s="1"/>
  <c r="AV5" i="1"/>
  <c r="BG5" i="1" s="1"/>
  <c r="AP5" i="1"/>
  <c r="BA5" i="1" s="1"/>
  <c r="AT5" i="1"/>
  <c r="BE5" i="1" s="1"/>
  <c r="AW5" i="1"/>
  <c r="BH5" i="1" s="1"/>
  <c r="AS5" i="1"/>
  <c r="BD5" i="1" s="1"/>
  <c r="AQ5" i="1"/>
  <c r="BB5" i="1" s="1"/>
  <c r="AU5" i="1"/>
  <c r="BF5" i="1" s="1"/>
</calcChain>
</file>

<file path=xl/sharedStrings.xml><?xml version="1.0" encoding="utf-8"?>
<sst xmlns="http://schemas.openxmlformats.org/spreadsheetml/2006/main" count="38785" uniqueCount="823">
  <si>
    <t>SiteCode</t>
  </si>
  <si>
    <t>SiteName</t>
  </si>
  <si>
    <t>Designation</t>
  </si>
  <si>
    <t>FeatureCode</t>
  </si>
  <si>
    <t>FeatureCommonName</t>
  </si>
  <si>
    <t>FeatureLatinName</t>
  </si>
  <si>
    <t>BreeedingStatus</t>
  </si>
  <si>
    <t>LegalReview</t>
  </si>
  <si>
    <t>SubfeatureCode</t>
  </si>
  <si>
    <t>SubfeatureCommonName</t>
  </si>
  <si>
    <t>SubfeatureLatinName</t>
  </si>
  <si>
    <t>SubfeatureType</t>
  </si>
  <si>
    <t>UK0030382</t>
  </si>
  <si>
    <t>Studland to Portland</t>
  </si>
  <si>
    <t>cSAC</t>
  </si>
  <si>
    <t xml:space="preserve">Reefs                                                                                                                                                                                                                                                          </t>
  </si>
  <si>
    <t/>
  </si>
  <si>
    <t>L</t>
  </si>
  <si>
    <t xml:space="preserve">Circalittoral rock                                                                                                                                                                                                                                             </t>
  </si>
  <si>
    <t xml:space="preserve">Subfeature / Supporting habitat                                                                                                                                                                                                                                </t>
  </si>
  <si>
    <t xml:space="preserve">Infralittoral rock                                                                                                                                                                                                                                             </t>
  </si>
  <si>
    <t xml:space="preserve">Subtidal stony reef                                                                                                                                                                                                                                            </t>
  </si>
  <si>
    <t>NG 13a</t>
  </si>
  <si>
    <t>Aln Estuary</t>
  </si>
  <si>
    <t>MCZ</t>
  </si>
  <si>
    <t xml:space="preserve">Coastal saltmarshes and saline reedbeds                                                                                                                                                                                                                        </t>
  </si>
  <si>
    <t xml:space="preserve">Estuarine rocky habitats                                                                                                                                                                                                                                       </t>
  </si>
  <si>
    <t xml:space="preserve">Intertidal mud                                                                                                                                                                                                                                                 </t>
  </si>
  <si>
    <t xml:space="preserve">Sheltered muddy gravels                                                                                                                                                                                                                                        </t>
  </si>
  <si>
    <t>BS 13.2</t>
  </si>
  <si>
    <t>Beachy Head West</t>
  </si>
  <si>
    <t xml:space="preserve">Blue mussel (Mytilus edulis) beds                                                                                                                                                                                                                              </t>
  </si>
  <si>
    <t xml:space="preserve">Infralittoral muddy sand                                                                                                                                                                                                                                       </t>
  </si>
  <si>
    <t xml:space="preserve">Infralittoral rock and thin sandy sediment                                                                                                                                                                                                                     </t>
  </si>
  <si>
    <t xml:space="preserve">Infralittoral sandy mud                                                                                                                                                                                                                                        </t>
  </si>
  <si>
    <t xml:space="preserve">Intertidal coarse sediment                                                                                                                                                                                                                                     </t>
  </si>
  <si>
    <t xml:space="preserve">Littoral chalk communities                                                                                                                                                                                                                                     </t>
  </si>
  <si>
    <t xml:space="preserve">Native oyster (Ostrea edulis)                                                                                                                                                                                                                                  </t>
  </si>
  <si>
    <t xml:space="preserve">Short snouted seahorse  (Hippocampus hippocampus)                                                                                                                                                                                                              </t>
  </si>
  <si>
    <t xml:space="preserve">Subtidal chalk                                                                                                                                                                                                                                                 </t>
  </si>
  <si>
    <t xml:space="preserve">Subtidal mixed sediments                                                                                                                                                                                                                                       </t>
  </si>
  <si>
    <t xml:space="preserve">Subtidal mud                                                                                                                                                                                                                                                   </t>
  </si>
  <si>
    <t xml:space="preserve">Subtidal sand                                                                                                                                                                                                                                                  </t>
  </si>
  <si>
    <t>BS 03</t>
  </si>
  <si>
    <t>Blackwater, Crouch, Roach and Colne Estuaries</t>
  </si>
  <si>
    <t xml:space="preserve">Clacton Cliffs and Foreshore                                                                                                                                                                                                                                   </t>
  </si>
  <si>
    <t xml:space="preserve">Intertidal mixed sediments                                                                                                                                                                                                                                     </t>
  </si>
  <si>
    <t xml:space="preserve">Native oyster (Ostrea edulis) beds                                                                                                                                                                                                                             </t>
  </si>
  <si>
    <t>FS 19</t>
  </si>
  <si>
    <t>Chesil Beach and Stennis Ledges</t>
  </si>
  <si>
    <t xml:space="preserve">High energy intertidal rock                                                                                                                                                                                                                                    </t>
  </si>
  <si>
    <t xml:space="preserve">Pink sea-fan  (Eunicella verrucosa)                                                                                                                                                                                                                            </t>
  </si>
  <si>
    <t>ISCZ 11</t>
  </si>
  <si>
    <t>Cumbria Coast</t>
  </si>
  <si>
    <t xml:space="preserve">Honeycomb worm (Sabellaria alveolata) reefs                                                                                                                                                                                                                    </t>
  </si>
  <si>
    <t xml:space="preserve">Intertidal biogenic reefs                                                                                                                                                                                                                                      </t>
  </si>
  <si>
    <t xml:space="preserve">Intertidal sand and muddy sand                                                                                                                                                                                                                                 </t>
  </si>
  <si>
    <t xml:space="preserve">Intertidal under boulder communities                                                                                                                                                                                                                           </t>
  </si>
  <si>
    <t xml:space="preserve">Moderate energy infralittoral rock                                                                                                                                                                                                                             </t>
  </si>
  <si>
    <t xml:space="preserve">Peat and clay exposures                                                                                                                                                                                                                                        </t>
  </si>
  <si>
    <t>BS 11.4</t>
  </si>
  <si>
    <t>Folkestone Pomerania</t>
  </si>
  <si>
    <t xml:space="preserve">Fragile sponge and anthozoan communities on subtidal rocky habitats                                                                                                                                                                                            </t>
  </si>
  <si>
    <t xml:space="preserve">High energy circalittoral rock                                                                                                                                                                                                                                 </t>
  </si>
  <si>
    <t xml:space="preserve">Ross worm (Sabellaria spinulosa) reefs                                                                                                                                                                                                                         </t>
  </si>
  <si>
    <t xml:space="preserve">Subtidal coarse sediment                                                                                                                                                                                                                                       </t>
  </si>
  <si>
    <t>ISCZ 08</t>
  </si>
  <si>
    <t xml:space="preserve">Fylde </t>
  </si>
  <si>
    <t>FS 35c</t>
  </si>
  <si>
    <t>Isles of Scilly: Bishop to Crim</t>
  </si>
  <si>
    <t xml:space="preserve">Spiny lobster (Palinurus elephas)                                                                                                                                                                                                                              </t>
  </si>
  <si>
    <t>FS 35d</t>
  </si>
  <si>
    <t>Isles of Scilly: Bristows to the Stones</t>
  </si>
  <si>
    <t>FS 35e</t>
  </si>
  <si>
    <t>Isles of Scilly: Gilstone to Gorregan</t>
  </si>
  <si>
    <t xml:space="preserve">Moderate energy intertidal rock                                                                                                                                                                                                                                </t>
  </si>
  <si>
    <t>FS 35f</t>
  </si>
  <si>
    <t>Isles of Scilly: Hanjague to Deep Ledge</t>
  </si>
  <si>
    <t>FS 35g</t>
  </si>
  <si>
    <t>Isles of Scilly: Higher Town</t>
  </si>
  <si>
    <t xml:space="preserve">Low energy intertidal rock                                                                                                                                                                                                                                     </t>
  </si>
  <si>
    <t xml:space="preserve">Stalked jellyfish (Haliclystus auricula)                                                                                                                                                                                                                       </t>
  </si>
  <si>
    <t>FS 35h</t>
  </si>
  <si>
    <t>Isles of Scilly: Lower Ridge to Innisvouls</t>
  </si>
  <si>
    <t>FS 35i</t>
  </si>
  <si>
    <t>Isles of Scilly: Men a Vaur to White Island</t>
  </si>
  <si>
    <t xml:space="preserve">Stalked jellyfish (Lucernariopsis campanulata)                                                                                                                                                                                                                 </t>
  </si>
  <si>
    <t>FS 35j</t>
  </si>
  <si>
    <t>Isles of Scilly: Peninnis to Dry Ledge</t>
  </si>
  <si>
    <t>FS 35k</t>
  </si>
  <si>
    <t>Isles of Scilly: Plympton to Spanish Ledge</t>
  </si>
  <si>
    <t>FS 35l</t>
  </si>
  <si>
    <t>Isles of Scilly: Smith Sound Tide Swept Channel</t>
  </si>
  <si>
    <t>FS 35m</t>
  </si>
  <si>
    <t>Isles of Scilly: Tean</t>
  </si>
  <si>
    <t>BS 16</t>
  </si>
  <si>
    <t>Kingmere</t>
  </si>
  <si>
    <t xml:space="preserve">Black seabream (Spondyliosoma cantharus)                                                                                                                                                                                                                       </t>
  </si>
  <si>
    <t xml:space="preserve">Infralittoral rock and thin mixed sediment                                                                                                                                                                                                                     </t>
  </si>
  <si>
    <t>FS 41</t>
  </si>
  <si>
    <t>Lundy</t>
  </si>
  <si>
    <t>FS 32</t>
  </si>
  <si>
    <t>Manacles</t>
  </si>
  <si>
    <t xml:space="preserve">Maerl beds                                                                                                                                                                                                                                                     </t>
  </si>
  <si>
    <t xml:space="preserve">Moderate energy circalittoral rock                                                                                                                                                                                                                             </t>
  </si>
  <si>
    <t xml:space="preserve">Sea-fan anemone (Amphianthus dohrnii)                                                                                                                                                                                                                          </t>
  </si>
  <si>
    <t xml:space="preserve">Subtidal macrophyte-dominated sediment                                                                                                                                                                                                                         </t>
  </si>
  <si>
    <t>BS 06</t>
  </si>
  <si>
    <t>Medway Estuary</t>
  </si>
  <si>
    <t xml:space="preserve">Tentacled lagoon-worm (Alkmaria romijni)                                                                                                                                                                                                                       </t>
  </si>
  <si>
    <t>FS 38</t>
  </si>
  <si>
    <t>Padstow Bay and Surrounds</t>
  </si>
  <si>
    <t xml:space="preserve">High energy infralittoral rock                                                                                                                                                                                                                                 </t>
  </si>
  <si>
    <t>BS 25.1</t>
  </si>
  <si>
    <t>Pagham Harbour</t>
  </si>
  <si>
    <t xml:space="preserve">Defolin's lagoon snail (Caecum armoricum)                                                                                                                                                                                                                      </t>
  </si>
  <si>
    <t xml:space="preserve">Lagoon sand shrimp (Gammarus insensibilis)                                                                                                                                                                                                                     </t>
  </si>
  <si>
    <t xml:space="preserve">Seagrass beds                                                                                                                                                                                                                                                  </t>
  </si>
  <si>
    <t>FS 14</t>
  </si>
  <si>
    <t>Poole Rocks</t>
  </si>
  <si>
    <t xml:space="preserve">Couch's goby (Gobius couchi)                                                                                                                                                                                                                                   </t>
  </si>
  <si>
    <t>FS 24</t>
  </si>
  <si>
    <t>Skerries Bank and Surrounds</t>
  </si>
  <si>
    <t>FS 16</t>
  </si>
  <si>
    <t>South Dorset</t>
  </si>
  <si>
    <t>FS 27</t>
  </si>
  <si>
    <t>Tamar Estuary</t>
  </si>
  <si>
    <t xml:space="preserve">Smelt (Osmerus eperlanus)                                                                                                                                                                                                                                      </t>
  </si>
  <si>
    <t>BS 07</t>
  </si>
  <si>
    <t>Thanet Coast</t>
  </si>
  <si>
    <t xml:space="preserve">Stalked jellyfish (Lucernariopsis cruxmelitensis)                                                                                                                                                                                                              </t>
  </si>
  <si>
    <t>FS 22</t>
  </si>
  <si>
    <t>Torbay</t>
  </si>
  <si>
    <t xml:space="preserve">Long snouted seahorse (Hippocampus guttulatus)                                                                                                                                                                                                                 </t>
  </si>
  <si>
    <t>FS 29</t>
  </si>
  <si>
    <t>Upper Fowey and Pont Pill</t>
  </si>
  <si>
    <t>FS 28</t>
  </si>
  <si>
    <t>Whitsand and Looe Bay</t>
  </si>
  <si>
    <t xml:space="preserve">Ocean quahog (Arctica islandica)                                                                                                                                                                                                                               </t>
  </si>
  <si>
    <t>UK11042</t>
  </si>
  <si>
    <t>Mersey Narrows and North Wirral Foreshore</t>
  </si>
  <si>
    <t>pRamsar</t>
  </si>
  <si>
    <t xml:space="preserve">Bar-tailed godwit                                                                                                                                                                                                                                              </t>
  </si>
  <si>
    <t xml:space="preserve">Limosa lapponica                                                                                                                                                                                                                                               </t>
  </si>
  <si>
    <t xml:space="preserve">Non-breeding                                                                                                                                                                                                                                                   </t>
  </si>
  <si>
    <t xml:space="preserve">Atlantic salt meadows (Glauco-puccinellietalia maritimae)                                                                                                                                                                                                      </t>
  </si>
  <si>
    <t xml:space="preserve">Supporting habitat                                                                                                                                                                                                                                             </t>
  </si>
  <si>
    <t xml:space="preserve">Coastal lagoons                                                                                                                                                                                                                                                </t>
  </si>
  <si>
    <t xml:space="preserve">Salicornia and other annuals colonising mud and sand                                                                                                                                                                                                           </t>
  </si>
  <si>
    <t xml:space="preserve">Common tern                                                                                                                                                                                                                                                    </t>
  </si>
  <si>
    <t xml:space="preserve">Sterna hirundo                                                                                                                                                                                                                                                 </t>
  </si>
  <si>
    <t xml:space="preserve">Water column                                                                                                                                                                                                                                                   </t>
  </si>
  <si>
    <t xml:space="preserve">Knot                                                                                                                                                                                                                                                           </t>
  </si>
  <si>
    <t xml:space="preserve">Calidris canutus                                                                                                                                                                                                                                               </t>
  </si>
  <si>
    <t xml:space="preserve">Intertidal biogenic reef: mussel beds                                                                                                                                                                                                                          </t>
  </si>
  <si>
    <t xml:space="preserve">Intertidal rock                                                                                                                                                                                                                                                </t>
  </si>
  <si>
    <t xml:space="preserve">Little gull                                                                                                                                                                                                                                                    </t>
  </si>
  <si>
    <t xml:space="preserve">Larus minutus                                                                                                                                                                                                                                                  </t>
  </si>
  <si>
    <t xml:space="preserve">Waterbird assemblage                                                                                                                                                                                                                                           </t>
  </si>
  <si>
    <t>ND_2</t>
  </si>
  <si>
    <t>Flamborough and Filey Coast</t>
  </si>
  <si>
    <t>pSPA</t>
  </si>
  <si>
    <t xml:space="preserve">Fulmar                                                                                                                                                                                                                                                         </t>
  </si>
  <si>
    <t xml:space="preserve">Fulmarus glacialis                                                                                                                                                                                                                                             </t>
  </si>
  <si>
    <t xml:space="preserve">Breeding                                                                                                                                                                                                                                                       </t>
  </si>
  <si>
    <t>P</t>
  </si>
  <si>
    <t xml:space="preserve">Vegetated sea cliffs of the Atlantic and Baltic coasts                                                                                                                                                                                                         </t>
  </si>
  <si>
    <t xml:space="preserve">Gannet                                                                                                                                                                                                                                                         </t>
  </si>
  <si>
    <t xml:space="preserve">Morus bassanus                                                                                                                                                                                                                                                 </t>
  </si>
  <si>
    <t xml:space="preserve">Guillemot                                                                                                                                                                                                                                                      </t>
  </si>
  <si>
    <t xml:space="preserve">Uria aalge                                                                                                                                                                                                                                                     </t>
  </si>
  <si>
    <t xml:space="preserve">Herring gull                                                                                                                                                                                                                                                   </t>
  </si>
  <si>
    <t xml:space="preserve">Larus argentatus                                                                                                                                                                                                                                               </t>
  </si>
  <si>
    <t xml:space="preserve">Kittiwake                                                                                                                                                                                                                                                      </t>
  </si>
  <si>
    <t xml:space="preserve">Rissa tridactyla                                                                                                                                                                                                                                               </t>
  </si>
  <si>
    <t xml:space="preserve">Puffin                                                                                                                                                                                                                                                         </t>
  </si>
  <si>
    <t xml:space="preserve">Fratercula arctica                                                                                                                                                                                                                                             </t>
  </si>
  <si>
    <t xml:space="preserve">Razorbill                                                                                                                                                                                                                                                      </t>
  </si>
  <si>
    <t xml:space="preserve">Alca torda                                                                                                                                                                                                                                                     </t>
  </si>
  <si>
    <t xml:space="preserve">Seabird assemblage                                                                                                                                                                                                                                             </t>
  </si>
  <si>
    <t xml:space="preserve">Shag                                                                                                                                                                                                                                                           </t>
  </si>
  <si>
    <t xml:space="preserve">Phalacrocorax aristotelis                                                                                                                                                                                                                                      </t>
  </si>
  <si>
    <t>UK11025</t>
  </si>
  <si>
    <t>Exe Estuary</t>
  </si>
  <si>
    <t>Ramsar</t>
  </si>
  <si>
    <t xml:space="preserve">Dark-bellied Brent goose                                                                                                                                                                                                                                       </t>
  </si>
  <si>
    <t xml:space="preserve">Branta bernicla bernicla                                                                                                                                                                                                                                       </t>
  </si>
  <si>
    <t xml:space="preserve">Freshwater and coastal grazing marsh                                                                                                                                                                                                                           </t>
  </si>
  <si>
    <t xml:space="preserve">Intertidal seagrass beds                                                                                                                                                                                                                                       </t>
  </si>
  <si>
    <t xml:space="preserve">Spartina swards (Spartinion maritimae)                                                                                                                                                                                                                         </t>
  </si>
  <si>
    <t xml:space="preserve">Subtidal seagrass beds                                                                                                                                                                                                                                         </t>
  </si>
  <si>
    <t>UK11031</t>
  </si>
  <si>
    <t>Humber Estuary</t>
  </si>
  <si>
    <t xml:space="preserve">Black-tailed godwit                                                                                                                                                                                                                                            </t>
  </si>
  <si>
    <t xml:space="preserve">Limosa limosa islandica                                                                                                                                                                                                                                        </t>
  </si>
  <si>
    <t xml:space="preserve">Dunlin                                                                                                                                                                                                                                                         </t>
  </si>
  <si>
    <t xml:space="preserve">Calidris alpina alpina                                                                                                                                                                                                                                         </t>
  </si>
  <si>
    <t xml:space="preserve">Golden plover                                                                                                                                                                                                                                                  </t>
  </si>
  <si>
    <t xml:space="preserve">Pluvialis apricaria                                                                                                                                                                                                                                            </t>
  </si>
  <si>
    <t xml:space="preserve">Grey seal                                                                                                                                                                                                                                                      </t>
  </si>
  <si>
    <t xml:space="preserve">Halichoerus grypus                                                                                                                                                                                                                                             </t>
  </si>
  <si>
    <t xml:space="preserve">Natural or near natural estuary                                                                                                                                                                                                                                </t>
  </si>
  <si>
    <t xml:space="preserve">Coastal brackish / saline lagoons                                                                                                                                                                                                                              </t>
  </si>
  <si>
    <t xml:space="preserve">Subfeature                                                                                                                                                                                                                                                     </t>
  </si>
  <si>
    <t xml:space="preserve">Estuaries                                                                                                                                                                                                                                                      </t>
  </si>
  <si>
    <t xml:space="preserve">Mudflats and sandflats not covered by seawater at low tide                                                                                                                                                                                                     </t>
  </si>
  <si>
    <t xml:space="preserve">Redshank                                                                                                                                                                                                                                                       </t>
  </si>
  <si>
    <t xml:space="preserve">Tringa totanus                                                                                                                                                                                                                                                 </t>
  </si>
  <si>
    <t xml:space="preserve">River lamprey                                                                                                                                                                                                                                                  </t>
  </si>
  <si>
    <t xml:space="preserve">Sea lamprey                                                                                                                                                                                                                                                    </t>
  </si>
  <si>
    <t xml:space="preserve">Petromyzon marinus                                                                                                                                                                                                                                             </t>
  </si>
  <si>
    <t xml:space="preserve">Shelduck                                                                                                                                                                                                                                                       </t>
  </si>
  <si>
    <t xml:space="preserve">Tadorna tadorna                                                                                                                                                                                                                                                </t>
  </si>
  <si>
    <t>UK11041</t>
  </si>
  <si>
    <t>Mersey Estuary</t>
  </si>
  <si>
    <t xml:space="preserve">Pintail                                                                                                                                                                                                                                                        </t>
  </si>
  <si>
    <t xml:space="preserve">Anas acuta                                                                                                                                                                                                                                                     </t>
  </si>
  <si>
    <t xml:space="preserve">Teal                                                                                                                                                                                                                                                           </t>
  </si>
  <si>
    <t xml:space="preserve">Anas crecca                                                                                                                                                                                                                                                    </t>
  </si>
  <si>
    <t>UK11057</t>
  </si>
  <si>
    <t>Ribble and Alt Estuaries</t>
  </si>
  <si>
    <t xml:space="preserve">Bewick's swan                                                                                                                                                                                                                                                  </t>
  </si>
  <si>
    <t xml:space="preserve">Cygnus columbianus                                                                                                                                                                                                                                             </t>
  </si>
  <si>
    <t xml:space="preserve">Breeding bird assemblage                                                                                                                                                                                                                                       </t>
  </si>
  <si>
    <t xml:space="preserve">Grey plover                                                                                                                                                                                                                                                    </t>
  </si>
  <si>
    <t xml:space="preserve">Pluvialis squatarola                                                                                                                                                                                                                                           </t>
  </si>
  <si>
    <t xml:space="preserve">Lesser black-backed gull                                                                                                                                                                                                                                       </t>
  </si>
  <si>
    <t xml:space="preserve">Larus fuscus                                                                                                                                                                                                                                                   </t>
  </si>
  <si>
    <t xml:space="preserve">Oystercatcher                                                                                                                                                                                                                                                  </t>
  </si>
  <si>
    <t xml:space="preserve">Haematopus ostralegus                                                                                                                                                                                                                                          </t>
  </si>
  <si>
    <t xml:space="preserve">Pink-footed goose                                                                                                                                                                                                                                              </t>
  </si>
  <si>
    <t xml:space="preserve">Anser brachyrhynchus                                                                                                                                                                                                                                           </t>
  </si>
  <si>
    <t xml:space="preserve">Ringed plover                                                                                                                                                                                                                                                  </t>
  </si>
  <si>
    <t xml:space="preserve">Charadrius hiaticula                                                                                                                                                                                                                                           </t>
  </si>
  <si>
    <t xml:space="preserve">Sanderling                                                                                                                                                                                                                                                     </t>
  </si>
  <si>
    <t xml:space="preserve">Calidris alba                                                                                                                                                                                                                                                  </t>
  </si>
  <si>
    <t xml:space="preserve">Whooper swan                                                                                                                                                                                                                                                   </t>
  </si>
  <si>
    <t xml:space="preserve">Cygnus cygnus                                                                                                                                                                                                                                                  </t>
  </si>
  <si>
    <t xml:space="preserve">Wigeon                                                                                                                                                                                                                                                         </t>
  </si>
  <si>
    <t xml:space="preserve">Anas penelope                                                                                                                                                                                                                                                  </t>
  </si>
  <si>
    <t>UK0030076</t>
  </si>
  <si>
    <t>Alde, Ore and Butley Estuaries</t>
  </si>
  <si>
    <t>SAC</t>
  </si>
  <si>
    <t xml:space="preserve">Atlantic salt meadows (Glauco-Puccinellietalia maritimae)                                                                                                                                                                                                      </t>
  </si>
  <si>
    <t xml:space="preserve">Lower saltmarsh                                                                                                                                                                                                                                                </t>
  </si>
  <si>
    <t xml:space="preserve">Lower-mid saltmarsh                                                                                                                                                                                                                                            </t>
  </si>
  <si>
    <t xml:space="preserve">Mid-upper saltmarsh                                                                                                                                                                                                                                            </t>
  </si>
  <si>
    <t xml:space="preserve">Pioneer saltmarsh                                                                                                                                                                                                                                              </t>
  </si>
  <si>
    <t xml:space="preserve">Transition and driftline saltmarsh                                                                                                                                                                                                                             </t>
  </si>
  <si>
    <t xml:space="preserve">Upper saltmarsh                                                                                                                                                                                                                                                </t>
  </si>
  <si>
    <t xml:space="preserve">Complex subfeature / Supporting habitat                                                                                                                                                                                                                        </t>
  </si>
  <si>
    <t>UK0017072</t>
  </si>
  <si>
    <t>Berwickshire and North Northumberland Coast</t>
  </si>
  <si>
    <t xml:space="preserve">Large shallow inlets and bays                                                                                                                                                                                                                                  </t>
  </si>
  <si>
    <t xml:space="preserve">Submerged or partially submerged sea caves                                                                                                                                                                                                                     </t>
  </si>
  <si>
    <t>UK0017076</t>
  </si>
  <si>
    <t>Chesil and the Fleet</t>
  </si>
  <si>
    <t xml:space="preserve">Annual vegetation of drift lines                                                                                                                                                                                                                               </t>
  </si>
  <si>
    <t xml:space="preserve">Mediterranean and thermo-Atlantic halophilous scrubs (Sarcocornetea fruticosi)                                                                                                                                                                                 </t>
  </si>
  <si>
    <t xml:space="preserve">Perennial vegetation of stony banks                                                                                                                                                                                                                            </t>
  </si>
  <si>
    <t>UK0030131</t>
  </si>
  <si>
    <t>Dee Estuary/ Aber Dyfrdwy</t>
  </si>
  <si>
    <t xml:space="preserve">Embryonic shifting dunes                                                                                                                                                                                                                                       </t>
  </si>
  <si>
    <t xml:space="preserve">Intertidal biogenic reef: Sabellaria spp.                                                                                                                                                                                                                      </t>
  </si>
  <si>
    <t xml:space="preserve">Fixed dunes with herbaceous vegetation (“Grey dunes”)                                                                                                                                                                                                          </t>
  </si>
  <si>
    <t xml:space="preserve">Humid dune slacks                                                                                                                                                                                                                                              </t>
  </si>
  <si>
    <t xml:space="preserve">Petalwort                                                                                                                                                                                                                                                      </t>
  </si>
  <si>
    <t xml:space="preserve">Shifting dunes along the shoreline with Ammophila arenaria (“White dunes”)                                                                                                                                                                                     </t>
  </si>
  <si>
    <t>UK0013031</t>
  </si>
  <si>
    <t>Drigg Coast</t>
  </si>
  <si>
    <t xml:space="preserve">Atlantic decalcified fixed dunes (Calluno-Ulicetea)                                                                                                                                                                                                            </t>
  </si>
  <si>
    <t xml:space="preserve">Dunes with Salix repens Ssp. argentea (Salicion arenariae)                                                                                                                                                                                                     </t>
  </si>
  <si>
    <t xml:space="preserve">Complex subfeature                                                                                                                                                                                                                                             </t>
  </si>
  <si>
    <t xml:space="preserve">Intertidal stony reef                                                                                                                                                                                                                                          </t>
  </si>
  <si>
    <t>UK0013690</t>
  </si>
  <si>
    <t>Essex Estuaries</t>
  </si>
  <si>
    <t xml:space="preserve">Sandbanks which are slightly covered by sea water all the time                                                                                                                                                                                                 </t>
  </si>
  <si>
    <t>UK0013112</t>
  </si>
  <si>
    <t>Fal and Helford</t>
  </si>
  <si>
    <t xml:space="preserve">Shore dock                                                                                                                                                                                                                                                     </t>
  </si>
  <si>
    <t>UK0013036</t>
  </si>
  <si>
    <t>Flamborough Head</t>
  </si>
  <si>
    <t>UK0030170</t>
  </si>
  <si>
    <t xml:space="preserve">Dunes with Hippophae rhamnoides                                                                                                                                                                                                                                </t>
  </si>
  <si>
    <t>UK0013694</t>
  </si>
  <si>
    <t>Isles of Scilly Complex</t>
  </si>
  <si>
    <t>UK0013114</t>
  </si>
  <si>
    <t>UK0013027</t>
  </si>
  <si>
    <t>Morecambe Bay</t>
  </si>
  <si>
    <t xml:space="preserve">Great crested newt                                                                                                                                                                                                                                             </t>
  </si>
  <si>
    <t xml:space="preserve">Subtidal biogenic reefs: mussel beds                                                                                                                                                                                                                           </t>
  </si>
  <si>
    <t>UK0019838</t>
  </si>
  <si>
    <t>North Norfolk Coast</t>
  </si>
  <si>
    <t xml:space="preserve">Otter                                                                                                                                                                                                                                                          </t>
  </si>
  <si>
    <t xml:space="preserve">Lutra lutra                                                                                                                                                                                                                                                    </t>
  </si>
  <si>
    <t>UK0014780</t>
  </si>
  <si>
    <t>Orfordness - Shingle Street</t>
  </si>
  <si>
    <t>UK0013111</t>
  </si>
  <si>
    <t>Plymouth Sound and Estuaries</t>
  </si>
  <si>
    <t xml:space="preserve">Allis shad                                                                                                                                                                                                                                                     </t>
  </si>
  <si>
    <t xml:space="preserve">Alosa alosa                                                                                                                                                                                                                                                    </t>
  </si>
  <si>
    <t>UK0013030</t>
  </si>
  <si>
    <t>Severn Estuary/ Môr Hafren</t>
  </si>
  <si>
    <t xml:space="preserve">Subtidal biogenic reefs: Sabellaria spp.                                                                                                                                                                                                                       </t>
  </si>
  <si>
    <t xml:space="preserve">Twaite shad                                                                                                                                                                                                                                                    </t>
  </si>
  <si>
    <t xml:space="preserve">Alosa fallax                                                                                                                                                                                                                                                   </t>
  </si>
  <si>
    <t>UK0017073</t>
  </si>
  <si>
    <t>Solent and Isle of Wight Lagoons</t>
  </si>
  <si>
    <t>UK0030059</t>
  </si>
  <si>
    <t>Solent Maritime</t>
  </si>
  <si>
    <t xml:space="preserve">Desmoulin's whorl snail                                                                                                                                                                                                                                        </t>
  </si>
  <si>
    <t>UK0013025</t>
  </si>
  <si>
    <t>Solway Firth</t>
  </si>
  <si>
    <t>UK0030061</t>
  </si>
  <si>
    <t>South Wight Maritime</t>
  </si>
  <si>
    <t>UK0013107</t>
  </si>
  <si>
    <t>UK0017075</t>
  </si>
  <si>
    <t>The Wash and North Norfolk Coast</t>
  </si>
  <si>
    <t xml:space="preserve">Common seal                                                                                                                                                                                                                                                    </t>
  </si>
  <si>
    <t xml:space="preserve">Phoca vitulina                                                                                                                                                                                                                                                 </t>
  </si>
  <si>
    <t>UK0030292</t>
  </si>
  <si>
    <t>Tweed Estuary</t>
  </si>
  <si>
    <t>UK0030369</t>
  </si>
  <si>
    <t>Haisborough, Hammond and Winterton</t>
  </si>
  <si>
    <t>SAC / SCI</t>
  </si>
  <si>
    <t>UK0030370</t>
  </si>
  <si>
    <t>Inner Dowsing, Race Bank and North Ridge</t>
  </si>
  <si>
    <t>UK0030375</t>
  </si>
  <si>
    <t>Lands End and Cape Bank</t>
  </si>
  <si>
    <t>UK0030374</t>
  </si>
  <si>
    <t>Lizard Point</t>
  </si>
  <si>
    <t>UK0030372</t>
  </si>
  <si>
    <t>Lyme Bay and Torbay</t>
  </si>
  <si>
    <t>UK0030371</t>
  </si>
  <si>
    <t>Margate and Long Sands</t>
  </si>
  <si>
    <t>UK0030376</t>
  </si>
  <si>
    <t>Shell Flat and Lune Deep</t>
  </si>
  <si>
    <t>UK0030373</t>
  </si>
  <si>
    <t>Start Point to Plymouth Sound and Eddystone</t>
  </si>
  <si>
    <t>UK9009112</t>
  </si>
  <si>
    <t>Alde-Ore Estuary</t>
  </si>
  <si>
    <t>SPA</t>
  </si>
  <si>
    <t xml:space="preserve">Avocet                                                                                                                                                                                                                                                         </t>
  </si>
  <si>
    <t xml:space="preserve">Recurvirostra avosetta                                                                                                                                                                                                                                         </t>
  </si>
  <si>
    <t xml:space="preserve">Little tern                                                                                                                                                                                                                                                    </t>
  </si>
  <si>
    <t xml:space="preserve">Sterna albifrons                                                                                                                                                                                                                                               </t>
  </si>
  <si>
    <t xml:space="preserve">Marsh harrier                                                                                                                                                                                                                                                  </t>
  </si>
  <si>
    <t xml:space="preserve">Circus aeruginosus                                                                                                                                                                                                                                             </t>
  </si>
  <si>
    <t xml:space="preserve">Coastal reedbeds                                                                                                                                                                                                                                               </t>
  </si>
  <si>
    <t xml:space="preserve">Ruff                                                                                                                                                                                                                                                           </t>
  </si>
  <si>
    <t xml:space="preserve">Philomachus pugnax                                                                                                                                                                                                                                             </t>
  </si>
  <si>
    <t xml:space="preserve">Sandwich tern                                                                                                                                                                                                                                                  </t>
  </si>
  <si>
    <t xml:space="preserve">Sterna sandvicensis                                                                                                                                                                                                                                            </t>
  </si>
  <si>
    <t>UK9011011</t>
  </si>
  <si>
    <t>Chichester and Langstone Harbours</t>
  </si>
  <si>
    <t xml:space="preserve">Curlew                                                                                                                                                                                                                                                         </t>
  </si>
  <si>
    <t xml:space="preserve">Numenius arquata                                                                                                                                                                                                                                               </t>
  </si>
  <si>
    <t xml:space="preserve">Northern shoveler                                                                                                                                                                                                                                              </t>
  </si>
  <si>
    <t xml:space="preserve">Anas clypeata                                                                                                                                                                                                                                                  </t>
  </si>
  <si>
    <t xml:space="preserve">Red-breasted merganser                                                                                                                                                                                                                                         </t>
  </si>
  <si>
    <t xml:space="preserve">Mergus serrator                                                                                                                                                                                                                                                </t>
  </si>
  <si>
    <t xml:space="preserve">Turnstone                                                                                                                                                                                                                                                      </t>
  </si>
  <si>
    <t xml:space="preserve">Arenaria interpres                                                                                                                                                                                                                                             </t>
  </si>
  <si>
    <t>UK9006031</t>
  </si>
  <si>
    <t>Coquet Island</t>
  </si>
  <si>
    <t xml:space="preserve">Arctic tern                                                                                                                                                                                                                                                    </t>
  </si>
  <si>
    <t xml:space="preserve">Sterna paradisaea                                                                                                                                                                                                                                              </t>
  </si>
  <si>
    <t xml:space="preserve">Roseate tern                                                                                                                                                                                                                                                   </t>
  </si>
  <si>
    <t xml:space="preserve">Sterna dougallii                                                                                                                                                                                                                                               </t>
  </si>
  <si>
    <t>UK9009261</t>
  </si>
  <si>
    <t>Deben Estuary</t>
  </si>
  <si>
    <t>UK9010081</t>
  </si>
  <si>
    <t xml:space="preserve">Slavonian grebe                                                                                                                                                                                                                                                </t>
  </si>
  <si>
    <t xml:space="preserve">Podiceps auritus                                                                                                                                                                                                                                               </t>
  </si>
  <si>
    <t>UK9006021</t>
  </si>
  <si>
    <t>Farne Islands</t>
  </si>
  <si>
    <t>UK9008022</t>
  </si>
  <si>
    <t>Gibraltar Point</t>
  </si>
  <si>
    <t>UK9006111</t>
  </si>
  <si>
    <t xml:space="preserve">Bittern                                                                                                                                                                                                                                                        </t>
  </si>
  <si>
    <t xml:space="preserve">Botaurus stellaris                                                                                                                                                                                                                                             </t>
  </si>
  <si>
    <t xml:space="preserve">Hen harrier                                                                                                                                                                                                                                                    </t>
  </si>
  <si>
    <t xml:space="preserve">Circus cyaneus                                                                                                                                                                                                                                                 </t>
  </si>
  <si>
    <t>UK9006011</t>
  </si>
  <si>
    <t>Lindisfarne</t>
  </si>
  <si>
    <t xml:space="preserve">Common scoter                                                                                                                                                                                                                                                  </t>
  </si>
  <si>
    <t xml:space="preserve">Melanitta nigra                                                                                                                                                                                                                                                </t>
  </si>
  <si>
    <t xml:space="preserve">Eider                                                                                                                                                                                                                                                          </t>
  </si>
  <si>
    <t xml:space="preserve">Somateria mollissima                                                                                                                                                                                                                                           </t>
  </si>
  <si>
    <t xml:space="preserve">Greylag goose                                                                                                                                                                                                                                                  </t>
  </si>
  <si>
    <t xml:space="preserve">Anser anser                                                                                                                                                                                                                                                    </t>
  </si>
  <si>
    <t xml:space="preserve">Light-bellied Brent goose                                                                                                                                                                                                                                      </t>
  </si>
  <si>
    <t xml:space="preserve">Branta bernicla hrota                                                                                                                                                                                                                                          </t>
  </si>
  <si>
    <t xml:space="preserve">Long-tailed duck                                                                                                                                                                                                                                               </t>
  </si>
  <si>
    <t xml:space="preserve">Clangula hyemalis                                                                                                                                                                                                                                              </t>
  </si>
  <si>
    <t>UK9020294</t>
  </si>
  <si>
    <t>Liverpool Bay / Bae Lerpwl</t>
  </si>
  <si>
    <t xml:space="preserve">Red-throated diver                                                                                                                                                                                                                                             </t>
  </si>
  <si>
    <t xml:space="preserve">Gavia stellata                                                                                                                                                                                                                                                 </t>
  </si>
  <si>
    <t>UK9012031</t>
  </si>
  <si>
    <t>Medway Estuary and Marshes</t>
  </si>
  <si>
    <t>UK9005131</t>
  </si>
  <si>
    <t>UK9020287</t>
  </si>
  <si>
    <t>UK9005081</t>
  </si>
  <si>
    <t>UK9009031</t>
  </si>
  <si>
    <t xml:space="preserve">Montagu's harrier                                                                                                                                                                                                                                              </t>
  </si>
  <si>
    <t xml:space="preserve">Circus pygargus                                                                                                                                                                                                                                                </t>
  </si>
  <si>
    <t>UK9006131</t>
  </si>
  <si>
    <t>Northumbria Coast</t>
  </si>
  <si>
    <t xml:space="preserve">Purple sandpiper                                                                                                                                                                                                                                               </t>
  </si>
  <si>
    <t xml:space="preserve">Calidris maritima                                                                                                                                                                                                                                              </t>
  </si>
  <si>
    <t>UK9020309</t>
  </si>
  <si>
    <t>Outer Thames Estuary</t>
  </si>
  <si>
    <t>UK9012041</t>
  </si>
  <si>
    <t>UK9010111</t>
  </si>
  <si>
    <t>Poole Harbour</t>
  </si>
  <si>
    <t xml:space="preserve">Mediterranean gull                                                                                                                                                                                                                                             </t>
  </si>
  <si>
    <t xml:space="preserve">Larus melanocephalus                                                                                                                                                                                                                                           </t>
  </si>
  <si>
    <t>UK9011051</t>
  </si>
  <si>
    <t>Portsmouth Harbour</t>
  </si>
  <si>
    <t>UK9005103</t>
  </si>
  <si>
    <t>UK9011061</t>
  </si>
  <si>
    <t>Solent and Southampton Water</t>
  </si>
  <si>
    <t>UK9009121</t>
  </si>
  <si>
    <t>Stour and Orwell Estuaries</t>
  </si>
  <si>
    <t>UK9010141</t>
  </si>
  <si>
    <t>Tamar Estuaries Complex</t>
  </si>
  <si>
    <t xml:space="preserve">Little egret                                                                                                                                                                                                                                                   </t>
  </si>
  <si>
    <t xml:space="preserve">Egretta garzetta                                                                                                                                                                                                                                               </t>
  </si>
  <si>
    <t>UK9006061</t>
  </si>
  <si>
    <t>Teesmouth and Cleveland Coast</t>
  </si>
  <si>
    <t>UK9012021</t>
  </si>
  <si>
    <t>Thames Estuary and Marshes</t>
  </si>
  <si>
    <t>UK9012011</t>
  </si>
  <si>
    <t>The Swale</t>
  </si>
  <si>
    <t>UK9008021</t>
  </si>
  <si>
    <t>The Wash</t>
  </si>
  <si>
    <t xml:space="preserve">Gadwall                                                                                                                                                                                                                                                        </t>
  </si>
  <si>
    <t xml:space="preserve">Anas strepera                                                                                                                                                                                                                                                  </t>
  </si>
  <si>
    <t xml:space="preserve">Goldeneye                                                                                                                                                                                                                                                      </t>
  </si>
  <si>
    <t xml:space="preserve">Bucephala clangula                                                                                                                                                                                                                                             </t>
  </si>
  <si>
    <t>H1170</t>
  </si>
  <si>
    <t>A2.5</t>
  </si>
  <si>
    <t>HOCI_5</t>
  </si>
  <si>
    <t>A2.3</t>
  </si>
  <si>
    <t>HOCI_19</t>
  </si>
  <si>
    <t>HOCI_1</t>
  </si>
  <si>
    <t>non_ENG_23</t>
  </si>
  <si>
    <t>non_ENG_20</t>
  </si>
  <si>
    <t>non_ENG_24</t>
  </si>
  <si>
    <t>A2.1</t>
  </si>
  <si>
    <t>HOCI_11</t>
  </si>
  <si>
    <t>SOCI_22</t>
  </si>
  <si>
    <t>SOCI_16</t>
  </si>
  <si>
    <t>HOCI_20</t>
  </si>
  <si>
    <t>A5.4</t>
  </si>
  <si>
    <t>A5.3</t>
  </si>
  <si>
    <t>A5.2</t>
  </si>
  <si>
    <t>G10</t>
  </si>
  <si>
    <t>A2.4</t>
  </si>
  <si>
    <t>HOCI_14</t>
  </si>
  <si>
    <t>A1.1</t>
  </si>
  <si>
    <t>SOCI_8</t>
  </si>
  <si>
    <t>HOCI_8</t>
  </si>
  <si>
    <t>A2.7</t>
  </si>
  <si>
    <t>A2.2</t>
  </si>
  <si>
    <t>HOCI_10</t>
  </si>
  <si>
    <t>A3.2</t>
  </si>
  <si>
    <t>HOCI_15</t>
  </si>
  <si>
    <t>HOCI_7</t>
  </si>
  <si>
    <t>A4.1</t>
  </si>
  <si>
    <t>HOCI_16</t>
  </si>
  <si>
    <t>A5.1</t>
  </si>
  <si>
    <t>SOCI_24</t>
  </si>
  <si>
    <t>A1.2</t>
  </si>
  <si>
    <t>A1.3</t>
  </si>
  <si>
    <t>SOCI_14</t>
  </si>
  <si>
    <t>SOCI_20</t>
  </si>
  <si>
    <t>non_ENG_1</t>
  </si>
  <si>
    <t>non_ENG_21</t>
  </si>
  <si>
    <t>HOCI_12</t>
  </si>
  <si>
    <t>A4.2</t>
  </si>
  <si>
    <t>SOCI_2</t>
  </si>
  <si>
    <t>A5.5</t>
  </si>
  <si>
    <t>SOCI_1</t>
  </si>
  <si>
    <t>A3.1</t>
  </si>
  <si>
    <t>SOCI_6</t>
  </si>
  <si>
    <t>SOCI_9</t>
  </si>
  <si>
    <t>HOCI_17</t>
  </si>
  <si>
    <t>SOCI_12</t>
  </si>
  <si>
    <t>SOCI_32</t>
  </si>
  <si>
    <t>SOCI_19</t>
  </si>
  <si>
    <t>SOCI_15</t>
  </si>
  <si>
    <t>SOCI_3</t>
  </si>
  <si>
    <t>A157_nb</t>
  </si>
  <si>
    <t>A193_nb</t>
  </si>
  <si>
    <t>A143_nb</t>
  </si>
  <si>
    <t>A177_nb</t>
  </si>
  <si>
    <t>AS_2_nb</t>
  </si>
  <si>
    <t>A009_b</t>
  </si>
  <si>
    <t>A016_b</t>
  </si>
  <si>
    <t>A199_b</t>
  </si>
  <si>
    <t>A184_b</t>
  </si>
  <si>
    <t>A188_b</t>
  </si>
  <si>
    <t>A204_b</t>
  </si>
  <si>
    <t>A200_b</t>
  </si>
  <si>
    <t>AS_1_b</t>
  </si>
  <si>
    <t>A018_b</t>
  </si>
  <si>
    <t>A046a_nb</t>
  </si>
  <si>
    <t>A156_nb</t>
  </si>
  <si>
    <t>A149_nb</t>
  </si>
  <si>
    <t>A140_nb</t>
  </si>
  <si>
    <t>S1364</t>
  </si>
  <si>
    <t>RF_1</t>
  </si>
  <si>
    <t>A162_nb</t>
  </si>
  <si>
    <t>S1099</t>
  </si>
  <si>
    <t>S1095</t>
  </si>
  <si>
    <t>A048_nb</t>
  </si>
  <si>
    <t>A054_nb</t>
  </si>
  <si>
    <t>A052_nb</t>
  </si>
  <si>
    <t>A037_nb</t>
  </si>
  <si>
    <t>AS_3_b</t>
  </si>
  <si>
    <t>A141_nb</t>
  </si>
  <si>
    <t>A183_b</t>
  </si>
  <si>
    <t>A130_nb</t>
  </si>
  <si>
    <t>A040_nb</t>
  </si>
  <si>
    <t>A137_nb</t>
  </si>
  <si>
    <t>A144_nb</t>
  </si>
  <si>
    <t>A038_nb</t>
  </si>
  <si>
    <t>A050_nb</t>
  </si>
  <si>
    <t>H1330</t>
  </si>
  <si>
    <t>H1130</t>
  </si>
  <si>
    <t>H1140</t>
  </si>
  <si>
    <t>H1160</t>
  </si>
  <si>
    <t>H8330</t>
  </si>
  <si>
    <t>H1210</t>
  </si>
  <si>
    <t>H1150</t>
  </si>
  <si>
    <t>H1420</t>
  </si>
  <si>
    <t>H1220</t>
  </si>
  <si>
    <t>H2110</t>
  </si>
  <si>
    <t>H2130</t>
  </si>
  <si>
    <t>H2190</t>
  </si>
  <si>
    <t>S1395</t>
  </si>
  <si>
    <t>H1310</t>
  </si>
  <si>
    <t>H2120</t>
  </si>
  <si>
    <t>H1230</t>
  </si>
  <si>
    <t>H2150</t>
  </si>
  <si>
    <t>H2170</t>
  </si>
  <si>
    <t>H1110</t>
  </si>
  <si>
    <t>H1320</t>
  </si>
  <si>
    <t>S1441</t>
  </si>
  <si>
    <t>H2160</t>
  </si>
  <si>
    <t>S1166</t>
  </si>
  <si>
    <t>S1355</t>
  </si>
  <si>
    <t>S1102</t>
  </si>
  <si>
    <t>S1103</t>
  </si>
  <si>
    <t>S1016</t>
  </si>
  <si>
    <t>S1365</t>
  </si>
  <si>
    <t>A132_b</t>
  </si>
  <si>
    <t>A132_nb</t>
  </si>
  <si>
    <t>A195_b</t>
  </si>
  <si>
    <t>A081_b</t>
  </si>
  <si>
    <t>A151_nb</t>
  </si>
  <si>
    <t>A191_b</t>
  </si>
  <si>
    <t>A193_b</t>
  </si>
  <si>
    <t>A160_nb</t>
  </si>
  <si>
    <t>A056_nb</t>
  </si>
  <si>
    <t>A069_nb</t>
  </si>
  <si>
    <t>A169_nb</t>
  </si>
  <si>
    <t>A194_b</t>
  </si>
  <si>
    <t>A192_b</t>
  </si>
  <si>
    <t>A007_nb</t>
  </si>
  <si>
    <t>A021_b</t>
  </si>
  <si>
    <t>A021_nb</t>
  </si>
  <si>
    <t>A082_nb</t>
  </si>
  <si>
    <t>A065_nb</t>
  </si>
  <si>
    <t>A063_nb</t>
  </si>
  <si>
    <t>A043_nb</t>
  </si>
  <si>
    <t>A046c_nb</t>
  </si>
  <si>
    <t>A064_nb</t>
  </si>
  <si>
    <t>A001_nb</t>
  </si>
  <si>
    <t>A063_b</t>
  </si>
  <si>
    <t>A084_b</t>
  </si>
  <si>
    <t>A148_nb</t>
  </si>
  <si>
    <t>A176_b</t>
  </si>
  <si>
    <t>A151_b</t>
  </si>
  <si>
    <t>A026_nb</t>
  </si>
  <si>
    <t>A191_nb</t>
  </si>
  <si>
    <t>A051_nb</t>
  </si>
  <si>
    <t>A067_nb</t>
  </si>
  <si>
    <t>A4</t>
  </si>
  <si>
    <t>A3</t>
  </si>
  <si>
    <t>SF_SH_4</t>
  </si>
  <si>
    <t>SH_3</t>
  </si>
  <si>
    <t>SF_SH_5</t>
  </si>
  <si>
    <t>A1</t>
  </si>
  <si>
    <t>SH_2</t>
  </si>
  <si>
    <t>A2.61</t>
  </si>
  <si>
    <t>A5.53</t>
  </si>
  <si>
    <t>RAMSAR_J</t>
  </si>
  <si>
    <t>SF_2</t>
  </si>
  <si>
    <t>SF_3</t>
  </si>
  <si>
    <t>SF_4</t>
  </si>
  <si>
    <t>SF_1</t>
  </si>
  <si>
    <t>SF_6</t>
  </si>
  <si>
    <t>SF_5</t>
  </si>
  <si>
    <t>A2.2E</t>
  </si>
  <si>
    <t>A5.4E</t>
  </si>
  <si>
    <t>A5.3E</t>
  </si>
  <si>
    <t>A2.2L</t>
  </si>
  <si>
    <t>A5.1L</t>
  </si>
  <si>
    <t>A5.4L</t>
  </si>
  <si>
    <t>A5.3L</t>
  </si>
  <si>
    <t>A5.2L</t>
  </si>
  <si>
    <t>SF_SH_5E</t>
  </si>
  <si>
    <t>A2.71E</t>
  </si>
  <si>
    <t>A1E</t>
  </si>
  <si>
    <t>A5.1E</t>
  </si>
  <si>
    <t>A5.2E</t>
  </si>
  <si>
    <t>H1330E</t>
  </si>
  <si>
    <t>SF_SH_3E</t>
  </si>
  <si>
    <t>H1310E</t>
  </si>
  <si>
    <t>A5.51</t>
  </si>
  <si>
    <t>SF_1E</t>
  </si>
  <si>
    <t>A2.71</t>
  </si>
  <si>
    <t>SF_SH_3</t>
  </si>
  <si>
    <t>SF_SH_6</t>
  </si>
  <si>
    <t>A4E</t>
  </si>
  <si>
    <t>SF_3E</t>
  </si>
  <si>
    <t>SF_4E</t>
  </si>
  <si>
    <t>SF_6E</t>
  </si>
  <si>
    <t>SF_5E</t>
  </si>
  <si>
    <t>A5.61</t>
  </si>
  <si>
    <t>H1420L</t>
  </si>
  <si>
    <t>A3E</t>
  </si>
  <si>
    <t>SH_1</t>
  </si>
  <si>
    <t>MPA Feature</t>
  </si>
  <si>
    <t>U. pinnatifida</t>
  </si>
  <si>
    <t>F. enigmaticus</t>
  </si>
  <si>
    <t>S. japonica</t>
  </si>
  <si>
    <t>S. muticum</t>
  </si>
  <si>
    <t>H. sanguineus</t>
  </si>
  <si>
    <t>S. clava</t>
  </si>
  <si>
    <t>C. eumyota</t>
  </si>
  <si>
    <t>G. turuturu</t>
  </si>
  <si>
    <t>EUNIS code</t>
  </si>
  <si>
    <t>Low - moderate</t>
  </si>
  <si>
    <t>Low</t>
  </si>
  <si>
    <t>Low – moderate</t>
  </si>
  <si>
    <t>Low - high</t>
  </si>
  <si>
    <t>Intertidal coarse sediment</t>
  </si>
  <si>
    <t>Intertidal mixed sediments</t>
  </si>
  <si>
    <t>Intertidal rock</t>
  </si>
  <si>
    <t>Intertidal biogenic reef: Sabellaria spp.</t>
  </si>
  <si>
    <t>Intertidal biogenic reef: mussels</t>
  </si>
  <si>
    <t>Subtidal coarse sediment</t>
  </si>
  <si>
    <t>Subtidal mixed sediments</t>
  </si>
  <si>
    <t>Subtidal stony reef</t>
  </si>
  <si>
    <t>Subtidal biogenic reef: Sabellaria spp.</t>
  </si>
  <si>
    <t>Subtidal biogenic reef: mussels</t>
  </si>
  <si>
    <t>Subtidal macrophyte-dominated sediment</t>
  </si>
  <si>
    <t>Subtidal seagrass beds</t>
  </si>
  <si>
    <t>Maerl beds</t>
  </si>
  <si>
    <t>Intertidal stony reef</t>
  </si>
  <si>
    <t>Infralittoral rock and thin mixed sediment</t>
  </si>
  <si>
    <t>Infralittoral rock and thin sandy sediment</t>
  </si>
  <si>
    <t>Kenfig/ Cynffig</t>
  </si>
  <si>
    <t>Wales</t>
  </si>
  <si>
    <t>Intertidal mudflats and sandflats.</t>
  </si>
  <si>
    <t>Cardigan Bay/ Bae Ceredigion</t>
  </si>
  <si>
    <t>Subtidal sandbanks.</t>
  </si>
  <si>
    <t>Reefs.</t>
  </si>
  <si>
    <t>Sea caves.</t>
  </si>
  <si>
    <t>Sea lamprey.</t>
  </si>
  <si>
    <t>River lamprey.</t>
  </si>
  <si>
    <t>Allis shad.</t>
  </si>
  <si>
    <t>Twaite shad.</t>
  </si>
  <si>
    <t>S1349</t>
  </si>
  <si>
    <t>Bottlenose dolphin.</t>
  </si>
  <si>
    <t>S1351</t>
  </si>
  <si>
    <t>Harbour porpoise.</t>
  </si>
  <si>
    <t>Grey seal.</t>
  </si>
  <si>
    <t>Estuaries.</t>
  </si>
  <si>
    <t>Glasswort and other annuals colonising mud and sand.</t>
  </si>
  <si>
    <t>Pembrokeshire Marine/ Sir Benfro Forol</t>
  </si>
  <si>
    <t>Lagoons.</t>
  </si>
  <si>
    <t>Shallow inlets and bays.</t>
  </si>
  <si>
    <t>Atlantic salt meadows.</t>
  </si>
  <si>
    <t>Otter.</t>
  </si>
  <si>
    <t>Shore dock.</t>
  </si>
  <si>
    <t>Pen Llyn a`r Sarnau/ Lleyn Peninsula and the Sarnau</t>
  </si>
  <si>
    <t>Limestone Coast of South West Wales/ Arfordir Calchfaen de Orllewin Cymru</t>
  </si>
  <si>
    <t>Carmarthen Bay and Estuaries/ Bae Caerfyrddin ac Aberoedd</t>
  </si>
  <si>
    <t>Glannau Môn: Cors heli / Anglesey Coast: Saltmarsh</t>
  </si>
  <si>
    <t>Bae Cemlyn/ Cemlyn Bay</t>
  </si>
  <si>
    <t>Annual vegetation of drift lines.</t>
  </si>
  <si>
    <t>Vegetated sea cliffs.</t>
  </si>
  <si>
    <t>Cord-grass swards.</t>
  </si>
  <si>
    <t>Y Fenai a Bae Conwy/ Menai Strait and Conwy Bay</t>
  </si>
  <si>
    <t>The Dee Estuary</t>
  </si>
  <si>
    <t>SPA_Habitat</t>
  </si>
  <si>
    <t>N03</t>
  </si>
  <si>
    <t>Salt marshes, Salt pastures, Salt steppes</t>
  </si>
  <si>
    <t>N02</t>
  </si>
  <si>
    <t>Tidal rivers, Estuaries, Mud flats, Sand flats, Lagoons (including saltwork basins)</t>
  </si>
  <si>
    <t>N01</t>
  </si>
  <si>
    <t>Marine areas, Sea inlets</t>
  </si>
  <si>
    <t>Traeth Lafan/ Lavan Sands, Conway Bay</t>
  </si>
  <si>
    <t>Ynys Feurig, Cemlyn Bay and The Skerries</t>
  </si>
  <si>
    <t>Ramsey and St David`s Peninsula Coast</t>
  </si>
  <si>
    <t>Bae Caerfyrddin/ Carmarthen Bay</t>
  </si>
  <si>
    <t>Burry Inlet</t>
  </si>
  <si>
    <t>N05</t>
  </si>
  <si>
    <t>Shingle, Sea cliffs, Islets</t>
  </si>
  <si>
    <t>N04</t>
  </si>
  <si>
    <t>Coastal sand dunes, Sand beaches, Machair</t>
  </si>
  <si>
    <t>Severn Estuary</t>
  </si>
  <si>
    <t>Mynydd Cilan, Trwyn y Wylfa ac Ynysoedd Sant Tudwal</t>
  </si>
  <si>
    <t>Dyfi Estuary / Aber  Dyfi</t>
  </si>
  <si>
    <t>Ynys Seiriol / Puffin Island</t>
  </si>
  <si>
    <t>Grassholm</t>
  </si>
  <si>
    <t>Skokholm and Skomer</t>
  </si>
  <si>
    <t>Glannau Aberdaron ac Ynys Enlli/ Aberdaron Coast and Bardsey Island</t>
  </si>
  <si>
    <t>Skomer</t>
  </si>
  <si>
    <t>Row Labels</t>
  </si>
  <si>
    <t>Grand Total</t>
  </si>
  <si>
    <t>Sum of U. pinnatifida</t>
  </si>
  <si>
    <t>Sum of F. enigmaticus</t>
  </si>
  <si>
    <t>Sum of S. japonica</t>
  </si>
  <si>
    <t>Sum of S. muticum</t>
  </si>
  <si>
    <t>Sum of H. sanguineus</t>
  </si>
  <si>
    <t>Sum of S. clava</t>
  </si>
  <si>
    <t>Sum of C. eumyota</t>
  </si>
  <si>
    <t>Sum of G. turuturu</t>
  </si>
  <si>
    <t xml:space="preserve">Subfeature / Supporting habitat </t>
  </si>
  <si>
    <t>Combined</t>
  </si>
  <si>
    <t>Check CountIF</t>
  </si>
  <si>
    <t>Country</t>
  </si>
  <si>
    <t>Undaria pinnatifida</t>
  </si>
  <si>
    <t>Ficopomatus enigmatus</t>
  </si>
  <si>
    <t>Schizoporella japonica</t>
  </si>
  <si>
    <t>Sargassum muticum</t>
  </si>
  <si>
    <t>Hemigrapsus sanguineus</t>
  </si>
  <si>
    <t>Styela clava</t>
  </si>
  <si>
    <t>Corella eumyota</t>
  </si>
  <si>
    <t>Grateloupia tututuru</t>
  </si>
  <si>
    <t>E</t>
  </si>
  <si>
    <t>Fylde</t>
  </si>
  <si>
    <t>W</t>
  </si>
  <si>
    <t>EW</t>
  </si>
  <si>
    <t>Berwyn</t>
  </si>
  <si>
    <t>Castlemartin Coast</t>
  </si>
  <si>
    <t>Craig yr Aderyn (Bird`s Rock)</t>
  </si>
  <si>
    <t>Elenydd - Mallaen</t>
  </si>
  <si>
    <t>Flamborough Head and Bempton Cliffs</t>
  </si>
  <si>
    <t>Glannau Ynys Gybi/ Holy Island Coast</t>
  </si>
  <si>
    <t>Copied from the orriginal list with SPA_Habitat changed to SPA</t>
  </si>
  <si>
    <t>All duplicates removed</t>
  </si>
  <si>
    <t>Concatinate for reference to NBN data</t>
  </si>
  <si>
    <t>Presence at site in accordance with NBN data (2=present) NB some sites are not included in the NBN data</t>
  </si>
  <si>
    <t>This is the vlookup table that includes the feautures that may be impacted by each species</t>
  </si>
  <si>
    <t>This is the output showing the pressence of a vunerable feature for each species (1=potential impact)</t>
  </si>
  <si>
    <t>Site</t>
  </si>
  <si>
    <t>designation</t>
  </si>
  <si>
    <t>cobination of NBN data and feature specific data. (presence at site will double the impact)</t>
  </si>
  <si>
    <t>HABITAT TYPE</t>
  </si>
  <si>
    <t>INTERTIDAL SEDIMENTS</t>
  </si>
  <si>
    <t>INTERTIDAL ROCK</t>
  </si>
  <si>
    <t>High energy intertidal rock</t>
  </si>
  <si>
    <t>Moderate energy intertidal rock</t>
  </si>
  <si>
    <t>Low energy intertidal rock</t>
  </si>
  <si>
    <t>Infralittoral rock</t>
  </si>
  <si>
    <t>High energy infralittoral rock</t>
  </si>
  <si>
    <t>Moderate energy infralittoral rock</t>
  </si>
  <si>
    <t>Circalittoral rock</t>
  </si>
  <si>
    <t>High energy circalittoral rock</t>
  </si>
  <si>
    <t>Moderate energy circalittoral rock</t>
  </si>
  <si>
    <t>INTERTIDAL BIOGENIC HABITATS</t>
  </si>
  <si>
    <t>Honeycomb worm (Sabellaria alveolata) reefs</t>
  </si>
  <si>
    <t>Blue mussel (Mytilus edulis) beds</t>
  </si>
  <si>
    <t>Intertidal biogenic reefs</t>
  </si>
  <si>
    <t>Intertidal seagrass beds</t>
  </si>
  <si>
    <t>SUBTIDAL SEDIMENTS</t>
  </si>
  <si>
    <t>SUBTIDAL ROCK</t>
  </si>
  <si>
    <t>SUBTIDAL BIOGENIC HABITATS</t>
  </si>
  <si>
    <t>Ross worm (Sabellaria spinulosa) reefs</t>
  </si>
  <si>
    <t>SPECIES</t>
  </si>
  <si>
    <t>Native oyster (Ostrea edulis)</t>
  </si>
  <si>
    <t>BROAD HABITATS</t>
  </si>
  <si>
    <t>Reefs</t>
  </si>
  <si>
    <t>Coastal brackish/saline lagoons</t>
  </si>
  <si>
    <t>Large shallow inlets and bays</t>
  </si>
  <si>
    <t>Estuaries</t>
  </si>
  <si>
    <t>Estuarine rocky habitats</t>
  </si>
  <si>
    <t>Natural or near natural estuary</t>
  </si>
  <si>
    <t>Coastal lagoons</t>
  </si>
  <si>
    <t>Tidal rivers, Estuaries, Mudflats, Sandflats, Lagoons (including saltwork basins)</t>
  </si>
  <si>
    <t>Fylde MCZ</t>
  </si>
  <si>
    <t>Concatinate lable</t>
  </si>
  <si>
    <t>Multiplied by likelihood of introduction (0.5 or 1)</t>
  </si>
  <si>
    <t>Number of susceptible features within each designation</t>
  </si>
  <si>
    <t>Revision:</t>
  </si>
  <si>
    <t>Date:</t>
  </si>
  <si>
    <t>Author:</t>
  </si>
  <si>
    <t xml:space="preserve">Draft A </t>
  </si>
  <si>
    <t>Adrian Macleod</t>
  </si>
  <si>
    <t xml:space="preserve">The traffic light system was undertaken in three steps, with the output shown within the ‘Table’ tab. </t>
  </si>
  <si>
    <t>Issue 01</t>
  </si>
  <si>
    <t>Matrix for assessing potential impacts of NNS on MPAs in England &amp; Wales</t>
  </si>
  <si>
    <r>
      <t xml:space="preserve">This spreadsheet should be read in conjunction with the following report that assesses the potential impact of Marine Non-Native Species (NNS) on Marine Protected Areas (MPAs) in England and Wales, produced for Natural England and Natural Resources Wales by SAMS Research Services Ltd.
</t>
    </r>
    <r>
      <rPr>
        <i/>
        <sz val="11"/>
        <color theme="1"/>
        <rFont val="Calibri"/>
        <family val="2"/>
        <scheme val="minor"/>
      </rPr>
      <t>'Macleod, A., Cook, L., Hughes, D. &amp; Allen, C. (2015). Investigating the Impacts of Marine Invasive Non-Native Species. A report by SRSL for Natural England &amp; Natural Resources Wales, pp 59</t>
    </r>
    <r>
      <rPr>
        <sz val="11"/>
        <color theme="1"/>
        <rFont val="Calibri"/>
        <family val="2"/>
        <scheme val="minor"/>
      </rPr>
      <t xml:space="preserve">'
The ‘traffic light system’ used within this spreadsheet was designed primarily to identify those Marine Protected Areas that contain designated features which the eight NNS addressed in the associated report could establish themselves.
</t>
    </r>
  </si>
  <si>
    <t>Issue 02</t>
  </si>
  <si>
    <t>26/01//2016</t>
  </si>
  <si>
    <t>Chris Allen</t>
  </si>
  <si>
    <t>Traffic Light Key</t>
  </si>
  <si>
    <t>MPA contains 5 or more designated features suitable for colonisation by named NNS</t>
  </si>
  <si>
    <t>MPA contains between 1 to 4 designated features suitable for colonisation by named NNS</t>
  </si>
  <si>
    <t>MPA contains no designated features suitable for colonisation by named NNS</t>
  </si>
  <si>
    <t>(See step 3 on the left for more details)</t>
  </si>
  <si>
    <r>
      <rPr>
        <b/>
        <sz val="11"/>
        <color theme="1"/>
        <rFont val="Calibri"/>
        <family val="2"/>
        <scheme val="minor"/>
      </rPr>
      <t>Step 2. Calculating the number of susceptible features within each designation</t>
    </r>
    <r>
      <rPr>
        <sz val="11"/>
        <color theme="1"/>
        <rFont val="Calibri"/>
        <family val="2"/>
        <scheme val="minor"/>
      </rPr>
      <t xml:space="preserve">
For each species investigated, the ‘vlookup’ function was used to assess whether the feature within the designation was susceptible to that species (Column U-AB in the ‘Master’ tab). This was made possible by cross-referencing all feature codes for each designation with Table 2 from the report (Column AD-AM in the ‘Master’ tab). Where features could be considered susceptible to a particular species a value of one was given to that feature. It is anticipated that this arbitrary value will be modified to include the severity of impact when more information becomes available. 
The total number of susceptible features for each designation is shown in the ‘Pivot table output’ tab and in the ‘Table’ tab. MPA designations with at least one suitable feature were given a moderate susceptibility rating (amber) and designations with above five suitable features were given a high susceptibility rating (red). It is anticipated that this arbitrary threshold will be modified to suit a range of future MPA assessments used to select suitable management options.
</t>
    </r>
  </si>
  <si>
    <r>
      <rPr>
        <b/>
        <sz val="11"/>
        <color theme="1"/>
        <rFont val="Calibri"/>
        <family val="2"/>
        <scheme val="minor"/>
      </rPr>
      <t>Key assumptions and limitations</t>
    </r>
    <r>
      <rPr>
        <sz val="11"/>
        <color theme="1"/>
        <rFont val="Calibri"/>
        <family val="2"/>
        <scheme val="minor"/>
      </rPr>
      <t xml:space="preserve">
Assuming the likelihood of establishment and spread is proportional to the number of suitable features contained within the MPA, MPAs with a greater number of suitable features may be regarded as more at risk to establishment of a given NNS. This assumption relies on features being equally suitable for the establishment of a NNS, and it being equally likely that the NNS will arrive within all features. However, it is recognised that this condition is likely to vary between MPAs and features. That said this approach may help identify MPAs where the risk associated with particular NNS should be assessed more cautiously. As more information becomes available, this framework will allow for all the elements of risk to be combined reducing uncertainty within any assessment made.
All Welsh designations contained only general feature listings such as Estuaries, Reefs and Coastal Lagoons. It is anticipated that within these features, susceptible habitats will exist; however, uncertainty in the assessment of likely impacts will remain high without the use of more detailed descriptions for each site. The lack of listed sub-features for Welsh designations will reduce the number of susceptible feature relative to the English designations (‘Pivot table output’ tab and in the ‘Table’ tab). 
</t>
    </r>
  </si>
  <si>
    <r>
      <rPr>
        <b/>
        <sz val="11"/>
        <color theme="1"/>
        <rFont val="Calibri"/>
        <family val="2"/>
        <scheme val="minor"/>
      </rPr>
      <t>Step 1. Modifying available data</t>
    </r>
    <r>
      <rPr>
        <sz val="11"/>
        <color theme="1"/>
        <rFont val="Calibri"/>
        <family val="2"/>
        <scheme val="minor"/>
      </rPr>
      <t xml:space="preserve">
Data detailing MPAs and their sub-features was gathered. Columns A-L in the Master tab contains an extract of information on MPAs provided by Natural England. Information on Welsh SACs and SPAs was downloaded from the JNCC web site and contained only general feature listings such as Estuaries, Reefs and Coastal Lagoons. To assist with later referencing to designated sites (Step 3), SPA_Habitat (under Designation) was replaced by SPA (Column M-P in the ‘Master’ tab). Where no sub-features were listed (Welsh designations only), the primary feature was used in its place. Duplicate feature codes within the same SPA designation (designated for different bird species), were removed (Column Q-T in the ‘Master’ tab). 
</t>
    </r>
  </si>
  <si>
    <r>
      <rPr>
        <b/>
        <sz val="11"/>
        <color theme="1"/>
        <rFont val="Calibri"/>
        <family val="2"/>
        <scheme val="minor"/>
      </rPr>
      <t>Step 3. Inclusion of introduction probability</t>
    </r>
    <r>
      <rPr>
        <sz val="11"/>
        <color theme="1"/>
        <rFont val="Calibri"/>
        <family val="2"/>
        <scheme val="minor"/>
      </rPr>
      <t xml:space="preserve">
In an attempt to improve the assessment of susceptibility, information concerning the likelihood of introduction was included within a ‘traffic lights system’. Data on the presence of NNS within MPA sites were gathered from a stakeholder survey (see associated report for details) and from the NBN database (‘NBN data’ tab). MPAs where a NNS had been previously recorded were given a probability of introduction of ‘1’. MPAs where NNS had not previously been recorded but were likely to be within the temperature range suitable for NNS were given an arbitrary probability of introduction of ‘0.5’. As all MPAs were in the temperature ranges where establishment was possible, values for probability of arrival were either 0.5 or 1 (‘Introduction probability’ tab). A more detailed description of sites characteristics (e.g. salinity, temperature and exposure) in addition to the presence of effective pathways of spread could produce a more accurate assessment of likelihood of introduction and likelihood of establishment and spread that could be used at this step (see section 4.6 of the above report for more information).
For each species investigated, the ‘vlookup’ function was used to assess the introduction probability for each feature within each designation (Column AN-AW in the ‘Master’ tab). This was made possible by cross-referencing all designated sites with sites in the ‘Introduction probability’ tab. Finally, ‘Introduction probability’ for each designation and species (Column AN-AW in the ‘Master’ tab), was multiplied by the number of susceptible features (Column AY-BH in the ‘Master’ tab).
The total number of susceptible features multiplied by ‘introduction probability’ for each designation is shown in the ‘Pivot table output’ tab and in the ‘Table’ tab. MPA designations with at least one suitable feature were given a moderate susceptibility rating (amber) and designations with above five suitable features were given a high susceptibility rating (red). One again, it is anticipated that this arbitrary threshold will be modified to suit a range of future MPA assessments used to select suitable management options.
</t>
    </r>
  </si>
  <si>
    <t>Issue 03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</si>
</sst>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i/>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0" fillId="0" borderId="1" xfId="0" applyBorder="1"/>
    <xf numFmtId="0" fontId="0" fillId="3" borderId="1" xfId="0" applyFill="1" applyBorder="1"/>
    <xf numFmtId="0" fontId="0" fillId="2" borderId="1" xfId="0" applyFill="1" applyBorder="1"/>
    <xf numFmtId="0" fontId="0" fillId="0" borderId="0" xfId="0" pivotButton="1"/>
    <xf numFmtId="0" fontId="0" fillId="0" borderId="0" xfId="0" applyAlignment="1">
      <alignment horizontal="left"/>
    </xf>
    <xf numFmtId="0" fontId="0" fillId="4" borderId="1" xfId="0" applyFill="1" applyBorder="1"/>
    <xf numFmtId="0" fontId="0" fillId="0" borderId="0" xfId="0" applyAlignment="1">
      <alignment horizontal="left" indent="1"/>
    </xf>
    <xf numFmtId="0" fontId="0" fillId="5" borderId="1" xfId="0" applyFill="1" applyBorder="1"/>
    <xf numFmtId="0" fontId="0" fillId="6" borderId="1" xfId="0" applyFill="1" applyBorder="1"/>
    <xf numFmtId="0" fontId="0" fillId="7" borderId="1" xfId="0" applyFill="1" applyBorder="1"/>
    <xf numFmtId="0" fontId="0" fillId="7" borderId="2" xfId="0" applyFill="1" applyBorder="1"/>
    <xf numFmtId="0" fontId="0" fillId="3" borderId="2" xfId="0" applyFill="1" applyBorder="1"/>
    <xf numFmtId="0" fontId="0" fillId="0" borderId="0" xfId="0" applyNumberFormat="1"/>
    <xf numFmtId="0" fontId="0" fillId="0" borderId="0" xfId="0"/>
    <xf numFmtId="0" fontId="0" fillId="0" borderId="1" xfId="0" applyBorder="1"/>
    <xf numFmtId="0" fontId="0" fillId="5" borderId="1" xfId="0" applyFill="1" applyBorder="1"/>
    <xf numFmtId="0" fontId="0" fillId="0" borderId="0" xfId="0" applyAlignment="1">
      <alignment textRotation="90"/>
    </xf>
    <xf numFmtId="0" fontId="0" fillId="0" borderId="0" xfId="0" applyAlignment="1"/>
    <xf numFmtId="0" fontId="1" fillId="0" borderId="1" xfId="0" applyFont="1" applyBorder="1"/>
    <xf numFmtId="0" fontId="0" fillId="0" borderId="1" xfId="0" applyBorder="1" applyAlignment="1">
      <alignment horizontal="left"/>
    </xf>
    <xf numFmtId="0" fontId="0" fillId="0" borderId="1" xfId="0" applyBorder="1" applyAlignment="1">
      <alignment horizontal="left" indent="1"/>
    </xf>
    <xf numFmtId="0" fontId="0" fillId="0" borderId="5" xfId="0" applyBorder="1"/>
    <xf numFmtId="0" fontId="1" fillId="6" borderId="1" xfId="0" applyFont="1" applyFill="1" applyBorder="1" applyAlignment="1">
      <alignment textRotation="90"/>
    </xf>
    <xf numFmtId="0" fontId="0" fillId="6" borderId="1" xfId="0" applyNumberFormat="1" applyFill="1" applyBorder="1"/>
    <xf numFmtId="0" fontId="1" fillId="8" borderId="1" xfId="0" applyFont="1" applyFill="1" applyBorder="1" applyAlignment="1">
      <alignment textRotation="90"/>
    </xf>
    <xf numFmtId="0" fontId="0" fillId="8" borderId="1" xfId="0" applyNumberFormat="1" applyFill="1" applyBorder="1"/>
    <xf numFmtId="0" fontId="0" fillId="0" borderId="1" xfId="0" applyNumberFormat="1" applyFill="1" applyBorder="1"/>
    <xf numFmtId="0" fontId="0" fillId="0" borderId="1" xfId="0" applyFill="1" applyBorder="1" applyAlignment="1">
      <alignment horizontal="left" indent="1"/>
    </xf>
    <xf numFmtId="0" fontId="0" fillId="0" borderId="1" xfId="0" applyBorder="1" applyAlignment="1">
      <alignment horizontal="center" vertical="center"/>
    </xf>
    <xf numFmtId="0" fontId="0" fillId="0" borderId="1" xfId="0" applyBorder="1" applyAlignment="1">
      <alignment horizontal="center" vertical="center" textRotation="90"/>
    </xf>
    <xf numFmtId="0" fontId="0" fillId="0" borderId="1" xfId="0" applyFill="1" applyBorder="1"/>
    <xf numFmtId="0" fontId="1" fillId="0" borderId="1" xfId="0" applyFont="1" applyBorder="1" applyAlignment="1">
      <alignment horizontal="center" vertical="center" textRotation="90"/>
    </xf>
    <xf numFmtId="0" fontId="2" fillId="0" borderId="1" xfId="0" applyFont="1" applyBorder="1"/>
    <xf numFmtId="0" fontId="2" fillId="0" borderId="1" xfId="0" applyFont="1" applyBorder="1" applyAlignment="1">
      <alignment horizontal="left"/>
    </xf>
    <xf numFmtId="14" fontId="0" fillId="0" borderId="1" xfId="0" applyNumberFormat="1" applyBorder="1" applyAlignment="1">
      <alignment horizontal="left"/>
    </xf>
    <xf numFmtId="0" fontId="2" fillId="0" borderId="0" xfId="0" applyFont="1" applyAlignment="1">
      <alignment horizontal="justify" vertical="center"/>
    </xf>
    <xf numFmtId="0" fontId="0" fillId="9" borderId="1" xfId="0" applyFill="1" applyBorder="1"/>
    <xf numFmtId="0" fontId="2" fillId="0" borderId="1" xfId="0" applyFont="1" applyFill="1" applyBorder="1" applyAlignment="1">
      <alignment horizontal="left"/>
    </xf>
    <xf numFmtId="14" fontId="0" fillId="0" borderId="1" xfId="0" applyNumberFormat="1" applyBorder="1" applyAlignment="1">
      <alignment horizontal="left" vertical="center"/>
    </xf>
    <xf numFmtId="0" fontId="0" fillId="0" borderId="0" xfId="0" applyBorder="1"/>
    <xf numFmtId="0" fontId="2" fillId="0" borderId="0" xfId="0" applyFont="1"/>
    <xf numFmtId="0" fontId="2" fillId="0" borderId="0" xfId="0" applyFont="1" applyAlignment="1"/>
    <xf numFmtId="0" fontId="0" fillId="0" borderId="0" xfId="0" applyAlignment="1">
      <alignment vertical="top" wrapText="1"/>
    </xf>
    <xf numFmtId="0" fontId="0" fillId="0" borderId="0" xfId="0" applyAlignment="1">
      <alignment vertical="top"/>
    </xf>
    <xf numFmtId="0" fontId="0" fillId="8" borderId="1" xfId="0" applyFill="1" applyBorder="1" applyAlignment="1"/>
    <xf numFmtId="0" fontId="0" fillId="6" borderId="1"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2" fontId="0" fillId="3" borderId="2" xfId="0" applyNumberFormat="1" applyFill="1" applyBorder="1" applyAlignment="1"/>
    <xf numFmtId="2" fontId="0" fillId="0" borderId="3" xfId="0" applyNumberFormat="1" applyBorder="1" applyAlignment="1"/>
    <xf numFmtId="2" fontId="0" fillId="0" borderId="4" xfId="0" applyNumberFormat="1" applyBorder="1" applyAlignment="1"/>
    <xf numFmtId="0" fontId="0" fillId="9" borderId="2" xfId="0" applyFill="1" applyBorder="1" applyAlignment="1"/>
    <xf numFmtId="0" fontId="0" fillId="9" borderId="3" xfId="0" applyFill="1" applyBorder="1" applyAlignment="1"/>
    <xf numFmtId="0" fontId="0" fillId="9" borderId="4" xfId="0" applyFill="1" applyBorder="1" applyAlignment="1"/>
    <xf numFmtId="0" fontId="0" fillId="6" borderId="2" xfId="0" applyFill="1" applyBorder="1" applyAlignment="1"/>
    <xf numFmtId="0" fontId="0" fillId="0" borderId="3" xfId="0" applyBorder="1" applyAlignment="1"/>
    <xf numFmtId="0" fontId="0" fillId="0" borderId="4" xfId="0" applyBorder="1" applyAlignment="1"/>
    <xf numFmtId="0" fontId="0" fillId="5" borderId="2" xfId="0" applyFill="1" applyBorder="1" applyAlignment="1"/>
    <xf numFmtId="0" fontId="0" fillId="0" borderId="2" xfId="0" applyBorder="1" applyAlignment="1"/>
  </cellXfs>
  <cellStyles count="1">
    <cellStyle name="Normal" xfId="0" builtinId="0"/>
  </cellStyles>
  <dxfs count="4">
    <dxf>
      <alignment textRotation="90" readingOrder="0"/>
    </dxf>
    <dxf>
      <alignment textRotation="90" readingOrder="0"/>
    </dxf>
    <dxf>
      <alignment textRotation="90" readingOrder="0"/>
    </dxf>
    <dxf>
      <alignment textRotation="9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2185146</xdr:colOff>
      <xdr:row>2</xdr:row>
      <xdr:rowOff>163745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185146" cy="69042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2383.518645717595" createdVersion="4" refreshedVersion="4" minRefreshableVersion="3" recordCount="1080">
  <cacheSource type="worksheet">
    <worksheetSource ref="Q2:AB1082" sheet="Master"/>
  </cacheSource>
  <cacheFields count="12">
    <cacheField name="SiteCode" numFmtId="0">
      <sharedItems/>
    </cacheField>
    <cacheField name="SiteName" numFmtId="0">
      <sharedItems count="109">
        <s v="Studland to Portland"/>
        <s v="Aln Estuary"/>
        <s v="Beachy Head West"/>
        <s v="Blackwater, Crouch, Roach and Colne Estuaries"/>
        <s v="Chesil Beach and Stennis Ledges"/>
        <s v="Cumbria Coast"/>
        <s v="Folkestone Pomerania"/>
        <s v="Fylde"/>
        <s v="Isles of Scilly: Bishop to Crim"/>
        <s v="Isles of Scilly: Bristows to the Stones"/>
        <s v="Isles of Scilly: Gilstone to Gorregan"/>
        <s v="Isles of Scilly: Hanjague to Deep Ledge"/>
        <s v="Isles of Scilly: Higher Town"/>
        <s v="Isles of Scilly: Lower Ridge to Innisvouls"/>
        <s v="Isles of Scilly: Men a Vaur to White Island"/>
        <s v="Isles of Scilly: Peninnis to Dry Ledge"/>
        <s v="Isles of Scilly: Plympton to Spanish Ledge"/>
        <s v="Isles of Scilly: Smith Sound Tide Swept Channel"/>
        <s v="Isles of Scilly: Tean"/>
        <s v="Kingmere"/>
        <s v="Lundy"/>
        <s v="Manacles"/>
        <s v="Medway Estuary"/>
        <s v="Padstow Bay and Surrounds"/>
        <s v="Pagham Harbour"/>
        <s v="Poole Rocks"/>
        <s v="Skerries Bank and Surrounds"/>
        <s v="South Dorset"/>
        <s v="Tamar Estuary"/>
        <s v="Thanet Coast"/>
        <s v="Torbay"/>
        <s v="Upper Fowey and Pont Pill"/>
        <s v="Whitsand and Looe Bay"/>
        <s v="Mersey Narrows and North Wirral Foreshore"/>
        <s v="Flamborough and Filey Coast"/>
        <s v="Exe Estuary"/>
        <s v="Humber Estuary"/>
        <s v="Mersey Estuary"/>
        <s v="Ribble and Alt Estuaries"/>
        <s v="Alde, Ore and Butley Estuaries"/>
        <s v="Berwickshire and North Northumberland Coast"/>
        <s v="Chesil and the Fleet"/>
        <s v="Dee Estuary/ Aber Dyfrdwy"/>
        <s v="Drigg Coast"/>
        <s v="Essex Estuaries"/>
        <s v="Fal and Helford"/>
        <s v="Flamborough Head"/>
        <s v="Isles of Scilly Complex"/>
        <s v="Morecambe Bay"/>
        <s v="North Norfolk Coast"/>
        <s v="Orfordness - Shingle Street"/>
        <s v="Plymouth Sound and Estuaries"/>
        <s v="Severn Estuary/ Môr Hafren"/>
        <s v="Solent and Isle of Wight Lagoons"/>
        <s v="Solent Maritime"/>
        <s v="Solway Firth"/>
        <s v="South Wight Maritime"/>
        <s v="The Wash and North Norfolk Coast"/>
        <s v="Tweed Estuary"/>
        <s v="Haisborough, Hammond and Winterton"/>
        <s v="Inner Dowsing, Race Bank and North Ridge"/>
        <s v="Lands End and Cape Bank"/>
        <s v="Lizard Point"/>
        <s v="Lyme Bay and Torbay"/>
        <s v="Margate and Long Sands"/>
        <s v="Shell Flat and Lune Deep"/>
        <s v="Start Point to Plymouth Sound and Eddystone"/>
        <s v="Alde-Ore Estuary"/>
        <s v="Chichester and Langstone Harbours"/>
        <s v="Coquet Island"/>
        <s v="Deben Estuary"/>
        <s v="Farne Islands"/>
        <s v="Gibraltar Point"/>
        <s v="Lindisfarne"/>
        <s v="Liverpool Bay / Bae Lerpwl"/>
        <s v="Medway Estuary and Marshes"/>
        <s v="Northumbria Coast"/>
        <s v="Outer Thames Estuary"/>
        <s v="Poole Harbour"/>
        <s v="Portsmouth Harbour"/>
        <s v="Solent and Southampton Water"/>
        <s v="Stour and Orwell Estuaries"/>
        <s v="Tamar Estuaries Complex"/>
        <s v="Teesmouth and Cleveland Coast"/>
        <s v="Thames Estuary and Marshes"/>
        <s v="The Swale"/>
        <s v="The Wash"/>
        <s v="Kenfig/ Cynffig"/>
        <s v="Cardigan Bay/ Bae Ceredigion"/>
        <s v="Pembrokeshire Marine/ Sir Benfro Forol"/>
        <s v="Pen Llyn a`r Sarnau/ Lleyn Peninsula and the Sarnau"/>
        <s v="Limestone Coast of South West Wales/ Arfordir Calchfaen de Orllewin Cymru"/>
        <s v="Carmarthen Bay and Estuaries/ Bae Caerfyrddin ac Aberoedd"/>
        <s v="Glannau Môn: Cors heli / Anglesey Coast: Saltmarsh"/>
        <s v="Bae Cemlyn/ Cemlyn Bay"/>
        <s v="Y Fenai a Bae Conwy/ Menai Strait and Conwy Bay"/>
        <s v="The Dee Estuary"/>
        <s v="Traeth Lafan/ Lavan Sands, Conway Bay"/>
        <s v="Ynys Feurig, Cemlyn Bay and The Skerries"/>
        <s v="Ramsey and St David`s Peninsula Coast"/>
        <s v="Bae Caerfyrddin/ Carmarthen Bay"/>
        <s v="Burry Inlet"/>
        <s v="Severn Estuary"/>
        <s v="Mynydd Cilan, Trwyn y Wylfa ac Ynysoedd Sant Tudwal"/>
        <s v="Dyfi Estuary / Aber  Dyfi"/>
        <s v="Ynys Seiriol / Puffin Island"/>
        <s v="Grassholm"/>
        <s v="Skokholm and Skomer"/>
        <s v="Glannau Aberdaron ac Ynys Enlli/ Aberdaron Coast and Bardsey Island"/>
      </sharedItems>
    </cacheField>
    <cacheField name="Designation" numFmtId="0">
      <sharedItems count="8">
        <s v="cSAC"/>
        <s v="MCZ"/>
        <s v="pRamsar"/>
        <s v="pSPA"/>
        <s v="Ramsar"/>
        <s v="SAC"/>
        <s v="SAC / SCI"/>
        <s v="SPA"/>
      </sharedItems>
    </cacheField>
    <cacheField name="Combined" numFmtId="0">
      <sharedItems/>
    </cacheField>
    <cacheField name="U. pinnatifida" numFmtId="0">
      <sharedItems containsSemiMixedTypes="0" containsString="0" containsNumber="1" containsInteger="1" minValue="0" maxValue="1"/>
    </cacheField>
    <cacheField name="F. enigmaticus" numFmtId="0">
      <sharedItems containsSemiMixedTypes="0" containsString="0" containsNumber="1" containsInteger="1" minValue="0" maxValue="1"/>
    </cacheField>
    <cacheField name="S. japonica" numFmtId="0">
      <sharedItems containsSemiMixedTypes="0" containsString="0" containsNumber="1" containsInteger="1" minValue="0" maxValue="1"/>
    </cacheField>
    <cacheField name="S. muticum" numFmtId="0">
      <sharedItems containsSemiMixedTypes="0" containsString="0" containsNumber="1" containsInteger="1" minValue="0" maxValue="1"/>
    </cacheField>
    <cacheField name="H. sanguineus" numFmtId="0">
      <sharedItems containsSemiMixedTypes="0" containsString="0" containsNumber="1" containsInteger="1" minValue="0" maxValue="1"/>
    </cacheField>
    <cacheField name="S. clava" numFmtId="0">
      <sharedItems containsSemiMixedTypes="0" containsString="0" containsNumber="1" containsInteger="1" minValue="0" maxValue="1"/>
    </cacheField>
    <cacheField name="C. eumyota" numFmtId="0">
      <sharedItems containsSemiMixedTypes="0" containsString="0" containsNumber="1" containsInteger="1" minValue="0" maxValue="1"/>
    </cacheField>
    <cacheField name="G. turuturu"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2383.518673379629" createdVersion="4" refreshedVersion="4" minRefreshableVersion="3" recordCount="1080">
  <cacheSource type="worksheet">
    <worksheetSource ref="AY2:BH1082" sheet="Master"/>
  </cacheSource>
  <cacheFields count="10">
    <cacheField name="Site" numFmtId="0">
      <sharedItems count="109">
        <s v="Studland to Portland"/>
        <s v="Aln Estuary"/>
        <s v="Beachy Head West"/>
        <s v="Blackwater, Crouch, Roach and Colne Estuaries"/>
        <s v="Chesil Beach and Stennis Ledges"/>
        <s v="Cumbria Coast"/>
        <s v="Folkestone Pomerania"/>
        <s v="Fylde"/>
        <s v="Isles of Scilly: Bishop to Crim"/>
        <s v="Isles of Scilly: Bristows to the Stones"/>
        <s v="Isles of Scilly: Gilstone to Gorregan"/>
        <s v="Isles of Scilly: Hanjague to Deep Ledge"/>
        <s v="Isles of Scilly: Higher Town"/>
        <s v="Isles of Scilly: Lower Ridge to Innisvouls"/>
        <s v="Isles of Scilly: Men a Vaur to White Island"/>
        <s v="Isles of Scilly: Peninnis to Dry Ledge"/>
        <s v="Isles of Scilly: Plympton to Spanish Ledge"/>
        <s v="Isles of Scilly: Smith Sound Tide Swept Channel"/>
        <s v="Isles of Scilly: Tean"/>
        <s v="Kingmere"/>
        <s v="Lundy"/>
        <s v="Manacles"/>
        <s v="Medway Estuary"/>
        <s v="Padstow Bay and Surrounds"/>
        <s v="Pagham Harbour"/>
        <s v="Poole Rocks"/>
        <s v="Skerries Bank and Surrounds"/>
        <s v="South Dorset"/>
        <s v="Tamar Estuary"/>
        <s v="Thanet Coast"/>
        <s v="Torbay"/>
        <s v="Upper Fowey and Pont Pill"/>
        <s v="Whitsand and Looe Bay"/>
        <s v="Mersey Narrows and North Wirral Foreshore"/>
        <s v="Flamborough and Filey Coast"/>
        <s v="Exe Estuary"/>
        <s v="Humber Estuary"/>
        <s v="Mersey Estuary"/>
        <s v="Ribble and Alt Estuaries"/>
        <s v="Alde, Ore and Butley Estuaries"/>
        <s v="Berwickshire and North Northumberland Coast"/>
        <s v="Chesil and the Fleet"/>
        <s v="Dee Estuary/ Aber Dyfrdwy"/>
        <s v="Drigg Coast"/>
        <s v="Essex Estuaries"/>
        <s v="Fal and Helford"/>
        <s v="Flamborough Head"/>
        <s v="Isles of Scilly Complex"/>
        <s v="Morecambe Bay"/>
        <s v="North Norfolk Coast"/>
        <s v="Orfordness - Shingle Street"/>
        <s v="Plymouth Sound and Estuaries"/>
        <s v="Severn Estuary/ Môr Hafren"/>
        <s v="Solent and Isle of Wight Lagoons"/>
        <s v="Solent Maritime"/>
        <s v="Solway Firth"/>
        <s v="South Wight Maritime"/>
        <s v="The Wash and North Norfolk Coast"/>
        <s v="Tweed Estuary"/>
        <s v="Haisborough, Hammond and Winterton"/>
        <s v="Inner Dowsing, Race Bank and North Ridge"/>
        <s v="Lands End and Cape Bank"/>
        <s v="Lizard Point"/>
        <s v="Lyme Bay and Torbay"/>
        <s v="Margate and Long Sands"/>
        <s v="Shell Flat and Lune Deep"/>
        <s v="Start Point to Plymouth Sound and Eddystone"/>
        <s v="Alde-Ore Estuary"/>
        <s v="Chichester and Langstone Harbours"/>
        <s v="Coquet Island"/>
        <s v="Deben Estuary"/>
        <s v="Farne Islands"/>
        <s v="Gibraltar Point"/>
        <s v="Lindisfarne"/>
        <s v="Liverpool Bay / Bae Lerpwl"/>
        <s v="Medway Estuary and Marshes"/>
        <s v="Northumbria Coast"/>
        <s v="Outer Thames Estuary"/>
        <s v="Poole Harbour"/>
        <s v="Portsmouth Harbour"/>
        <s v="Solent and Southampton Water"/>
        <s v="Stour and Orwell Estuaries"/>
        <s v="Tamar Estuaries Complex"/>
        <s v="Teesmouth and Cleveland Coast"/>
        <s v="Thames Estuary and Marshes"/>
        <s v="The Swale"/>
        <s v="The Wash"/>
        <s v="Kenfig/ Cynffig"/>
        <s v="Cardigan Bay/ Bae Ceredigion"/>
        <s v="Pembrokeshire Marine/ Sir Benfro Forol"/>
        <s v="Pen Llyn a`r Sarnau/ Lleyn Peninsula and the Sarnau"/>
        <s v="Limestone Coast of South West Wales/ Arfordir Calchfaen de Orllewin Cymru"/>
        <s v="Carmarthen Bay and Estuaries/ Bae Caerfyrddin ac Aberoedd"/>
        <s v="Glannau Môn: Cors heli / Anglesey Coast: Saltmarsh"/>
        <s v="Bae Cemlyn/ Cemlyn Bay"/>
        <s v="Y Fenai a Bae Conwy/ Menai Strait and Conwy Bay"/>
        <s v="The Dee Estuary"/>
        <s v="Traeth Lafan/ Lavan Sands, Conway Bay"/>
        <s v="Ynys Feurig, Cemlyn Bay and The Skerries"/>
        <s v="Ramsey and St David`s Peninsula Coast"/>
        <s v="Bae Caerfyrddin/ Carmarthen Bay"/>
        <s v="Burry Inlet"/>
        <s v="Severn Estuary"/>
        <s v="Mynydd Cilan, Trwyn y Wylfa ac Ynysoedd Sant Tudwal"/>
        <s v="Dyfi Estuary / Aber  Dyfi"/>
        <s v="Ynys Seiriol / Puffin Island"/>
        <s v="Grassholm"/>
        <s v="Skokholm and Skomer"/>
        <s v="Glannau Aberdaron ac Ynys Enlli/ Aberdaron Coast and Bardsey Island"/>
      </sharedItems>
    </cacheField>
    <cacheField name="designation" numFmtId="0">
      <sharedItems count="8">
        <s v="cSAC"/>
        <s v="MCZ"/>
        <s v="pRamsar"/>
        <s v="pSPA"/>
        <s v="Ramsar"/>
        <s v="SAC"/>
        <s v="SAC / SCI"/>
        <s v="SPA"/>
      </sharedItems>
    </cacheField>
    <cacheField name="U. pinnatifida" numFmtId="0">
      <sharedItems containsSemiMixedTypes="0" containsString="0" containsNumber="1" minValue="0" maxValue="1"/>
    </cacheField>
    <cacheField name="F. enigmaticus" numFmtId="0">
      <sharedItems containsSemiMixedTypes="0" containsString="0" containsNumber="1" minValue="0" maxValue="1"/>
    </cacheField>
    <cacheField name="S. japonica" numFmtId="0">
      <sharedItems containsSemiMixedTypes="0" containsString="0" containsNumber="1" minValue="0" maxValue="0.5"/>
    </cacheField>
    <cacheField name="S. muticum" numFmtId="0">
      <sharedItems containsSemiMixedTypes="0" containsString="0" containsNumber="1" minValue="0" maxValue="1"/>
    </cacheField>
    <cacheField name="H. sanguineus" numFmtId="0">
      <sharedItems containsSemiMixedTypes="0" containsString="0" containsNumber="1" minValue="0" maxValue="1"/>
    </cacheField>
    <cacheField name="S. clava" numFmtId="0">
      <sharedItems containsSemiMixedTypes="0" containsString="0" containsNumber="1" minValue="0" maxValue="1"/>
    </cacheField>
    <cacheField name="C. eumyota" numFmtId="0">
      <sharedItems containsSemiMixedTypes="0" containsString="0" containsNumber="1" minValue="0" maxValue="1"/>
    </cacheField>
    <cacheField name="G. turuturu" numFmtId="0">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80">
  <r>
    <s v="UK0030382"/>
    <x v="0"/>
    <x v="0"/>
    <s v="A4"/>
    <n v="0"/>
    <n v="1"/>
    <n v="1"/>
    <n v="1"/>
    <n v="1"/>
    <n v="1"/>
    <n v="1"/>
    <n v="0"/>
  </r>
  <r>
    <s v="UK0030382"/>
    <x v="0"/>
    <x v="0"/>
    <s v="A3"/>
    <n v="1"/>
    <n v="1"/>
    <n v="1"/>
    <n v="0"/>
    <n v="1"/>
    <n v="1"/>
    <n v="1"/>
    <n v="1"/>
  </r>
  <r>
    <s v="UK0030382"/>
    <x v="0"/>
    <x v="0"/>
    <s v="SF_SH_4"/>
    <n v="1"/>
    <n v="1"/>
    <n v="1"/>
    <n v="1"/>
    <n v="1"/>
    <n v="1"/>
    <n v="1"/>
    <n v="1"/>
  </r>
  <r>
    <s v="NG 13a"/>
    <x v="1"/>
    <x v="1"/>
    <s v="A2.5"/>
    <n v="0"/>
    <n v="0"/>
    <n v="0"/>
    <n v="0"/>
    <n v="0"/>
    <n v="0"/>
    <n v="0"/>
    <n v="0"/>
  </r>
  <r>
    <s v="NG 13a"/>
    <x v="1"/>
    <x v="1"/>
    <s v="HOCI_5"/>
    <n v="1"/>
    <n v="1"/>
    <n v="1"/>
    <n v="1"/>
    <n v="1"/>
    <n v="0"/>
    <n v="0"/>
    <n v="1"/>
  </r>
  <r>
    <s v="NG 13a"/>
    <x v="1"/>
    <x v="1"/>
    <s v="A2.3"/>
    <n v="0"/>
    <n v="0"/>
    <n v="0"/>
    <n v="0"/>
    <n v="0"/>
    <n v="0"/>
    <n v="0"/>
    <n v="0"/>
  </r>
  <r>
    <s v="NG 13a"/>
    <x v="1"/>
    <x v="1"/>
    <s v="HOCI_19"/>
    <n v="0"/>
    <n v="0"/>
    <n v="0"/>
    <n v="0"/>
    <n v="0"/>
    <n v="0"/>
    <n v="0"/>
    <n v="0"/>
  </r>
  <r>
    <s v="BS 13.2"/>
    <x v="2"/>
    <x v="1"/>
    <s v="HOCI_1"/>
    <n v="1"/>
    <n v="1"/>
    <n v="1"/>
    <n v="0"/>
    <n v="1"/>
    <n v="1"/>
    <n v="1"/>
    <n v="1"/>
  </r>
  <r>
    <s v="BS 13.2"/>
    <x v="2"/>
    <x v="1"/>
    <s v="non_ENG_23"/>
    <n v="0"/>
    <n v="0"/>
    <n v="0"/>
    <n v="0"/>
    <n v="0"/>
    <n v="0"/>
    <n v="0"/>
    <n v="0"/>
  </r>
  <r>
    <s v="BS 13.2"/>
    <x v="2"/>
    <x v="1"/>
    <s v="non_ENG_20"/>
    <n v="1"/>
    <n v="1"/>
    <n v="1"/>
    <n v="1"/>
    <n v="1"/>
    <n v="1"/>
    <n v="1"/>
    <n v="1"/>
  </r>
  <r>
    <s v="BS 13.2"/>
    <x v="2"/>
    <x v="1"/>
    <s v="non_ENG_24"/>
    <n v="0"/>
    <n v="0"/>
    <n v="0"/>
    <n v="0"/>
    <n v="0"/>
    <n v="0"/>
    <n v="0"/>
    <n v="0"/>
  </r>
  <r>
    <s v="BS 13.2"/>
    <x v="2"/>
    <x v="1"/>
    <s v="A2.1"/>
    <n v="0"/>
    <n v="1"/>
    <n v="0"/>
    <n v="0"/>
    <n v="0"/>
    <n v="1"/>
    <n v="1"/>
    <n v="1"/>
  </r>
  <r>
    <s v="BS 13.2"/>
    <x v="2"/>
    <x v="1"/>
    <s v="HOCI_11"/>
    <n v="0"/>
    <n v="0"/>
    <n v="0"/>
    <n v="0"/>
    <n v="0"/>
    <n v="0"/>
    <n v="0"/>
    <n v="0"/>
  </r>
  <r>
    <s v="BS 13.2"/>
    <x v="2"/>
    <x v="1"/>
    <s v="SOCI_22"/>
    <n v="1"/>
    <n v="1"/>
    <n v="1"/>
    <n v="1"/>
    <n v="1"/>
    <n v="1"/>
    <n v="1"/>
    <n v="1"/>
  </r>
  <r>
    <s v="BS 13.2"/>
    <x v="2"/>
    <x v="1"/>
    <s v="SOCI_16"/>
    <n v="0"/>
    <n v="0"/>
    <n v="0"/>
    <n v="0"/>
    <n v="0"/>
    <n v="0"/>
    <n v="0"/>
    <n v="0"/>
  </r>
  <r>
    <s v="BS 13.2"/>
    <x v="2"/>
    <x v="1"/>
    <s v="HOCI_20"/>
    <n v="0"/>
    <n v="0"/>
    <n v="0"/>
    <n v="0"/>
    <n v="0"/>
    <n v="0"/>
    <n v="0"/>
    <n v="0"/>
  </r>
  <r>
    <s v="BS 13.2"/>
    <x v="2"/>
    <x v="1"/>
    <s v="A5.4"/>
    <n v="0"/>
    <n v="1"/>
    <n v="0"/>
    <n v="1"/>
    <n v="0"/>
    <n v="0"/>
    <n v="0"/>
    <n v="0"/>
  </r>
  <r>
    <s v="BS 13.2"/>
    <x v="2"/>
    <x v="1"/>
    <s v="A5.3"/>
    <n v="0"/>
    <n v="0"/>
    <n v="0"/>
    <n v="0"/>
    <n v="0"/>
    <n v="0"/>
    <n v="0"/>
    <n v="0"/>
  </r>
  <r>
    <s v="BS 13.2"/>
    <x v="2"/>
    <x v="1"/>
    <s v="A5.2"/>
    <n v="0"/>
    <n v="0"/>
    <n v="0"/>
    <n v="0"/>
    <n v="0"/>
    <n v="0"/>
    <n v="0"/>
    <n v="0"/>
  </r>
  <r>
    <s v="BS 03"/>
    <x v="3"/>
    <x v="1"/>
    <s v="G10"/>
    <n v="0"/>
    <n v="0"/>
    <n v="0"/>
    <n v="0"/>
    <n v="0"/>
    <n v="0"/>
    <n v="0"/>
    <n v="0"/>
  </r>
  <r>
    <s v="BS 03"/>
    <x v="3"/>
    <x v="1"/>
    <s v="A2.4"/>
    <n v="0"/>
    <n v="1"/>
    <n v="0"/>
    <n v="0"/>
    <n v="0"/>
    <n v="0"/>
    <n v="0"/>
    <n v="0"/>
  </r>
  <r>
    <s v="BS 03"/>
    <x v="3"/>
    <x v="1"/>
    <s v="SOCI_22"/>
    <n v="1"/>
    <n v="1"/>
    <n v="1"/>
    <n v="1"/>
    <n v="1"/>
    <n v="1"/>
    <n v="1"/>
    <n v="1"/>
  </r>
  <r>
    <s v="BS 03"/>
    <x v="3"/>
    <x v="1"/>
    <s v="HOCI_14"/>
    <n v="1"/>
    <n v="1"/>
    <n v="1"/>
    <n v="1"/>
    <n v="1"/>
    <n v="1"/>
    <n v="1"/>
    <n v="1"/>
  </r>
  <r>
    <s v="FS 19"/>
    <x v="4"/>
    <x v="1"/>
    <s v="A1.1"/>
    <n v="0"/>
    <n v="0"/>
    <n v="0"/>
    <n v="0"/>
    <n v="1"/>
    <n v="0"/>
    <n v="0"/>
    <n v="0"/>
  </r>
  <r>
    <s v="FS 19"/>
    <x v="4"/>
    <x v="1"/>
    <s v="A2.1"/>
    <n v="0"/>
    <n v="1"/>
    <n v="0"/>
    <n v="0"/>
    <n v="0"/>
    <n v="1"/>
    <n v="1"/>
    <n v="1"/>
  </r>
  <r>
    <s v="FS 19"/>
    <x v="4"/>
    <x v="1"/>
    <s v="SOCI_22"/>
    <n v="1"/>
    <n v="1"/>
    <n v="1"/>
    <n v="1"/>
    <n v="1"/>
    <n v="1"/>
    <n v="1"/>
    <n v="1"/>
  </r>
  <r>
    <s v="FS 19"/>
    <x v="4"/>
    <x v="1"/>
    <s v="SOCI_8"/>
    <n v="0"/>
    <n v="0"/>
    <n v="0"/>
    <n v="0"/>
    <n v="0"/>
    <n v="0"/>
    <n v="0"/>
    <n v="0"/>
  </r>
  <r>
    <s v="ISCZ 11"/>
    <x v="5"/>
    <x v="1"/>
    <s v="A1.1"/>
    <n v="0"/>
    <n v="0"/>
    <n v="0"/>
    <n v="0"/>
    <n v="1"/>
    <n v="0"/>
    <n v="0"/>
    <n v="0"/>
  </r>
  <r>
    <s v="ISCZ 11"/>
    <x v="5"/>
    <x v="1"/>
    <s v="HOCI_8"/>
    <n v="0"/>
    <n v="1"/>
    <n v="1"/>
    <n v="0"/>
    <n v="1"/>
    <n v="1"/>
    <n v="1"/>
    <n v="1"/>
  </r>
  <r>
    <s v="ISCZ 11"/>
    <x v="5"/>
    <x v="1"/>
    <s v="A2.7"/>
    <n v="1"/>
    <n v="1"/>
    <n v="1"/>
    <n v="0"/>
    <n v="1"/>
    <n v="1"/>
    <n v="1"/>
    <n v="1"/>
  </r>
  <r>
    <s v="ISCZ 11"/>
    <x v="5"/>
    <x v="1"/>
    <s v="A2.2"/>
    <n v="0"/>
    <n v="0"/>
    <n v="0"/>
    <n v="0"/>
    <n v="0"/>
    <n v="0"/>
    <n v="0"/>
    <n v="0"/>
  </r>
  <r>
    <s v="ISCZ 11"/>
    <x v="5"/>
    <x v="1"/>
    <s v="HOCI_10"/>
    <n v="0"/>
    <n v="0"/>
    <n v="0"/>
    <n v="0"/>
    <n v="0"/>
    <n v="0"/>
    <n v="0"/>
    <n v="0"/>
  </r>
  <r>
    <s v="ISCZ 11"/>
    <x v="5"/>
    <x v="1"/>
    <s v="A3.2"/>
    <n v="1"/>
    <n v="0"/>
    <n v="1"/>
    <n v="1"/>
    <n v="1"/>
    <n v="1"/>
    <n v="0"/>
    <n v="1"/>
  </r>
  <r>
    <s v="ISCZ 11"/>
    <x v="5"/>
    <x v="1"/>
    <s v="HOCI_15"/>
    <n v="0"/>
    <n v="0"/>
    <n v="0"/>
    <n v="0"/>
    <n v="0"/>
    <n v="0"/>
    <n v="0"/>
    <n v="0"/>
  </r>
  <r>
    <s v="BS 11.4"/>
    <x v="6"/>
    <x v="1"/>
    <s v="HOCI_7"/>
    <n v="0"/>
    <n v="0"/>
    <n v="0"/>
    <n v="0"/>
    <n v="0"/>
    <n v="0"/>
    <n v="0"/>
    <n v="0"/>
  </r>
  <r>
    <s v="BS 11.4"/>
    <x v="6"/>
    <x v="1"/>
    <s v="A4.1"/>
    <n v="0"/>
    <n v="0"/>
    <n v="0"/>
    <n v="0"/>
    <n v="1"/>
    <n v="0"/>
    <n v="0"/>
    <n v="0"/>
  </r>
  <r>
    <s v="BS 11.4"/>
    <x v="6"/>
    <x v="1"/>
    <s v="HOCI_8"/>
    <n v="0"/>
    <n v="1"/>
    <n v="1"/>
    <n v="0"/>
    <n v="1"/>
    <n v="1"/>
    <n v="1"/>
    <n v="1"/>
  </r>
  <r>
    <s v="BS 11.4"/>
    <x v="6"/>
    <x v="1"/>
    <s v="HOCI_16"/>
    <n v="0"/>
    <n v="0"/>
    <n v="1"/>
    <n v="1"/>
    <n v="1"/>
    <n v="1"/>
    <n v="1"/>
    <n v="1"/>
  </r>
  <r>
    <s v="BS 11.4"/>
    <x v="6"/>
    <x v="1"/>
    <s v="A5.1"/>
    <n v="0"/>
    <n v="1"/>
    <n v="0"/>
    <n v="1"/>
    <n v="0"/>
    <n v="1"/>
    <n v="1"/>
    <n v="1"/>
  </r>
  <r>
    <s v="BS 11.4"/>
    <x v="6"/>
    <x v="1"/>
    <s v="A5.2"/>
    <n v="0"/>
    <n v="0"/>
    <n v="0"/>
    <n v="0"/>
    <n v="0"/>
    <n v="0"/>
    <n v="0"/>
    <n v="0"/>
  </r>
  <r>
    <s v="ISCZ 08"/>
    <x v="7"/>
    <x v="1"/>
    <s v="A5.2"/>
    <n v="0"/>
    <n v="0"/>
    <n v="0"/>
    <n v="0"/>
    <n v="0"/>
    <n v="0"/>
    <n v="0"/>
    <n v="0"/>
  </r>
  <r>
    <s v="FS 35c"/>
    <x v="8"/>
    <x v="1"/>
    <s v="SOCI_24"/>
    <n v="0"/>
    <n v="0"/>
    <n v="0"/>
    <n v="0"/>
    <n v="0"/>
    <n v="0"/>
    <n v="0"/>
    <n v="0"/>
  </r>
  <r>
    <s v="FS 35d"/>
    <x v="9"/>
    <x v="1"/>
    <s v="HOCI_7"/>
    <n v="0"/>
    <n v="0"/>
    <n v="0"/>
    <n v="0"/>
    <n v="0"/>
    <n v="0"/>
    <n v="0"/>
    <n v="0"/>
  </r>
  <r>
    <s v="FS 35d"/>
    <x v="9"/>
    <x v="1"/>
    <s v="A4.1"/>
    <n v="0"/>
    <n v="0"/>
    <n v="0"/>
    <n v="0"/>
    <n v="1"/>
    <n v="0"/>
    <n v="0"/>
    <n v="0"/>
  </r>
  <r>
    <s v="FS 35d"/>
    <x v="9"/>
    <x v="1"/>
    <s v="SOCI_8"/>
    <n v="0"/>
    <n v="0"/>
    <n v="0"/>
    <n v="0"/>
    <n v="0"/>
    <n v="0"/>
    <n v="0"/>
    <n v="0"/>
  </r>
  <r>
    <s v="FS 35d"/>
    <x v="9"/>
    <x v="1"/>
    <s v="SOCI_24"/>
    <n v="0"/>
    <n v="0"/>
    <n v="0"/>
    <n v="0"/>
    <n v="0"/>
    <n v="0"/>
    <n v="0"/>
    <n v="0"/>
  </r>
  <r>
    <s v="FS 35e"/>
    <x v="10"/>
    <x v="1"/>
    <s v="A1.1"/>
    <n v="0"/>
    <n v="0"/>
    <n v="0"/>
    <n v="0"/>
    <n v="1"/>
    <n v="0"/>
    <n v="0"/>
    <n v="0"/>
  </r>
  <r>
    <s v="FS 35e"/>
    <x v="10"/>
    <x v="1"/>
    <s v="A1.2"/>
    <n v="1"/>
    <n v="0"/>
    <n v="1"/>
    <n v="0"/>
    <n v="1"/>
    <n v="1"/>
    <n v="0"/>
    <n v="1"/>
  </r>
  <r>
    <s v="FS 35e"/>
    <x v="10"/>
    <x v="1"/>
    <s v="SOCI_24"/>
    <n v="0"/>
    <n v="0"/>
    <n v="0"/>
    <n v="0"/>
    <n v="0"/>
    <n v="0"/>
    <n v="0"/>
    <n v="0"/>
  </r>
  <r>
    <s v="FS 35f"/>
    <x v="11"/>
    <x v="1"/>
    <s v="A1.1"/>
    <n v="0"/>
    <n v="0"/>
    <n v="0"/>
    <n v="0"/>
    <n v="1"/>
    <n v="0"/>
    <n v="0"/>
    <n v="0"/>
  </r>
  <r>
    <s v="FS 35f"/>
    <x v="11"/>
    <x v="1"/>
    <s v="A2.1"/>
    <n v="0"/>
    <n v="1"/>
    <n v="0"/>
    <n v="0"/>
    <n v="0"/>
    <n v="1"/>
    <n v="1"/>
    <n v="1"/>
  </r>
  <r>
    <s v="FS 35f"/>
    <x v="11"/>
    <x v="1"/>
    <s v="HOCI_10"/>
    <n v="0"/>
    <n v="0"/>
    <n v="0"/>
    <n v="0"/>
    <n v="0"/>
    <n v="0"/>
    <n v="0"/>
    <n v="0"/>
  </r>
  <r>
    <s v="FS 35f"/>
    <x v="11"/>
    <x v="1"/>
    <s v="A1.2"/>
    <n v="1"/>
    <n v="0"/>
    <n v="1"/>
    <n v="0"/>
    <n v="1"/>
    <n v="1"/>
    <n v="0"/>
    <n v="1"/>
  </r>
  <r>
    <s v="FS 35f"/>
    <x v="11"/>
    <x v="1"/>
    <s v="SOCI_24"/>
    <n v="0"/>
    <n v="0"/>
    <n v="0"/>
    <n v="0"/>
    <n v="0"/>
    <n v="0"/>
    <n v="0"/>
    <n v="0"/>
  </r>
  <r>
    <s v="FS 35g"/>
    <x v="12"/>
    <x v="1"/>
    <s v="A2.1"/>
    <n v="0"/>
    <n v="1"/>
    <n v="0"/>
    <n v="0"/>
    <n v="0"/>
    <n v="1"/>
    <n v="1"/>
    <n v="1"/>
  </r>
  <r>
    <s v="FS 35g"/>
    <x v="12"/>
    <x v="1"/>
    <s v="A2.2"/>
    <n v="0"/>
    <n v="0"/>
    <n v="0"/>
    <n v="0"/>
    <n v="0"/>
    <n v="0"/>
    <n v="0"/>
    <n v="0"/>
  </r>
  <r>
    <s v="FS 35g"/>
    <x v="12"/>
    <x v="1"/>
    <s v="HOCI_10"/>
    <n v="0"/>
    <n v="0"/>
    <n v="0"/>
    <n v="0"/>
    <n v="0"/>
    <n v="0"/>
    <n v="0"/>
    <n v="0"/>
  </r>
  <r>
    <s v="FS 35g"/>
    <x v="12"/>
    <x v="1"/>
    <s v="A1.3"/>
    <n v="1"/>
    <n v="1"/>
    <n v="1"/>
    <n v="0"/>
    <n v="1"/>
    <n v="1"/>
    <n v="1"/>
    <n v="1"/>
  </r>
  <r>
    <s v="FS 35g"/>
    <x v="12"/>
    <x v="1"/>
    <s v="A1.2"/>
    <n v="1"/>
    <n v="0"/>
    <n v="1"/>
    <n v="0"/>
    <n v="1"/>
    <n v="1"/>
    <n v="0"/>
    <n v="1"/>
  </r>
  <r>
    <s v="FS 35g"/>
    <x v="12"/>
    <x v="1"/>
    <s v="SOCI_14"/>
    <n v="0"/>
    <n v="0"/>
    <n v="0"/>
    <n v="0"/>
    <n v="0"/>
    <n v="0"/>
    <n v="0"/>
    <n v="0"/>
  </r>
  <r>
    <s v="FS 35h"/>
    <x v="13"/>
    <x v="1"/>
    <s v="A1.2"/>
    <n v="1"/>
    <n v="0"/>
    <n v="1"/>
    <n v="0"/>
    <n v="1"/>
    <n v="1"/>
    <n v="0"/>
    <n v="1"/>
  </r>
  <r>
    <s v="FS 35h"/>
    <x v="13"/>
    <x v="1"/>
    <s v="SOCI_24"/>
    <n v="0"/>
    <n v="0"/>
    <n v="0"/>
    <n v="0"/>
    <n v="0"/>
    <n v="0"/>
    <n v="0"/>
    <n v="0"/>
  </r>
  <r>
    <s v="FS 35i"/>
    <x v="14"/>
    <x v="1"/>
    <s v="A1.1"/>
    <n v="0"/>
    <n v="0"/>
    <n v="0"/>
    <n v="0"/>
    <n v="1"/>
    <n v="0"/>
    <n v="0"/>
    <n v="0"/>
  </r>
  <r>
    <s v="FS 35i"/>
    <x v="14"/>
    <x v="1"/>
    <s v="A2.1"/>
    <n v="0"/>
    <n v="1"/>
    <n v="0"/>
    <n v="0"/>
    <n v="0"/>
    <n v="1"/>
    <n v="1"/>
    <n v="1"/>
  </r>
  <r>
    <s v="FS 35i"/>
    <x v="14"/>
    <x v="1"/>
    <s v="A2.2"/>
    <n v="0"/>
    <n v="0"/>
    <n v="0"/>
    <n v="0"/>
    <n v="0"/>
    <n v="0"/>
    <n v="0"/>
    <n v="0"/>
  </r>
  <r>
    <s v="FS 35i"/>
    <x v="14"/>
    <x v="1"/>
    <s v="HOCI_10"/>
    <n v="0"/>
    <n v="0"/>
    <n v="0"/>
    <n v="0"/>
    <n v="0"/>
    <n v="0"/>
    <n v="0"/>
    <n v="0"/>
  </r>
  <r>
    <s v="FS 35i"/>
    <x v="14"/>
    <x v="1"/>
    <s v="A1.2"/>
    <n v="1"/>
    <n v="0"/>
    <n v="1"/>
    <n v="0"/>
    <n v="1"/>
    <n v="1"/>
    <n v="0"/>
    <n v="1"/>
  </r>
  <r>
    <s v="FS 35i"/>
    <x v="14"/>
    <x v="1"/>
    <s v="SOCI_24"/>
    <n v="0"/>
    <n v="0"/>
    <n v="0"/>
    <n v="0"/>
    <n v="0"/>
    <n v="0"/>
    <n v="0"/>
    <n v="0"/>
  </r>
  <r>
    <s v="FS 35i"/>
    <x v="14"/>
    <x v="1"/>
    <s v="SOCI_20"/>
    <n v="0"/>
    <n v="0"/>
    <n v="0"/>
    <n v="0"/>
    <n v="0"/>
    <n v="0"/>
    <n v="0"/>
    <n v="0"/>
  </r>
  <r>
    <s v="FS 35j"/>
    <x v="15"/>
    <x v="1"/>
    <s v="A2.1"/>
    <n v="0"/>
    <n v="1"/>
    <n v="0"/>
    <n v="0"/>
    <n v="0"/>
    <n v="1"/>
    <n v="1"/>
    <n v="1"/>
  </r>
  <r>
    <s v="FS 35j"/>
    <x v="15"/>
    <x v="1"/>
    <s v="A2.4"/>
    <n v="0"/>
    <n v="1"/>
    <n v="0"/>
    <n v="0"/>
    <n v="0"/>
    <n v="0"/>
    <n v="0"/>
    <n v="0"/>
  </r>
  <r>
    <s v="FS 35j"/>
    <x v="15"/>
    <x v="1"/>
    <s v="A2.2"/>
    <n v="0"/>
    <n v="0"/>
    <n v="0"/>
    <n v="0"/>
    <n v="0"/>
    <n v="0"/>
    <n v="0"/>
    <n v="0"/>
  </r>
  <r>
    <s v="FS 35j"/>
    <x v="15"/>
    <x v="1"/>
    <s v="HOCI_10"/>
    <n v="0"/>
    <n v="0"/>
    <n v="0"/>
    <n v="0"/>
    <n v="0"/>
    <n v="0"/>
    <n v="0"/>
    <n v="0"/>
  </r>
  <r>
    <s v="FS 35j"/>
    <x v="15"/>
    <x v="1"/>
    <s v="A1.3"/>
    <n v="1"/>
    <n v="1"/>
    <n v="1"/>
    <n v="0"/>
    <n v="1"/>
    <n v="1"/>
    <n v="1"/>
    <n v="1"/>
  </r>
  <r>
    <s v="FS 35j"/>
    <x v="15"/>
    <x v="1"/>
    <s v="A1.2"/>
    <n v="1"/>
    <n v="0"/>
    <n v="1"/>
    <n v="0"/>
    <n v="1"/>
    <n v="1"/>
    <n v="0"/>
    <n v="1"/>
  </r>
  <r>
    <s v="FS 35j"/>
    <x v="15"/>
    <x v="1"/>
    <s v="SOCI_24"/>
    <n v="0"/>
    <n v="0"/>
    <n v="0"/>
    <n v="0"/>
    <n v="0"/>
    <n v="0"/>
    <n v="0"/>
    <n v="0"/>
  </r>
  <r>
    <s v="FS 35j"/>
    <x v="15"/>
    <x v="1"/>
    <s v="SOCI_14"/>
    <n v="0"/>
    <n v="0"/>
    <n v="0"/>
    <n v="0"/>
    <n v="0"/>
    <n v="0"/>
    <n v="0"/>
    <n v="0"/>
  </r>
  <r>
    <s v="FS 35k"/>
    <x v="16"/>
    <x v="1"/>
    <s v="A1.1"/>
    <n v="0"/>
    <n v="0"/>
    <n v="0"/>
    <n v="0"/>
    <n v="1"/>
    <n v="0"/>
    <n v="0"/>
    <n v="0"/>
  </r>
  <r>
    <s v="FS 35k"/>
    <x v="16"/>
    <x v="1"/>
    <s v="A2.2"/>
    <n v="0"/>
    <n v="0"/>
    <n v="0"/>
    <n v="0"/>
    <n v="0"/>
    <n v="0"/>
    <n v="0"/>
    <n v="0"/>
  </r>
  <r>
    <s v="FS 35k"/>
    <x v="16"/>
    <x v="1"/>
    <s v="HOCI_10"/>
    <n v="0"/>
    <n v="0"/>
    <n v="0"/>
    <n v="0"/>
    <n v="0"/>
    <n v="0"/>
    <n v="0"/>
    <n v="0"/>
  </r>
  <r>
    <s v="FS 35k"/>
    <x v="16"/>
    <x v="1"/>
    <s v="A1.2"/>
    <n v="1"/>
    <n v="0"/>
    <n v="1"/>
    <n v="0"/>
    <n v="1"/>
    <n v="1"/>
    <n v="0"/>
    <n v="1"/>
  </r>
  <r>
    <s v="FS 35k"/>
    <x v="16"/>
    <x v="1"/>
    <s v="SOCI_24"/>
    <n v="0"/>
    <n v="0"/>
    <n v="0"/>
    <n v="0"/>
    <n v="0"/>
    <n v="0"/>
    <n v="0"/>
    <n v="0"/>
  </r>
  <r>
    <s v="FS 35l"/>
    <x v="17"/>
    <x v="1"/>
    <s v="A1.1"/>
    <n v="0"/>
    <n v="0"/>
    <n v="0"/>
    <n v="0"/>
    <n v="1"/>
    <n v="0"/>
    <n v="0"/>
    <n v="0"/>
  </r>
  <r>
    <s v="FS 35l"/>
    <x v="17"/>
    <x v="1"/>
    <s v="A1.2"/>
    <n v="1"/>
    <n v="0"/>
    <n v="1"/>
    <n v="0"/>
    <n v="1"/>
    <n v="1"/>
    <n v="0"/>
    <n v="1"/>
  </r>
  <r>
    <s v="FS 35l"/>
    <x v="17"/>
    <x v="1"/>
    <s v="SOCI_24"/>
    <n v="0"/>
    <n v="0"/>
    <n v="0"/>
    <n v="0"/>
    <n v="0"/>
    <n v="0"/>
    <n v="0"/>
    <n v="0"/>
  </r>
  <r>
    <s v="FS 35m"/>
    <x v="18"/>
    <x v="1"/>
    <s v="A2.1"/>
    <n v="0"/>
    <n v="1"/>
    <n v="0"/>
    <n v="0"/>
    <n v="0"/>
    <n v="1"/>
    <n v="1"/>
    <n v="1"/>
  </r>
  <r>
    <s v="FS 35m"/>
    <x v="18"/>
    <x v="1"/>
    <s v="A2.2"/>
    <n v="0"/>
    <n v="0"/>
    <n v="0"/>
    <n v="0"/>
    <n v="0"/>
    <n v="0"/>
    <n v="0"/>
    <n v="0"/>
  </r>
  <r>
    <s v="FS 35m"/>
    <x v="18"/>
    <x v="1"/>
    <s v="HOCI_10"/>
    <n v="0"/>
    <n v="0"/>
    <n v="0"/>
    <n v="0"/>
    <n v="0"/>
    <n v="0"/>
    <n v="0"/>
    <n v="0"/>
  </r>
  <r>
    <s v="FS 35m"/>
    <x v="18"/>
    <x v="1"/>
    <s v="A1.2"/>
    <n v="1"/>
    <n v="0"/>
    <n v="1"/>
    <n v="0"/>
    <n v="1"/>
    <n v="1"/>
    <n v="0"/>
    <n v="1"/>
  </r>
  <r>
    <s v="BS 16"/>
    <x v="19"/>
    <x v="1"/>
    <s v="non_ENG_1"/>
    <n v="0"/>
    <n v="0"/>
    <n v="0"/>
    <n v="0"/>
    <n v="0"/>
    <n v="0"/>
    <n v="0"/>
    <n v="0"/>
  </r>
  <r>
    <s v="BS 16"/>
    <x v="19"/>
    <x v="1"/>
    <s v="non_ENG_21"/>
    <n v="1"/>
    <n v="1"/>
    <n v="1"/>
    <n v="1"/>
    <n v="1"/>
    <n v="1"/>
    <n v="1"/>
    <n v="1"/>
  </r>
  <r>
    <s v="BS 16"/>
    <x v="19"/>
    <x v="1"/>
    <s v="HOCI_20"/>
    <n v="0"/>
    <n v="0"/>
    <n v="0"/>
    <n v="0"/>
    <n v="0"/>
    <n v="0"/>
    <n v="0"/>
    <n v="0"/>
  </r>
  <r>
    <s v="FS 41"/>
    <x v="20"/>
    <x v="1"/>
    <s v="SOCI_24"/>
    <n v="0"/>
    <n v="0"/>
    <n v="0"/>
    <n v="0"/>
    <n v="0"/>
    <n v="0"/>
    <n v="0"/>
    <n v="0"/>
  </r>
  <r>
    <s v="FS 32"/>
    <x v="21"/>
    <x v="1"/>
    <s v="A2.1"/>
    <n v="0"/>
    <n v="1"/>
    <n v="0"/>
    <n v="0"/>
    <n v="0"/>
    <n v="1"/>
    <n v="1"/>
    <n v="1"/>
  </r>
  <r>
    <s v="FS 32"/>
    <x v="21"/>
    <x v="1"/>
    <s v="HOCI_12"/>
    <n v="0"/>
    <n v="1"/>
    <n v="1"/>
    <n v="1"/>
    <n v="1"/>
    <n v="1"/>
    <n v="1"/>
    <n v="1"/>
  </r>
  <r>
    <s v="FS 32"/>
    <x v="21"/>
    <x v="1"/>
    <s v="A4.2"/>
    <n v="1"/>
    <n v="0"/>
    <n v="1"/>
    <n v="1"/>
    <n v="1"/>
    <n v="1"/>
    <n v="0"/>
    <n v="0"/>
  </r>
  <r>
    <s v="FS 32"/>
    <x v="21"/>
    <x v="1"/>
    <s v="A3.2"/>
    <n v="1"/>
    <n v="0"/>
    <n v="1"/>
    <n v="1"/>
    <n v="1"/>
    <n v="1"/>
    <n v="0"/>
    <n v="1"/>
  </r>
  <r>
    <s v="FS 32"/>
    <x v="21"/>
    <x v="1"/>
    <s v="A1.2"/>
    <n v="1"/>
    <n v="0"/>
    <n v="1"/>
    <n v="0"/>
    <n v="1"/>
    <n v="1"/>
    <n v="0"/>
    <n v="1"/>
  </r>
  <r>
    <s v="FS 32"/>
    <x v="21"/>
    <x v="1"/>
    <s v="SOCI_2"/>
    <n v="0"/>
    <n v="0"/>
    <n v="0"/>
    <n v="0"/>
    <n v="0"/>
    <n v="0"/>
    <n v="0"/>
    <n v="0"/>
  </r>
  <r>
    <s v="FS 32"/>
    <x v="21"/>
    <x v="1"/>
    <s v="SOCI_24"/>
    <n v="0"/>
    <n v="0"/>
    <n v="0"/>
    <n v="0"/>
    <n v="0"/>
    <n v="0"/>
    <n v="0"/>
    <n v="0"/>
  </r>
  <r>
    <s v="FS 32"/>
    <x v="21"/>
    <x v="1"/>
    <s v="SOCI_14"/>
    <n v="0"/>
    <n v="0"/>
    <n v="0"/>
    <n v="0"/>
    <n v="0"/>
    <n v="0"/>
    <n v="0"/>
    <n v="0"/>
  </r>
  <r>
    <s v="FS 32"/>
    <x v="21"/>
    <x v="1"/>
    <s v="A5.5"/>
    <n v="1"/>
    <n v="0"/>
    <n v="1"/>
    <n v="1"/>
    <n v="1"/>
    <n v="0"/>
    <n v="0"/>
    <n v="0"/>
  </r>
  <r>
    <s v="FS 32"/>
    <x v="21"/>
    <x v="1"/>
    <s v="A5.2"/>
    <n v="0"/>
    <n v="0"/>
    <n v="0"/>
    <n v="0"/>
    <n v="0"/>
    <n v="0"/>
    <n v="0"/>
    <n v="0"/>
  </r>
  <r>
    <s v="BS 06"/>
    <x v="22"/>
    <x v="1"/>
    <s v="HOCI_5"/>
    <n v="1"/>
    <n v="1"/>
    <n v="1"/>
    <n v="1"/>
    <n v="1"/>
    <n v="0"/>
    <n v="0"/>
    <n v="1"/>
  </r>
  <r>
    <s v="BS 06"/>
    <x v="22"/>
    <x v="1"/>
    <s v="A2.4"/>
    <n v="0"/>
    <n v="1"/>
    <n v="0"/>
    <n v="0"/>
    <n v="0"/>
    <n v="0"/>
    <n v="0"/>
    <n v="0"/>
  </r>
  <r>
    <s v="BS 06"/>
    <x v="22"/>
    <x v="1"/>
    <s v="A2.2"/>
    <n v="0"/>
    <n v="0"/>
    <n v="0"/>
    <n v="0"/>
    <n v="0"/>
    <n v="0"/>
    <n v="0"/>
    <n v="0"/>
  </r>
  <r>
    <s v="BS 06"/>
    <x v="22"/>
    <x v="1"/>
    <s v="A1.3"/>
    <n v="1"/>
    <n v="1"/>
    <n v="1"/>
    <n v="0"/>
    <n v="1"/>
    <n v="1"/>
    <n v="1"/>
    <n v="1"/>
  </r>
  <r>
    <s v="BS 06"/>
    <x v="22"/>
    <x v="1"/>
    <s v="HOCI_15"/>
    <n v="0"/>
    <n v="0"/>
    <n v="0"/>
    <n v="0"/>
    <n v="0"/>
    <n v="0"/>
    <n v="0"/>
    <n v="0"/>
  </r>
  <r>
    <s v="BS 06"/>
    <x v="22"/>
    <x v="1"/>
    <s v="A5.1"/>
    <n v="0"/>
    <n v="1"/>
    <n v="0"/>
    <n v="1"/>
    <n v="0"/>
    <n v="1"/>
    <n v="1"/>
    <n v="1"/>
  </r>
  <r>
    <s v="BS 06"/>
    <x v="22"/>
    <x v="1"/>
    <s v="A5.3"/>
    <n v="0"/>
    <n v="0"/>
    <n v="0"/>
    <n v="0"/>
    <n v="0"/>
    <n v="0"/>
    <n v="0"/>
    <n v="0"/>
  </r>
  <r>
    <s v="BS 06"/>
    <x v="22"/>
    <x v="1"/>
    <s v="A5.2"/>
    <n v="0"/>
    <n v="0"/>
    <n v="0"/>
    <n v="0"/>
    <n v="0"/>
    <n v="0"/>
    <n v="0"/>
    <n v="0"/>
  </r>
  <r>
    <s v="BS 06"/>
    <x v="22"/>
    <x v="1"/>
    <s v="SOCI_1"/>
    <n v="0"/>
    <n v="0"/>
    <n v="0"/>
    <n v="0"/>
    <n v="0"/>
    <n v="0"/>
    <n v="0"/>
    <n v="0"/>
  </r>
  <r>
    <s v="FS 38"/>
    <x v="23"/>
    <x v="1"/>
    <s v="A4.1"/>
    <n v="0"/>
    <n v="0"/>
    <n v="0"/>
    <n v="0"/>
    <n v="1"/>
    <n v="0"/>
    <n v="0"/>
    <n v="0"/>
  </r>
  <r>
    <s v="FS 38"/>
    <x v="23"/>
    <x v="1"/>
    <s v="A3.1"/>
    <n v="0"/>
    <n v="0"/>
    <n v="0"/>
    <n v="0"/>
    <n v="1"/>
    <n v="0"/>
    <n v="0"/>
    <n v="0"/>
  </r>
  <r>
    <s v="FS 38"/>
    <x v="23"/>
    <x v="1"/>
    <s v="A1.1"/>
    <n v="0"/>
    <n v="0"/>
    <n v="0"/>
    <n v="0"/>
    <n v="1"/>
    <n v="0"/>
    <n v="0"/>
    <n v="0"/>
  </r>
  <r>
    <s v="FS 38"/>
    <x v="23"/>
    <x v="1"/>
    <s v="A2.1"/>
    <n v="0"/>
    <n v="1"/>
    <n v="0"/>
    <n v="0"/>
    <n v="0"/>
    <n v="1"/>
    <n v="1"/>
    <n v="1"/>
  </r>
  <r>
    <s v="FS 38"/>
    <x v="23"/>
    <x v="1"/>
    <s v="A2.2"/>
    <n v="0"/>
    <n v="0"/>
    <n v="0"/>
    <n v="0"/>
    <n v="0"/>
    <n v="0"/>
    <n v="0"/>
    <n v="0"/>
  </r>
  <r>
    <s v="FS 38"/>
    <x v="23"/>
    <x v="1"/>
    <s v="A3.2"/>
    <n v="1"/>
    <n v="0"/>
    <n v="1"/>
    <n v="1"/>
    <n v="1"/>
    <n v="1"/>
    <n v="0"/>
    <n v="1"/>
  </r>
  <r>
    <s v="FS 38"/>
    <x v="23"/>
    <x v="1"/>
    <s v="A1.2"/>
    <n v="1"/>
    <n v="0"/>
    <n v="1"/>
    <n v="0"/>
    <n v="1"/>
    <n v="1"/>
    <n v="0"/>
    <n v="1"/>
  </r>
  <r>
    <s v="FS 38"/>
    <x v="23"/>
    <x v="1"/>
    <s v="SOCI_8"/>
    <n v="0"/>
    <n v="0"/>
    <n v="0"/>
    <n v="0"/>
    <n v="0"/>
    <n v="0"/>
    <n v="0"/>
    <n v="0"/>
  </r>
  <r>
    <s v="FS 38"/>
    <x v="23"/>
    <x v="1"/>
    <s v="SOCI_24"/>
    <n v="0"/>
    <n v="0"/>
    <n v="0"/>
    <n v="0"/>
    <n v="0"/>
    <n v="0"/>
    <n v="0"/>
    <n v="0"/>
  </r>
  <r>
    <s v="BS 25.1"/>
    <x v="24"/>
    <x v="1"/>
    <s v="SOCI_6"/>
    <n v="0"/>
    <n v="0"/>
    <n v="0"/>
    <n v="0"/>
    <n v="0"/>
    <n v="0"/>
    <n v="0"/>
    <n v="0"/>
  </r>
  <r>
    <s v="BS 25.1"/>
    <x v="24"/>
    <x v="1"/>
    <s v="SOCI_9"/>
    <n v="0"/>
    <n v="0"/>
    <n v="0"/>
    <n v="0"/>
    <n v="0"/>
    <n v="0"/>
    <n v="0"/>
    <n v="0"/>
  </r>
  <r>
    <s v="BS 25.1"/>
    <x v="24"/>
    <x v="1"/>
    <s v="HOCI_17"/>
    <n v="0"/>
    <n v="0"/>
    <n v="0"/>
    <n v="1"/>
    <n v="1"/>
    <n v="0"/>
    <n v="0"/>
    <n v="0"/>
  </r>
  <r>
    <s v="FS 14"/>
    <x v="25"/>
    <x v="1"/>
    <s v="SOCI_12"/>
    <n v="0"/>
    <n v="0"/>
    <n v="0"/>
    <n v="0"/>
    <n v="0"/>
    <n v="0"/>
    <n v="0"/>
    <n v="0"/>
  </r>
  <r>
    <s v="FS 14"/>
    <x v="25"/>
    <x v="1"/>
    <s v="A4.2"/>
    <n v="1"/>
    <n v="0"/>
    <n v="1"/>
    <n v="1"/>
    <n v="1"/>
    <n v="1"/>
    <n v="0"/>
    <n v="0"/>
  </r>
  <r>
    <s v="FS 14"/>
    <x v="25"/>
    <x v="1"/>
    <s v="SOCI_22"/>
    <n v="1"/>
    <n v="1"/>
    <n v="1"/>
    <n v="1"/>
    <n v="1"/>
    <n v="1"/>
    <n v="1"/>
    <n v="1"/>
  </r>
  <r>
    <s v="FS 14"/>
    <x v="25"/>
    <x v="1"/>
    <s v="A5.4"/>
    <n v="0"/>
    <n v="1"/>
    <n v="0"/>
    <n v="1"/>
    <n v="0"/>
    <n v="0"/>
    <n v="0"/>
    <n v="0"/>
  </r>
  <r>
    <s v="FS 24"/>
    <x v="26"/>
    <x v="1"/>
    <s v="A3.1"/>
    <n v="0"/>
    <n v="0"/>
    <n v="0"/>
    <n v="0"/>
    <n v="1"/>
    <n v="0"/>
    <n v="0"/>
    <n v="0"/>
  </r>
  <r>
    <s v="FS 24"/>
    <x v="26"/>
    <x v="1"/>
    <s v="A1.1"/>
    <n v="0"/>
    <n v="0"/>
    <n v="0"/>
    <n v="0"/>
    <n v="1"/>
    <n v="0"/>
    <n v="0"/>
    <n v="0"/>
  </r>
  <r>
    <s v="FS 24"/>
    <x v="26"/>
    <x v="1"/>
    <s v="A2.1"/>
    <n v="0"/>
    <n v="1"/>
    <n v="0"/>
    <n v="0"/>
    <n v="0"/>
    <n v="1"/>
    <n v="1"/>
    <n v="1"/>
  </r>
  <r>
    <s v="FS 24"/>
    <x v="26"/>
    <x v="1"/>
    <s v="A2.4"/>
    <n v="0"/>
    <n v="1"/>
    <n v="0"/>
    <n v="0"/>
    <n v="0"/>
    <n v="0"/>
    <n v="0"/>
    <n v="0"/>
  </r>
  <r>
    <s v="FS 24"/>
    <x v="26"/>
    <x v="1"/>
    <s v="A2.2"/>
    <n v="0"/>
    <n v="0"/>
    <n v="0"/>
    <n v="0"/>
    <n v="0"/>
    <n v="0"/>
    <n v="0"/>
    <n v="0"/>
  </r>
  <r>
    <s v="FS 24"/>
    <x v="26"/>
    <x v="1"/>
    <s v="A4.2"/>
    <n v="1"/>
    <n v="0"/>
    <n v="1"/>
    <n v="1"/>
    <n v="1"/>
    <n v="1"/>
    <n v="0"/>
    <n v="0"/>
  </r>
  <r>
    <s v="FS 24"/>
    <x v="26"/>
    <x v="1"/>
    <s v="A3.2"/>
    <n v="1"/>
    <n v="0"/>
    <n v="1"/>
    <n v="1"/>
    <n v="1"/>
    <n v="1"/>
    <n v="0"/>
    <n v="1"/>
  </r>
  <r>
    <s v="FS 24"/>
    <x v="26"/>
    <x v="1"/>
    <s v="A1.2"/>
    <n v="1"/>
    <n v="0"/>
    <n v="1"/>
    <n v="0"/>
    <n v="1"/>
    <n v="1"/>
    <n v="0"/>
    <n v="1"/>
  </r>
  <r>
    <s v="FS 24"/>
    <x v="26"/>
    <x v="1"/>
    <s v="SOCI_8"/>
    <n v="0"/>
    <n v="0"/>
    <n v="0"/>
    <n v="0"/>
    <n v="0"/>
    <n v="0"/>
    <n v="0"/>
    <n v="0"/>
  </r>
  <r>
    <s v="FS 24"/>
    <x v="26"/>
    <x v="1"/>
    <s v="SOCI_24"/>
    <n v="0"/>
    <n v="0"/>
    <n v="0"/>
    <n v="0"/>
    <n v="0"/>
    <n v="0"/>
    <n v="0"/>
    <n v="0"/>
  </r>
  <r>
    <s v="FS 24"/>
    <x v="26"/>
    <x v="1"/>
    <s v="A5.1"/>
    <n v="0"/>
    <n v="1"/>
    <n v="0"/>
    <n v="1"/>
    <n v="0"/>
    <n v="1"/>
    <n v="1"/>
    <n v="1"/>
  </r>
  <r>
    <s v="FS 24"/>
    <x v="26"/>
    <x v="1"/>
    <s v="A5.3"/>
    <n v="0"/>
    <n v="0"/>
    <n v="0"/>
    <n v="0"/>
    <n v="0"/>
    <n v="0"/>
    <n v="0"/>
    <n v="0"/>
  </r>
  <r>
    <s v="FS 24"/>
    <x v="26"/>
    <x v="1"/>
    <s v="A5.2"/>
    <n v="0"/>
    <n v="0"/>
    <n v="0"/>
    <n v="0"/>
    <n v="0"/>
    <n v="0"/>
    <n v="0"/>
    <n v="0"/>
  </r>
  <r>
    <s v="FS 16"/>
    <x v="27"/>
    <x v="1"/>
    <s v="HOCI_20"/>
    <n v="0"/>
    <n v="0"/>
    <n v="0"/>
    <n v="0"/>
    <n v="0"/>
    <n v="0"/>
    <n v="0"/>
    <n v="0"/>
  </r>
  <r>
    <s v="FS 16"/>
    <x v="27"/>
    <x v="1"/>
    <s v="A5.1"/>
    <n v="0"/>
    <n v="1"/>
    <n v="0"/>
    <n v="1"/>
    <n v="0"/>
    <n v="1"/>
    <n v="1"/>
    <n v="1"/>
  </r>
  <r>
    <s v="FS 27"/>
    <x v="28"/>
    <x v="1"/>
    <s v="HOCI_1"/>
    <n v="1"/>
    <n v="1"/>
    <n v="1"/>
    <n v="0"/>
    <n v="1"/>
    <n v="1"/>
    <n v="1"/>
    <n v="1"/>
  </r>
  <r>
    <s v="FS 27"/>
    <x v="28"/>
    <x v="1"/>
    <s v="A2.7"/>
    <n v="1"/>
    <n v="1"/>
    <n v="1"/>
    <n v="0"/>
    <n v="1"/>
    <n v="1"/>
    <n v="1"/>
    <n v="1"/>
  </r>
  <r>
    <s v="FS 27"/>
    <x v="28"/>
    <x v="1"/>
    <s v="A2.1"/>
    <n v="0"/>
    <n v="1"/>
    <n v="0"/>
    <n v="0"/>
    <n v="0"/>
    <n v="1"/>
    <n v="1"/>
    <n v="1"/>
  </r>
  <r>
    <s v="FS 27"/>
    <x v="28"/>
    <x v="1"/>
    <s v="SOCI_22"/>
    <n v="1"/>
    <n v="1"/>
    <n v="1"/>
    <n v="1"/>
    <n v="1"/>
    <n v="1"/>
    <n v="1"/>
    <n v="1"/>
  </r>
  <r>
    <s v="FS 27"/>
    <x v="28"/>
    <x v="1"/>
    <s v="SOCI_32"/>
    <n v="0"/>
    <n v="0"/>
    <n v="0"/>
    <n v="0"/>
    <n v="0"/>
    <n v="0"/>
    <n v="0"/>
    <n v="0"/>
  </r>
  <r>
    <s v="BS 07"/>
    <x v="29"/>
    <x v="1"/>
    <s v="HOCI_1"/>
    <n v="1"/>
    <n v="1"/>
    <n v="1"/>
    <n v="0"/>
    <n v="1"/>
    <n v="1"/>
    <n v="1"/>
    <n v="1"/>
  </r>
  <r>
    <s v="BS 07"/>
    <x v="29"/>
    <x v="1"/>
    <s v="A4.2"/>
    <n v="1"/>
    <n v="0"/>
    <n v="1"/>
    <n v="1"/>
    <n v="1"/>
    <n v="1"/>
    <n v="0"/>
    <n v="0"/>
  </r>
  <r>
    <s v="BS 07"/>
    <x v="29"/>
    <x v="1"/>
    <s v="A3.2"/>
    <n v="1"/>
    <n v="0"/>
    <n v="1"/>
    <n v="1"/>
    <n v="1"/>
    <n v="1"/>
    <n v="0"/>
    <n v="1"/>
  </r>
  <r>
    <s v="BS 07"/>
    <x v="29"/>
    <x v="1"/>
    <s v="HOCI_15"/>
    <n v="0"/>
    <n v="0"/>
    <n v="0"/>
    <n v="0"/>
    <n v="0"/>
    <n v="0"/>
    <n v="0"/>
    <n v="0"/>
  </r>
  <r>
    <s v="BS 07"/>
    <x v="29"/>
    <x v="1"/>
    <s v="HOCI_16"/>
    <n v="0"/>
    <n v="0"/>
    <n v="1"/>
    <n v="1"/>
    <n v="1"/>
    <n v="1"/>
    <n v="1"/>
    <n v="1"/>
  </r>
  <r>
    <s v="BS 07"/>
    <x v="29"/>
    <x v="1"/>
    <s v="SOCI_19"/>
    <n v="0"/>
    <n v="0"/>
    <n v="0"/>
    <n v="0"/>
    <n v="0"/>
    <n v="0"/>
    <n v="0"/>
    <n v="0"/>
  </r>
  <r>
    <s v="BS 07"/>
    <x v="29"/>
    <x v="1"/>
    <s v="HOCI_20"/>
    <n v="0"/>
    <n v="0"/>
    <n v="0"/>
    <n v="0"/>
    <n v="0"/>
    <n v="0"/>
    <n v="0"/>
    <n v="0"/>
  </r>
  <r>
    <s v="BS 07"/>
    <x v="29"/>
    <x v="1"/>
    <s v="A5.1"/>
    <n v="0"/>
    <n v="1"/>
    <n v="0"/>
    <n v="1"/>
    <n v="0"/>
    <n v="1"/>
    <n v="1"/>
    <n v="1"/>
  </r>
  <r>
    <s v="BS 07"/>
    <x v="29"/>
    <x v="1"/>
    <s v="A5.4"/>
    <n v="0"/>
    <n v="1"/>
    <n v="0"/>
    <n v="1"/>
    <n v="0"/>
    <n v="0"/>
    <n v="0"/>
    <n v="0"/>
  </r>
  <r>
    <s v="BS 07"/>
    <x v="29"/>
    <x v="1"/>
    <s v="A5.2"/>
    <n v="0"/>
    <n v="0"/>
    <n v="0"/>
    <n v="0"/>
    <n v="0"/>
    <n v="0"/>
    <n v="0"/>
    <n v="0"/>
  </r>
  <r>
    <s v="FS 22"/>
    <x v="30"/>
    <x v="1"/>
    <s v="A2.1"/>
    <n v="0"/>
    <n v="1"/>
    <n v="0"/>
    <n v="0"/>
    <n v="0"/>
    <n v="1"/>
    <n v="1"/>
    <n v="1"/>
  </r>
  <r>
    <s v="FS 22"/>
    <x v="30"/>
    <x v="1"/>
    <s v="A2.4"/>
    <n v="0"/>
    <n v="1"/>
    <n v="0"/>
    <n v="0"/>
    <n v="0"/>
    <n v="0"/>
    <n v="0"/>
    <n v="0"/>
  </r>
  <r>
    <s v="FS 22"/>
    <x v="30"/>
    <x v="1"/>
    <s v="A2.3"/>
    <n v="0"/>
    <n v="0"/>
    <n v="0"/>
    <n v="0"/>
    <n v="0"/>
    <n v="0"/>
    <n v="0"/>
    <n v="0"/>
  </r>
  <r>
    <s v="FS 22"/>
    <x v="30"/>
    <x v="1"/>
    <s v="A2.2"/>
    <n v="0"/>
    <n v="0"/>
    <n v="0"/>
    <n v="0"/>
    <n v="0"/>
    <n v="0"/>
    <n v="0"/>
    <n v="0"/>
  </r>
  <r>
    <s v="FS 22"/>
    <x v="30"/>
    <x v="1"/>
    <s v="HOCI_10"/>
    <n v="0"/>
    <n v="0"/>
    <n v="0"/>
    <n v="0"/>
    <n v="0"/>
    <n v="0"/>
    <n v="0"/>
    <n v="0"/>
  </r>
  <r>
    <s v="FS 22"/>
    <x v="30"/>
    <x v="1"/>
    <s v="SOCI_15"/>
    <n v="0"/>
    <n v="0"/>
    <n v="0"/>
    <n v="0"/>
    <n v="0"/>
    <n v="0"/>
    <n v="0"/>
    <n v="0"/>
  </r>
  <r>
    <s v="FS 22"/>
    <x v="30"/>
    <x v="1"/>
    <s v="A1.3"/>
    <n v="1"/>
    <n v="1"/>
    <n v="1"/>
    <n v="0"/>
    <n v="1"/>
    <n v="1"/>
    <n v="1"/>
    <n v="1"/>
  </r>
  <r>
    <s v="FS 22"/>
    <x v="30"/>
    <x v="1"/>
    <s v="A1.2"/>
    <n v="1"/>
    <n v="0"/>
    <n v="1"/>
    <n v="0"/>
    <n v="1"/>
    <n v="1"/>
    <n v="0"/>
    <n v="1"/>
  </r>
  <r>
    <s v="FS 22"/>
    <x v="30"/>
    <x v="1"/>
    <s v="SOCI_22"/>
    <n v="1"/>
    <n v="1"/>
    <n v="1"/>
    <n v="1"/>
    <n v="1"/>
    <n v="1"/>
    <n v="1"/>
    <n v="1"/>
  </r>
  <r>
    <s v="FS 22"/>
    <x v="30"/>
    <x v="1"/>
    <s v="HOCI_17"/>
    <n v="0"/>
    <n v="0"/>
    <n v="0"/>
    <n v="1"/>
    <n v="1"/>
    <n v="0"/>
    <n v="0"/>
    <n v="0"/>
  </r>
  <r>
    <s v="FS 22"/>
    <x v="30"/>
    <x v="1"/>
    <s v="A5.3"/>
    <n v="0"/>
    <n v="0"/>
    <n v="0"/>
    <n v="0"/>
    <n v="0"/>
    <n v="0"/>
    <n v="0"/>
    <n v="0"/>
  </r>
  <r>
    <s v="FS 29"/>
    <x v="31"/>
    <x v="1"/>
    <s v="A2.5"/>
    <n v="0"/>
    <n v="0"/>
    <n v="0"/>
    <n v="0"/>
    <n v="0"/>
    <n v="0"/>
    <n v="0"/>
    <n v="0"/>
  </r>
  <r>
    <s v="FS 29"/>
    <x v="31"/>
    <x v="1"/>
    <s v="HOCI_5"/>
    <n v="1"/>
    <n v="1"/>
    <n v="1"/>
    <n v="1"/>
    <n v="1"/>
    <n v="0"/>
    <n v="0"/>
    <n v="1"/>
  </r>
  <r>
    <s v="FS 29"/>
    <x v="31"/>
    <x v="1"/>
    <s v="A2.1"/>
    <n v="0"/>
    <n v="1"/>
    <n v="0"/>
    <n v="0"/>
    <n v="0"/>
    <n v="1"/>
    <n v="1"/>
    <n v="1"/>
  </r>
  <r>
    <s v="FS 29"/>
    <x v="31"/>
    <x v="1"/>
    <s v="A2.3"/>
    <n v="0"/>
    <n v="0"/>
    <n v="0"/>
    <n v="0"/>
    <n v="0"/>
    <n v="0"/>
    <n v="0"/>
    <n v="0"/>
  </r>
  <r>
    <s v="FS 29"/>
    <x v="31"/>
    <x v="1"/>
    <s v="A1.3"/>
    <n v="1"/>
    <n v="1"/>
    <n v="1"/>
    <n v="0"/>
    <n v="1"/>
    <n v="1"/>
    <n v="1"/>
    <n v="1"/>
  </r>
  <r>
    <s v="FS 29"/>
    <x v="31"/>
    <x v="1"/>
    <s v="HOCI_19"/>
    <n v="0"/>
    <n v="0"/>
    <n v="0"/>
    <n v="0"/>
    <n v="0"/>
    <n v="0"/>
    <n v="0"/>
    <n v="0"/>
  </r>
  <r>
    <s v="FS 28"/>
    <x v="32"/>
    <x v="1"/>
    <s v="A1.1"/>
    <n v="0"/>
    <n v="0"/>
    <n v="0"/>
    <n v="0"/>
    <n v="1"/>
    <n v="0"/>
    <n v="0"/>
    <n v="0"/>
  </r>
  <r>
    <s v="FS 28"/>
    <x v="32"/>
    <x v="1"/>
    <s v="A2.1"/>
    <n v="0"/>
    <n v="1"/>
    <n v="0"/>
    <n v="0"/>
    <n v="0"/>
    <n v="1"/>
    <n v="1"/>
    <n v="1"/>
  </r>
  <r>
    <s v="FS 28"/>
    <x v="32"/>
    <x v="1"/>
    <s v="A2.2"/>
    <n v="0"/>
    <n v="0"/>
    <n v="0"/>
    <n v="0"/>
    <n v="0"/>
    <n v="0"/>
    <n v="0"/>
    <n v="0"/>
  </r>
  <r>
    <s v="FS 28"/>
    <x v="32"/>
    <x v="1"/>
    <s v="A1.3"/>
    <n v="1"/>
    <n v="1"/>
    <n v="1"/>
    <n v="0"/>
    <n v="1"/>
    <n v="1"/>
    <n v="1"/>
    <n v="1"/>
  </r>
  <r>
    <s v="FS 28"/>
    <x v="32"/>
    <x v="1"/>
    <s v="A1.2"/>
    <n v="1"/>
    <n v="0"/>
    <n v="1"/>
    <n v="0"/>
    <n v="1"/>
    <n v="1"/>
    <n v="0"/>
    <n v="1"/>
  </r>
  <r>
    <s v="FS 28"/>
    <x v="32"/>
    <x v="1"/>
    <s v="SOCI_3"/>
    <n v="0"/>
    <n v="0"/>
    <n v="0"/>
    <n v="0"/>
    <n v="0"/>
    <n v="0"/>
    <n v="0"/>
    <n v="0"/>
  </r>
  <r>
    <s v="FS 28"/>
    <x v="32"/>
    <x v="1"/>
    <s v="SOCI_8"/>
    <n v="0"/>
    <n v="0"/>
    <n v="0"/>
    <n v="0"/>
    <n v="0"/>
    <n v="0"/>
    <n v="0"/>
    <n v="0"/>
  </r>
  <r>
    <s v="FS 28"/>
    <x v="32"/>
    <x v="1"/>
    <s v="SOCI_2"/>
    <n v="0"/>
    <n v="0"/>
    <n v="0"/>
    <n v="0"/>
    <n v="0"/>
    <n v="0"/>
    <n v="0"/>
    <n v="0"/>
  </r>
  <r>
    <s v="FS 28"/>
    <x v="32"/>
    <x v="1"/>
    <s v="HOCI_17"/>
    <n v="0"/>
    <n v="0"/>
    <n v="0"/>
    <n v="1"/>
    <n v="1"/>
    <n v="0"/>
    <n v="0"/>
    <n v="0"/>
  </r>
  <r>
    <s v="FS 28"/>
    <x v="32"/>
    <x v="1"/>
    <s v="SOCI_14"/>
    <n v="0"/>
    <n v="0"/>
    <n v="0"/>
    <n v="0"/>
    <n v="0"/>
    <n v="0"/>
    <n v="0"/>
    <n v="0"/>
  </r>
  <r>
    <s v="FS 28"/>
    <x v="32"/>
    <x v="1"/>
    <s v="A5.1"/>
    <n v="0"/>
    <n v="1"/>
    <n v="0"/>
    <n v="1"/>
    <n v="0"/>
    <n v="1"/>
    <n v="1"/>
    <n v="1"/>
  </r>
  <r>
    <s v="FS 28"/>
    <x v="32"/>
    <x v="1"/>
    <s v="A5.2"/>
    <n v="0"/>
    <n v="0"/>
    <n v="0"/>
    <n v="0"/>
    <n v="0"/>
    <n v="0"/>
    <n v="0"/>
    <n v="0"/>
  </r>
  <r>
    <s v="UK11042"/>
    <x v="33"/>
    <x v="2"/>
    <s v="H1330"/>
    <n v="0"/>
    <n v="0"/>
    <n v="0"/>
    <n v="0"/>
    <n v="0"/>
    <n v="0"/>
    <n v="0"/>
    <n v="0"/>
  </r>
  <r>
    <s v="UK11042"/>
    <x v="33"/>
    <x v="2"/>
    <s v="H1150"/>
    <n v="1"/>
    <n v="1"/>
    <n v="1"/>
    <n v="1"/>
    <n v="1"/>
    <n v="1"/>
    <n v="1"/>
    <n v="1"/>
  </r>
  <r>
    <s v="UK11042"/>
    <x v="33"/>
    <x v="2"/>
    <s v="A2.4"/>
    <n v="0"/>
    <n v="1"/>
    <n v="0"/>
    <n v="0"/>
    <n v="0"/>
    <n v="0"/>
    <n v="0"/>
    <n v="0"/>
  </r>
  <r>
    <s v="UK11042"/>
    <x v="33"/>
    <x v="2"/>
    <s v="A2.3"/>
    <n v="0"/>
    <n v="0"/>
    <n v="0"/>
    <n v="0"/>
    <n v="0"/>
    <n v="0"/>
    <n v="0"/>
    <n v="0"/>
  </r>
  <r>
    <s v="UK11042"/>
    <x v="33"/>
    <x v="2"/>
    <s v="A2.2"/>
    <n v="0"/>
    <n v="0"/>
    <n v="0"/>
    <n v="0"/>
    <n v="0"/>
    <n v="0"/>
    <n v="0"/>
    <n v="0"/>
  </r>
  <r>
    <s v="UK11042"/>
    <x v="33"/>
    <x v="2"/>
    <s v="H1310"/>
    <n v="0"/>
    <n v="0"/>
    <n v="0"/>
    <n v="0"/>
    <n v="0"/>
    <n v="0"/>
    <n v="0"/>
    <n v="0"/>
  </r>
  <r>
    <s v="UK11042"/>
    <x v="33"/>
    <x v="2"/>
    <s v="SH_3"/>
    <n v="0"/>
    <n v="0"/>
    <n v="0"/>
    <n v="0"/>
    <n v="0"/>
    <n v="0"/>
    <n v="0"/>
    <n v="0"/>
  </r>
  <r>
    <s v="UK11042"/>
    <x v="33"/>
    <x v="2"/>
    <s v="SF_SH_5"/>
    <n v="1"/>
    <n v="1"/>
    <n v="1"/>
    <n v="0"/>
    <n v="1"/>
    <n v="1"/>
    <n v="1"/>
    <n v="1"/>
  </r>
  <r>
    <s v="UK11042"/>
    <x v="33"/>
    <x v="2"/>
    <s v="A1"/>
    <n v="1"/>
    <n v="1"/>
    <n v="1"/>
    <n v="0"/>
    <n v="1"/>
    <n v="1"/>
    <n v="1"/>
    <n v="1"/>
  </r>
  <r>
    <s v="UK11042"/>
    <x v="33"/>
    <x v="2"/>
    <s v="AS_2_nb"/>
    <n v="0"/>
    <n v="0"/>
    <n v="0"/>
    <n v="0"/>
    <n v="0"/>
    <n v="0"/>
    <n v="0"/>
    <n v="0"/>
  </r>
  <r>
    <s v="ND_2"/>
    <x v="34"/>
    <x v="3"/>
    <s v="H1230"/>
    <n v="0"/>
    <n v="0"/>
    <n v="0"/>
    <n v="0"/>
    <n v="0"/>
    <n v="0"/>
    <n v="0"/>
    <n v="0"/>
  </r>
  <r>
    <s v="ND_2"/>
    <x v="34"/>
    <x v="3"/>
    <s v="SH_3"/>
    <n v="0"/>
    <n v="0"/>
    <n v="0"/>
    <n v="0"/>
    <n v="0"/>
    <n v="0"/>
    <n v="0"/>
    <n v="0"/>
  </r>
  <r>
    <s v="ND_2"/>
    <x v="34"/>
    <x v="3"/>
    <s v="A4"/>
    <n v="0"/>
    <n v="1"/>
    <n v="1"/>
    <n v="1"/>
    <n v="1"/>
    <n v="1"/>
    <n v="1"/>
    <n v="0"/>
  </r>
  <r>
    <s v="ND_2"/>
    <x v="34"/>
    <x v="3"/>
    <s v="A3"/>
    <n v="1"/>
    <n v="1"/>
    <n v="1"/>
    <n v="0"/>
    <n v="1"/>
    <n v="1"/>
    <n v="1"/>
    <n v="1"/>
  </r>
  <r>
    <s v="ND_2"/>
    <x v="34"/>
    <x v="3"/>
    <s v="A2.4"/>
    <n v="0"/>
    <n v="1"/>
    <n v="0"/>
    <n v="0"/>
    <n v="0"/>
    <n v="0"/>
    <n v="0"/>
    <n v="0"/>
  </r>
  <r>
    <s v="ND_2"/>
    <x v="34"/>
    <x v="3"/>
    <s v="A1"/>
    <n v="1"/>
    <n v="1"/>
    <n v="1"/>
    <n v="0"/>
    <n v="1"/>
    <n v="1"/>
    <n v="1"/>
    <n v="1"/>
  </r>
  <r>
    <s v="ND_2"/>
    <x v="34"/>
    <x v="3"/>
    <s v="A2.2"/>
    <n v="0"/>
    <n v="0"/>
    <n v="0"/>
    <n v="0"/>
    <n v="0"/>
    <n v="0"/>
    <n v="0"/>
    <n v="0"/>
  </r>
  <r>
    <s v="ND_2"/>
    <x v="34"/>
    <x v="3"/>
    <s v="AS_1_b"/>
    <n v="0"/>
    <n v="0"/>
    <n v="0"/>
    <n v="0"/>
    <n v="0"/>
    <n v="0"/>
    <n v="0"/>
    <n v="0"/>
  </r>
  <r>
    <s v="ND_2"/>
    <x v="34"/>
    <x v="3"/>
    <s v="A2.1"/>
    <n v="0"/>
    <n v="1"/>
    <n v="0"/>
    <n v="0"/>
    <n v="0"/>
    <n v="1"/>
    <n v="1"/>
    <n v="1"/>
  </r>
  <r>
    <s v="ND_2"/>
    <x v="34"/>
    <x v="3"/>
    <s v="A5.1"/>
    <n v="0"/>
    <n v="1"/>
    <n v="0"/>
    <n v="1"/>
    <n v="0"/>
    <n v="1"/>
    <n v="1"/>
    <n v="1"/>
  </r>
  <r>
    <s v="ND_2"/>
    <x v="34"/>
    <x v="3"/>
    <s v="A5.4"/>
    <n v="0"/>
    <n v="1"/>
    <n v="0"/>
    <n v="1"/>
    <n v="0"/>
    <n v="0"/>
    <n v="0"/>
    <n v="0"/>
  </r>
  <r>
    <s v="ND_2"/>
    <x v="34"/>
    <x v="3"/>
    <s v="SF_SH_4"/>
    <n v="1"/>
    <n v="1"/>
    <n v="1"/>
    <n v="1"/>
    <n v="1"/>
    <n v="1"/>
    <n v="1"/>
    <n v="1"/>
  </r>
  <r>
    <s v="UK11025"/>
    <x v="35"/>
    <x v="4"/>
    <s v="H1330"/>
    <n v="0"/>
    <n v="0"/>
    <n v="0"/>
    <n v="0"/>
    <n v="0"/>
    <n v="0"/>
    <n v="0"/>
    <n v="0"/>
  </r>
  <r>
    <s v="UK11025"/>
    <x v="35"/>
    <x v="4"/>
    <s v="SH_2"/>
    <n v="0"/>
    <n v="0"/>
    <n v="0"/>
    <n v="0"/>
    <n v="0"/>
    <n v="0"/>
    <n v="0"/>
    <n v="0"/>
  </r>
  <r>
    <s v="UK11025"/>
    <x v="35"/>
    <x v="4"/>
    <s v="A2.1"/>
    <n v="0"/>
    <n v="1"/>
    <n v="0"/>
    <n v="0"/>
    <n v="0"/>
    <n v="1"/>
    <n v="1"/>
    <n v="1"/>
  </r>
  <r>
    <s v="UK11025"/>
    <x v="35"/>
    <x v="4"/>
    <s v="A2.4"/>
    <n v="0"/>
    <n v="1"/>
    <n v="0"/>
    <n v="0"/>
    <n v="0"/>
    <n v="0"/>
    <n v="0"/>
    <n v="0"/>
  </r>
  <r>
    <s v="UK11025"/>
    <x v="35"/>
    <x v="4"/>
    <s v="A2.3"/>
    <n v="0"/>
    <n v="0"/>
    <n v="0"/>
    <n v="0"/>
    <n v="0"/>
    <n v="0"/>
    <n v="0"/>
    <n v="0"/>
  </r>
  <r>
    <s v="UK11025"/>
    <x v="35"/>
    <x v="4"/>
    <s v="A2.2"/>
    <n v="0"/>
    <n v="0"/>
    <n v="0"/>
    <n v="0"/>
    <n v="0"/>
    <n v="0"/>
    <n v="0"/>
    <n v="0"/>
  </r>
  <r>
    <s v="UK11025"/>
    <x v="35"/>
    <x v="4"/>
    <s v="A2.61"/>
    <n v="0"/>
    <n v="1"/>
    <n v="0"/>
    <n v="0"/>
    <n v="0"/>
    <n v="0"/>
    <n v="0"/>
    <n v="0"/>
  </r>
  <r>
    <s v="UK11025"/>
    <x v="35"/>
    <x v="4"/>
    <s v="H1310"/>
    <n v="0"/>
    <n v="0"/>
    <n v="0"/>
    <n v="0"/>
    <n v="0"/>
    <n v="0"/>
    <n v="0"/>
    <n v="0"/>
  </r>
  <r>
    <s v="UK11025"/>
    <x v="35"/>
    <x v="4"/>
    <s v="H1320"/>
    <n v="0"/>
    <n v="0"/>
    <n v="0"/>
    <n v="0"/>
    <n v="0"/>
    <n v="0"/>
    <n v="0"/>
    <n v="0"/>
  </r>
  <r>
    <s v="UK11025"/>
    <x v="35"/>
    <x v="4"/>
    <s v="A5.53"/>
    <n v="0"/>
    <n v="0"/>
    <n v="0"/>
    <n v="1"/>
    <n v="1"/>
    <n v="0"/>
    <n v="0"/>
    <n v="0"/>
  </r>
  <r>
    <s v="UK11025"/>
    <x v="35"/>
    <x v="4"/>
    <s v="AS_2_nb"/>
    <n v="0"/>
    <n v="0"/>
    <n v="0"/>
    <n v="0"/>
    <n v="0"/>
    <n v="0"/>
    <n v="0"/>
    <n v="0"/>
  </r>
  <r>
    <s v="UK11031"/>
    <x v="36"/>
    <x v="4"/>
    <s v="H1330"/>
    <n v="0"/>
    <n v="0"/>
    <n v="0"/>
    <n v="0"/>
    <n v="0"/>
    <n v="0"/>
    <n v="0"/>
    <n v="0"/>
  </r>
  <r>
    <s v="UK11031"/>
    <x v="36"/>
    <x v="4"/>
    <s v="H1150"/>
    <n v="1"/>
    <n v="1"/>
    <n v="1"/>
    <n v="1"/>
    <n v="1"/>
    <n v="1"/>
    <n v="1"/>
    <n v="1"/>
  </r>
  <r>
    <s v="UK11031"/>
    <x v="36"/>
    <x v="4"/>
    <s v="SH_2"/>
    <n v="0"/>
    <n v="0"/>
    <n v="0"/>
    <n v="0"/>
    <n v="0"/>
    <n v="0"/>
    <n v="0"/>
    <n v="0"/>
  </r>
  <r>
    <s v="UK11031"/>
    <x v="36"/>
    <x v="4"/>
    <s v="A2.4"/>
    <n v="0"/>
    <n v="1"/>
    <n v="0"/>
    <n v="0"/>
    <n v="0"/>
    <n v="0"/>
    <n v="0"/>
    <n v="0"/>
  </r>
  <r>
    <s v="UK11031"/>
    <x v="36"/>
    <x v="4"/>
    <s v="A2.3"/>
    <n v="0"/>
    <n v="0"/>
    <n v="0"/>
    <n v="0"/>
    <n v="0"/>
    <n v="0"/>
    <n v="0"/>
    <n v="0"/>
  </r>
  <r>
    <s v="UK11031"/>
    <x v="36"/>
    <x v="4"/>
    <s v="A2.2"/>
    <n v="0"/>
    <n v="0"/>
    <n v="0"/>
    <n v="0"/>
    <n v="0"/>
    <n v="0"/>
    <n v="0"/>
    <n v="0"/>
  </r>
  <r>
    <s v="UK11031"/>
    <x v="36"/>
    <x v="4"/>
    <s v="A2.61"/>
    <n v="0"/>
    <n v="1"/>
    <n v="0"/>
    <n v="0"/>
    <n v="0"/>
    <n v="0"/>
    <n v="0"/>
    <n v="0"/>
  </r>
  <r>
    <s v="UK11031"/>
    <x v="36"/>
    <x v="4"/>
    <s v="H1310"/>
    <n v="0"/>
    <n v="0"/>
    <n v="0"/>
    <n v="0"/>
    <n v="0"/>
    <n v="0"/>
    <n v="0"/>
    <n v="0"/>
  </r>
  <r>
    <s v="UK11031"/>
    <x v="36"/>
    <x v="4"/>
    <s v="S1364"/>
    <n v="0"/>
    <n v="0"/>
    <n v="0"/>
    <n v="0"/>
    <n v="0"/>
    <n v="0"/>
    <n v="0"/>
    <n v="0"/>
  </r>
  <r>
    <s v="UK11031"/>
    <x v="36"/>
    <x v="4"/>
    <s v="RAMSAR_J"/>
    <n v="1"/>
    <n v="1"/>
    <n v="1"/>
    <n v="1"/>
    <n v="1"/>
    <n v="0"/>
    <n v="0"/>
    <n v="1"/>
  </r>
  <r>
    <s v="UK11031"/>
    <x v="36"/>
    <x v="4"/>
    <s v="H1130"/>
    <n v="1"/>
    <n v="1"/>
    <n v="1"/>
    <n v="1"/>
    <n v="1"/>
    <n v="0"/>
    <n v="0"/>
    <n v="1"/>
  </r>
  <r>
    <s v="UK11031"/>
    <x v="36"/>
    <x v="4"/>
    <s v="H1140"/>
    <n v="0"/>
    <n v="0"/>
    <n v="0"/>
    <n v="0"/>
    <n v="0"/>
    <n v="0"/>
    <n v="0"/>
    <n v="0"/>
  </r>
  <r>
    <s v="UK11031"/>
    <x v="36"/>
    <x v="4"/>
    <s v="S1099"/>
    <n v="0"/>
    <n v="0"/>
    <n v="0"/>
    <n v="0"/>
    <n v="0"/>
    <n v="0"/>
    <n v="0"/>
    <n v="0"/>
  </r>
  <r>
    <s v="UK11031"/>
    <x v="36"/>
    <x v="4"/>
    <s v="S1095"/>
    <n v="0"/>
    <n v="0"/>
    <n v="0"/>
    <n v="0"/>
    <n v="0"/>
    <n v="0"/>
    <n v="0"/>
    <n v="0"/>
  </r>
  <r>
    <s v="UK11031"/>
    <x v="36"/>
    <x v="4"/>
    <s v="AS_2_nb"/>
    <n v="0"/>
    <n v="0"/>
    <n v="0"/>
    <n v="0"/>
    <n v="0"/>
    <n v="0"/>
    <n v="0"/>
    <n v="0"/>
  </r>
  <r>
    <s v="UK11041"/>
    <x v="37"/>
    <x v="4"/>
    <s v="H1330"/>
    <n v="0"/>
    <n v="0"/>
    <n v="0"/>
    <n v="0"/>
    <n v="0"/>
    <n v="0"/>
    <n v="0"/>
    <n v="0"/>
  </r>
  <r>
    <s v="UK11041"/>
    <x v="37"/>
    <x v="4"/>
    <s v="SH_2"/>
    <n v="0"/>
    <n v="0"/>
    <n v="0"/>
    <n v="0"/>
    <n v="0"/>
    <n v="0"/>
    <n v="0"/>
    <n v="0"/>
  </r>
  <r>
    <s v="UK11041"/>
    <x v="37"/>
    <x v="4"/>
    <s v="A2.4"/>
    <n v="0"/>
    <n v="1"/>
    <n v="0"/>
    <n v="0"/>
    <n v="0"/>
    <n v="0"/>
    <n v="0"/>
    <n v="0"/>
  </r>
  <r>
    <s v="UK11041"/>
    <x v="37"/>
    <x v="4"/>
    <s v="A2.3"/>
    <n v="0"/>
    <n v="0"/>
    <n v="0"/>
    <n v="0"/>
    <n v="0"/>
    <n v="0"/>
    <n v="0"/>
    <n v="0"/>
  </r>
  <r>
    <s v="UK11041"/>
    <x v="37"/>
    <x v="4"/>
    <s v="A2.2"/>
    <n v="0"/>
    <n v="0"/>
    <n v="0"/>
    <n v="0"/>
    <n v="0"/>
    <n v="0"/>
    <n v="0"/>
    <n v="0"/>
  </r>
  <r>
    <s v="UK11041"/>
    <x v="37"/>
    <x v="4"/>
    <s v="H1310"/>
    <n v="0"/>
    <n v="0"/>
    <n v="0"/>
    <n v="0"/>
    <n v="0"/>
    <n v="0"/>
    <n v="0"/>
    <n v="0"/>
  </r>
  <r>
    <s v="UK11041"/>
    <x v="37"/>
    <x v="4"/>
    <s v="SF_SH_5"/>
    <n v="1"/>
    <n v="1"/>
    <n v="1"/>
    <n v="0"/>
    <n v="1"/>
    <n v="1"/>
    <n v="1"/>
    <n v="1"/>
  </r>
  <r>
    <s v="UK11041"/>
    <x v="37"/>
    <x v="4"/>
    <s v="A1"/>
    <n v="1"/>
    <n v="1"/>
    <n v="1"/>
    <n v="0"/>
    <n v="1"/>
    <n v="1"/>
    <n v="1"/>
    <n v="1"/>
  </r>
  <r>
    <s v="UK11041"/>
    <x v="37"/>
    <x v="4"/>
    <s v="AS_2_nb"/>
    <n v="0"/>
    <n v="0"/>
    <n v="0"/>
    <n v="0"/>
    <n v="0"/>
    <n v="0"/>
    <n v="0"/>
    <n v="0"/>
  </r>
  <r>
    <s v="UK11057"/>
    <x v="38"/>
    <x v="4"/>
    <s v="H1330"/>
    <n v="0"/>
    <n v="0"/>
    <n v="0"/>
    <n v="0"/>
    <n v="0"/>
    <n v="0"/>
    <n v="0"/>
    <n v="0"/>
  </r>
  <r>
    <s v="UK11057"/>
    <x v="38"/>
    <x v="4"/>
    <s v="SH_2"/>
    <n v="0"/>
    <n v="0"/>
    <n v="0"/>
    <n v="0"/>
    <n v="0"/>
    <n v="0"/>
    <n v="0"/>
    <n v="0"/>
  </r>
  <r>
    <s v="UK11057"/>
    <x v="38"/>
    <x v="4"/>
    <s v="A2.4"/>
    <n v="0"/>
    <n v="1"/>
    <n v="0"/>
    <n v="0"/>
    <n v="0"/>
    <n v="0"/>
    <n v="0"/>
    <n v="0"/>
  </r>
  <r>
    <s v="UK11057"/>
    <x v="38"/>
    <x v="4"/>
    <s v="A2.3"/>
    <n v="0"/>
    <n v="0"/>
    <n v="0"/>
    <n v="0"/>
    <n v="0"/>
    <n v="0"/>
    <n v="0"/>
    <n v="0"/>
  </r>
  <r>
    <s v="UK11057"/>
    <x v="38"/>
    <x v="4"/>
    <s v="A2.2"/>
    <n v="0"/>
    <n v="0"/>
    <n v="0"/>
    <n v="0"/>
    <n v="0"/>
    <n v="0"/>
    <n v="0"/>
    <n v="0"/>
  </r>
  <r>
    <s v="UK11057"/>
    <x v="38"/>
    <x v="4"/>
    <s v="H1310"/>
    <n v="0"/>
    <n v="0"/>
    <n v="0"/>
    <n v="0"/>
    <n v="0"/>
    <n v="0"/>
    <n v="0"/>
    <n v="0"/>
  </r>
  <r>
    <s v="UK11057"/>
    <x v="38"/>
    <x v="4"/>
    <s v="AS_3_b"/>
    <n v="0"/>
    <n v="0"/>
    <n v="0"/>
    <n v="0"/>
    <n v="0"/>
    <n v="0"/>
    <n v="0"/>
    <n v="0"/>
  </r>
  <r>
    <s v="UK11057"/>
    <x v="38"/>
    <x v="4"/>
    <s v="A1"/>
    <n v="1"/>
    <n v="1"/>
    <n v="1"/>
    <n v="0"/>
    <n v="1"/>
    <n v="1"/>
    <n v="1"/>
    <n v="1"/>
  </r>
  <r>
    <s v="UK11057"/>
    <x v="38"/>
    <x v="4"/>
    <s v="SH_3"/>
    <n v="0"/>
    <n v="0"/>
    <n v="0"/>
    <n v="0"/>
    <n v="0"/>
    <n v="0"/>
    <n v="0"/>
    <n v="0"/>
  </r>
  <r>
    <s v="UK11057"/>
    <x v="38"/>
    <x v="4"/>
    <s v="AS_2_nb"/>
    <n v="0"/>
    <n v="0"/>
    <n v="0"/>
    <n v="0"/>
    <n v="0"/>
    <n v="0"/>
    <n v="0"/>
    <n v="0"/>
  </r>
  <r>
    <s v="UK0030076"/>
    <x v="39"/>
    <x v="5"/>
    <s v="SF_2"/>
    <n v="0"/>
    <n v="0"/>
    <n v="0"/>
    <n v="0"/>
    <n v="0"/>
    <n v="0"/>
    <n v="0"/>
    <n v="0"/>
  </r>
  <r>
    <s v="UK0030076"/>
    <x v="39"/>
    <x v="5"/>
    <s v="SF_3"/>
    <n v="0"/>
    <n v="0"/>
    <n v="0"/>
    <n v="0"/>
    <n v="0"/>
    <n v="0"/>
    <n v="0"/>
    <n v="0"/>
  </r>
  <r>
    <s v="UK0030076"/>
    <x v="39"/>
    <x v="5"/>
    <s v="SF_4"/>
    <n v="0"/>
    <n v="0"/>
    <n v="0"/>
    <n v="0"/>
    <n v="0"/>
    <n v="0"/>
    <n v="0"/>
    <n v="0"/>
  </r>
  <r>
    <s v="UK0030076"/>
    <x v="39"/>
    <x v="5"/>
    <s v="SF_1"/>
    <n v="0"/>
    <n v="0"/>
    <n v="0"/>
    <n v="0"/>
    <n v="0"/>
    <n v="0"/>
    <n v="0"/>
    <n v="0"/>
  </r>
  <r>
    <s v="UK0030076"/>
    <x v="39"/>
    <x v="5"/>
    <s v="SF_6"/>
    <n v="0"/>
    <n v="0"/>
    <n v="0"/>
    <n v="0"/>
    <n v="0"/>
    <n v="0"/>
    <n v="0"/>
    <n v="0"/>
  </r>
  <r>
    <s v="UK0030076"/>
    <x v="39"/>
    <x v="5"/>
    <s v="SF_5"/>
    <n v="0"/>
    <n v="0"/>
    <n v="0"/>
    <n v="0"/>
    <n v="0"/>
    <n v="0"/>
    <n v="0"/>
    <n v="0"/>
  </r>
  <r>
    <s v="UK0030076"/>
    <x v="39"/>
    <x v="5"/>
    <s v="A2.1"/>
    <n v="0"/>
    <n v="1"/>
    <n v="0"/>
    <n v="0"/>
    <n v="0"/>
    <n v="1"/>
    <n v="1"/>
    <n v="1"/>
  </r>
  <r>
    <s v="UK0030076"/>
    <x v="39"/>
    <x v="5"/>
    <s v="A2.4"/>
    <n v="0"/>
    <n v="1"/>
    <n v="0"/>
    <n v="0"/>
    <n v="0"/>
    <n v="0"/>
    <n v="0"/>
    <n v="0"/>
  </r>
  <r>
    <s v="UK0030076"/>
    <x v="39"/>
    <x v="5"/>
    <s v="A2.3"/>
    <n v="0"/>
    <n v="0"/>
    <n v="0"/>
    <n v="0"/>
    <n v="0"/>
    <n v="0"/>
    <n v="0"/>
    <n v="0"/>
  </r>
  <r>
    <s v="UK0030076"/>
    <x v="39"/>
    <x v="5"/>
    <s v="A2.2"/>
    <n v="0"/>
    <n v="0"/>
    <n v="0"/>
    <n v="0"/>
    <n v="0"/>
    <n v="0"/>
    <n v="0"/>
    <n v="0"/>
  </r>
  <r>
    <s v="UK0030076"/>
    <x v="39"/>
    <x v="5"/>
    <s v="A2.2E"/>
    <n v="0"/>
    <n v="0"/>
    <n v="0"/>
    <n v="0"/>
    <n v="0"/>
    <n v="0"/>
    <n v="0"/>
    <n v="0"/>
  </r>
  <r>
    <s v="UK0030076"/>
    <x v="39"/>
    <x v="5"/>
    <s v="A5.4E"/>
    <n v="0"/>
    <n v="0"/>
    <n v="0"/>
    <n v="0"/>
    <n v="0"/>
    <n v="0"/>
    <n v="0"/>
    <n v="0"/>
  </r>
  <r>
    <s v="UK0030076"/>
    <x v="39"/>
    <x v="5"/>
    <s v="A5.3E"/>
    <n v="0"/>
    <n v="0"/>
    <n v="0"/>
    <n v="0"/>
    <n v="0"/>
    <n v="0"/>
    <n v="0"/>
    <n v="0"/>
  </r>
  <r>
    <s v="UK0017072"/>
    <x v="40"/>
    <x v="5"/>
    <s v="S1364"/>
    <n v="0"/>
    <n v="0"/>
    <n v="0"/>
    <n v="0"/>
    <n v="0"/>
    <n v="0"/>
    <n v="0"/>
    <n v="0"/>
  </r>
  <r>
    <s v="UK0017072"/>
    <x v="40"/>
    <x v="5"/>
    <s v="A2.2L"/>
    <n v="0"/>
    <n v="0"/>
    <n v="0"/>
    <n v="0"/>
    <n v="0"/>
    <n v="0"/>
    <n v="0"/>
    <n v="0"/>
  </r>
  <r>
    <s v="UK0017072"/>
    <x v="40"/>
    <x v="5"/>
    <s v="A5.1L"/>
    <n v="0"/>
    <n v="0"/>
    <n v="0"/>
    <n v="0"/>
    <n v="0"/>
    <n v="0"/>
    <n v="0"/>
    <n v="0"/>
  </r>
  <r>
    <s v="UK0017072"/>
    <x v="40"/>
    <x v="5"/>
    <s v="A5.4L"/>
    <n v="0"/>
    <n v="0"/>
    <n v="0"/>
    <n v="0"/>
    <n v="0"/>
    <n v="0"/>
    <n v="0"/>
    <n v="0"/>
  </r>
  <r>
    <s v="UK0017072"/>
    <x v="40"/>
    <x v="5"/>
    <s v="A5.3L"/>
    <n v="0"/>
    <n v="0"/>
    <n v="0"/>
    <n v="0"/>
    <n v="0"/>
    <n v="0"/>
    <n v="0"/>
    <n v="0"/>
  </r>
  <r>
    <s v="UK0017072"/>
    <x v="40"/>
    <x v="5"/>
    <s v="A5.2L"/>
    <n v="0"/>
    <n v="0"/>
    <n v="0"/>
    <n v="0"/>
    <n v="0"/>
    <n v="0"/>
    <n v="0"/>
    <n v="0"/>
  </r>
  <r>
    <s v="UK0017072"/>
    <x v="40"/>
    <x v="5"/>
    <s v="A2.1"/>
    <n v="0"/>
    <n v="1"/>
    <n v="0"/>
    <n v="0"/>
    <n v="0"/>
    <n v="1"/>
    <n v="1"/>
    <n v="1"/>
  </r>
  <r>
    <s v="UK0017072"/>
    <x v="40"/>
    <x v="5"/>
    <s v="A2.4"/>
    <n v="0"/>
    <n v="1"/>
    <n v="0"/>
    <n v="0"/>
    <n v="0"/>
    <n v="0"/>
    <n v="0"/>
    <n v="0"/>
  </r>
  <r>
    <s v="UK0017072"/>
    <x v="40"/>
    <x v="5"/>
    <s v="A2.3"/>
    <n v="0"/>
    <n v="0"/>
    <n v="0"/>
    <n v="0"/>
    <n v="0"/>
    <n v="0"/>
    <n v="0"/>
    <n v="0"/>
  </r>
  <r>
    <s v="UK0017072"/>
    <x v="40"/>
    <x v="5"/>
    <s v="A2.2"/>
    <n v="0"/>
    <n v="0"/>
    <n v="0"/>
    <n v="0"/>
    <n v="0"/>
    <n v="0"/>
    <n v="0"/>
    <n v="0"/>
  </r>
  <r>
    <s v="UK0017072"/>
    <x v="40"/>
    <x v="5"/>
    <s v="A2.61"/>
    <n v="0"/>
    <n v="1"/>
    <n v="0"/>
    <n v="0"/>
    <n v="0"/>
    <n v="0"/>
    <n v="0"/>
    <n v="0"/>
  </r>
  <r>
    <s v="UK0017072"/>
    <x v="40"/>
    <x v="5"/>
    <s v="A4"/>
    <n v="0"/>
    <n v="1"/>
    <n v="1"/>
    <n v="1"/>
    <n v="1"/>
    <n v="1"/>
    <n v="1"/>
    <n v="0"/>
  </r>
  <r>
    <s v="UK0017072"/>
    <x v="40"/>
    <x v="5"/>
    <s v="A3"/>
    <n v="1"/>
    <n v="1"/>
    <n v="1"/>
    <n v="0"/>
    <n v="1"/>
    <n v="1"/>
    <n v="1"/>
    <n v="1"/>
  </r>
  <r>
    <s v="UK0017072"/>
    <x v="40"/>
    <x v="5"/>
    <s v="SF_SH_5"/>
    <n v="1"/>
    <n v="1"/>
    <n v="1"/>
    <n v="0"/>
    <n v="1"/>
    <n v="1"/>
    <n v="1"/>
    <n v="1"/>
  </r>
  <r>
    <s v="UK0017072"/>
    <x v="40"/>
    <x v="5"/>
    <s v="A1"/>
    <n v="1"/>
    <n v="1"/>
    <n v="1"/>
    <n v="0"/>
    <n v="1"/>
    <n v="1"/>
    <n v="1"/>
    <n v="1"/>
  </r>
  <r>
    <s v="UK0017072"/>
    <x v="40"/>
    <x v="5"/>
    <s v="SF_SH_4"/>
    <n v="1"/>
    <n v="1"/>
    <n v="1"/>
    <n v="1"/>
    <n v="1"/>
    <n v="1"/>
    <n v="1"/>
    <n v="1"/>
  </r>
  <r>
    <s v="UK0017072"/>
    <x v="40"/>
    <x v="5"/>
    <s v="H8330"/>
    <n v="0"/>
    <n v="0"/>
    <n v="0"/>
    <n v="0"/>
    <n v="0"/>
    <n v="0"/>
    <n v="0"/>
    <n v="0"/>
  </r>
  <r>
    <s v="UK0017076"/>
    <x v="41"/>
    <x v="5"/>
    <s v="H1210"/>
    <n v="0"/>
    <n v="0"/>
    <n v="0"/>
    <n v="0"/>
    <n v="0"/>
    <n v="0"/>
    <n v="0"/>
    <n v="0"/>
  </r>
  <r>
    <s v="UK0017076"/>
    <x v="41"/>
    <x v="5"/>
    <s v="H1330"/>
    <n v="0"/>
    <n v="0"/>
    <n v="0"/>
    <n v="0"/>
    <n v="0"/>
    <n v="0"/>
    <n v="0"/>
    <n v="0"/>
  </r>
  <r>
    <s v="UK0017076"/>
    <x v="41"/>
    <x v="5"/>
    <s v="H1150"/>
    <n v="1"/>
    <n v="1"/>
    <n v="1"/>
    <n v="1"/>
    <n v="1"/>
    <n v="1"/>
    <n v="1"/>
    <n v="1"/>
  </r>
  <r>
    <s v="UK0017076"/>
    <x v="41"/>
    <x v="5"/>
    <s v="H1420"/>
    <n v="0"/>
    <n v="0"/>
    <n v="0"/>
    <n v="0"/>
    <n v="0"/>
    <n v="0"/>
    <n v="0"/>
    <n v="0"/>
  </r>
  <r>
    <s v="UK0017076"/>
    <x v="41"/>
    <x v="5"/>
    <s v="H1220"/>
    <n v="0"/>
    <n v="0"/>
    <n v="0"/>
    <n v="0"/>
    <n v="0"/>
    <n v="0"/>
    <n v="0"/>
    <n v="0"/>
  </r>
  <r>
    <s v="UK0030131"/>
    <x v="42"/>
    <x v="5"/>
    <s v="H1210"/>
    <n v="0"/>
    <n v="0"/>
    <n v="0"/>
    <n v="0"/>
    <n v="0"/>
    <n v="0"/>
    <n v="0"/>
    <n v="0"/>
  </r>
  <r>
    <s v="UK0030131"/>
    <x v="42"/>
    <x v="5"/>
    <s v="SF_2"/>
    <n v="0"/>
    <n v="0"/>
    <n v="0"/>
    <n v="0"/>
    <n v="0"/>
    <n v="0"/>
    <n v="0"/>
    <n v="0"/>
  </r>
  <r>
    <s v="UK0030131"/>
    <x v="42"/>
    <x v="5"/>
    <s v="SF_3"/>
    <n v="0"/>
    <n v="0"/>
    <n v="0"/>
    <n v="0"/>
    <n v="0"/>
    <n v="0"/>
    <n v="0"/>
    <n v="0"/>
  </r>
  <r>
    <s v="UK0030131"/>
    <x v="42"/>
    <x v="5"/>
    <s v="SF_4"/>
    <n v="0"/>
    <n v="0"/>
    <n v="0"/>
    <n v="0"/>
    <n v="0"/>
    <n v="0"/>
    <n v="0"/>
    <n v="0"/>
  </r>
  <r>
    <s v="UK0030131"/>
    <x v="42"/>
    <x v="5"/>
    <s v="SF_1"/>
    <n v="0"/>
    <n v="0"/>
    <n v="0"/>
    <n v="0"/>
    <n v="0"/>
    <n v="0"/>
    <n v="0"/>
    <n v="0"/>
  </r>
  <r>
    <s v="UK0030131"/>
    <x v="42"/>
    <x v="5"/>
    <s v="SF_6"/>
    <n v="0"/>
    <n v="0"/>
    <n v="0"/>
    <n v="0"/>
    <n v="0"/>
    <n v="0"/>
    <n v="0"/>
    <n v="0"/>
  </r>
  <r>
    <s v="UK0030131"/>
    <x v="42"/>
    <x v="5"/>
    <s v="SF_5"/>
    <n v="0"/>
    <n v="0"/>
    <n v="0"/>
    <n v="0"/>
    <n v="0"/>
    <n v="0"/>
    <n v="0"/>
    <n v="0"/>
  </r>
  <r>
    <s v="UK0030131"/>
    <x v="42"/>
    <x v="5"/>
    <s v="H2110"/>
    <n v="0"/>
    <n v="0"/>
    <n v="0"/>
    <n v="0"/>
    <n v="0"/>
    <n v="0"/>
    <n v="0"/>
    <n v="0"/>
  </r>
  <r>
    <s v="UK0030131"/>
    <x v="42"/>
    <x v="5"/>
    <s v="SF_SH_5E"/>
    <n v="0"/>
    <n v="0"/>
    <n v="0"/>
    <n v="0"/>
    <n v="0"/>
    <n v="0"/>
    <n v="0"/>
    <n v="0"/>
  </r>
  <r>
    <s v="UK0030131"/>
    <x v="42"/>
    <x v="5"/>
    <s v="A2.71E"/>
    <n v="0"/>
    <n v="0"/>
    <n v="0"/>
    <n v="0"/>
    <n v="0"/>
    <n v="0"/>
    <n v="0"/>
    <n v="0"/>
  </r>
  <r>
    <s v="UK0030131"/>
    <x v="42"/>
    <x v="5"/>
    <s v="A2.1"/>
    <n v="0"/>
    <n v="1"/>
    <n v="0"/>
    <n v="0"/>
    <n v="0"/>
    <n v="1"/>
    <n v="1"/>
    <n v="1"/>
  </r>
  <r>
    <s v="UK0030131"/>
    <x v="42"/>
    <x v="5"/>
    <s v="A2.4"/>
    <n v="0"/>
    <n v="1"/>
    <n v="0"/>
    <n v="0"/>
    <n v="0"/>
    <n v="0"/>
    <n v="0"/>
    <n v="0"/>
  </r>
  <r>
    <s v="UK0030131"/>
    <x v="42"/>
    <x v="5"/>
    <s v="A2.3"/>
    <n v="0"/>
    <n v="0"/>
    <n v="0"/>
    <n v="0"/>
    <n v="0"/>
    <n v="0"/>
    <n v="0"/>
    <n v="0"/>
  </r>
  <r>
    <s v="UK0030131"/>
    <x v="42"/>
    <x v="5"/>
    <s v="A1E"/>
    <n v="0"/>
    <n v="0"/>
    <n v="0"/>
    <n v="0"/>
    <n v="0"/>
    <n v="0"/>
    <n v="0"/>
    <n v="0"/>
  </r>
  <r>
    <s v="UK0030131"/>
    <x v="42"/>
    <x v="5"/>
    <s v="A2.2"/>
    <n v="0"/>
    <n v="0"/>
    <n v="0"/>
    <n v="0"/>
    <n v="0"/>
    <n v="0"/>
    <n v="0"/>
    <n v="0"/>
  </r>
  <r>
    <s v="UK0030131"/>
    <x v="42"/>
    <x v="5"/>
    <s v="A5.1E"/>
    <n v="0"/>
    <n v="0"/>
    <n v="0"/>
    <n v="0"/>
    <n v="0"/>
    <n v="0"/>
    <n v="0"/>
    <n v="0"/>
  </r>
  <r>
    <s v="UK0030131"/>
    <x v="42"/>
    <x v="5"/>
    <s v="A5.2E"/>
    <n v="0"/>
    <n v="0"/>
    <n v="0"/>
    <n v="0"/>
    <n v="0"/>
    <n v="0"/>
    <n v="0"/>
    <n v="0"/>
  </r>
  <r>
    <s v="UK0030131"/>
    <x v="42"/>
    <x v="5"/>
    <s v="H2130"/>
    <n v="0"/>
    <n v="0"/>
    <n v="0"/>
    <n v="0"/>
    <n v="0"/>
    <n v="0"/>
    <n v="0"/>
    <n v="0"/>
  </r>
  <r>
    <s v="UK0030131"/>
    <x v="42"/>
    <x v="5"/>
    <s v="H2190"/>
    <n v="0"/>
    <n v="0"/>
    <n v="0"/>
    <n v="0"/>
    <n v="0"/>
    <n v="0"/>
    <n v="0"/>
    <n v="0"/>
  </r>
  <r>
    <s v="UK0030131"/>
    <x v="42"/>
    <x v="5"/>
    <s v="S1395"/>
    <n v="0"/>
    <n v="0"/>
    <n v="0"/>
    <n v="0"/>
    <n v="0"/>
    <n v="0"/>
    <n v="0"/>
    <n v="0"/>
  </r>
  <r>
    <s v="UK0030131"/>
    <x v="42"/>
    <x v="5"/>
    <s v="S1099"/>
    <n v="0"/>
    <n v="0"/>
    <n v="0"/>
    <n v="0"/>
    <n v="0"/>
    <n v="0"/>
    <n v="0"/>
    <n v="0"/>
  </r>
  <r>
    <s v="UK0030131"/>
    <x v="42"/>
    <x v="5"/>
    <s v="H1310"/>
    <n v="0"/>
    <n v="0"/>
    <n v="0"/>
    <n v="0"/>
    <n v="0"/>
    <n v="0"/>
    <n v="0"/>
    <n v="0"/>
  </r>
  <r>
    <s v="UK0030131"/>
    <x v="42"/>
    <x v="5"/>
    <s v="S1095"/>
    <n v="0"/>
    <n v="0"/>
    <n v="0"/>
    <n v="0"/>
    <n v="0"/>
    <n v="0"/>
    <n v="0"/>
    <n v="0"/>
  </r>
  <r>
    <s v="UK0030131"/>
    <x v="42"/>
    <x v="5"/>
    <s v="H2120"/>
    <n v="0"/>
    <n v="0"/>
    <n v="0"/>
    <n v="0"/>
    <n v="0"/>
    <n v="0"/>
    <n v="0"/>
    <n v="0"/>
  </r>
  <r>
    <s v="UK0030131"/>
    <x v="42"/>
    <x v="5"/>
    <s v="H1230"/>
    <n v="0"/>
    <n v="0"/>
    <n v="0"/>
    <n v="0"/>
    <n v="0"/>
    <n v="0"/>
    <n v="0"/>
    <n v="0"/>
  </r>
  <r>
    <s v="UK0013031"/>
    <x v="43"/>
    <x v="5"/>
    <s v="H2150"/>
    <n v="0"/>
    <n v="0"/>
    <n v="0"/>
    <n v="0"/>
    <n v="0"/>
    <n v="0"/>
    <n v="0"/>
    <n v="0"/>
  </r>
  <r>
    <s v="UK0013031"/>
    <x v="43"/>
    <x v="5"/>
    <s v="H1330"/>
    <n v="0"/>
    <n v="0"/>
    <n v="0"/>
    <n v="0"/>
    <n v="0"/>
    <n v="0"/>
    <n v="0"/>
    <n v="0"/>
  </r>
  <r>
    <s v="UK0013031"/>
    <x v="43"/>
    <x v="5"/>
    <s v="H2170"/>
    <n v="0"/>
    <n v="0"/>
    <n v="0"/>
    <n v="0"/>
    <n v="0"/>
    <n v="0"/>
    <n v="0"/>
    <n v="0"/>
  </r>
  <r>
    <s v="UK0013031"/>
    <x v="43"/>
    <x v="5"/>
    <s v="H2110"/>
    <n v="0"/>
    <n v="0"/>
    <n v="0"/>
    <n v="0"/>
    <n v="0"/>
    <n v="0"/>
    <n v="0"/>
    <n v="0"/>
  </r>
  <r>
    <s v="UK0013031"/>
    <x v="43"/>
    <x v="5"/>
    <s v="H1330E"/>
    <n v="0"/>
    <n v="0"/>
    <n v="0"/>
    <n v="0"/>
    <n v="0"/>
    <n v="0"/>
    <n v="0"/>
    <n v="0"/>
  </r>
  <r>
    <s v="UK0013031"/>
    <x v="43"/>
    <x v="5"/>
    <s v="A2.4"/>
    <n v="0"/>
    <n v="1"/>
    <n v="0"/>
    <n v="0"/>
    <n v="0"/>
    <n v="0"/>
    <n v="0"/>
    <n v="0"/>
  </r>
  <r>
    <s v="UK0013031"/>
    <x v="43"/>
    <x v="5"/>
    <s v="A2.3"/>
    <n v="0"/>
    <n v="0"/>
    <n v="0"/>
    <n v="0"/>
    <n v="0"/>
    <n v="0"/>
    <n v="0"/>
    <n v="0"/>
  </r>
  <r>
    <s v="UK0013031"/>
    <x v="43"/>
    <x v="5"/>
    <s v="A1E"/>
    <n v="0"/>
    <n v="0"/>
    <n v="0"/>
    <n v="0"/>
    <n v="0"/>
    <n v="0"/>
    <n v="0"/>
    <n v="0"/>
  </r>
  <r>
    <s v="UK0013031"/>
    <x v="43"/>
    <x v="5"/>
    <s v="A2.2"/>
    <n v="0"/>
    <n v="0"/>
    <n v="0"/>
    <n v="0"/>
    <n v="0"/>
    <n v="0"/>
    <n v="0"/>
    <n v="0"/>
  </r>
  <r>
    <s v="UK0013031"/>
    <x v="43"/>
    <x v="5"/>
    <s v="SF_SH_3E"/>
    <n v="0"/>
    <n v="0"/>
    <n v="0"/>
    <n v="0"/>
    <n v="0"/>
    <n v="0"/>
    <n v="0"/>
    <n v="0"/>
  </r>
  <r>
    <s v="UK0013031"/>
    <x v="43"/>
    <x v="5"/>
    <s v="H1310E"/>
    <n v="0"/>
    <n v="0"/>
    <n v="0"/>
    <n v="0"/>
    <n v="0"/>
    <n v="0"/>
    <n v="0"/>
    <n v="0"/>
  </r>
  <r>
    <s v="UK0013031"/>
    <x v="43"/>
    <x v="5"/>
    <s v="H2130"/>
    <n v="0"/>
    <n v="0"/>
    <n v="0"/>
    <n v="0"/>
    <n v="0"/>
    <n v="0"/>
    <n v="0"/>
    <n v="0"/>
  </r>
  <r>
    <s v="UK0013031"/>
    <x v="43"/>
    <x v="5"/>
    <s v="H2190"/>
    <n v="0"/>
    <n v="0"/>
    <n v="0"/>
    <n v="0"/>
    <n v="0"/>
    <n v="0"/>
    <n v="0"/>
    <n v="0"/>
  </r>
  <r>
    <s v="UK0013031"/>
    <x v="43"/>
    <x v="5"/>
    <s v="A2.1"/>
    <n v="0"/>
    <n v="1"/>
    <n v="0"/>
    <n v="0"/>
    <n v="0"/>
    <n v="1"/>
    <n v="1"/>
    <n v="1"/>
  </r>
  <r>
    <s v="UK0013031"/>
    <x v="43"/>
    <x v="5"/>
    <s v="H1310"/>
    <n v="0"/>
    <n v="0"/>
    <n v="0"/>
    <n v="0"/>
    <n v="0"/>
    <n v="0"/>
    <n v="0"/>
    <n v="0"/>
  </r>
  <r>
    <s v="UK0013031"/>
    <x v="43"/>
    <x v="5"/>
    <s v="H2120"/>
    <n v="0"/>
    <n v="0"/>
    <n v="0"/>
    <n v="0"/>
    <n v="0"/>
    <n v="0"/>
    <n v="0"/>
    <n v="0"/>
  </r>
  <r>
    <s v="UK0013690"/>
    <x v="44"/>
    <x v="5"/>
    <s v="SF_2"/>
    <n v="0"/>
    <n v="0"/>
    <n v="0"/>
    <n v="0"/>
    <n v="0"/>
    <n v="0"/>
    <n v="0"/>
    <n v="0"/>
  </r>
  <r>
    <s v="UK0013690"/>
    <x v="44"/>
    <x v="5"/>
    <s v="SF_3"/>
    <n v="0"/>
    <n v="0"/>
    <n v="0"/>
    <n v="0"/>
    <n v="0"/>
    <n v="0"/>
    <n v="0"/>
    <n v="0"/>
  </r>
  <r>
    <s v="UK0013690"/>
    <x v="44"/>
    <x v="5"/>
    <s v="SF_4"/>
    <n v="0"/>
    <n v="0"/>
    <n v="0"/>
    <n v="0"/>
    <n v="0"/>
    <n v="0"/>
    <n v="0"/>
    <n v="0"/>
  </r>
  <r>
    <s v="UK0013690"/>
    <x v="44"/>
    <x v="5"/>
    <s v="SF_1"/>
    <n v="0"/>
    <n v="0"/>
    <n v="0"/>
    <n v="0"/>
    <n v="0"/>
    <n v="0"/>
    <n v="0"/>
    <n v="0"/>
  </r>
  <r>
    <s v="UK0013690"/>
    <x v="44"/>
    <x v="5"/>
    <s v="SF_6"/>
    <n v="0"/>
    <n v="0"/>
    <n v="0"/>
    <n v="0"/>
    <n v="0"/>
    <n v="0"/>
    <n v="0"/>
    <n v="0"/>
  </r>
  <r>
    <s v="UK0013690"/>
    <x v="44"/>
    <x v="5"/>
    <s v="SF_5"/>
    <n v="0"/>
    <n v="0"/>
    <n v="0"/>
    <n v="0"/>
    <n v="0"/>
    <n v="0"/>
    <n v="0"/>
    <n v="0"/>
  </r>
  <r>
    <s v="UK0013690"/>
    <x v="44"/>
    <x v="5"/>
    <s v="A2.1"/>
    <n v="0"/>
    <n v="1"/>
    <n v="0"/>
    <n v="0"/>
    <n v="0"/>
    <n v="1"/>
    <n v="1"/>
    <n v="1"/>
  </r>
  <r>
    <s v="UK0013690"/>
    <x v="44"/>
    <x v="5"/>
    <s v="A2.4"/>
    <n v="0"/>
    <n v="1"/>
    <n v="0"/>
    <n v="0"/>
    <n v="0"/>
    <n v="0"/>
    <n v="0"/>
    <n v="0"/>
  </r>
  <r>
    <s v="UK0013690"/>
    <x v="44"/>
    <x v="5"/>
    <s v="A2.3"/>
    <n v="0"/>
    <n v="0"/>
    <n v="0"/>
    <n v="0"/>
    <n v="0"/>
    <n v="0"/>
    <n v="0"/>
    <n v="0"/>
  </r>
  <r>
    <s v="UK0013690"/>
    <x v="44"/>
    <x v="5"/>
    <s v="A1E"/>
    <n v="0"/>
    <n v="0"/>
    <n v="0"/>
    <n v="0"/>
    <n v="0"/>
    <n v="0"/>
    <n v="0"/>
    <n v="0"/>
  </r>
  <r>
    <s v="UK0013690"/>
    <x v="44"/>
    <x v="5"/>
    <s v="A2.2"/>
    <n v="0"/>
    <n v="0"/>
    <n v="0"/>
    <n v="0"/>
    <n v="0"/>
    <n v="0"/>
    <n v="0"/>
    <n v="0"/>
  </r>
  <r>
    <s v="UK0013690"/>
    <x v="44"/>
    <x v="5"/>
    <s v="A2.61"/>
    <n v="0"/>
    <n v="1"/>
    <n v="0"/>
    <n v="0"/>
    <n v="0"/>
    <n v="0"/>
    <n v="0"/>
    <n v="0"/>
  </r>
  <r>
    <s v="UK0013690"/>
    <x v="44"/>
    <x v="5"/>
    <s v="A5.1"/>
    <n v="0"/>
    <n v="1"/>
    <n v="0"/>
    <n v="1"/>
    <n v="0"/>
    <n v="1"/>
    <n v="1"/>
    <n v="1"/>
  </r>
  <r>
    <s v="UK0013690"/>
    <x v="44"/>
    <x v="5"/>
    <s v="A5.4"/>
    <n v="0"/>
    <n v="1"/>
    <n v="0"/>
    <n v="1"/>
    <n v="0"/>
    <n v="0"/>
    <n v="0"/>
    <n v="0"/>
  </r>
  <r>
    <s v="UK0013690"/>
    <x v="44"/>
    <x v="5"/>
    <s v="A5.3"/>
    <n v="0"/>
    <n v="0"/>
    <n v="0"/>
    <n v="0"/>
    <n v="0"/>
    <n v="0"/>
    <n v="0"/>
    <n v="0"/>
  </r>
  <r>
    <s v="UK0013690"/>
    <x v="44"/>
    <x v="5"/>
    <s v="A5.2"/>
    <n v="0"/>
    <n v="0"/>
    <n v="0"/>
    <n v="0"/>
    <n v="0"/>
    <n v="0"/>
    <n v="0"/>
    <n v="0"/>
  </r>
  <r>
    <s v="UK0013690"/>
    <x v="44"/>
    <x v="5"/>
    <s v="A5.53"/>
    <n v="0"/>
    <n v="0"/>
    <n v="0"/>
    <n v="1"/>
    <n v="1"/>
    <n v="0"/>
    <n v="0"/>
    <n v="0"/>
  </r>
  <r>
    <s v="UK0013690"/>
    <x v="44"/>
    <x v="5"/>
    <s v="H1420"/>
    <n v="0"/>
    <n v="0"/>
    <n v="0"/>
    <n v="0"/>
    <n v="0"/>
    <n v="0"/>
    <n v="0"/>
    <n v="0"/>
  </r>
  <r>
    <s v="UK0013690"/>
    <x v="44"/>
    <x v="5"/>
    <s v="H1310"/>
    <n v="0"/>
    <n v="0"/>
    <n v="0"/>
    <n v="0"/>
    <n v="0"/>
    <n v="0"/>
    <n v="0"/>
    <n v="0"/>
  </r>
  <r>
    <s v="UK0013690"/>
    <x v="44"/>
    <x v="5"/>
    <s v="H1320"/>
    <n v="0"/>
    <n v="0"/>
    <n v="0"/>
    <n v="0"/>
    <n v="0"/>
    <n v="0"/>
    <n v="0"/>
    <n v="0"/>
  </r>
  <r>
    <s v="UK0013112"/>
    <x v="45"/>
    <x v="5"/>
    <s v="SF_2"/>
    <n v="0"/>
    <n v="0"/>
    <n v="0"/>
    <n v="0"/>
    <n v="0"/>
    <n v="0"/>
    <n v="0"/>
    <n v="0"/>
  </r>
  <r>
    <s v="UK0013112"/>
    <x v="45"/>
    <x v="5"/>
    <s v="SF_3"/>
    <n v="0"/>
    <n v="0"/>
    <n v="0"/>
    <n v="0"/>
    <n v="0"/>
    <n v="0"/>
    <n v="0"/>
    <n v="0"/>
  </r>
  <r>
    <s v="UK0013112"/>
    <x v="45"/>
    <x v="5"/>
    <s v="SF_4"/>
    <n v="0"/>
    <n v="0"/>
    <n v="0"/>
    <n v="0"/>
    <n v="0"/>
    <n v="0"/>
    <n v="0"/>
    <n v="0"/>
  </r>
  <r>
    <s v="UK0013112"/>
    <x v="45"/>
    <x v="5"/>
    <s v="SF_5"/>
    <n v="0"/>
    <n v="0"/>
    <n v="0"/>
    <n v="0"/>
    <n v="0"/>
    <n v="0"/>
    <n v="0"/>
    <n v="0"/>
  </r>
  <r>
    <s v="UK0013112"/>
    <x v="45"/>
    <x v="5"/>
    <s v="A3"/>
    <n v="1"/>
    <n v="1"/>
    <n v="1"/>
    <n v="0"/>
    <n v="1"/>
    <n v="1"/>
    <n v="1"/>
    <n v="1"/>
  </r>
  <r>
    <s v="UK0013112"/>
    <x v="45"/>
    <x v="5"/>
    <s v="A2.1"/>
    <n v="0"/>
    <n v="1"/>
    <n v="0"/>
    <n v="0"/>
    <n v="0"/>
    <n v="1"/>
    <n v="1"/>
    <n v="1"/>
  </r>
  <r>
    <s v="UK0013112"/>
    <x v="45"/>
    <x v="5"/>
    <s v="A2.4"/>
    <n v="0"/>
    <n v="1"/>
    <n v="0"/>
    <n v="0"/>
    <n v="0"/>
    <n v="0"/>
    <n v="0"/>
    <n v="0"/>
  </r>
  <r>
    <s v="UK0013112"/>
    <x v="45"/>
    <x v="5"/>
    <s v="A2.3"/>
    <n v="0"/>
    <n v="0"/>
    <n v="0"/>
    <n v="0"/>
    <n v="0"/>
    <n v="0"/>
    <n v="0"/>
    <n v="0"/>
  </r>
  <r>
    <s v="UK0013112"/>
    <x v="45"/>
    <x v="5"/>
    <s v="A2.2"/>
    <n v="0"/>
    <n v="0"/>
    <n v="0"/>
    <n v="0"/>
    <n v="0"/>
    <n v="0"/>
    <n v="0"/>
    <n v="0"/>
  </r>
  <r>
    <s v="UK0013112"/>
    <x v="45"/>
    <x v="5"/>
    <s v="A5.51"/>
    <n v="0"/>
    <n v="1"/>
    <n v="1"/>
    <n v="1"/>
    <n v="1"/>
    <n v="1"/>
    <n v="1"/>
    <n v="1"/>
  </r>
  <r>
    <s v="UK0013112"/>
    <x v="45"/>
    <x v="5"/>
    <s v="A5.4E"/>
    <n v="0"/>
    <n v="0"/>
    <n v="0"/>
    <n v="0"/>
    <n v="0"/>
    <n v="0"/>
    <n v="0"/>
    <n v="0"/>
  </r>
  <r>
    <s v="UK0013112"/>
    <x v="45"/>
    <x v="5"/>
    <s v="A5.4"/>
    <n v="0"/>
    <n v="1"/>
    <n v="0"/>
    <n v="1"/>
    <n v="0"/>
    <n v="0"/>
    <n v="0"/>
    <n v="0"/>
  </r>
  <r>
    <s v="UK0013112"/>
    <x v="45"/>
    <x v="5"/>
    <s v="A5.3E"/>
    <n v="0"/>
    <n v="0"/>
    <n v="0"/>
    <n v="0"/>
    <n v="0"/>
    <n v="0"/>
    <n v="0"/>
    <n v="0"/>
  </r>
  <r>
    <s v="UK0013112"/>
    <x v="45"/>
    <x v="5"/>
    <s v="A5.53"/>
    <n v="0"/>
    <n v="0"/>
    <n v="0"/>
    <n v="1"/>
    <n v="1"/>
    <n v="0"/>
    <n v="0"/>
    <n v="0"/>
  </r>
  <r>
    <s v="UK0013112"/>
    <x v="45"/>
    <x v="5"/>
    <s v="A4"/>
    <n v="0"/>
    <n v="1"/>
    <n v="1"/>
    <n v="1"/>
    <n v="1"/>
    <n v="1"/>
    <n v="1"/>
    <n v="0"/>
  </r>
  <r>
    <s v="UK0013112"/>
    <x v="45"/>
    <x v="5"/>
    <s v="A1"/>
    <n v="1"/>
    <n v="1"/>
    <n v="1"/>
    <n v="0"/>
    <n v="1"/>
    <n v="1"/>
    <n v="1"/>
    <n v="1"/>
  </r>
  <r>
    <s v="UK0013112"/>
    <x v="45"/>
    <x v="5"/>
    <s v="A5.3L"/>
    <n v="0"/>
    <n v="0"/>
    <n v="0"/>
    <n v="0"/>
    <n v="0"/>
    <n v="0"/>
    <n v="0"/>
    <n v="0"/>
  </r>
  <r>
    <s v="UK0013112"/>
    <x v="45"/>
    <x v="5"/>
    <s v="A5.2"/>
    <n v="0"/>
    <n v="0"/>
    <n v="0"/>
    <n v="0"/>
    <n v="0"/>
    <n v="0"/>
    <n v="0"/>
    <n v="0"/>
  </r>
  <r>
    <s v="UK0013112"/>
    <x v="45"/>
    <x v="5"/>
    <s v="A2.61"/>
    <n v="0"/>
    <n v="1"/>
    <n v="0"/>
    <n v="0"/>
    <n v="0"/>
    <n v="0"/>
    <n v="0"/>
    <n v="0"/>
  </r>
  <r>
    <s v="UK0013112"/>
    <x v="45"/>
    <x v="5"/>
    <s v="A5.1"/>
    <n v="0"/>
    <n v="1"/>
    <n v="0"/>
    <n v="1"/>
    <n v="0"/>
    <n v="1"/>
    <n v="1"/>
    <n v="1"/>
  </r>
  <r>
    <s v="UK0013112"/>
    <x v="45"/>
    <x v="5"/>
    <s v="S1441"/>
    <n v="0"/>
    <n v="0"/>
    <n v="0"/>
    <n v="0"/>
    <n v="0"/>
    <n v="0"/>
    <n v="0"/>
    <n v="0"/>
  </r>
  <r>
    <s v="UK0013036"/>
    <x v="46"/>
    <x v="5"/>
    <s v="A4"/>
    <n v="0"/>
    <n v="1"/>
    <n v="1"/>
    <n v="1"/>
    <n v="1"/>
    <n v="1"/>
    <n v="1"/>
    <n v="0"/>
  </r>
  <r>
    <s v="UK0013036"/>
    <x v="46"/>
    <x v="5"/>
    <s v="A3"/>
    <n v="1"/>
    <n v="1"/>
    <n v="1"/>
    <n v="0"/>
    <n v="1"/>
    <n v="1"/>
    <n v="1"/>
    <n v="1"/>
  </r>
  <r>
    <s v="UK0013036"/>
    <x v="46"/>
    <x v="5"/>
    <s v="A1"/>
    <n v="1"/>
    <n v="1"/>
    <n v="1"/>
    <n v="0"/>
    <n v="1"/>
    <n v="1"/>
    <n v="1"/>
    <n v="1"/>
  </r>
  <r>
    <s v="UK0013036"/>
    <x v="46"/>
    <x v="5"/>
    <s v="H8330"/>
    <n v="0"/>
    <n v="0"/>
    <n v="0"/>
    <n v="0"/>
    <n v="0"/>
    <n v="0"/>
    <n v="0"/>
    <n v="0"/>
  </r>
  <r>
    <s v="UK0013036"/>
    <x v="46"/>
    <x v="5"/>
    <s v="H1230"/>
    <n v="0"/>
    <n v="0"/>
    <n v="0"/>
    <n v="0"/>
    <n v="0"/>
    <n v="0"/>
    <n v="0"/>
    <n v="0"/>
  </r>
  <r>
    <s v="UK0030170"/>
    <x v="36"/>
    <x v="5"/>
    <s v="SF_3"/>
    <n v="0"/>
    <n v="0"/>
    <n v="0"/>
    <n v="0"/>
    <n v="0"/>
    <n v="0"/>
    <n v="0"/>
    <n v="0"/>
  </r>
  <r>
    <s v="UK0030170"/>
    <x v="36"/>
    <x v="5"/>
    <s v="SF_4"/>
    <n v="0"/>
    <n v="0"/>
    <n v="0"/>
    <n v="0"/>
    <n v="0"/>
    <n v="0"/>
    <n v="0"/>
    <n v="0"/>
  </r>
  <r>
    <s v="UK0030170"/>
    <x v="36"/>
    <x v="5"/>
    <s v="SF_6"/>
    <n v="0"/>
    <n v="0"/>
    <n v="0"/>
    <n v="0"/>
    <n v="0"/>
    <n v="0"/>
    <n v="0"/>
    <n v="0"/>
  </r>
  <r>
    <s v="UK0030170"/>
    <x v="36"/>
    <x v="5"/>
    <s v="H1150"/>
    <n v="1"/>
    <n v="1"/>
    <n v="1"/>
    <n v="1"/>
    <n v="1"/>
    <n v="1"/>
    <n v="1"/>
    <n v="1"/>
  </r>
  <r>
    <s v="UK0030170"/>
    <x v="36"/>
    <x v="5"/>
    <s v="H2160"/>
    <n v="0"/>
    <n v="0"/>
    <n v="0"/>
    <n v="0"/>
    <n v="0"/>
    <n v="0"/>
    <n v="0"/>
    <n v="0"/>
  </r>
  <r>
    <s v="UK0030170"/>
    <x v="36"/>
    <x v="5"/>
    <s v="H2110"/>
    <n v="0"/>
    <n v="0"/>
    <n v="0"/>
    <n v="0"/>
    <n v="0"/>
    <n v="0"/>
    <n v="0"/>
    <n v="0"/>
  </r>
  <r>
    <s v="UK0030170"/>
    <x v="36"/>
    <x v="5"/>
    <s v="A2.1"/>
    <n v="0"/>
    <n v="1"/>
    <n v="0"/>
    <n v="0"/>
    <n v="0"/>
    <n v="1"/>
    <n v="1"/>
    <n v="1"/>
  </r>
  <r>
    <s v="UK0030170"/>
    <x v="36"/>
    <x v="5"/>
    <s v="A2.3"/>
    <n v="0"/>
    <n v="0"/>
    <n v="0"/>
    <n v="0"/>
    <n v="0"/>
    <n v="0"/>
    <n v="0"/>
    <n v="0"/>
  </r>
  <r>
    <s v="UK0030170"/>
    <x v="36"/>
    <x v="5"/>
    <s v="A2.2"/>
    <n v="0"/>
    <n v="0"/>
    <n v="0"/>
    <n v="0"/>
    <n v="0"/>
    <n v="0"/>
    <n v="0"/>
    <n v="0"/>
  </r>
  <r>
    <s v="UK0030170"/>
    <x v="36"/>
    <x v="5"/>
    <s v="A2.61"/>
    <n v="0"/>
    <n v="1"/>
    <n v="0"/>
    <n v="0"/>
    <n v="0"/>
    <n v="0"/>
    <n v="0"/>
    <n v="0"/>
  </r>
  <r>
    <s v="UK0030170"/>
    <x v="36"/>
    <x v="5"/>
    <s v="SF_1E"/>
    <n v="0"/>
    <n v="0"/>
    <n v="0"/>
    <n v="0"/>
    <n v="0"/>
    <n v="0"/>
    <n v="0"/>
    <n v="0"/>
  </r>
  <r>
    <s v="UK0030170"/>
    <x v="36"/>
    <x v="5"/>
    <s v="A5.1"/>
    <n v="0"/>
    <n v="1"/>
    <n v="0"/>
    <n v="1"/>
    <n v="0"/>
    <n v="1"/>
    <n v="1"/>
    <n v="1"/>
  </r>
  <r>
    <s v="UK0030170"/>
    <x v="36"/>
    <x v="5"/>
    <s v="A5.4E"/>
    <n v="0"/>
    <n v="0"/>
    <n v="0"/>
    <n v="0"/>
    <n v="0"/>
    <n v="0"/>
    <n v="0"/>
    <n v="0"/>
  </r>
  <r>
    <s v="UK0030170"/>
    <x v="36"/>
    <x v="5"/>
    <s v="A5.3E"/>
    <n v="0"/>
    <n v="0"/>
    <n v="0"/>
    <n v="0"/>
    <n v="0"/>
    <n v="0"/>
    <n v="0"/>
    <n v="0"/>
  </r>
  <r>
    <s v="UK0030170"/>
    <x v="36"/>
    <x v="5"/>
    <s v="A5.2"/>
    <n v="0"/>
    <n v="0"/>
    <n v="0"/>
    <n v="0"/>
    <n v="0"/>
    <n v="0"/>
    <n v="0"/>
    <n v="0"/>
  </r>
  <r>
    <s v="UK0030170"/>
    <x v="36"/>
    <x v="5"/>
    <s v="H2130"/>
    <n v="0"/>
    <n v="0"/>
    <n v="0"/>
    <n v="0"/>
    <n v="0"/>
    <n v="0"/>
    <n v="0"/>
    <n v="0"/>
  </r>
  <r>
    <s v="UK0030170"/>
    <x v="36"/>
    <x v="5"/>
    <s v="S1364"/>
    <n v="0"/>
    <n v="0"/>
    <n v="0"/>
    <n v="0"/>
    <n v="0"/>
    <n v="0"/>
    <n v="0"/>
    <n v="0"/>
  </r>
  <r>
    <s v="UK0030170"/>
    <x v="36"/>
    <x v="5"/>
    <s v="A2.4"/>
    <n v="0"/>
    <n v="1"/>
    <n v="0"/>
    <n v="0"/>
    <n v="0"/>
    <n v="0"/>
    <n v="0"/>
    <n v="0"/>
  </r>
  <r>
    <s v="UK0030170"/>
    <x v="36"/>
    <x v="5"/>
    <s v="S1099"/>
    <n v="0"/>
    <n v="0"/>
    <n v="0"/>
    <n v="0"/>
    <n v="0"/>
    <n v="0"/>
    <n v="0"/>
    <n v="0"/>
  </r>
  <r>
    <s v="UK0030170"/>
    <x v="36"/>
    <x v="5"/>
    <s v="H1310"/>
    <n v="0"/>
    <n v="0"/>
    <n v="0"/>
    <n v="0"/>
    <n v="0"/>
    <n v="0"/>
    <n v="0"/>
    <n v="0"/>
  </r>
  <r>
    <s v="UK0030170"/>
    <x v="36"/>
    <x v="5"/>
    <s v="A5.4"/>
    <n v="0"/>
    <n v="1"/>
    <n v="0"/>
    <n v="1"/>
    <n v="0"/>
    <n v="0"/>
    <n v="0"/>
    <n v="0"/>
  </r>
  <r>
    <s v="UK0030170"/>
    <x v="36"/>
    <x v="5"/>
    <s v="S1095"/>
    <n v="0"/>
    <n v="0"/>
    <n v="0"/>
    <n v="0"/>
    <n v="0"/>
    <n v="0"/>
    <n v="0"/>
    <n v="0"/>
  </r>
  <r>
    <s v="UK0030170"/>
    <x v="36"/>
    <x v="5"/>
    <s v="H2120"/>
    <n v="0"/>
    <n v="0"/>
    <n v="0"/>
    <n v="0"/>
    <n v="0"/>
    <n v="0"/>
    <n v="0"/>
    <n v="0"/>
  </r>
  <r>
    <s v="UK0013694"/>
    <x v="47"/>
    <x v="5"/>
    <s v="S1364"/>
    <n v="0"/>
    <n v="0"/>
    <n v="0"/>
    <n v="0"/>
    <n v="0"/>
    <n v="0"/>
    <n v="0"/>
    <n v="0"/>
  </r>
  <r>
    <s v="UK0013694"/>
    <x v="47"/>
    <x v="5"/>
    <s v="A2.2"/>
    <n v="0"/>
    <n v="0"/>
    <n v="0"/>
    <n v="0"/>
    <n v="0"/>
    <n v="0"/>
    <n v="0"/>
    <n v="0"/>
  </r>
  <r>
    <s v="UK0013694"/>
    <x v="47"/>
    <x v="5"/>
    <s v="A4"/>
    <n v="0"/>
    <n v="1"/>
    <n v="1"/>
    <n v="1"/>
    <n v="1"/>
    <n v="1"/>
    <n v="1"/>
    <n v="0"/>
  </r>
  <r>
    <s v="UK0013694"/>
    <x v="47"/>
    <x v="5"/>
    <s v="A3"/>
    <n v="1"/>
    <n v="1"/>
    <n v="1"/>
    <n v="0"/>
    <n v="1"/>
    <n v="1"/>
    <n v="1"/>
    <n v="1"/>
  </r>
  <r>
    <s v="UK0013694"/>
    <x v="47"/>
    <x v="5"/>
    <s v="A1"/>
    <n v="1"/>
    <n v="1"/>
    <n v="1"/>
    <n v="0"/>
    <n v="1"/>
    <n v="1"/>
    <n v="1"/>
    <n v="1"/>
  </r>
  <r>
    <s v="UK0013694"/>
    <x v="47"/>
    <x v="5"/>
    <s v="A5.1"/>
    <n v="0"/>
    <n v="1"/>
    <n v="0"/>
    <n v="1"/>
    <n v="0"/>
    <n v="1"/>
    <n v="1"/>
    <n v="1"/>
  </r>
  <r>
    <s v="UK0013694"/>
    <x v="47"/>
    <x v="5"/>
    <s v="A5.4"/>
    <n v="0"/>
    <n v="1"/>
    <n v="0"/>
    <n v="1"/>
    <n v="0"/>
    <n v="0"/>
    <n v="0"/>
    <n v="0"/>
  </r>
  <r>
    <s v="UK0013694"/>
    <x v="47"/>
    <x v="5"/>
    <s v="A5.2"/>
    <n v="0"/>
    <n v="0"/>
    <n v="0"/>
    <n v="0"/>
    <n v="0"/>
    <n v="0"/>
    <n v="0"/>
    <n v="0"/>
  </r>
  <r>
    <s v="UK0013694"/>
    <x v="47"/>
    <x v="5"/>
    <s v="A5.53"/>
    <n v="0"/>
    <n v="0"/>
    <n v="0"/>
    <n v="1"/>
    <n v="1"/>
    <n v="0"/>
    <n v="0"/>
    <n v="0"/>
  </r>
  <r>
    <s v="UK0013694"/>
    <x v="47"/>
    <x v="5"/>
    <s v="S1441"/>
    <n v="0"/>
    <n v="0"/>
    <n v="0"/>
    <n v="0"/>
    <n v="0"/>
    <n v="0"/>
    <n v="0"/>
    <n v="0"/>
  </r>
  <r>
    <s v="UK0013114"/>
    <x v="20"/>
    <x v="5"/>
    <s v="S1364"/>
    <n v="0"/>
    <n v="0"/>
    <n v="0"/>
    <n v="0"/>
    <n v="0"/>
    <n v="0"/>
    <n v="0"/>
    <n v="0"/>
  </r>
  <r>
    <s v="UK0013114"/>
    <x v="20"/>
    <x v="5"/>
    <s v="A4"/>
    <n v="0"/>
    <n v="1"/>
    <n v="1"/>
    <n v="1"/>
    <n v="1"/>
    <n v="1"/>
    <n v="1"/>
    <n v="0"/>
  </r>
  <r>
    <s v="UK0013114"/>
    <x v="20"/>
    <x v="5"/>
    <s v="A3"/>
    <n v="1"/>
    <n v="1"/>
    <n v="1"/>
    <n v="0"/>
    <n v="1"/>
    <n v="1"/>
    <n v="1"/>
    <n v="1"/>
  </r>
  <r>
    <s v="UK0013114"/>
    <x v="20"/>
    <x v="5"/>
    <s v="A1"/>
    <n v="1"/>
    <n v="1"/>
    <n v="1"/>
    <n v="0"/>
    <n v="1"/>
    <n v="1"/>
    <n v="1"/>
    <n v="1"/>
  </r>
  <r>
    <s v="UK0013114"/>
    <x v="20"/>
    <x v="5"/>
    <s v="A5.1"/>
    <n v="0"/>
    <n v="1"/>
    <n v="0"/>
    <n v="1"/>
    <n v="0"/>
    <n v="1"/>
    <n v="1"/>
    <n v="1"/>
  </r>
  <r>
    <s v="UK0013114"/>
    <x v="20"/>
    <x v="5"/>
    <s v="A5.2"/>
    <n v="0"/>
    <n v="0"/>
    <n v="0"/>
    <n v="0"/>
    <n v="0"/>
    <n v="0"/>
    <n v="0"/>
    <n v="0"/>
  </r>
  <r>
    <s v="UK0013114"/>
    <x v="20"/>
    <x v="5"/>
    <s v="H8330"/>
    <n v="0"/>
    <n v="0"/>
    <n v="0"/>
    <n v="0"/>
    <n v="0"/>
    <n v="0"/>
    <n v="0"/>
    <n v="0"/>
  </r>
  <r>
    <s v="UK0013027"/>
    <x v="48"/>
    <x v="5"/>
    <s v="H2150"/>
    <n v="0"/>
    <n v="0"/>
    <n v="0"/>
    <n v="0"/>
    <n v="0"/>
    <n v="0"/>
    <n v="0"/>
    <n v="0"/>
  </r>
  <r>
    <s v="UK0013027"/>
    <x v="48"/>
    <x v="5"/>
    <s v="H1330"/>
    <n v="0"/>
    <n v="0"/>
    <n v="0"/>
    <n v="0"/>
    <n v="0"/>
    <n v="0"/>
    <n v="0"/>
    <n v="0"/>
  </r>
  <r>
    <s v="UK0013027"/>
    <x v="48"/>
    <x v="5"/>
    <s v="H1150"/>
    <n v="1"/>
    <n v="1"/>
    <n v="1"/>
    <n v="1"/>
    <n v="1"/>
    <n v="1"/>
    <n v="1"/>
    <n v="1"/>
  </r>
  <r>
    <s v="UK0013027"/>
    <x v="48"/>
    <x v="5"/>
    <s v="H2170"/>
    <n v="0"/>
    <n v="0"/>
    <n v="0"/>
    <n v="0"/>
    <n v="0"/>
    <n v="0"/>
    <n v="0"/>
    <n v="0"/>
  </r>
  <r>
    <s v="UK0013027"/>
    <x v="48"/>
    <x v="5"/>
    <s v="H2110"/>
    <n v="0"/>
    <n v="0"/>
    <n v="0"/>
    <n v="0"/>
    <n v="0"/>
    <n v="0"/>
    <n v="0"/>
    <n v="0"/>
  </r>
  <r>
    <s v="UK0013027"/>
    <x v="48"/>
    <x v="5"/>
    <s v="H1130"/>
    <n v="1"/>
    <n v="1"/>
    <n v="1"/>
    <n v="1"/>
    <n v="1"/>
    <n v="0"/>
    <n v="0"/>
    <n v="1"/>
  </r>
  <r>
    <s v="UK0013027"/>
    <x v="48"/>
    <x v="5"/>
    <s v="H2130"/>
    <n v="0"/>
    <n v="0"/>
    <n v="0"/>
    <n v="0"/>
    <n v="0"/>
    <n v="0"/>
    <n v="0"/>
    <n v="0"/>
  </r>
  <r>
    <s v="UK0013027"/>
    <x v="48"/>
    <x v="5"/>
    <s v="S1166"/>
    <n v="0"/>
    <n v="0"/>
    <n v="0"/>
    <n v="0"/>
    <n v="0"/>
    <n v="0"/>
    <n v="0"/>
    <n v="0"/>
  </r>
  <r>
    <s v="UK0013027"/>
    <x v="48"/>
    <x v="5"/>
    <s v="H2190"/>
    <n v="0"/>
    <n v="0"/>
    <n v="0"/>
    <n v="0"/>
    <n v="0"/>
    <n v="0"/>
    <n v="0"/>
    <n v="0"/>
  </r>
  <r>
    <s v="UK0013027"/>
    <x v="48"/>
    <x v="5"/>
    <s v="H1160"/>
    <n v="1"/>
    <n v="1"/>
    <n v="1"/>
    <n v="1"/>
    <n v="1"/>
    <n v="1"/>
    <n v="1"/>
    <n v="1"/>
  </r>
  <r>
    <s v="UK0013027"/>
    <x v="48"/>
    <x v="5"/>
    <s v="A2.1"/>
    <n v="0"/>
    <n v="1"/>
    <n v="0"/>
    <n v="0"/>
    <n v="0"/>
    <n v="1"/>
    <n v="1"/>
    <n v="1"/>
  </r>
  <r>
    <s v="UK0013027"/>
    <x v="48"/>
    <x v="5"/>
    <s v="A2.4"/>
    <n v="0"/>
    <n v="1"/>
    <n v="0"/>
    <n v="0"/>
    <n v="0"/>
    <n v="0"/>
    <n v="0"/>
    <n v="0"/>
  </r>
  <r>
    <s v="UK0013027"/>
    <x v="48"/>
    <x v="5"/>
    <s v="A2.3"/>
    <n v="0"/>
    <n v="0"/>
    <n v="0"/>
    <n v="0"/>
    <n v="0"/>
    <n v="0"/>
    <n v="0"/>
    <n v="0"/>
  </r>
  <r>
    <s v="UK0013027"/>
    <x v="48"/>
    <x v="5"/>
    <s v="A2.2"/>
    <n v="0"/>
    <n v="0"/>
    <n v="0"/>
    <n v="0"/>
    <n v="0"/>
    <n v="0"/>
    <n v="0"/>
    <n v="0"/>
  </r>
  <r>
    <s v="UK0013027"/>
    <x v="48"/>
    <x v="5"/>
    <s v="A2.61"/>
    <n v="0"/>
    <n v="1"/>
    <n v="0"/>
    <n v="0"/>
    <n v="0"/>
    <n v="0"/>
    <n v="0"/>
    <n v="0"/>
  </r>
  <r>
    <s v="UK0013027"/>
    <x v="48"/>
    <x v="5"/>
    <s v="H1220"/>
    <n v="0"/>
    <n v="0"/>
    <n v="0"/>
    <n v="0"/>
    <n v="0"/>
    <n v="0"/>
    <n v="0"/>
    <n v="0"/>
  </r>
  <r>
    <s v="UK0013027"/>
    <x v="48"/>
    <x v="5"/>
    <s v="A4"/>
    <n v="0"/>
    <n v="1"/>
    <n v="1"/>
    <n v="1"/>
    <n v="1"/>
    <n v="1"/>
    <n v="1"/>
    <n v="0"/>
  </r>
  <r>
    <s v="UK0013027"/>
    <x v="48"/>
    <x v="5"/>
    <s v="SF_SH_5"/>
    <n v="1"/>
    <n v="1"/>
    <n v="1"/>
    <n v="0"/>
    <n v="1"/>
    <n v="1"/>
    <n v="1"/>
    <n v="1"/>
  </r>
  <r>
    <s v="UK0013027"/>
    <x v="48"/>
    <x v="5"/>
    <s v="A2.71"/>
    <n v="0"/>
    <n v="1"/>
    <n v="1"/>
    <n v="0"/>
    <n v="1"/>
    <n v="1"/>
    <n v="1"/>
    <n v="1"/>
  </r>
  <r>
    <s v="UK0013027"/>
    <x v="48"/>
    <x v="5"/>
    <s v="A1"/>
    <n v="1"/>
    <n v="1"/>
    <n v="1"/>
    <n v="0"/>
    <n v="1"/>
    <n v="1"/>
    <n v="1"/>
    <n v="1"/>
  </r>
  <r>
    <s v="UK0013027"/>
    <x v="48"/>
    <x v="5"/>
    <s v="SF_SH_3"/>
    <n v="1"/>
    <n v="1"/>
    <n v="1"/>
    <n v="0"/>
    <n v="1"/>
    <n v="1"/>
    <n v="1"/>
    <n v="1"/>
  </r>
  <r>
    <s v="UK0013027"/>
    <x v="48"/>
    <x v="5"/>
    <s v="SF_SH_6"/>
    <n v="1"/>
    <n v="0"/>
    <n v="1"/>
    <n v="1"/>
    <n v="1"/>
    <n v="1"/>
    <n v="1"/>
    <n v="1"/>
  </r>
  <r>
    <s v="UK0013027"/>
    <x v="48"/>
    <x v="5"/>
    <s v="H1310"/>
    <n v="0"/>
    <n v="0"/>
    <n v="0"/>
    <n v="0"/>
    <n v="0"/>
    <n v="0"/>
    <n v="0"/>
    <n v="0"/>
  </r>
  <r>
    <s v="UK0013027"/>
    <x v="48"/>
    <x v="5"/>
    <s v="A5.1"/>
    <n v="0"/>
    <n v="1"/>
    <n v="0"/>
    <n v="1"/>
    <n v="0"/>
    <n v="1"/>
    <n v="1"/>
    <n v="1"/>
  </r>
  <r>
    <s v="UK0013027"/>
    <x v="48"/>
    <x v="5"/>
    <s v="A5.4"/>
    <n v="0"/>
    <n v="1"/>
    <n v="0"/>
    <n v="1"/>
    <n v="0"/>
    <n v="0"/>
    <n v="0"/>
    <n v="0"/>
  </r>
  <r>
    <s v="UK0013027"/>
    <x v="48"/>
    <x v="5"/>
    <s v="A5.3"/>
    <n v="0"/>
    <n v="0"/>
    <n v="0"/>
    <n v="0"/>
    <n v="0"/>
    <n v="0"/>
    <n v="0"/>
    <n v="0"/>
  </r>
  <r>
    <s v="UK0013027"/>
    <x v="48"/>
    <x v="5"/>
    <s v="A5.2"/>
    <n v="0"/>
    <n v="0"/>
    <n v="0"/>
    <n v="0"/>
    <n v="0"/>
    <n v="0"/>
    <n v="0"/>
    <n v="0"/>
  </r>
  <r>
    <s v="UK0013027"/>
    <x v="48"/>
    <x v="5"/>
    <s v="H2120"/>
    <n v="0"/>
    <n v="0"/>
    <n v="0"/>
    <n v="0"/>
    <n v="0"/>
    <n v="0"/>
    <n v="0"/>
    <n v="0"/>
  </r>
  <r>
    <s v="UK0019838"/>
    <x v="49"/>
    <x v="5"/>
    <s v="H1150"/>
    <n v="1"/>
    <n v="1"/>
    <n v="1"/>
    <n v="1"/>
    <n v="1"/>
    <n v="1"/>
    <n v="1"/>
    <n v="1"/>
  </r>
  <r>
    <s v="UK0019838"/>
    <x v="49"/>
    <x v="5"/>
    <s v="H2110"/>
    <n v="0"/>
    <n v="0"/>
    <n v="0"/>
    <n v="0"/>
    <n v="0"/>
    <n v="0"/>
    <n v="0"/>
    <n v="0"/>
  </r>
  <r>
    <s v="UK0019838"/>
    <x v="49"/>
    <x v="5"/>
    <s v="H2130"/>
    <n v="0"/>
    <n v="0"/>
    <n v="0"/>
    <n v="0"/>
    <n v="0"/>
    <n v="0"/>
    <n v="0"/>
    <n v="0"/>
  </r>
  <r>
    <s v="UK0019838"/>
    <x v="49"/>
    <x v="5"/>
    <s v="H2190"/>
    <n v="0"/>
    <n v="0"/>
    <n v="0"/>
    <n v="0"/>
    <n v="0"/>
    <n v="0"/>
    <n v="0"/>
    <n v="0"/>
  </r>
  <r>
    <s v="UK0019838"/>
    <x v="49"/>
    <x v="5"/>
    <s v="H1420"/>
    <n v="0"/>
    <n v="0"/>
    <n v="0"/>
    <n v="0"/>
    <n v="0"/>
    <n v="0"/>
    <n v="0"/>
    <n v="0"/>
  </r>
  <r>
    <s v="UK0019838"/>
    <x v="49"/>
    <x v="5"/>
    <s v="S1355"/>
    <n v="0"/>
    <n v="0"/>
    <n v="0"/>
    <n v="0"/>
    <n v="0"/>
    <n v="0"/>
    <n v="0"/>
    <n v="0"/>
  </r>
  <r>
    <s v="UK0019838"/>
    <x v="49"/>
    <x v="5"/>
    <s v="H1220"/>
    <n v="0"/>
    <n v="0"/>
    <n v="0"/>
    <n v="0"/>
    <n v="0"/>
    <n v="0"/>
    <n v="0"/>
    <n v="0"/>
  </r>
  <r>
    <s v="UK0019838"/>
    <x v="49"/>
    <x v="5"/>
    <s v="S1395"/>
    <n v="0"/>
    <n v="0"/>
    <n v="0"/>
    <n v="0"/>
    <n v="0"/>
    <n v="0"/>
    <n v="0"/>
    <n v="0"/>
  </r>
  <r>
    <s v="UK0019838"/>
    <x v="49"/>
    <x v="5"/>
    <s v="H2120"/>
    <n v="0"/>
    <n v="0"/>
    <n v="0"/>
    <n v="0"/>
    <n v="0"/>
    <n v="0"/>
    <n v="0"/>
    <n v="0"/>
  </r>
  <r>
    <s v="UK0014780"/>
    <x v="50"/>
    <x v="5"/>
    <s v="H1210"/>
    <n v="0"/>
    <n v="0"/>
    <n v="0"/>
    <n v="0"/>
    <n v="0"/>
    <n v="0"/>
    <n v="0"/>
    <n v="0"/>
  </r>
  <r>
    <s v="UK0014780"/>
    <x v="50"/>
    <x v="5"/>
    <s v="H1150"/>
    <n v="1"/>
    <n v="1"/>
    <n v="1"/>
    <n v="1"/>
    <n v="1"/>
    <n v="1"/>
    <n v="1"/>
    <n v="1"/>
  </r>
  <r>
    <s v="UK0014780"/>
    <x v="50"/>
    <x v="5"/>
    <s v="H1220"/>
    <n v="0"/>
    <n v="0"/>
    <n v="0"/>
    <n v="0"/>
    <n v="0"/>
    <n v="0"/>
    <n v="0"/>
    <n v="0"/>
  </r>
  <r>
    <s v="UK0013111"/>
    <x v="51"/>
    <x v="5"/>
    <s v="S1102"/>
    <n v="0"/>
    <n v="0"/>
    <n v="0"/>
    <n v="0"/>
    <n v="0"/>
    <n v="0"/>
    <n v="0"/>
    <n v="0"/>
  </r>
  <r>
    <s v="UK0013111"/>
    <x v="51"/>
    <x v="5"/>
    <s v="H1330"/>
    <n v="0"/>
    <n v="0"/>
    <n v="0"/>
    <n v="0"/>
    <n v="0"/>
    <n v="0"/>
    <n v="0"/>
    <n v="0"/>
  </r>
  <r>
    <s v="UK0013111"/>
    <x v="51"/>
    <x v="5"/>
    <s v="A4E"/>
    <n v="0"/>
    <n v="1"/>
    <n v="1"/>
    <n v="1"/>
    <n v="1"/>
    <n v="1"/>
    <n v="1"/>
    <n v="0"/>
  </r>
  <r>
    <s v="UK0013111"/>
    <x v="51"/>
    <x v="5"/>
    <s v="A3"/>
    <n v="1"/>
    <n v="1"/>
    <n v="1"/>
    <n v="0"/>
    <n v="1"/>
    <n v="1"/>
    <n v="1"/>
    <n v="1"/>
  </r>
  <r>
    <s v="UK0013111"/>
    <x v="51"/>
    <x v="5"/>
    <s v="A2.4"/>
    <n v="0"/>
    <n v="1"/>
    <n v="0"/>
    <n v="0"/>
    <n v="0"/>
    <n v="0"/>
    <n v="0"/>
    <n v="0"/>
  </r>
  <r>
    <s v="UK0013111"/>
    <x v="51"/>
    <x v="5"/>
    <s v="A2.3"/>
    <n v="0"/>
    <n v="0"/>
    <n v="0"/>
    <n v="0"/>
    <n v="0"/>
    <n v="0"/>
    <n v="0"/>
    <n v="0"/>
  </r>
  <r>
    <s v="UK0013111"/>
    <x v="51"/>
    <x v="5"/>
    <s v="A1"/>
    <n v="1"/>
    <n v="1"/>
    <n v="1"/>
    <n v="0"/>
    <n v="1"/>
    <n v="1"/>
    <n v="1"/>
    <n v="1"/>
  </r>
  <r>
    <s v="UK0013111"/>
    <x v="51"/>
    <x v="5"/>
    <s v="A2.61"/>
    <n v="0"/>
    <n v="1"/>
    <n v="0"/>
    <n v="0"/>
    <n v="0"/>
    <n v="0"/>
    <n v="0"/>
    <n v="0"/>
  </r>
  <r>
    <s v="UK0013111"/>
    <x v="51"/>
    <x v="5"/>
    <s v="SF_3E"/>
    <n v="0"/>
    <n v="0"/>
    <n v="0"/>
    <n v="0"/>
    <n v="0"/>
    <n v="0"/>
    <n v="0"/>
    <n v="0"/>
  </r>
  <r>
    <s v="UK0013111"/>
    <x v="51"/>
    <x v="5"/>
    <s v="SF_4E"/>
    <n v="0"/>
    <n v="0"/>
    <n v="0"/>
    <n v="0"/>
    <n v="0"/>
    <n v="0"/>
    <n v="0"/>
    <n v="0"/>
  </r>
  <r>
    <s v="UK0013111"/>
    <x v="51"/>
    <x v="5"/>
    <s v="SF_1E"/>
    <n v="0"/>
    <n v="0"/>
    <n v="0"/>
    <n v="0"/>
    <n v="0"/>
    <n v="0"/>
    <n v="0"/>
    <n v="0"/>
  </r>
  <r>
    <s v="UK0013111"/>
    <x v="51"/>
    <x v="5"/>
    <s v="A5.4"/>
    <n v="0"/>
    <n v="1"/>
    <n v="0"/>
    <n v="1"/>
    <n v="0"/>
    <n v="0"/>
    <n v="0"/>
    <n v="0"/>
  </r>
  <r>
    <s v="UK0013111"/>
    <x v="51"/>
    <x v="5"/>
    <s v="A5.3E"/>
    <n v="0"/>
    <n v="0"/>
    <n v="0"/>
    <n v="0"/>
    <n v="0"/>
    <n v="0"/>
    <n v="0"/>
    <n v="0"/>
  </r>
  <r>
    <s v="UK0013111"/>
    <x v="51"/>
    <x v="5"/>
    <s v="A5.2"/>
    <n v="0"/>
    <n v="0"/>
    <n v="0"/>
    <n v="0"/>
    <n v="0"/>
    <n v="0"/>
    <n v="0"/>
    <n v="0"/>
  </r>
  <r>
    <s v="UK0013111"/>
    <x v="51"/>
    <x v="5"/>
    <s v="A5.53"/>
    <n v="0"/>
    <n v="0"/>
    <n v="0"/>
    <n v="1"/>
    <n v="1"/>
    <n v="0"/>
    <n v="0"/>
    <n v="0"/>
  </r>
  <r>
    <s v="UK0013111"/>
    <x v="51"/>
    <x v="5"/>
    <s v="SF_6E"/>
    <n v="0"/>
    <n v="0"/>
    <n v="0"/>
    <n v="0"/>
    <n v="0"/>
    <n v="0"/>
    <n v="0"/>
    <n v="0"/>
  </r>
  <r>
    <s v="UK0013111"/>
    <x v="51"/>
    <x v="5"/>
    <s v="SF_5E"/>
    <n v="0"/>
    <n v="0"/>
    <n v="0"/>
    <n v="0"/>
    <n v="0"/>
    <n v="0"/>
    <n v="0"/>
    <n v="0"/>
  </r>
  <r>
    <s v="UK0013111"/>
    <x v="51"/>
    <x v="5"/>
    <s v="A4"/>
    <n v="0"/>
    <n v="1"/>
    <n v="1"/>
    <n v="1"/>
    <n v="1"/>
    <n v="1"/>
    <n v="1"/>
    <n v="0"/>
  </r>
  <r>
    <s v="UK0013111"/>
    <x v="51"/>
    <x v="5"/>
    <s v="A5.1"/>
    <n v="0"/>
    <n v="1"/>
    <n v="0"/>
    <n v="1"/>
    <n v="0"/>
    <n v="1"/>
    <n v="1"/>
    <n v="1"/>
  </r>
  <r>
    <s v="UK0013111"/>
    <x v="51"/>
    <x v="5"/>
    <s v="A5.3L"/>
    <n v="0"/>
    <n v="0"/>
    <n v="0"/>
    <n v="0"/>
    <n v="0"/>
    <n v="0"/>
    <n v="0"/>
    <n v="0"/>
  </r>
  <r>
    <s v="UK0013111"/>
    <x v="51"/>
    <x v="5"/>
    <s v="A2.1"/>
    <n v="0"/>
    <n v="1"/>
    <n v="0"/>
    <n v="0"/>
    <n v="0"/>
    <n v="1"/>
    <n v="1"/>
    <n v="1"/>
  </r>
  <r>
    <s v="UK0013111"/>
    <x v="51"/>
    <x v="5"/>
    <s v="A2.2"/>
    <n v="0"/>
    <n v="0"/>
    <n v="0"/>
    <n v="0"/>
    <n v="0"/>
    <n v="0"/>
    <n v="0"/>
    <n v="0"/>
  </r>
  <r>
    <s v="UK0013111"/>
    <x v="51"/>
    <x v="5"/>
    <s v="A5.3"/>
    <n v="0"/>
    <n v="0"/>
    <n v="0"/>
    <n v="0"/>
    <n v="0"/>
    <n v="0"/>
    <n v="0"/>
    <n v="0"/>
  </r>
  <r>
    <s v="UK0013111"/>
    <x v="51"/>
    <x v="5"/>
    <s v="S1441"/>
    <n v="0"/>
    <n v="0"/>
    <n v="0"/>
    <n v="0"/>
    <n v="0"/>
    <n v="0"/>
    <n v="0"/>
    <n v="0"/>
  </r>
  <r>
    <s v="UK0013030"/>
    <x v="52"/>
    <x v="5"/>
    <s v="H1330"/>
    <n v="0"/>
    <n v="0"/>
    <n v="0"/>
    <n v="0"/>
    <n v="0"/>
    <n v="0"/>
    <n v="0"/>
    <n v="0"/>
  </r>
  <r>
    <s v="UK0013030"/>
    <x v="52"/>
    <x v="5"/>
    <s v="H1130"/>
    <n v="1"/>
    <n v="1"/>
    <n v="1"/>
    <n v="1"/>
    <n v="1"/>
    <n v="0"/>
    <n v="0"/>
    <n v="1"/>
  </r>
  <r>
    <s v="UK0013030"/>
    <x v="52"/>
    <x v="5"/>
    <s v="A2.1"/>
    <n v="0"/>
    <n v="1"/>
    <n v="0"/>
    <n v="0"/>
    <n v="0"/>
    <n v="1"/>
    <n v="1"/>
    <n v="1"/>
  </r>
  <r>
    <s v="UK0013030"/>
    <x v="52"/>
    <x v="5"/>
    <s v="A2.4"/>
    <n v="0"/>
    <n v="1"/>
    <n v="0"/>
    <n v="0"/>
    <n v="0"/>
    <n v="0"/>
    <n v="0"/>
    <n v="0"/>
  </r>
  <r>
    <s v="UK0013030"/>
    <x v="52"/>
    <x v="5"/>
    <s v="A2.3"/>
    <n v="0"/>
    <n v="0"/>
    <n v="0"/>
    <n v="0"/>
    <n v="0"/>
    <n v="0"/>
    <n v="0"/>
    <n v="0"/>
  </r>
  <r>
    <s v="UK0013030"/>
    <x v="52"/>
    <x v="5"/>
    <s v="A2.2"/>
    <n v="0"/>
    <n v="0"/>
    <n v="0"/>
    <n v="0"/>
    <n v="0"/>
    <n v="0"/>
    <n v="0"/>
    <n v="0"/>
  </r>
  <r>
    <s v="UK0013030"/>
    <x v="52"/>
    <x v="5"/>
    <s v="A4"/>
    <n v="0"/>
    <n v="1"/>
    <n v="1"/>
    <n v="1"/>
    <n v="1"/>
    <n v="1"/>
    <n v="1"/>
    <n v="0"/>
  </r>
  <r>
    <s v="UK0013030"/>
    <x v="52"/>
    <x v="5"/>
    <s v="A3"/>
    <n v="1"/>
    <n v="1"/>
    <n v="1"/>
    <n v="0"/>
    <n v="1"/>
    <n v="1"/>
    <n v="1"/>
    <n v="1"/>
  </r>
  <r>
    <s v="UK0013030"/>
    <x v="52"/>
    <x v="5"/>
    <s v="A2.71"/>
    <n v="0"/>
    <n v="1"/>
    <n v="1"/>
    <n v="0"/>
    <n v="1"/>
    <n v="1"/>
    <n v="1"/>
    <n v="1"/>
  </r>
  <r>
    <s v="UK0013030"/>
    <x v="52"/>
    <x v="5"/>
    <s v="A1"/>
    <n v="1"/>
    <n v="1"/>
    <n v="1"/>
    <n v="0"/>
    <n v="1"/>
    <n v="1"/>
    <n v="1"/>
    <n v="1"/>
  </r>
  <r>
    <s v="UK0013030"/>
    <x v="52"/>
    <x v="5"/>
    <s v="A5.61"/>
    <n v="0"/>
    <n v="1"/>
    <n v="1"/>
    <n v="1"/>
    <n v="1"/>
    <n v="1"/>
    <n v="1"/>
    <n v="1"/>
  </r>
  <r>
    <s v="UK0013030"/>
    <x v="52"/>
    <x v="5"/>
    <s v="S1099"/>
    <n v="0"/>
    <n v="0"/>
    <n v="0"/>
    <n v="0"/>
    <n v="0"/>
    <n v="0"/>
    <n v="0"/>
    <n v="0"/>
  </r>
  <r>
    <s v="UK0013030"/>
    <x v="52"/>
    <x v="5"/>
    <s v="A5.1"/>
    <n v="0"/>
    <n v="1"/>
    <n v="0"/>
    <n v="1"/>
    <n v="0"/>
    <n v="1"/>
    <n v="1"/>
    <n v="1"/>
  </r>
  <r>
    <s v="UK0013030"/>
    <x v="52"/>
    <x v="5"/>
    <s v="A5.4"/>
    <n v="0"/>
    <n v="1"/>
    <n v="0"/>
    <n v="1"/>
    <n v="0"/>
    <n v="0"/>
    <n v="0"/>
    <n v="0"/>
  </r>
  <r>
    <s v="UK0013030"/>
    <x v="52"/>
    <x v="5"/>
    <s v="A5.3"/>
    <n v="0"/>
    <n v="0"/>
    <n v="0"/>
    <n v="0"/>
    <n v="0"/>
    <n v="0"/>
    <n v="0"/>
    <n v="0"/>
  </r>
  <r>
    <s v="UK0013030"/>
    <x v="52"/>
    <x v="5"/>
    <s v="A5.2"/>
    <n v="0"/>
    <n v="0"/>
    <n v="0"/>
    <n v="0"/>
    <n v="0"/>
    <n v="0"/>
    <n v="0"/>
    <n v="0"/>
  </r>
  <r>
    <s v="UK0013030"/>
    <x v="52"/>
    <x v="5"/>
    <s v="S1095"/>
    <n v="0"/>
    <n v="0"/>
    <n v="0"/>
    <n v="0"/>
    <n v="0"/>
    <n v="0"/>
    <n v="0"/>
    <n v="0"/>
  </r>
  <r>
    <s v="UK0013030"/>
    <x v="52"/>
    <x v="5"/>
    <s v="S1103"/>
    <n v="0"/>
    <n v="0"/>
    <n v="0"/>
    <n v="0"/>
    <n v="0"/>
    <n v="0"/>
    <n v="0"/>
    <n v="0"/>
  </r>
  <r>
    <s v="UK0017073"/>
    <x v="53"/>
    <x v="5"/>
    <s v="H1150"/>
    <n v="1"/>
    <n v="1"/>
    <n v="1"/>
    <n v="1"/>
    <n v="1"/>
    <n v="1"/>
    <n v="1"/>
    <n v="1"/>
  </r>
  <r>
    <s v="UK0030059"/>
    <x v="54"/>
    <x v="5"/>
    <s v="H1210"/>
    <n v="0"/>
    <n v="0"/>
    <n v="0"/>
    <n v="0"/>
    <n v="0"/>
    <n v="0"/>
    <n v="0"/>
    <n v="0"/>
  </r>
  <r>
    <s v="UK0030059"/>
    <x v="54"/>
    <x v="5"/>
    <s v="SF_2"/>
    <n v="0"/>
    <n v="0"/>
    <n v="0"/>
    <n v="0"/>
    <n v="0"/>
    <n v="0"/>
    <n v="0"/>
    <n v="0"/>
  </r>
  <r>
    <s v="UK0030059"/>
    <x v="54"/>
    <x v="5"/>
    <s v="SF_3"/>
    <n v="0"/>
    <n v="0"/>
    <n v="0"/>
    <n v="0"/>
    <n v="0"/>
    <n v="0"/>
    <n v="0"/>
    <n v="0"/>
  </r>
  <r>
    <s v="UK0030059"/>
    <x v="54"/>
    <x v="5"/>
    <s v="SF_4"/>
    <n v="0"/>
    <n v="0"/>
    <n v="0"/>
    <n v="0"/>
    <n v="0"/>
    <n v="0"/>
    <n v="0"/>
    <n v="0"/>
  </r>
  <r>
    <s v="UK0030059"/>
    <x v="54"/>
    <x v="5"/>
    <s v="SF_1"/>
    <n v="0"/>
    <n v="0"/>
    <n v="0"/>
    <n v="0"/>
    <n v="0"/>
    <n v="0"/>
    <n v="0"/>
    <n v="0"/>
  </r>
  <r>
    <s v="UK0030059"/>
    <x v="54"/>
    <x v="5"/>
    <s v="SF_6"/>
    <n v="0"/>
    <n v="0"/>
    <n v="0"/>
    <n v="0"/>
    <n v="0"/>
    <n v="0"/>
    <n v="0"/>
    <n v="0"/>
  </r>
  <r>
    <s v="UK0030059"/>
    <x v="54"/>
    <x v="5"/>
    <s v="SF_5"/>
    <n v="0"/>
    <n v="0"/>
    <n v="0"/>
    <n v="0"/>
    <n v="0"/>
    <n v="0"/>
    <n v="0"/>
    <n v="0"/>
  </r>
  <r>
    <s v="UK0030059"/>
    <x v="54"/>
    <x v="5"/>
    <s v="H1150"/>
    <n v="1"/>
    <n v="1"/>
    <n v="1"/>
    <n v="1"/>
    <n v="1"/>
    <n v="1"/>
    <n v="1"/>
    <n v="1"/>
  </r>
  <r>
    <s v="UK0030059"/>
    <x v="54"/>
    <x v="5"/>
    <s v="S1016"/>
    <n v="0"/>
    <n v="0"/>
    <n v="0"/>
    <n v="0"/>
    <n v="0"/>
    <n v="0"/>
    <n v="0"/>
    <n v="0"/>
  </r>
  <r>
    <s v="UK0030059"/>
    <x v="54"/>
    <x v="5"/>
    <s v="A2.1"/>
    <n v="0"/>
    <n v="1"/>
    <n v="0"/>
    <n v="0"/>
    <n v="0"/>
    <n v="1"/>
    <n v="1"/>
    <n v="1"/>
  </r>
  <r>
    <s v="UK0030059"/>
    <x v="54"/>
    <x v="5"/>
    <s v="A2.4"/>
    <n v="0"/>
    <n v="1"/>
    <n v="0"/>
    <n v="0"/>
    <n v="0"/>
    <n v="0"/>
    <n v="0"/>
    <n v="0"/>
  </r>
  <r>
    <s v="UK0030059"/>
    <x v="54"/>
    <x v="5"/>
    <s v="A2.3"/>
    <n v="0"/>
    <n v="0"/>
    <n v="0"/>
    <n v="0"/>
    <n v="0"/>
    <n v="0"/>
    <n v="0"/>
    <n v="0"/>
  </r>
  <r>
    <s v="UK0030059"/>
    <x v="54"/>
    <x v="5"/>
    <s v="A2.2"/>
    <n v="0"/>
    <n v="0"/>
    <n v="0"/>
    <n v="0"/>
    <n v="0"/>
    <n v="0"/>
    <n v="0"/>
    <n v="0"/>
  </r>
  <r>
    <s v="UK0030059"/>
    <x v="54"/>
    <x v="5"/>
    <s v="A2.61"/>
    <n v="0"/>
    <n v="1"/>
    <n v="0"/>
    <n v="0"/>
    <n v="0"/>
    <n v="0"/>
    <n v="0"/>
    <n v="0"/>
  </r>
  <r>
    <s v="UK0030059"/>
    <x v="54"/>
    <x v="5"/>
    <s v="A5.1"/>
    <n v="0"/>
    <n v="1"/>
    <n v="0"/>
    <n v="1"/>
    <n v="0"/>
    <n v="1"/>
    <n v="1"/>
    <n v="1"/>
  </r>
  <r>
    <s v="UK0030059"/>
    <x v="54"/>
    <x v="5"/>
    <s v="A5.2"/>
    <n v="0"/>
    <n v="0"/>
    <n v="0"/>
    <n v="0"/>
    <n v="0"/>
    <n v="0"/>
    <n v="0"/>
    <n v="0"/>
  </r>
  <r>
    <s v="UK0030059"/>
    <x v="54"/>
    <x v="5"/>
    <s v="A5.53"/>
    <n v="0"/>
    <n v="0"/>
    <n v="0"/>
    <n v="1"/>
    <n v="1"/>
    <n v="0"/>
    <n v="0"/>
    <n v="0"/>
  </r>
  <r>
    <s v="UK0030059"/>
    <x v="54"/>
    <x v="5"/>
    <s v="H1220"/>
    <n v="0"/>
    <n v="0"/>
    <n v="0"/>
    <n v="0"/>
    <n v="0"/>
    <n v="0"/>
    <n v="0"/>
    <n v="0"/>
  </r>
  <r>
    <s v="UK0030059"/>
    <x v="54"/>
    <x v="5"/>
    <s v="H1310"/>
    <n v="0"/>
    <n v="0"/>
    <n v="0"/>
    <n v="0"/>
    <n v="0"/>
    <n v="0"/>
    <n v="0"/>
    <n v="0"/>
  </r>
  <r>
    <s v="UK0030059"/>
    <x v="54"/>
    <x v="5"/>
    <s v="A5.4"/>
    <n v="0"/>
    <n v="1"/>
    <n v="0"/>
    <n v="1"/>
    <n v="0"/>
    <n v="0"/>
    <n v="0"/>
    <n v="0"/>
  </r>
  <r>
    <s v="UK0030059"/>
    <x v="54"/>
    <x v="5"/>
    <s v="H2120"/>
    <n v="0"/>
    <n v="0"/>
    <n v="0"/>
    <n v="0"/>
    <n v="0"/>
    <n v="0"/>
    <n v="0"/>
    <n v="0"/>
  </r>
  <r>
    <s v="UK0030059"/>
    <x v="54"/>
    <x v="5"/>
    <s v="H1320"/>
    <n v="0"/>
    <n v="0"/>
    <n v="0"/>
    <n v="0"/>
    <n v="0"/>
    <n v="0"/>
    <n v="0"/>
    <n v="0"/>
  </r>
  <r>
    <s v="UK0013025"/>
    <x v="55"/>
    <x v="5"/>
    <s v="SF_3"/>
    <n v="0"/>
    <n v="0"/>
    <n v="0"/>
    <n v="0"/>
    <n v="0"/>
    <n v="0"/>
    <n v="0"/>
    <n v="0"/>
  </r>
  <r>
    <s v="UK0013025"/>
    <x v="55"/>
    <x v="5"/>
    <s v="SF_4"/>
    <n v="0"/>
    <n v="0"/>
    <n v="0"/>
    <n v="0"/>
    <n v="0"/>
    <n v="0"/>
    <n v="0"/>
    <n v="0"/>
  </r>
  <r>
    <s v="UK0013025"/>
    <x v="55"/>
    <x v="5"/>
    <s v="SF_1"/>
    <n v="0"/>
    <n v="0"/>
    <n v="0"/>
    <n v="0"/>
    <n v="0"/>
    <n v="0"/>
    <n v="0"/>
    <n v="0"/>
  </r>
  <r>
    <s v="UK0013025"/>
    <x v="55"/>
    <x v="5"/>
    <s v="SF_SH_5"/>
    <n v="1"/>
    <n v="1"/>
    <n v="1"/>
    <n v="0"/>
    <n v="1"/>
    <n v="1"/>
    <n v="1"/>
    <n v="1"/>
  </r>
  <r>
    <s v="UK0013025"/>
    <x v="55"/>
    <x v="5"/>
    <s v="A2.71"/>
    <n v="0"/>
    <n v="1"/>
    <n v="1"/>
    <n v="0"/>
    <n v="1"/>
    <n v="1"/>
    <n v="1"/>
    <n v="1"/>
  </r>
  <r>
    <s v="UK0013025"/>
    <x v="55"/>
    <x v="5"/>
    <s v="A2.1"/>
    <n v="0"/>
    <n v="1"/>
    <n v="0"/>
    <n v="0"/>
    <n v="0"/>
    <n v="1"/>
    <n v="1"/>
    <n v="1"/>
  </r>
  <r>
    <s v="UK0013025"/>
    <x v="55"/>
    <x v="5"/>
    <s v="A2.4"/>
    <n v="0"/>
    <n v="1"/>
    <n v="0"/>
    <n v="0"/>
    <n v="0"/>
    <n v="0"/>
    <n v="0"/>
    <n v="0"/>
  </r>
  <r>
    <s v="UK0013025"/>
    <x v="55"/>
    <x v="5"/>
    <s v="A2.3"/>
    <n v="0"/>
    <n v="0"/>
    <n v="0"/>
    <n v="0"/>
    <n v="0"/>
    <n v="0"/>
    <n v="0"/>
    <n v="0"/>
  </r>
  <r>
    <s v="UK0013025"/>
    <x v="55"/>
    <x v="5"/>
    <s v="A2.2"/>
    <n v="0"/>
    <n v="0"/>
    <n v="0"/>
    <n v="0"/>
    <n v="0"/>
    <n v="0"/>
    <n v="0"/>
    <n v="0"/>
  </r>
  <r>
    <s v="UK0013025"/>
    <x v="55"/>
    <x v="5"/>
    <s v="SF_SH_3"/>
    <n v="1"/>
    <n v="1"/>
    <n v="1"/>
    <n v="0"/>
    <n v="1"/>
    <n v="1"/>
    <n v="1"/>
    <n v="1"/>
  </r>
  <r>
    <s v="UK0013025"/>
    <x v="55"/>
    <x v="5"/>
    <s v="SF_SH_6"/>
    <n v="1"/>
    <n v="0"/>
    <n v="1"/>
    <n v="1"/>
    <n v="1"/>
    <n v="1"/>
    <n v="1"/>
    <n v="1"/>
  </r>
  <r>
    <s v="UK0013025"/>
    <x v="55"/>
    <x v="5"/>
    <s v="A5.61"/>
    <n v="0"/>
    <n v="1"/>
    <n v="1"/>
    <n v="1"/>
    <n v="1"/>
    <n v="1"/>
    <n v="1"/>
    <n v="1"/>
  </r>
  <r>
    <s v="UK0013025"/>
    <x v="55"/>
    <x v="5"/>
    <s v="A5.1"/>
    <n v="0"/>
    <n v="1"/>
    <n v="0"/>
    <n v="1"/>
    <n v="0"/>
    <n v="1"/>
    <n v="1"/>
    <n v="1"/>
  </r>
  <r>
    <s v="UK0013025"/>
    <x v="55"/>
    <x v="5"/>
    <s v="A5.3"/>
    <n v="0"/>
    <n v="0"/>
    <n v="0"/>
    <n v="0"/>
    <n v="0"/>
    <n v="0"/>
    <n v="0"/>
    <n v="0"/>
  </r>
  <r>
    <s v="UK0013025"/>
    <x v="55"/>
    <x v="5"/>
    <s v="A5.2"/>
    <n v="0"/>
    <n v="0"/>
    <n v="0"/>
    <n v="0"/>
    <n v="0"/>
    <n v="0"/>
    <n v="0"/>
    <n v="0"/>
  </r>
  <r>
    <s v="UK0013025"/>
    <x v="55"/>
    <x v="5"/>
    <s v="SF_SH_4"/>
    <n v="1"/>
    <n v="1"/>
    <n v="1"/>
    <n v="1"/>
    <n v="1"/>
    <n v="1"/>
    <n v="1"/>
    <n v="1"/>
  </r>
  <r>
    <s v="UK0013025"/>
    <x v="55"/>
    <x v="5"/>
    <s v="H2130"/>
    <n v="0"/>
    <n v="0"/>
    <n v="0"/>
    <n v="0"/>
    <n v="0"/>
    <n v="0"/>
    <n v="0"/>
    <n v="0"/>
  </r>
  <r>
    <s v="UK0013025"/>
    <x v="55"/>
    <x v="5"/>
    <s v="H1220"/>
    <n v="0"/>
    <n v="0"/>
    <n v="0"/>
    <n v="0"/>
    <n v="0"/>
    <n v="0"/>
    <n v="0"/>
    <n v="0"/>
  </r>
  <r>
    <s v="UK0013025"/>
    <x v="55"/>
    <x v="5"/>
    <s v="A1"/>
    <n v="1"/>
    <n v="1"/>
    <n v="1"/>
    <n v="0"/>
    <n v="1"/>
    <n v="1"/>
    <n v="1"/>
    <n v="1"/>
  </r>
  <r>
    <s v="UK0013025"/>
    <x v="55"/>
    <x v="5"/>
    <s v="S1099"/>
    <n v="0"/>
    <n v="0"/>
    <n v="0"/>
    <n v="0"/>
    <n v="0"/>
    <n v="0"/>
    <n v="0"/>
    <n v="0"/>
  </r>
  <r>
    <s v="UK0013025"/>
    <x v="55"/>
    <x v="5"/>
    <s v="H1310"/>
    <n v="0"/>
    <n v="0"/>
    <n v="0"/>
    <n v="0"/>
    <n v="0"/>
    <n v="0"/>
    <n v="0"/>
    <n v="0"/>
  </r>
  <r>
    <s v="UK0013025"/>
    <x v="55"/>
    <x v="5"/>
    <s v="S1095"/>
    <n v="0"/>
    <n v="0"/>
    <n v="0"/>
    <n v="0"/>
    <n v="0"/>
    <n v="0"/>
    <n v="0"/>
    <n v="0"/>
  </r>
  <r>
    <s v="UK0030061"/>
    <x v="56"/>
    <x v="5"/>
    <s v="A4"/>
    <n v="0"/>
    <n v="1"/>
    <n v="1"/>
    <n v="1"/>
    <n v="1"/>
    <n v="1"/>
    <n v="1"/>
    <n v="0"/>
  </r>
  <r>
    <s v="UK0030061"/>
    <x v="56"/>
    <x v="5"/>
    <s v="A3"/>
    <n v="1"/>
    <n v="1"/>
    <n v="1"/>
    <n v="0"/>
    <n v="1"/>
    <n v="1"/>
    <n v="1"/>
    <n v="1"/>
  </r>
  <r>
    <s v="UK0030061"/>
    <x v="56"/>
    <x v="5"/>
    <s v="A1"/>
    <n v="1"/>
    <n v="1"/>
    <n v="1"/>
    <n v="0"/>
    <n v="1"/>
    <n v="1"/>
    <n v="1"/>
    <n v="1"/>
  </r>
  <r>
    <s v="UK0030061"/>
    <x v="56"/>
    <x v="5"/>
    <s v="SF_SH_4"/>
    <n v="1"/>
    <n v="1"/>
    <n v="1"/>
    <n v="1"/>
    <n v="1"/>
    <n v="1"/>
    <n v="1"/>
    <n v="1"/>
  </r>
  <r>
    <s v="UK0030061"/>
    <x v="56"/>
    <x v="5"/>
    <s v="H8330"/>
    <n v="0"/>
    <n v="0"/>
    <n v="0"/>
    <n v="0"/>
    <n v="0"/>
    <n v="0"/>
    <n v="0"/>
    <n v="0"/>
  </r>
  <r>
    <s v="UK0030061"/>
    <x v="56"/>
    <x v="5"/>
    <s v="H1230"/>
    <n v="0"/>
    <n v="0"/>
    <n v="0"/>
    <n v="0"/>
    <n v="0"/>
    <n v="0"/>
    <n v="0"/>
    <n v="0"/>
  </r>
  <r>
    <s v="UK0013107"/>
    <x v="29"/>
    <x v="5"/>
    <s v="A4"/>
    <n v="0"/>
    <n v="1"/>
    <n v="1"/>
    <n v="1"/>
    <n v="1"/>
    <n v="1"/>
    <n v="1"/>
    <n v="0"/>
  </r>
  <r>
    <s v="UK0013107"/>
    <x v="29"/>
    <x v="5"/>
    <s v="A3"/>
    <n v="1"/>
    <n v="1"/>
    <n v="1"/>
    <n v="0"/>
    <n v="1"/>
    <n v="1"/>
    <n v="1"/>
    <n v="1"/>
  </r>
  <r>
    <s v="UK0013107"/>
    <x v="29"/>
    <x v="5"/>
    <s v="A1"/>
    <n v="1"/>
    <n v="1"/>
    <n v="1"/>
    <n v="0"/>
    <n v="1"/>
    <n v="1"/>
    <n v="1"/>
    <n v="1"/>
  </r>
  <r>
    <s v="UK0013107"/>
    <x v="29"/>
    <x v="5"/>
    <s v="H8330"/>
    <n v="0"/>
    <n v="0"/>
    <n v="0"/>
    <n v="0"/>
    <n v="0"/>
    <n v="0"/>
    <n v="0"/>
    <n v="0"/>
  </r>
  <r>
    <s v="UK0017075"/>
    <x v="57"/>
    <x v="5"/>
    <s v="SF_2"/>
    <n v="0"/>
    <n v="0"/>
    <n v="0"/>
    <n v="0"/>
    <n v="0"/>
    <n v="0"/>
    <n v="0"/>
    <n v="0"/>
  </r>
  <r>
    <s v="UK0017075"/>
    <x v="57"/>
    <x v="5"/>
    <s v="SF_3"/>
    <n v="0"/>
    <n v="0"/>
    <n v="0"/>
    <n v="0"/>
    <n v="0"/>
    <n v="0"/>
    <n v="0"/>
    <n v="0"/>
  </r>
  <r>
    <s v="UK0017075"/>
    <x v="57"/>
    <x v="5"/>
    <s v="SF_4"/>
    <n v="0"/>
    <n v="0"/>
    <n v="0"/>
    <n v="0"/>
    <n v="0"/>
    <n v="0"/>
    <n v="0"/>
    <n v="0"/>
  </r>
  <r>
    <s v="UK0017075"/>
    <x v="57"/>
    <x v="5"/>
    <s v="SF_1"/>
    <n v="0"/>
    <n v="0"/>
    <n v="0"/>
    <n v="0"/>
    <n v="0"/>
    <n v="0"/>
    <n v="0"/>
    <n v="0"/>
  </r>
  <r>
    <s v="UK0017075"/>
    <x v="57"/>
    <x v="5"/>
    <s v="SF_6"/>
    <n v="0"/>
    <n v="0"/>
    <n v="0"/>
    <n v="0"/>
    <n v="0"/>
    <n v="0"/>
    <n v="0"/>
    <n v="0"/>
  </r>
  <r>
    <s v="UK0017075"/>
    <x v="57"/>
    <x v="5"/>
    <s v="SF_5"/>
    <n v="0"/>
    <n v="0"/>
    <n v="0"/>
    <n v="0"/>
    <n v="0"/>
    <n v="0"/>
    <n v="0"/>
    <n v="0"/>
  </r>
  <r>
    <s v="UK0017075"/>
    <x v="57"/>
    <x v="5"/>
    <s v="H1150"/>
    <n v="1"/>
    <n v="1"/>
    <n v="1"/>
    <n v="1"/>
    <n v="1"/>
    <n v="1"/>
    <n v="1"/>
    <n v="1"/>
  </r>
  <r>
    <s v="UK0017075"/>
    <x v="57"/>
    <x v="5"/>
    <s v="S1365"/>
    <n v="0"/>
    <n v="0"/>
    <n v="0"/>
    <n v="0"/>
    <n v="0"/>
    <n v="0"/>
    <n v="0"/>
    <n v="0"/>
  </r>
  <r>
    <s v="UK0017075"/>
    <x v="57"/>
    <x v="5"/>
    <s v="SF_SH_5"/>
    <n v="1"/>
    <n v="1"/>
    <n v="1"/>
    <n v="0"/>
    <n v="1"/>
    <n v="1"/>
    <n v="1"/>
    <n v="1"/>
  </r>
  <r>
    <s v="UK0017075"/>
    <x v="57"/>
    <x v="5"/>
    <s v="A2.71"/>
    <n v="0"/>
    <n v="1"/>
    <n v="1"/>
    <n v="0"/>
    <n v="1"/>
    <n v="1"/>
    <n v="1"/>
    <n v="1"/>
  </r>
  <r>
    <s v="UK0017075"/>
    <x v="57"/>
    <x v="5"/>
    <s v="A2.1"/>
    <n v="0"/>
    <n v="1"/>
    <n v="0"/>
    <n v="0"/>
    <n v="0"/>
    <n v="1"/>
    <n v="1"/>
    <n v="1"/>
  </r>
  <r>
    <s v="UK0017075"/>
    <x v="57"/>
    <x v="5"/>
    <s v="A2.3"/>
    <n v="0"/>
    <n v="0"/>
    <n v="0"/>
    <n v="0"/>
    <n v="0"/>
    <n v="0"/>
    <n v="0"/>
    <n v="0"/>
  </r>
  <r>
    <s v="UK0017075"/>
    <x v="57"/>
    <x v="5"/>
    <s v="A2.2"/>
    <n v="0"/>
    <n v="0"/>
    <n v="0"/>
    <n v="0"/>
    <n v="0"/>
    <n v="0"/>
    <n v="0"/>
    <n v="0"/>
  </r>
  <r>
    <s v="UK0017075"/>
    <x v="57"/>
    <x v="5"/>
    <s v="H1420L"/>
    <n v="0"/>
    <n v="0"/>
    <n v="0"/>
    <n v="0"/>
    <n v="0"/>
    <n v="0"/>
    <n v="0"/>
    <n v="0"/>
  </r>
  <r>
    <s v="UK0017075"/>
    <x v="57"/>
    <x v="5"/>
    <s v="SF_SH_6"/>
    <n v="1"/>
    <n v="0"/>
    <n v="1"/>
    <n v="1"/>
    <n v="1"/>
    <n v="1"/>
    <n v="1"/>
    <n v="1"/>
  </r>
  <r>
    <s v="UK0017075"/>
    <x v="57"/>
    <x v="5"/>
    <s v="A5.61"/>
    <n v="0"/>
    <n v="1"/>
    <n v="1"/>
    <n v="1"/>
    <n v="1"/>
    <n v="1"/>
    <n v="1"/>
    <n v="1"/>
  </r>
  <r>
    <s v="UK0017075"/>
    <x v="57"/>
    <x v="5"/>
    <s v="A5.1"/>
    <n v="0"/>
    <n v="1"/>
    <n v="0"/>
    <n v="1"/>
    <n v="0"/>
    <n v="1"/>
    <n v="1"/>
    <n v="1"/>
  </r>
  <r>
    <s v="UK0017075"/>
    <x v="57"/>
    <x v="5"/>
    <s v="A5.4"/>
    <n v="0"/>
    <n v="1"/>
    <n v="0"/>
    <n v="1"/>
    <n v="0"/>
    <n v="0"/>
    <n v="0"/>
    <n v="0"/>
  </r>
  <r>
    <s v="UK0017075"/>
    <x v="57"/>
    <x v="5"/>
    <s v="A5.3"/>
    <n v="0"/>
    <n v="0"/>
    <n v="0"/>
    <n v="0"/>
    <n v="0"/>
    <n v="0"/>
    <n v="0"/>
    <n v="0"/>
  </r>
  <r>
    <s v="UK0017075"/>
    <x v="57"/>
    <x v="5"/>
    <s v="A5.2"/>
    <n v="0"/>
    <n v="0"/>
    <n v="0"/>
    <n v="0"/>
    <n v="0"/>
    <n v="0"/>
    <n v="0"/>
    <n v="0"/>
  </r>
  <r>
    <s v="UK0017075"/>
    <x v="57"/>
    <x v="5"/>
    <s v="SF_SH_4"/>
    <n v="1"/>
    <n v="1"/>
    <n v="1"/>
    <n v="1"/>
    <n v="1"/>
    <n v="1"/>
    <n v="1"/>
    <n v="1"/>
  </r>
  <r>
    <s v="UK0017075"/>
    <x v="57"/>
    <x v="5"/>
    <s v="H1420"/>
    <n v="0"/>
    <n v="0"/>
    <n v="0"/>
    <n v="0"/>
    <n v="0"/>
    <n v="0"/>
    <n v="0"/>
    <n v="0"/>
  </r>
  <r>
    <s v="UK0017075"/>
    <x v="57"/>
    <x v="5"/>
    <s v="A2.4"/>
    <n v="0"/>
    <n v="1"/>
    <n v="0"/>
    <n v="0"/>
    <n v="0"/>
    <n v="0"/>
    <n v="0"/>
    <n v="0"/>
  </r>
  <r>
    <s v="UK0017075"/>
    <x v="57"/>
    <x v="5"/>
    <s v="A2.61"/>
    <n v="0"/>
    <n v="1"/>
    <n v="0"/>
    <n v="0"/>
    <n v="0"/>
    <n v="0"/>
    <n v="0"/>
    <n v="0"/>
  </r>
  <r>
    <s v="UK0017075"/>
    <x v="57"/>
    <x v="5"/>
    <s v="S1355"/>
    <n v="0"/>
    <n v="0"/>
    <n v="0"/>
    <n v="0"/>
    <n v="0"/>
    <n v="0"/>
    <n v="0"/>
    <n v="0"/>
  </r>
  <r>
    <s v="UK0017075"/>
    <x v="57"/>
    <x v="5"/>
    <s v="A1"/>
    <n v="1"/>
    <n v="1"/>
    <n v="1"/>
    <n v="0"/>
    <n v="1"/>
    <n v="1"/>
    <n v="1"/>
    <n v="1"/>
  </r>
  <r>
    <s v="UK0017075"/>
    <x v="57"/>
    <x v="5"/>
    <s v="H1310"/>
    <n v="0"/>
    <n v="0"/>
    <n v="0"/>
    <n v="0"/>
    <n v="0"/>
    <n v="0"/>
    <n v="0"/>
    <n v="0"/>
  </r>
  <r>
    <s v="UK0030292"/>
    <x v="58"/>
    <x v="5"/>
    <s v="A3E"/>
    <n v="1"/>
    <n v="1"/>
    <n v="1"/>
    <n v="0"/>
    <n v="1"/>
    <n v="1"/>
    <n v="1"/>
    <n v="1"/>
  </r>
  <r>
    <s v="UK0030292"/>
    <x v="58"/>
    <x v="5"/>
    <s v="A2.1"/>
    <n v="0"/>
    <n v="1"/>
    <n v="0"/>
    <n v="0"/>
    <n v="0"/>
    <n v="1"/>
    <n v="1"/>
    <n v="1"/>
  </r>
  <r>
    <s v="UK0030292"/>
    <x v="58"/>
    <x v="5"/>
    <s v="A2.4"/>
    <n v="0"/>
    <n v="1"/>
    <n v="0"/>
    <n v="0"/>
    <n v="0"/>
    <n v="0"/>
    <n v="0"/>
    <n v="0"/>
  </r>
  <r>
    <s v="UK0030292"/>
    <x v="58"/>
    <x v="5"/>
    <s v="A2.3"/>
    <n v="0"/>
    <n v="0"/>
    <n v="0"/>
    <n v="0"/>
    <n v="0"/>
    <n v="0"/>
    <n v="0"/>
    <n v="0"/>
  </r>
  <r>
    <s v="UK0030292"/>
    <x v="58"/>
    <x v="5"/>
    <s v="A1E"/>
    <n v="0"/>
    <n v="0"/>
    <n v="0"/>
    <n v="0"/>
    <n v="0"/>
    <n v="0"/>
    <n v="0"/>
    <n v="0"/>
  </r>
  <r>
    <s v="UK0030292"/>
    <x v="58"/>
    <x v="5"/>
    <s v="A2.2"/>
    <n v="0"/>
    <n v="0"/>
    <n v="0"/>
    <n v="0"/>
    <n v="0"/>
    <n v="0"/>
    <n v="0"/>
    <n v="0"/>
  </r>
  <r>
    <s v="UK0030292"/>
    <x v="58"/>
    <x v="5"/>
    <s v="A2.2E"/>
    <n v="0"/>
    <n v="0"/>
    <n v="0"/>
    <n v="0"/>
    <n v="0"/>
    <n v="0"/>
    <n v="0"/>
    <n v="0"/>
  </r>
  <r>
    <s v="UK0030292"/>
    <x v="58"/>
    <x v="5"/>
    <s v="A5.1E"/>
    <n v="0"/>
    <n v="0"/>
    <n v="0"/>
    <n v="0"/>
    <n v="0"/>
    <n v="0"/>
    <n v="0"/>
    <n v="0"/>
  </r>
  <r>
    <s v="UK0030292"/>
    <x v="58"/>
    <x v="5"/>
    <s v="A5.4E"/>
    <n v="0"/>
    <n v="0"/>
    <n v="0"/>
    <n v="0"/>
    <n v="0"/>
    <n v="0"/>
    <n v="0"/>
    <n v="0"/>
  </r>
  <r>
    <s v="UK0030292"/>
    <x v="58"/>
    <x v="5"/>
    <s v="A5.2E"/>
    <n v="0"/>
    <n v="0"/>
    <n v="0"/>
    <n v="0"/>
    <n v="0"/>
    <n v="0"/>
    <n v="0"/>
    <n v="0"/>
  </r>
  <r>
    <s v="UK0030292"/>
    <x v="58"/>
    <x v="5"/>
    <s v="S1099"/>
    <n v="0"/>
    <n v="0"/>
    <n v="0"/>
    <n v="0"/>
    <n v="0"/>
    <n v="0"/>
    <n v="0"/>
    <n v="0"/>
  </r>
  <r>
    <s v="UK0030292"/>
    <x v="58"/>
    <x v="5"/>
    <s v="S1095"/>
    <n v="0"/>
    <n v="0"/>
    <n v="0"/>
    <n v="0"/>
    <n v="0"/>
    <n v="0"/>
    <n v="0"/>
    <n v="0"/>
  </r>
  <r>
    <s v="UK0030369"/>
    <x v="59"/>
    <x v="6"/>
    <s v="A5.61"/>
    <n v="0"/>
    <n v="1"/>
    <n v="1"/>
    <n v="1"/>
    <n v="1"/>
    <n v="1"/>
    <n v="1"/>
    <n v="1"/>
  </r>
  <r>
    <s v="UK0030369"/>
    <x v="59"/>
    <x v="6"/>
    <s v="A5.1"/>
    <n v="0"/>
    <n v="1"/>
    <n v="0"/>
    <n v="1"/>
    <n v="0"/>
    <n v="1"/>
    <n v="1"/>
    <n v="1"/>
  </r>
  <r>
    <s v="UK0030369"/>
    <x v="59"/>
    <x v="6"/>
    <s v="A5.4"/>
    <n v="0"/>
    <n v="1"/>
    <n v="0"/>
    <n v="1"/>
    <n v="0"/>
    <n v="0"/>
    <n v="0"/>
    <n v="0"/>
  </r>
  <r>
    <s v="UK0030369"/>
    <x v="59"/>
    <x v="6"/>
    <s v="A5.3"/>
    <n v="0"/>
    <n v="0"/>
    <n v="0"/>
    <n v="0"/>
    <n v="0"/>
    <n v="0"/>
    <n v="0"/>
    <n v="0"/>
  </r>
  <r>
    <s v="UK0030369"/>
    <x v="59"/>
    <x v="6"/>
    <s v="A5.2"/>
    <n v="0"/>
    <n v="0"/>
    <n v="0"/>
    <n v="0"/>
    <n v="0"/>
    <n v="0"/>
    <n v="0"/>
    <n v="0"/>
  </r>
  <r>
    <s v="UK0030370"/>
    <x v="60"/>
    <x v="6"/>
    <s v="A5.61"/>
    <n v="0"/>
    <n v="1"/>
    <n v="1"/>
    <n v="1"/>
    <n v="1"/>
    <n v="1"/>
    <n v="1"/>
    <n v="1"/>
  </r>
  <r>
    <s v="UK0030370"/>
    <x v="60"/>
    <x v="6"/>
    <s v="A5.1"/>
    <n v="0"/>
    <n v="1"/>
    <n v="0"/>
    <n v="1"/>
    <n v="0"/>
    <n v="1"/>
    <n v="1"/>
    <n v="1"/>
  </r>
  <r>
    <s v="UK0030370"/>
    <x v="60"/>
    <x v="6"/>
    <s v="A5.4"/>
    <n v="0"/>
    <n v="1"/>
    <n v="0"/>
    <n v="1"/>
    <n v="0"/>
    <n v="0"/>
    <n v="0"/>
    <n v="0"/>
  </r>
  <r>
    <s v="UK0030370"/>
    <x v="60"/>
    <x v="6"/>
    <s v="A5.3"/>
    <n v="0"/>
    <n v="0"/>
    <n v="0"/>
    <n v="0"/>
    <n v="0"/>
    <n v="0"/>
    <n v="0"/>
    <n v="0"/>
  </r>
  <r>
    <s v="UK0030370"/>
    <x v="60"/>
    <x v="6"/>
    <s v="A5.2"/>
    <n v="0"/>
    <n v="0"/>
    <n v="0"/>
    <n v="0"/>
    <n v="0"/>
    <n v="0"/>
    <n v="0"/>
    <n v="0"/>
  </r>
  <r>
    <s v="UK0030375"/>
    <x v="61"/>
    <x v="6"/>
    <s v="A4"/>
    <n v="0"/>
    <n v="1"/>
    <n v="1"/>
    <n v="1"/>
    <n v="1"/>
    <n v="1"/>
    <n v="1"/>
    <n v="0"/>
  </r>
  <r>
    <s v="UK0030375"/>
    <x v="61"/>
    <x v="6"/>
    <s v="A3"/>
    <n v="1"/>
    <n v="1"/>
    <n v="1"/>
    <n v="0"/>
    <n v="1"/>
    <n v="1"/>
    <n v="1"/>
    <n v="1"/>
  </r>
  <r>
    <s v="UK0030374"/>
    <x v="62"/>
    <x v="6"/>
    <s v="A4"/>
    <n v="0"/>
    <n v="1"/>
    <n v="1"/>
    <n v="1"/>
    <n v="1"/>
    <n v="1"/>
    <n v="1"/>
    <n v="0"/>
  </r>
  <r>
    <s v="UK0030374"/>
    <x v="62"/>
    <x v="6"/>
    <s v="A3"/>
    <n v="1"/>
    <n v="1"/>
    <n v="1"/>
    <n v="0"/>
    <n v="1"/>
    <n v="1"/>
    <n v="1"/>
    <n v="1"/>
  </r>
  <r>
    <s v="UK0030372"/>
    <x v="63"/>
    <x v="6"/>
    <s v="A4"/>
    <n v="0"/>
    <n v="1"/>
    <n v="1"/>
    <n v="1"/>
    <n v="1"/>
    <n v="1"/>
    <n v="1"/>
    <n v="0"/>
  </r>
  <r>
    <s v="UK0030372"/>
    <x v="63"/>
    <x v="6"/>
    <s v="A3"/>
    <n v="1"/>
    <n v="1"/>
    <n v="1"/>
    <n v="0"/>
    <n v="1"/>
    <n v="1"/>
    <n v="1"/>
    <n v="1"/>
  </r>
  <r>
    <s v="UK0030372"/>
    <x v="63"/>
    <x v="6"/>
    <s v="SF_SH_6"/>
    <n v="1"/>
    <n v="0"/>
    <n v="1"/>
    <n v="1"/>
    <n v="1"/>
    <n v="1"/>
    <n v="1"/>
    <n v="1"/>
  </r>
  <r>
    <s v="UK0030372"/>
    <x v="63"/>
    <x v="6"/>
    <s v="SF_SH_4"/>
    <n v="1"/>
    <n v="1"/>
    <n v="1"/>
    <n v="1"/>
    <n v="1"/>
    <n v="1"/>
    <n v="1"/>
    <n v="1"/>
  </r>
  <r>
    <s v="UK0030372"/>
    <x v="63"/>
    <x v="6"/>
    <s v="H8330"/>
    <n v="0"/>
    <n v="0"/>
    <n v="0"/>
    <n v="0"/>
    <n v="0"/>
    <n v="0"/>
    <n v="0"/>
    <n v="0"/>
  </r>
  <r>
    <s v="UK0030371"/>
    <x v="64"/>
    <x v="6"/>
    <s v="A5.1"/>
    <n v="0"/>
    <n v="1"/>
    <n v="0"/>
    <n v="1"/>
    <n v="0"/>
    <n v="1"/>
    <n v="1"/>
    <n v="1"/>
  </r>
  <r>
    <s v="UK0030371"/>
    <x v="64"/>
    <x v="6"/>
    <s v="A5.4"/>
    <n v="0"/>
    <n v="1"/>
    <n v="0"/>
    <n v="1"/>
    <n v="0"/>
    <n v="0"/>
    <n v="0"/>
    <n v="0"/>
  </r>
  <r>
    <s v="UK0030371"/>
    <x v="64"/>
    <x v="6"/>
    <s v="A5.2"/>
    <n v="0"/>
    <n v="0"/>
    <n v="0"/>
    <n v="0"/>
    <n v="0"/>
    <n v="0"/>
    <n v="0"/>
    <n v="0"/>
  </r>
  <r>
    <s v="UK0030376"/>
    <x v="65"/>
    <x v="6"/>
    <s v="A4"/>
    <n v="0"/>
    <n v="1"/>
    <n v="1"/>
    <n v="1"/>
    <n v="1"/>
    <n v="1"/>
    <n v="1"/>
    <n v="0"/>
  </r>
  <r>
    <s v="UK0030376"/>
    <x v="65"/>
    <x v="6"/>
    <s v="SF_SH_4"/>
    <n v="1"/>
    <n v="1"/>
    <n v="1"/>
    <n v="1"/>
    <n v="1"/>
    <n v="1"/>
    <n v="1"/>
    <n v="1"/>
  </r>
  <r>
    <s v="UK0030376"/>
    <x v="65"/>
    <x v="6"/>
    <s v="A5.4"/>
    <n v="0"/>
    <n v="1"/>
    <n v="0"/>
    <n v="1"/>
    <n v="0"/>
    <n v="0"/>
    <n v="0"/>
    <n v="0"/>
  </r>
  <r>
    <s v="UK0030376"/>
    <x v="65"/>
    <x v="6"/>
    <s v="A5.3"/>
    <n v="0"/>
    <n v="0"/>
    <n v="0"/>
    <n v="0"/>
    <n v="0"/>
    <n v="0"/>
    <n v="0"/>
    <n v="0"/>
  </r>
  <r>
    <s v="UK0030376"/>
    <x v="65"/>
    <x v="6"/>
    <s v="A5.2"/>
    <n v="0"/>
    <n v="0"/>
    <n v="0"/>
    <n v="0"/>
    <n v="0"/>
    <n v="0"/>
    <n v="0"/>
    <n v="0"/>
  </r>
  <r>
    <s v="UK0030373"/>
    <x v="66"/>
    <x v="6"/>
    <s v="A4"/>
    <n v="0"/>
    <n v="1"/>
    <n v="1"/>
    <n v="1"/>
    <n v="1"/>
    <n v="1"/>
    <n v="1"/>
    <n v="0"/>
  </r>
  <r>
    <s v="UK0030373"/>
    <x v="66"/>
    <x v="6"/>
    <s v="A3"/>
    <n v="1"/>
    <n v="1"/>
    <n v="1"/>
    <n v="0"/>
    <n v="1"/>
    <n v="1"/>
    <n v="1"/>
    <n v="1"/>
  </r>
  <r>
    <s v="UK9009112"/>
    <x v="67"/>
    <x v="7"/>
    <s v="H1210"/>
    <n v="0"/>
    <n v="0"/>
    <n v="0"/>
    <n v="0"/>
    <n v="0"/>
    <n v="0"/>
    <n v="0"/>
    <n v="0"/>
  </r>
  <r>
    <s v="UK9009112"/>
    <x v="67"/>
    <x v="7"/>
    <s v="H1330"/>
    <n v="0"/>
    <n v="0"/>
    <n v="0"/>
    <n v="0"/>
    <n v="0"/>
    <n v="0"/>
    <n v="0"/>
    <n v="0"/>
  </r>
  <r>
    <s v="UK9009112"/>
    <x v="67"/>
    <x v="7"/>
    <s v="H1150"/>
    <n v="1"/>
    <n v="1"/>
    <n v="1"/>
    <n v="1"/>
    <n v="1"/>
    <n v="1"/>
    <n v="1"/>
    <n v="1"/>
  </r>
  <r>
    <s v="UK9009112"/>
    <x v="67"/>
    <x v="7"/>
    <s v="SH_2"/>
    <n v="0"/>
    <n v="0"/>
    <n v="0"/>
    <n v="0"/>
    <n v="0"/>
    <n v="0"/>
    <n v="0"/>
    <n v="0"/>
  </r>
  <r>
    <s v="UK9009112"/>
    <x v="67"/>
    <x v="7"/>
    <s v="A2.4"/>
    <n v="0"/>
    <n v="1"/>
    <n v="0"/>
    <n v="0"/>
    <n v="0"/>
    <n v="0"/>
    <n v="0"/>
    <n v="0"/>
  </r>
  <r>
    <s v="UK9009112"/>
    <x v="67"/>
    <x v="7"/>
    <s v="A2.3"/>
    <n v="0"/>
    <n v="0"/>
    <n v="0"/>
    <n v="0"/>
    <n v="0"/>
    <n v="0"/>
    <n v="0"/>
    <n v="0"/>
  </r>
  <r>
    <s v="UK9009112"/>
    <x v="67"/>
    <x v="7"/>
    <s v="A2.2"/>
    <n v="0"/>
    <n v="0"/>
    <n v="0"/>
    <n v="0"/>
    <n v="0"/>
    <n v="0"/>
    <n v="0"/>
    <n v="0"/>
  </r>
  <r>
    <s v="UK9009112"/>
    <x v="67"/>
    <x v="7"/>
    <s v="H1310"/>
    <n v="0"/>
    <n v="0"/>
    <n v="0"/>
    <n v="0"/>
    <n v="0"/>
    <n v="0"/>
    <n v="0"/>
    <n v="0"/>
  </r>
  <r>
    <s v="UK9009112"/>
    <x v="67"/>
    <x v="7"/>
    <s v="H1320"/>
    <n v="0"/>
    <n v="0"/>
    <n v="0"/>
    <n v="0"/>
    <n v="0"/>
    <n v="0"/>
    <n v="0"/>
    <n v="0"/>
  </r>
  <r>
    <s v="UK9009112"/>
    <x v="67"/>
    <x v="7"/>
    <s v="SH_3"/>
    <n v="0"/>
    <n v="0"/>
    <n v="0"/>
    <n v="0"/>
    <n v="0"/>
    <n v="0"/>
    <n v="0"/>
    <n v="0"/>
  </r>
  <r>
    <s v="UK9009112"/>
    <x v="67"/>
    <x v="7"/>
    <s v="SF_SH_5"/>
    <n v="1"/>
    <n v="1"/>
    <n v="1"/>
    <n v="0"/>
    <n v="1"/>
    <n v="1"/>
    <n v="1"/>
    <n v="1"/>
  </r>
  <r>
    <s v="UK9009112"/>
    <x v="67"/>
    <x v="7"/>
    <s v="SH_1"/>
    <n v="0"/>
    <n v="0"/>
    <n v="0"/>
    <n v="0"/>
    <n v="0"/>
    <n v="0"/>
    <n v="0"/>
    <n v="0"/>
  </r>
  <r>
    <s v="UK9011011"/>
    <x v="68"/>
    <x v="7"/>
    <s v="H1210"/>
    <n v="0"/>
    <n v="0"/>
    <n v="0"/>
    <n v="0"/>
    <n v="0"/>
    <n v="0"/>
    <n v="0"/>
    <n v="0"/>
  </r>
  <r>
    <s v="UK9011011"/>
    <x v="68"/>
    <x v="7"/>
    <s v="H1330"/>
    <n v="0"/>
    <n v="0"/>
    <n v="0"/>
    <n v="0"/>
    <n v="0"/>
    <n v="0"/>
    <n v="0"/>
    <n v="0"/>
  </r>
  <r>
    <s v="UK9011011"/>
    <x v="68"/>
    <x v="7"/>
    <s v="H1150"/>
    <n v="1"/>
    <n v="1"/>
    <n v="1"/>
    <n v="1"/>
    <n v="1"/>
    <n v="1"/>
    <n v="1"/>
    <n v="1"/>
  </r>
  <r>
    <s v="UK9011011"/>
    <x v="68"/>
    <x v="7"/>
    <s v="SH_2"/>
    <n v="0"/>
    <n v="0"/>
    <n v="0"/>
    <n v="0"/>
    <n v="0"/>
    <n v="0"/>
    <n v="0"/>
    <n v="0"/>
  </r>
  <r>
    <s v="UK9011011"/>
    <x v="68"/>
    <x v="7"/>
    <s v="A2.4"/>
    <n v="0"/>
    <n v="1"/>
    <n v="0"/>
    <n v="0"/>
    <n v="0"/>
    <n v="0"/>
    <n v="0"/>
    <n v="0"/>
  </r>
  <r>
    <s v="UK9011011"/>
    <x v="68"/>
    <x v="7"/>
    <s v="A2.3"/>
    <n v="0"/>
    <n v="0"/>
    <n v="0"/>
    <n v="0"/>
    <n v="0"/>
    <n v="0"/>
    <n v="0"/>
    <n v="0"/>
  </r>
  <r>
    <s v="UK9011011"/>
    <x v="68"/>
    <x v="7"/>
    <s v="A2.2"/>
    <n v="0"/>
    <n v="0"/>
    <n v="0"/>
    <n v="0"/>
    <n v="0"/>
    <n v="0"/>
    <n v="0"/>
    <n v="0"/>
  </r>
  <r>
    <s v="UK9011011"/>
    <x v="68"/>
    <x v="7"/>
    <s v="A2.61"/>
    <n v="0"/>
    <n v="1"/>
    <n v="0"/>
    <n v="0"/>
    <n v="0"/>
    <n v="0"/>
    <n v="0"/>
    <n v="0"/>
  </r>
  <r>
    <s v="UK9011011"/>
    <x v="68"/>
    <x v="7"/>
    <s v="H1310"/>
    <n v="0"/>
    <n v="0"/>
    <n v="0"/>
    <n v="0"/>
    <n v="0"/>
    <n v="0"/>
    <n v="0"/>
    <n v="0"/>
  </r>
  <r>
    <s v="UK9011011"/>
    <x v="68"/>
    <x v="7"/>
    <s v="H1320"/>
    <n v="0"/>
    <n v="0"/>
    <n v="0"/>
    <n v="0"/>
    <n v="0"/>
    <n v="0"/>
    <n v="0"/>
    <n v="0"/>
  </r>
  <r>
    <s v="UK9011011"/>
    <x v="68"/>
    <x v="7"/>
    <s v="H1420"/>
    <n v="0"/>
    <n v="0"/>
    <n v="0"/>
    <n v="0"/>
    <n v="0"/>
    <n v="0"/>
    <n v="0"/>
    <n v="0"/>
  </r>
  <r>
    <s v="UK9011011"/>
    <x v="68"/>
    <x v="7"/>
    <s v="SH_3"/>
    <n v="0"/>
    <n v="0"/>
    <n v="0"/>
    <n v="0"/>
    <n v="0"/>
    <n v="0"/>
    <n v="0"/>
    <n v="0"/>
  </r>
  <r>
    <s v="UK9011011"/>
    <x v="68"/>
    <x v="7"/>
    <s v="A1"/>
    <n v="1"/>
    <n v="1"/>
    <n v="1"/>
    <n v="0"/>
    <n v="1"/>
    <n v="1"/>
    <n v="1"/>
    <n v="1"/>
  </r>
  <r>
    <s v="UK9011011"/>
    <x v="68"/>
    <x v="7"/>
    <s v="A2.1"/>
    <n v="0"/>
    <n v="1"/>
    <n v="0"/>
    <n v="0"/>
    <n v="0"/>
    <n v="1"/>
    <n v="1"/>
    <n v="1"/>
  </r>
  <r>
    <s v="UK9011011"/>
    <x v="68"/>
    <x v="7"/>
    <s v="SH_1"/>
    <n v="0"/>
    <n v="0"/>
    <n v="0"/>
    <n v="0"/>
    <n v="0"/>
    <n v="0"/>
    <n v="0"/>
    <n v="0"/>
  </r>
  <r>
    <s v="UK9011011"/>
    <x v="68"/>
    <x v="7"/>
    <s v="A5.1"/>
    <n v="0"/>
    <n v="1"/>
    <n v="0"/>
    <n v="1"/>
    <n v="0"/>
    <n v="1"/>
    <n v="1"/>
    <n v="1"/>
  </r>
  <r>
    <s v="UK9011011"/>
    <x v="68"/>
    <x v="7"/>
    <s v="A5.4"/>
    <n v="0"/>
    <n v="1"/>
    <n v="0"/>
    <n v="1"/>
    <n v="0"/>
    <n v="0"/>
    <n v="0"/>
    <n v="0"/>
  </r>
  <r>
    <s v="UK9011011"/>
    <x v="68"/>
    <x v="7"/>
    <s v="A5.3"/>
    <n v="0"/>
    <n v="0"/>
    <n v="0"/>
    <n v="0"/>
    <n v="0"/>
    <n v="0"/>
    <n v="0"/>
    <n v="0"/>
  </r>
  <r>
    <s v="UK9011011"/>
    <x v="68"/>
    <x v="7"/>
    <s v="A5.2"/>
    <n v="0"/>
    <n v="0"/>
    <n v="0"/>
    <n v="0"/>
    <n v="0"/>
    <n v="0"/>
    <n v="0"/>
    <n v="0"/>
  </r>
  <r>
    <s v="UK9011011"/>
    <x v="68"/>
    <x v="7"/>
    <s v="AS_2_nb"/>
    <n v="0"/>
    <n v="0"/>
    <n v="0"/>
    <n v="0"/>
    <n v="0"/>
    <n v="0"/>
    <n v="0"/>
    <n v="0"/>
  </r>
  <r>
    <s v="UK9006031"/>
    <x v="69"/>
    <x v="7"/>
    <s v="H1210"/>
    <n v="0"/>
    <n v="0"/>
    <n v="0"/>
    <n v="0"/>
    <n v="0"/>
    <n v="0"/>
    <n v="0"/>
    <n v="0"/>
  </r>
  <r>
    <s v="UK9006031"/>
    <x v="69"/>
    <x v="7"/>
    <s v="H1330"/>
    <n v="0"/>
    <n v="0"/>
    <n v="0"/>
    <n v="0"/>
    <n v="0"/>
    <n v="0"/>
    <n v="0"/>
    <n v="0"/>
  </r>
  <r>
    <s v="UK9006031"/>
    <x v="69"/>
    <x v="7"/>
    <s v="SH_3"/>
    <n v="0"/>
    <n v="0"/>
    <n v="0"/>
    <n v="0"/>
    <n v="0"/>
    <n v="0"/>
    <n v="0"/>
    <n v="0"/>
  </r>
  <r>
    <s v="UK9009261"/>
    <x v="70"/>
    <x v="7"/>
    <s v="H1330"/>
    <n v="0"/>
    <n v="0"/>
    <n v="0"/>
    <n v="0"/>
    <n v="0"/>
    <n v="0"/>
    <n v="0"/>
    <n v="0"/>
  </r>
  <r>
    <s v="UK9009261"/>
    <x v="70"/>
    <x v="7"/>
    <s v="A2.4"/>
    <n v="0"/>
    <n v="1"/>
    <n v="0"/>
    <n v="0"/>
    <n v="0"/>
    <n v="0"/>
    <n v="0"/>
    <n v="0"/>
  </r>
  <r>
    <s v="UK9009261"/>
    <x v="70"/>
    <x v="7"/>
    <s v="A2.3"/>
    <n v="0"/>
    <n v="0"/>
    <n v="0"/>
    <n v="0"/>
    <n v="0"/>
    <n v="0"/>
    <n v="0"/>
    <n v="0"/>
  </r>
  <r>
    <s v="UK9009261"/>
    <x v="70"/>
    <x v="7"/>
    <s v="A2.2"/>
    <n v="0"/>
    <n v="0"/>
    <n v="0"/>
    <n v="0"/>
    <n v="0"/>
    <n v="0"/>
    <n v="0"/>
    <n v="0"/>
  </r>
  <r>
    <s v="UK9009261"/>
    <x v="70"/>
    <x v="7"/>
    <s v="H1310"/>
    <n v="0"/>
    <n v="0"/>
    <n v="0"/>
    <n v="0"/>
    <n v="0"/>
    <n v="0"/>
    <n v="0"/>
    <n v="0"/>
  </r>
  <r>
    <s v="UK9009261"/>
    <x v="70"/>
    <x v="7"/>
    <s v="H1320"/>
    <n v="0"/>
    <n v="0"/>
    <n v="0"/>
    <n v="0"/>
    <n v="0"/>
    <n v="0"/>
    <n v="0"/>
    <n v="0"/>
  </r>
  <r>
    <s v="UK9009261"/>
    <x v="70"/>
    <x v="7"/>
    <s v="A2.1"/>
    <n v="0"/>
    <n v="1"/>
    <n v="0"/>
    <n v="0"/>
    <n v="0"/>
    <n v="1"/>
    <n v="1"/>
    <n v="1"/>
  </r>
  <r>
    <s v="UK9009261"/>
    <x v="70"/>
    <x v="7"/>
    <s v="A2.61"/>
    <n v="0"/>
    <n v="1"/>
    <n v="0"/>
    <n v="0"/>
    <n v="0"/>
    <n v="0"/>
    <n v="0"/>
    <n v="0"/>
  </r>
  <r>
    <s v="UK9010081"/>
    <x v="35"/>
    <x v="7"/>
    <s v="H1330"/>
    <n v="0"/>
    <n v="0"/>
    <n v="0"/>
    <n v="0"/>
    <n v="0"/>
    <n v="0"/>
    <n v="0"/>
    <n v="0"/>
  </r>
  <r>
    <s v="UK9010081"/>
    <x v="35"/>
    <x v="7"/>
    <s v="SH_2"/>
    <n v="0"/>
    <n v="0"/>
    <n v="0"/>
    <n v="0"/>
    <n v="0"/>
    <n v="0"/>
    <n v="0"/>
    <n v="0"/>
  </r>
  <r>
    <s v="UK9010081"/>
    <x v="35"/>
    <x v="7"/>
    <s v="A2.4"/>
    <n v="0"/>
    <n v="1"/>
    <n v="0"/>
    <n v="0"/>
    <n v="0"/>
    <n v="0"/>
    <n v="0"/>
    <n v="0"/>
  </r>
  <r>
    <s v="UK9010081"/>
    <x v="35"/>
    <x v="7"/>
    <s v="A2.3"/>
    <n v="0"/>
    <n v="0"/>
    <n v="0"/>
    <n v="0"/>
    <n v="0"/>
    <n v="0"/>
    <n v="0"/>
    <n v="0"/>
  </r>
  <r>
    <s v="UK9010081"/>
    <x v="35"/>
    <x v="7"/>
    <s v="A2.2"/>
    <n v="0"/>
    <n v="0"/>
    <n v="0"/>
    <n v="0"/>
    <n v="0"/>
    <n v="0"/>
    <n v="0"/>
    <n v="0"/>
  </r>
  <r>
    <s v="UK9010081"/>
    <x v="35"/>
    <x v="7"/>
    <s v="H1310"/>
    <n v="0"/>
    <n v="0"/>
    <n v="0"/>
    <n v="0"/>
    <n v="0"/>
    <n v="0"/>
    <n v="0"/>
    <n v="0"/>
  </r>
  <r>
    <s v="UK9010081"/>
    <x v="35"/>
    <x v="7"/>
    <s v="H1320"/>
    <n v="0"/>
    <n v="0"/>
    <n v="0"/>
    <n v="0"/>
    <n v="0"/>
    <n v="0"/>
    <n v="0"/>
    <n v="0"/>
  </r>
  <r>
    <s v="UK9010081"/>
    <x v="35"/>
    <x v="7"/>
    <s v="SH_3"/>
    <n v="0"/>
    <n v="0"/>
    <n v="0"/>
    <n v="0"/>
    <n v="0"/>
    <n v="0"/>
    <n v="0"/>
    <n v="0"/>
  </r>
  <r>
    <s v="UK9010081"/>
    <x v="35"/>
    <x v="7"/>
    <s v="A2.61"/>
    <n v="0"/>
    <n v="1"/>
    <n v="0"/>
    <n v="0"/>
    <n v="0"/>
    <n v="0"/>
    <n v="0"/>
    <n v="0"/>
  </r>
  <r>
    <s v="UK9010081"/>
    <x v="35"/>
    <x v="7"/>
    <s v="A2.1"/>
    <n v="0"/>
    <n v="1"/>
    <n v="0"/>
    <n v="0"/>
    <n v="0"/>
    <n v="1"/>
    <n v="1"/>
    <n v="1"/>
  </r>
  <r>
    <s v="UK9010081"/>
    <x v="35"/>
    <x v="7"/>
    <s v="A5.53"/>
    <n v="0"/>
    <n v="0"/>
    <n v="0"/>
    <n v="1"/>
    <n v="1"/>
    <n v="0"/>
    <n v="0"/>
    <n v="0"/>
  </r>
  <r>
    <s v="UK9010081"/>
    <x v="35"/>
    <x v="7"/>
    <s v="SF_SH_5"/>
    <n v="1"/>
    <n v="1"/>
    <n v="1"/>
    <n v="0"/>
    <n v="1"/>
    <n v="1"/>
    <n v="1"/>
    <n v="1"/>
  </r>
  <r>
    <s v="UK9010081"/>
    <x v="35"/>
    <x v="7"/>
    <s v="A1"/>
    <n v="1"/>
    <n v="1"/>
    <n v="1"/>
    <n v="0"/>
    <n v="1"/>
    <n v="1"/>
    <n v="1"/>
    <n v="1"/>
  </r>
  <r>
    <s v="UK9010081"/>
    <x v="35"/>
    <x v="7"/>
    <s v="SF_SH_3"/>
    <n v="1"/>
    <n v="1"/>
    <n v="1"/>
    <n v="0"/>
    <n v="1"/>
    <n v="1"/>
    <n v="1"/>
    <n v="1"/>
  </r>
  <r>
    <s v="UK9010081"/>
    <x v="35"/>
    <x v="7"/>
    <s v="A4"/>
    <n v="0"/>
    <n v="1"/>
    <n v="1"/>
    <n v="1"/>
    <n v="1"/>
    <n v="1"/>
    <n v="1"/>
    <n v="0"/>
  </r>
  <r>
    <s v="UK9010081"/>
    <x v="35"/>
    <x v="7"/>
    <s v="A3"/>
    <n v="1"/>
    <n v="1"/>
    <n v="1"/>
    <n v="0"/>
    <n v="1"/>
    <n v="1"/>
    <n v="1"/>
    <n v="1"/>
  </r>
  <r>
    <s v="UK9010081"/>
    <x v="35"/>
    <x v="7"/>
    <s v="SF_SH_6"/>
    <n v="1"/>
    <n v="0"/>
    <n v="1"/>
    <n v="1"/>
    <n v="1"/>
    <n v="1"/>
    <n v="1"/>
    <n v="1"/>
  </r>
  <r>
    <s v="UK9010081"/>
    <x v="35"/>
    <x v="7"/>
    <s v="A5.1"/>
    <n v="0"/>
    <n v="1"/>
    <n v="0"/>
    <n v="1"/>
    <n v="0"/>
    <n v="1"/>
    <n v="1"/>
    <n v="1"/>
  </r>
  <r>
    <s v="UK9010081"/>
    <x v="35"/>
    <x v="7"/>
    <s v="A5.4"/>
    <n v="0"/>
    <n v="1"/>
    <n v="0"/>
    <n v="1"/>
    <n v="0"/>
    <n v="0"/>
    <n v="0"/>
    <n v="0"/>
  </r>
  <r>
    <s v="UK9010081"/>
    <x v="35"/>
    <x v="7"/>
    <s v="A5.2"/>
    <n v="0"/>
    <n v="0"/>
    <n v="0"/>
    <n v="0"/>
    <n v="0"/>
    <n v="0"/>
    <n v="0"/>
    <n v="0"/>
  </r>
  <r>
    <s v="UK9010081"/>
    <x v="35"/>
    <x v="7"/>
    <s v="SF_SH_4"/>
    <n v="1"/>
    <n v="1"/>
    <n v="1"/>
    <n v="1"/>
    <n v="1"/>
    <n v="1"/>
    <n v="1"/>
    <n v="1"/>
  </r>
  <r>
    <s v="UK9010081"/>
    <x v="35"/>
    <x v="7"/>
    <s v="AS_2_nb"/>
    <n v="0"/>
    <n v="0"/>
    <n v="0"/>
    <n v="0"/>
    <n v="0"/>
    <n v="0"/>
    <n v="0"/>
    <n v="0"/>
  </r>
  <r>
    <s v="UK9006021"/>
    <x v="71"/>
    <x v="7"/>
    <s v="H1210"/>
    <n v="0"/>
    <n v="0"/>
    <n v="0"/>
    <n v="0"/>
    <n v="0"/>
    <n v="0"/>
    <n v="0"/>
    <n v="0"/>
  </r>
  <r>
    <s v="UK9006021"/>
    <x v="71"/>
    <x v="7"/>
    <s v="H1330"/>
    <n v="0"/>
    <n v="0"/>
    <n v="0"/>
    <n v="0"/>
    <n v="0"/>
    <n v="0"/>
    <n v="0"/>
    <n v="0"/>
  </r>
  <r>
    <s v="UK9006021"/>
    <x v="71"/>
    <x v="7"/>
    <s v="H1420"/>
    <n v="0"/>
    <n v="0"/>
    <n v="0"/>
    <n v="0"/>
    <n v="0"/>
    <n v="0"/>
    <n v="0"/>
    <n v="0"/>
  </r>
  <r>
    <s v="UK9006021"/>
    <x v="71"/>
    <x v="7"/>
    <s v="SH_3"/>
    <n v="0"/>
    <n v="0"/>
    <n v="0"/>
    <n v="0"/>
    <n v="0"/>
    <n v="0"/>
    <n v="0"/>
    <n v="0"/>
  </r>
  <r>
    <s v="UK9008022"/>
    <x v="72"/>
    <x v="7"/>
    <s v="H1210"/>
    <n v="0"/>
    <n v="0"/>
    <n v="0"/>
    <n v="0"/>
    <n v="0"/>
    <n v="0"/>
    <n v="0"/>
    <n v="0"/>
  </r>
  <r>
    <s v="UK9008022"/>
    <x v="72"/>
    <x v="7"/>
    <s v="H1330"/>
    <n v="0"/>
    <n v="0"/>
    <n v="0"/>
    <n v="0"/>
    <n v="0"/>
    <n v="0"/>
    <n v="0"/>
    <n v="0"/>
  </r>
  <r>
    <s v="UK9008022"/>
    <x v="72"/>
    <x v="7"/>
    <s v="H1150"/>
    <n v="1"/>
    <n v="1"/>
    <n v="1"/>
    <n v="1"/>
    <n v="1"/>
    <n v="1"/>
    <n v="1"/>
    <n v="1"/>
  </r>
  <r>
    <s v="UK9008022"/>
    <x v="72"/>
    <x v="7"/>
    <s v="SH_2"/>
    <n v="0"/>
    <n v="0"/>
    <n v="0"/>
    <n v="0"/>
    <n v="0"/>
    <n v="0"/>
    <n v="0"/>
    <n v="0"/>
  </r>
  <r>
    <s v="UK9008022"/>
    <x v="72"/>
    <x v="7"/>
    <s v="A2.4"/>
    <n v="0"/>
    <n v="1"/>
    <n v="0"/>
    <n v="0"/>
    <n v="0"/>
    <n v="0"/>
    <n v="0"/>
    <n v="0"/>
  </r>
  <r>
    <s v="UK9008022"/>
    <x v="72"/>
    <x v="7"/>
    <s v="A2.3"/>
    <n v="0"/>
    <n v="0"/>
    <n v="0"/>
    <n v="0"/>
    <n v="0"/>
    <n v="0"/>
    <n v="0"/>
    <n v="0"/>
  </r>
  <r>
    <s v="UK9008022"/>
    <x v="72"/>
    <x v="7"/>
    <s v="A2.2"/>
    <n v="0"/>
    <n v="0"/>
    <n v="0"/>
    <n v="0"/>
    <n v="0"/>
    <n v="0"/>
    <n v="0"/>
    <n v="0"/>
  </r>
  <r>
    <s v="UK9008022"/>
    <x v="72"/>
    <x v="7"/>
    <s v="H1310"/>
    <n v="0"/>
    <n v="0"/>
    <n v="0"/>
    <n v="0"/>
    <n v="0"/>
    <n v="0"/>
    <n v="0"/>
    <n v="0"/>
  </r>
  <r>
    <s v="UK9008022"/>
    <x v="72"/>
    <x v="7"/>
    <s v="SF_SH_5"/>
    <n v="1"/>
    <n v="1"/>
    <n v="1"/>
    <n v="0"/>
    <n v="1"/>
    <n v="1"/>
    <n v="1"/>
    <n v="1"/>
  </r>
  <r>
    <s v="UK9008022"/>
    <x v="72"/>
    <x v="7"/>
    <s v="SH_3"/>
    <n v="0"/>
    <n v="0"/>
    <n v="0"/>
    <n v="0"/>
    <n v="0"/>
    <n v="0"/>
    <n v="0"/>
    <n v="0"/>
  </r>
  <r>
    <s v="UK9006111"/>
    <x v="36"/>
    <x v="7"/>
    <s v="H1330"/>
    <n v="0"/>
    <n v="0"/>
    <n v="0"/>
    <n v="0"/>
    <n v="0"/>
    <n v="0"/>
    <n v="0"/>
    <n v="0"/>
  </r>
  <r>
    <s v="UK9006111"/>
    <x v="36"/>
    <x v="7"/>
    <s v="H1150"/>
    <n v="1"/>
    <n v="1"/>
    <n v="1"/>
    <n v="1"/>
    <n v="1"/>
    <n v="1"/>
    <n v="1"/>
    <n v="1"/>
  </r>
  <r>
    <s v="UK9006111"/>
    <x v="36"/>
    <x v="7"/>
    <s v="SH_2"/>
    <n v="0"/>
    <n v="0"/>
    <n v="0"/>
    <n v="0"/>
    <n v="0"/>
    <n v="0"/>
    <n v="0"/>
    <n v="0"/>
  </r>
  <r>
    <s v="UK9006111"/>
    <x v="36"/>
    <x v="7"/>
    <s v="A2.4"/>
    <n v="0"/>
    <n v="1"/>
    <n v="0"/>
    <n v="0"/>
    <n v="0"/>
    <n v="0"/>
    <n v="0"/>
    <n v="0"/>
  </r>
  <r>
    <s v="UK9006111"/>
    <x v="36"/>
    <x v="7"/>
    <s v="A2.3"/>
    <n v="0"/>
    <n v="0"/>
    <n v="0"/>
    <n v="0"/>
    <n v="0"/>
    <n v="0"/>
    <n v="0"/>
    <n v="0"/>
  </r>
  <r>
    <s v="UK9006111"/>
    <x v="36"/>
    <x v="7"/>
    <s v="A2.2"/>
    <n v="0"/>
    <n v="0"/>
    <n v="0"/>
    <n v="0"/>
    <n v="0"/>
    <n v="0"/>
    <n v="0"/>
    <n v="0"/>
  </r>
  <r>
    <s v="UK9006111"/>
    <x v="36"/>
    <x v="7"/>
    <s v="H1310"/>
    <n v="0"/>
    <n v="0"/>
    <n v="0"/>
    <n v="0"/>
    <n v="0"/>
    <n v="0"/>
    <n v="0"/>
    <n v="0"/>
  </r>
  <r>
    <s v="UK9006111"/>
    <x v="36"/>
    <x v="7"/>
    <s v="SH_3"/>
    <n v="0"/>
    <n v="0"/>
    <n v="0"/>
    <n v="0"/>
    <n v="0"/>
    <n v="0"/>
    <n v="0"/>
    <n v="0"/>
  </r>
  <r>
    <s v="UK9006111"/>
    <x v="36"/>
    <x v="7"/>
    <s v="A2.61"/>
    <n v="0"/>
    <n v="1"/>
    <n v="0"/>
    <n v="0"/>
    <n v="0"/>
    <n v="0"/>
    <n v="0"/>
    <n v="0"/>
  </r>
  <r>
    <s v="UK9006111"/>
    <x v="36"/>
    <x v="7"/>
    <s v="SH_1"/>
    <n v="0"/>
    <n v="0"/>
    <n v="0"/>
    <n v="0"/>
    <n v="0"/>
    <n v="0"/>
    <n v="0"/>
    <n v="0"/>
  </r>
  <r>
    <s v="UK9006111"/>
    <x v="36"/>
    <x v="7"/>
    <s v="AS_2_nb"/>
    <n v="0"/>
    <n v="0"/>
    <n v="0"/>
    <n v="0"/>
    <n v="0"/>
    <n v="0"/>
    <n v="0"/>
    <n v="0"/>
  </r>
  <r>
    <s v="UK9006011"/>
    <x v="73"/>
    <x v="7"/>
    <s v="H1210"/>
    <n v="0"/>
    <n v="0"/>
    <n v="0"/>
    <n v="0"/>
    <n v="0"/>
    <n v="0"/>
    <n v="0"/>
    <n v="0"/>
  </r>
  <r>
    <s v="UK9006011"/>
    <x v="73"/>
    <x v="7"/>
    <s v="H1330"/>
    <n v="0"/>
    <n v="0"/>
    <n v="0"/>
    <n v="0"/>
    <n v="0"/>
    <n v="0"/>
    <n v="0"/>
    <n v="0"/>
  </r>
  <r>
    <s v="UK9006011"/>
    <x v="73"/>
    <x v="7"/>
    <s v="H1150"/>
    <n v="1"/>
    <n v="1"/>
    <n v="1"/>
    <n v="1"/>
    <n v="1"/>
    <n v="1"/>
    <n v="1"/>
    <n v="1"/>
  </r>
  <r>
    <s v="UK9006011"/>
    <x v="73"/>
    <x v="7"/>
    <s v="SH_2"/>
    <n v="0"/>
    <n v="0"/>
    <n v="0"/>
    <n v="0"/>
    <n v="0"/>
    <n v="0"/>
    <n v="0"/>
    <n v="0"/>
  </r>
  <r>
    <s v="UK9006011"/>
    <x v="73"/>
    <x v="7"/>
    <s v="A2.4"/>
    <n v="0"/>
    <n v="1"/>
    <n v="0"/>
    <n v="0"/>
    <n v="0"/>
    <n v="0"/>
    <n v="0"/>
    <n v="0"/>
  </r>
  <r>
    <s v="UK9006011"/>
    <x v="73"/>
    <x v="7"/>
    <s v="A2.3"/>
    <n v="0"/>
    <n v="0"/>
    <n v="0"/>
    <n v="0"/>
    <n v="0"/>
    <n v="0"/>
    <n v="0"/>
    <n v="0"/>
  </r>
  <r>
    <s v="UK9006011"/>
    <x v="73"/>
    <x v="7"/>
    <s v="A2.2"/>
    <n v="0"/>
    <n v="0"/>
    <n v="0"/>
    <n v="0"/>
    <n v="0"/>
    <n v="0"/>
    <n v="0"/>
    <n v="0"/>
  </r>
  <r>
    <s v="UK9006011"/>
    <x v="73"/>
    <x v="7"/>
    <s v="A2.61"/>
    <n v="0"/>
    <n v="1"/>
    <n v="0"/>
    <n v="0"/>
    <n v="0"/>
    <n v="0"/>
    <n v="0"/>
    <n v="0"/>
  </r>
  <r>
    <s v="UK9006011"/>
    <x v="73"/>
    <x v="7"/>
    <s v="H1310"/>
    <n v="0"/>
    <n v="0"/>
    <n v="0"/>
    <n v="0"/>
    <n v="0"/>
    <n v="0"/>
    <n v="0"/>
    <n v="0"/>
  </r>
  <r>
    <s v="UK9006011"/>
    <x v="73"/>
    <x v="7"/>
    <s v="A4"/>
    <n v="0"/>
    <n v="1"/>
    <n v="1"/>
    <n v="1"/>
    <n v="1"/>
    <n v="1"/>
    <n v="1"/>
    <n v="0"/>
  </r>
  <r>
    <s v="UK9006011"/>
    <x v="73"/>
    <x v="7"/>
    <s v="A3"/>
    <n v="1"/>
    <n v="1"/>
    <n v="1"/>
    <n v="0"/>
    <n v="1"/>
    <n v="1"/>
    <n v="1"/>
    <n v="1"/>
  </r>
  <r>
    <s v="UK9006011"/>
    <x v="73"/>
    <x v="7"/>
    <s v="SF_SH_5"/>
    <n v="1"/>
    <n v="1"/>
    <n v="1"/>
    <n v="0"/>
    <n v="1"/>
    <n v="1"/>
    <n v="1"/>
    <n v="1"/>
  </r>
  <r>
    <s v="UK9006011"/>
    <x v="73"/>
    <x v="7"/>
    <s v="A2.1"/>
    <n v="0"/>
    <n v="1"/>
    <n v="0"/>
    <n v="0"/>
    <n v="0"/>
    <n v="1"/>
    <n v="1"/>
    <n v="1"/>
  </r>
  <r>
    <s v="UK9006011"/>
    <x v="73"/>
    <x v="7"/>
    <s v="A1"/>
    <n v="1"/>
    <n v="1"/>
    <n v="1"/>
    <n v="0"/>
    <n v="1"/>
    <n v="1"/>
    <n v="1"/>
    <n v="1"/>
  </r>
  <r>
    <s v="UK9006011"/>
    <x v="73"/>
    <x v="7"/>
    <s v="SF_SH_3"/>
    <n v="1"/>
    <n v="1"/>
    <n v="1"/>
    <n v="0"/>
    <n v="1"/>
    <n v="1"/>
    <n v="1"/>
    <n v="1"/>
  </r>
  <r>
    <s v="UK9006011"/>
    <x v="73"/>
    <x v="7"/>
    <s v="SF_SH_6"/>
    <n v="1"/>
    <n v="0"/>
    <n v="1"/>
    <n v="1"/>
    <n v="1"/>
    <n v="1"/>
    <n v="1"/>
    <n v="1"/>
  </r>
  <r>
    <s v="UK9006011"/>
    <x v="73"/>
    <x v="7"/>
    <s v="A5.1"/>
    <n v="0"/>
    <n v="1"/>
    <n v="0"/>
    <n v="1"/>
    <n v="0"/>
    <n v="1"/>
    <n v="1"/>
    <n v="1"/>
  </r>
  <r>
    <s v="UK9006011"/>
    <x v="73"/>
    <x v="7"/>
    <s v="A5.4"/>
    <n v="0"/>
    <n v="1"/>
    <n v="0"/>
    <n v="1"/>
    <n v="0"/>
    <n v="0"/>
    <n v="0"/>
    <n v="0"/>
  </r>
  <r>
    <s v="UK9006011"/>
    <x v="73"/>
    <x v="7"/>
    <s v="A5.3"/>
    <n v="0"/>
    <n v="0"/>
    <n v="0"/>
    <n v="0"/>
    <n v="0"/>
    <n v="0"/>
    <n v="0"/>
    <n v="0"/>
  </r>
  <r>
    <s v="UK9006011"/>
    <x v="73"/>
    <x v="7"/>
    <s v="A5.2"/>
    <n v="0"/>
    <n v="0"/>
    <n v="0"/>
    <n v="0"/>
    <n v="0"/>
    <n v="0"/>
    <n v="0"/>
    <n v="0"/>
  </r>
  <r>
    <s v="UK9006011"/>
    <x v="73"/>
    <x v="7"/>
    <s v="SF_SH_4"/>
    <n v="1"/>
    <n v="1"/>
    <n v="1"/>
    <n v="1"/>
    <n v="1"/>
    <n v="1"/>
    <n v="1"/>
    <n v="1"/>
  </r>
  <r>
    <s v="UK9006011"/>
    <x v="73"/>
    <x v="7"/>
    <s v="SH_3"/>
    <n v="0"/>
    <n v="0"/>
    <n v="0"/>
    <n v="0"/>
    <n v="0"/>
    <n v="0"/>
    <n v="0"/>
    <n v="0"/>
  </r>
  <r>
    <s v="UK9006011"/>
    <x v="73"/>
    <x v="7"/>
    <s v="H1420"/>
    <n v="0"/>
    <n v="0"/>
    <n v="0"/>
    <n v="0"/>
    <n v="0"/>
    <n v="0"/>
    <n v="0"/>
    <n v="0"/>
  </r>
  <r>
    <s v="UK9006011"/>
    <x v="73"/>
    <x v="7"/>
    <s v="A5.53"/>
    <n v="0"/>
    <n v="0"/>
    <n v="0"/>
    <n v="1"/>
    <n v="1"/>
    <n v="0"/>
    <n v="0"/>
    <n v="0"/>
  </r>
  <r>
    <s v="UK9020294"/>
    <x v="74"/>
    <x v="7"/>
    <s v="A5.1"/>
    <n v="0"/>
    <n v="1"/>
    <n v="0"/>
    <n v="1"/>
    <n v="0"/>
    <n v="1"/>
    <n v="1"/>
    <n v="1"/>
  </r>
  <r>
    <s v="UK9020294"/>
    <x v="74"/>
    <x v="7"/>
    <s v="A5.4"/>
    <n v="0"/>
    <n v="1"/>
    <n v="0"/>
    <n v="1"/>
    <n v="0"/>
    <n v="0"/>
    <n v="0"/>
    <n v="0"/>
  </r>
  <r>
    <s v="UK9020294"/>
    <x v="74"/>
    <x v="7"/>
    <s v="A5.3"/>
    <n v="0"/>
    <n v="0"/>
    <n v="0"/>
    <n v="0"/>
    <n v="0"/>
    <n v="0"/>
    <n v="0"/>
    <n v="0"/>
  </r>
  <r>
    <s v="UK9020294"/>
    <x v="74"/>
    <x v="7"/>
    <s v="A5.2"/>
    <n v="0"/>
    <n v="0"/>
    <n v="0"/>
    <n v="0"/>
    <n v="0"/>
    <n v="0"/>
    <n v="0"/>
    <n v="0"/>
  </r>
  <r>
    <s v="UK9020294"/>
    <x v="74"/>
    <x v="7"/>
    <s v="SH_3"/>
    <n v="0"/>
    <n v="0"/>
    <n v="0"/>
    <n v="0"/>
    <n v="0"/>
    <n v="0"/>
    <n v="0"/>
    <n v="0"/>
  </r>
  <r>
    <s v="UK9020294"/>
    <x v="74"/>
    <x v="7"/>
    <s v="AS_2_nb"/>
    <n v="0"/>
    <n v="0"/>
    <n v="0"/>
    <n v="0"/>
    <n v="0"/>
    <n v="0"/>
    <n v="0"/>
    <n v="0"/>
  </r>
  <r>
    <s v="UK9012031"/>
    <x v="75"/>
    <x v="7"/>
    <s v="H1150"/>
    <n v="1"/>
    <n v="1"/>
    <n v="1"/>
    <n v="1"/>
    <n v="1"/>
    <n v="1"/>
    <n v="1"/>
    <n v="1"/>
  </r>
  <r>
    <s v="UK9012031"/>
    <x v="75"/>
    <x v="7"/>
    <s v="SH_2"/>
    <n v="0"/>
    <n v="0"/>
    <n v="0"/>
    <n v="0"/>
    <n v="0"/>
    <n v="0"/>
    <n v="0"/>
    <n v="0"/>
  </r>
  <r>
    <s v="UK9012031"/>
    <x v="75"/>
    <x v="7"/>
    <s v="A2.3"/>
    <n v="0"/>
    <n v="0"/>
    <n v="0"/>
    <n v="0"/>
    <n v="0"/>
    <n v="0"/>
    <n v="0"/>
    <n v="0"/>
  </r>
  <r>
    <s v="UK9012031"/>
    <x v="75"/>
    <x v="7"/>
    <s v="A2.2"/>
    <n v="0"/>
    <n v="0"/>
    <n v="0"/>
    <n v="0"/>
    <n v="0"/>
    <n v="0"/>
    <n v="0"/>
    <n v="0"/>
  </r>
  <r>
    <s v="UK9012031"/>
    <x v="75"/>
    <x v="7"/>
    <s v="H1310"/>
    <n v="0"/>
    <n v="0"/>
    <n v="0"/>
    <n v="0"/>
    <n v="0"/>
    <n v="0"/>
    <n v="0"/>
    <n v="0"/>
  </r>
  <r>
    <s v="UK9012031"/>
    <x v="75"/>
    <x v="7"/>
    <s v="H1320"/>
    <n v="0"/>
    <n v="0"/>
    <n v="0"/>
    <n v="0"/>
    <n v="0"/>
    <n v="0"/>
    <n v="0"/>
    <n v="0"/>
  </r>
  <r>
    <s v="UK9012031"/>
    <x v="75"/>
    <x v="7"/>
    <s v="SH_3"/>
    <n v="0"/>
    <n v="0"/>
    <n v="0"/>
    <n v="0"/>
    <n v="0"/>
    <n v="0"/>
    <n v="0"/>
    <n v="0"/>
  </r>
  <r>
    <s v="UK9012031"/>
    <x v="75"/>
    <x v="7"/>
    <s v="AS_3_b"/>
    <n v="0"/>
    <n v="0"/>
    <n v="0"/>
    <n v="0"/>
    <n v="0"/>
    <n v="0"/>
    <n v="0"/>
    <n v="0"/>
  </r>
  <r>
    <s v="UK9012031"/>
    <x v="75"/>
    <x v="7"/>
    <s v="AS_2_nb"/>
    <n v="0"/>
    <n v="0"/>
    <n v="0"/>
    <n v="0"/>
    <n v="0"/>
    <n v="0"/>
    <n v="0"/>
    <n v="0"/>
  </r>
  <r>
    <s v="UK9005131"/>
    <x v="37"/>
    <x v="7"/>
    <s v="H1330"/>
    <n v="0"/>
    <n v="0"/>
    <n v="0"/>
    <n v="0"/>
    <n v="0"/>
    <n v="0"/>
    <n v="0"/>
    <n v="0"/>
  </r>
  <r>
    <s v="UK9005131"/>
    <x v="37"/>
    <x v="7"/>
    <s v="SH_2"/>
    <n v="0"/>
    <n v="0"/>
    <n v="0"/>
    <n v="0"/>
    <n v="0"/>
    <n v="0"/>
    <n v="0"/>
    <n v="0"/>
  </r>
  <r>
    <s v="UK9005131"/>
    <x v="37"/>
    <x v="7"/>
    <s v="A2.4"/>
    <n v="0"/>
    <n v="1"/>
    <n v="0"/>
    <n v="0"/>
    <n v="0"/>
    <n v="0"/>
    <n v="0"/>
    <n v="0"/>
  </r>
  <r>
    <s v="UK9005131"/>
    <x v="37"/>
    <x v="7"/>
    <s v="A2.3"/>
    <n v="0"/>
    <n v="0"/>
    <n v="0"/>
    <n v="0"/>
    <n v="0"/>
    <n v="0"/>
    <n v="0"/>
    <n v="0"/>
  </r>
  <r>
    <s v="UK9005131"/>
    <x v="37"/>
    <x v="7"/>
    <s v="A2.2"/>
    <n v="0"/>
    <n v="0"/>
    <n v="0"/>
    <n v="0"/>
    <n v="0"/>
    <n v="0"/>
    <n v="0"/>
    <n v="0"/>
  </r>
  <r>
    <s v="UK9005131"/>
    <x v="37"/>
    <x v="7"/>
    <s v="H1310"/>
    <n v="0"/>
    <n v="0"/>
    <n v="0"/>
    <n v="0"/>
    <n v="0"/>
    <n v="0"/>
    <n v="0"/>
    <n v="0"/>
  </r>
  <r>
    <s v="UK9005131"/>
    <x v="37"/>
    <x v="7"/>
    <s v="SF_SH_5"/>
    <n v="1"/>
    <n v="1"/>
    <n v="1"/>
    <n v="0"/>
    <n v="1"/>
    <n v="1"/>
    <n v="1"/>
    <n v="1"/>
  </r>
  <r>
    <s v="UK9005131"/>
    <x v="37"/>
    <x v="7"/>
    <s v="A1"/>
    <n v="1"/>
    <n v="1"/>
    <n v="1"/>
    <n v="0"/>
    <n v="1"/>
    <n v="1"/>
    <n v="1"/>
    <n v="1"/>
  </r>
  <r>
    <s v="UK9005131"/>
    <x v="37"/>
    <x v="7"/>
    <s v="AS_2_nb"/>
    <n v="0"/>
    <n v="0"/>
    <n v="0"/>
    <n v="0"/>
    <n v="0"/>
    <n v="0"/>
    <n v="0"/>
    <n v="0"/>
  </r>
  <r>
    <s v="UK9020287"/>
    <x v="33"/>
    <x v="7"/>
    <s v="H1330"/>
    <n v="0"/>
    <n v="0"/>
    <n v="0"/>
    <n v="0"/>
    <n v="0"/>
    <n v="0"/>
    <n v="0"/>
    <n v="0"/>
  </r>
  <r>
    <s v="UK9020287"/>
    <x v="33"/>
    <x v="7"/>
    <s v="H1150"/>
    <n v="1"/>
    <n v="1"/>
    <n v="1"/>
    <n v="1"/>
    <n v="1"/>
    <n v="1"/>
    <n v="1"/>
    <n v="1"/>
  </r>
  <r>
    <s v="UK9020287"/>
    <x v="33"/>
    <x v="7"/>
    <s v="A2.4"/>
    <n v="0"/>
    <n v="1"/>
    <n v="0"/>
    <n v="0"/>
    <n v="0"/>
    <n v="0"/>
    <n v="0"/>
    <n v="0"/>
  </r>
  <r>
    <s v="UK9020287"/>
    <x v="33"/>
    <x v="7"/>
    <s v="A2.3"/>
    <n v="0"/>
    <n v="0"/>
    <n v="0"/>
    <n v="0"/>
    <n v="0"/>
    <n v="0"/>
    <n v="0"/>
    <n v="0"/>
  </r>
  <r>
    <s v="UK9020287"/>
    <x v="33"/>
    <x v="7"/>
    <s v="A2.2"/>
    <n v="0"/>
    <n v="0"/>
    <n v="0"/>
    <n v="0"/>
    <n v="0"/>
    <n v="0"/>
    <n v="0"/>
    <n v="0"/>
  </r>
  <r>
    <s v="UK9020287"/>
    <x v="33"/>
    <x v="7"/>
    <s v="H1310"/>
    <n v="0"/>
    <n v="0"/>
    <n v="0"/>
    <n v="0"/>
    <n v="0"/>
    <n v="0"/>
    <n v="0"/>
    <n v="0"/>
  </r>
  <r>
    <s v="UK9020287"/>
    <x v="33"/>
    <x v="7"/>
    <s v="SH_3"/>
    <n v="0"/>
    <n v="0"/>
    <n v="0"/>
    <n v="0"/>
    <n v="0"/>
    <n v="0"/>
    <n v="0"/>
    <n v="0"/>
  </r>
  <r>
    <s v="UK9020287"/>
    <x v="33"/>
    <x v="7"/>
    <s v="SF_SH_5"/>
    <n v="1"/>
    <n v="1"/>
    <n v="1"/>
    <n v="0"/>
    <n v="1"/>
    <n v="1"/>
    <n v="1"/>
    <n v="1"/>
  </r>
  <r>
    <s v="UK9020287"/>
    <x v="33"/>
    <x v="7"/>
    <s v="A1"/>
    <n v="1"/>
    <n v="1"/>
    <n v="1"/>
    <n v="0"/>
    <n v="1"/>
    <n v="1"/>
    <n v="1"/>
    <n v="1"/>
  </r>
  <r>
    <s v="UK9020287"/>
    <x v="33"/>
    <x v="7"/>
    <s v="AS_2_nb"/>
    <n v="0"/>
    <n v="0"/>
    <n v="0"/>
    <n v="0"/>
    <n v="0"/>
    <n v="0"/>
    <n v="0"/>
    <n v="0"/>
  </r>
  <r>
    <s v="UK9005081"/>
    <x v="48"/>
    <x v="7"/>
    <s v="H1210"/>
    <n v="0"/>
    <n v="0"/>
    <n v="0"/>
    <n v="0"/>
    <n v="0"/>
    <n v="0"/>
    <n v="0"/>
    <n v="0"/>
  </r>
  <r>
    <s v="UK9005081"/>
    <x v="48"/>
    <x v="7"/>
    <s v="H1330"/>
    <n v="0"/>
    <n v="0"/>
    <n v="0"/>
    <n v="0"/>
    <n v="0"/>
    <n v="0"/>
    <n v="0"/>
    <n v="0"/>
  </r>
  <r>
    <s v="UK9005081"/>
    <x v="48"/>
    <x v="7"/>
    <s v="H1150"/>
    <n v="1"/>
    <n v="1"/>
    <n v="1"/>
    <n v="1"/>
    <n v="1"/>
    <n v="1"/>
    <n v="1"/>
    <n v="1"/>
  </r>
  <r>
    <s v="UK9005081"/>
    <x v="48"/>
    <x v="7"/>
    <s v="SH_2"/>
    <n v="0"/>
    <n v="0"/>
    <n v="0"/>
    <n v="0"/>
    <n v="0"/>
    <n v="0"/>
    <n v="0"/>
    <n v="0"/>
  </r>
  <r>
    <s v="UK9005081"/>
    <x v="48"/>
    <x v="7"/>
    <s v="A2.4"/>
    <n v="0"/>
    <n v="1"/>
    <n v="0"/>
    <n v="0"/>
    <n v="0"/>
    <n v="0"/>
    <n v="0"/>
    <n v="0"/>
  </r>
  <r>
    <s v="UK9005081"/>
    <x v="48"/>
    <x v="7"/>
    <s v="A2.3"/>
    <n v="0"/>
    <n v="0"/>
    <n v="0"/>
    <n v="0"/>
    <n v="0"/>
    <n v="0"/>
    <n v="0"/>
    <n v="0"/>
  </r>
  <r>
    <s v="UK9005081"/>
    <x v="48"/>
    <x v="7"/>
    <s v="A2.2"/>
    <n v="0"/>
    <n v="0"/>
    <n v="0"/>
    <n v="0"/>
    <n v="0"/>
    <n v="0"/>
    <n v="0"/>
    <n v="0"/>
  </r>
  <r>
    <s v="UK9005081"/>
    <x v="48"/>
    <x v="7"/>
    <s v="A2.61"/>
    <n v="0"/>
    <n v="1"/>
    <n v="0"/>
    <n v="0"/>
    <n v="0"/>
    <n v="0"/>
    <n v="0"/>
    <n v="0"/>
  </r>
  <r>
    <s v="UK9005081"/>
    <x v="48"/>
    <x v="7"/>
    <s v="H1310"/>
    <n v="0"/>
    <n v="0"/>
    <n v="0"/>
    <n v="0"/>
    <n v="0"/>
    <n v="0"/>
    <n v="0"/>
    <n v="0"/>
  </r>
  <r>
    <s v="UK9005081"/>
    <x v="48"/>
    <x v="7"/>
    <s v="SH_3"/>
    <n v="0"/>
    <n v="0"/>
    <n v="0"/>
    <n v="0"/>
    <n v="0"/>
    <n v="0"/>
    <n v="0"/>
    <n v="0"/>
  </r>
  <r>
    <s v="UK9005081"/>
    <x v="48"/>
    <x v="7"/>
    <s v="SF_SH_5"/>
    <n v="1"/>
    <n v="1"/>
    <n v="1"/>
    <n v="0"/>
    <n v="1"/>
    <n v="1"/>
    <n v="1"/>
    <n v="1"/>
  </r>
  <r>
    <s v="UK9005081"/>
    <x v="48"/>
    <x v="7"/>
    <s v="A1"/>
    <n v="1"/>
    <n v="1"/>
    <n v="1"/>
    <n v="0"/>
    <n v="1"/>
    <n v="1"/>
    <n v="1"/>
    <n v="1"/>
  </r>
  <r>
    <s v="UK9005081"/>
    <x v="48"/>
    <x v="7"/>
    <s v="A2.71"/>
    <n v="0"/>
    <n v="1"/>
    <n v="1"/>
    <n v="0"/>
    <n v="1"/>
    <n v="1"/>
    <n v="1"/>
    <n v="1"/>
  </r>
  <r>
    <s v="UK9005081"/>
    <x v="48"/>
    <x v="7"/>
    <s v="A2.1"/>
    <n v="0"/>
    <n v="1"/>
    <n v="0"/>
    <n v="0"/>
    <n v="0"/>
    <n v="1"/>
    <n v="1"/>
    <n v="1"/>
  </r>
  <r>
    <s v="UK9005081"/>
    <x v="48"/>
    <x v="7"/>
    <s v="SF_SH_3"/>
    <n v="1"/>
    <n v="1"/>
    <n v="1"/>
    <n v="0"/>
    <n v="1"/>
    <n v="1"/>
    <n v="1"/>
    <n v="1"/>
  </r>
  <r>
    <s v="UK9005081"/>
    <x v="48"/>
    <x v="7"/>
    <s v="SF_SH_6"/>
    <n v="1"/>
    <n v="0"/>
    <n v="1"/>
    <n v="1"/>
    <n v="1"/>
    <n v="1"/>
    <n v="1"/>
    <n v="1"/>
  </r>
  <r>
    <s v="UK9005081"/>
    <x v="48"/>
    <x v="7"/>
    <s v="AS_2_nb"/>
    <n v="0"/>
    <n v="0"/>
    <n v="0"/>
    <n v="0"/>
    <n v="0"/>
    <n v="0"/>
    <n v="0"/>
    <n v="0"/>
  </r>
  <r>
    <s v="UK9009031"/>
    <x v="49"/>
    <x v="7"/>
    <s v="H1210"/>
    <n v="0"/>
    <n v="0"/>
    <n v="0"/>
    <n v="0"/>
    <n v="0"/>
    <n v="0"/>
    <n v="0"/>
    <n v="0"/>
  </r>
  <r>
    <s v="UK9009031"/>
    <x v="49"/>
    <x v="7"/>
    <s v="H1330"/>
    <n v="0"/>
    <n v="0"/>
    <n v="0"/>
    <n v="0"/>
    <n v="0"/>
    <n v="0"/>
    <n v="0"/>
    <n v="0"/>
  </r>
  <r>
    <s v="UK9009031"/>
    <x v="49"/>
    <x v="7"/>
    <s v="H1150"/>
    <n v="1"/>
    <n v="1"/>
    <n v="1"/>
    <n v="1"/>
    <n v="1"/>
    <n v="1"/>
    <n v="1"/>
    <n v="1"/>
  </r>
  <r>
    <s v="UK9009031"/>
    <x v="49"/>
    <x v="7"/>
    <s v="SH_2"/>
    <n v="0"/>
    <n v="0"/>
    <n v="0"/>
    <n v="0"/>
    <n v="0"/>
    <n v="0"/>
    <n v="0"/>
    <n v="0"/>
  </r>
  <r>
    <s v="UK9009031"/>
    <x v="49"/>
    <x v="7"/>
    <s v="A2.4"/>
    <n v="0"/>
    <n v="1"/>
    <n v="0"/>
    <n v="0"/>
    <n v="0"/>
    <n v="0"/>
    <n v="0"/>
    <n v="0"/>
  </r>
  <r>
    <s v="UK9009031"/>
    <x v="49"/>
    <x v="7"/>
    <s v="A2.3"/>
    <n v="0"/>
    <n v="0"/>
    <n v="0"/>
    <n v="0"/>
    <n v="0"/>
    <n v="0"/>
    <n v="0"/>
    <n v="0"/>
  </r>
  <r>
    <s v="UK9009031"/>
    <x v="49"/>
    <x v="7"/>
    <s v="A2.2"/>
    <n v="0"/>
    <n v="0"/>
    <n v="0"/>
    <n v="0"/>
    <n v="0"/>
    <n v="0"/>
    <n v="0"/>
    <n v="0"/>
  </r>
  <r>
    <s v="UK9009031"/>
    <x v="49"/>
    <x v="7"/>
    <s v="H1420"/>
    <n v="0"/>
    <n v="0"/>
    <n v="0"/>
    <n v="0"/>
    <n v="0"/>
    <n v="0"/>
    <n v="0"/>
    <n v="0"/>
  </r>
  <r>
    <s v="UK9009031"/>
    <x v="49"/>
    <x v="7"/>
    <s v="H1310"/>
    <n v="0"/>
    <n v="0"/>
    <n v="0"/>
    <n v="0"/>
    <n v="0"/>
    <n v="0"/>
    <n v="0"/>
    <n v="0"/>
  </r>
  <r>
    <s v="UK9009031"/>
    <x v="49"/>
    <x v="7"/>
    <s v="SH_1"/>
    <n v="0"/>
    <n v="0"/>
    <n v="0"/>
    <n v="0"/>
    <n v="0"/>
    <n v="0"/>
    <n v="0"/>
    <n v="0"/>
  </r>
  <r>
    <s v="UK9009031"/>
    <x v="49"/>
    <x v="7"/>
    <s v="A2.1"/>
    <n v="0"/>
    <n v="1"/>
    <n v="0"/>
    <n v="0"/>
    <n v="0"/>
    <n v="1"/>
    <n v="1"/>
    <n v="1"/>
  </r>
  <r>
    <s v="UK9009031"/>
    <x v="49"/>
    <x v="7"/>
    <s v="A2.61"/>
    <n v="0"/>
    <n v="1"/>
    <n v="0"/>
    <n v="0"/>
    <n v="0"/>
    <n v="0"/>
    <n v="0"/>
    <n v="0"/>
  </r>
  <r>
    <s v="UK9009031"/>
    <x v="49"/>
    <x v="7"/>
    <s v="SF_SH_5"/>
    <n v="1"/>
    <n v="1"/>
    <n v="1"/>
    <n v="0"/>
    <n v="1"/>
    <n v="1"/>
    <n v="1"/>
    <n v="1"/>
  </r>
  <r>
    <s v="UK9009031"/>
    <x v="49"/>
    <x v="7"/>
    <s v="A1"/>
    <n v="1"/>
    <n v="1"/>
    <n v="1"/>
    <n v="0"/>
    <n v="1"/>
    <n v="1"/>
    <n v="1"/>
    <n v="1"/>
  </r>
  <r>
    <s v="UK9006131"/>
    <x v="76"/>
    <x v="7"/>
    <s v="H1210"/>
    <n v="0"/>
    <n v="0"/>
    <n v="0"/>
    <n v="0"/>
    <n v="0"/>
    <n v="0"/>
    <n v="0"/>
    <n v="0"/>
  </r>
  <r>
    <s v="UK9006131"/>
    <x v="76"/>
    <x v="7"/>
    <s v="SH_3"/>
    <n v="0"/>
    <n v="0"/>
    <n v="0"/>
    <n v="0"/>
    <n v="0"/>
    <n v="0"/>
    <n v="0"/>
    <n v="0"/>
  </r>
  <r>
    <s v="UK9006131"/>
    <x v="76"/>
    <x v="7"/>
    <s v="SF_SH_5"/>
    <n v="1"/>
    <n v="1"/>
    <n v="1"/>
    <n v="0"/>
    <n v="1"/>
    <n v="1"/>
    <n v="1"/>
    <n v="1"/>
  </r>
  <r>
    <s v="UK9006131"/>
    <x v="76"/>
    <x v="7"/>
    <s v="A2.1"/>
    <n v="0"/>
    <n v="1"/>
    <n v="0"/>
    <n v="0"/>
    <n v="0"/>
    <n v="1"/>
    <n v="1"/>
    <n v="1"/>
  </r>
  <r>
    <s v="UK9006131"/>
    <x v="76"/>
    <x v="7"/>
    <s v="A2.4"/>
    <n v="0"/>
    <n v="1"/>
    <n v="0"/>
    <n v="0"/>
    <n v="0"/>
    <n v="0"/>
    <n v="0"/>
    <n v="0"/>
  </r>
  <r>
    <s v="UK9006131"/>
    <x v="76"/>
    <x v="7"/>
    <s v="A1"/>
    <n v="1"/>
    <n v="1"/>
    <n v="1"/>
    <n v="0"/>
    <n v="1"/>
    <n v="1"/>
    <n v="1"/>
    <n v="1"/>
  </r>
  <r>
    <s v="UK9006131"/>
    <x v="76"/>
    <x v="7"/>
    <s v="SF_SH_3"/>
    <n v="1"/>
    <n v="1"/>
    <n v="1"/>
    <n v="0"/>
    <n v="1"/>
    <n v="1"/>
    <n v="1"/>
    <n v="1"/>
  </r>
  <r>
    <s v="UK9006131"/>
    <x v="76"/>
    <x v="7"/>
    <s v="H1330"/>
    <n v="0"/>
    <n v="0"/>
    <n v="0"/>
    <n v="0"/>
    <n v="0"/>
    <n v="0"/>
    <n v="0"/>
    <n v="0"/>
  </r>
  <r>
    <s v="UK9006131"/>
    <x v="76"/>
    <x v="7"/>
    <s v="A2.2"/>
    <n v="0"/>
    <n v="0"/>
    <n v="0"/>
    <n v="0"/>
    <n v="0"/>
    <n v="0"/>
    <n v="0"/>
    <n v="0"/>
  </r>
  <r>
    <s v="UK9020309"/>
    <x v="77"/>
    <x v="7"/>
    <s v="A4"/>
    <n v="0"/>
    <n v="1"/>
    <n v="1"/>
    <n v="1"/>
    <n v="1"/>
    <n v="1"/>
    <n v="1"/>
    <n v="0"/>
  </r>
  <r>
    <s v="UK9020309"/>
    <x v="77"/>
    <x v="7"/>
    <s v="A5.61"/>
    <n v="0"/>
    <n v="1"/>
    <n v="1"/>
    <n v="1"/>
    <n v="1"/>
    <n v="1"/>
    <n v="1"/>
    <n v="1"/>
  </r>
  <r>
    <s v="UK9020309"/>
    <x v="77"/>
    <x v="7"/>
    <s v="A5.1"/>
    <n v="0"/>
    <n v="1"/>
    <n v="0"/>
    <n v="1"/>
    <n v="0"/>
    <n v="1"/>
    <n v="1"/>
    <n v="1"/>
  </r>
  <r>
    <s v="UK9020309"/>
    <x v="77"/>
    <x v="7"/>
    <s v="A5.4"/>
    <n v="0"/>
    <n v="1"/>
    <n v="0"/>
    <n v="1"/>
    <n v="0"/>
    <n v="0"/>
    <n v="0"/>
    <n v="0"/>
  </r>
  <r>
    <s v="UK9020309"/>
    <x v="77"/>
    <x v="7"/>
    <s v="A5.3"/>
    <n v="0"/>
    <n v="0"/>
    <n v="0"/>
    <n v="0"/>
    <n v="0"/>
    <n v="0"/>
    <n v="0"/>
    <n v="0"/>
  </r>
  <r>
    <s v="UK9020309"/>
    <x v="77"/>
    <x v="7"/>
    <s v="A5.2"/>
    <n v="0"/>
    <n v="0"/>
    <n v="0"/>
    <n v="0"/>
    <n v="0"/>
    <n v="0"/>
    <n v="0"/>
    <n v="0"/>
  </r>
  <r>
    <s v="UK9020309"/>
    <x v="77"/>
    <x v="7"/>
    <s v="SH_3"/>
    <n v="0"/>
    <n v="0"/>
    <n v="0"/>
    <n v="0"/>
    <n v="0"/>
    <n v="0"/>
    <n v="0"/>
    <n v="0"/>
  </r>
  <r>
    <s v="UK9012041"/>
    <x v="24"/>
    <x v="7"/>
    <s v="H1210"/>
    <n v="0"/>
    <n v="0"/>
    <n v="0"/>
    <n v="0"/>
    <n v="0"/>
    <n v="0"/>
    <n v="0"/>
    <n v="0"/>
  </r>
  <r>
    <s v="UK9012041"/>
    <x v="24"/>
    <x v="7"/>
    <s v="H1330"/>
    <n v="0"/>
    <n v="0"/>
    <n v="0"/>
    <n v="0"/>
    <n v="0"/>
    <n v="0"/>
    <n v="0"/>
    <n v="0"/>
  </r>
  <r>
    <s v="UK9012041"/>
    <x v="24"/>
    <x v="7"/>
    <s v="H1150"/>
    <n v="1"/>
    <n v="1"/>
    <n v="1"/>
    <n v="1"/>
    <n v="1"/>
    <n v="1"/>
    <n v="1"/>
    <n v="1"/>
  </r>
  <r>
    <s v="UK9012041"/>
    <x v="24"/>
    <x v="7"/>
    <s v="SH_2"/>
    <n v="0"/>
    <n v="0"/>
    <n v="0"/>
    <n v="0"/>
    <n v="0"/>
    <n v="0"/>
    <n v="0"/>
    <n v="0"/>
  </r>
  <r>
    <s v="UK9012041"/>
    <x v="24"/>
    <x v="7"/>
    <s v="H1420"/>
    <n v="0"/>
    <n v="0"/>
    <n v="0"/>
    <n v="0"/>
    <n v="0"/>
    <n v="0"/>
    <n v="0"/>
    <n v="0"/>
  </r>
  <r>
    <s v="UK9012041"/>
    <x v="24"/>
    <x v="7"/>
    <s v="SH_3"/>
    <n v="0"/>
    <n v="0"/>
    <n v="0"/>
    <n v="0"/>
    <n v="0"/>
    <n v="0"/>
    <n v="0"/>
    <n v="0"/>
  </r>
  <r>
    <s v="UK9012041"/>
    <x v="24"/>
    <x v="7"/>
    <s v="A2.1"/>
    <n v="0"/>
    <n v="1"/>
    <n v="0"/>
    <n v="0"/>
    <n v="0"/>
    <n v="1"/>
    <n v="1"/>
    <n v="1"/>
  </r>
  <r>
    <s v="UK9012041"/>
    <x v="24"/>
    <x v="7"/>
    <s v="A2.3"/>
    <n v="0"/>
    <n v="0"/>
    <n v="0"/>
    <n v="0"/>
    <n v="0"/>
    <n v="0"/>
    <n v="0"/>
    <n v="0"/>
  </r>
  <r>
    <s v="UK9012041"/>
    <x v="24"/>
    <x v="7"/>
    <s v="A2.2"/>
    <n v="0"/>
    <n v="0"/>
    <n v="0"/>
    <n v="0"/>
    <n v="0"/>
    <n v="0"/>
    <n v="0"/>
    <n v="0"/>
  </r>
  <r>
    <s v="UK9012041"/>
    <x v="24"/>
    <x v="7"/>
    <s v="A2.61"/>
    <n v="0"/>
    <n v="1"/>
    <n v="0"/>
    <n v="0"/>
    <n v="0"/>
    <n v="0"/>
    <n v="0"/>
    <n v="0"/>
  </r>
  <r>
    <s v="UK9012041"/>
    <x v="24"/>
    <x v="7"/>
    <s v="H1310"/>
    <n v="0"/>
    <n v="0"/>
    <n v="0"/>
    <n v="0"/>
    <n v="0"/>
    <n v="0"/>
    <n v="0"/>
    <n v="0"/>
  </r>
  <r>
    <s v="UK9012041"/>
    <x v="24"/>
    <x v="7"/>
    <s v="H1320"/>
    <n v="0"/>
    <n v="0"/>
    <n v="0"/>
    <n v="0"/>
    <n v="0"/>
    <n v="0"/>
    <n v="0"/>
    <n v="0"/>
  </r>
  <r>
    <s v="UK9010111"/>
    <x v="78"/>
    <x v="7"/>
    <s v="H1330"/>
    <n v="0"/>
    <n v="0"/>
    <n v="0"/>
    <n v="0"/>
    <n v="0"/>
    <n v="0"/>
    <n v="0"/>
    <n v="0"/>
  </r>
  <r>
    <s v="UK9010111"/>
    <x v="78"/>
    <x v="7"/>
    <s v="H1150"/>
    <n v="1"/>
    <n v="1"/>
    <n v="1"/>
    <n v="1"/>
    <n v="1"/>
    <n v="1"/>
    <n v="1"/>
    <n v="1"/>
  </r>
  <r>
    <s v="UK9010111"/>
    <x v="78"/>
    <x v="7"/>
    <s v="SH_2"/>
    <n v="0"/>
    <n v="0"/>
    <n v="0"/>
    <n v="0"/>
    <n v="0"/>
    <n v="0"/>
    <n v="0"/>
    <n v="0"/>
  </r>
  <r>
    <s v="UK9010111"/>
    <x v="78"/>
    <x v="7"/>
    <s v="A2.4"/>
    <n v="0"/>
    <n v="1"/>
    <n v="0"/>
    <n v="0"/>
    <n v="0"/>
    <n v="0"/>
    <n v="0"/>
    <n v="0"/>
  </r>
  <r>
    <s v="UK9010111"/>
    <x v="78"/>
    <x v="7"/>
    <s v="A2.3"/>
    <n v="0"/>
    <n v="0"/>
    <n v="0"/>
    <n v="0"/>
    <n v="0"/>
    <n v="0"/>
    <n v="0"/>
    <n v="0"/>
  </r>
  <r>
    <s v="UK9010111"/>
    <x v="78"/>
    <x v="7"/>
    <s v="A2.2"/>
    <n v="0"/>
    <n v="0"/>
    <n v="0"/>
    <n v="0"/>
    <n v="0"/>
    <n v="0"/>
    <n v="0"/>
    <n v="0"/>
  </r>
  <r>
    <s v="UK9010111"/>
    <x v="78"/>
    <x v="7"/>
    <s v="H1420"/>
    <n v="0"/>
    <n v="0"/>
    <n v="0"/>
    <n v="0"/>
    <n v="0"/>
    <n v="0"/>
    <n v="0"/>
    <n v="0"/>
  </r>
  <r>
    <s v="UK9010111"/>
    <x v="78"/>
    <x v="7"/>
    <s v="H1320"/>
    <n v="0"/>
    <n v="0"/>
    <n v="0"/>
    <n v="0"/>
    <n v="0"/>
    <n v="0"/>
    <n v="0"/>
    <n v="0"/>
  </r>
  <r>
    <s v="UK9010111"/>
    <x v="78"/>
    <x v="7"/>
    <s v="SH_3"/>
    <n v="0"/>
    <n v="0"/>
    <n v="0"/>
    <n v="0"/>
    <n v="0"/>
    <n v="0"/>
    <n v="0"/>
    <n v="0"/>
  </r>
  <r>
    <s v="UK9010111"/>
    <x v="78"/>
    <x v="7"/>
    <s v="A2.61"/>
    <n v="0"/>
    <n v="1"/>
    <n v="0"/>
    <n v="0"/>
    <n v="0"/>
    <n v="0"/>
    <n v="0"/>
    <n v="0"/>
  </r>
  <r>
    <s v="UK9010111"/>
    <x v="78"/>
    <x v="7"/>
    <s v="AS_2_nb"/>
    <n v="0"/>
    <n v="0"/>
    <n v="0"/>
    <n v="0"/>
    <n v="0"/>
    <n v="0"/>
    <n v="0"/>
    <n v="0"/>
  </r>
  <r>
    <s v="UK9011051"/>
    <x v="79"/>
    <x v="7"/>
    <s v="H1330"/>
    <n v="0"/>
    <n v="0"/>
    <n v="0"/>
    <n v="0"/>
    <n v="0"/>
    <n v="0"/>
    <n v="0"/>
    <n v="0"/>
  </r>
  <r>
    <s v="UK9011051"/>
    <x v="79"/>
    <x v="7"/>
    <s v="H1150"/>
    <n v="1"/>
    <n v="1"/>
    <n v="1"/>
    <n v="1"/>
    <n v="1"/>
    <n v="1"/>
    <n v="1"/>
    <n v="1"/>
  </r>
  <r>
    <s v="UK9011051"/>
    <x v="79"/>
    <x v="7"/>
    <s v="SH_2"/>
    <n v="0"/>
    <n v="0"/>
    <n v="0"/>
    <n v="0"/>
    <n v="0"/>
    <n v="0"/>
    <n v="0"/>
    <n v="0"/>
  </r>
  <r>
    <s v="UK9011051"/>
    <x v="79"/>
    <x v="7"/>
    <s v="A2.4"/>
    <n v="0"/>
    <n v="1"/>
    <n v="0"/>
    <n v="0"/>
    <n v="0"/>
    <n v="0"/>
    <n v="0"/>
    <n v="0"/>
  </r>
  <r>
    <s v="UK9011051"/>
    <x v="79"/>
    <x v="7"/>
    <s v="A2.3"/>
    <n v="0"/>
    <n v="0"/>
    <n v="0"/>
    <n v="0"/>
    <n v="0"/>
    <n v="0"/>
    <n v="0"/>
    <n v="0"/>
  </r>
  <r>
    <s v="UK9011051"/>
    <x v="79"/>
    <x v="7"/>
    <s v="A2.61"/>
    <n v="0"/>
    <n v="1"/>
    <n v="0"/>
    <n v="0"/>
    <n v="0"/>
    <n v="0"/>
    <n v="0"/>
    <n v="0"/>
  </r>
  <r>
    <s v="UK9011051"/>
    <x v="79"/>
    <x v="7"/>
    <s v="H1310"/>
    <n v="0"/>
    <n v="0"/>
    <n v="0"/>
    <n v="0"/>
    <n v="0"/>
    <n v="0"/>
    <n v="0"/>
    <n v="0"/>
  </r>
  <r>
    <s v="UK9011051"/>
    <x v="79"/>
    <x v="7"/>
    <s v="H1320"/>
    <n v="0"/>
    <n v="0"/>
    <n v="0"/>
    <n v="0"/>
    <n v="0"/>
    <n v="0"/>
    <n v="0"/>
    <n v="0"/>
  </r>
  <r>
    <s v="UK9011051"/>
    <x v="79"/>
    <x v="7"/>
    <s v="A2.1"/>
    <n v="0"/>
    <n v="1"/>
    <n v="0"/>
    <n v="0"/>
    <n v="0"/>
    <n v="1"/>
    <n v="1"/>
    <n v="1"/>
  </r>
  <r>
    <s v="UK9011051"/>
    <x v="79"/>
    <x v="7"/>
    <s v="A5.4"/>
    <n v="0"/>
    <n v="1"/>
    <n v="0"/>
    <n v="1"/>
    <n v="0"/>
    <n v="0"/>
    <n v="0"/>
    <n v="0"/>
  </r>
  <r>
    <s v="UK9011051"/>
    <x v="79"/>
    <x v="7"/>
    <s v="A5.3"/>
    <n v="0"/>
    <n v="0"/>
    <n v="0"/>
    <n v="0"/>
    <n v="0"/>
    <n v="0"/>
    <n v="0"/>
    <n v="0"/>
  </r>
  <r>
    <s v="UK9011051"/>
    <x v="79"/>
    <x v="7"/>
    <s v="SH_3"/>
    <n v="0"/>
    <n v="0"/>
    <n v="0"/>
    <n v="0"/>
    <n v="0"/>
    <n v="0"/>
    <n v="0"/>
    <n v="0"/>
  </r>
  <r>
    <s v="UK9005103"/>
    <x v="38"/>
    <x v="7"/>
    <s v="H1330"/>
    <n v="0"/>
    <n v="0"/>
    <n v="0"/>
    <n v="0"/>
    <n v="0"/>
    <n v="0"/>
    <n v="0"/>
    <n v="0"/>
  </r>
  <r>
    <s v="UK9005103"/>
    <x v="38"/>
    <x v="7"/>
    <s v="SH_2"/>
    <n v="0"/>
    <n v="0"/>
    <n v="0"/>
    <n v="0"/>
    <n v="0"/>
    <n v="0"/>
    <n v="0"/>
    <n v="0"/>
  </r>
  <r>
    <s v="UK9005103"/>
    <x v="38"/>
    <x v="7"/>
    <s v="A2.4"/>
    <n v="0"/>
    <n v="1"/>
    <n v="0"/>
    <n v="0"/>
    <n v="0"/>
    <n v="0"/>
    <n v="0"/>
    <n v="0"/>
  </r>
  <r>
    <s v="UK9005103"/>
    <x v="38"/>
    <x v="7"/>
    <s v="A2.3"/>
    <n v="0"/>
    <n v="0"/>
    <n v="0"/>
    <n v="0"/>
    <n v="0"/>
    <n v="0"/>
    <n v="0"/>
    <n v="0"/>
  </r>
  <r>
    <s v="UK9005103"/>
    <x v="38"/>
    <x v="7"/>
    <s v="A2.2"/>
    <n v="0"/>
    <n v="0"/>
    <n v="0"/>
    <n v="0"/>
    <n v="0"/>
    <n v="0"/>
    <n v="0"/>
    <n v="0"/>
  </r>
  <r>
    <s v="UK9005103"/>
    <x v="38"/>
    <x v="7"/>
    <s v="H1310"/>
    <n v="0"/>
    <n v="0"/>
    <n v="0"/>
    <n v="0"/>
    <n v="0"/>
    <n v="0"/>
    <n v="0"/>
    <n v="0"/>
  </r>
  <r>
    <s v="UK9005103"/>
    <x v="38"/>
    <x v="7"/>
    <s v="SH_3"/>
    <n v="0"/>
    <n v="0"/>
    <n v="0"/>
    <n v="0"/>
    <n v="0"/>
    <n v="0"/>
    <n v="0"/>
    <n v="0"/>
  </r>
  <r>
    <s v="UK9005103"/>
    <x v="38"/>
    <x v="7"/>
    <s v="A1"/>
    <n v="1"/>
    <n v="1"/>
    <n v="1"/>
    <n v="0"/>
    <n v="1"/>
    <n v="1"/>
    <n v="1"/>
    <n v="1"/>
  </r>
  <r>
    <s v="UK9005103"/>
    <x v="38"/>
    <x v="7"/>
    <s v="AS_1_b"/>
    <n v="0"/>
    <n v="0"/>
    <n v="0"/>
    <n v="0"/>
    <n v="0"/>
    <n v="0"/>
    <n v="0"/>
    <n v="0"/>
  </r>
  <r>
    <s v="UK9005103"/>
    <x v="38"/>
    <x v="7"/>
    <s v="AS_2_nb"/>
    <n v="0"/>
    <n v="0"/>
    <n v="0"/>
    <n v="0"/>
    <n v="0"/>
    <n v="0"/>
    <n v="0"/>
    <n v="0"/>
  </r>
  <r>
    <s v="UK9011061"/>
    <x v="80"/>
    <x v="7"/>
    <s v="H1210"/>
    <n v="0"/>
    <n v="0"/>
    <n v="0"/>
    <n v="0"/>
    <n v="0"/>
    <n v="0"/>
    <n v="0"/>
    <n v="0"/>
  </r>
  <r>
    <s v="UK9011061"/>
    <x v="80"/>
    <x v="7"/>
    <s v="H1330"/>
    <n v="0"/>
    <n v="0"/>
    <n v="0"/>
    <n v="0"/>
    <n v="0"/>
    <n v="0"/>
    <n v="0"/>
    <n v="0"/>
  </r>
  <r>
    <s v="UK9011061"/>
    <x v="80"/>
    <x v="7"/>
    <s v="H1150"/>
    <n v="1"/>
    <n v="1"/>
    <n v="1"/>
    <n v="1"/>
    <n v="1"/>
    <n v="1"/>
    <n v="1"/>
    <n v="1"/>
  </r>
  <r>
    <s v="UK9011061"/>
    <x v="80"/>
    <x v="7"/>
    <s v="SH_2"/>
    <n v="0"/>
    <n v="0"/>
    <n v="0"/>
    <n v="0"/>
    <n v="0"/>
    <n v="0"/>
    <n v="0"/>
    <n v="0"/>
  </r>
  <r>
    <s v="UK9011061"/>
    <x v="80"/>
    <x v="7"/>
    <s v="A2.4"/>
    <n v="0"/>
    <n v="1"/>
    <n v="0"/>
    <n v="0"/>
    <n v="0"/>
    <n v="0"/>
    <n v="0"/>
    <n v="0"/>
  </r>
  <r>
    <s v="UK9011061"/>
    <x v="80"/>
    <x v="7"/>
    <s v="A2.3"/>
    <n v="0"/>
    <n v="0"/>
    <n v="0"/>
    <n v="0"/>
    <n v="0"/>
    <n v="0"/>
    <n v="0"/>
    <n v="0"/>
  </r>
  <r>
    <s v="UK9011061"/>
    <x v="80"/>
    <x v="7"/>
    <s v="A2.2"/>
    <n v="0"/>
    <n v="0"/>
    <n v="0"/>
    <n v="0"/>
    <n v="0"/>
    <n v="0"/>
    <n v="0"/>
    <n v="0"/>
  </r>
  <r>
    <s v="UK9011061"/>
    <x v="80"/>
    <x v="7"/>
    <s v="A2.61"/>
    <n v="0"/>
    <n v="1"/>
    <n v="0"/>
    <n v="0"/>
    <n v="0"/>
    <n v="0"/>
    <n v="0"/>
    <n v="0"/>
  </r>
  <r>
    <s v="UK9011061"/>
    <x v="80"/>
    <x v="7"/>
    <s v="H1310"/>
    <n v="0"/>
    <n v="0"/>
    <n v="0"/>
    <n v="0"/>
    <n v="0"/>
    <n v="0"/>
    <n v="0"/>
    <n v="0"/>
  </r>
  <r>
    <s v="UK9011061"/>
    <x v="80"/>
    <x v="7"/>
    <s v="H1320"/>
    <n v="0"/>
    <n v="0"/>
    <n v="0"/>
    <n v="0"/>
    <n v="0"/>
    <n v="0"/>
    <n v="0"/>
    <n v="0"/>
  </r>
  <r>
    <s v="UK9011061"/>
    <x v="80"/>
    <x v="7"/>
    <s v="SH_3"/>
    <n v="0"/>
    <n v="0"/>
    <n v="0"/>
    <n v="0"/>
    <n v="0"/>
    <n v="0"/>
    <n v="0"/>
    <n v="0"/>
  </r>
  <r>
    <s v="UK9011061"/>
    <x v="80"/>
    <x v="7"/>
    <s v="A2.1"/>
    <n v="0"/>
    <n v="1"/>
    <n v="0"/>
    <n v="0"/>
    <n v="0"/>
    <n v="1"/>
    <n v="1"/>
    <n v="1"/>
  </r>
  <r>
    <s v="UK9011061"/>
    <x v="80"/>
    <x v="7"/>
    <s v="A5.53"/>
    <n v="0"/>
    <n v="0"/>
    <n v="0"/>
    <n v="1"/>
    <n v="1"/>
    <n v="0"/>
    <n v="0"/>
    <n v="0"/>
  </r>
  <r>
    <s v="UK9011061"/>
    <x v="80"/>
    <x v="7"/>
    <s v="A4"/>
    <n v="0"/>
    <n v="1"/>
    <n v="1"/>
    <n v="1"/>
    <n v="1"/>
    <n v="1"/>
    <n v="1"/>
    <n v="0"/>
  </r>
  <r>
    <s v="UK9011061"/>
    <x v="80"/>
    <x v="7"/>
    <s v="A3"/>
    <n v="1"/>
    <n v="1"/>
    <n v="1"/>
    <n v="0"/>
    <n v="1"/>
    <n v="1"/>
    <n v="1"/>
    <n v="1"/>
  </r>
  <r>
    <s v="UK9011061"/>
    <x v="80"/>
    <x v="7"/>
    <s v="A1"/>
    <n v="1"/>
    <n v="1"/>
    <n v="1"/>
    <n v="0"/>
    <n v="1"/>
    <n v="1"/>
    <n v="1"/>
    <n v="1"/>
  </r>
  <r>
    <s v="UK9011061"/>
    <x v="80"/>
    <x v="7"/>
    <s v="SH_1"/>
    <n v="0"/>
    <n v="0"/>
    <n v="0"/>
    <n v="0"/>
    <n v="0"/>
    <n v="0"/>
    <n v="0"/>
    <n v="0"/>
  </r>
  <r>
    <s v="UK9011061"/>
    <x v="80"/>
    <x v="7"/>
    <s v="AS_2_nb"/>
    <n v="0"/>
    <n v="0"/>
    <n v="0"/>
    <n v="0"/>
    <n v="0"/>
    <n v="0"/>
    <n v="0"/>
    <n v="0"/>
  </r>
  <r>
    <s v="UK9009121"/>
    <x v="81"/>
    <x v="7"/>
    <s v="H1330"/>
    <n v="0"/>
    <n v="0"/>
    <n v="0"/>
    <n v="0"/>
    <n v="0"/>
    <n v="0"/>
    <n v="0"/>
    <n v="0"/>
  </r>
  <r>
    <s v="UK9009121"/>
    <x v="81"/>
    <x v="7"/>
    <s v="SH_2"/>
    <n v="0"/>
    <n v="0"/>
    <n v="0"/>
    <n v="0"/>
    <n v="0"/>
    <n v="0"/>
    <n v="0"/>
    <n v="0"/>
  </r>
  <r>
    <s v="UK9009121"/>
    <x v="81"/>
    <x v="7"/>
    <s v="A2.4"/>
    <n v="0"/>
    <n v="1"/>
    <n v="0"/>
    <n v="0"/>
    <n v="0"/>
    <n v="0"/>
    <n v="0"/>
    <n v="0"/>
  </r>
  <r>
    <s v="UK9009121"/>
    <x v="81"/>
    <x v="7"/>
    <s v="A2.3"/>
    <n v="0"/>
    <n v="0"/>
    <n v="0"/>
    <n v="0"/>
    <n v="0"/>
    <n v="0"/>
    <n v="0"/>
    <n v="0"/>
  </r>
  <r>
    <s v="UK9009121"/>
    <x v="81"/>
    <x v="7"/>
    <s v="A2.2"/>
    <n v="0"/>
    <n v="0"/>
    <n v="0"/>
    <n v="0"/>
    <n v="0"/>
    <n v="0"/>
    <n v="0"/>
    <n v="0"/>
  </r>
  <r>
    <s v="UK9009121"/>
    <x v="81"/>
    <x v="7"/>
    <s v="H1310"/>
    <n v="0"/>
    <n v="0"/>
    <n v="0"/>
    <n v="0"/>
    <n v="0"/>
    <n v="0"/>
    <n v="0"/>
    <n v="0"/>
  </r>
  <r>
    <s v="UK9009121"/>
    <x v="81"/>
    <x v="7"/>
    <s v="H1320"/>
    <n v="0"/>
    <n v="0"/>
    <n v="0"/>
    <n v="0"/>
    <n v="0"/>
    <n v="0"/>
    <n v="0"/>
    <n v="0"/>
  </r>
  <r>
    <s v="UK9009121"/>
    <x v="81"/>
    <x v="7"/>
    <s v="SH_3"/>
    <n v="0"/>
    <n v="0"/>
    <n v="0"/>
    <n v="0"/>
    <n v="0"/>
    <n v="0"/>
    <n v="0"/>
    <n v="0"/>
  </r>
  <r>
    <s v="UK9009121"/>
    <x v="81"/>
    <x v="7"/>
    <s v="A2.61"/>
    <n v="0"/>
    <n v="1"/>
    <n v="0"/>
    <n v="0"/>
    <n v="0"/>
    <n v="0"/>
    <n v="0"/>
    <n v="0"/>
  </r>
  <r>
    <s v="UK9009121"/>
    <x v="81"/>
    <x v="7"/>
    <s v="A2.1"/>
    <n v="0"/>
    <n v="1"/>
    <n v="0"/>
    <n v="0"/>
    <n v="0"/>
    <n v="1"/>
    <n v="1"/>
    <n v="1"/>
  </r>
  <r>
    <s v="UK9009121"/>
    <x v="81"/>
    <x v="7"/>
    <s v="AS_2_nb"/>
    <n v="0"/>
    <n v="0"/>
    <n v="0"/>
    <n v="0"/>
    <n v="0"/>
    <n v="0"/>
    <n v="0"/>
    <n v="0"/>
  </r>
  <r>
    <s v="UK9010141"/>
    <x v="82"/>
    <x v="7"/>
    <s v="H1210"/>
    <n v="0"/>
    <n v="0"/>
    <n v="0"/>
    <n v="0"/>
    <n v="0"/>
    <n v="0"/>
    <n v="0"/>
    <n v="0"/>
  </r>
  <r>
    <s v="UK9010141"/>
    <x v="82"/>
    <x v="7"/>
    <s v="H1330"/>
    <n v="0"/>
    <n v="0"/>
    <n v="0"/>
    <n v="0"/>
    <n v="0"/>
    <n v="0"/>
    <n v="0"/>
    <n v="0"/>
  </r>
  <r>
    <s v="UK9010141"/>
    <x v="82"/>
    <x v="7"/>
    <s v="SH_2"/>
    <n v="0"/>
    <n v="0"/>
    <n v="0"/>
    <n v="0"/>
    <n v="0"/>
    <n v="0"/>
    <n v="0"/>
    <n v="0"/>
  </r>
  <r>
    <s v="UK9010141"/>
    <x v="82"/>
    <x v="7"/>
    <s v="A2.4"/>
    <n v="0"/>
    <n v="1"/>
    <n v="0"/>
    <n v="0"/>
    <n v="0"/>
    <n v="0"/>
    <n v="0"/>
    <n v="0"/>
  </r>
  <r>
    <s v="UK9010141"/>
    <x v="82"/>
    <x v="7"/>
    <s v="A2.3"/>
    <n v="0"/>
    <n v="0"/>
    <n v="0"/>
    <n v="0"/>
    <n v="0"/>
    <n v="0"/>
    <n v="0"/>
    <n v="0"/>
  </r>
  <r>
    <s v="UK9010141"/>
    <x v="82"/>
    <x v="7"/>
    <s v="A2.2"/>
    <n v="0"/>
    <n v="0"/>
    <n v="0"/>
    <n v="0"/>
    <n v="0"/>
    <n v="0"/>
    <n v="0"/>
    <n v="0"/>
  </r>
  <r>
    <s v="UK9010141"/>
    <x v="82"/>
    <x v="7"/>
    <s v="SH_3"/>
    <n v="0"/>
    <n v="0"/>
    <n v="0"/>
    <n v="0"/>
    <n v="0"/>
    <n v="0"/>
    <n v="0"/>
    <n v="0"/>
  </r>
  <r>
    <s v="UK9010141"/>
    <x v="82"/>
    <x v="7"/>
    <s v="SH_1"/>
    <n v="0"/>
    <n v="0"/>
    <n v="0"/>
    <n v="0"/>
    <n v="0"/>
    <n v="0"/>
    <n v="0"/>
    <n v="0"/>
  </r>
  <r>
    <s v="UK9010141"/>
    <x v="82"/>
    <x v="7"/>
    <s v="A2.61"/>
    <n v="0"/>
    <n v="1"/>
    <n v="0"/>
    <n v="0"/>
    <n v="0"/>
    <n v="0"/>
    <n v="0"/>
    <n v="0"/>
  </r>
  <r>
    <s v="UK9006061"/>
    <x v="83"/>
    <x v="7"/>
    <s v="H1330"/>
    <n v="0"/>
    <n v="0"/>
    <n v="0"/>
    <n v="0"/>
    <n v="0"/>
    <n v="0"/>
    <n v="0"/>
    <n v="0"/>
  </r>
  <r>
    <s v="UK9006061"/>
    <x v="83"/>
    <x v="7"/>
    <s v="SF_SH_5"/>
    <n v="1"/>
    <n v="1"/>
    <n v="1"/>
    <n v="0"/>
    <n v="1"/>
    <n v="1"/>
    <n v="1"/>
    <n v="1"/>
  </r>
  <r>
    <s v="UK9006061"/>
    <x v="83"/>
    <x v="7"/>
    <s v="A2.4"/>
    <n v="0"/>
    <n v="1"/>
    <n v="0"/>
    <n v="0"/>
    <n v="0"/>
    <n v="0"/>
    <n v="0"/>
    <n v="0"/>
  </r>
  <r>
    <s v="UK9006061"/>
    <x v="83"/>
    <x v="7"/>
    <s v="A2.3"/>
    <n v="0"/>
    <n v="0"/>
    <n v="0"/>
    <n v="0"/>
    <n v="0"/>
    <n v="0"/>
    <n v="0"/>
    <n v="0"/>
  </r>
  <r>
    <s v="UK9006061"/>
    <x v="83"/>
    <x v="7"/>
    <s v="A1"/>
    <n v="1"/>
    <n v="1"/>
    <n v="1"/>
    <n v="0"/>
    <n v="1"/>
    <n v="1"/>
    <n v="1"/>
    <n v="1"/>
  </r>
  <r>
    <s v="UK9006061"/>
    <x v="83"/>
    <x v="7"/>
    <s v="A2.2"/>
    <n v="0"/>
    <n v="0"/>
    <n v="0"/>
    <n v="0"/>
    <n v="0"/>
    <n v="0"/>
    <n v="0"/>
    <n v="0"/>
  </r>
  <r>
    <s v="UK9006061"/>
    <x v="83"/>
    <x v="7"/>
    <s v="H1310"/>
    <n v="0"/>
    <n v="0"/>
    <n v="0"/>
    <n v="0"/>
    <n v="0"/>
    <n v="0"/>
    <n v="0"/>
    <n v="0"/>
  </r>
  <r>
    <s v="UK9006061"/>
    <x v="83"/>
    <x v="7"/>
    <s v="SH_3"/>
    <n v="0"/>
    <n v="0"/>
    <n v="0"/>
    <n v="0"/>
    <n v="0"/>
    <n v="0"/>
    <n v="0"/>
    <n v="0"/>
  </r>
  <r>
    <s v="UK9006061"/>
    <x v="83"/>
    <x v="7"/>
    <s v="AS_2_nb"/>
    <n v="0"/>
    <n v="0"/>
    <n v="0"/>
    <n v="0"/>
    <n v="0"/>
    <n v="0"/>
    <n v="0"/>
    <n v="0"/>
  </r>
  <r>
    <s v="UK9012021"/>
    <x v="84"/>
    <x v="7"/>
    <s v="A132_nb"/>
    <n v="0"/>
    <n v="0"/>
    <n v="0"/>
    <n v="0"/>
    <n v="0"/>
    <n v="0"/>
    <n v="0"/>
    <n v="0"/>
  </r>
  <r>
    <s v="UK9012021"/>
    <x v="84"/>
    <x v="7"/>
    <s v="A156_nb"/>
    <n v="0"/>
    <n v="0"/>
    <n v="0"/>
    <n v="0"/>
    <n v="0"/>
    <n v="0"/>
    <n v="0"/>
    <n v="0"/>
  </r>
  <r>
    <s v="UK9012021"/>
    <x v="84"/>
    <x v="7"/>
    <s v="A149_nb"/>
    <n v="0"/>
    <n v="0"/>
    <n v="0"/>
    <n v="0"/>
    <n v="0"/>
    <n v="0"/>
    <n v="0"/>
    <n v="0"/>
  </r>
  <r>
    <s v="UK9012021"/>
    <x v="84"/>
    <x v="7"/>
    <s v="A141_nb"/>
    <n v="0"/>
    <n v="0"/>
    <n v="0"/>
    <n v="0"/>
    <n v="0"/>
    <n v="0"/>
    <n v="0"/>
    <n v="0"/>
  </r>
  <r>
    <s v="UK9012021"/>
    <x v="84"/>
    <x v="7"/>
    <s v="A082_nb"/>
    <n v="0"/>
    <n v="0"/>
    <n v="0"/>
    <n v="0"/>
    <n v="0"/>
    <n v="0"/>
    <n v="0"/>
    <n v="0"/>
  </r>
  <r>
    <s v="UK9012021"/>
    <x v="84"/>
    <x v="7"/>
    <s v="A143_nb"/>
    <n v="0"/>
    <n v="0"/>
    <n v="0"/>
    <n v="0"/>
    <n v="0"/>
    <n v="0"/>
    <n v="0"/>
    <n v="0"/>
  </r>
  <r>
    <s v="UK9012021"/>
    <x v="84"/>
    <x v="7"/>
    <s v="A162_nb"/>
    <n v="0"/>
    <n v="0"/>
    <n v="0"/>
    <n v="0"/>
    <n v="0"/>
    <n v="0"/>
    <n v="0"/>
    <n v="0"/>
  </r>
  <r>
    <s v="UK9012021"/>
    <x v="84"/>
    <x v="7"/>
    <s v="A137_nb"/>
    <n v="0"/>
    <n v="0"/>
    <n v="0"/>
    <n v="0"/>
    <n v="0"/>
    <n v="0"/>
    <n v="0"/>
    <n v="0"/>
  </r>
  <r>
    <s v="UK9012021"/>
    <x v="84"/>
    <x v="7"/>
    <s v="AS_2_nb"/>
    <n v="0"/>
    <n v="0"/>
    <n v="0"/>
    <n v="0"/>
    <n v="0"/>
    <n v="0"/>
    <n v="0"/>
    <n v="0"/>
  </r>
  <r>
    <s v="UK9012011"/>
    <x v="85"/>
    <x v="7"/>
    <s v="AS_3_b"/>
    <n v="0"/>
    <n v="0"/>
    <n v="0"/>
    <n v="0"/>
    <n v="0"/>
    <n v="0"/>
    <n v="0"/>
    <n v="0"/>
  </r>
  <r>
    <s v="UK9012011"/>
    <x v="85"/>
    <x v="7"/>
    <s v="SH_2"/>
    <n v="0"/>
    <n v="0"/>
    <n v="0"/>
    <n v="0"/>
    <n v="0"/>
    <n v="0"/>
    <n v="0"/>
    <n v="0"/>
  </r>
  <r>
    <s v="UK9012011"/>
    <x v="85"/>
    <x v="7"/>
    <s v="A2.3"/>
    <n v="0"/>
    <n v="0"/>
    <n v="0"/>
    <n v="0"/>
    <n v="0"/>
    <n v="0"/>
    <n v="0"/>
    <n v="0"/>
  </r>
  <r>
    <s v="UK9012011"/>
    <x v="85"/>
    <x v="7"/>
    <s v="A2.2"/>
    <n v="0"/>
    <n v="0"/>
    <n v="0"/>
    <n v="0"/>
    <n v="0"/>
    <n v="0"/>
    <n v="0"/>
    <n v="0"/>
  </r>
  <r>
    <s v="UK9012011"/>
    <x v="85"/>
    <x v="7"/>
    <s v="A2.61"/>
    <n v="0"/>
    <n v="1"/>
    <n v="0"/>
    <n v="0"/>
    <n v="0"/>
    <n v="0"/>
    <n v="0"/>
    <n v="0"/>
  </r>
  <r>
    <s v="UK9012011"/>
    <x v="85"/>
    <x v="7"/>
    <s v="H1310"/>
    <n v="0"/>
    <n v="0"/>
    <n v="0"/>
    <n v="0"/>
    <n v="0"/>
    <n v="0"/>
    <n v="0"/>
    <n v="0"/>
  </r>
  <r>
    <s v="UK9012011"/>
    <x v="85"/>
    <x v="7"/>
    <s v="H1320"/>
    <n v="0"/>
    <n v="0"/>
    <n v="0"/>
    <n v="0"/>
    <n v="0"/>
    <n v="0"/>
    <n v="0"/>
    <n v="0"/>
  </r>
  <r>
    <s v="UK9012011"/>
    <x v="85"/>
    <x v="7"/>
    <s v="A5.53"/>
    <n v="0"/>
    <n v="0"/>
    <n v="0"/>
    <n v="1"/>
    <n v="1"/>
    <n v="0"/>
    <n v="0"/>
    <n v="0"/>
  </r>
  <r>
    <s v="UK9012011"/>
    <x v="85"/>
    <x v="7"/>
    <s v="SF_SH_5"/>
    <n v="1"/>
    <n v="1"/>
    <n v="1"/>
    <n v="0"/>
    <n v="1"/>
    <n v="1"/>
    <n v="1"/>
    <n v="1"/>
  </r>
  <r>
    <s v="UK9012011"/>
    <x v="85"/>
    <x v="7"/>
    <s v="AS_2_nb"/>
    <n v="0"/>
    <n v="0"/>
    <n v="0"/>
    <n v="0"/>
    <n v="0"/>
    <n v="0"/>
    <n v="0"/>
    <n v="0"/>
  </r>
  <r>
    <s v="UK9008021"/>
    <x v="86"/>
    <x v="7"/>
    <s v="H1330"/>
    <n v="0"/>
    <n v="0"/>
    <n v="0"/>
    <n v="0"/>
    <n v="0"/>
    <n v="0"/>
    <n v="0"/>
    <n v="0"/>
  </r>
  <r>
    <s v="UK9008021"/>
    <x v="86"/>
    <x v="7"/>
    <s v="H1150"/>
    <n v="1"/>
    <n v="1"/>
    <n v="1"/>
    <n v="1"/>
    <n v="1"/>
    <n v="1"/>
    <n v="1"/>
    <n v="1"/>
  </r>
  <r>
    <s v="UK9008021"/>
    <x v="86"/>
    <x v="7"/>
    <s v="SH_2"/>
    <n v="0"/>
    <n v="0"/>
    <n v="0"/>
    <n v="0"/>
    <n v="0"/>
    <n v="0"/>
    <n v="0"/>
    <n v="0"/>
  </r>
  <r>
    <s v="UK9008021"/>
    <x v="86"/>
    <x v="7"/>
    <s v="A2.4"/>
    <n v="0"/>
    <n v="1"/>
    <n v="0"/>
    <n v="0"/>
    <n v="0"/>
    <n v="0"/>
    <n v="0"/>
    <n v="0"/>
  </r>
  <r>
    <s v="UK9008021"/>
    <x v="86"/>
    <x v="7"/>
    <s v="A2.3"/>
    <n v="0"/>
    <n v="0"/>
    <n v="0"/>
    <n v="0"/>
    <n v="0"/>
    <n v="0"/>
    <n v="0"/>
    <n v="0"/>
  </r>
  <r>
    <s v="UK9008021"/>
    <x v="86"/>
    <x v="7"/>
    <s v="A2.2"/>
    <n v="0"/>
    <n v="0"/>
    <n v="0"/>
    <n v="0"/>
    <n v="0"/>
    <n v="0"/>
    <n v="0"/>
    <n v="0"/>
  </r>
  <r>
    <s v="UK9008021"/>
    <x v="86"/>
    <x v="7"/>
    <s v="H1310"/>
    <n v="0"/>
    <n v="0"/>
    <n v="0"/>
    <n v="0"/>
    <n v="0"/>
    <n v="0"/>
    <n v="0"/>
    <n v="0"/>
  </r>
  <r>
    <s v="UK9008021"/>
    <x v="86"/>
    <x v="7"/>
    <s v="A4"/>
    <n v="0"/>
    <n v="1"/>
    <n v="1"/>
    <n v="1"/>
    <n v="1"/>
    <n v="1"/>
    <n v="1"/>
    <n v="0"/>
  </r>
  <r>
    <s v="UK9008021"/>
    <x v="86"/>
    <x v="7"/>
    <s v="SF_SH_5"/>
    <n v="1"/>
    <n v="1"/>
    <n v="1"/>
    <n v="0"/>
    <n v="1"/>
    <n v="1"/>
    <n v="1"/>
    <n v="1"/>
  </r>
  <r>
    <s v="UK9008021"/>
    <x v="86"/>
    <x v="7"/>
    <s v="A2.1"/>
    <n v="0"/>
    <n v="1"/>
    <n v="0"/>
    <n v="0"/>
    <n v="0"/>
    <n v="1"/>
    <n v="1"/>
    <n v="1"/>
  </r>
  <r>
    <s v="UK9008021"/>
    <x v="86"/>
    <x v="7"/>
    <s v="A1"/>
    <n v="1"/>
    <n v="1"/>
    <n v="1"/>
    <n v="0"/>
    <n v="1"/>
    <n v="1"/>
    <n v="1"/>
    <n v="1"/>
  </r>
  <r>
    <s v="UK9008021"/>
    <x v="86"/>
    <x v="7"/>
    <s v="SF_SH_3"/>
    <n v="1"/>
    <n v="1"/>
    <n v="1"/>
    <n v="0"/>
    <n v="1"/>
    <n v="1"/>
    <n v="1"/>
    <n v="1"/>
  </r>
  <r>
    <s v="UK9008021"/>
    <x v="86"/>
    <x v="7"/>
    <s v="SF_SH_6"/>
    <n v="1"/>
    <n v="0"/>
    <n v="1"/>
    <n v="1"/>
    <n v="1"/>
    <n v="1"/>
    <n v="1"/>
    <n v="1"/>
  </r>
  <r>
    <s v="UK9008021"/>
    <x v="86"/>
    <x v="7"/>
    <s v="A5.61"/>
    <n v="0"/>
    <n v="1"/>
    <n v="1"/>
    <n v="1"/>
    <n v="1"/>
    <n v="1"/>
    <n v="1"/>
    <n v="1"/>
  </r>
  <r>
    <s v="UK9008021"/>
    <x v="86"/>
    <x v="7"/>
    <s v="A5.1"/>
    <n v="0"/>
    <n v="1"/>
    <n v="0"/>
    <n v="1"/>
    <n v="0"/>
    <n v="1"/>
    <n v="1"/>
    <n v="1"/>
  </r>
  <r>
    <s v="UK9008021"/>
    <x v="86"/>
    <x v="7"/>
    <s v="A5.4"/>
    <n v="0"/>
    <n v="1"/>
    <n v="0"/>
    <n v="1"/>
    <n v="0"/>
    <n v="0"/>
    <n v="0"/>
    <n v="0"/>
  </r>
  <r>
    <s v="UK9008021"/>
    <x v="86"/>
    <x v="7"/>
    <s v="A5.3"/>
    <n v="0"/>
    <n v="0"/>
    <n v="0"/>
    <n v="0"/>
    <n v="0"/>
    <n v="0"/>
    <n v="0"/>
    <n v="0"/>
  </r>
  <r>
    <s v="UK9008021"/>
    <x v="86"/>
    <x v="7"/>
    <s v="A5.2"/>
    <n v="0"/>
    <n v="0"/>
    <n v="0"/>
    <n v="0"/>
    <n v="0"/>
    <n v="0"/>
    <n v="0"/>
    <n v="0"/>
  </r>
  <r>
    <s v="UK9008021"/>
    <x v="86"/>
    <x v="7"/>
    <s v="SF_SH_4"/>
    <n v="1"/>
    <n v="1"/>
    <n v="1"/>
    <n v="1"/>
    <n v="1"/>
    <n v="1"/>
    <n v="1"/>
    <n v="1"/>
  </r>
  <r>
    <s v="UK9008021"/>
    <x v="86"/>
    <x v="7"/>
    <s v="SH_3"/>
    <n v="0"/>
    <n v="0"/>
    <n v="0"/>
    <n v="0"/>
    <n v="0"/>
    <n v="0"/>
    <n v="0"/>
    <n v="0"/>
  </r>
  <r>
    <s v="UK9008021"/>
    <x v="86"/>
    <x v="7"/>
    <s v="H1420"/>
    <n v="0"/>
    <n v="0"/>
    <n v="0"/>
    <n v="0"/>
    <n v="0"/>
    <n v="0"/>
    <n v="0"/>
    <n v="0"/>
  </r>
  <r>
    <s v="UK9008021"/>
    <x v="86"/>
    <x v="7"/>
    <s v="SH_1"/>
    <n v="0"/>
    <n v="0"/>
    <n v="0"/>
    <n v="0"/>
    <n v="0"/>
    <n v="0"/>
    <n v="0"/>
    <n v="0"/>
  </r>
  <r>
    <s v="UK9008021"/>
    <x v="86"/>
    <x v="7"/>
    <s v="AS_2_nb"/>
    <n v="0"/>
    <n v="0"/>
    <n v="0"/>
    <n v="0"/>
    <n v="0"/>
    <n v="0"/>
    <n v="0"/>
    <n v="0"/>
  </r>
  <r>
    <s v="Wales"/>
    <x v="87"/>
    <x v="5"/>
    <s v="H1140"/>
    <n v="0"/>
    <n v="0"/>
    <n v="0"/>
    <n v="0"/>
    <n v="0"/>
    <n v="0"/>
    <n v="0"/>
    <n v="0"/>
  </r>
  <r>
    <s v="Wales"/>
    <x v="88"/>
    <x v="5"/>
    <s v="H1110"/>
    <n v="0"/>
    <n v="0"/>
    <n v="0"/>
    <n v="0"/>
    <n v="0"/>
    <n v="0"/>
    <n v="0"/>
    <n v="0"/>
  </r>
  <r>
    <s v="Wales"/>
    <x v="88"/>
    <x v="5"/>
    <s v="H1140"/>
    <n v="0"/>
    <n v="0"/>
    <n v="0"/>
    <n v="0"/>
    <n v="0"/>
    <n v="0"/>
    <n v="0"/>
    <n v="0"/>
  </r>
  <r>
    <s v="Wales"/>
    <x v="88"/>
    <x v="5"/>
    <s v="H1170"/>
    <n v="1"/>
    <n v="1"/>
    <n v="1"/>
    <n v="1"/>
    <n v="1"/>
    <n v="1"/>
    <n v="1"/>
    <n v="1"/>
  </r>
  <r>
    <s v="Wales"/>
    <x v="88"/>
    <x v="5"/>
    <s v="H8330"/>
    <n v="0"/>
    <n v="0"/>
    <n v="0"/>
    <n v="0"/>
    <n v="0"/>
    <n v="0"/>
    <n v="0"/>
    <n v="0"/>
  </r>
  <r>
    <s v="Wales"/>
    <x v="88"/>
    <x v="5"/>
    <s v="S1095"/>
    <n v="0"/>
    <n v="0"/>
    <n v="0"/>
    <n v="0"/>
    <n v="0"/>
    <n v="0"/>
    <n v="0"/>
    <n v="0"/>
  </r>
  <r>
    <s v="Wales"/>
    <x v="88"/>
    <x v="5"/>
    <s v="S1099"/>
    <n v="0"/>
    <n v="0"/>
    <n v="0"/>
    <n v="0"/>
    <n v="0"/>
    <n v="0"/>
    <n v="0"/>
    <n v="0"/>
  </r>
  <r>
    <s v="Wales"/>
    <x v="88"/>
    <x v="5"/>
    <s v="S1102"/>
    <n v="0"/>
    <n v="0"/>
    <n v="0"/>
    <n v="0"/>
    <n v="0"/>
    <n v="0"/>
    <n v="0"/>
    <n v="0"/>
  </r>
  <r>
    <s v="Wales"/>
    <x v="88"/>
    <x v="5"/>
    <s v="S1103"/>
    <n v="0"/>
    <n v="0"/>
    <n v="0"/>
    <n v="0"/>
    <n v="0"/>
    <n v="0"/>
    <n v="0"/>
    <n v="0"/>
  </r>
  <r>
    <s v="Wales"/>
    <x v="88"/>
    <x v="5"/>
    <s v="S1349"/>
    <n v="0"/>
    <n v="0"/>
    <n v="0"/>
    <n v="0"/>
    <n v="0"/>
    <n v="0"/>
    <n v="0"/>
    <n v="0"/>
  </r>
  <r>
    <s v="Wales"/>
    <x v="88"/>
    <x v="5"/>
    <s v="S1351"/>
    <n v="0"/>
    <n v="0"/>
    <n v="0"/>
    <n v="0"/>
    <n v="0"/>
    <n v="0"/>
    <n v="0"/>
    <n v="0"/>
  </r>
  <r>
    <s v="Wales"/>
    <x v="88"/>
    <x v="5"/>
    <s v="S1364"/>
    <n v="0"/>
    <n v="0"/>
    <n v="0"/>
    <n v="0"/>
    <n v="0"/>
    <n v="0"/>
    <n v="0"/>
    <n v="0"/>
  </r>
  <r>
    <s v="Wales"/>
    <x v="52"/>
    <x v="5"/>
    <s v="H1110"/>
    <n v="0"/>
    <n v="0"/>
    <n v="0"/>
    <n v="0"/>
    <n v="0"/>
    <n v="0"/>
    <n v="0"/>
    <n v="0"/>
  </r>
  <r>
    <s v="Wales"/>
    <x v="52"/>
    <x v="5"/>
    <s v="H1130"/>
    <n v="1"/>
    <n v="1"/>
    <n v="1"/>
    <n v="1"/>
    <n v="1"/>
    <n v="0"/>
    <n v="0"/>
    <n v="1"/>
  </r>
  <r>
    <s v="Wales"/>
    <x v="52"/>
    <x v="5"/>
    <s v="H1140"/>
    <n v="0"/>
    <n v="0"/>
    <n v="0"/>
    <n v="0"/>
    <n v="0"/>
    <n v="0"/>
    <n v="0"/>
    <n v="0"/>
  </r>
  <r>
    <s v="Wales"/>
    <x v="52"/>
    <x v="5"/>
    <s v="H1170"/>
    <n v="1"/>
    <n v="1"/>
    <n v="1"/>
    <n v="1"/>
    <n v="1"/>
    <n v="1"/>
    <n v="1"/>
    <n v="1"/>
  </r>
  <r>
    <s v="Wales"/>
    <x v="52"/>
    <x v="5"/>
    <s v="H1310"/>
    <n v="0"/>
    <n v="0"/>
    <n v="0"/>
    <n v="0"/>
    <n v="0"/>
    <n v="0"/>
    <n v="0"/>
    <n v="0"/>
  </r>
  <r>
    <s v="Wales"/>
    <x v="52"/>
    <x v="5"/>
    <s v="S1095"/>
    <n v="0"/>
    <n v="0"/>
    <n v="0"/>
    <n v="0"/>
    <n v="0"/>
    <n v="0"/>
    <n v="0"/>
    <n v="0"/>
  </r>
  <r>
    <s v="Wales"/>
    <x v="52"/>
    <x v="5"/>
    <s v="S1099"/>
    <n v="0"/>
    <n v="0"/>
    <n v="0"/>
    <n v="0"/>
    <n v="0"/>
    <n v="0"/>
    <n v="0"/>
    <n v="0"/>
  </r>
  <r>
    <s v="Wales"/>
    <x v="52"/>
    <x v="5"/>
    <s v="S1102"/>
    <n v="0"/>
    <n v="0"/>
    <n v="0"/>
    <n v="0"/>
    <n v="0"/>
    <n v="0"/>
    <n v="0"/>
    <n v="0"/>
  </r>
  <r>
    <s v="Wales"/>
    <x v="52"/>
    <x v="5"/>
    <s v="S1103"/>
    <n v="0"/>
    <n v="0"/>
    <n v="0"/>
    <n v="0"/>
    <n v="0"/>
    <n v="0"/>
    <n v="0"/>
    <n v="0"/>
  </r>
  <r>
    <s v="Wales"/>
    <x v="89"/>
    <x v="5"/>
    <s v="H1110"/>
    <n v="0"/>
    <n v="0"/>
    <n v="0"/>
    <n v="0"/>
    <n v="0"/>
    <n v="0"/>
    <n v="0"/>
    <n v="0"/>
  </r>
  <r>
    <s v="Wales"/>
    <x v="89"/>
    <x v="5"/>
    <s v="H1130"/>
    <n v="1"/>
    <n v="1"/>
    <n v="1"/>
    <n v="1"/>
    <n v="1"/>
    <n v="0"/>
    <n v="0"/>
    <n v="1"/>
  </r>
  <r>
    <s v="Wales"/>
    <x v="89"/>
    <x v="5"/>
    <s v="H1140"/>
    <n v="0"/>
    <n v="0"/>
    <n v="0"/>
    <n v="0"/>
    <n v="0"/>
    <n v="0"/>
    <n v="0"/>
    <n v="0"/>
  </r>
  <r>
    <s v="Wales"/>
    <x v="89"/>
    <x v="5"/>
    <s v="H1150"/>
    <n v="1"/>
    <n v="1"/>
    <n v="1"/>
    <n v="1"/>
    <n v="1"/>
    <n v="1"/>
    <n v="1"/>
    <n v="1"/>
  </r>
  <r>
    <s v="Wales"/>
    <x v="89"/>
    <x v="5"/>
    <s v="H1160"/>
    <n v="1"/>
    <n v="1"/>
    <n v="1"/>
    <n v="1"/>
    <n v="1"/>
    <n v="1"/>
    <n v="1"/>
    <n v="1"/>
  </r>
  <r>
    <s v="Wales"/>
    <x v="89"/>
    <x v="5"/>
    <s v="H1170"/>
    <n v="1"/>
    <n v="1"/>
    <n v="1"/>
    <n v="1"/>
    <n v="1"/>
    <n v="1"/>
    <n v="1"/>
    <n v="1"/>
  </r>
  <r>
    <s v="Wales"/>
    <x v="89"/>
    <x v="5"/>
    <s v="H1330"/>
    <n v="0"/>
    <n v="0"/>
    <n v="0"/>
    <n v="0"/>
    <n v="0"/>
    <n v="0"/>
    <n v="0"/>
    <n v="0"/>
  </r>
  <r>
    <s v="Wales"/>
    <x v="89"/>
    <x v="5"/>
    <s v="H8330"/>
    <n v="0"/>
    <n v="0"/>
    <n v="0"/>
    <n v="0"/>
    <n v="0"/>
    <n v="0"/>
    <n v="0"/>
    <n v="0"/>
  </r>
  <r>
    <s v="Wales"/>
    <x v="89"/>
    <x v="5"/>
    <s v="S1095"/>
    <n v="0"/>
    <n v="0"/>
    <n v="0"/>
    <n v="0"/>
    <n v="0"/>
    <n v="0"/>
    <n v="0"/>
    <n v="0"/>
  </r>
  <r>
    <s v="Wales"/>
    <x v="89"/>
    <x v="5"/>
    <s v="S1099"/>
    <n v="0"/>
    <n v="0"/>
    <n v="0"/>
    <n v="0"/>
    <n v="0"/>
    <n v="0"/>
    <n v="0"/>
    <n v="0"/>
  </r>
  <r>
    <s v="Wales"/>
    <x v="89"/>
    <x v="5"/>
    <s v="S1102"/>
    <n v="0"/>
    <n v="0"/>
    <n v="0"/>
    <n v="0"/>
    <n v="0"/>
    <n v="0"/>
    <n v="0"/>
    <n v="0"/>
  </r>
  <r>
    <s v="Wales"/>
    <x v="89"/>
    <x v="5"/>
    <s v="S1103"/>
    <n v="0"/>
    <n v="0"/>
    <n v="0"/>
    <n v="0"/>
    <n v="0"/>
    <n v="0"/>
    <n v="0"/>
    <n v="0"/>
  </r>
  <r>
    <s v="Wales"/>
    <x v="89"/>
    <x v="5"/>
    <s v="S1349"/>
    <n v="0"/>
    <n v="0"/>
    <n v="0"/>
    <n v="0"/>
    <n v="0"/>
    <n v="0"/>
    <n v="0"/>
    <n v="0"/>
  </r>
  <r>
    <s v="Wales"/>
    <x v="89"/>
    <x v="5"/>
    <s v="S1351"/>
    <n v="0"/>
    <n v="0"/>
    <n v="0"/>
    <n v="0"/>
    <n v="0"/>
    <n v="0"/>
    <n v="0"/>
    <n v="0"/>
  </r>
  <r>
    <s v="Wales"/>
    <x v="89"/>
    <x v="5"/>
    <s v="S1355"/>
    <n v="0"/>
    <n v="0"/>
    <n v="0"/>
    <n v="0"/>
    <n v="0"/>
    <n v="0"/>
    <n v="0"/>
    <n v="0"/>
  </r>
  <r>
    <s v="Wales"/>
    <x v="89"/>
    <x v="5"/>
    <s v="S1364"/>
    <n v="0"/>
    <n v="0"/>
    <n v="0"/>
    <n v="0"/>
    <n v="0"/>
    <n v="0"/>
    <n v="0"/>
    <n v="0"/>
  </r>
  <r>
    <s v="Wales"/>
    <x v="89"/>
    <x v="5"/>
    <s v="S1441"/>
    <n v="0"/>
    <n v="0"/>
    <n v="0"/>
    <n v="0"/>
    <n v="0"/>
    <n v="0"/>
    <n v="0"/>
    <n v="0"/>
  </r>
  <r>
    <s v="Wales"/>
    <x v="90"/>
    <x v="5"/>
    <s v="H1110"/>
    <n v="0"/>
    <n v="0"/>
    <n v="0"/>
    <n v="0"/>
    <n v="0"/>
    <n v="0"/>
    <n v="0"/>
    <n v="0"/>
  </r>
  <r>
    <s v="Wales"/>
    <x v="90"/>
    <x v="5"/>
    <s v="H1130"/>
    <n v="1"/>
    <n v="1"/>
    <n v="1"/>
    <n v="1"/>
    <n v="1"/>
    <n v="0"/>
    <n v="0"/>
    <n v="1"/>
  </r>
  <r>
    <s v="Wales"/>
    <x v="90"/>
    <x v="5"/>
    <s v="H1140"/>
    <n v="0"/>
    <n v="0"/>
    <n v="0"/>
    <n v="0"/>
    <n v="0"/>
    <n v="0"/>
    <n v="0"/>
    <n v="0"/>
  </r>
  <r>
    <s v="Wales"/>
    <x v="90"/>
    <x v="5"/>
    <s v="H1150"/>
    <n v="1"/>
    <n v="1"/>
    <n v="1"/>
    <n v="1"/>
    <n v="1"/>
    <n v="1"/>
    <n v="1"/>
    <n v="1"/>
  </r>
  <r>
    <s v="Wales"/>
    <x v="90"/>
    <x v="5"/>
    <s v="H1160"/>
    <n v="1"/>
    <n v="1"/>
    <n v="1"/>
    <n v="1"/>
    <n v="1"/>
    <n v="1"/>
    <n v="1"/>
    <n v="1"/>
  </r>
  <r>
    <s v="Wales"/>
    <x v="90"/>
    <x v="5"/>
    <s v="H1170"/>
    <n v="1"/>
    <n v="1"/>
    <n v="1"/>
    <n v="1"/>
    <n v="1"/>
    <n v="1"/>
    <n v="1"/>
    <n v="1"/>
  </r>
  <r>
    <s v="Wales"/>
    <x v="90"/>
    <x v="5"/>
    <s v="H1310"/>
    <n v="0"/>
    <n v="0"/>
    <n v="0"/>
    <n v="0"/>
    <n v="0"/>
    <n v="0"/>
    <n v="0"/>
    <n v="0"/>
  </r>
  <r>
    <s v="Wales"/>
    <x v="90"/>
    <x v="5"/>
    <s v="H8330"/>
    <n v="0"/>
    <n v="0"/>
    <n v="0"/>
    <n v="0"/>
    <n v="0"/>
    <n v="0"/>
    <n v="0"/>
    <n v="0"/>
  </r>
  <r>
    <s v="Wales"/>
    <x v="90"/>
    <x v="5"/>
    <s v="S1095"/>
    <n v="0"/>
    <n v="0"/>
    <n v="0"/>
    <n v="0"/>
    <n v="0"/>
    <n v="0"/>
    <n v="0"/>
    <n v="0"/>
  </r>
  <r>
    <s v="Wales"/>
    <x v="90"/>
    <x v="5"/>
    <s v="S1099"/>
    <n v="0"/>
    <n v="0"/>
    <n v="0"/>
    <n v="0"/>
    <n v="0"/>
    <n v="0"/>
    <n v="0"/>
    <n v="0"/>
  </r>
  <r>
    <s v="Wales"/>
    <x v="90"/>
    <x v="5"/>
    <s v="S1102"/>
    <n v="0"/>
    <n v="0"/>
    <n v="0"/>
    <n v="0"/>
    <n v="0"/>
    <n v="0"/>
    <n v="0"/>
    <n v="0"/>
  </r>
  <r>
    <s v="Wales"/>
    <x v="90"/>
    <x v="5"/>
    <s v="S1103"/>
    <n v="0"/>
    <n v="0"/>
    <n v="0"/>
    <n v="0"/>
    <n v="0"/>
    <n v="0"/>
    <n v="0"/>
    <n v="0"/>
  </r>
  <r>
    <s v="Wales"/>
    <x v="90"/>
    <x v="5"/>
    <s v="S1349"/>
    <n v="0"/>
    <n v="0"/>
    <n v="0"/>
    <n v="0"/>
    <n v="0"/>
    <n v="0"/>
    <n v="0"/>
    <n v="0"/>
  </r>
  <r>
    <s v="Wales"/>
    <x v="90"/>
    <x v="5"/>
    <s v="S1351"/>
    <n v="0"/>
    <n v="0"/>
    <n v="0"/>
    <n v="0"/>
    <n v="0"/>
    <n v="0"/>
    <n v="0"/>
    <n v="0"/>
  </r>
  <r>
    <s v="Wales"/>
    <x v="90"/>
    <x v="5"/>
    <s v="S1355"/>
    <n v="0"/>
    <n v="0"/>
    <n v="0"/>
    <n v="0"/>
    <n v="0"/>
    <n v="0"/>
    <n v="0"/>
    <n v="0"/>
  </r>
  <r>
    <s v="Wales"/>
    <x v="90"/>
    <x v="5"/>
    <s v="S1364"/>
    <n v="0"/>
    <n v="0"/>
    <n v="0"/>
    <n v="0"/>
    <n v="0"/>
    <n v="0"/>
    <n v="0"/>
    <n v="0"/>
  </r>
  <r>
    <s v="Wales"/>
    <x v="91"/>
    <x v="5"/>
    <s v="H1140"/>
    <n v="0"/>
    <n v="0"/>
    <n v="0"/>
    <n v="0"/>
    <n v="0"/>
    <n v="0"/>
    <n v="0"/>
    <n v="0"/>
  </r>
  <r>
    <s v="Wales"/>
    <x v="91"/>
    <x v="5"/>
    <s v="H8330"/>
    <n v="0"/>
    <n v="0"/>
    <n v="0"/>
    <n v="0"/>
    <n v="0"/>
    <n v="0"/>
    <n v="0"/>
    <n v="0"/>
  </r>
  <r>
    <s v="Wales"/>
    <x v="91"/>
    <x v="5"/>
    <s v="S1355"/>
    <n v="0"/>
    <n v="0"/>
    <n v="0"/>
    <n v="0"/>
    <n v="0"/>
    <n v="0"/>
    <n v="0"/>
    <n v="0"/>
  </r>
  <r>
    <s v="Wales"/>
    <x v="91"/>
    <x v="5"/>
    <s v="S1364"/>
    <n v="0"/>
    <n v="0"/>
    <n v="0"/>
    <n v="0"/>
    <n v="0"/>
    <n v="0"/>
    <n v="0"/>
    <n v="0"/>
  </r>
  <r>
    <s v="Wales"/>
    <x v="92"/>
    <x v="5"/>
    <s v="H1110"/>
    <n v="0"/>
    <n v="0"/>
    <n v="0"/>
    <n v="0"/>
    <n v="0"/>
    <n v="0"/>
    <n v="0"/>
    <n v="0"/>
  </r>
  <r>
    <s v="Wales"/>
    <x v="92"/>
    <x v="5"/>
    <s v="H1130"/>
    <n v="1"/>
    <n v="1"/>
    <n v="1"/>
    <n v="1"/>
    <n v="1"/>
    <n v="0"/>
    <n v="0"/>
    <n v="1"/>
  </r>
  <r>
    <s v="Wales"/>
    <x v="92"/>
    <x v="5"/>
    <s v="H1140"/>
    <n v="0"/>
    <n v="0"/>
    <n v="0"/>
    <n v="0"/>
    <n v="0"/>
    <n v="0"/>
    <n v="0"/>
    <n v="0"/>
  </r>
  <r>
    <s v="Wales"/>
    <x v="92"/>
    <x v="5"/>
    <s v="H1150"/>
    <n v="1"/>
    <n v="1"/>
    <n v="1"/>
    <n v="1"/>
    <n v="1"/>
    <n v="1"/>
    <n v="1"/>
    <n v="1"/>
  </r>
  <r>
    <s v="Wales"/>
    <x v="92"/>
    <x v="5"/>
    <s v="H1160"/>
    <n v="1"/>
    <n v="1"/>
    <n v="1"/>
    <n v="1"/>
    <n v="1"/>
    <n v="1"/>
    <n v="1"/>
    <n v="1"/>
  </r>
  <r>
    <s v="Wales"/>
    <x v="92"/>
    <x v="5"/>
    <s v="H1310"/>
    <n v="0"/>
    <n v="0"/>
    <n v="0"/>
    <n v="0"/>
    <n v="0"/>
    <n v="0"/>
    <n v="0"/>
    <n v="0"/>
  </r>
  <r>
    <s v="Wales"/>
    <x v="92"/>
    <x v="5"/>
    <s v="H8330"/>
    <n v="0"/>
    <n v="0"/>
    <n v="0"/>
    <n v="0"/>
    <n v="0"/>
    <n v="0"/>
    <n v="0"/>
    <n v="0"/>
  </r>
  <r>
    <s v="Wales"/>
    <x v="92"/>
    <x v="5"/>
    <s v="S1095"/>
    <n v="0"/>
    <n v="0"/>
    <n v="0"/>
    <n v="0"/>
    <n v="0"/>
    <n v="0"/>
    <n v="0"/>
    <n v="0"/>
  </r>
  <r>
    <s v="Wales"/>
    <x v="92"/>
    <x v="5"/>
    <s v="S1099"/>
    <n v="0"/>
    <n v="0"/>
    <n v="0"/>
    <n v="0"/>
    <n v="0"/>
    <n v="0"/>
    <n v="0"/>
    <n v="0"/>
  </r>
  <r>
    <s v="Wales"/>
    <x v="92"/>
    <x v="5"/>
    <s v="S1102"/>
    <n v="0"/>
    <n v="0"/>
    <n v="0"/>
    <n v="0"/>
    <n v="0"/>
    <n v="0"/>
    <n v="0"/>
    <n v="0"/>
  </r>
  <r>
    <s v="Wales"/>
    <x v="92"/>
    <x v="5"/>
    <s v="S1103"/>
    <n v="0"/>
    <n v="0"/>
    <n v="0"/>
    <n v="0"/>
    <n v="0"/>
    <n v="0"/>
    <n v="0"/>
    <n v="0"/>
  </r>
  <r>
    <s v="Wales"/>
    <x v="92"/>
    <x v="5"/>
    <s v="S1355"/>
    <n v="0"/>
    <n v="0"/>
    <n v="0"/>
    <n v="0"/>
    <n v="0"/>
    <n v="0"/>
    <n v="0"/>
    <n v="0"/>
  </r>
  <r>
    <s v="Wales"/>
    <x v="92"/>
    <x v="5"/>
    <s v="S1364"/>
    <n v="0"/>
    <n v="0"/>
    <n v="0"/>
    <n v="0"/>
    <n v="0"/>
    <n v="0"/>
    <n v="0"/>
    <n v="0"/>
  </r>
  <r>
    <s v="Wales"/>
    <x v="93"/>
    <x v="5"/>
    <s v="H1130"/>
    <n v="1"/>
    <n v="1"/>
    <n v="1"/>
    <n v="1"/>
    <n v="1"/>
    <n v="0"/>
    <n v="0"/>
    <n v="1"/>
  </r>
  <r>
    <s v="Wales"/>
    <x v="93"/>
    <x v="5"/>
    <s v="H1140"/>
    <n v="0"/>
    <n v="0"/>
    <n v="0"/>
    <n v="0"/>
    <n v="0"/>
    <n v="0"/>
    <n v="0"/>
    <n v="0"/>
  </r>
  <r>
    <s v="Wales"/>
    <x v="94"/>
    <x v="5"/>
    <s v="H1150"/>
    <n v="1"/>
    <n v="1"/>
    <n v="1"/>
    <n v="1"/>
    <n v="1"/>
    <n v="1"/>
    <n v="1"/>
    <n v="1"/>
  </r>
  <r>
    <s v="Wales"/>
    <x v="42"/>
    <x v="5"/>
    <s v="H1130"/>
    <n v="1"/>
    <n v="1"/>
    <n v="1"/>
    <n v="1"/>
    <n v="1"/>
    <n v="0"/>
    <n v="0"/>
    <n v="1"/>
  </r>
  <r>
    <s v="Wales"/>
    <x v="42"/>
    <x v="5"/>
    <s v="H1140"/>
    <n v="0"/>
    <n v="0"/>
    <n v="0"/>
    <n v="0"/>
    <n v="0"/>
    <n v="0"/>
    <n v="0"/>
    <n v="0"/>
  </r>
  <r>
    <s v="Wales"/>
    <x v="42"/>
    <x v="5"/>
    <s v="H1150"/>
    <n v="1"/>
    <n v="1"/>
    <n v="1"/>
    <n v="1"/>
    <n v="1"/>
    <n v="1"/>
    <n v="1"/>
    <n v="1"/>
  </r>
  <r>
    <s v="Wales"/>
    <x v="42"/>
    <x v="5"/>
    <s v="H1210"/>
    <n v="0"/>
    <n v="0"/>
    <n v="0"/>
    <n v="0"/>
    <n v="0"/>
    <n v="0"/>
    <n v="0"/>
    <n v="0"/>
  </r>
  <r>
    <s v="Wales"/>
    <x v="42"/>
    <x v="5"/>
    <s v="H1230"/>
    <n v="0"/>
    <n v="0"/>
    <n v="0"/>
    <n v="0"/>
    <n v="0"/>
    <n v="0"/>
    <n v="0"/>
    <n v="0"/>
  </r>
  <r>
    <s v="Wales"/>
    <x v="42"/>
    <x v="5"/>
    <s v="H1310"/>
    <n v="0"/>
    <n v="0"/>
    <n v="0"/>
    <n v="0"/>
    <n v="0"/>
    <n v="0"/>
    <n v="0"/>
    <n v="0"/>
  </r>
  <r>
    <s v="Wales"/>
    <x v="42"/>
    <x v="5"/>
    <s v="H1320"/>
    <n v="0"/>
    <n v="0"/>
    <n v="0"/>
    <n v="0"/>
    <n v="0"/>
    <n v="0"/>
    <n v="0"/>
    <n v="0"/>
  </r>
  <r>
    <s v="Wales"/>
    <x v="42"/>
    <x v="5"/>
    <s v="H1330"/>
    <n v="0"/>
    <n v="0"/>
    <n v="0"/>
    <n v="0"/>
    <n v="0"/>
    <n v="0"/>
    <n v="0"/>
    <n v="0"/>
  </r>
  <r>
    <s v="Wales"/>
    <x v="42"/>
    <x v="5"/>
    <s v="S1095"/>
    <n v="0"/>
    <n v="0"/>
    <n v="0"/>
    <n v="0"/>
    <n v="0"/>
    <n v="0"/>
    <n v="0"/>
    <n v="0"/>
  </r>
  <r>
    <s v="Wales"/>
    <x v="42"/>
    <x v="5"/>
    <s v="S1099"/>
    <n v="0"/>
    <n v="0"/>
    <n v="0"/>
    <n v="0"/>
    <n v="0"/>
    <n v="0"/>
    <n v="0"/>
    <n v="0"/>
  </r>
  <r>
    <s v="Wales"/>
    <x v="42"/>
    <x v="5"/>
    <s v="S1103"/>
    <n v="0"/>
    <n v="0"/>
    <n v="0"/>
    <n v="0"/>
    <n v="0"/>
    <n v="0"/>
    <n v="0"/>
    <n v="0"/>
  </r>
  <r>
    <s v="Wales"/>
    <x v="42"/>
    <x v="5"/>
    <s v="S1355"/>
    <n v="0"/>
    <n v="0"/>
    <n v="0"/>
    <n v="0"/>
    <n v="0"/>
    <n v="0"/>
    <n v="0"/>
    <n v="0"/>
  </r>
  <r>
    <s v="Wales"/>
    <x v="42"/>
    <x v="5"/>
    <s v="S1364"/>
    <n v="0"/>
    <n v="0"/>
    <n v="0"/>
    <n v="0"/>
    <n v="0"/>
    <n v="0"/>
    <n v="0"/>
    <n v="0"/>
  </r>
  <r>
    <s v="Wales"/>
    <x v="95"/>
    <x v="5"/>
    <s v="H1110"/>
    <n v="0"/>
    <n v="0"/>
    <n v="0"/>
    <n v="0"/>
    <n v="0"/>
    <n v="0"/>
    <n v="0"/>
    <n v="0"/>
  </r>
  <r>
    <s v="Wales"/>
    <x v="95"/>
    <x v="5"/>
    <s v="H1130"/>
    <n v="1"/>
    <n v="1"/>
    <n v="1"/>
    <n v="1"/>
    <n v="1"/>
    <n v="0"/>
    <n v="0"/>
    <n v="1"/>
  </r>
  <r>
    <s v="Wales"/>
    <x v="95"/>
    <x v="5"/>
    <s v="H1140"/>
    <n v="0"/>
    <n v="0"/>
    <n v="0"/>
    <n v="0"/>
    <n v="0"/>
    <n v="0"/>
    <n v="0"/>
    <n v="0"/>
  </r>
  <r>
    <s v="Wales"/>
    <x v="95"/>
    <x v="5"/>
    <s v="H1160"/>
    <n v="1"/>
    <n v="1"/>
    <n v="1"/>
    <n v="1"/>
    <n v="1"/>
    <n v="1"/>
    <n v="1"/>
    <n v="1"/>
  </r>
  <r>
    <s v="Wales"/>
    <x v="95"/>
    <x v="5"/>
    <s v="H1170"/>
    <n v="1"/>
    <n v="1"/>
    <n v="1"/>
    <n v="1"/>
    <n v="1"/>
    <n v="1"/>
    <n v="1"/>
    <n v="1"/>
  </r>
  <r>
    <s v="Wales"/>
    <x v="95"/>
    <x v="5"/>
    <s v="H1330"/>
    <n v="0"/>
    <n v="0"/>
    <n v="0"/>
    <n v="0"/>
    <n v="0"/>
    <n v="0"/>
    <n v="0"/>
    <n v="0"/>
  </r>
  <r>
    <s v="Wales"/>
    <x v="95"/>
    <x v="5"/>
    <s v="H8330"/>
    <n v="0"/>
    <n v="0"/>
    <n v="0"/>
    <n v="0"/>
    <n v="0"/>
    <n v="0"/>
    <n v="0"/>
    <n v="0"/>
  </r>
  <r>
    <s v="Wales"/>
    <x v="95"/>
    <x v="5"/>
    <s v="S1095"/>
    <n v="0"/>
    <n v="0"/>
    <n v="0"/>
    <n v="0"/>
    <n v="0"/>
    <n v="0"/>
    <n v="0"/>
    <n v="0"/>
  </r>
  <r>
    <s v="Wales"/>
    <x v="95"/>
    <x v="5"/>
    <s v="S1099"/>
    <n v="0"/>
    <n v="0"/>
    <n v="0"/>
    <n v="0"/>
    <n v="0"/>
    <n v="0"/>
    <n v="0"/>
    <n v="0"/>
  </r>
  <r>
    <s v="Wales"/>
    <x v="95"/>
    <x v="5"/>
    <s v="S1102"/>
    <n v="0"/>
    <n v="0"/>
    <n v="0"/>
    <n v="0"/>
    <n v="0"/>
    <n v="0"/>
    <n v="0"/>
    <n v="0"/>
  </r>
  <r>
    <s v="Wales"/>
    <x v="95"/>
    <x v="5"/>
    <s v="S1103"/>
    <n v="0"/>
    <n v="0"/>
    <n v="0"/>
    <n v="0"/>
    <n v="0"/>
    <n v="0"/>
    <n v="0"/>
    <n v="0"/>
  </r>
  <r>
    <s v="Wales"/>
    <x v="95"/>
    <x v="5"/>
    <s v="S1364"/>
    <n v="0"/>
    <n v="0"/>
    <n v="0"/>
    <n v="0"/>
    <n v="0"/>
    <n v="0"/>
    <n v="0"/>
    <n v="0"/>
  </r>
  <r>
    <s v="Wales"/>
    <x v="96"/>
    <x v="7"/>
    <s v="N03"/>
    <n v="0"/>
    <n v="0"/>
    <n v="0"/>
    <n v="0"/>
    <n v="0"/>
    <n v="0"/>
    <n v="0"/>
    <n v="0"/>
  </r>
  <r>
    <s v="Wales"/>
    <x v="96"/>
    <x v="7"/>
    <s v="N02"/>
    <n v="1"/>
    <n v="1"/>
    <n v="1"/>
    <n v="1"/>
    <n v="1"/>
    <n v="0"/>
    <n v="0"/>
    <n v="1"/>
  </r>
  <r>
    <s v="Wales"/>
    <x v="96"/>
    <x v="7"/>
    <s v="N01"/>
    <n v="0"/>
    <n v="0"/>
    <n v="0"/>
    <n v="0"/>
    <n v="0"/>
    <n v="0"/>
    <n v="0"/>
    <n v="0"/>
  </r>
  <r>
    <s v="Wales"/>
    <x v="97"/>
    <x v="7"/>
    <s v="N03"/>
    <n v="0"/>
    <n v="0"/>
    <n v="0"/>
    <n v="0"/>
    <n v="0"/>
    <n v="0"/>
    <n v="0"/>
    <n v="0"/>
  </r>
  <r>
    <s v="Wales"/>
    <x v="97"/>
    <x v="7"/>
    <s v="N02"/>
    <n v="1"/>
    <n v="1"/>
    <n v="1"/>
    <n v="1"/>
    <n v="1"/>
    <n v="0"/>
    <n v="0"/>
    <n v="1"/>
  </r>
  <r>
    <s v="Wales"/>
    <x v="98"/>
    <x v="7"/>
    <s v="N02"/>
    <n v="1"/>
    <n v="1"/>
    <n v="1"/>
    <n v="1"/>
    <n v="1"/>
    <n v="0"/>
    <n v="0"/>
    <n v="1"/>
  </r>
  <r>
    <s v="Wales"/>
    <x v="98"/>
    <x v="7"/>
    <s v="N03"/>
    <n v="0"/>
    <n v="0"/>
    <n v="0"/>
    <n v="0"/>
    <n v="0"/>
    <n v="0"/>
    <n v="0"/>
    <n v="0"/>
  </r>
  <r>
    <s v="Wales"/>
    <x v="99"/>
    <x v="7"/>
    <s v="N01"/>
    <n v="0"/>
    <n v="0"/>
    <n v="0"/>
    <n v="0"/>
    <n v="0"/>
    <n v="0"/>
    <n v="0"/>
    <n v="0"/>
  </r>
  <r>
    <s v="Wales"/>
    <x v="100"/>
    <x v="7"/>
    <s v="N01"/>
    <n v="0"/>
    <n v="0"/>
    <n v="0"/>
    <n v="0"/>
    <n v="0"/>
    <n v="0"/>
    <n v="0"/>
    <n v="0"/>
  </r>
  <r>
    <s v="Wales"/>
    <x v="101"/>
    <x v="7"/>
    <s v="N03"/>
    <n v="0"/>
    <n v="0"/>
    <n v="0"/>
    <n v="0"/>
    <n v="0"/>
    <n v="0"/>
    <n v="0"/>
    <n v="0"/>
  </r>
  <r>
    <s v="Wales"/>
    <x v="101"/>
    <x v="7"/>
    <s v="N05"/>
    <n v="0"/>
    <n v="0"/>
    <n v="0"/>
    <n v="0"/>
    <n v="0"/>
    <n v="0"/>
    <n v="0"/>
    <n v="0"/>
  </r>
  <r>
    <s v="Wales"/>
    <x v="101"/>
    <x v="7"/>
    <s v="N02"/>
    <n v="1"/>
    <n v="1"/>
    <n v="1"/>
    <n v="1"/>
    <n v="1"/>
    <n v="0"/>
    <n v="0"/>
    <n v="1"/>
  </r>
  <r>
    <s v="Wales"/>
    <x v="101"/>
    <x v="7"/>
    <s v="N04"/>
    <n v="0"/>
    <n v="0"/>
    <n v="0"/>
    <n v="0"/>
    <n v="0"/>
    <n v="0"/>
    <n v="0"/>
    <n v="0"/>
  </r>
  <r>
    <s v="Wales"/>
    <x v="102"/>
    <x v="7"/>
    <s v="N04"/>
    <n v="0"/>
    <n v="0"/>
    <n v="0"/>
    <n v="0"/>
    <n v="0"/>
    <n v="0"/>
    <n v="0"/>
    <n v="0"/>
  </r>
  <r>
    <s v="Wales"/>
    <x v="102"/>
    <x v="7"/>
    <s v="N02"/>
    <n v="1"/>
    <n v="1"/>
    <n v="1"/>
    <n v="1"/>
    <n v="1"/>
    <n v="0"/>
    <n v="0"/>
    <n v="1"/>
  </r>
  <r>
    <s v="Wales"/>
    <x v="102"/>
    <x v="7"/>
    <s v="N03"/>
    <n v="0"/>
    <n v="0"/>
    <n v="0"/>
    <n v="0"/>
    <n v="0"/>
    <n v="0"/>
    <n v="0"/>
    <n v="0"/>
  </r>
  <r>
    <s v="Wales"/>
    <x v="103"/>
    <x v="7"/>
    <s v="N02"/>
    <n v="1"/>
    <n v="1"/>
    <n v="1"/>
    <n v="1"/>
    <n v="1"/>
    <n v="0"/>
    <n v="0"/>
    <n v="1"/>
  </r>
  <r>
    <s v="Wales"/>
    <x v="103"/>
    <x v="7"/>
    <s v="N05"/>
    <n v="0"/>
    <n v="0"/>
    <n v="0"/>
    <n v="0"/>
    <n v="0"/>
    <n v="0"/>
    <n v="0"/>
    <n v="0"/>
  </r>
  <r>
    <s v="Wales"/>
    <x v="104"/>
    <x v="7"/>
    <s v="N03"/>
    <n v="0"/>
    <n v="0"/>
    <n v="0"/>
    <n v="0"/>
    <n v="0"/>
    <n v="0"/>
    <n v="0"/>
    <n v="0"/>
  </r>
  <r>
    <s v="Wales"/>
    <x v="104"/>
    <x v="7"/>
    <s v="N02"/>
    <n v="1"/>
    <n v="1"/>
    <n v="1"/>
    <n v="1"/>
    <n v="1"/>
    <n v="0"/>
    <n v="0"/>
    <n v="1"/>
  </r>
  <r>
    <s v="Wales"/>
    <x v="105"/>
    <x v="7"/>
    <s v="N05"/>
    <n v="0"/>
    <n v="0"/>
    <n v="0"/>
    <n v="0"/>
    <n v="0"/>
    <n v="0"/>
    <n v="0"/>
    <n v="0"/>
  </r>
  <r>
    <s v="Wales"/>
    <x v="74"/>
    <x v="7"/>
    <s v="N01"/>
    <n v="0"/>
    <n v="0"/>
    <n v="0"/>
    <n v="0"/>
    <n v="0"/>
    <n v="0"/>
    <n v="0"/>
    <n v="0"/>
  </r>
  <r>
    <s v="Wales"/>
    <x v="106"/>
    <x v="7"/>
    <s v="N05"/>
    <n v="0"/>
    <n v="0"/>
    <n v="0"/>
    <n v="0"/>
    <n v="0"/>
    <n v="0"/>
    <n v="0"/>
    <n v="0"/>
  </r>
  <r>
    <s v="Wales"/>
    <x v="106"/>
    <x v="7"/>
    <s v="N01"/>
    <n v="0"/>
    <n v="0"/>
    <n v="0"/>
    <n v="0"/>
    <n v="0"/>
    <n v="0"/>
    <n v="0"/>
    <n v="0"/>
  </r>
  <r>
    <s v="Wales"/>
    <x v="106"/>
    <x v="7"/>
    <s v="N02"/>
    <n v="1"/>
    <n v="1"/>
    <n v="1"/>
    <n v="1"/>
    <n v="1"/>
    <n v="0"/>
    <n v="0"/>
    <n v="1"/>
  </r>
  <r>
    <s v="Wales"/>
    <x v="107"/>
    <x v="7"/>
    <s v="N01"/>
    <n v="0"/>
    <n v="0"/>
    <n v="0"/>
    <n v="0"/>
    <n v="0"/>
    <n v="0"/>
    <n v="0"/>
    <n v="0"/>
  </r>
  <r>
    <s v="Wales"/>
    <x v="107"/>
    <x v="7"/>
    <s v="N02"/>
    <n v="1"/>
    <n v="1"/>
    <n v="1"/>
    <n v="1"/>
    <n v="1"/>
    <n v="0"/>
    <n v="0"/>
    <n v="1"/>
  </r>
  <r>
    <s v="Wales"/>
    <x v="107"/>
    <x v="7"/>
    <s v="N05"/>
    <n v="0"/>
    <n v="0"/>
    <n v="0"/>
    <n v="0"/>
    <n v="0"/>
    <n v="0"/>
    <n v="0"/>
    <n v="0"/>
  </r>
  <r>
    <s v="Wales"/>
    <x v="108"/>
    <x v="7"/>
    <s v="N01"/>
    <n v="0"/>
    <n v="0"/>
    <n v="0"/>
    <n v="0"/>
    <n v="0"/>
    <n v="0"/>
    <n v="0"/>
    <n v="0"/>
  </r>
  <r>
    <s v="Wales"/>
    <x v="108"/>
    <x v="7"/>
    <s v="N02"/>
    <n v="1"/>
    <n v="1"/>
    <n v="1"/>
    <n v="1"/>
    <n v="1"/>
    <n v="0"/>
    <n v="0"/>
    <n v="1"/>
  </r>
  <r>
    <s v="Wales"/>
    <x v="108"/>
    <x v="7"/>
    <s v="N05"/>
    <n v="0"/>
    <n v="0"/>
    <n v="0"/>
    <n v="0"/>
    <n v="0"/>
    <n v="0"/>
    <n v="0"/>
    <n v="0"/>
  </r>
</pivotCacheRecords>
</file>

<file path=xl/pivotCache/pivotCacheRecords2.xml><?xml version="1.0" encoding="utf-8"?>
<pivotCacheRecords xmlns="http://schemas.openxmlformats.org/spreadsheetml/2006/main" xmlns:r="http://schemas.openxmlformats.org/officeDocument/2006/relationships" count="1080">
  <r>
    <x v="0"/>
    <x v="0"/>
    <n v="0"/>
    <n v="1"/>
    <n v="0.5"/>
    <n v="1"/>
    <n v="0.5"/>
    <n v="1"/>
    <n v="1"/>
    <n v="0"/>
  </r>
  <r>
    <x v="0"/>
    <x v="0"/>
    <n v="0.5"/>
    <n v="1"/>
    <n v="0.5"/>
    <n v="0"/>
    <n v="0.5"/>
    <n v="1"/>
    <n v="1"/>
    <n v="0.5"/>
  </r>
  <r>
    <x v="0"/>
    <x v="0"/>
    <n v="0.5"/>
    <n v="1"/>
    <n v="0.5"/>
    <n v="1"/>
    <n v="0.5"/>
    <n v="1"/>
    <n v="1"/>
    <n v="0.5"/>
  </r>
  <r>
    <x v="1"/>
    <x v="1"/>
    <n v="0"/>
    <n v="0"/>
    <n v="0"/>
    <n v="0"/>
    <n v="0"/>
    <n v="0"/>
    <n v="0"/>
    <n v="0"/>
  </r>
  <r>
    <x v="1"/>
    <x v="1"/>
    <n v="0.5"/>
    <n v="0.5"/>
    <n v="0.5"/>
    <n v="0.5"/>
    <n v="0.5"/>
    <n v="0"/>
    <n v="0"/>
    <n v="0.5"/>
  </r>
  <r>
    <x v="1"/>
    <x v="1"/>
    <n v="0"/>
    <n v="0"/>
    <n v="0"/>
    <n v="0"/>
    <n v="0"/>
    <n v="0"/>
    <n v="0"/>
    <n v="0"/>
  </r>
  <r>
    <x v="1"/>
    <x v="1"/>
    <n v="0"/>
    <n v="0"/>
    <n v="0"/>
    <n v="0"/>
    <n v="0"/>
    <n v="0"/>
    <n v="0"/>
    <n v="0"/>
  </r>
  <r>
    <x v="2"/>
    <x v="1"/>
    <n v="1"/>
    <n v="0.5"/>
    <n v="0.5"/>
    <n v="0"/>
    <n v="0.5"/>
    <n v="1"/>
    <n v="1"/>
    <n v="1"/>
  </r>
  <r>
    <x v="2"/>
    <x v="1"/>
    <n v="0"/>
    <n v="0"/>
    <n v="0"/>
    <n v="0"/>
    <n v="0"/>
    <n v="0"/>
    <n v="0"/>
    <n v="0"/>
  </r>
  <r>
    <x v="2"/>
    <x v="1"/>
    <n v="1"/>
    <n v="0.5"/>
    <n v="0.5"/>
    <n v="1"/>
    <n v="0.5"/>
    <n v="1"/>
    <n v="1"/>
    <n v="1"/>
  </r>
  <r>
    <x v="2"/>
    <x v="1"/>
    <n v="0"/>
    <n v="0"/>
    <n v="0"/>
    <n v="0"/>
    <n v="0"/>
    <n v="0"/>
    <n v="0"/>
    <n v="0"/>
  </r>
  <r>
    <x v="2"/>
    <x v="1"/>
    <n v="0"/>
    <n v="0.5"/>
    <n v="0"/>
    <n v="0"/>
    <n v="0"/>
    <n v="1"/>
    <n v="1"/>
    <n v="1"/>
  </r>
  <r>
    <x v="2"/>
    <x v="1"/>
    <n v="0"/>
    <n v="0"/>
    <n v="0"/>
    <n v="0"/>
    <n v="0"/>
    <n v="0"/>
    <n v="0"/>
    <n v="0"/>
  </r>
  <r>
    <x v="2"/>
    <x v="1"/>
    <n v="1"/>
    <n v="0.5"/>
    <n v="0.5"/>
    <n v="1"/>
    <n v="0.5"/>
    <n v="1"/>
    <n v="1"/>
    <n v="1"/>
  </r>
  <r>
    <x v="2"/>
    <x v="1"/>
    <n v="0"/>
    <n v="0"/>
    <n v="0"/>
    <n v="0"/>
    <n v="0"/>
    <n v="0"/>
    <n v="0"/>
    <n v="0"/>
  </r>
  <r>
    <x v="2"/>
    <x v="1"/>
    <n v="0"/>
    <n v="0"/>
    <n v="0"/>
    <n v="0"/>
    <n v="0"/>
    <n v="0"/>
    <n v="0"/>
    <n v="0"/>
  </r>
  <r>
    <x v="2"/>
    <x v="1"/>
    <n v="0"/>
    <n v="0.5"/>
    <n v="0"/>
    <n v="1"/>
    <n v="0"/>
    <n v="0"/>
    <n v="0"/>
    <n v="0"/>
  </r>
  <r>
    <x v="2"/>
    <x v="1"/>
    <n v="0"/>
    <n v="0"/>
    <n v="0"/>
    <n v="0"/>
    <n v="0"/>
    <n v="0"/>
    <n v="0"/>
    <n v="0"/>
  </r>
  <r>
    <x v="2"/>
    <x v="1"/>
    <n v="0"/>
    <n v="0"/>
    <n v="0"/>
    <n v="0"/>
    <n v="0"/>
    <n v="0"/>
    <n v="0"/>
    <n v="0"/>
  </r>
  <r>
    <x v="3"/>
    <x v="1"/>
    <n v="0"/>
    <n v="0"/>
    <n v="0"/>
    <n v="0"/>
    <n v="0"/>
    <n v="0"/>
    <n v="0"/>
    <n v="0"/>
  </r>
  <r>
    <x v="3"/>
    <x v="1"/>
    <n v="0"/>
    <n v="0.5"/>
    <n v="0"/>
    <n v="0"/>
    <n v="0"/>
    <n v="0"/>
    <n v="0"/>
    <n v="0"/>
  </r>
  <r>
    <x v="3"/>
    <x v="1"/>
    <n v="1"/>
    <n v="0.5"/>
    <n v="0.5"/>
    <n v="1"/>
    <n v="0.5"/>
    <n v="1"/>
    <n v="1"/>
    <n v="0.5"/>
  </r>
  <r>
    <x v="3"/>
    <x v="1"/>
    <n v="1"/>
    <n v="0.5"/>
    <n v="0.5"/>
    <n v="1"/>
    <n v="0.5"/>
    <n v="1"/>
    <n v="1"/>
    <n v="0.5"/>
  </r>
  <r>
    <x v="4"/>
    <x v="1"/>
    <n v="0"/>
    <n v="0"/>
    <n v="0"/>
    <n v="0"/>
    <n v="0.5"/>
    <n v="0"/>
    <n v="0"/>
    <n v="0"/>
  </r>
  <r>
    <x v="4"/>
    <x v="1"/>
    <n v="0"/>
    <n v="0.5"/>
    <n v="0"/>
    <n v="0"/>
    <n v="0"/>
    <n v="1"/>
    <n v="0.5"/>
    <n v="0.5"/>
  </r>
  <r>
    <x v="4"/>
    <x v="1"/>
    <n v="0.5"/>
    <n v="0.5"/>
    <n v="0.5"/>
    <n v="1"/>
    <n v="0.5"/>
    <n v="1"/>
    <n v="0.5"/>
    <n v="0.5"/>
  </r>
  <r>
    <x v="4"/>
    <x v="1"/>
    <n v="0"/>
    <n v="0"/>
    <n v="0"/>
    <n v="0"/>
    <n v="0"/>
    <n v="0"/>
    <n v="0"/>
    <n v="0"/>
  </r>
  <r>
    <x v="5"/>
    <x v="1"/>
    <n v="0"/>
    <n v="0"/>
    <n v="0"/>
    <n v="0"/>
    <n v="0.5"/>
    <n v="0"/>
    <n v="0"/>
    <n v="0"/>
  </r>
  <r>
    <x v="5"/>
    <x v="1"/>
    <n v="0"/>
    <n v="1"/>
    <n v="0.5"/>
    <n v="0"/>
    <n v="0.5"/>
    <n v="0.5"/>
    <n v="0.5"/>
    <n v="0.5"/>
  </r>
  <r>
    <x v="5"/>
    <x v="1"/>
    <n v="0.5"/>
    <n v="1"/>
    <n v="0.5"/>
    <n v="0"/>
    <n v="0.5"/>
    <n v="0.5"/>
    <n v="0.5"/>
    <n v="0.5"/>
  </r>
  <r>
    <x v="5"/>
    <x v="1"/>
    <n v="0"/>
    <n v="0"/>
    <n v="0"/>
    <n v="0"/>
    <n v="0"/>
    <n v="0"/>
    <n v="0"/>
    <n v="0"/>
  </r>
  <r>
    <x v="5"/>
    <x v="1"/>
    <n v="0"/>
    <n v="0"/>
    <n v="0"/>
    <n v="0"/>
    <n v="0"/>
    <n v="0"/>
    <n v="0"/>
    <n v="0"/>
  </r>
  <r>
    <x v="5"/>
    <x v="1"/>
    <n v="0.5"/>
    <n v="0"/>
    <n v="0.5"/>
    <n v="1"/>
    <n v="0.5"/>
    <n v="0.5"/>
    <n v="0"/>
    <n v="0.5"/>
  </r>
  <r>
    <x v="5"/>
    <x v="1"/>
    <n v="0"/>
    <n v="0"/>
    <n v="0"/>
    <n v="0"/>
    <n v="0"/>
    <n v="0"/>
    <n v="0"/>
    <n v="0"/>
  </r>
  <r>
    <x v="6"/>
    <x v="1"/>
    <n v="0"/>
    <n v="0"/>
    <n v="0"/>
    <n v="0"/>
    <n v="0"/>
    <n v="0"/>
    <n v="0"/>
    <n v="0"/>
  </r>
  <r>
    <x v="6"/>
    <x v="1"/>
    <n v="0"/>
    <n v="0"/>
    <n v="0"/>
    <n v="0"/>
    <n v="0.5"/>
    <n v="0"/>
    <n v="0"/>
    <n v="0"/>
  </r>
  <r>
    <x v="6"/>
    <x v="1"/>
    <n v="0"/>
    <n v="0.5"/>
    <n v="0.5"/>
    <n v="0"/>
    <n v="0.5"/>
    <n v="1"/>
    <n v="0.5"/>
    <n v="0.5"/>
  </r>
  <r>
    <x v="6"/>
    <x v="1"/>
    <n v="0"/>
    <n v="0"/>
    <n v="0.5"/>
    <n v="0.5"/>
    <n v="0.5"/>
    <n v="1"/>
    <n v="0.5"/>
    <n v="0.5"/>
  </r>
  <r>
    <x v="6"/>
    <x v="1"/>
    <n v="0"/>
    <n v="0.5"/>
    <n v="0"/>
    <n v="0.5"/>
    <n v="0"/>
    <n v="1"/>
    <n v="0.5"/>
    <n v="0.5"/>
  </r>
  <r>
    <x v="6"/>
    <x v="1"/>
    <n v="0"/>
    <n v="0"/>
    <n v="0"/>
    <n v="0"/>
    <n v="0"/>
    <n v="0"/>
    <n v="0"/>
    <n v="0"/>
  </r>
  <r>
    <x v="7"/>
    <x v="1"/>
    <n v="0"/>
    <n v="0"/>
    <n v="0"/>
    <n v="0"/>
    <n v="0"/>
    <n v="0"/>
    <n v="0"/>
    <n v="0"/>
  </r>
  <r>
    <x v="8"/>
    <x v="1"/>
    <n v="0"/>
    <n v="0"/>
    <n v="0"/>
    <n v="0"/>
    <n v="0"/>
    <n v="0"/>
    <n v="0"/>
    <n v="0"/>
  </r>
  <r>
    <x v="9"/>
    <x v="1"/>
    <n v="0"/>
    <n v="0"/>
    <n v="0"/>
    <n v="0"/>
    <n v="0"/>
    <n v="0"/>
    <n v="0"/>
    <n v="0"/>
  </r>
  <r>
    <x v="9"/>
    <x v="1"/>
    <n v="0"/>
    <n v="0"/>
    <n v="0"/>
    <n v="0"/>
    <n v="0.5"/>
    <n v="0"/>
    <n v="0"/>
    <n v="0"/>
  </r>
  <r>
    <x v="9"/>
    <x v="1"/>
    <n v="0"/>
    <n v="0"/>
    <n v="0"/>
    <n v="0"/>
    <n v="0"/>
    <n v="0"/>
    <n v="0"/>
    <n v="0"/>
  </r>
  <r>
    <x v="9"/>
    <x v="1"/>
    <n v="0"/>
    <n v="0"/>
    <n v="0"/>
    <n v="0"/>
    <n v="0"/>
    <n v="0"/>
    <n v="0"/>
    <n v="0"/>
  </r>
  <r>
    <x v="10"/>
    <x v="1"/>
    <n v="0"/>
    <n v="0"/>
    <n v="0"/>
    <n v="0"/>
    <n v="0.5"/>
    <n v="0"/>
    <n v="0"/>
    <n v="0"/>
  </r>
  <r>
    <x v="10"/>
    <x v="1"/>
    <n v="0.5"/>
    <n v="0"/>
    <n v="0.5"/>
    <n v="0"/>
    <n v="0.5"/>
    <n v="0.5"/>
    <n v="0"/>
    <n v="1"/>
  </r>
  <r>
    <x v="10"/>
    <x v="1"/>
    <n v="0"/>
    <n v="0"/>
    <n v="0"/>
    <n v="0"/>
    <n v="0"/>
    <n v="0"/>
    <n v="0"/>
    <n v="0"/>
  </r>
  <r>
    <x v="11"/>
    <x v="1"/>
    <n v="0"/>
    <n v="0"/>
    <n v="0"/>
    <n v="0"/>
    <n v="0.5"/>
    <n v="0"/>
    <n v="0"/>
    <n v="0"/>
  </r>
  <r>
    <x v="11"/>
    <x v="1"/>
    <n v="0"/>
    <n v="0.5"/>
    <n v="0"/>
    <n v="0"/>
    <n v="0"/>
    <n v="0.5"/>
    <n v="0.5"/>
    <n v="1"/>
  </r>
  <r>
    <x v="11"/>
    <x v="1"/>
    <n v="0"/>
    <n v="0"/>
    <n v="0"/>
    <n v="0"/>
    <n v="0"/>
    <n v="0"/>
    <n v="0"/>
    <n v="0"/>
  </r>
  <r>
    <x v="11"/>
    <x v="1"/>
    <n v="0.5"/>
    <n v="0"/>
    <n v="0.5"/>
    <n v="0"/>
    <n v="0.5"/>
    <n v="0.5"/>
    <n v="0"/>
    <n v="1"/>
  </r>
  <r>
    <x v="11"/>
    <x v="1"/>
    <n v="0"/>
    <n v="0"/>
    <n v="0"/>
    <n v="0"/>
    <n v="0"/>
    <n v="0"/>
    <n v="0"/>
    <n v="0"/>
  </r>
  <r>
    <x v="12"/>
    <x v="1"/>
    <n v="0"/>
    <n v="0.5"/>
    <n v="0"/>
    <n v="0"/>
    <n v="0"/>
    <n v="0.5"/>
    <n v="0.5"/>
    <n v="1"/>
  </r>
  <r>
    <x v="12"/>
    <x v="1"/>
    <n v="0"/>
    <n v="0"/>
    <n v="0"/>
    <n v="0"/>
    <n v="0"/>
    <n v="0"/>
    <n v="0"/>
    <n v="0"/>
  </r>
  <r>
    <x v="12"/>
    <x v="1"/>
    <n v="0"/>
    <n v="0"/>
    <n v="0"/>
    <n v="0"/>
    <n v="0"/>
    <n v="0"/>
    <n v="0"/>
    <n v="0"/>
  </r>
  <r>
    <x v="12"/>
    <x v="1"/>
    <n v="0.5"/>
    <n v="0.5"/>
    <n v="0.5"/>
    <n v="0"/>
    <n v="0.5"/>
    <n v="0.5"/>
    <n v="0.5"/>
    <n v="1"/>
  </r>
  <r>
    <x v="12"/>
    <x v="1"/>
    <n v="0.5"/>
    <n v="0"/>
    <n v="0.5"/>
    <n v="0"/>
    <n v="0.5"/>
    <n v="0.5"/>
    <n v="0"/>
    <n v="1"/>
  </r>
  <r>
    <x v="12"/>
    <x v="1"/>
    <n v="0"/>
    <n v="0"/>
    <n v="0"/>
    <n v="0"/>
    <n v="0"/>
    <n v="0"/>
    <n v="0"/>
    <n v="0"/>
  </r>
  <r>
    <x v="13"/>
    <x v="1"/>
    <n v="0.5"/>
    <n v="0"/>
    <n v="0.5"/>
    <n v="0"/>
    <n v="0.5"/>
    <n v="0.5"/>
    <n v="0"/>
    <n v="1"/>
  </r>
  <r>
    <x v="13"/>
    <x v="1"/>
    <n v="0"/>
    <n v="0"/>
    <n v="0"/>
    <n v="0"/>
    <n v="0"/>
    <n v="0"/>
    <n v="0"/>
    <n v="0"/>
  </r>
  <r>
    <x v="14"/>
    <x v="1"/>
    <n v="0"/>
    <n v="0"/>
    <n v="0"/>
    <n v="0"/>
    <n v="0.5"/>
    <n v="0"/>
    <n v="0"/>
    <n v="0"/>
  </r>
  <r>
    <x v="14"/>
    <x v="1"/>
    <n v="0"/>
    <n v="0.5"/>
    <n v="0"/>
    <n v="0"/>
    <n v="0"/>
    <n v="0.5"/>
    <n v="0.5"/>
    <n v="1"/>
  </r>
  <r>
    <x v="14"/>
    <x v="1"/>
    <n v="0"/>
    <n v="0"/>
    <n v="0"/>
    <n v="0"/>
    <n v="0"/>
    <n v="0"/>
    <n v="0"/>
    <n v="0"/>
  </r>
  <r>
    <x v="14"/>
    <x v="1"/>
    <n v="0"/>
    <n v="0"/>
    <n v="0"/>
    <n v="0"/>
    <n v="0"/>
    <n v="0"/>
    <n v="0"/>
    <n v="0"/>
  </r>
  <r>
    <x v="14"/>
    <x v="1"/>
    <n v="0.5"/>
    <n v="0"/>
    <n v="0.5"/>
    <n v="0"/>
    <n v="0.5"/>
    <n v="0.5"/>
    <n v="0"/>
    <n v="1"/>
  </r>
  <r>
    <x v="14"/>
    <x v="1"/>
    <n v="0"/>
    <n v="0"/>
    <n v="0"/>
    <n v="0"/>
    <n v="0"/>
    <n v="0"/>
    <n v="0"/>
    <n v="0"/>
  </r>
  <r>
    <x v="14"/>
    <x v="1"/>
    <n v="0"/>
    <n v="0"/>
    <n v="0"/>
    <n v="0"/>
    <n v="0"/>
    <n v="0"/>
    <n v="0"/>
    <n v="0"/>
  </r>
  <r>
    <x v="15"/>
    <x v="1"/>
    <n v="0"/>
    <n v="0.5"/>
    <n v="0"/>
    <n v="0"/>
    <n v="0"/>
    <n v="0.5"/>
    <n v="0.5"/>
    <n v="1"/>
  </r>
  <r>
    <x v="15"/>
    <x v="1"/>
    <n v="0"/>
    <n v="0.5"/>
    <n v="0"/>
    <n v="0"/>
    <n v="0"/>
    <n v="0"/>
    <n v="0"/>
    <n v="0"/>
  </r>
  <r>
    <x v="15"/>
    <x v="1"/>
    <n v="0"/>
    <n v="0"/>
    <n v="0"/>
    <n v="0"/>
    <n v="0"/>
    <n v="0"/>
    <n v="0"/>
    <n v="0"/>
  </r>
  <r>
    <x v="15"/>
    <x v="1"/>
    <n v="0"/>
    <n v="0"/>
    <n v="0"/>
    <n v="0"/>
    <n v="0"/>
    <n v="0"/>
    <n v="0"/>
    <n v="0"/>
  </r>
  <r>
    <x v="15"/>
    <x v="1"/>
    <n v="0.5"/>
    <n v="0.5"/>
    <n v="0.5"/>
    <n v="0"/>
    <n v="0.5"/>
    <n v="0.5"/>
    <n v="0.5"/>
    <n v="1"/>
  </r>
  <r>
    <x v="15"/>
    <x v="1"/>
    <n v="0.5"/>
    <n v="0"/>
    <n v="0.5"/>
    <n v="0"/>
    <n v="0.5"/>
    <n v="0.5"/>
    <n v="0"/>
    <n v="1"/>
  </r>
  <r>
    <x v="15"/>
    <x v="1"/>
    <n v="0"/>
    <n v="0"/>
    <n v="0"/>
    <n v="0"/>
    <n v="0"/>
    <n v="0"/>
    <n v="0"/>
    <n v="0"/>
  </r>
  <r>
    <x v="15"/>
    <x v="1"/>
    <n v="0"/>
    <n v="0"/>
    <n v="0"/>
    <n v="0"/>
    <n v="0"/>
    <n v="0"/>
    <n v="0"/>
    <n v="0"/>
  </r>
  <r>
    <x v="16"/>
    <x v="1"/>
    <n v="0"/>
    <n v="0"/>
    <n v="0"/>
    <n v="0"/>
    <n v="0.5"/>
    <n v="0"/>
    <n v="0"/>
    <n v="0"/>
  </r>
  <r>
    <x v="16"/>
    <x v="1"/>
    <n v="0"/>
    <n v="0"/>
    <n v="0"/>
    <n v="0"/>
    <n v="0"/>
    <n v="0"/>
    <n v="0"/>
    <n v="0"/>
  </r>
  <r>
    <x v="16"/>
    <x v="1"/>
    <n v="0"/>
    <n v="0"/>
    <n v="0"/>
    <n v="0"/>
    <n v="0"/>
    <n v="0"/>
    <n v="0"/>
    <n v="0"/>
  </r>
  <r>
    <x v="16"/>
    <x v="1"/>
    <n v="0.5"/>
    <n v="0"/>
    <n v="0.5"/>
    <n v="0"/>
    <n v="0.5"/>
    <n v="0.5"/>
    <n v="0"/>
    <n v="0.5"/>
  </r>
  <r>
    <x v="16"/>
    <x v="1"/>
    <n v="0"/>
    <n v="0"/>
    <n v="0"/>
    <n v="0"/>
    <n v="0"/>
    <n v="0"/>
    <n v="0"/>
    <n v="0"/>
  </r>
  <r>
    <x v="17"/>
    <x v="1"/>
    <n v="0"/>
    <n v="0"/>
    <n v="0"/>
    <n v="0"/>
    <n v="0.5"/>
    <n v="0"/>
    <n v="0"/>
    <n v="0"/>
  </r>
  <r>
    <x v="17"/>
    <x v="1"/>
    <n v="0.5"/>
    <n v="0"/>
    <n v="0.5"/>
    <n v="0"/>
    <n v="0.5"/>
    <n v="0.5"/>
    <n v="0"/>
    <n v="0.5"/>
  </r>
  <r>
    <x v="17"/>
    <x v="1"/>
    <n v="0"/>
    <n v="0"/>
    <n v="0"/>
    <n v="0"/>
    <n v="0"/>
    <n v="0"/>
    <n v="0"/>
    <n v="0"/>
  </r>
  <r>
    <x v="18"/>
    <x v="1"/>
    <n v="0"/>
    <n v="0.5"/>
    <n v="0"/>
    <n v="0"/>
    <n v="0"/>
    <n v="0.5"/>
    <n v="0.5"/>
    <n v="1"/>
  </r>
  <r>
    <x v="18"/>
    <x v="1"/>
    <n v="0"/>
    <n v="0"/>
    <n v="0"/>
    <n v="0"/>
    <n v="0"/>
    <n v="0"/>
    <n v="0"/>
    <n v="0"/>
  </r>
  <r>
    <x v="18"/>
    <x v="1"/>
    <n v="0"/>
    <n v="0"/>
    <n v="0"/>
    <n v="0"/>
    <n v="0"/>
    <n v="0"/>
    <n v="0"/>
    <n v="0"/>
  </r>
  <r>
    <x v="18"/>
    <x v="1"/>
    <n v="0.5"/>
    <n v="0"/>
    <n v="0.5"/>
    <n v="0"/>
    <n v="0.5"/>
    <n v="0.5"/>
    <n v="0"/>
    <n v="1"/>
  </r>
  <r>
    <x v="19"/>
    <x v="1"/>
    <n v="0"/>
    <n v="0"/>
    <n v="0"/>
    <n v="0"/>
    <n v="0"/>
    <n v="0"/>
    <n v="0"/>
    <n v="0"/>
  </r>
  <r>
    <x v="19"/>
    <x v="1"/>
    <n v="0.5"/>
    <n v="0.5"/>
    <n v="0.5"/>
    <n v="0.5"/>
    <n v="0.5"/>
    <n v="1"/>
    <n v="0.5"/>
    <n v="0.5"/>
  </r>
  <r>
    <x v="19"/>
    <x v="1"/>
    <n v="0"/>
    <n v="0"/>
    <n v="0"/>
    <n v="0"/>
    <n v="0"/>
    <n v="0"/>
    <n v="0"/>
    <n v="0"/>
  </r>
  <r>
    <x v="20"/>
    <x v="1"/>
    <n v="0"/>
    <n v="0"/>
    <n v="0"/>
    <n v="0"/>
    <n v="0"/>
    <n v="0"/>
    <n v="0"/>
    <n v="0"/>
  </r>
  <r>
    <x v="21"/>
    <x v="1"/>
    <n v="0"/>
    <n v="0.5"/>
    <n v="0"/>
    <n v="0"/>
    <n v="0"/>
    <n v="0.5"/>
    <n v="0.5"/>
    <n v="0.5"/>
  </r>
  <r>
    <x v="21"/>
    <x v="1"/>
    <n v="0"/>
    <n v="0.5"/>
    <n v="0.5"/>
    <n v="1"/>
    <n v="0.5"/>
    <n v="0.5"/>
    <n v="0.5"/>
    <n v="0.5"/>
  </r>
  <r>
    <x v="21"/>
    <x v="1"/>
    <n v="0.5"/>
    <n v="0"/>
    <n v="0.5"/>
    <n v="1"/>
    <n v="0.5"/>
    <n v="0.5"/>
    <n v="0"/>
    <n v="0"/>
  </r>
  <r>
    <x v="21"/>
    <x v="1"/>
    <n v="0.5"/>
    <n v="0"/>
    <n v="0.5"/>
    <n v="1"/>
    <n v="0.5"/>
    <n v="0.5"/>
    <n v="0"/>
    <n v="0.5"/>
  </r>
  <r>
    <x v="21"/>
    <x v="1"/>
    <n v="0.5"/>
    <n v="0"/>
    <n v="0.5"/>
    <n v="0"/>
    <n v="0.5"/>
    <n v="0.5"/>
    <n v="0"/>
    <n v="0.5"/>
  </r>
  <r>
    <x v="21"/>
    <x v="1"/>
    <n v="0"/>
    <n v="0"/>
    <n v="0"/>
    <n v="0"/>
    <n v="0"/>
    <n v="0"/>
    <n v="0"/>
    <n v="0"/>
  </r>
  <r>
    <x v="21"/>
    <x v="1"/>
    <n v="0"/>
    <n v="0"/>
    <n v="0"/>
    <n v="0"/>
    <n v="0"/>
    <n v="0"/>
    <n v="0"/>
    <n v="0"/>
  </r>
  <r>
    <x v="21"/>
    <x v="1"/>
    <n v="0"/>
    <n v="0"/>
    <n v="0"/>
    <n v="0"/>
    <n v="0"/>
    <n v="0"/>
    <n v="0"/>
    <n v="0"/>
  </r>
  <r>
    <x v="21"/>
    <x v="1"/>
    <n v="0.5"/>
    <n v="0"/>
    <n v="0.5"/>
    <n v="1"/>
    <n v="0.5"/>
    <n v="0"/>
    <n v="0"/>
    <n v="0"/>
  </r>
  <r>
    <x v="21"/>
    <x v="1"/>
    <n v="0"/>
    <n v="0"/>
    <n v="0"/>
    <n v="0"/>
    <n v="0"/>
    <n v="0"/>
    <n v="0"/>
    <n v="0"/>
  </r>
  <r>
    <x v="22"/>
    <x v="1"/>
    <n v="0.5"/>
    <n v="0.5"/>
    <n v="0.5"/>
    <n v="0.5"/>
    <n v="0.5"/>
    <n v="0"/>
    <n v="0"/>
    <n v="0.5"/>
  </r>
  <r>
    <x v="22"/>
    <x v="1"/>
    <n v="0"/>
    <n v="0.5"/>
    <n v="0"/>
    <n v="0"/>
    <n v="0"/>
    <n v="0"/>
    <n v="0"/>
    <n v="0"/>
  </r>
  <r>
    <x v="22"/>
    <x v="1"/>
    <n v="0"/>
    <n v="0"/>
    <n v="0"/>
    <n v="0"/>
    <n v="0"/>
    <n v="0"/>
    <n v="0"/>
    <n v="0"/>
  </r>
  <r>
    <x v="22"/>
    <x v="1"/>
    <n v="0.5"/>
    <n v="0.5"/>
    <n v="0.5"/>
    <n v="0"/>
    <n v="0.5"/>
    <n v="1"/>
    <n v="0.5"/>
    <n v="0.5"/>
  </r>
  <r>
    <x v="22"/>
    <x v="1"/>
    <n v="0"/>
    <n v="0"/>
    <n v="0"/>
    <n v="0"/>
    <n v="0"/>
    <n v="0"/>
    <n v="0"/>
    <n v="0"/>
  </r>
  <r>
    <x v="22"/>
    <x v="1"/>
    <n v="0"/>
    <n v="0.5"/>
    <n v="0"/>
    <n v="0.5"/>
    <n v="0"/>
    <n v="1"/>
    <n v="0.5"/>
    <n v="0.5"/>
  </r>
  <r>
    <x v="22"/>
    <x v="1"/>
    <n v="0"/>
    <n v="0"/>
    <n v="0"/>
    <n v="0"/>
    <n v="0"/>
    <n v="0"/>
    <n v="0"/>
    <n v="0"/>
  </r>
  <r>
    <x v="22"/>
    <x v="1"/>
    <n v="0"/>
    <n v="0"/>
    <n v="0"/>
    <n v="0"/>
    <n v="0"/>
    <n v="0"/>
    <n v="0"/>
    <n v="0"/>
  </r>
  <r>
    <x v="22"/>
    <x v="1"/>
    <n v="0"/>
    <n v="0"/>
    <n v="0"/>
    <n v="0"/>
    <n v="0"/>
    <n v="0"/>
    <n v="0"/>
    <n v="0"/>
  </r>
  <r>
    <x v="23"/>
    <x v="1"/>
    <n v="0"/>
    <n v="0"/>
    <n v="0"/>
    <n v="0"/>
    <n v="0.5"/>
    <n v="0"/>
    <n v="0"/>
    <n v="0"/>
  </r>
  <r>
    <x v="23"/>
    <x v="1"/>
    <n v="0"/>
    <n v="0"/>
    <n v="0"/>
    <n v="0"/>
    <n v="0.5"/>
    <n v="0"/>
    <n v="0"/>
    <n v="0"/>
  </r>
  <r>
    <x v="23"/>
    <x v="1"/>
    <n v="0"/>
    <n v="0"/>
    <n v="0"/>
    <n v="0"/>
    <n v="0.5"/>
    <n v="0"/>
    <n v="0"/>
    <n v="0"/>
  </r>
  <r>
    <x v="23"/>
    <x v="1"/>
    <n v="0"/>
    <n v="0.5"/>
    <n v="0"/>
    <n v="0"/>
    <n v="0"/>
    <n v="0.5"/>
    <n v="0.5"/>
    <n v="0.5"/>
  </r>
  <r>
    <x v="23"/>
    <x v="1"/>
    <n v="0"/>
    <n v="0"/>
    <n v="0"/>
    <n v="0"/>
    <n v="0"/>
    <n v="0"/>
    <n v="0"/>
    <n v="0"/>
  </r>
  <r>
    <x v="23"/>
    <x v="1"/>
    <n v="0.5"/>
    <n v="0"/>
    <n v="0.5"/>
    <n v="1"/>
    <n v="0.5"/>
    <n v="0.5"/>
    <n v="0"/>
    <n v="0.5"/>
  </r>
  <r>
    <x v="23"/>
    <x v="1"/>
    <n v="0.5"/>
    <n v="0"/>
    <n v="0.5"/>
    <n v="0"/>
    <n v="0.5"/>
    <n v="0.5"/>
    <n v="0"/>
    <n v="0.5"/>
  </r>
  <r>
    <x v="23"/>
    <x v="1"/>
    <n v="0"/>
    <n v="0"/>
    <n v="0"/>
    <n v="0"/>
    <n v="0"/>
    <n v="0"/>
    <n v="0"/>
    <n v="0"/>
  </r>
  <r>
    <x v="23"/>
    <x v="1"/>
    <n v="0"/>
    <n v="0"/>
    <n v="0"/>
    <n v="0"/>
    <n v="0"/>
    <n v="0"/>
    <n v="0"/>
    <n v="0"/>
  </r>
  <r>
    <x v="24"/>
    <x v="1"/>
    <n v="0"/>
    <n v="0"/>
    <n v="0"/>
    <n v="0"/>
    <n v="0"/>
    <n v="0"/>
    <n v="0"/>
    <n v="0"/>
  </r>
  <r>
    <x v="24"/>
    <x v="1"/>
    <n v="0"/>
    <n v="0"/>
    <n v="0"/>
    <n v="0"/>
    <n v="0"/>
    <n v="0"/>
    <n v="0"/>
    <n v="0"/>
  </r>
  <r>
    <x v="24"/>
    <x v="1"/>
    <n v="0"/>
    <n v="0"/>
    <n v="0"/>
    <n v="1"/>
    <n v="0.5"/>
    <n v="0"/>
    <n v="0"/>
    <n v="0"/>
  </r>
  <r>
    <x v="25"/>
    <x v="1"/>
    <n v="0"/>
    <n v="0"/>
    <n v="0"/>
    <n v="0"/>
    <n v="0"/>
    <n v="0"/>
    <n v="0"/>
    <n v="0"/>
  </r>
  <r>
    <x v="25"/>
    <x v="1"/>
    <n v="0.5"/>
    <n v="0"/>
    <n v="0.5"/>
    <n v="1"/>
    <n v="0.5"/>
    <n v="1"/>
    <n v="0"/>
    <n v="0"/>
  </r>
  <r>
    <x v="25"/>
    <x v="1"/>
    <n v="0.5"/>
    <n v="0.5"/>
    <n v="0.5"/>
    <n v="1"/>
    <n v="0.5"/>
    <n v="1"/>
    <n v="0.5"/>
    <n v="0.5"/>
  </r>
  <r>
    <x v="25"/>
    <x v="1"/>
    <n v="0"/>
    <n v="0.5"/>
    <n v="0"/>
    <n v="1"/>
    <n v="0"/>
    <n v="0"/>
    <n v="0"/>
    <n v="0"/>
  </r>
  <r>
    <x v="26"/>
    <x v="1"/>
    <n v="0"/>
    <n v="0"/>
    <n v="0"/>
    <n v="0"/>
    <n v="0.5"/>
    <n v="0"/>
    <n v="0"/>
    <n v="0"/>
  </r>
  <r>
    <x v="26"/>
    <x v="1"/>
    <n v="0"/>
    <n v="0"/>
    <n v="0"/>
    <n v="0"/>
    <n v="0.5"/>
    <n v="0"/>
    <n v="0"/>
    <n v="0"/>
  </r>
  <r>
    <x v="26"/>
    <x v="1"/>
    <n v="0"/>
    <n v="0.5"/>
    <n v="0"/>
    <n v="0"/>
    <n v="0"/>
    <n v="1"/>
    <n v="0.5"/>
    <n v="0.5"/>
  </r>
  <r>
    <x v="26"/>
    <x v="1"/>
    <n v="0"/>
    <n v="0.5"/>
    <n v="0"/>
    <n v="0"/>
    <n v="0"/>
    <n v="0"/>
    <n v="0"/>
    <n v="0"/>
  </r>
  <r>
    <x v="26"/>
    <x v="1"/>
    <n v="0"/>
    <n v="0"/>
    <n v="0"/>
    <n v="0"/>
    <n v="0"/>
    <n v="0"/>
    <n v="0"/>
    <n v="0"/>
  </r>
  <r>
    <x v="26"/>
    <x v="1"/>
    <n v="0.5"/>
    <n v="0"/>
    <n v="0.5"/>
    <n v="1"/>
    <n v="0.5"/>
    <n v="1"/>
    <n v="0"/>
    <n v="0"/>
  </r>
  <r>
    <x v="26"/>
    <x v="1"/>
    <n v="0.5"/>
    <n v="0"/>
    <n v="0.5"/>
    <n v="1"/>
    <n v="0.5"/>
    <n v="1"/>
    <n v="0"/>
    <n v="0.5"/>
  </r>
  <r>
    <x v="26"/>
    <x v="1"/>
    <n v="0.5"/>
    <n v="0"/>
    <n v="0.5"/>
    <n v="0"/>
    <n v="0.5"/>
    <n v="1"/>
    <n v="0"/>
    <n v="0.5"/>
  </r>
  <r>
    <x v="26"/>
    <x v="1"/>
    <n v="0"/>
    <n v="0"/>
    <n v="0"/>
    <n v="0"/>
    <n v="0"/>
    <n v="0"/>
    <n v="0"/>
    <n v="0"/>
  </r>
  <r>
    <x v="26"/>
    <x v="1"/>
    <n v="0"/>
    <n v="0"/>
    <n v="0"/>
    <n v="0"/>
    <n v="0"/>
    <n v="0"/>
    <n v="0"/>
    <n v="0"/>
  </r>
  <r>
    <x v="26"/>
    <x v="1"/>
    <n v="0"/>
    <n v="0.5"/>
    <n v="0"/>
    <n v="1"/>
    <n v="0"/>
    <n v="1"/>
    <n v="0.5"/>
    <n v="0.5"/>
  </r>
  <r>
    <x v="26"/>
    <x v="1"/>
    <n v="0"/>
    <n v="0"/>
    <n v="0"/>
    <n v="0"/>
    <n v="0"/>
    <n v="0"/>
    <n v="0"/>
    <n v="0"/>
  </r>
  <r>
    <x v="26"/>
    <x v="1"/>
    <n v="0"/>
    <n v="0"/>
    <n v="0"/>
    <n v="0"/>
    <n v="0"/>
    <n v="0"/>
    <n v="0"/>
    <n v="0"/>
  </r>
  <r>
    <x v="27"/>
    <x v="1"/>
    <n v="0"/>
    <n v="0"/>
    <n v="0"/>
    <n v="0"/>
    <n v="0"/>
    <n v="0"/>
    <n v="0"/>
    <n v="0"/>
  </r>
  <r>
    <x v="27"/>
    <x v="1"/>
    <n v="0"/>
    <n v="0.5"/>
    <n v="0"/>
    <n v="0.5"/>
    <n v="0"/>
    <n v="0.5"/>
    <n v="0.5"/>
    <n v="0.5"/>
  </r>
  <r>
    <x v="28"/>
    <x v="1"/>
    <n v="1"/>
    <n v="1"/>
    <n v="0.5"/>
    <n v="0"/>
    <n v="0.5"/>
    <n v="1"/>
    <n v="0.5"/>
    <n v="1"/>
  </r>
  <r>
    <x v="28"/>
    <x v="1"/>
    <n v="1"/>
    <n v="1"/>
    <n v="0.5"/>
    <n v="0"/>
    <n v="0.5"/>
    <n v="1"/>
    <n v="0.5"/>
    <n v="1"/>
  </r>
  <r>
    <x v="28"/>
    <x v="1"/>
    <n v="0"/>
    <n v="1"/>
    <n v="0"/>
    <n v="0"/>
    <n v="0"/>
    <n v="1"/>
    <n v="0.5"/>
    <n v="1"/>
  </r>
  <r>
    <x v="28"/>
    <x v="1"/>
    <n v="1"/>
    <n v="1"/>
    <n v="0.5"/>
    <n v="1"/>
    <n v="0.5"/>
    <n v="1"/>
    <n v="0.5"/>
    <n v="1"/>
  </r>
  <r>
    <x v="28"/>
    <x v="1"/>
    <n v="0"/>
    <n v="0"/>
    <n v="0"/>
    <n v="0"/>
    <n v="0"/>
    <n v="0"/>
    <n v="0"/>
    <n v="0"/>
  </r>
  <r>
    <x v="29"/>
    <x v="1"/>
    <n v="1"/>
    <n v="0.5"/>
    <n v="0.5"/>
    <n v="0"/>
    <n v="0.5"/>
    <n v="1"/>
    <n v="1"/>
    <n v="0.5"/>
  </r>
  <r>
    <x v="29"/>
    <x v="1"/>
    <n v="1"/>
    <n v="0"/>
    <n v="0.5"/>
    <n v="1"/>
    <n v="0.5"/>
    <n v="1"/>
    <n v="0"/>
    <n v="0"/>
  </r>
  <r>
    <x v="29"/>
    <x v="1"/>
    <n v="1"/>
    <n v="0"/>
    <n v="0.5"/>
    <n v="1"/>
    <n v="0.5"/>
    <n v="1"/>
    <n v="0"/>
    <n v="0.5"/>
  </r>
  <r>
    <x v="29"/>
    <x v="1"/>
    <n v="0"/>
    <n v="0"/>
    <n v="0"/>
    <n v="0"/>
    <n v="0"/>
    <n v="0"/>
    <n v="0"/>
    <n v="0"/>
  </r>
  <r>
    <x v="29"/>
    <x v="1"/>
    <n v="0"/>
    <n v="0"/>
    <n v="0.5"/>
    <n v="1"/>
    <n v="0.5"/>
    <n v="1"/>
    <n v="1"/>
    <n v="0.5"/>
  </r>
  <r>
    <x v="29"/>
    <x v="1"/>
    <n v="0"/>
    <n v="0"/>
    <n v="0"/>
    <n v="0"/>
    <n v="0"/>
    <n v="0"/>
    <n v="0"/>
    <n v="0"/>
  </r>
  <r>
    <x v="29"/>
    <x v="1"/>
    <n v="0"/>
    <n v="0"/>
    <n v="0"/>
    <n v="0"/>
    <n v="0"/>
    <n v="0"/>
    <n v="0"/>
    <n v="0"/>
  </r>
  <r>
    <x v="29"/>
    <x v="1"/>
    <n v="0"/>
    <n v="0.5"/>
    <n v="0"/>
    <n v="1"/>
    <n v="0"/>
    <n v="1"/>
    <n v="1"/>
    <n v="0.5"/>
  </r>
  <r>
    <x v="29"/>
    <x v="1"/>
    <n v="0"/>
    <n v="0.5"/>
    <n v="0"/>
    <n v="1"/>
    <n v="0"/>
    <n v="0"/>
    <n v="0"/>
    <n v="0"/>
  </r>
  <r>
    <x v="29"/>
    <x v="1"/>
    <n v="0"/>
    <n v="0"/>
    <n v="0"/>
    <n v="0"/>
    <n v="0"/>
    <n v="0"/>
    <n v="0"/>
    <n v="0"/>
  </r>
  <r>
    <x v="30"/>
    <x v="1"/>
    <n v="0"/>
    <n v="0.5"/>
    <n v="0"/>
    <n v="0"/>
    <n v="0"/>
    <n v="1"/>
    <n v="1"/>
    <n v="0.5"/>
  </r>
  <r>
    <x v="30"/>
    <x v="1"/>
    <n v="0"/>
    <n v="0.5"/>
    <n v="0"/>
    <n v="0"/>
    <n v="0"/>
    <n v="0"/>
    <n v="0"/>
    <n v="0"/>
  </r>
  <r>
    <x v="30"/>
    <x v="1"/>
    <n v="0"/>
    <n v="0"/>
    <n v="0"/>
    <n v="0"/>
    <n v="0"/>
    <n v="0"/>
    <n v="0"/>
    <n v="0"/>
  </r>
  <r>
    <x v="30"/>
    <x v="1"/>
    <n v="0"/>
    <n v="0"/>
    <n v="0"/>
    <n v="0"/>
    <n v="0"/>
    <n v="0"/>
    <n v="0"/>
    <n v="0"/>
  </r>
  <r>
    <x v="30"/>
    <x v="1"/>
    <n v="0"/>
    <n v="0"/>
    <n v="0"/>
    <n v="0"/>
    <n v="0"/>
    <n v="0"/>
    <n v="0"/>
    <n v="0"/>
  </r>
  <r>
    <x v="30"/>
    <x v="1"/>
    <n v="0"/>
    <n v="0"/>
    <n v="0"/>
    <n v="0"/>
    <n v="0"/>
    <n v="0"/>
    <n v="0"/>
    <n v="0"/>
  </r>
  <r>
    <x v="30"/>
    <x v="1"/>
    <n v="1"/>
    <n v="0.5"/>
    <n v="0.5"/>
    <n v="0"/>
    <n v="0.5"/>
    <n v="1"/>
    <n v="1"/>
    <n v="0.5"/>
  </r>
  <r>
    <x v="30"/>
    <x v="1"/>
    <n v="1"/>
    <n v="0"/>
    <n v="0.5"/>
    <n v="0"/>
    <n v="0.5"/>
    <n v="1"/>
    <n v="0"/>
    <n v="0.5"/>
  </r>
  <r>
    <x v="30"/>
    <x v="1"/>
    <n v="1"/>
    <n v="0.5"/>
    <n v="0.5"/>
    <n v="1"/>
    <n v="0.5"/>
    <n v="1"/>
    <n v="1"/>
    <n v="0.5"/>
  </r>
  <r>
    <x v="30"/>
    <x v="1"/>
    <n v="0"/>
    <n v="0"/>
    <n v="0"/>
    <n v="1"/>
    <n v="0.5"/>
    <n v="0"/>
    <n v="0"/>
    <n v="0"/>
  </r>
  <r>
    <x v="30"/>
    <x v="1"/>
    <n v="0"/>
    <n v="0"/>
    <n v="0"/>
    <n v="0"/>
    <n v="0"/>
    <n v="0"/>
    <n v="0"/>
    <n v="0"/>
  </r>
  <r>
    <x v="31"/>
    <x v="1"/>
    <n v="0"/>
    <n v="0"/>
    <n v="0"/>
    <n v="0"/>
    <n v="0"/>
    <n v="0"/>
    <n v="0"/>
    <n v="0"/>
  </r>
  <r>
    <x v="31"/>
    <x v="1"/>
    <n v="0.5"/>
    <n v="0.5"/>
    <n v="0.5"/>
    <n v="1"/>
    <n v="0.5"/>
    <n v="0"/>
    <n v="0"/>
    <n v="0.5"/>
  </r>
  <r>
    <x v="31"/>
    <x v="1"/>
    <n v="0"/>
    <n v="0.5"/>
    <n v="0"/>
    <n v="0"/>
    <n v="0"/>
    <n v="0.5"/>
    <n v="0.5"/>
    <n v="0.5"/>
  </r>
  <r>
    <x v="31"/>
    <x v="1"/>
    <n v="0"/>
    <n v="0"/>
    <n v="0"/>
    <n v="0"/>
    <n v="0"/>
    <n v="0"/>
    <n v="0"/>
    <n v="0"/>
  </r>
  <r>
    <x v="31"/>
    <x v="1"/>
    <n v="0.5"/>
    <n v="0.5"/>
    <n v="0.5"/>
    <n v="0"/>
    <n v="0.5"/>
    <n v="0.5"/>
    <n v="0.5"/>
    <n v="0.5"/>
  </r>
  <r>
    <x v="31"/>
    <x v="1"/>
    <n v="0"/>
    <n v="0"/>
    <n v="0"/>
    <n v="0"/>
    <n v="0"/>
    <n v="0"/>
    <n v="0"/>
    <n v="0"/>
  </r>
  <r>
    <x v="32"/>
    <x v="1"/>
    <n v="0"/>
    <n v="0"/>
    <n v="0"/>
    <n v="0"/>
    <n v="0.5"/>
    <n v="0"/>
    <n v="0"/>
    <n v="0"/>
  </r>
  <r>
    <x v="32"/>
    <x v="1"/>
    <n v="0"/>
    <n v="1"/>
    <n v="0"/>
    <n v="0"/>
    <n v="0"/>
    <n v="1"/>
    <n v="0.5"/>
    <n v="1"/>
  </r>
  <r>
    <x v="32"/>
    <x v="1"/>
    <n v="0"/>
    <n v="0"/>
    <n v="0"/>
    <n v="0"/>
    <n v="0"/>
    <n v="0"/>
    <n v="0"/>
    <n v="0"/>
  </r>
  <r>
    <x v="32"/>
    <x v="1"/>
    <n v="1"/>
    <n v="1"/>
    <n v="0.5"/>
    <n v="0"/>
    <n v="0.5"/>
    <n v="1"/>
    <n v="0.5"/>
    <n v="1"/>
  </r>
  <r>
    <x v="32"/>
    <x v="1"/>
    <n v="1"/>
    <n v="0"/>
    <n v="0.5"/>
    <n v="0"/>
    <n v="0.5"/>
    <n v="1"/>
    <n v="0"/>
    <n v="1"/>
  </r>
  <r>
    <x v="32"/>
    <x v="1"/>
    <n v="0"/>
    <n v="0"/>
    <n v="0"/>
    <n v="0"/>
    <n v="0"/>
    <n v="0"/>
    <n v="0"/>
    <n v="0"/>
  </r>
  <r>
    <x v="32"/>
    <x v="1"/>
    <n v="0"/>
    <n v="0"/>
    <n v="0"/>
    <n v="0"/>
    <n v="0"/>
    <n v="0"/>
    <n v="0"/>
    <n v="0"/>
  </r>
  <r>
    <x v="32"/>
    <x v="1"/>
    <n v="0"/>
    <n v="0"/>
    <n v="0"/>
    <n v="0"/>
    <n v="0"/>
    <n v="0"/>
    <n v="0"/>
    <n v="0"/>
  </r>
  <r>
    <x v="32"/>
    <x v="1"/>
    <n v="0"/>
    <n v="0"/>
    <n v="0"/>
    <n v="1"/>
    <n v="0.5"/>
    <n v="0"/>
    <n v="0"/>
    <n v="0"/>
  </r>
  <r>
    <x v="32"/>
    <x v="1"/>
    <n v="0"/>
    <n v="0"/>
    <n v="0"/>
    <n v="0"/>
    <n v="0"/>
    <n v="0"/>
    <n v="0"/>
    <n v="0"/>
  </r>
  <r>
    <x v="32"/>
    <x v="1"/>
    <n v="0"/>
    <n v="1"/>
    <n v="0"/>
    <n v="1"/>
    <n v="0"/>
    <n v="1"/>
    <n v="0.5"/>
    <n v="1"/>
  </r>
  <r>
    <x v="32"/>
    <x v="1"/>
    <n v="0"/>
    <n v="0"/>
    <n v="0"/>
    <n v="0"/>
    <n v="0"/>
    <n v="0"/>
    <n v="0"/>
    <n v="0"/>
  </r>
  <r>
    <x v="33"/>
    <x v="2"/>
    <n v="0"/>
    <n v="0"/>
    <n v="0"/>
    <n v="0"/>
    <n v="0"/>
    <n v="0"/>
    <n v="0"/>
    <n v="0"/>
  </r>
  <r>
    <x v="33"/>
    <x v="2"/>
    <n v="0.5"/>
    <n v="0.5"/>
    <n v="0.5"/>
    <n v="0.5"/>
    <n v="0.5"/>
    <n v="0.5"/>
    <n v="0.5"/>
    <n v="0.5"/>
  </r>
  <r>
    <x v="33"/>
    <x v="2"/>
    <n v="0"/>
    <n v="0.5"/>
    <n v="0"/>
    <n v="0"/>
    <n v="0"/>
    <n v="0"/>
    <n v="0"/>
    <n v="0"/>
  </r>
  <r>
    <x v="33"/>
    <x v="2"/>
    <n v="0"/>
    <n v="0"/>
    <n v="0"/>
    <n v="0"/>
    <n v="0"/>
    <n v="0"/>
    <n v="0"/>
    <n v="0"/>
  </r>
  <r>
    <x v="33"/>
    <x v="2"/>
    <n v="0"/>
    <n v="0"/>
    <n v="0"/>
    <n v="0"/>
    <n v="0"/>
    <n v="0"/>
    <n v="0"/>
    <n v="0"/>
  </r>
  <r>
    <x v="33"/>
    <x v="2"/>
    <n v="0"/>
    <n v="0"/>
    <n v="0"/>
    <n v="0"/>
    <n v="0"/>
    <n v="0"/>
    <n v="0"/>
    <n v="0"/>
  </r>
  <r>
    <x v="33"/>
    <x v="2"/>
    <n v="0"/>
    <n v="0"/>
    <n v="0"/>
    <n v="0"/>
    <n v="0"/>
    <n v="0"/>
    <n v="0"/>
    <n v="0"/>
  </r>
  <r>
    <x v="33"/>
    <x v="2"/>
    <n v="0.5"/>
    <n v="0.5"/>
    <n v="0.5"/>
    <n v="0"/>
    <n v="0.5"/>
    <n v="0.5"/>
    <n v="0.5"/>
    <n v="0.5"/>
  </r>
  <r>
    <x v="33"/>
    <x v="2"/>
    <n v="0.5"/>
    <n v="0.5"/>
    <n v="0.5"/>
    <n v="0"/>
    <n v="0.5"/>
    <n v="0.5"/>
    <n v="0.5"/>
    <n v="0.5"/>
  </r>
  <r>
    <x v="33"/>
    <x v="2"/>
    <n v="0"/>
    <n v="0"/>
    <n v="0"/>
    <n v="0"/>
    <n v="0"/>
    <n v="0"/>
    <n v="0"/>
    <n v="0"/>
  </r>
  <r>
    <x v="34"/>
    <x v="3"/>
    <n v="0"/>
    <n v="0"/>
    <n v="0"/>
    <n v="0"/>
    <n v="0"/>
    <n v="0"/>
    <n v="0"/>
    <n v="0"/>
  </r>
  <r>
    <x v="34"/>
    <x v="3"/>
    <n v="0"/>
    <n v="0"/>
    <n v="0"/>
    <n v="0"/>
    <n v="0"/>
    <n v="0"/>
    <n v="0"/>
    <n v="0"/>
  </r>
  <r>
    <x v="34"/>
    <x v="3"/>
    <n v="0"/>
    <n v="0.5"/>
    <n v="0.5"/>
    <n v="0.5"/>
    <n v="0.5"/>
    <n v="0.5"/>
    <n v="0.5"/>
    <n v="0"/>
  </r>
  <r>
    <x v="34"/>
    <x v="3"/>
    <n v="0.5"/>
    <n v="0.5"/>
    <n v="0.5"/>
    <n v="0"/>
    <n v="0.5"/>
    <n v="0.5"/>
    <n v="0.5"/>
    <n v="0.5"/>
  </r>
  <r>
    <x v="34"/>
    <x v="3"/>
    <n v="0"/>
    <n v="0.5"/>
    <n v="0"/>
    <n v="0"/>
    <n v="0"/>
    <n v="0"/>
    <n v="0"/>
    <n v="0"/>
  </r>
  <r>
    <x v="34"/>
    <x v="3"/>
    <n v="0.5"/>
    <n v="0.5"/>
    <n v="0.5"/>
    <n v="0"/>
    <n v="0.5"/>
    <n v="0.5"/>
    <n v="0.5"/>
    <n v="0.5"/>
  </r>
  <r>
    <x v="34"/>
    <x v="3"/>
    <n v="0"/>
    <n v="0"/>
    <n v="0"/>
    <n v="0"/>
    <n v="0"/>
    <n v="0"/>
    <n v="0"/>
    <n v="0"/>
  </r>
  <r>
    <x v="34"/>
    <x v="3"/>
    <n v="0"/>
    <n v="0"/>
    <n v="0"/>
    <n v="0"/>
    <n v="0"/>
    <n v="0"/>
    <n v="0"/>
    <n v="0"/>
  </r>
  <r>
    <x v="34"/>
    <x v="3"/>
    <n v="0"/>
    <n v="0.5"/>
    <n v="0"/>
    <n v="0"/>
    <n v="0"/>
    <n v="0.5"/>
    <n v="0.5"/>
    <n v="0.5"/>
  </r>
  <r>
    <x v="34"/>
    <x v="3"/>
    <n v="0"/>
    <n v="0.5"/>
    <n v="0"/>
    <n v="0.5"/>
    <n v="0"/>
    <n v="0.5"/>
    <n v="0.5"/>
    <n v="0.5"/>
  </r>
  <r>
    <x v="34"/>
    <x v="3"/>
    <n v="0"/>
    <n v="0.5"/>
    <n v="0"/>
    <n v="0.5"/>
    <n v="0"/>
    <n v="0"/>
    <n v="0"/>
    <n v="0"/>
  </r>
  <r>
    <x v="34"/>
    <x v="3"/>
    <n v="0.5"/>
    <n v="0.5"/>
    <n v="0.5"/>
    <n v="0.5"/>
    <n v="0.5"/>
    <n v="0.5"/>
    <n v="0.5"/>
    <n v="0.5"/>
  </r>
  <r>
    <x v="35"/>
    <x v="4"/>
    <n v="0"/>
    <n v="0"/>
    <n v="0"/>
    <n v="0"/>
    <n v="0"/>
    <n v="0"/>
    <n v="0"/>
    <n v="0"/>
  </r>
  <r>
    <x v="35"/>
    <x v="4"/>
    <n v="0"/>
    <n v="0"/>
    <n v="0"/>
    <n v="0"/>
    <n v="0"/>
    <n v="0"/>
    <n v="0"/>
    <n v="0"/>
  </r>
  <r>
    <x v="35"/>
    <x v="4"/>
    <n v="0"/>
    <n v="0.5"/>
    <n v="0"/>
    <n v="0"/>
    <n v="0"/>
    <n v="1"/>
    <n v="1"/>
    <n v="1"/>
  </r>
  <r>
    <x v="35"/>
    <x v="4"/>
    <n v="0"/>
    <n v="0.5"/>
    <n v="0"/>
    <n v="0"/>
    <n v="0"/>
    <n v="0"/>
    <n v="0"/>
    <n v="0"/>
  </r>
  <r>
    <x v="35"/>
    <x v="4"/>
    <n v="0"/>
    <n v="0"/>
    <n v="0"/>
    <n v="0"/>
    <n v="0"/>
    <n v="0"/>
    <n v="0"/>
    <n v="0"/>
  </r>
  <r>
    <x v="35"/>
    <x v="4"/>
    <n v="0"/>
    <n v="0"/>
    <n v="0"/>
    <n v="0"/>
    <n v="0"/>
    <n v="0"/>
    <n v="0"/>
    <n v="0"/>
  </r>
  <r>
    <x v="35"/>
    <x v="4"/>
    <n v="0"/>
    <n v="0.5"/>
    <n v="0"/>
    <n v="0"/>
    <n v="0"/>
    <n v="0"/>
    <n v="0"/>
    <n v="0"/>
  </r>
  <r>
    <x v="35"/>
    <x v="4"/>
    <n v="0"/>
    <n v="0"/>
    <n v="0"/>
    <n v="0"/>
    <n v="0"/>
    <n v="0"/>
    <n v="0"/>
    <n v="0"/>
  </r>
  <r>
    <x v="35"/>
    <x v="4"/>
    <n v="0"/>
    <n v="0"/>
    <n v="0"/>
    <n v="0"/>
    <n v="0"/>
    <n v="0"/>
    <n v="0"/>
    <n v="0"/>
  </r>
  <r>
    <x v="35"/>
    <x v="4"/>
    <n v="0"/>
    <n v="0"/>
    <n v="0"/>
    <n v="1"/>
    <n v="0.5"/>
    <n v="0"/>
    <n v="0"/>
    <n v="0"/>
  </r>
  <r>
    <x v="35"/>
    <x v="4"/>
    <n v="0"/>
    <n v="0"/>
    <n v="0"/>
    <n v="0"/>
    <n v="0"/>
    <n v="0"/>
    <n v="0"/>
    <n v="0"/>
  </r>
  <r>
    <x v="36"/>
    <x v="4"/>
    <n v="0"/>
    <n v="0"/>
    <n v="0"/>
    <n v="0"/>
    <n v="0"/>
    <n v="0"/>
    <n v="0"/>
    <n v="0"/>
  </r>
  <r>
    <x v="36"/>
    <x v="4"/>
    <n v="0.5"/>
    <n v="1"/>
    <n v="0.5"/>
    <n v="0.5"/>
    <n v="0.5"/>
    <n v="1"/>
    <n v="0.5"/>
    <n v="0.5"/>
  </r>
  <r>
    <x v="36"/>
    <x v="4"/>
    <n v="0"/>
    <n v="0"/>
    <n v="0"/>
    <n v="0"/>
    <n v="0"/>
    <n v="0"/>
    <n v="0"/>
    <n v="0"/>
  </r>
  <r>
    <x v="36"/>
    <x v="4"/>
    <n v="0"/>
    <n v="1"/>
    <n v="0"/>
    <n v="0"/>
    <n v="0"/>
    <n v="0"/>
    <n v="0"/>
    <n v="0"/>
  </r>
  <r>
    <x v="36"/>
    <x v="4"/>
    <n v="0"/>
    <n v="0"/>
    <n v="0"/>
    <n v="0"/>
    <n v="0"/>
    <n v="0"/>
    <n v="0"/>
    <n v="0"/>
  </r>
  <r>
    <x v="36"/>
    <x v="4"/>
    <n v="0"/>
    <n v="0"/>
    <n v="0"/>
    <n v="0"/>
    <n v="0"/>
    <n v="0"/>
    <n v="0"/>
    <n v="0"/>
  </r>
  <r>
    <x v="36"/>
    <x v="4"/>
    <n v="0"/>
    <n v="1"/>
    <n v="0"/>
    <n v="0"/>
    <n v="0"/>
    <n v="0"/>
    <n v="0"/>
    <n v="0"/>
  </r>
  <r>
    <x v="36"/>
    <x v="4"/>
    <n v="0"/>
    <n v="0"/>
    <n v="0"/>
    <n v="0"/>
    <n v="0"/>
    <n v="0"/>
    <n v="0"/>
    <n v="0"/>
  </r>
  <r>
    <x v="36"/>
    <x v="4"/>
    <n v="0"/>
    <n v="0"/>
    <n v="0"/>
    <n v="0"/>
    <n v="0"/>
    <n v="0"/>
    <n v="0"/>
    <n v="0"/>
  </r>
  <r>
    <x v="36"/>
    <x v="4"/>
    <n v="0.5"/>
    <n v="1"/>
    <n v="0.5"/>
    <n v="0.5"/>
    <n v="0.5"/>
    <n v="0"/>
    <n v="0"/>
    <n v="0.5"/>
  </r>
  <r>
    <x v="36"/>
    <x v="4"/>
    <n v="0.5"/>
    <n v="1"/>
    <n v="0.5"/>
    <n v="0.5"/>
    <n v="0.5"/>
    <n v="0"/>
    <n v="0"/>
    <n v="0.5"/>
  </r>
  <r>
    <x v="36"/>
    <x v="4"/>
    <n v="0"/>
    <n v="0"/>
    <n v="0"/>
    <n v="0"/>
    <n v="0"/>
    <n v="0"/>
    <n v="0"/>
    <n v="0"/>
  </r>
  <r>
    <x v="36"/>
    <x v="4"/>
    <n v="0"/>
    <n v="0"/>
    <n v="0"/>
    <n v="0"/>
    <n v="0"/>
    <n v="0"/>
    <n v="0"/>
    <n v="0"/>
  </r>
  <r>
    <x v="36"/>
    <x v="4"/>
    <n v="0"/>
    <n v="0"/>
    <n v="0"/>
    <n v="0"/>
    <n v="0"/>
    <n v="0"/>
    <n v="0"/>
    <n v="0"/>
  </r>
  <r>
    <x v="36"/>
    <x v="4"/>
    <n v="0"/>
    <n v="0"/>
    <n v="0"/>
    <n v="0"/>
    <n v="0"/>
    <n v="0"/>
    <n v="0"/>
    <n v="0"/>
  </r>
  <r>
    <x v="37"/>
    <x v="4"/>
    <n v="0"/>
    <n v="0"/>
    <n v="0"/>
    <n v="0"/>
    <n v="0"/>
    <n v="0"/>
    <n v="0"/>
    <n v="0"/>
  </r>
  <r>
    <x v="37"/>
    <x v="4"/>
    <n v="0"/>
    <n v="0"/>
    <n v="0"/>
    <n v="0"/>
    <n v="0"/>
    <n v="0"/>
    <n v="0"/>
    <n v="0"/>
  </r>
  <r>
    <x v="37"/>
    <x v="4"/>
    <n v="0"/>
    <n v="0.5"/>
    <n v="0"/>
    <n v="0"/>
    <n v="0"/>
    <n v="0"/>
    <n v="0"/>
    <n v="0"/>
  </r>
  <r>
    <x v="37"/>
    <x v="4"/>
    <n v="0"/>
    <n v="0"/>
    <n v="0"/>
    <n v="0"/>
    <n v="0"/>
    <n v="0"/>
    <n v="0"/>
    <n v="0"/>
  </r>
  <r>
    <x v="37"/>
    <x v="4"/>
    <n v="0"/>
    <n v="0"/>
    <n v="0"/>
    <n v="0"/>
    <n v="0"/>
    <n v="0"/>
    <n v="0"/>
    <n v="0"/>
  </r>
  <r>
    <x v="37"/>
    <x v="4"/>
    <n v="0"/>
    <n v="0"/>
    <n v="0"/>
    <n v="0"/>
    <n v="0"/>
    <n v="0"/>
    <n v="0"/>
    <n v="0"/>
  </r>
  <r>
    <x v="37"/>
    <x v="4"/>
    <n v="0.5"/>
    <n v="0.5"/>
    <n v="0.5"/>
    <n v="0"/>
    <n v="0.5"/>
    <n v="0.5"/>
    <n v="0.5"/>
    <n v="0.5"/>
  </r>
  <r>
    <x v="37"/>
    <x v="4"/>
    <n v="0.5"/>
    <n v="0.5"/>
    <n v="0.5"/>
    <n v="0"/>
    <n v="0.5"/>
    <n v="0.5"/>
    <n v="0.5"/>
    <n v="0.5"/>
  </r>
  <r>
    <x v="37"/>
    <x v="4"/>
    <n v="0"/>
    <n v="0"/>
    <n v="0"/>
    <n v="0"/>
    <n v="0"/>
    <n v="0"/>
    <n v="0"/>
    <n v="0"/>
  </r>
  <r>
    <x v="38"/>
    <x v="4"/>
    <n v="0"/>
    <n v="0"/>
    <n v="0"/>
    <n v="0"/>
    <n v="0"/>
    <n v="0"/>
    <n v="0"/>
    <n v="0"/>
  </r>
  <r>
    <x v="38"/>
    <x v="4"/>
    <n v="0"/>
    <n v="0"/>
    <n v="0"/>
    <n v="0"/>
    <n v="0"/>
    <n v="0"/>
    <n v="0"/>
    <n v="0"/>
  </r>
  <r>
    <x v="38"/>
    <x v="4"/>
    <n v="0"/>
    <n v="0.5"/>
    <n v="0"/>
    <n v="0"/>
    <n v="0"/>
    <n v="0"/>
    <n v="0"/>
    <n v="0"/>
  </r>
  <r>
    <x v="38"/>
    <x v="4"/>
    <n v="0"/>
    <n v="0"/>
    <n v="0"/>
    <n v="0"/>
    <n v="0"/>
    <n v="0"/>
    <n v="0"/>
    <n v="0"/>
  </r>
  <r>
    <x v="38"/>
    <x v="4"/>
    <n v="0"/>
    <n v="0"/>
    <n v="0"/>
    <n v="0"/>
    <n v="0"/>
    <n v="0"/>
    <n v="0"/>
    <n v="0"/>
  </r>
  <r>
    <x v="38"/>
    <x v="4"/>
    <n v="0"/>
    <n v="0"/>
    <n v="0"/>
    <n v="0"/>
    <n v="0"/>
    <n v="0"/>
    <n v="0"/>
    <n v="0"/>
  </r>
  <r>
    <x v="38"/>
    <x v="4"/>
    <n v="0"/>
    <n v="0"/>
    <n v="0"/>
    <n v="0"/>
    <n v="0"/>
    <n v="0"/>
    <n v="0"/>
    <n v="0"/>
  </r>
  <r>
    <x v="38"/>
    <x v="4"/>
    <n v="0.5"/>
    <n v="0.5"/>
    <n v="0.5"/>
    <n v="0"/>
    <n v="0.5"/>
    <n v="0.5"/>
    <n v="0.5"/>
    <n v="0.5"/>
  </r>
  <r>
    <x v="38"/>
    <x v="4"/>
    <n v="0"/>
    <n v="0"/>
    <n v="0"/>
    <n v="0"/>
    <n v="0"/>
    <n v="0"/>
    <n v="0"/>
    <n v="0"/>
  </r>
  <r>
    <x v="38"/>
    <x v="4"/>
    <n v="0"/>
    <n v="0"/>
    <n v="0"/>
    <n v="0"/>
    <n v="0"/>
    <n v="0"/>
    <n v="0"/>
    <n v="0"/>
  </r>
  <r>
    <x v="39"/>
    <x v="5"/>
    <n v="0"/>
    <n v="0"/>
    <n v="0"/>
    <n v="0"/>
    <n v="0"/>
    <n v="0"/>
    <n v="0"/>
    <n v="0"/>
  </r>
  <r>
    <x v="39"/>
    <x v="5"/>
    <n v="0"/>
    <n v="0"/>
    <n v="0"/>
    <n v="0"/>
    <n v="0"/>
    <n v="0"/>
    <n v="0"/>
    <n v="0"/>
  </r>
  <r>
    <x v="39"/>
    <x v="5"/>
    <n v="0"/>
    <n v="0"/>
    <n v="0"/>
    <n v="0"/>
    <n v="0"/>
    <n v="0"/>
    <n v="0"/>
    <n v="0"/>
  </r>
  <r>
    <x v="39"/>
    <x v="5"/>
    <n v="0"/>
    <n v="0"/>
    <n v="0"/>
    <n v="0"/>
    <n v="0"/>
    <n v="0"/>
    <n v="0"/>
    <n v="0"/>
  </r>
  <r>
    <x v="39"/>
    <x v="5"/>
    <n v="0"/>
    <n v="0"/>
    <n v="0"/>
    <n v="0"/>
    <n v="0"/>
    <n v="0"/>
    <n v="0"/>
    <n v="0"/>
  </r>
  <r>
    <x v="39"/>
    <x v="5"/>
    <n v="0"/>
    <n v="0"/>
    <n v="0"/>
    <n v="0"/>
    <n v="0"/>
    <n v="0"/>
    <n v="0"/>
    <n v="0"/>
  </r>
  <r>
    <x v="39"/>
    <x v="5"/>
    <n v="0"/>
    <n v="0.5"/>
    <n v="0"/>
    <n v="0"/>
    <n v="0"/>
    <n v="1"/>
    <n v="0.5"/>
    <n v="0.5"/>
  </r>
  <r>
    <x v="39"/>
    <x v="5"/>
    <n v="0"/>
    <n v="0.5"/>
    <n v="0"/>
    <n v="0"/>
    <n v="0"/>
    <n v="0"/>
    <n v="0"/>
    <n v="0"/>
  </r>
  <r>
    <x v="39"/>
    <x v="5"/>
    <n v="0"/>
    <n v="0"/>
    <n v="0"/>
    <n v="0"/>
    <n v="0"/>
    <n v="0"/>
    <n v="0"/>
    <n v="0"/>
  </r>
  <r>
    <x v="39"/>
    <x v="5"/>
    <n v="0"/>
    <n v="0"/>
    <n v="0"/>
    <n v="0"/>
    <n v="0"/>
    <n v="0"/>
    <n v="0"/>
    <n v="0"/>
  </r>
  <r>
    <x v="39"/>
    <x v="5"/>
    <n v="0"/>
    <n v="0"/>
    <n v="0"/>
    <n v="0"/>
    <n v="0"/>
    <n v="0"/>
    <n v="0"/>
    <n v="0"/>
  </r>
  <r>
    <x v="39"/>
    <x v="5"/>
    <n v="0"/>
    <n v="0"/>
    <n v="0"/>
    <n v="0"/>
    <n v="0"/>
    <n v="0"/>
    <n v="0"/>
    <n v="0"/>
  </r>
  <r>
    <x v="39"/>
    <x v="5"/>
    <n v="0"/>
    <n v="0"/>
    <n v="0"/>
    <n v="0"/>
    <n v="0"/>
    <n v="0"/>
    <n v="0"/>
    <n v="0"/>
  </r>
  <r>
    <x v="40"/>
    <x v="5"/>
    <n v="0"/>
    <n v="0"/>
    <n v="0"/>
    <n v="0"/>
    <n v="0"/>
    <n v="0"/>
    <n v="0"/>
    <n v="0"/>
  </r>
  <r>
    <x v="40"/>
    <x v="5"/>
    <n v="0"/>
    <n v="0"/>
    <n v="0"/>
    <n v="0"/>
    <n v="0"/>
    <n v="0"/>
    <n v="0"/>
    <n v="0"/>
  </r>
  <r>
    <x v="40"/>
    <x v="5"/>
    <n v="0"/>
    <n v="0"/>
    <n v="0"/>
    <n v="0"/>
    <n v="0"/>
    <n v="0"/>
    <n v="0"/>
    <n v="0"/>
  </r>
  <r>
    <x v="40"/>
    <x v="5"/>
    <n v="0"/>
    <n v="0"/>
    <n v="0"/>
    <n v="0"/>
    <n v="0"/>
    <n v="0"/>
    <n v="0"/>
    <n v="0"/>
  </r>
  <r>
    <x v="40"/>
    <x v="5"/>
    <n v="0"/>
    <n v="0"/>
    <n v="0"/>
    <n v="0"/>
    <n v="0"/>
    <n v="0"/>
    <n v="0"/>
    <n v="0"/>
  </r>
  <r>
    <x v="40"/>
    <x v="5"/>
    <n v="0"/>
    <n v="0"/>
    <n v="0"/>
    <n v="0"/>
    <n v="0"/>
    <n v="0"/>
    <n v="0"/>
    <n v="0"/>
  </r>
  <r>
    <x v="40"/>
    <x v="5"/>
    <n v="0"/>
    <n v="0.5"/>
    <n v="0"/>
    <n v="0"/>
    <n v="0"/>
    <n v="0.5"/>
    <n v="1"/>
    <n v="0.5"/>
  </r>
  <r>
    <x v="40"/>
    <x v="5"/>
    <n v="0"/>
    <n v="0.5"/>
    <n v="0"/>
    <n v="0"/>
    <n v="0"/>
    <n v="0"/>
    <n v="0"/>
    <n v="0"/>
  </r>
  <r>
    <x v="40"/>
    <x v="5"/>
    <n v="0"/>
    <n v="0"/>
    <n v="0"/>
    <n v="0"/>
    <n v="0"/>
    <n v="0"/>
    <n v="0"/>
    <n v="0"/>
  </r>
  <r>
    <x v="40"/>
    <x v="5"/>
    <n v="0"/>
    <n v="0"/>
    <n v="0"/>
    <n v="0"/>
    <n v="0"/>
    <n v="0"/>
    <n v="0"/>
    <n v="0"/>
  </r>
  <r>
    <x v="40"/>
    <x v="5"/>
    <n v="0"/>
    <n v="0.5"/>
    <n v="0"/>
    <n v="0"/>
    <n v="0"/>
    <n v="0"/>
    <n v="0"/>
    <n v="0"/>
  </r>
  <r>
    <x v="40"/>
    <x v="5"/>
    <n v="0"/>
    <n v="0.5"/>
    <n v="0.5"/>
    <n v="0.5"/>
    <n v="0.5"/>
    <n v="0.5"/>
    <n v="1"/>
    <n v="0"/>
  </r>
  <r>
    <x v="40"/>
    <x v="5"/>
    <n v="0.5"/>
    <n v="0.5"/>
    <n v="0.5"/>
    <n v="0"/>
    <n v="0.5"/>
    <n v="0.5"/>
    <n v="1"/>
    <n v="0.5"/>
  </r>
  <r>
    <x v="40"/>
    <x v="5"/>
    <n v="0.5"/>
    <n v="0.5"/>
    <n v="0.5"/>
    <n v="0"/>
    <n v="0.5"/>
    <n v="0.5"/>
    <n v="1"/>
    <n v="0.5"/>
  </r>
  <r>
    <x v="40"/>
    <x v="5"/>
    <n v="0.5"/>
    <n v="0.5"/>
    <n v="0.5"/>
    <n v="0"/>
    <n v="0.5"/>
    <n v="0.5"/>
    <n v="1"/>
    <n v="0.5"/>
  </r>
  <r>
    <x v="40"/>
    <x v="5"/>
    <n v="0.5"/>
    <n v="0.5"/>
    <n v="0.5"/>
    <n v="0.5"/>
    <n v="0.5"/>
    <n v="0.5"/>
    <n v="1"/>
    <n v="0.5"/>
  </r>
  <r>
    <x v="40"/>
    <x v="5"/>
    <n v="0"/>
    <n v="0"/>
    <n v="0"/>
    <n v="0"/>
    <n v="0"/>
    <n v="0"/>
    <n v="0"/>
    <n v="0"/>
  </r>
  <r>
    <x v="41"/>
    <x v="5"/>
    <n v="0"/>
    <n v="0"/>
    <n v="0"/>
    <n v="0"/>
    <n v="0"/>
    <n v="0"/>
    <n v="0"/>
    <n v="0"/>
  </r>
  <r>
    <x v="41"/>
    <x v="5"/>
    <n v="0"/>
    <n v="0"/>
    <n v="0"/>
    <n v="0"/>
    <n v="0"/>
    <n v="0"/>
    <n v="0"/>
    <n v="0"/>
  </r>
  <r>
    <x v="41"/>
    <x v="5"/>
    <n v="0.5"/>
    <n v="0.5"/>
    <n v="0.5"/>
    <n v="1"/>
    <n v="0.5"/>
    <n v="1"/>
    <n v="1"/>
    <n v="1"/>
  </r>
  <r>
    <x v="41"/>
    <x v="5"/>
    <n v="0"/>
    <n v="0"/>
    <n v="0"/>
    <n v="0"/>
    <n v="0"/>
    <n v="0"/>
    <n v="0"/>
    <n v="0"/>
  </r>
  <r>
    <x v="41"/>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5"/>
    <n v="0"/>
    <n v="0"/>
    <n v="0"/>
    <n v="0.5"/>
    <n v="0.5"/>
    <n v="0.5"/>
  </r>
  <r>
    <x v="42"/>
    <x v="5"/>
    <n v="0"/>
    <n v="0.5"/>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3"/>
    <x v="5"/>
    <n v="0"/>
    <n v="0"/>
    <n v="0"/>
    <n v="0"/>
    <n v="0"/>
    <n v="0"/>
    <n v="0"/>
    <n v="0"/>
  </r>
  <r>
    <x v="43"/>
    <x v="5"/>
    <n v="0"/>
    <n v="0"/>
    <n v="0"/>
    <n v="0"/>
    <n v="0"/>
    <n v="0"/>
    <n v="0"/>
    <n v="0"/>
  </r>
  <r>
    <x v="43"/>
    <x v="5"/>
    <n v="0"/>
    <n v="0"/>
    <n v="0"/>
    <n v="0"/>
    <n v="0"/>
    <n v="0"/>
    <n v="0"/>
    <n v="0"/>
  </r>
  <r>
    <x v="43"/>
    <x v="5"/>
    <n v="0"/>
    <n v="0"/>
    <n v="0"/>
    <n v="0"/>
    <n v="0"/>
    <n v="0"/>
    <n v="0"/>
    <n v="0"/>
  </r>
  <r>
    <x v="43"/>
    <x v="5"/>
    <n v="0"/>
    <n v="0"/>
    <n v="0"/>
    <n v="0"/>
    <n v="0"/>
    <n v="0"/>
    <n v="0"/>
    <n v="0"/>
  </r>
  <r>
    <x v="43"/>
    <x v="5"/>
    <n v="0"/>
    <n v="0.5"/>
    <n v="0"/>
    <n v="0"/>
    <n v="0"/>
    <n v="0"/>
    <n v="0"/>
    <n v="0"/>
  </r>
  <r>
    <x v="43"/>
    <x v="5"/>
    <n v="0"/>
    <n v="0"/>
    <n v="0"/>
    <n v="0"/>
    <n v="0"/>
    <n v="0"/>
    <n v="0"/>
    <n v="0"/>
  </r>
  <r>
    <x v="43"/>
    <x v="5"/>
    <n v="0"/>
    <n v="0"/>
    <n v="0"/>
    <n v="0"/>
    <n v="0"/>
    <n v="0"/>
    <n v="0"/>
    <n v="0"/>
  </r>
  <r>
    <x v="43"/>
    <x v="5"/>
    <n v="0"/>
    <n v="0"/>
    <n v="0"/>
    <n v="0"/>
    <n v="0"/>
    <n v="0"/>
    <n v="0"/>
    <n v="0"/>
  </r>
  <r>
    <x v="43"/>
    <x v="5"/>
    <n v="0"/>
    <n v="0"/>
    <n v="0"/>
    <n v="0"/>
    <n v="0"/>
    <n v="0"/>
    <n v="0"/>
    <n v="0"/>
  </r>
  <r>
    <x v="43"/>
    <x v="5"/>
    <n v="0"/>
    <n v="0"/>
    <n v="0"/>
    <n v="0"/>
    <n v="0"/>
    <n v="0"/>
    <n v="0"/>
    <n v="0"/>
  </r>
  <r>
    <x v="43"/>
    <x v="5"/>
    <n v="0"/>
    <n v="0"/>
    <n v="0"/>
    <n v="0"/>
    <n v="0"/>
    <n v="0"/>
    <n v="0"/>
    <n v="0"/>
  </r>
  <r>
    <x v="43"/>
    <x v="5"/>
    <n v="0"/>
    <n v="0"/>
    <n v="0"/>
    <n v="0"/>
    <n v="0"/>
    <n v="0"/>
    <n v="0"/>
    <n v="0"/>
  </r>
  <r>
    <x v="43"/>
    <x v="5"/>
    <n v="0"/>
    <n v="0.5"/>
    <n v="0"/>
    <n v="0"/>
    <n v="0"/>
    <n v="0.5"/>
    <n v="0.5"/>
    <n v="0.5"/>
  </r>
  <r>
    <x v="43"/>
    <x v="5"/>
    <n v="0"/>
    <n v="0"/>
    <n v="0"/>
    <n v="0"/>
    <n v="0"/>
    <n v="0"/>
    <n v="0"/>
    <n v="0"/>
  </r>
  <r>
    <x v="43"/>
    <x v="5"/>
    <n v="0"/>
    <n v="0"/>
    <n v="0"/>
    <n v="0"/>
    <n v="0"/>
    <n v="0"/>
    <n v="0"/>
    <n v="0"/>
  </r>
  <r>
    <x v="44"/>
    <x v="5"/>
    <n v="0"/>
    <n v="0"/>
    <n v="0"/>
    <n v="0"/>
    <n v="0"/>
    <n v="0"/>
    <n v="0"/>
    <n v="0"/>
  </r>
  <r>
    <x v="44"/>
    <x v="5"/>
    <n v="0"/>
    <n v="0"/>
    <n v="0"/>
    <n v="0"/>
    <n v="0"/>
    <n v="0"/>
    <n v="0"/>
    <n v="0"/>
  </r>
  <r>
    <x v="44"/>
    <x v="5"/>
    <n v="0"/>
    <n v="0"/>
    <n v="0"/>
    <n v="0"/>
    <n v="0"/>
    <n v="0"/>
    <n v="0"/>
    <n v="0"/>
  </r>
  <r>
    <x v="44"/>
    <x v="5"/>
    <n v="0"/>
    <n v="0"/>
    <n v="0"/>
    <n v="0"/>
    <n v="0"/>
    <n v="0"/>
    <n v="0"/>
    <n v="0"/>
  </r>
  <r>
    <x v="44"/>
    <x v="5"/>
    <n v="0"/>
    <n v="0"/>
    <n v="0"/>
    <n v="0"/>
    <n v="0"/>
    <n v="0"/>
    <n v="0"/>
    <n v="0"/>
  </r>
  <r>
    <x v="44"/>
    <x v="5"/>
    <n v="0"/>
    <n v="0"/>
    <n v="0"/>
    <n v="0"/>
    <n v="0"/>
    <n v="0"/>
    <n v="0"/>
    <n v="0"/>
  </r>
  <r>
    <x v="44"/>
    <x v="5"/>
    <n v="0"/>
    <n v="0.5"/>
    <n v="0"/>
    <n v="0"/>
    <n v="0"/>
    <n v="1"/>
    <n v="1"/>
    <n v="0.5"/>
  </r>
  <r>
    <x v="44"/>
    <x v="5"/>
    <n v="0"/>
    <n v="0.5"/>
    <n v="0"/>
    <n v="0"/>
    <n v="0"/>
    <n v="0"/>
    <n v="0"/>
    <n v="0"/>
  </r>
  <r>
    <x v="44"/>
    <x v="5"/>
    <n v="0"/>
    <n v="0"/>
    <n v="0"/>
    <n v="0"/>
    <n v="0"/>
    <n v="0"/>
    <n v="0"/>
    <n v="0"/>
  </r>
  <r>
    <x v="44"/>
    <x v="5"/>
    <n v="0"/>
    <n v="0"/>
    <n v="0"/>
    <n v="0"/>
    <n v="0"/>
    <n v="0"/>
    <n v="0"/>
    <n v="0"/>
  </r>
  <r>
    <x v="44"/>
    <x v="5"/>
    <n v="0"/>
    <n v="0"/>
    <n v="0"/>
    <n v="0"/>
    <n v="0"/>
    <n v="0"/>
    <n v="0"/>
    <n v="0"/>
  </r>
  <r>
    <x v="44"/>
    <x v="5"/>
    <n v="0"/>
    <n v="0.5"/>
    <n v="0"/>
    <n v="0"/>
    <n v="0"/>
    <n v="0"/>
    <n v="0"/>
    <n v="0"/>
  </r>
  <r>
    <x v="44"/>
    <x v="5"/>
    <n v="0"/>
    <n v="0.5"/>
    <n v="0"/>
    <n v="1"/>
    <n v="0"/>
    <n v="1"/>
    <n v="1"/>
    <n v="0.5"/>
  </r>
  <r>
    <x v="44"/>
    <x v="5"/>
    <n v="0"/>
    <n v="0.5"/>
    <n v="0"/>
    <n v="1"/>
    <n v="0"/>
    <n v="0"/>
    <n v="0"/>
    <n v="0"/>
  </r>
  <r>
    <x v="44"/>
    <x v="5"/>
    <n v="0"/>
    <n v="0"/>
    <n v="0"/>
    <n v="0"/>
    <n v="0"/>
    <n v="0"/>
    <n v="0"/>
    <n v="0"/>
  </r>
  <r>
    <x v="44"/>
    <x v="5"/>
    <n v="0"/>
    <n v="0"/>
    <n v="0"/>
    <n v="0"/>
    <n v="0"/>
    <n v="0"/>
    <n v="0"/>
    <n v="0"/>
  </r>
  <r>
    <x v="44"/>
    <x v="5"/>
    <n v="0"/>
    <n v="0"/>
    <n v="0"/>
    <n v="1"/>
    <n v="0.5"/>
    <n v="0"/>
    <n v="0"/>
    <n v="0"/>
  </r>
  <r>
    <x v="44"/>
    <x v="5"/>
    <n v="0"/>
    <n v="0"/>
    <n v="0"/>
    <n v="0"/>
    <n v="0"/>
    <n v="0"/>
    <n v="0"/>
    <n v="0"/>
  </r>
  <r>
    <x v="44"/>
    <x v="5"/>
    <n v="0"/>
    <n v="0"/>
    <n v="0"/>
    <n v="0"/>
    <n v="0"/>
    <n v="0"/>
    <n v="0"/>
    <n v="0"/>
  </r>
  <r>
    <x v="44"/>
    <x v="5"/>
    <n v="0"/>
    <n v="0"/>
    <n v="0"/>
    <n v="0"/>
    <n v="0"/>
    <n v="0"/>
    <n v="0"/>
    <n v="0"/>
  </r>
  <r>
    <x v="45"/>
    <x v="5"/>
    <n v="0"/>
    <n v="0"/>
    <n v="0"/>
    <n v="0"/>
    <n v="0"/>
    <n v="0"/>
    <n v="0"/>
    <n v="0"/>
  </r>
  <r>
    <x v="45"/>
    <x v="5"/>
    <n v="0"/>
    <n v="0"/>
    <n v="0"/>
    <n v="0"/>
    <n v="0"/>
    <n v="0"/>
    <n v="0"/>
    <n v="0"/>
  </r>
  <r>
    <x v="45"/>
    <x v="5"/>
    <n v="0"/>
    <n v="0"/>
    <n v="0"/>
    <n v="0"/>
    <n v="0"/>
    <n v="0"/>
    <n v="0"/>
    <n v="0"/>
  </r>
  <r>
    <x v="45"/>
    <x v="5"/>
    <n v="0"/>
    <n v="0"/>
    <n v="0"/>
    <n v="0"/>
    <n v="0"/>
    <n v="0"/>
    <n v="0"/>
    <n v="0"/>
  </r>
  <r>
    <x v="45"/>
    <x v="5"/>
    <n v="1"/>
    <n v="0.5"/>
    <n v="0.5"/>
    <n v="0"/>
    <n v="0.5"/>
    <n v="1"/>
    <n v="1"/>
    <n v="1"/>
  </r>
  <r>
    <x v="45"/>
    <x v="5"/>
    <n v="0"/>
    <n v="0.5"/>
    <n v="0"/>
    <n v="0"/>
    <n v="0"/>
    <n v="1"/>
    <n v="1"/>
    <n v="1"/>
  </r>
  <r>
    <x v="45"/>
    <x v="5"/>
    <n v="0"/>
    <n v="0.5"/>
    <n v="0"/>
    <n v="0"/>
    <n v="0"/>
    <n v="0"/>
    <n v="0"/>
    <n v="0"/>
  </r>
  <r>
    <x v="45"/>
    <x v="5"/>
    <n v="0"/>
    <n v="0"/>
    <n v="0"/>
    <n v="0"/>
    <n v="0"/>
    <n v="0"/>
    <n v="0"/>
    <n v="0"/>
  </r>
  <r>
    <x v="45"/>
    <x v="5"/>
    <n v="0"/>
    <n v="0"/>
    <n v="0"/>
    <n v="0"/>
    <n v="0"/>
    <n v="0"/>
    <n v="0"/>
    <n v="0"/>
  </r>
  <r>
    <x v="45"/>
    <x v="5"/>
    <n v="0"/>
    <n v="0.5"/>
    <n v="0.5"/>
    <n v="1"/>
    <n v="0.5"/>
    <n v="1"/>
    <n v="1"/>
    <n v="1"/>
  </r>
  <r>
    <x v="45"/>
    <x v="5"/>
    <n v="0"/>
    <n v="0"/>
    <n v="0"/>
    <n v="0"/>
    <n v="0"/>
    <n v="0"/>
    <n v="0"/>
    <n v="0"/>
  </r>
  <r>
    <x v="45"/>
    <x v="5"/>
    <n v="0"/>
    <n v="0.5"/>
    <n v="0"/>
    <n v="1"/>
    <n v="0"/>
    <n v="0"/>
    <n v="0"/>
    <n v="0"/>
  </r>
  <r>
    <x v="45"/>
    <x v="5"/>
    <n v="0"/>
    <n v="0"/>
    <n v="0"/>
    <n v="0"/>
    <n v="0"/>
    <n v="0"/>
    <n v="0"/>
    <n v="0"/>
  </r>
  <r>
    <x v="45"/>
    <x v="5"/>
    <n v="0"/>
    <n v="0"/>
    <n v="0"/>
    <n v="1"/>
    <n v="0.5"/>
    <n v="0"/>
    <n v="0"/>
    <n v="0"/>
  </r>
  <r>
    <x v="45"/>
    <x v="5"/>
    <n v="0"/>
    <n v="0.5"/>
    <n v="0.5"/>
    <n v="1"/>
    <n v="0.5"/>
    <n v="1"/>
    <n v="1"/>
    <n v="0"/>
  </r>
  <r>
    <x v="45"/>
    <x v="5"/>
    <n v="1"/>
    <n v="0.5"/>
    <n v="0.5"/>
    <n v="0"/>
    <n v="0.5"/>
    <n v="1"/>
    <n v="1"/>
    <n v="1"/>
  </r>
  <r>
    <x v="45"/>
    <x v="5"/>
    <n v="0"/>
    <n v="0"/>
    <n v="0"/>
    <n v="0"/>
    <n v="0"/>
    <n v="0"/>
    <n v="0"/>
    <n v="0"/>
  </r>
  <r>
    <x v="45"/>
    <x v="5"/>
    <n v="0"/>
    <n v="0"/>
    <n v="0"/>
    <n v="0"/>
    <n v="0"/>
    <n v="0"/>
    <n v="0"/>
    <n v="0"/>
  </r>
  <r>
    <x v="45"/>
    <x v="5"/>
    <n v="0"/>
    <n v="0.5"/>
    <n v="0"/>
    <n v="0"/>
    <n v="0"/>
    <n v="0"/>
    <n v="0"/>
    <n v="0"/>
  </r>
  <r>
    <x v="45"/>
    <x v="5"/>
    <n v="0"/>
    <n v="0.5"/>
    <n v="0"/>
    <n v="1"/>
    <n v="0"/>
    <n v="1"/>
    <n v="1"/>
    <n v="1"/>
  </r>
  <r>
    <x v="45"/>
    <x v="5"/>
    <n v="0"/>
    <n v="0"/>
    <n v="0"/>
    <n v="0"/>
    <n v="0"/>
    <n v="0"/>
    <n v="0"/>
    <n v="0"/>
  </r>
  <r>
    <x v="46"/>
    <x v="5"/>
    <n v="0"/>
    <n v="0.5"/>
    <n v="0.5"/>
    <n v="0.5"/>
    <n v="0.5"/>
    <n v="0.5"/>
    <n v="0.5"/>
    <n v="0"/>
  </r>
  <r>
    <x v="46"/>
    <x v="5"/>
    <n v="0.5"/>
    <n v="0.5"/>
    <n v="0.5"/>
    <n v="0"/>
    <n v="0.5"/>
    <n v="0.5"/>
    <n v="0.5"/>
    <n v="0.5"/>
  </r>
  <r>
    <x v="46"/>
    <x v="5"/>
    <n v="0.5"/>
    <n v="0.5"/>
    <n v="0.5"/>
    <n v="0"/>
    <n v="0.5"/>
    <n v="0.5"/>
    <n v="0.5"/>
    <n v="0.5"/>
  </r>
  <r>
    <x v="46"/>
    <x v="5"/>
    <n v="0"/>
    <n v="0"/>
    <n v="0"/>
    <n v="0"/>
    <n v="0"/>
    <n v="0"/>
    <n v="0"/>
    <n v="0"/>
  </r>
  <r>
    <x v="46"/>
    <x v="5"/>
    <n v="0"/>
    <n v="0"/>
    <n v="0"/>
    <n v="0"/>
    <n v="0"/>
    <n v="0"/>
    <n v="0"/>
    <n v="0"/>
  </r>
  <r>
    <x v="36"/>
    <x v="5"/>
    <n v="0"/>
    <n v="0"/>
    <n v="0"/>
    <n v="0"/>
    <n v="0"/>
    <n v="0"/>
    <n v="0"/>
    <n v="0"/>
  </r>
  <r>
    <x v="36"/>
    <x v="5"/>
    <n v="0"/>
    <n v="0"/>
    <n v="0"/>
    <n v="0"/>
    <n v="0"/>
    <n v="0"/>
    <n v="0"/>
    <n v="0"/>
  </r>
  <r>
    <x v="36"/>
    <x v="5"/>
    <n v="0"/>
    <n v="0"/>
    <n v="0"/>
    <n v="0"/>
    <n v="0"/>
    <n v="0"/>
    <n v="0"/>
    <n v="0"/>
  </r>
  <r>
    <x v="36"/>
    <x v="5"/>
    <n v="1"/>
    <n v="1"/>
    <n v="0.5"/>
    <n v="0.5"/>
    <n v="0.5"/>
    <n v="1"/>
    <n v="0.5"/>
    <n v="0.5"/>
  </r>
  <r>
    <x v="36"/>
    <x v="5"/>
    <n v="0"/>
    <n v="0"/>
    <n v="0"/>
    <n v="0"/>
    <n v="0"/>
    <n v="0"/>
    <n v="0"/>
    <n v="0"/>
  </r>
  <r>
    <x v="36"/>
    <x v="5"/>
    <n v="0"/>
    <n v="0"/>
    <n v="0"/>
    <n v="0"/>
    <n v="0"/>
    <n v="0"/>
    <n v="0"/>
    <n v="0"/>
  </r>
  <r>
    <x v="36"/>
    <x v="5"/>
    <n v="0"/>
    <n v="1"/>
    <n v="0"/>
    <n v="0"/>
    <n v="0"/>
    <n v="1"/>
    <n v="0.5"/>
    <n v="0.5"/>
  </r>
  <r>
    <x v="36"/>
    <x v="5"/>
    <n v="0"/>
    <n v="0"/>
    <n v="0"/>
    <n v="0"/>
    <n v="0"/>
    <n v="0"/>
    <n v="0"/>
    <n v="0"/>
  </r>
  <r>
    <x v="36"/>
    <x v="5"/>
    <n v="0"/>
    <n v="0"/>
    <n v="0"/>
    <n v="0"/>
    <n v="0"/>
    <n v="0"/>
    <n v="0"/>
    <n v="0"/>
  </r>
  <r>
    <x v="36"/>
    <x v="5"/>
    <n v="0"/>
    <n v="1"/>
    <n v="0"/>
    <n v="0"/>
    <n v="0"/>
    <n v="0"/>
    <n v="0"/>
    <n v="0"/>
  </r>
  <r>
    <x v="36"/>
    <x v="5"/>
    <n v="0"/>
    <n v="0"/>
    <n v="0"/>
    <n v="0"/>
    <n v="0"/>
    <n v="0"/>
    <n v="0"/>
    <n v="0"/>
  </r>
  <r>
    <x v="36"/>
    <x v="5"/>
    <n v="0"/>
    <n v="1"/>
    <n v="0"/>
    <n v="0.5"/>
    <n v="0"/>
    <n v="1"/>
    <n v="0.5"/>
    <n v="0.5"/>
  </r>
  <r>
    <x v="36"/>
    <x v="5"/>
    <n v="0"/>
    <n v="0"/>
    <n v="0"/>
    <n v="0"/>
    <n v="0"/>
    <n v="0"/>
    <n v="0"/>
    <n v="0"/>
  </r>
  <r>
    <x v="36"/>
    <x v="5"/>
    <n v="0"/>
    <n v="0"/>
    <n v="0"/>
    <n v="0"/>
    <n v="0"/>
    <n v="0"/>
    <n v="0"/>
    <n v="0"/>
  </r>
  <r>
    <x v="36"/>
    <x v="5"/>
    <n v="0"/>
    <n v="0"/>
    <n v="0"/>
    <n v="0"/>
    <n v="0"/>
    <n v="0"/>
    <n v="0"/>
    <n v="0"/>
  </r>
  <r>
    <x v="36"/>
    <x v="5"/>
    <n v="0"/>
    <n v="0"/>
    <n v="0"/>
    <n v="0"/>
    <n v="0"/>
    <n v="0"/>
    <n v="0"/>
    <n v="0"/>
  </r>
  <r>
    <x v="36"/>
    <x v="5"/>
    <n v="0"/>
    <n v="0"/>
    <n v="0"/>
    <n v="0"/>
    <n v="0"/>
    <n v="0"/>
    <n v="0"/>
    <n v="0"/>
  </r>
  <r>
    <x v="36"/>
    <x v="5"/>
    <n v="0"/>
    <n v="1"/>
    <n v="0"/>
    <n v="0"/>
    <n v="0"/>
    <n v="0"/>
    <n v="0"/>
    <n v="0"/>
  </r>
  <r>
    <x v="36"/>
    <x v="5"/>
    <n v="0"/>
    <n v="0"/>
    <n v="0"/>
    <n v="0"/>
    <n v="0"/>
    <n v="0"/>
    <n v="0"/>
    <n v="0"/>
  </r>
  <r>
    <x v="36"/>
    <x v="5"/>
    <n v="0"/>
    <n v="0"/>
    <n v="0"/>
    <n v="0"/>
    <n v="0"/>
    <n v="0"/>
    <n v="0"/>
    <n v="0"/>
  </r>
  <r>
    <x v="36"/>
    <x v="5"/>
    <n v="0"/>
    <n v="1"/>
    <n v="0"/>
    <n v="0.5"/>
    <n v="0"/>
    <n v="0"/>
    <n v="0"/>
    <n v="0"/>
  </r>
  <r>
    <x v="36"/>
    <x v="5"/>
    <n v="0"/>
    <n v="0"/>
    <n v="0"/>
    <n v="0"/>
    <n v="0"/>
    <n v="0"/>
    <n v="0"/>
    <n v="0"/>
  </r>
  <r>
    <x v="36"/>
    <x v="5"/>
    <n v="0"/>
    <n v="0"/>
    <n v="0"/>
    <n v="0"/>
    <n v="0"/>
    <n v="0"/>
    <n v="0"/>
    <n v="0"/>
  </r>
  <r>
    <x v="47"/>
    <x v="5"/>
    <n v="0"/>
    <n v="0"/>
    <n v="0"/>
    <n v="0"/>
    <n v="0"/>
    <n v="0"/>
    <n v="0"/>
    <n v="0"/>
  </r>
  <r>
    <x v="47"/>
    <x v="5"/>
    <n v="0"/>
    <n v="0"/>
    <n v="0"/>
    <n v="0"/>
    <n v="0"/>
    <n v="0"/>
    <n v="0"/>
    <n v="0"/>
  </r>
  <r>
    <x v="47"/>
    <x v="5"/>
    <n v="0"/>
    <n v="0.5"/>
    <n v="0.5"/>
    <n v="1"/>
    <n v="0.5"/>
    <n v="0.5"/>
    <n v="0.5"/>
    <n v="0"/>
  </r>
  <r>
    <x v="47"/>
    <x v="5"/>
    <n v="0.5"/>
    <n v="0.5"/>
    <n v="0.5"/>
    <n v="0"/>
    <n v="0.5"/>
    <n v="0.5"/>
    <n v="0.5"/>
    <n v="1"/>
  </r>
  <r>
    <x v="47"/>
    <x v="5"/>
    <n v="0.5"/>
    <n v="0.5"/>
    <n v="0.5"/>
    <n v="0"/>
    <n v="0.5"/>
    <n v="0.5"/>
    <n v="0.5"/>
    <n v="1"/>
  </r>
  <r>
    <x v="47"/>
    <x v="5"/>
    <n v="0"/>
    <n v="0.5"/>
    <n v="0"/>
    <n v="1"/>
    <n v="0"/>
    <n v="0.5"/>
    <n v="0.5"/>
    <n v="1"/>
  </r>
  <r>
    <x v="47"/>
    <x v="5"/>
    <n v="0"/>
    <n v="0.5"/>
    <n v="0"/>
    <n v="1"/>
    <n v="0"/>
    <n v="0"/>
    <n v="0"/>
    <n v="0"/>
  </r>
  <r>
    <x v="47"/>
    <x v="5"/>
    <n v="0"/>
    <n v="0"/>
    <n v="0"/>
    <n v="0"/>
    <n v="0"/>
    <n v="0"/>
    <n v="0"/>
    <n v="0"/>
  </r>
  <r>
    <x v="47"/>
    <x v="5"/>
    <n v="0"/>
    <n v="0"/>
    <n v="0"/>
    <n v="1"/>
    <n v="0.5"/>
    <n v="0"/>
    <n v="0"/>
    <n v="0"/>
  </r>
  <r>
    <x v="47"/>
    <x v="5"/>
    <n v="0"/>
    <n v="0"/>
    <n v="0"/>
    <n v="0"/>
    <n v="0"/>
    <n v="0"/>
    <n v="0"/>
    <n v="0"/>
  </r>
  <r>
    <x v="20"/>
    <x v="5"/>
    <n v="0"/>
    <n v="0"/>
    <n v="0"/>
    <n v="0"/>
    <n v="0"/>
    <n v="0"/>
    <n v="0"/>
    <n v="0"/>
  </r>
  <r>
    <x v="20"/>
    <x v="5"/>
    <n v="0"/>
    <n v="0.5"/>
    <n v="0.5"/>
    <n v="1"/>
    <n v="0.5"/>
    <n v="0.5"/>
    <n v="0.5"/>
    <n v="0"/>
  </r>
  <r>
    <x v="20"/>
    <x v="5"/>
    <n v="0.5"/>
    <n v="0.5"/>
    <n v="0.5"/>
    <n v="0"/>
    <n v="0.5"/>
    <n v="0.5"/>
    <n v="0.5"/>
    <n v="0.5"/>
  </r>
  <r>
    <x v="20"/>
    <x v="5"/>
    <n v="0.5"/>
    <n v="0.5"/>
    <n v="0.5"/>
    <n v="0"/>
    <n v="0.5"/>
    <n v="0.5"/>
    <n v="0.5"/>
    <n v="0.5"/>
  </r>
  <r>
    <x v="20"/>
    <x v="5"/>
    <n v="0"/>
    <n v="0.5"/>
    <n v="0"/>
    <n v="1"/>
    <n v="0"/>
    <n v="0.5"/>
    <n v="0.5"/>
    <n v="0.5"/>
  </r>
  <r>
    <x v="20"/>
    <x v="5"/>
    <n v="0"/>
    <n v="0"/>
    <n v="0"/>
    <n v="0"/>
    <n v="0"/>
    <n v="0"/>
    <n v="0"/>
    <n v="0"/>
  </r>
  <r>
    <x v="20"/>
    <x v="5"/>
    <n v="0"/>
    <n v="0"/>
    <n v="0"/>
    <n v="0"/>
    <n v="0"/>
    <n v="0"/>
    <n v="0"/>
    <n v="0"/>
  </r>
  <r>
    <x v="48"/>
    <x v="5"/>
    <n v="0"/>
    <n v="0"/>
    <n v="0"/>
    <n v="0"/>
    <n v="0"/>
    <n v="0"/>
    <n v="0"/>
    <n v="0"/>
  </r>
  <r>
    <x v="48"/>
    <x v="5"/>
    <n v="0"/>
    <n v="0"/>
    <n v="0"/>
    <n v="0"/>
    <n v="0"/>
    <n v="0"/>
    <n v="0"/>
    <n v="0"/>
  </r>
  <r>
    <x v="48"/>
    <x v="5"/>
    <n v="0.5"/>
    <n v="0.5"/>
    <n v="0.5"/>
    <n v="1"/>
    <n v="0.5"/>
    <n v="1"/>
    <n v="0.5"/>
    <n v="0.5"/>
  </r>
  <r>
    <x v="48"/>
    <x v="5"/>
    <n v="0"/>
    <n v="0"/>
    <n v="0"/>
    <n v="0"/>
    <n v="0"/>
    <n v="0"/>
    <n v="0"/>
    <n v="0"/>
  </r>
  <r>
    <x v="48"/>
    <x v="5"/>
    <n v="0"/>
    <n v="0"/>
    <n v="0"/>
    <n v="0"/>
    <n v="0"/>
    <n v="0"/>
    <n v="0"/>
    <n v="0"/>
  </r>
  <r>
    <x v="48"/>
    <x v="5"/>
    <n v="0.5"/>
    <n v="0.5"/>
    <n v="0.5"/>
    <n v="1"/>
    <n v="0.5"/>
    <n v="0"/>
    <n v="0"/>
    <n v="0.5"/>
  </r>
  <r>
    <x v="48"/>
    <x v="5"/>
    <n v="0"/>
    <n v="0"/>
    <n v="0"/>
    <n v="0"/>
    <n v="0"/>
    <n v="0"/>
    <n v="0"/>
    <n v="0"/>
  </r>
  <r>
    <x v="48"/>
    <x v="5"/>
    <n v="0"/>
    <n v="0"/>
    <n v="0"/>
    <n v="0"/>
    <n v="0"/>
    <n v="0"/>
    <n v="0"/>
    <n v="0"/>
  </r>
  <r>
    <x v="48"/>
    <x v="5"/>
    <n v="0"/>
    <n v="0"/>
    <n v="0"/>
    <n v="0"/>
    <n v="0"/>
    <n v="0"/>
    <n v="0"/>
    <n v="0"/>
  </r>
  <r>
    <x v="48"/>
    <x v="5"/>
    <n v="0.5"/>
    <n v="0.5"/>
    <n v="0.5"/>
    <n v="1"/>
    <n v="0.5"/>
    <n v="1"/>
    <n v="0.5"/>
    <n v="0.5"/>
  </r>
  <r>
    <x v="48"/>
    <x v="5"/>
    <n v="0"/>
    <n v="0.5"/>
    <n v="0"/>
    <n v="0"/>
    <n v="0"/>
    <n v="1"/>
    <n v="0.5"/>
    <n v="0.5"/>
  </r>
  <r>
    <x v="48"/>
    <x v="5"/>
    <n v="0"/>
    <n v="0.5"/>
    <n v="0"/>
    <n v="0"/>
    <n v="0"/>
    <n v="0"/>
    <n v="0"/>
    <n v="0"/>
  </r>
  <r>
    <x v="48"/>
    <x v="5"/>
    <n v="0"/>
    <n v="0"/>
    <n v="0"/>
    <n v="0"/>
    <n v="0"/>
    <n v="0"/>
    <n v="0"/>
    <n v="0"/>
  </r>
  <r>
    <x v="48"/>
    <x v="5"/>
    <n v="0"/>
    <n v="0"/>
    <n v="0"/>
    <n v="0"/>
    <n v="0"/>
    <n v="0"/>
    <n v="0"/>
    <n v="0"/>
  </r>
  <r>
    <x v="48"/>
    <x v="5"/>
    <n v="0"/>
    <n v="0.5"/>
    <n v="0"/>
    <n v="0"/>
    <n v="0"/>
    <n v="0"/>
    <n v="0"/>
    <n v="0"/>
  </r>
  <r>
    <x v="48"/>
    <x v="5"/>
    <n v="0"/>
    <n v="0"/>
    <n v="0"/>
    <n v="0"/>
    <n v="0"/>
    <n v="0"/>
    <n v="0"/>
    <n v="0"/>
  </r>
  <r>
    <x v="48"/>
    <x v="5"/>
    <n v="0"/>
    <n v="0.5"/>
    <n v="0.5"/>
    <n v="1"/>
    <n v="0.5"/>
    <n v="1"/>
    <n v="0.5"/>
    <n v="0"/>
  </r>
  <r>
    <x v="48"/>
    <x v="5"/>
    <n v="0.5"/>
    <n v="0.5"/>
    <n v="0.5"/>
    <n v="0"/>
    <n v="0.5"/>
    <n v="1"/>
    <n v="0.5"/>
    <n v="0.5"/>
  </r>
  <r>
    <x v="48"/>
    <x v="5"/>
    <n v="0"/>
    <n v="0.5"/>
    <n v="0.5"/>
    <n v="0"/>
    <n v="0.5"/>
    <n v="1"/>
    <n v="0.5"/>
    <n v="0.5"/>
  </r>
  <r>
    <x v="48"/>
    <x v="5"/>
    <n v="0.5"/>
    <n v="0.5"/>
    <n v="0.5"/>
    <n v="0"/>
    <n v="0.5"/>
    <n v="1"/>
    <n v="0.5"/>
    <n v="0.5"/>
  </r>
  <r>
    <x v="48"/>
    <x v="5"/>
    <n v="0.5"/>
    <n v="0.5"/>
    <n v="0.5"/>
    <n v="0"/>
    <n v="0.5"/>
    <n v="1"/>
    <n v="0.5"/>
    <n v="0.5"/>
  </r>
  <r>
    <x v="48"/>
    <x v="5"/>
    <n v="0.5"/>
    <n v="0"/>
    <n v="0.5"/>
    <n v="1"/>
    <n v="0.5"/>
    <n v="1"/>
    <n v="0.5"/>
    <n v="0.5"/>
  </r>
  <r>
    <x v="48"/>
    <x v="5"/>
    <n v="0"/>
    <n v="0"/>
    <n v="0"/>
    <n v="0"/>
    <n v="0"/>
    <n v="0"/>
    <n v="0"/>
    <n v="0"/>
  </r>
  <r>
    <x v="48"/>
    <x v="5"/>
    <n v="0"/>
    <n v="0.5"/>
    <n v="0"/>
    <n v="1"/>
    <n v="0"/>
    <n v="1"/>
    <n v="0.5"/>
    <n v="0.5"/>
  </r>
  <r>
    <x v="48"/>
    <x v="5"/>
    <n v="0"/>
    <n v="0.5"/>
    <n v="0"/>
    <n v="1"/>
    <n v="0"/>
    <n v="0"/>
    <n v="0"/>
    <n v="0"/>
  </r>
  <r>
    <x v="48"/>
    <x v="5"/>
    <n v="0"/>
    <n v="0"/>
    <n v="0"/>
    <n v="0"/>
    <n v="0"/>
    <n v="0"/>
    <n v="0"/>
    <n v="0"/>
  </r>
  <r>
    <x v="48"/>
    <x v="5"/>
    <n v="0"/>
    <n v="0"/>
    <n v="0"/>
    <n v="0"/>
    <n v="0"/>
    <n v="0"/>
    <n v="0"/>
    <n v="0"/>
  </r>
  <r>
    <x v="48"/>
    <x v="5"/>
    <n v="0"/>
    <n v="0"/>
    <n v="0"/>
    <n v="0"/>
    <n v="0"/>
    <n v="0"/>
    <n v="0"/>
    <n v="0"/>
  </r>
  <r>
    <x v="49"/>
    <x v="5"/>
    <n v="0.5"/>
    <n v="0.5"/>
    <n v="0.5"/>
    <n v="0.5"/>
    <n v="0.5"/>
    <n v="0.5"/>
    <n v="0.5"/>
    <n v="0.5"/>
  </r>
  <r>
    <x v="49"/>
    <x v="5"/>
    <n v="0"/>
    <n v="0"/>
    <n v="0"/>
    <n v="0"/>
    <n v="0"/>
    <n v="0"/>
    <n v="0"/>
    <n v="0"/>
  </r>
  <r>
    <x v="49"/>
    <x v="5"/>
    <n v="0"/>
    <n v="0"/>
    <n v="0"/>
    <n v="0"/>
    <n v="0"/>
    <n v="0"/>
    <n v="0"/>
    <n v="0"/>
  </r>
  <r>
    <x v="49"/>
    <x v="5"/>
    <n v="0"/>
    <n v="0"/>
    <n v="0"/>
    <n v="0"/>
    <n v="0"/>
    <n v="0"/>
    <n v="0"/>
    <n v="0"/>
  </r>
  <r>
    <x v="49"/>
    <x v="5"/>
    <n v="0"/>
    <n v="0"/>
    <n v="0"/>
    <n v="0"/>
    <n v="0"/>
    <n v="0"/>
    <n v="0"/>
    <n v="0"/>
  </r>
  <r>
    <x v="49"/>
    <x v="5"/>
    <n v="0"/>
    <n v="0"/>
    <n v="0"/>
    <n v="0"/>
    <n v="0"/>
    <n v="0"/>
    <n v="0"/>
    <n v="0"/>
  </r>
  <r>
    <x v="49"/>
    <x v="5"/>
    <n v="0"/>
    <n v="0"/>
    <n v="0"/>
    <n v="0"/>
    <n v="0"/>
    <n v="0"/>
    <n v="0"/>
    <n v="0"/>
  </r>
  <r>
    <x v="49"/>
    <x v="5"/>
    <n v="0"/>
    <n v="0"/>
    <n v="0"/>
    <n v="0"/>
    <n v="0"/>
    <n v="0"/>
    <n v="0"/>
    <n v="0"/>
  </r>
  <r>
    <x v="49"/>
    <x v="5"/>
    <n v="0"/>
    <n v="0"/>
    <n v="0"/>
    <n v="0"/>
    <n v="0"/>
    <n v="0"/>
    <n v="0"/>
    <n v="0"/>
  </r>
  <r>
    <x v="50"/>
    <x v="5"/>
    <n v="0"/>
    <n v="0"/>
    <n v="0"/>
    <n v="0"/>
    <n v="0"/>
    <n v="0"/>
    <n v="0"/>
    <n v="0"/>
  </r>
  <r>
    <x v="50"/>
    <x v="5"/>
    <n v="0.5"/>
    <n v="0.5"/>
    <n v="0.5"/>
    <n v="0.5"/>
    <n v="0.5"/>
    <n v="0.5"/>
    <n v="0.5"/>
    <n v="0.5"/>
  </r>
  <r>
    <x v="50"/>
    <x v="5"/>
    <n v="0"/>
    <n v="0"/>
    <n v="0"/>
    <n v="0"/>
    <n v="0"/>
    <n v="0"/>
    <n v="0"/>
    <n v="0"/>
  </r>
  <r>
    <x v="51"/>
    <x v="5"/>
    <n v="0"/>
    <n v="0"/>
    <n v="0"/>
    <n v="0"/>
    <n v="0"/>
    <n v="0"/>
    <n v="0"/>
    <n v="0"/>
  </r>
  <r>
    <x v="51"/>
    <x v="5"/>
    <n v="0"/>
    <n v="0"/>
    <n v="0"/>
    <n v="0"/>
    <n v="0"/>
    <n v="0"/>
    <n v="0"/>
    <n v="0"/>
  </r>
  <r>
    <x v="51"/>
    <x v="5"/>
    <n v="0"/>
    <n v="1"/>
    <n v="0.5"/>
    <n v="1"/>
    <n v="0.5"/>
    <n v="1"/>
    <n v="1"/>
    <n v="0"/>
  </r>
  <r>
    <x v="51"/>
    <x v="5"/>
    <n v="1"/>
    <n v="1"/>
    <n v="0.5"/>
    <n v="0"/>
    <n v="0.5"/>
    <n v="1"/>
    <n v="1"/>
    <n v="1"/>
  </r>
  <r>
    <x v="51"/>
    <x v="5"/>
    <n v="0"/>
    <n v="1"/>
    <n v="0"/>
    <n v="0"/>
    <n v="0"/>
    <n v="0"/>
    <n v="0"/>
    <n v="0"/>
  </r>
  <r>
    <x v="51"/>
    <x v="5"/>
    <n v="0"/>
    <n v="0"/>
    <n v="0"/>
    <n v="0"/>
    <n v="0"/>
    <n v="0"/>
    <n v="0"/>
    <n v="0"/>
  </r>
  <r>
    <x v="51"/>
    <x v="5"/>
    <n v="1"/>
    <n v="1"/>
    <n v="0.5"/>
    <n v="0"/>
    <n v="0.5"/>
    <n v="1"/>
    <n v="1"/>
    <n v="1"/>
  </r>
  <r>
    <x v="51"/>
    <x v="5"/>
    <n v="0"/>
    <n v="1"/>
    <n v="0"/>
    <n v="0"/>
    <n v="0"/>
    <n v="0"/>
    <n v="0"/>
    <n v="0"/>
  </r>
  <r>
    <x v="51"/>
    <x v="5"/>
    <n v="0"/>
    <n v="0"/>
    <n v="0"/>
    <n v="0"/>
    <n v="0"/>
    <n v="0"/>
    <n v="0"/>
    <n v="0"/>
  </r>
  <r>
    <x v="51"/>
    <x v="5"/>
    <n v="0"/>
    <n v="0"/>
    <n v="0"/>
    <n v="0"/>
    <n v="0"/>
    <n v="0"/>
    <n v="0"/>
    <n v="0"/>
  </r>
  <r>
    <x v="51"/>
    <x v="5"/>
    <n v="0"/>
    <n v="0"/>
    <n v="0"/>
    <n v="0"/>
    <n v="0"/>
    <n v="0"/>
    <n v="0"/>
    <n v="0"/>
  </r>
  <r>
    <x v="51"/>
    <x v="5"/>
    <n v="0"/>
    <n v="1"/>
    <n v="0"/>
    <n v="1"/>
    <n v="0"/>
    <n v="0"/>
    <n v="0"/>
    <n v="0"/>
  </r>
  <r>
    <x v="51"/>
    <x v="5"/>
    <n v="0"/>
    <n v="0"/>
    <n v="0"/>
    <n v="0"/>
    <n v="0"/>
    <n v="0"/>
    <n v="0"/>
    <n v="0"/>
  </r>
  <r>
    <x v="51"/>
    <x v="5"/>
    <n v="0"/>
    <n v="0"/>
    <n v="0"/>
    <n v="0"/>
    <n v="0"/>
    <n v="0"/>
    <n v="0"/>
    <n v="0"/>
  </r>
  <r>
    <x v="51"/>
    <x v="5"/>
    <n v="0"/>
    <n v="0"/>
    <n v="0"/>
    <n v="1"/>
    <n v="0.5"/>
    <n v="0"/>
    <n v="0"/>
    <n v="0"/>
  </r>
  <r>
    <x v="51"/>
    <x v="5"/>
    <n v="0"/>
    <n v="0"/>
    <n v="0"/>
    <n v="0"/>
    <n v="0"/>
    <n v="0"/>
    <n v="0"/>
    <n v="0"/>
  </r>
  <r>
    <x v="51"/>
    <x v="5"/>
    <n v="0"/>
    <n v="0"/>
    <n v="0"/>
    <n v="0"/>
    <n v="0"/>
    <n v="0"/>
    <n v="0"/>
    <n v="0"/>
  </r>
  <r>
    <x v="51"/>
    <x v="5"/>
    <n v="0"/>
    <n v="1"/>
    <n v="0.5"/>
    <n v="1"/>
    <n v="0.5"/>
    <n v="1"/>
    <n v="1"/>
    <n v="0"/>
  </r>
  <r>
    <x v="51"/>
    <x v="5"/>
    <n v="0"/>
    <n v="1"/>
    <n v="0"/>
    <n v="1"/>
    <n v="0"/>
    <n v="1"/>
    <n v="1"/>
    <n v="1"/>
  </r>
  <r>
    <x v="51"/>
    <x v="5"/>
    <n v="0"/>
    <n v="0"/>
    <n v="0"/>
    <n v="0"/>
    <n v="0"/>
    <n v="0"/>
    <n v="0"/>
    <n v="0"/>
  </r>
  <r>
    <x v="51"/>
    <x v="5"/>
    <n v="0"/>
    <n v="1"/>
    <n v="0"/>
    <n v="0"/>
    <n v="0"/>
    <n v="1"/>
    <n v="1"/>
    <n v="1"/>
  </r>
  <r>
    <x v="51"/>
    <x v="5"/>
    <n v="0"/>
    <n v="0"/>
    <n v="0"/>
    <n v="0"/>
    <n v="0"/>
    <n v="0"/>
    <n v="0"/>
    <n v="0"/>
  </r>
  <r>
    <x v="51"/>
    <x v="5"/>
    <n v="0"/>
    <n v="0"/>
    <n v="0"/>
    <n v="0"/>
    <n v="0"/>
    <n v="0"/>
    <n v="0"/>
    <n v="0"/>
  </r>
  <r>
    <x v="51"/>
    <x v="5"/>
    <n v="0"/>
    <n v="0"/>
    <n v="0"/>
    <n v="0"/>
    <n v="0"/>
    <n v="0"/>
    <n v="0"/>
    <n v="0"/>
  </r>
  <r>
    <x v="52"/>
    <x v="5"/>
    <n v="0"/>
    <n v="0"/>
    <n v="0"/>
    <n v="0"/>
    <n v="0"/>
    <n v="0"/>
    <n v="0"/>
    <n v="0"/>
  </r>
  <r>
    <x v="52"/>
    <x v="5"/>
    <n v="0.5"/>
    <n v="1"/>
    <n v="0.5"/>
    <n v="0.5"/>
    <n v="0.5"/>
    <n v="0"/>
    <n v="0"/>
    <n v="0.5"/>
  </r>
  <r>
    <x v="52"/>
    <x v="5"/>
    <n v="0"/>
    <n v="1"/>
    <n v="0"/>
    <n v="0"/>
    <n v="0"/>
    <n v="0.5"/>
    <n v="0.5"/>
    <n v="0.5"/>
  </r>
  <r>
    <x v="52"/>
    <x v="5"/>
    <n v="0"/>
    <n v="1"/>
    <n v="0"/>
    <n v="0"/>
    <n v="0"/>
    <n v="0"/>
    <n v="0"/>
    <n v="0"/>
  </r>
  <r>
    <x v="52"/>
    <x v="5"/>
    <n v="0"/>
    <n v="0"/>
    <n v="0"/>
    <n v="0"/>
    <n v="0"/>
    <n v="0"/>
    <n v="0"/>
    <n v="0"/>
  </r>
  <r>
    <x v="52"/>
    <x v="5"/>
    <n v="0"/>
    <n v="0"/>
    <n v="0"/>
    <n v="0"/>
    <n v="0"/>
    <n v="0"/>
    <n v="0"/>
    <n v="0"/>
  </r>
  <r>
    <x v="52"/>
    <x v="5"/>
    <n v="0"/>
    <n v="1"/>
    <n v="0.5"/>
    <n v="0.5"/>
    <n v="0.5"/>
    <n v="0.5"/>
    <n v="0.5"/>
    <n v="0"/>
  </r>
  <r>
    <x v="52"/>
    <x v="5"/>
    <n v="0.5"/>
    <n v="1"/>
    <n v="0.5"/>
    <n v="0"/>
    <n v="0.5"/>
    <n v="0.5"/>
    <n v="0.5"/>
    <n v="0.5"/>
  </r>
  <r>
    <x v="52"/>
    <x v="5"/>
    <n v="0"/>
    <n v="1"/>
    <n v="0.5"/>
    <n v="0"/>
    <n v="0.5"/>
    <n v="0.5"/>
    <n v="0.5"/>
    <n v="0.5"/>
  </r>
  <r>
    <x v="52"/>
    <x v="5"/>
    <n v="0.5"/>
    <n v="1"/>
    <n v="0.5"/>
    <n v="0"/>
    <n v="0.5"/>
    <n v="0.5"/>
    <n v="0.5"/>
    <n v="0.5"/>
  </r>
  <r>
    <x v="52"/>
    <x v="5"/>
    <n v="0"/>
    <n v="1"/>
    <n v="0.5"/>
    <n v="0.5"/>
    <n v="0.5"/>
    <n v="0.5"/>
    <n v="0.5"/>
    <n v="0.5"/>
  </r>
  <r>
    <x v="52"/>
    <x v="5"/>
    <n v="0"/>
    <n v="0"/>
    <n v="0"/>
    <n v="0"/>
    <n v="0"/>
    <n v="0"/>
    <n v="0"/>
    <n v="0"/>
  </r>
  <r>
    <x v="52"/>
    <x v="5"/>
    <n v="0"/>
    <n v="1"/>
    <n v="0"/>
    <n v="0.5"/>
    <n v="0"/>
    <n v="0.5"/>
    <n v="0.5"/>
    <n v="0.5"/>
  </r>
  <r>
    <x v="52"/>
    <x v="5"/>
    <n v="0"/>
    <n v="1"/>
    <n v="0"/>
    <n v="0.5"/>
    <n v="0"/>
    <n v="0"/>
    <n v="0"/>
    <n v="0"/>
  </r>
  <r>
    <x v="52"/>
    <x v="5"/>
    <n v="0"/>
    <n v="0"/>
    <n v="0"/>
    <n v="0"/>
    <n v="0"/>
    <n v="0"/>
    <n v="0"/>
    <n v="0"/>
  </r>
  <r>
    <x v="52"/>
    <x v="5"/>
    <n v="0"/>
    <n v="0"/>
    <n v="0"/>
    <n v="0"/>
    <n v="0"/>
    <n v="0"/>
    <n v="0"/>
    <n v="0"/>
  </r>
  <r>
    <x v="52"/>
    <x v="5"/>
    <n v="0"/>
    <n v="0"/>
    <n v="0"/>
    <n v="0"/>
    <n v="0"/>
    <n v="0"/>
    <n v="0"/>
    <n v="0"/>
  </r>
  <r>
    <x v="52"/>
    <x v="5"/>
    <n v="0"/>
    <n v="0"/>
    <n v="0"/>
    <n v="0"/>
    <n v="0"/>
    <n v="0"/>
    <n v="0"/>
    <n v="0"/>
  </r>
  <r>
    <x v="53"/>
    <x v="5"/>
    <n v="0.5"/>
    <n v="1"/>
    <n v="0.5"/>
    <n v="1"/>
    <n v="0.5"/>
    <n v="1"/>
    <n v="1"/>
    <n v="0.5"/>
  </r>
  <r>
    <x v="54"/>
    <x v="5"/>
    <n v="0"/>
    <n v="0"/>
    <n v="0"/>
    <n v="0"/>
    <n v="0"/>
    <n v="0"/>
    <n v="0"/>
    <n v="0"/>
  </r>
  <r>
    <x v="54"/>
    <x v="5"/>
    <n v="0"/>
    <n v="0"/>
    <n v="0"/>
    <n v="0"/>
    <n v="0"/>
    <n v="0"/>
    <n v="0"/>
    <n v="0"/>
  </r>
  <r>
    <x v="54"/>
    <x v="5"/>
    <n v="0"/>
    <n v="0"/>
    <n v="0"/>
    <n v="0"/>
    <n v="0"/>
    <n v="0"/>
    <n v="0"/>
    <n v="0"/>
  </r>
  <r>
    <x v="54"/>
    <x v="5"/>
    <n v="0"/>
    <n v="0"/>
    <n v="0"/>
    <n v="0"/>
    <n v="0"/>
    <n v="0"/>
    <n v="0"/>
    <n v="0"/>
  </r>
  <r>
    <x v="54"/>
    <x v="5"/>
    <n v="0"/>
    <n v="0"/>
    <n v="0"/>
    <n v="0"/>
    <n v="0"/>
    <n v="0"/>
    <n v="0"/>
    <n v="0"/>
  </r>
  <r>
    <x v="54"/>
    <x v="5"/>
    <n v="0"/>
    <n v="0"/>
    <n v="0"/>
    <n v="0"/>
    <n v="0"/>
    <n v="0"/>
    <n v="0"/>
    <n v="0"/>
  </r>
  <r>
    <x v="54"/>
    <x v="5"/>
    <n v="0"/>
    <n v="0"/>
    <n v="0"/>
    <n v="0"/>
    <n v="0"/>
    <n v="0"/>
    <n v="0"/>
    <n v="0"/>
  </r>
  <r>
    <x v="54"/>
    <x v="5"/>
    <n v="1"/>
    <n v="1"/>
    <n v="0.5"/>
    <n v="1"/>
    <n v="0.5"/>
    <n v="1"/>
    <n v="1"/>
    <n v="1"/>
  </r>
  <r>
    <x v="54"/>
    <x v="5"/>
    <n v="0"/>
    <n v="0"/>
    <n v="0"/>
    <n v="0"/>
    <n v="0"/>
    <n v="0"/>
    <n v="0"/>
    <n v="0"/>
  </r>
  <r>
    <x v="54"/>
    <x v="5"/>
    <n v="0"/>
    <n v="1"/>
    <n v="0"/>
    <n v="0"/>
    <n v="0"/>
    <n v="1"/>
    <n v="1"/>
    <n v="1"/>
  </r>
  <r>
    <x v="54"/>
    <x v="5"/>
    <n v="0"/>
    <n v="1"/>
    <n v="0"/>
    <n v="0"/>
    <n v="0"/>
    <n v="0"/>
    <n v="0"/>
    <n v="0"/>
  </r>
  <r>
    <x v="54"/>
    <x v="5"/>
    <n v="0"/>
    <n v="0"/>
    <n v="0"/>
    <n v="0"/>
    <n v="0"/>
    <n v="0"/>
    <n v="0"/>
    <n v="0"/>
  </r>
  <r>
    <x v="54"/>
    <x v="5"/>
    <n v="0"/>
    <n v="0"/>
    <n v="0"/>
    <n v="0"/>
    <n v="0"/>
    <n v="0"/>
    <n v="0"/>
    <n v="0"/>
  </r>
  <r>
    <x v="54"/>
    <x v="5"/>
    <n v="0"/>
    <n v="1"/>
    <n v="0"/>
    <n v="0"/>
    <n v="0"/>
    <n v="0"/>
    <n v="0"/>
    <n v="0"/>
  </r>
  <r>
    <x v="54"/>
    <x v="5"/>
    <n v="0"/>
    <n v="1"/>
    <n v="0"/>
    <n v="1"/>
    <n v="0"/>
    <n v="1"/>
    <n v="1"/>
    <n v="1"/>
  </r>
  <r>
    <x v="54"/>
    <x v="5"/>
    <n v="0"/>
    <n v="0"/>
    <n v="0"/>
    <n v="0"/>
    <n v="0"/>
    <n v="0"/>
    <n v="0"/>
    <n v="0"/>
  </r>
  <r>
    <x v="54"/>
    <x v="5"/>
    <n v="0"/>
    <n v="0"/>
    <n v="0"/>
    <n v="1"/>
    <n v="0.5"/>
    <n v="0"/>
    <n v="0"/>
    <n v="0"/>
  </r>
  <r>
    <x v="54"/>
    <x v="5"/>
    <n v="0"/>
    <n v="0"/>
    <n v="0"/>
    <n v="0"/>
    <n v="0"/>
    <n v="0"/>
    <n v="0"/>
    <n v="0"/>
  </r>
  <r>
    <x v="54"/>
    <x v="5"/>
    <n v="0"/>
    <n v="0"/>
    <n v="0"/>
    <n v="0"/>
    <n v="0"/>
    <n v="0"/>
    <n v="0"/>
    <n v="0"/>
  </r>
  <r>
    <x v="54"/>
    <x v="5"/>
    <n v="0"/>
    <n v="1"/>
    <n v="0"/>
    <n v="1"/>
    <n v="0"/>
    <n v="0"/>
    <n v="0"/>
    <n v="0"/>
  </r>
  <r>
    <x v="54"/>
    <x v="5"/>
    <n v="0"/>
    <n v="0"/>
    <n v="0"/>
    <n v="0"/>
    <n v="0"/>
    <n v="0"/>
    <n v="0"/>
    <n v="0"/>
  </r>
  <r>
    <x v="54"/>
    <x v="5"/>
    <n v="0"/>
    <n v="0"/>
    <n v="0"/>
    <n v="0"/>
    <n v="0"/>
    <n v="0"/>
    <n v="0"/>
    <n v="0"/>
  </r>
  <r>
    <x v="55"/>
    <x v="5"/>
    <n v="0"/>
    <n v="0"/>
    <n v="0"/>
    <n v="0"/>
    <n v="0"/>
    <n v="0"/>
    <n v="0"/>
    <n v="0"/>
  </r>
  <r>
    <x v="55"/>
    <x v="5"/>
    <n v="0"/>
    <n v="0"/>
    <n v="0"/>
    <n v="0"/>
    <n v="0"/>
    <n v="0"/>
    <n v="0"/>
    <n v="0"/>
  </r>
  <r>
    <x v="55"/>
    <x v="5"/>
    <n v="0"/>
    <n v="0"/>
    <n v="0"/>
    <n v="0"/>
    <n v="0"/>
    <n v="0"/>
    <n v="0"/>
    <n v="0"/>
  </r>
  <r>
    <x v="55"/>
    <x v="5"/>
    <n v="0.5"/>
    <n v="0.5"/>
    <n v="0.5"/>
    <n v="0"/>
    <n v="0.5"/>
    <n v="0.5"/>
    <n v="0.5"/>
    <n v="0.5"/>
  </r>
  <r>
    <x v="55"/>
    <x v="5"/>
    <n v="0"/>
    <n v="0.5"/>
    <n v="0.5"/>
    <n v="0"/>
    <n v="0.5"/>
    <n v="0.5"/>
    <n v="0.5"/>
    <n v="0.5"/>
  </r>
  <r>
    <x v="55"/>
    <x v="5"/>
    <n v="0"/>
    <n v="0.5"/>
    <n v="0"/>
    <n v="0"/>
    <n v="0"/>
    <n v="0.5"/>
    <n v="0.5"/>
    <n v="0.5"/>
  </r>
  <r>
    <x v="55"/>
    <x v="5"/>
    <n v="0"/>
    <n v="0.5"/>
    <n v="0"/>
    <n v="0"/>
    <n v="0"/>
    <n v="0"/>
    <n v="0"/>
    <n v="0"/>
  </r>
  <r>
    <x v="55"/>
    <x v="5"/>
    <n v="0"/>
    <n v="0"/>
    <n v="0"/>
    <n v="0"/>
    <n v="0"/>
    <n v="0"/>
    <n v="0"/>
    <n v="0"/>
  </r>
  <r>
    <x v="55"/>
    <x v="5"/>
    <n v="0"/>
    <n v="0"/>
    <n v="0"/>
    <n v="0"/>
    <n v="0"/>
    <n v="0"/>
    <n v="0"/>
    <n v="0"/>
  </r>
  <r>
    <x v="55"/>
    <x v="5"/>
    <n v="0.5"/>
    <n v="0.5"/>
    <n v="0.5"/>
    <n v="0"/>
    <n v="0.5"/>
    <n v="0.5"/>
    <n v="0.5"/>
    <n v="0.5"/>
  </r>
  <r>
    <x v="55"/>
    <x v="5"/>
    <n v="0.5"/>
    <n v="0"/>
    <n v="0.5"/>
    <n v="0.5"/>
    <n v="0.5"/>
    <n v="0.5"/>
    <n v="0.5"/>
    <n v="0.5"/>
  </r>
  <r>
    <x v="55"/>
    <x v="5"/>
    <n v="0"/>
    <n v="0.5"/>
    <n v="0.5"/>
    <n v="0.5"/>
    <n v="0.5"/>
    <n v="0.5"/>
    <n v="0.5"/>
    <n v="0.5"/>
  </r>
  <r>
    <x v="55"/>
    <x v="5"/>
    <n v="0"/>
    <n v="0.5"/>
    <n v="0"/>
    <n v="0.5"/>
    <n v="0"/>
    <n v="0.5"/>
    <n v="0.5"/>
    <n v="0.5"/>
  </r>
  <r>
    <x v="55"/>
    <x v="5"/>
    <n v="0"/>
    <n v="0"/>
    <n v="0"/>
    <n v="0"/>
    <n v="0"/>
    <n v="0"/>
    <n v="0"/>
    <n v="0"/>
  </r>
  <r>
    <x v="55"/>
    <x v="5"/>
    <n v="0"/>
    <n v="0"/>
    <n v="0"/>
    <n v="0"/>
    <n v="0"/>
    <n v="0"/>
    <n v="0"/>
    <n v="0"/>
  </r>
  <r>
    <x v="55"/>
    <x v="5"/>
    <n v="0.5"/>
    <n v="0.5"/>
    <n v="0.5"/>
    <n v="0.5"/>
    <n v="0.5"/>
    <n v="0.5"/>
    <n v="0.5"/>
    <n v="0.5"/>
  </r>
  <r>
    <x v="55"/>
    <x v="5"/>
    <n v="0"/>
    <n v="0"/>
    <n v="0"/>
    <n v="0"/>
    <n v="0"/>
    <n v="0"/>
    <n v="0"/>
    <n v="0"/>
  </r>
  <r>
    <x v="55"/>
    <x v="5"/>
    <n v="0"/>
    <n v="0"/>
    <n v="0"/>
    <n v="0"/>
    <n v="0"/>
    <n v="0"/>
    <n v="0"/>
    <n v="0"/>
  </r>
  <r>
    <x v="55"/>
    <x v="5"/>
    <n v="0.5"/>
    <n v="0.5"/>
    <n v="0.5"/>
    <n v="0"/>
    <n v="0.5"/>
    <n v="0.5"/>
    <n v="0.5"/>
    <n v="0.5"/>
  </r>
  <r>
    <x v="55"/>
    <x v="5"/>
    <n v="0"/>
    <n v="0"/>
    <n v="0"/>
    <n v="0"/>
    <n v="0"/>
    <n v="0"/>
    <n v="0"/>
    <n v="0"/>
  </r>
  <r>
    <x v="55"/>
    <x v="5"/>
    <n v="0"/>
    <n v="0"/>
    <n v="0"/>
    <n v="0"/>
    <n v="0"/>
    <n v="0"/>
    <n v="0"/>
    <n v="0"/>
  </r>
  <r>
    <x v="55"/>
    <x v="5"/>
    <n v="0"/>
    <n v="0"/>
    <n v="0"/>
    <n v="0"/>
    <n v="0"/>
    <n v="0"/>
    <n v="0"/>
    <n v="0"/>
  </r>
  <r>
    <x v="56"/>
    <x v="5"/>
    <n v="0"/>
    <n v="0.5"/>
    <n v="0.5"/>
    <n v="1"/>
    <n v="0.5"/>
    <n v="1"/>
    <n v="0.5"/>
    <n v="0"/>
  </r>
  <r>
    <x v="56"/>
    <x v="5"/>
    <n v="0.5"/>
    <n v="0.5"/>
    <n v="0.5"/>
    <n v="0"/>
    <n v="0.5"/>
    <n v="1"/>
    <n v="0.5"/>
    <n v="0.5"/>
  </r>
  <r>
    <x v="56"/>
    <x v="5"/>
    <n v="0.5"/>
    <n v="0.5"/>
    <n v="0.5"/>
    <n v="0"/>
    <n v="0.5"/>
    <n v="1"/>
    <n v="0.5"/>
    <n v="0.5"/>
  </r>
  <r>
    <x v="56"/>
    <x v="5"/>
    <n v="0.5"/>
    <n v="0.5"/>
    <n v="0.5"/>
    <n v="1"/>
    <n v="0.5"/>
    <n v="1"/>
    <n v="0.5"/>
    <n v="0.5"/>
  </r>
  <r>
    <x v="56"/>
    <x v="5"/>
    <n v="0"/>
    <n v="0"/>
    <n v="0"/>
    <n v="0"/>
    <n v="0"/>
    <n v="0"/>
    <n v="0"/>
    <n v="0"/>
  </r>
  <r>
    <x v="56"/>
    <x v="5"/>
    <n v="0"/>
    <n v="0"/>
    <n v="0"/>
    <n v="0"/>
    <n v="0"/>
    <n v="0"/>
    <n v="0"/>
    <n v="0"/>
  </r>
  <r>
    <x v="29"/>
    <x v="5"/>
    <n v="0"/>
    <n v="0.5"/>
    <n v="0.5"/>
    <n v="1"/>
    <n v="0.5"/>
    <n v="1"/>
    <n v="1"/>
    <n v="0"/>
  </r>
  <r>
    <x v="29"/>
    <x v="5"/>
    <n v="1"/>
    <n v="0.5"/>
    <n v="0.5"/>
    <n v="0"/>
    <n v="0.5"/>
    <n v="1"/>
    <n v="1"/>
    <n v="0.5"/>
  </r>
  <r>
    <x v="29"/>
    <x v="5"/>
    <n v="1"/>
    <n v="0.5"/>
    <n v="0.5"/>
    <n v="0"/>
    <n v="0.5"/>
    <n v="1"/>
    <n v="1"/>
    <n v="0.5"/>
  </r>
  <r>
    <x v="29"/>
    <x v="5"/>
    <n v="0"/>
    <n v="0"/>
    <n v="0"/>
    <n v="0"/>
    <n v="0"/>
    <n v="0"/>
    <n v="0"/>
    <n v="0"/>
  </r>
  <r>
    <x v="57"/>
    <x v="5"/>
    <n v="0"/>
    <n v="0"/>
    <n v="0"/>
    <n v="0"/>
    <n v="0"/>
    <n v="0"/>
    <n v="0"/>
    <n v="0"/>
  </r>
  <r>
    <x v="57"/>
    <x v="5"/>
    <n v="0"/>
    <n v="0"/>
    <n v="0"/>
    <n v="0"/>
    <n v="0"/>
    <n v="0"/>
    <n v="0"/>
    <n v="0"/>
  </r>
  <r>
    <x v="57"/>
    <x v="5"/>
    <n v="0"/>
    <n v="0"/>
    <n v="0"/>
    <n v="0"/>
    <n v="0"/>
    <n v="0"/>
    <n v="0"/>
    <n v="0"/>
  </r>
  <r>
    <x v="57"/>
    <x v="5"/>
    <n v="0"/>
    <n v="0"/>
    <n v="0"/>
    <n v="0"/>
    <n v="0"/>
    <n v="0"/>
    <n v="0"/>
    <n v="0"/>
  </r>
  <r>
    <x v="57"/>
    <x v="5"/>
    <n v="0"/>
    <n v="0"/>
    <n v="0"/>
    <n v="0"/>
    <n v="0"/>
    <n v="0"/>
    <n v="0"/>
    <n v="0"/>
  </r>
  <r>
    <x v="57"/>
    <x v="5"/>
    <n v="0"/>
    <n v="0"/>
    <n v="0"/>
    <n v="0"/>
    <n v="0"/>
    <n v="0"/>
    <n v="0"/>
    <n v="0"/>
  </r>
  <r>
    <x v="57"/>
    <x v="5"/>
    <n v="0.5"/>
    <n v="0.5"/>
    <n v="0.5"/>
    <n v="0.5"/>
    <n v="0.5"/>
    <n v="0.5"/>
    <n v="1"/>
    <n v="0.5"/>
  </r>
  <r>
    <x v="57"/>
    <x v="5"/>
    <n v="0"/>
    <n v="0"/>
    <n v="0"/>
    <n v="0"/>
    <n v="0"/>
    <n v="0"/>
    <n v="0"/>
    <n v="0"/>
  </r>
  <r>
    <x v="57"/>
    <x v="5"/>
    <n v="0.5"/>
    <n v="0.5"/>
    <n v="0.5"/>
    <n v="0"/>
    <n v="0.5"/>
    <n v="0.5"/>
    <n v="1"/>
    <n v="0.5"/>
  </r>
  <r>
    <x v="57"/>
    <x v="5"/>
    <n v="0"/>
    <n v="0.5"/>
    <n v="0.5"/>
    <n v="0"/>
    <n v="0.5"/>
    <n v="0.5"/>
    <n v="1"/>
    <n v="0.5"/>
  </r>
  <r>
    <x v="57"/>
    <x v="5"/>
    <n v="0"/>
    <n v="0.5"/>
    <n v="0"/>
    <n v="0"/>
    <n v="0"/>
    <n v="0.5"/>
    <n v="1"/>
    <n v="0.5"/>
  </r>
  <r>
    <x v="57"/>
    <x v="5"/>
    <n v="0"/>
    <n v="0"/>
    <n v="0"/>
    <n v="0"/>
    <n v="0"/>
    <n v="0"/>
    <n v="0"/>
    <n v="0"/>
  </r>
  <r>
    <x v="57"/>
    <x v="5"/>
    <n v="0"/>
    <n v="0"/>
    <n v="0"/>
    <n v="0"/>
    <n v="0"/>
    <n v="0"/>
    <n v="0"/>
    <n v="0"/>
  </r>
  <r>
    <x v="57"/>
    <x v="5"/>
    <n v="0"/>
    <n v="0"/>
    <n v="0"/>
    <n v="0"/>
    <n v="0"/>
    <n v="0"/>
    <n v="0"/>
    <n v="0"/>
  </r>
  <r>
    <x v="57"/>
    <x v="5"/>
    <n v="0.5"/>
    <n v="0"/>
    <n v="0.5"/>
    <n v="0.5"/>
    <n v="0.5"/>
    <n v="0.5"/>
    <n v="1"/>
    <n v="0.5"/>
  </r>
  <r>
    <x v="57"/>
    <x v="5"/>
    <n v="0"/>
    <n v="0.5"/>
    <n v="0.5"/>
    <n v="0.5"/>
    <n v="0.5"/>
    <n v="0.5"/>
    <n v="1"/>
    <n v="0.5"/>
  </r>
  <r>
    <x v="57"/>
    <x v="5"/>
    <n v="0"/>
    <n v="0.5"/>
    <n v="0"/>
    <n v="0.5"/>
    <n v="0"/>
    <n v="0.5"/>
    <n v="1"/>
    <n v="0.5"/>
  </r>
  <r>
    <x v="57"/>
    <x v="5"/>
    <n v="0"/>
    <n v="0.5"/>
    <n v="0"/>
    <n v="0.5"/>
    <n v="0"/>
    <n v="0"/>
    <n v="0"/>
    <n v="0"/>
  </r>
  <r>
    <x v="57"/>
    <x v="5"/>
    <n v="0"/>
    <n v="0"/>
    <n v="0"/>
    <n v="0"/>
    <n v="0"/>
    <n v="0"/>
    <n v="0"/>
    <n v="0"/>
  </r>
  <r>
    <x v="57"/>
    <x v="5"/>
    <n v="0"/>
    <n v="0"/>
    <n v="0"/>
    <n v="0"/>
    <n v="0"/>
    <n v="0"/>
    <n v="0"/>
    <n v="0"/>
  </r>
  <r>
    <x v="57"/>
    <x v="5"/>
    <n v="0.5"/>
    <n v="0.5"/>
    <n v="0.5"/>
    <n v="0.5"/>
    <n v="0.5"/>
    <n v="0.5"/>
    <n v="1"/>
    <n v="0.5"/>
  </r>
  <r>
    <x v="57"/>
    <x v="5"/>
    <n v="0"/>
    <n v="0"/>
    <n v="0"/>
    <n v="0"/>
    <n v="0"/>
    <n v="0"/>
    <n v="0"/>
    <n v="0"/>
  </r>
  <r>
    <x v="57"/>
    <x v="5"/>
    <n v="0"/>
    <n v="0.5"/>
    <n v="0"/>
    <n v="0"/>
    <n v="0"/>
    <n v="0"/>
    <n v="0"/>
    <n v="0"/>
  </r>
  <r>
    <x v="57"/>
    <x v="5"/>
    <n v="0"/>
    <n v="0.5"/>
    <n v="0"/>
    <n v="0"/>
    <n v="0"/>
    <n v="0"/>
    <n v="0"/>
    <n v="0"/>
  </r>
  <r>
    <x v="57"/>
    <x v="5"/>
    <n v="0"/>
    <n v="0"/>
    <n v="0"/>
    <n v="0"/>
    <n v="0"/>
    <n v="0"/>
    <n v="0"/>
    <n v="0"/>
  </r>
  <r>
    <x v="57"/>
    <x v="5"/>
    <n v="0.5"/>
    <n v="0.5"/>
    <n v="0.5"/>
    <n v="0"/>
    <n v="0.5"/>
    <n v="0.5"/>
    <n v="1"/>
    <n v="0.5"/>
  </r>
  <r>
    <x v="57"/>
    <x v="5"/>
    <n v="0"/>
    <n v="0"/>
    <n v="0"/>
    <n v="0"/>
    <n v="0"/>
    <n v="0"/>
    <n v="0"/>
    <n v="0"/>
  </r>
  <r>
    <x v="58"/>
    <x v="5"/>
    <n v="0.5"/>
    <n v="0.5"/>
    <n v="0.5"/>
    <n v="0"/>
    <n v="0.5"/>
    <n v="0.5"/>
    <n v="0.5"/>
    <n v="0.5"/>
  </r>
  <r>
    <x v="58"/>
    <x v="5"/>
    <n v="0"/>
    <n v="0.5"/>
    <n v="0"/>
    <n v="0"/>
    <n v="0"/>
    <n v="0.5"/>
    <n v="0.5"/>
    <n v="0.5"/>
  </r>
  <r>
    <x v="58"/>
    <x v="5"/>
    <n v="0"/>
    <n v="0.5"/>
    <n v="0"/>
    <n v="0"/>
    <n v="0"/>
    <n v="0"/>
    <n v="0"/>
    <n v="0"/>
  </r>
  <r>
    <x v="58"/>
    <x v="5"/>
    <n v="0"/>
    <n v="0"/>
    <n v="0"/>
    <n v="0"/>
    <n v="0"/>
    <n v="0"/>
    <n v="0"/>
    <n v="0"/>
  </r>
  <r>
    <x v="58"/>
    <x v="5"/>
    <n v="0"/>
    <n v="0"/>
    <n v="0"/>
    <n v="0"/>
    <n v="0"/>
    <n v="0"/>
    <n v="0"/>
    <n v="0"/>
  </r>
  <r>
    <x v="58"/>
    <x v="5"/>
    <n v="0"/>
    <n v="0"/>
    <n v="0"/>
    <n v="0"/>
    <n v="0"/>
    <n v="0"/>
    <n v="0"/>
    <n v="0"/>
  </r>
  <r>
    <x v="58"/>
    <x v="5"/>
    <n v="0"/>
    <n v="0"/>
    <n v="0"/>
    <n v="0"/>
    <n v="0"/>
    <n v="0"/>
    <n v="0"/>
    <n v="0"/>
  </r>
  <r>
    <x v="58"/>
    <x v="5"/>
    <n v="0"/>
    <n v="0"/>
    <n v="0"/>
    <n v="0"/>
    <n v="0"/>
    <n v="0"/>
    <n v="0"/>
    <n v="0"/>
  </r>
  <r>
    <x v="58"/>
    <x v="5"/>
    <n v="0"/>
    <n v="0"/>
    <n v="0"/>
    <n v="0"/>
    <n v="0"/>
    <n v="0"/>
    <n v="0"/>
    <n v="0"/>
  </r>
  <r>
    <x v="58"/>
    <x v="5"/>
    <n v="0"/>
    <n v="0"/>
    <n v="0"/>
    <n v="0"/>
    <n v="0"/>
    <n v="0"/>
    <n v="0"/>
    <n v="0"/>
  </r>
  <r>
    <x v="58"/>
    <x v="5"/>
    <n v="0"/>
    <n v="0"/>
    <n v="0"/>
    <n v="0"/>
    <n v="0"/>
    <n v="0"/>
    <n v="0"/>
    <n v="0"/>
  </r>
  <r>
    <x v="58"/>
    <x v="5"/>
    <n v="0"/>
    <n v="0"/>
    <n v="0"/>
    <n v="0"/>
    <n v="0"/>
    <n v="0"/>
    <n v="0"/>
    <n v="0"/>
  </r>
  <r>
    <x v="59"/>
    <x v="6"/>
    <n v="0"/>
    <n v="0.5"/>
    <n v="0.5"/>
    <n v="0.5"/>
    <n v="0.5"/>
    <n v="0.5"/>
    <n v="0.5"/>
    <n v="0.5"/>
  </r>
  <r>
    <x v="59"/>
    <x v="6"/>
    <n v="0"/>
    <n v="0.5"/>
    <n v="0"/>
    <n v="0.5"/>
    <n v="0"/>
    <n v="0.5"/>
    <n v="0.5"/>
    <n v="0.5"/>
  </r>
  <r>
    <x v="59"/>
    <x v="6"/>
    <n v="0"/>
    <n v="0.5"/>
    <n v="0"/>
    <n v="0.5"/>
    <n v="0"/>
    <n v="0"/>
    <n v="0"/>
    <n v="0"/>
  </r>
  <r>
    <x v="59"/>
    <x v="6"/>
    <n v="0"/>
    <n v="0"/>
    <n v="0"/>
    <n v="0"/>
    <n v="0"/>
    <n v="0"/>
    <n v="0"/>
    <n v="0"/>
  </r>
  <r>
    <x v="59"/>
    <x v="6"/>
    <n v="0"/>
    <n v="0"/>
    <n v="0"/>
    <n v="0"/>
    <n v="0"/>
    <n v="0"/>
    <n v="0"/>
    <n v="0"/>
  </r>
  <r>
    <x v="60"/>
    <x v="6"/>
    <n v="0"/>
    <n v="0.5"/>
    <n v="0.5"/>
    <n v="0.5"/>
    <n v="0.5"/>
    <n v="0.5"/>
    <n v="0.5"/>
    <n v="0.5"/>
  </r>
  <r>
    <x v="60"/>
    <x v="6"/>
    <n v="0"/>
    <n v="0.5"/>
    <n v="0"/>
    <n v="0.5"/>
    <n v="0"/>
    <n v="0.5"/>
    <n v="0.5"/>
    <n v="0.5"/>
  </r>
  <r>
    <x v="60"/>
    <x v="6"/>
    <n v="0"/>
    <n v="0.5"/>
    <n v="0"/>
    <n v="0.5"/>
    <n v="0"/>
    <n v="0"/>
    <n v="0"/>
    <n v="0"/>
  </r>
  <r>
    <x v="60"/>
    <x v="6"/>
    <n v="0"/>
    <n v="0"/>
    <n v="0"/>
    <n v="0"/>
    <n v="0"/>
    <n v="0"/>
    <n v="0"/>
    <n v="0"/>
  </r>
  <r>
    <x v="60"/>
    <x v="6"/>
    <n v="0"/>
    <n v="0"/>
    <n v="0"/>
    <n v="0"/>
    <n v="0"/>
    <n v="0"/>
    <n v="0"/>
    <n v="0"/>
  </r>
  <r>
    <x v="61"/>
    <x v="6"/>
    <n v="0"/>
    <n v="0.5"/>
    <n v="0.5"/>
    <n v="1"/>
    <n v="0.5"/>
    <n v="0.5"/>
    <n v="0.5"/>
    <n v="0"/>
  </r>
  <r>
    <x v="61"/>
    <x v="6"/>
    <n v="0.5"/>
    <n v="0.5"/>
    <n v="0.5"/>
    <n v="0"/>
    <n v="0.5"/>
    <n v="0.5"/>
    <n v="0.5"/>
    <n v="0.5"/>
  </r>
  <r>
    <x v="62"/>
    <x v="6"/>
    <n v="0"/>
    <n v="0.5"/>
    <n v="0.5"/>
    <n v="1"/>
    <n v="0.5"/>
    <n v="1"/>
    <n v="0.5"/>
    <n v="0"/>
  </r>
  <r>
    <x v="62"/>
    <x v="6"/>
    <n v="0.5"/>
    <n v="0.5"/>
    <n v="0.5"/>
    <n v="0"/>
    <n v="0.5"/>
    <n v="1"/>
    <n v="0.5"/>
    <n v="0.5"/>
  </r>
  <r>
    <x v="63"/>
    <x v="6"/>
    <n v="0"/>
    <n v="0.5"/>
    <n v="0.5"/>
    <n v="1"/>
    <n v="0.5"/>
    <n v="1"/>
    <n v="1"/>
    <n v="0"/>
  </r>
  <r>
    <x v="63"/>
    <x v="6"/>
    <n v="1"/>
    <n v="0.5"/>
    <n v="0.5"/>
    <n v="0"/>
    <n v="0.5"/>
    <n v="1"/>
    <n v="1"/>
    <n v="0.5"/>
  </r>
  <r>
    <x v="63"/>
    <x v="6"/>
    <n v="1"/>
    <n v="0"/>
    <n v="0.5"/>
    <n v="1"/>
    <n v="0.5"/>
    <n v="1"/>
    <n v="1"/>
    <n v="0.5"/>
  </r>
  <r>
    <x v="63"/>
    <x v="6"/>
    <n v="1"/>
    <n v="0.5"/>
    <n v="0.5"/>
    <n v="1"/>
    <n v="0.5"/>
    <n v="1"/>
    <n v="1"/>
    <n v="0.5"/>
  </r>
  <r>
    <x v="63"/>
    <x v="6"/>
    <n v="0"/>
    <n v="0"/>
    <n v="0"/>
    <n v="0"/>
    <n v="0"/>
    <n v="0"/>
    <n v="0"/>
    <n v="0"/>
  </r>
  <r>
    <x v="64"/>
    <x v="6"/>
    <n v="0"/>
    <n v="0.5"/>
    <n v="0"/>
    <n v="0.5"/>
    <n v="0"/>
    <n v="1"/>
    <n v="0.5"/>
    <n v="0.5"/>
  </r>
  <r>
    <x v="64"/>
    <x v="6"/>
    <n v="0"/>
    <n v="0.5"/>
    <n v="0"/>
    <n v="0.5"/>
    <n v="0"/>
    <n v="0"/>
    <n v="0"/>
    <n v="0"/>
  </r>
  <r>
    <x v="64"/>
    <x v="6"/>
    <n v="0"/>
    <n v="0"/>
    <n v="0"/>
    <n v="0"/>
    <n v="0"/>
    <n v="0"/>
    <n v="0"/>
    <n v="0"/>
  </r>
  <r>
    <x v="65"/>
    <x v="6"/>
    <n v="0"/>
    <n v="0.5"/>
    <n v="0.5"/>
    <n v="0.5"/>
    <n v="0.5"/>
    <n v="0.5"/>
    <n v="0.5"/>
    <n v="0"/>
  </r>
  <r>
    <x v="65"/>
    <x v="6"/>
    <n v="0.5"/>
    <n v="0.5"/>
    <n v="0.5"/>
    <n v="0.5"/>
    <n v="0.5"/>
    <n v="0.5"/>
    <n v="0.5"/>
    <n v="0.5"/>
  </r>
  <r>
    <x v="65"/>
    <x v="6"/>
    <n v="0"/>
    <n v="0.5"/>
    <n v="0"/>
    <n v="0.5"/>
    <n v="0"/>
    <n v="0"/>
    <n v="0"/>
    <n v="0"/>
  </r>
  <r>
    <x v="65"/>
    <x v="6"/>
    <n v="0"/>
    <n v="0"/>
    <n v="0"/>
    <n v="0"/>
    <n v="0"/>
    <n v="0"/>
    <n v="0"/>
    <n v="0"/>
  </r>
  <r>
    <x v="65"/>
    <x v="6"/>
    <n v="0"/>
    <n v="0"/>
    <n v="0"/>
    <n v="0"/>
    <n v="0"/>
    <n v="0"/>
    <n v="0"/>
    <n v="0"/>
  </r>
  <r>
    <x v="66"/>
    <x v="6"/>
    <n v="0"/>
    <n v="0.5"/>
    <n v="0.5"/>
    <n v="1"/>
    <n v="0.5"/>
    <n v="1"/>
    <n v="0.5"/>
    <n v="0"/>
  </r>
  <r>
    <x v="66"/>
    <x v="6"/>
    <n v="0.5"/>
    <n v="0.5"/>
    <n v="0.5"/>
    <n v="0"/>
    <n v="0.5"/>
    <n v="1"/>
    <n v="0.5"/>
    <n v="0.5"/>
  </r>
  <r>
    <x v="67"/>
    <x v="7"/>
    <n v="0"/>
    <n v="0"/>
    <n v="0"/>
    <n v="0"/>
    <n v="0"/>
    <n v="0"/>
    <n v="0"/>
    <n v="0"/>
  </r>
  <r>
    <x v="67"/>
    <x v="7"/>
    <n v="0"/>
    <n v="0"/>
    <n v="0"/>
    <n v="0"/>
    <n v="0"/>
    <n v="0"/>
    <n v="0"/>
    <n v="0"/>
  </r>
  <r>
    <x v="67"/>
    <x v="7"/>
    <n v="0.5"/>
    <n v="0.5"/>
    <n v="0.5"/>
    <n v="0.5"/>
    <n v="1"/>
    <n v="1"/>
    <n v="0.5"/>
    <n v="0.5"/>
  </r>
  <r>
    <x v="67"/>
    <x v="7"/>
    <n v="0"/>
    <n v="0"/>
    <n v="0"/>
    <n v="0"/>
    <n v="0"/>
    <n v="0"/>
    <n v="0"/>
    <n v="0"/>
  </r>
  <r>
    <x v="67"/>
    <x v="7"/>
    <n v="0"/>
    <n v="0.5"/>
    <n v="0"/>
    <n v="0"/>
    <n v="0"/>
    <n v="0"/>
    <n v="0"/>
    <n v="0"/>
  </r>
  <r>
    <x v="67"/>
    <x v="7"/>
    <n v="0"/>
    <n v="0"/>
    <n v="0"/>
    <n v="0"/>
    <n v="0"/>
    <n v="0"/>
    <n v="0"/>
    <n v="0"/>
  </r>
  <r>
    <x v="67"/>
    <x v="7"/>
    <n v="0"/>
    <n v="0"/>
    <n v="0"/>
    <n v="0"/>
    <n v="0"/>
    <n v="0"/>
    <n v="0"/>
    <n v="0"/>
  </r>
  <r>
    <x v="67"/>
    <x v="7"/>
    <n v="0"/>
    <n v="0"/>
    <n v="0"/>
    <n v="0"/>
    <n v="0"/>
    <n v="0"/>
    <n v="0"/>
    <n v="0"/>
  </r>
  <r>
    <x v="67"/>
    <x v="7"/>
    <n v="0"/>
    <n v="0"/>
    <n v="0"/>
    <n v="0"/>
    <n v="0"/>
    <n v="0"/>
    <n v="0"/>
    <n v="0"/>
  </r>
  <r>
    <x v="67"/>
    <x v="7"/>
    <n v="0"/>
    <n v="0"/>
    <n v="0"/>
    <n v="0"/>
    <n v="0"/>
    <n v="0"/>
    <n v="0"/>
    <n v="0"/>
  </r>
  <r>
    <x v="67"/>
    <x v="7"/>
    <n v="0.5"/>
    <n v="0.5"/>
    <n v="0.5"/>
    <n v="0"/>
    <n v="1"/>
    <n v="1"/>
    <n v="0.5"/>
    <n v="0.5"/>
  </r>
  <r>
    <x v="67"/>
    <x v="7"/>
    <n v="0"/>
    <n v="0"/>
    <n v="0"/>
    <n v="0"/>
    <n v="0"/>
    <n v="0"/>
    <n v="0"/>
    <n v="0"/>
  </r>
  <r>
    <x v="68"/>
    <x v="7"/>
    <n v="0"/>
    <n v="0"/>
    <n v="0"/>
    <n v="0"/>
    <n v="0"/>
    <n v="0"/>
    <n v="0"/>
    <n v="0"/>
  </r>
  <r>
    <x v="68"/>
    <x v="7"/>
    <n v="0"/>
    <n v="0"/>
    <n v="0"/>
    <n v="0"/>
    <n v="0"/>
    <n v="0"/>
    <n v="0"/>
    <n v="0"/>
  </r>
  <r>
    <x v="68"/>
    <x v="7"/>
    <n v="1"/>
    <n v="0.5"/>
    <n v="0.5"/>
    <n v="1"/>
    <n v="0.5"/>
    <n v="1"/>
    <n v="1"/>
    <n v="1"/>
  </r>
  <r>
    <x v="68"/>
    <x v="7"/>
    <n v="0"/>
    <n v="0"/>
    <n v="0"/>
    <n v="0"/>
    <n v="0"/>
    <n v="0"/>
    <n v="0"/>
    <n v="0"/>
  </r>
  <r>
    <x v="68"/>
    <x v="7"/>
    <n v="0"/>
    <n v="0.5"/>
    <n v="0"/>
    <n v="0"/>
    <n v="0"/>
    <n v="0"/>
    <n v="0"/>
    <n v="0"/>
  </r>
  <r>
    <x v="68"/>
    <x v="7"/>
    <n v="0"/>
    <n v="0"/>
    <n v="0"/>
    <n v="0"/>
    <n v="0"/>
    <n v="0"/>
    <n v="0"/>
    <n v="0"/>
  </r>
  <r>
    <x v="68"/>
    <x v="7"/>
    <n v="0"/>
    <n v="0"/>
    <n v="0"/>
    <n v="0"/>
    <n v="0"/>
    <n v="0"/>
    <n v="0"/>
    <n v="0"/>
  </r>
  <r>
    <x v="68"/>
    <x v="7"/>
    <n v="0"/>
    <n v="0.5"/>
    <n v="0"/>
    <n v="0"/>
    <n v="0"/>
    <n v="0"/>
    <n v="0"/>
    <n v="0"/>
  </r>
  <r>
    <x v="68"/>
    <x v="7"/>
    <n v="0"/>
    <n v="0"/>
    <n v="0"/>
    <n v="0"/>
    <n v="0"/>
    <n v="0"/>
    <n v="0"/>
    <n v="0"/>
  </r>
  <r>
    <x v="68"/>
    <x v="7"/>
    <n v="0"/>
    <n v="0"/>
    <n v="0"/>
    <n v="0"/>
    <n v="0"/>
    <n v="0"/>
    <n v="0"/>
    <n v="0"/>
  </r>
  <r>
    <x v="68"/>
    <x v="7"/>
    <n v="0"/>
    <n v="0"/>
    <n v="0"/>
    <n v="0"/>
    <n v="0"/>
    <n v="0"/>
    <n v="0"/>
    <n v="0"/>
  </r>
  <r>
    <x v="68"/>
    <x v="7"/>
    <n v="0"/>
    <n v="0"/>
    <n v="0"/>
    <n v="0"/>
    <n v="0"/>
    <n v="0"/>
    <n v="0"/>
    <n v="0"/>
  </r>
  <r>
    <x v="68"/>
    <x v="7"/>
    <n v="1"/>
    <n v="0.5"/>
    <n v="0.5"/>
    <n v="0"/>
    <n v="0.5"/>
    <n v="1"/>
    <n v="1"/>
    <n v="1"/>
  </r>
  <r>
    <x v="68"/>
    <x v="7"/>
    <n v="0"/>
    <n v="0.5"/>
    <n v="0"/>
    <n v="0"/>
    <n v="0"/>
    <n v="1"/>
    <n v="1"/>
    <n v="1"/>
  </r>
  <r>
    <x v="68"/>
    <x v="7"/>
    <n v="0"/>
    <n v="0"/>
    <n v="0"/>
    <n v="0"/>
    <n v="0"/>
    <n v="0"/>
    <n v="0"/>
    <n v="0"/>
  </r>
  <r>
    <x v="68"/>
    <x v="7"/>
    <n v="0"/>
    <n v="0.5"/>
    <n v="0"/>
    <n v="1"/>
    <n v="0"/>
    <n v="1"/>
    <n v="1"/>
    <n v="1"/>
  </r>
  <r>
    <x v="68"/>
    <x v="7"/>
    <n v="0"/>
    <n v="0.5"/>
    <n v="0"/>
    <n v="1"/>
    <n v="0"/>
    <n v="0"/>
    <n v="0"/>
    <n v="0"/>
  </r>
  <r>
    <x v="68"/>
    <x v="7"/>
    <n v="0"/>
    <n v="0"/>
    <n v="0"/>
    <n v="0"/>
    <n v="0"/>
    <n v="0"/>
    <n v="0"/>
    <n v="0"/>
  </r>
  <r>
    <x v="68"/>
    <x v="7"/>
    <n v="0"/>
    <n v="0"/>
    <n v="0"/>
    <n v="0"/>
    <n v="0"/>
    <n v="0"/>
    <n v="0"/>
    <n v="0"/>
  </r>
  <r>
    <x v="68"/>
    <x v="7"/>
    <n v="0"/>
    <n v="0"/>
    <n v="0"/>
    <n v="0"/>
    <n v="0"/>
    <n v="0"/>
    <n v="0"/>
    <n v="0"/>
  </r>
  <r>
    <x v="69"/>
    <x v="7"/>
    <n v="0"/>
    <n v="0"/>
    <n v="0"/>
    <n v="0"/>
    <n v="0"/>
    <n v="0"/>
    <n v="0"/>
    <n v="0"/>
  </r>
  <r>
    <x v="69"/>
    <x v="7"/>
    <n v="0"/>
    <n v="0"/>
    <n v="0"/>
    <n v="0"/>
    <n v="0"/>
    <n v="0"/>
    <n v="0"/>
    <n v="0"/>
  </r>
  <r>
    <x v="69"/>
    <x v="7"/>
    <n v="0"/>
    <n v="0"/>
    <n v="0"/>
    <n v="0"/>
    <n v="0"/>
    <n v="0"/>
    <n v="0"/>
    <n v="0"/>
  </r>
  <r>
    <x v="70"/>
    <x v="7"/>
    <n v="0"/>
    <n v="0"/>
    <n v="0"/>
    <n v="0"/>
    <n v="0"/>
    <n v="0"/>
    <n v="0"/>
    <n v="0"/>
  </r>
  <r>
    <x v="70"/>
    <x v="7"/>
    <n v="0"/>
    <n v="0.5"/>
    <n v="0"/>
    <n v="0"/>
    <n v="0"/>
    <n v="0"/>
    <n v="0"/>
    <n v="0"/>
  </r>
  <r>
    <x v="70"/>
    <x v="7"/>
    <n v="0"/>
    <n v="0"/>
    <n v="0"/>
    <n v="0"/>
    <n v="0"/>
    <n v="0"/>
    <n v="0"/>
    <n v="0"/>
  </r>
  <r>
    <x v="70"/>
    <x v="7"/>
    <n v="0"/>
    <n v="0"/>
    <n v="0"/>
    <n v="0"/>
    <n v="0"/>
    <n v="0"/>
    <n v="0"/>
    <n v="0"/>
  </r>
  <r>
    <x v="70"/>
    <x v="7"/>
    <n v="0"/>
    <n v="0"/>
    <n v="0"/>
    <n v="0"/>
    <n v="0"/>
    <n v="0"/>
    <n v="0"/>
    <n v="0"/>
  </r>
  <r>
    <x v="70"/>
    <x v="7"/>
    <n v="0"/>
    <n v="0"/>
    <n v="0"/>
    <n v="0"/>
    <n v="0"/>
    <n v="0"/>
    <n v="0"/>
    <n v="0"/>
  </r>
  <r>
    <x v="70"/>
    <x v="7"/>
    <n v="0"/>
    <n v="0.5"/>
    <n v="0"/>
    <n v="0"/>
    <n v="0"/>
    <n v="1"/>
    <n v="0.5"/>
    <n v="0.5"/>
  </r>
  <r>
    <x v="70"/>
    <x v="7"/>
    <n v="0"/>
    <n v="0.5"/>
    <n v="0"/>
    <n v="0"/>
    <n v="0"/>
    <n v="0"/>
    <n v="0"/>
    <n v="0"/>
  </r>
  <r>
    <x v="35"/>
    <x v="7"/>
    <n v="0"/>
    <n v="0"/>
    <n v="0"/>
    <n v="0"/>
    <n v="0"/>
    <n v="0"/>
    <n v="0"/>
    <n v="0"/>
  </r>
  <r>
    <x v="35"/>
    <x v="7"/>
    <n v="0"/>
    <n v="0"/>
    <n v="0"/>
    <n v="0"/>
    <n v="0"/>
    <n v="0"/>
    <n v="0"/>
    <n v="0"/>
  </r>
  <r>
    <x v="35"/>
    <x v="7"/>
    <n v="0"/>
    <n v="0.5"/>
    <n v="0"/>
    <n v="0"/>
    <n v="0"/>
    <n v="0"/>
    <n v="0"/>
    <n v="0"/>
  </r>
  <r>
    <x v="35"/>
    <x v="7"/>
    <n v="0"/>
    <n v="0"/>
    <n v="0"/>
    <n v="0"/>
    <n v="0"/>
    <n v="0"/>
    <n v="0"/>
    <n v="0"/>
  </r>
  <r>
    <x v="35"/>
    <x v="7"/>
    <n v="0"/>
    <n v="0"/>
    <n v="0"/>
    <n v="0"/>
    <n v="0"/>
    <n v="0"/>
    <n v="0"/>
    <n v="0"/>
  </r>
  <r>
    <x v="35"/>
    <x v="7"/>
    <n v="0"/>
    <n v="0"/>
    <n v="0"/>
    <n v="0"/>
    <n v="0"/>
    <n v="0"/>
    <n v="0"/>
    <n v="0"/>
  </r>
  <r>
    <x v="35"/>
    <x v="7"/>
    <n v="0"/>
    <n v="0"/>
    <n v="0"/>
    <n v="0"/>
    <n v="0"/>
    <n v="0"/>
    <n v="0"/>
    <n v="0"/>
  </r>
  <r>
    <x v="35"/>
    <x v="7"/>
    <n v="0"/>
    <n v="0"/>
    <n v="0"/>
    <n v="0"/>
    <n v="0"/>
    <n v="0"/>
    <n v="0"/>
    <n v="0"/>
  </r>
  <r>
    <x v="35"/>
    <x v="7"/>
    <n v="0"/>
    <n v="0.5"/>
    <n v="0"/>
    <n v="0"/>
    <n v="0"/>
    <n v="0"/>
    <n v="0"/>
    <n v="0"/>
  </r>
  <r>
    <x v="35"/>
    <x v="7"/>
    <n v="0"/>
    <n v="0.5"/>
    <n v="0"/>
    <n v="0"/>
    <n v="0"/>
    <n v="1"/>
    <n v="1"/>
    <n v="1"/>
  </r>
  <r>
    <x v="35"/>
    <x v="7"/>
    <n v="0"/>
    <n v="0"/>
    <n v="0"/>
    <n v="1"/>
    <n v="0.5"/>
    <n v="0"/>
    <n v="0"/>
    <n v="0"/>
  </r>
  <r>
    <x v="35"/>
    <x v="7"/>
    <n v="0.5"/>
    <n v="0.5"/>
    <n v="0.5"/>
    <n v="0"/>
    <n v="0.5"/>
    <n v="1"/>
    <n v="1"/>
    <n v="1"/>
  </r>
  <r>
    <x v="35"/>
    <x v="7"/>
    <n v="0.5"/>
    <n v="0.5"/>
    <n v="0.5"/>
    <n v="0"/>
    <n v="0.5"/>
    <n v="1"/>
    <n v="1"/>
    <n v="1"/>
  </r>
  <r>
    <x v="35"/>
    <x v="7"/>
    <n v="0.5"/>
    <n v="0.5"/>
    <n v="0.5"/>
    <n v="0"/>
    <n v="0.5"/>
    <n v="1"/>
    <n v="1"/>
    <n v="1"/>
  </r>
  <r>
    <x v="35"/>
    <x v="7"/>
    <n v="0"/>
    <n v="0.5"/>
    <n v="0.5"/>
    <n v="1"/>
    <n v="0.5"/>
    <n v="1"/>
    <n v="1"/>
    <n v="0"/>
  </r>
  <r>
    <x v="35"/>
    <x v="7"/>
    <n v="0.5"/>
    <n v="0.5"/>
    <n v="0.5"/>
    <n v="0"/>
    <n v="0.5"/>
    <n v="1"/>
    <n v="1"/>
    <n v="1"/>
  </r>
  <r>
    <x v="35"/>
    <x v="7"/>
    <n v="0.5"/>
    <n v="0"/>
    <n v="0.5"/>
    <n v="1"/>
    <n v="0.5"/>
    <n v="1"/>
    <n v="1"/>
    <n v="1"/>
  </r>
  <r>
    <x v="35"/>
    <x v="7"/>
    <n v="0"/>
    <n v="0.5"/>
    <n v="0"/>
    <n v="1"/>
    <n v="0"/>
    <n v="1"/>
    <n v="1"/>
    <n v="1"/>
  </r>
  <r>
    <x v="35"/>
    <x v="7"/>
    <n v="0"/>
    <n v="0.5"/>
    <n v="0"/>
    <n v="1"/>
    <n v="0"/>
    <n v="0"/>
    <n v="0"/>
    <n v="0"/>
  </r>
  <r>
    <x v="35"/>
    <x v="7"/>
    <n v="0"/>
    <n v="0"/>
    <n v="0"/>
    <n v="0"/>
    <n v="0"/>
    <n v="0"/>
    <n v="0"/>
    <n v="0"/>
  </r>
  <r>
    <x v="35"/>
    <x v="7"/>
    <n v="0.5"/>
    <n v="0.5"/>
    <n v="0.5"/>
    <n v="1"/>
    <n v="0.5"/>
    <n v="1"/>
    <n v="1"/>
    <n v="1"/>
  </r>
  <r>
    <x v="35"/>
    <x v="7"/>
    <n v="0"/>
    <n v="0"/>
    <n v="0"/>
    <n v="0"/>
    <n v="0"/>
    <n v="0"/>
    <n v="0"/>
    <n v="0"/>
  </r>
  <r>
    <x v="71"/>
    <x v="7"/>
    <n v="0"/>
    <n v="0"/>
    <n v="0"/>
    <n v="0"/>
    <n v="0"/>
    <n v="0"/>
    <n v="0"/>
    <n v="0"/>
  </r>
  <r>
    <x v="71"/>
    <x v="7"/>
    <n v="0"/>
    <n v="0"/>
    <n v="0"/>
    <n v="0"/>
    <n v="0"/>
    <n v="0"/>
    <n v="0"/>
    <n v="0"/>
  </r>
  <r>
    <x v="71"/>
    <x v="7"/>
    <n v="0"/>
    <n v="0"/>
    <n v="0"/>
    <n v="0"/>
    <n v="0"/>
    <n v="0"/>
    <n v="0"/>
    <n v="0"/>
  </r>
  <r>
    <x v="71"/>
    <x v="7"/>
    <n v="0"/>
    <n v="0"/>
    <n v="0"/>
    <n v="0"/>
    <n v="0"/>
    <n v="0"/>
    <n v="0"/>
    <n v="0"/>
  </r>
  <r>
    <x v="72"/>
    <x v="7"/>
    <n v="0"/>
    <n v="0"/>
    <n v="0"/>
    <n v="0"/>
    <n v="0"/>
    <n v="0"/>
    <n v="0"/>
    <n v="0"/>
  </r>
  <r>
    <x v="72"/>
    <x v="7"/>
    <n v="0"/>
    <n v="0"/>
    <n v="0"/>
    <n v="0"/>
    <n v="0"/>
    <n v="0"/>
    <n v="0"/>
    <n v="0"/>
  </r>
  <r>
    <x v="72"/>
    <x v="7"/>
    <n v="0.5"/>
    <n v="0.5"/>
    <n v="0.5"/>
    <n v="0.5"/>
    <n v="0.5"/>
    <n v="0.5"/>
    <n v="0.5"/>
    <n v="0.5"/>
  </r>
  <r>
    <x v="72"/>
    <x v="7"/>
    <n v="0"/>
    <n v="0"/>
    <n v="0"/>
    <n v="0"/>
    <n v="0"/>
    <n v="0"/>
    <n v="0"/>
    <n v="0"/>
  </r>
  <r>
    <x v="72"/>
    <x v="7"/>
    <n v="0"/>
    <n v="0.5"/>
    <n v="0"/>
    <n v="0"/>
    <n v="0"/>
    <n v="0"/>
    <n v="0"/>
    <n v="0"/>
  </r>
  <r>
    <x v="72"/>
    <x v="7"/>
    <n v="0"/>
    <n v="0"/>
    <n v="0"/>
    <n v="0"/>
    <n v="0"/>
    <n v="0"/>
    <n v="0"/>
    <n v="0"/>
  </r>
  <r>
    <x v="72"/>
    <x v="7"/>
    <n v="0"/>
    <n v="0"/>
    <n v="0"/>
    <n v="0"/>
    <n v="0"/>
    <n v="0"/>
    <n v="0"/>
    <n v="0"/>
  </r>
  <r>
    <x v="72"/>
    <x v="7"/>
    <n v="0"/>
    <n v="0"/>
    <n v="0"/>
    <n v="0"/>
    <n v="0"/>
    <n v="0"/>
    <n v="0"/>
    <n v="0"/>
  </r>
  <r>
    <x v="72"/>
    <x v="7"/>
    <n v="0.5"/>
    <n v="0.5"/>
    <n v="0.5"/>
    <n v="0"/>
    <n v="0.5"/>
    <n v="0.5"/>
    <n v="0.5"/>
    <n v="0.5"/>
  </r>
  <r>
    <x v="72"/>
    <x v="7"/>
    <n v="0"/>
    <n v="0"/>
    <n v="0"/>
    <n v="0"/>
    <n v="0"/>
    <n v="0"/>
    <n v="0"/>
    <n v="0"/>
  </r>
  <r>
    <x v="36"/>
    <x v="7"/>
    <n v="0"/>
    <n v="0"/>
    <n v="0"/>
    <n v="0"/>
    <n v="0"/>
    <n v="0"/>
    <n v="0"/>
    <n v="0"/>
  </r>
  <r>
    <x v="36"/>
    <x v="7"/>
    <n v="1"/>
    <n v="1"/>
    <n v="0.5"/>
    <n v="0.5"/>
    <n v="0.5"/>
    <n v="1"/>
    <n v="0.5"/>
    <n v="0.5"/>
  </r>
  <r>
    <x v="36"/>
    <x v="7"/>
    <n v="0"/>
    <n v="0"/>
    <n v="0"/>
    <n v="0"/>
    <n v="0"/>
    <n v="0"/>
    <n v="0"/>
    <n v="0"/>
  </r>
  <r>
    <x v="36"/>
    <x v="7"/>
    <n v="0"/>
    <n v="1"/>
    <n v="0"/>
    <n v="0"/>
    <n v="0"/>
    <n v="0"/>
    <n v="0"/>
    <n v="0"/>
  </r>
  <r>
    <x v="36"/>
    <x v="7"/>
    <n v="0"/>
    <n v="0"/>
    <n v="0"/>
    <n v="0"/>
    <n v="0"/>
    <n v="0"/>
    <n v="0"/>
    <n v="0"/>
  </r>
  <r>
    <x v="36"/>
    <x v="7"/>
    <n v="0"/>
    <n v="0"/>
    <n v="0"/>
    <n v="0"/>
    <n v="0"/>
    <n v="0"/>
    <n v="0"/>
    <n v="0"/>
  </r>
  <r>
    <x v="36"/>
    <x v="7"/>
    <n v="0"/>
    <n v="0"/>
    <n v="0"/>
    <n v="0"/>
    <n v="0"/>
    <n v="0"/>
    <n v="0"/>
    <n v="0"/>
  </r>
  <r>
    <x v="36"/>
    <x v="7"/>
    <n v="0"/>
    <n v="0"/>
    <n v="0"/>
    <n v="0"/>
    <n v="0"/>
    <n v="0"/>
    <n v="0"/>
    <n v="0"/>
  </r>
  <r>
    <x v="36"/>
    <x v="7"/>
    <n v="0"/>
    <n v="1"/>
    <n v="0"/>
    <n v="0"/>
    <n v="0"/>
    <n v="0"/>
    <n v="0"/>
    <n v="0"/>
  </r>
  <r>
    <x v="36"/>
    <x v="7"/>
    <n v="0"/>
    <n v="0"/>
    <n v="0"/>
    <n v="0"/>
    <n v="0"/>
    <n v="0"/>
    <n v="0"/>
    <n v="0"/>
  </r>
  <r>
    <x v="36"/>
    <x v="7"/>
    <n v="0"/>
    <n v="0"/>
    <n v="0"/>
    <n v="0"/>
    <n v="0"/>
    <n v="0"/>
    <n v="0"/>
    <n v="0"/>
  </r>
  <r>
    <x v="73"/>
    <x v="7"/>
    <n v="0"/>
    <n v="0"/>
    <n v="0"/>
    <n v="0"/>
    <n v="0"/>
    <n v="0"/>
    <n v="0"/>
    <n v="0"/>
  </r>
  <r>
    <x v="73"/>
    <x v="7"/>
    <n v="0"/>
    <n v="0"/>
    <n v="0"/>
    <n v="0"/>
    <n v="0"/>
    <n v="0"/>
    <n v="0"/>
    <n v="0"/>
  </r>
  <r>
    <x v="73"/>
    <x v="7"/>
    <n v="0.5"/>
    <n v="0.5"/>
    <n v="0.5"/>
    <n v="0.5"/>
    <n v="0.5"/>
    <n v="0.5"/>
    <n v="1"/>
    <n v="0.5"/>
  </r>
  <r>
    <x v="73"/>
    <x v="7"/>
    <n v="0"/>
    <n v="0"/>
    <n v="0"/>
    <n v="0"/>
    <n v="0"/>
    <n v="0"/>
    <n v="0"/>
    <n v="0"/>
  </r>
  <r>
    <x v="73"/>
    <x v="7"/>
    <n v="0"/>
    <n v="0.5"/>
    <n v="0"/>
    <n v="0"/>
    <n v="0"/>
    <n v="0"/>
    <n v="0"/>
    <n v="0"/>
  </r>
  <r>
    <x v="73"/>
    <x v="7"/>
    <n v="0"/>
    <n v="0"/>
    <n v="0"/>
    <n v="0"/>
    <n v="0"/>
    <n v="0"/>
    <n v="0"/>
    <n v="0"/>
  </r>
  <r>
    <x v="73"/>
    <x v="7"/>
    <n v="0"/>
    <n v="0"/>
    <n v="0"/>
    <n v="0"/>
    <n v="0"/>
    <n v="0"/>
    <n v="0"/>
    <n v="0"/>
  </r>
  <r>
    <x v="73"/>
    <x v="7"/>
    <n v="0"/>
    <n v="0.5"/>
    <n v="0"/>
    <n v="0"/>
    <n v="0"/>
    <n v="0"/>
    <n v="0"/>
    <n v="0"/>
  </r>
  <r>
    <x v="73"/>
    <x v="7"/>
    <n v="0"/>
    <n v="0"/>
    <n v="0"/>
    <n v="0"/>
    <n v="0"/>
    <n v="0"/>
    <n v="0"/>
    <n v="0"/>
  </r>
  <r>
    <x v="73"/>
    <x v="7"/>
    <n v="0"/>
    <n v="0.5"/>
    <n v="0.5"/>
    <n v="0.5"/>
    <n v="0.5"/>
    <n v="0.5"/>
    <n v="1"/>
    <n v="0"/>
  </r>
  <r>
    <x v="73"/>
    <x v="7"/>
    <n v="0.5"/>
    <n v="0.5"/>
    <n v="0.5"/>
    <n v="0"/>
    <n v="0.5"/>
    <n v="0.5"/>
    <n v="1"/>
    <n v="0.5"/>
  </r>
  <r>
    <x v="73"/>
    <x v="7"/>
    <n v="0.5"/>
    <n v="0.5"/>
    <n v="0.5"/>
    <n v="0"/>
    <n v="0.5"/>
    <n v="0.5"/>
    <n v="1"/>
    <n v="0.5"/>
  </r>
  <r>
    <x v="73"/>
    <x v="7"/>
    <n v="0"/>
    <n v="0.5"/>
    <n v="0"/>
    <n v="0"/>
    <n v="0"/>
    <n v="0.5"/>
    <n v="1"/>
    <n v="0.5"/>
  </r>
  <r>
    <x v="73"/>
    <x v="7"/>
    <n v="0.5"/>
    <n v="0.5"/>
    <n v="0.5"/>
    <n v="0"/>
    <n v="0.5"/>
    <n v="0.5"/>
    <n v="1"/>
    <n v="0.5"/>
  </r>
  <r>
    <x v="73"/>
    <x v="7"/>
    <n v="0.5"/>
    <n v="0.5"/>
    <n v="0.5"/>
    <n v="0"/>
    <n v="0.5"/>
    <n v="0.5"/>
    <n v="1"/>
    <n v="0.5"/>
  </r>
  <r>
    <x v="73"/>
    <x v="7"/>
    <n v="0.5"/>
    <n v="0"/>
    <n v="0.5"/>
    <n v="0.5"/>
    <n v="0.5"/>
    <n v="0.5"/>
    <n v="1"/>
    <n v="0.5"/>
  </r>
  <r>
    <x v="73"/>
    <x v="7"/>
    <n v="0"/>
    <n v="0.5"/>
    <n v="0"/>
    <n v="0.5"/>
    <n v="0"/>
    <n v="0.5"/>
    <n v="1"/>
    <n v="0.5"/>
  </r>
  <r>
    <x v="73"/>
    <x v="7"/>
    <n v="0"/>
    <n v="0.5"/>
    <n v="0"/>
    <n v="0.5"/>
    <n v="0"/>
    <n v="0"/>
    <n v="0"/>
    <n v="0"/>
  </r>
  <r>
    <x v="73"/>
    <x v="7"/>
    <n v="0"/>
    <n v="0"/>
    <n v="0"/>
    <n v="0"/>
    <n v="0"/>
    <n v="0"/>
    <n v="0"/>
    <n v="0"/>
  </r>
  <r>
    <x v="73"/>
    <x v="7"/>
    <n v="0"/>
    <n v="0"/>
    <n v="0"/>
    <n v="0"/>
    <n v="0"/>
    <n v="0"/>
    <n v="0"/>
    <n v="0"/>
  </r>
  <r>
    <x v="73"/>
    <x v="7"/>
    <n v="0.5"/>
    <n v="0.5"/>
    <n v="0.5"/>
    <n v="0.5"/>
    <n v="0.5"/>
    <n v="0.5"/>
    <n v="1"/>
    <n v="0.5"/>
  </r>
  <r>
    <x v="73"/>
    <x v="7"/>
    <n v="0"/>
    <n v="0"/>
    <n v="0"/>
    <n v="0"/>
    <n v="0"/>
    <n v="0"/>
    <n v="0"/>
    <n v="0"/>
  </r>
  <r>
    <x v="73"/>
    <x v="7"/>
    <n v="0"/>
    <n v="0"/>
    <n v="0"/>
    <n v="0"/>
    <n v="0"/>
    <n v="0"/>
    <n v="0"/>
    <n v="0"/>
  </r>
  <r>
    <x v="73"/>
    <x v="7"/>
    <n v="0"/>
    <n v="0"/>
    <n v="0"/>
    <n v="0.5"/>
    <n v="0.5"/>
    <n v="0"/>
    <n v="0"/>
    <n v="0"/>
  </r>
  <r>
    <x v="74"/>
    <x v="7"/>
    <n v="0"/>
    <n v="0.5"/>
    <n v="0"/>
    <n v="1"/>
    <n v="0"/>
    <n v="1"/>
    <n v="0.5"/>
    <n v="0.5"/>
  </r>
  <r>
    <x v="74"/>
    <x v="7"/>
    <n v="0"/>
    <n v="0.5"/>
    <n v="0"/>
    <n v="1"/>
    <n v="0"/>
    <n v="0"/>
    <n v="0"/>
    <n v="0"/>
  </r>
  <r>
    <x v="74"/>
    <x v="7"/>
    <n v="0"/>
    <n v="0"/>
    <n v="0"/>
    <n v="0"/>
    <n v="0"/>
    <n v="0"/>
    <n v="0"/>
    <n v="0"/>
  </r>
  <r>
    <x v="74"/>
    <x v="7"/>
    <n v="0"/>
    <n v="0"/>
    <n v="0"/>
    <n v="0"/>
    <n v="0"/>
    <n v="0"/>
    <n v="0"/>
    <n v="0"/>
  </r>
  <r>
    <x v="74"/>
    <x v="7"/>
    <n v="0"/>
    <n v="0"/>
    <n v="0"/>
    <n v="0"/>
    <n v="0"/>
    <n v="0"/>
    <n v="0"/>
    <n v="0"/>
  </r>
  <r>
    <x v="74"/>
    <x v="7"/>
    <n v="0"/>
    <n v="0"/>
    <n v="0"/>
    <n v="0"/>
    <n v="0"/>
    <n v="0"/>
    <n v="0"/>
    <n v="0"/>
  </r>
  <r>
    <x v="75"/>
    <x v="7"/>
    <n v="0.5"/>
    <n v="0.5"/>
    <n v="0.5"/>
    <n v="0.5"/>
    <n v="0.5"/>
    <n v="1"/>
    <n v="0.5"/>
    <n v="0.5"/>
  </r>
  <r>
    <x v="75"/>
    <x v="7"/>
    <n v="0"/>
    <n v="0"/>
    <n v="0"/>
    <n v="0"/>
    <n v="0"/>
    <n v="0"/>
    <n v="0"/>
    <n v="0"/>
  </r>
  <r>
    <x v="75"/>
    <x v="7"/>
    <n v="0"/>
    <n v="0"/>
    <n v="0"/>
    <n v="0"/>
    <n v="0"/>
    <n v="0"/>
    <n v="0"/>
    <n v="0"/>
  </r>
  <r>
    <x v="75"/>
    <x v="7"/>
    <n v="0"/>
    <n v="0"/>
    <n v="0"/>
    <n v="0"/>
    <n v="0"/>
    <n v="0"/>
    <n v="0"/>
    <n v="0"/>
  </r>
  <r>
    <x v="75"/>
    <x v="7"/>
    <n v="0"/>
    <n v="0"/>
    <n v="0"/>
    <n v="0"/>
    <n v="0"/>
    <n v="0"/>
    <n v="0"/>
    <n v="0"/>
  </r>
  <r>
    <x v="75"/>
    <x v="7"/>
    <n v="0"/>
    <n v="0"/>
    <n v="0"/>
    <n v="0"/>
    <n v="0"/>
    <n v="0"/>
    <n v="0"/>
    <n v="0"/>
  </r>
  <r>
    <x v="75"/>
    <x v="7"/>
    <n v="0"/>
    <n v="0"/>
    <n v="0"/>
    <n v="0"/>
    <n v="0"/>
    <n v="0"/>
    <n v="0"/>
    <n v="0"/>
  </r>
  <r>
    <x v="75"/>
    <x v="7"/>
    <n v="0"/>
    <n v="0"/>
    <n v="0"/>
    <n v="0"/>
    <n v="0"/>
    <n v="0"/>
    <n v="0"/>
    <n v="0"/>
  </r>
  <r>
    <x v="75"/>
    <x v="7"/>
    <n v="0"/>
    <n v="0"/>
    <n v="0"/>
    <n v="0"/>
    <n v="0"/>
    <n v="0"/>
    <n v="0"/>
    <n v="0"/>
  </r>
  <r>
    <x v="37"/>
    <x v="7"/>
    <n v="0"/>
    <n v="0"/>
    <n v="0"/>
    <n v="0"/>
    <n v="0"/>
    <n v="0"/>
    <n v="0"/>
    <n v="0"/>
  </r>
  <r>
    <x v="37"/>
    <x v="7"/>
    <n v="0"/>
    <n v="0"/>
    <n v="0"/>
    <n v="0"/>
    <n v="0"/>
    <n v="0"/>
    <n v="0"/>
    <n v="0"/>
  </r>
  <r>
    <x v="37"/>
    <x v="7"/>
    <n v="0"/>
    <n v="0.5"/>
    <n v="0"/>
    <n v="0"/>
    <n v="0"/>
    <n v="0"/>
    <n v="0"/>
    <n v="0"/>
  </r>
  <r>
    <x v="37"/>
    <x v="7"/>
    <n v="0"/>
    <n v="0"/>
    <n v="0"/>
    <n v="0"/>
    <n v="0"/>
    <n v="0"/>
    <n v="0"/>
    <n v="0"/>
  </r>
  <r>
    <x v="37"/>
    <x v="7"/>
    <n v="0"/>
    <n v="0"/>
    <n v="0"/>
    <n v="0"/>
    <n v="0"/>
    <n v="0"/>
    <n v="0"/>
    <n v="0"/>
  </r>
  <r>
    <x v="37"/>
    <x v="7"/>
    <n v="0"/>
    <n v="0"/>
    <n v="0"/>
    <n v="0"/>
    <n v="0"/>
    <n v="0"/>
    <n v="0"/>
    <n v="0"/>
  </r>
  <r>
    <x v="37"/>
    <x v="7"/>
    <n v="0.5"/>
    <n v="0.5"/>
    <n v="0.5"/>
    <n v="0"/>
    <n v="0.5"/>
    <n v="0.5"/>
    <n v="0.5"/>
    <n v="0.5"/>
  </r>
  <r>
    <x v="37"/>
    <x v="7"/>
    <n v="0.5"/>
    <n v="0.5"/>
    <n v="0.5"/>
    <n v="0"/>
    <n v="0.5"/>
    <n v="0.5"/>
    <n v="0.5"/>
    <n v="0.5"/>
  </r>
  <r>
    <x v="37"/>
    <x v="7"/>
    <n v="0"/>
    <n v="0"/>
    <n v="0"/>
    <n v="0"/>
    <n v="0"/>
    <n v="0"/>
    <n v="0"/>
    <n v="0"/>
  </r>
  <r>
    <x v="33"/>
    <x v="7"/>
    <n v="0"/>
    <n v="0"/>
    <n v="0"/>
    <n v="0"/>
    <n v="0"/>
    <n v="0"/>
    <n v="0"/>
    <n v="0"/>
  </r>
  <r>
    <x v="33"/>
    <x v="7"/>
    <n v="0.5"/>
    <n v="0.5"/>
    <n v="0.5"/>
    <n v="0.5"/>
    <n v="0.5"/>
    <n v="0.5"/>
    <n v="0.5"/>
    <n v="0.5"/>
  </r>
  <r>
    <x v="33"/>
    <x v="7"/>
    <n v="0"/>
    <n v="0.5"/>
    <n v="0"/>
    <n v="0"/>
    <n v="0"/>
    <n v="0"/>
    <n v="0"/>
    <n v="0"/>
  </r>
  <r>
    <x v="33"/>
    <x v="7"/>
    <n v="0"/>
    <n v="0"/>
    <n v="0"/>
    <n v="0"/>
    <n v="0"/>
    <n v="0"/>
    <n v="0"/>
    <n v="0"/>
  </r>
  <r>
    <x v="33"/>
    <x v="7"/>
    <n v="0"/>
    <n v="0"/>
    <n v="0"/>
    <n v="0"/>
    <n v="0"/>
    <n v="0"/>
    <n v="0"/>
    <n v="0"/>
  </r>
  <r>
    <x v="33"/>
    <x v="7"/>
    <n v="0"/>
    <n v="0"/>
    <n v="0"/>
    <n v="0"/>
    <n v="0"/>
    <n v="0"/>
    <n v="0"/>
    <n v="0"/>
  </r>
  <r>
    <x v="33"/>
    <x v="7"/>
    <n v="0"/>
    <n v="0"/>
    <n v="0"/>
    <n v="0"/>
    <n v="0"/>
    <n v="0"/>
    <n v="0"/>
    <n v="0"/>
  </r>
  <r>
    <x v="33"/>
    <x v="7"/>
    <n v="0.5"/>
    <n v="0.5"/>
    <n v="0.5"/>
    <n v="0"/>
    <n v="0.5"/>
    <n v="0.5"/>
    <n v="0.5"/>
    <n v="0.5"/>
  </r>
  <r>
    <x v="33"/>
    <x v="7"/>
    <n v="0.5"/>
    <n v="0.5"/>
    <n v="0.5"/>
    <n v="0"/>
    <n v="0.5"/>
    <n v="0.5"/>
    <n v="0.5"/>
    <n v="0.5"/>
  </r>
  <r>
    <x v="33"/>
    <x v="7"/>
    <n v="0"/>
    <n v="0"/>
    <n v="0"/>
    <n v="0"/>
    <n v="0"/>
    <n v="0"/>
    <n v="0"/>
    <n v="0"/>
  </r>
  <r>
    <x v="48"/>
    <x v="7"/>
    <n v="0"/>
    <n v="0"/>
    <n v="0"/>
    <n v="0"/>
    <n v="0"/>
    <n v="0"/>
    <n v="0"/>
    <n v="0"/>
  </r>
  <r>
    <x v="48"/>
    <x v="7"/>
    <n v="0"/>
    <n v="0"/>
    <n v="0"/>
    <n v="0"/>
    <n v="0"/>
    <n v="0"/>
    <n v="0"/>
    <n v="0"/>
  </r>
  <r>
    <x v="48"/>
    <x v="7"/>
    <n v="1"/>
    <n v="0.5"/>
    <n v="0.5"/>
    <n v="0.5"/>
    <n v="0.5"/>
    <n v="1"/>
    <n v="1"/>
    <n v="0.5"/>
  </r>
  <r>
    <x v="48"/>
    <x v="7"/>
    <n v="0"/>
    <n v="0"/>
    <n v="0"/>
    <n v="0"/>
    <n v="0"/>
    <n v="0"/>
    <n v="0"/>
    <n v="0"/>
  </r>
  <r>
    <x v="48"/>
    <x v="7"/>
    <n v="0"/>
    <n v="0.5"/>
    <n v="0"/>
    <n v="0"/>
    <n v="0"/>
    <n v="0"/>
    <n v="0"/>
    <n v="0"/>
  </r>
  <r>
    <x v="48"/>
    <x v="7"/>
    <n v="0"/>
    <n v="0"/>
    <n v="0"/>
    <n v="0"/>
    <n v="0"/>
    <n v="0"/>
    <n v="0"/>
    <n v="0"/>
  </r>
  <r>
    <x v="48"/>
    <x v="7"/>
    <n v="0"/>
    <n v="0"/>
    <n v="0"/>
    <n v="0"/>
    <n v="0"/>
    <n v="0"/>
    <n v="0"/>
    <n v="0"/>
  </r>
  <r>
    <x v="48"/>
    <x v="7"/>
    <n v="0"/>
    <n v="0.5"/>
    <n v="0"/>
    <n v="0"/>
    <n v="0"/>
    <n v="0"/>
    <n v="0"/>
    <n v="0"/>
  </r>
  <r>
    <x v="48"/>
    <x v="7"/>
    <n v="0"/>
    <n v="0"/>
    <n v="0"/>
    <n v="0"/>
    <n v="0"/>
    <n v="0"/>
    <n v="0"/>
    <n v="0"/>
  </r>
  <r>
    <x v="48"/>
    <x v="7"/>
    <n v="0"/>
    <n v="0"/>
    <n v="0"/>
    <n v="0"/>
    <n v="0"/>
    <n v="0"/>
    <n v="0"/>
    <n v="0"/>
  </r>
  <r>
    <x v="48"/>
    <x v="7"/>
    <n v="1"/>
    <n v="0.5"/>
    <n v="0.5"/>
    <n v="0"/>
    <n v="0.5"/>
    <n v="1"/>
    <n v="1"/>
    <n v="0.5"/>
  </r>
  <r>
    <x v="48"/>
    <x v="7"/>
    <n v="1"/>
    <n v="0.5"/>
    <n v="0.5"/>
    <n v="0"/>
    <n v="0.5"/>
    <n v="1"/>
    <n v="1"/>
    <n v="0.5"/>
  </r>
  <r>
    <x v="48"/>
    <x v="7"/>
    <n v="0"/>
    <n v="0.5"/>
    <n v="0.5"/>
    <n v="0"/>
    <n v="0.5"/>
    <n v="1"/>
    <n v="1"/>
    <n v="0.5"/>
  </r>
  <r>
    <x v="48"/>
    <x v="7"/>
    <n v="0"/>
    <n v="0.5"/>
    <n v="0"/>
    <n v="0"/>
    <n v="0"/>
    <n v="1"/>
    <n v="1"/>
    <n v="0.5"/>
  </r>
  <r>
    <x v="48"/>
    <x v="7"/>
    <n v="1"/>
    <n v="0.5"/>
    <n v="0.5"/>
    <n v="0"/>
    <n v="0.5"/>
    <n v="1"/>
    <n v="1"/>
    <n v="0.5"/>
  </r>
  <r>
    <x v="48"/>
    <x v="7"/>
    <n v="1"/>
    <n v="0"/>
    <n v="0.5"/>
    <n v="0.5"/>
    <n v="0.5"/>
    <n v="1"/>
    <n v="1"/>
    <n v="0.5"/>
  </r>
  <r>
    <x v="48"/>
    <x v="7"/>
    <n v="0"/>
    <n v="0"/>
    <n v="0"/>
    <n v="0"/>
    <n v="0"/>
    <n v="0"/>
    <n v="0"/>
    <n v="0"/>
  </r>
  <r>
    <x v="49"/>
    <x v="7"/>
    <n v="0"/>
    <n v="0"/>
    <n v="0"/>
    <n v="0"/>
    <n v="0"/>
    <n v="0"/>
    <n v="0"/>
    <n v="0"/>
  </r>
  <r>
    <x v="49"/>
    <x v="7"/>
    <n v="0"/>
    <n v="0"/>
    <n v="0"/>
    <n v="0"/>
    <n v="0"/>
    <n v="0"/>
    <n v="0"/>
    <n v="0"/>
  </r>
  <r>
    <x v="49"/>
    <x v="7"/>
    <n v="0.5"/>
    <n v="0.5"/>
    <n v="0.5"/>
    <n v="0.5"/>
    <n v="0.5"/>
    <n v="0.5"/>
    <n v="0.5"/>
    <n v="0.5"/>
  </r>
  <r>
    <x v="49"/>
    <x v="7"/>
    <n v="0"/>
    <n v="0"/>
    <n v="0"/>
    <n v="0"/>
    <n v="0"/>
    <n v="0"/>
    <n v="0"/>
    <n v="0"/>
  </r>
  <r>
    <x v="49"/>
    <x v="7"/>
    <n v="0"/>
    <n v="0.5"/>
    <n v="0"/>
    <n v="0"/>
    <n v="0"/>
    <n v="0"/>
    <n v="0"/>
    <n v="0"/>
  </r>
  <r>
    <x v="49"/>
    <x v="7"/>
    <n v="0"/>
    <n v="0"/>
    <n v="0"/>
    <n v="0"/>
    <n v="0"/>
    <n v="0"/>
    <n v="0"/>
    <n v="0"/>
  </r>
  <r>
    <x v="49"/>
    <x v="7"/>
    <n v="0"/>
    <n v="0"/>
    <n v="0"/>
    <n v="0"/>
    <n v="0"/>
    <n v="0"/>
    <n v="0"/>
    <n v="0"/>
  </r>
  <r>
    <x v="49"/>
    <x v="7"/>
    <n v="0"/>
    <n v="0"/>
    <n v="0"/>
    <n v="0"/>
    <n v="0"/>
    <n v="0"/>
    <n v="0"/>
    <n v="0"/>
  </r>
  <r>
    <x v="49"/>
    <x v="7"/>
    <n v="0"/>
    <n v="0"/>
    <n v="0"/>
    <n v="0"/>
    <n v="0"/>
    <n v="0"/>
    <n v="0"/>
    <n v="0"/>
  </r>
  <r>
    <x v="49"/>
    <x v="7"/>
    <n v="0"/>
    <n v="0"/>
    <n v="0"/>
    <n v="0"/>
    <n v="0"/>
    <n v="0"/>
    <n v="0"/>
    <n v="0"/>
  </r>
  <r>
    <x v="49"/>
    <x v="7"/>
    <n v="0"/>
    <n v="0.5"/>
    <n v="0"/>
    <n v="0"/>
    <n v="0"/>
    <n v="0.5"/>
    <n v="0.5"/>
    <n v="0.5"/>
  </r>
  <r>
    <x v="49"/>
    <x v="7"/>
    <n v="0"/>
    <n v="0.5"/>
    <n v="0"/>
    <n v="0"/>
    <n v="0"/>
    <n v="0"/>
    <n v="0"/>
    <n v="0"/>
  </r>
  <r>
    <x v="49"/>
    <x v="7"/>
    <n v="0.5"/>
    <n v="0.5"/>
    <n v="0.5"/>
    <n v="0"/>
    <n v="0.5"/>
    <n v="0.5"/>
    <n v="0.5"/>
    <n v="0.5"/>
  </r>
  <r>
    <x v="49"/>
    <x v="7"/>
    <n v="0.5"/>
    <n v="0.5"/>
    <n v="0.5"/>
    <n v="0"/>
    <n v="0.5"/>
    <n v="0.5"/>
    <n v="0.5"/>
    <n v="0.5"/>
  </r>
  <r>
    <x v="76"/>
    <x v="7"/>
    <n v="0"/>
    <n v="0"/>
    <n v="0"/>
    <n v="0"/>
    <n v="0"/>
    <n v="0"/>
    <n v="0"/>
    <n v="0"/>
  </r>
  <r>
    <x v="76"/>
    <x v="7"/>
    <n v="0"/>
    <n v="0"/>
    <n v="0"/>
    <n v="0"/>
    <n v="0"/>
    <n v="0"/>
    <n v="0"/>
    <n v="0"/>
  </r>
  <r>
    <x v="76"/>
    <x v="7"/>
    <n v="0.5"/>
    <n v="0.5"/>
    <n v="0.5"/>
    <n v="0"/>
    <n v="0.5"/>
    <n v="0.5"/>
    <n v="1"/>
    <n v="0.5"/>
  </r>
  <r>
    <x v="76"/>
    <x v="7"/>
    <n v="0"/>
    <n v="0.5"/>
    <n v="0"/>
    <n v="0"/>
    <n v="0"/>
    <n v="0.5"/>
    <n v="1"/>
    <n v="0.5"/>
  </r>
  <r>
    <x v="76"/>
    <x v="7"/>
    <n v="0"/>
    <n v="0.5"/>
    <n v="0"/>
    <n v="0"/>
    <n v="0"/>
    <n v="0"/>
    <n v="0"/>
    <n v="0"/>
  </r>
  <r>
    <x v="76"/>
    <x v="7"/>
    <n v="0.5"/>
    <n v="0.5"/>
    <n v="0.5"/>
    <n v="0"/>
    <n v="0.5"/>
    <n v="0.5"/>
    <n v="1"/>
    <n v="0.5"/>
  </r>
  <r>
    <x v="76"/>
    <x v="7"/>
    <n v="0.5"/>
    <n v="0.5"/>
    <n v="0.5"/>
    <n v="0"/>
    <n v="0.5"/>
    <n v="0.5"/>
    <n v="1"/>
    <n v="0.5"/>
  </r>
  <r>
    <x v="76"/>
    <x v="7"/>
    <n v="0"/>
    <n v="0"/>
    <n v="0"/>
    <n v="0"/>
    <n v="0"/>
    <n v="0"/>
    <n v="0"/>
    <n v="0"/>
  </r>
  <r>
    <x v="76"/>
    <x v="7"/>
    <n v="0"/>
    <n v="0"/>
    <n v="0"/>
    <n v="0"/>
    <n v="0"/>
    <n v="0"/>
    <n v="0"/>
    <n v="0"/>
  </r>
  <r>
    <x v="77"/>
    <x v="7"/>
    <n v="0"/>
    <n v="0.5"/>
    <n v="0.5"/>
    <n v="1"/>
    <n v="0.5"/>
    <n v="1"/>
    <n v="1"/>
    <n v="0"/>
  </r>
  <r>
    <x v="77"/>
    <x v="7"/>
    <n v="0"/>
    <n v="0.5"/>
    <n v="0.5"/>
    <n v="1"/>
    <n v="0.5"/>
    <n v="1"/>
    <n v="1"/>
    <n v="0.5"/>
  </r>
  <r>
    <x v="77"/>
    <x v="7"/>
    <n v="0"/>
    <n v="0.5"/>
    <n v="0"/>
    <n v="1"/>
    <n v="0"/>
    <n v="1"/>
    <n v="1"/>
    <n v="0.5"/>
  </r>
  <r>
    <x v="77"/>
    <x v="7"/>
    <n v="0"/>
    <n v="0.5"/>
    <n v="0"/>
    <n v="1"/>
    <n v="0"/>
    <n v="0"/>
    <n v="0"/>
    <n v="0"/>
  </r>
  <r>
    <x v="77"/>
    <x v="7"/>
    <n v="0"/>
    <n v="0"/>
    <n v="0"/>
    <n v="0"/>
    <n v="0"/>
    <n v="0"/>
    <n v="0"/>
    <n v="0"/>
  </r>
  <r>
    <x v="77"/>
    <x v="7"/>
    <n v="0"/>
    <n v="0"/>
    <n v="0"/>
    <n v="0"/>
    <n v="0"/>
    <n v="0"/>
    <n v="0"/>
    <n v="0"/>
  </r>
  <r>
    <x v="77"/>
    <x v="7"/>
    <n v="0"/>
    <n v="0"/>
    <n v="0"/>
    <n v="0"/>
    <n v="0"/>
    <n v="0"/>
    <n v="0"/>
    <n v="0"/>
  </r>
  <r>
    <x v="24"/>
    <x v="7"/>
    <n v="0"/>
    <n v="0"/>
    <n v="0"/>
    <n v="0"/>
    <n v="0"/>
    <n v="0"/>
    <n v="0"/>
    <n v="0"/>
  </r>
  <r>
    <x v="24"/>
    <x v="7"/>
    <n v="0"/>
    <n v="0"/>
    <n v="0"/>
    <n v="0"/>
    <n v="0"/>
    <n v="0"/>
    <n v="0"/>
    <n v="0"/>
  </r>
  <r>
    <x v="24"/>
    <x v="7"/>
    <n v="0.5"/>
    <n v="0.5"/>
    <n v="0.5"/>
    <n v="1"/>
    <n v="0.5"/>
    <n v="0.5"/>
    <n v="0.5"/>
    <n v="0.5"/>
  </r>
  <r>
    <x v="24"/>
    <x v="7"/>
    <n v="0"/>
    <n v="0"/>
    <n v="0"/>
    <n v="0"/>
    <n v="0"/>
    <n v="0"/>
    <n v="0"/>
    <n v="0"/>
  </r>
  <r>
    <x v="24"/>
    <x v="7"/>
    <n v="0"/>
    <n v="0"/>
    <n v="0"/>
    <n v="0"/>
    <n v="0"/>
    <n v="0"/>
    <n v="0"/>
    <n v="0"/>
  </r>
  <r>
    <x v="24"/>
    <x v="7"/>
    <n v="0"/>
    <n v="0"/>
    <n v="0"/>
    <n v="0"/>
    <n v="0"/>
    <n v="0"/>
    <n v="0"/>
    <n v="0"/>
  </r>
  <r>
    <x v="24"/>
    <x v="7"/>
    <n v="0"/>
    <n v="0.5"/>
    <n v="0"/>
    <n v="0"/>
    <n v="0"/>
    <n v="0.5"/>
    <n v="0.5"/>
    <n v="0.5"/>
  </r>
  <r>
    <x v="24"/>
    <x v="7"/>
    <n v="0"/>
    <n v="0"/>
    <n v="0"/>
    <n v="0"/>
    <n v="0"/>
    <n v="0"/>
    <n v="0"/>
    <n v="0"/>
  </r>
  <r>
    <x v="24"/>
    <x v="7"/>
    <n v="0"/>
    <n v="0"/>
    <n v="0"/>
    <n v="0"/>
    <n v="0"/>
    <n v="0"/>
    <n v="0"/>
    <n v="0"/>
  </r>
  <r>
    <x v="24"/>
    <x v="7"/>
    <n v="0"/>
    <n v="0.5"/>
    <n v="0"/>
    <n v="0"/>
    <n v="0"/>
    <n v="0"/>
    <n v="0"/>
    <n v="0"/>
  </r>
  <r>
    <x v="24"/>
    <x v="7"/>
    <n v="0"/>
    <n v="0"/>
    <n v="0"/>
    <n v="0"/>
    <n v="0"/>
    <n v="0"/>
    <n v="0"/>
    <n v="0"/>
  </r>
  <r>
    <x v="24"/>
    <x v="7"/>
    <n v="0"/>
    <n v="0"/>
    <n v="0"/>
    <n v="0"/>
    <n v="0"/>
    <n v="0"/>
    <n v="0"/>
    <n v="0"/>
  </r>
  <r>
    <x v="78"/>
    <x v="7"/>
    <n v="0"/>
    <n v="0"/>
    <n v="0"/>
    <n v="0"/>
    <n v="0"/>
    <n v="0"/>
    <n v="0"/>
    <n v="0"/>
  </r>
  <r>
    <x v="78"/>
    <x v="7"/>
    <n v="1"/>
    <n v="0.5"/>
    <n v="0.5"/>
    <n v="1"/>
    <n v="0.5"/>
    <n v="1"/>
    <n v="1"/>
    <n v="1"/>
  </r>
  <r>
    <x v="78"/>
    <x v="7"/>
    <n v="0"/>
    <n v="0"/>
    <n v="0"/>
    <n v="0"/>
    <n v="0"/>
    <n v="0"/>
    <n v="0"/>
    <n v="0"/>
  </r>
  <r>
    <x v="78"/>
    <x v="7"/>
    <n v="0"/>
    <n v="0.5"/>
    <n v="0"/>
    <n v="0"/>
    <n v="0"/>
    <n v="0"/>
    <n v="0"/>
    <n v="0"/>
  </r>
  <r>
    <x v="78"/>
    <x v="7"/>
    <n v="0"/>
    <n v="0"/>
    <n v="0"/>
    <n v="0"/>
    <n v="0"/>
    <n v="0"/>
    <n v="0"/>
    <n v="0"/>
  </r>
  <r>
    <x v="78"/>
    <x v="7"/>
    <n v="0"/>
    <n v="0"/>
    <n v="0"/>
    <n v="0"/>
    <n v="0"/>
    <n v="0"/>
    <n v="0"/>
    <n v="0"/>
  </r>
  <r>
    <x v="78"/>
    <x v="7"/>
    <n v="0"/>
    <n v="0"/>
    <n v="0"/>
    <n v="0"/>
    <n v="0"/>
    <n v="0"/>
    <n v="0"/>
    <n v="0"/>
  </r>
  <r>
    <x v="78"/>
    <x v="7"/>
    <n v="0"/>
    <n v="0"/>
    <n v="0"/>
    <n v="0"/>
    <n v="0"/>
    <n v="0"/>
    <n v="0"/>
    <n v="0"/>
  </r>
  <r>
    <x v="78"/>
    <x v="7"/>
    <n v="0"/>
    <n v="0"/>
    <n v="0"/>
    <n v="0"/>
    <n v="0"/>
    <n v="0"/>
    <n v="0"/>
    <n v="0"/>
  </r>
  <r>
    <x v="78"/>
    <x v="7"/>
    <n v="0"/>
    <n v="0.5"/>
    <n v="0"/>
    <n v="0"/>
    <n v="0"/>
    <n v="0"/>
    <n v="0"/>
    <n v="0"/>
  </r>
  <r>
    <x v="78"/>
    <x v="7"/>
    <n v="0"/>
    <n v="0"/>
    <n v="0"/>
    <n v="0"/>
    <n v="0"/>
    <n v="0"/>
    <n v="0"/>
    <n v="0"/>
  </r>
  <r>
    <x v="79"/>
    <x v="7"/>
    <n v="0"/>
    <n v="0"/>
    <n v="0"/>
    <n v="0"/>
    <n v="0"/>
    <n v="0"/>
    <n v="0"/>
    <n v="0"/>
  </r>
  <r>
    <x v="79"/>
    <x v="7"/>
    <n v="1"/>
    <n v="0.5"/>
    <n v="0.5"/>
    <n v="1"/>
    <n v="0.5"/>
    <n v="1"/>
    <n v="1"/>
    <n v="1"/>
  </r>
  <r>
    <x v="79"/>
    <x v="7"/>
    <n v="0"/>
    <n v="0"/>
    <n v="0"/>
    <n v="0"/>
    <n v="0"/>
    <n v="0"/>
    <n v="0"/>
    <n v="0"/>
  </r>
  <r>
    <x v="79"/>
    <x v="7"/>
    <n v="0"/>
    <n v="0.5"/>
    <n v="0"/>
    <n v="0"/>
    <n v="0"/>
    <n v="0"/>
    <n v="0"/>
    <n v="0"/>
  </r>
  <r>
    <x v="79"/>
    <x v="7"/>
    <n v="0"/>
    <n v="0"/>
    <n v="0"/>
    <n v="0"/>
    <n v="0"/>
    <n v="0"/>
    <n v="0"/>
    <n v="0"/>
  </r>
  <r>
    <x v="79"/>
    <x v="7"/>
    <n v="0"/>
    <n v="0.5"/>
    <n v="0"/>
    <n v="0"/>
    <n v="0"/>
    <n v="0"/>
    <n v="0"/>
    <n v="0"/>
  </r>
  <r>
    <x v="79"/>
    <x v="7"/>
    <n v="0"/>
    <n v="0"/>
    <n v="0"/>
    <n v="0"/>
    <n v="0"/>
    <n v="0"/>
    <n v="0"/>
    <n v="0"/>
  </r>
  <r>
    <x v="79"/>
    <x v="7"/>
    <n v="0"/>
    <n v="0"/>
    <n v="0"/>
    <n v="0"/>
    <n v="0"/>
    <n v="0"/>
    <n v="0"/>
    <n v="0"/>
  </r>
  <r>
    <x v="79"/>
    <x v="7"/>
    <n v="0"/>
    <n v="0.5"/>
    <n v="0"/>
    <n v="0"/>
    <n v="0"/>
    <n v="1"/>
    <n v="1"/>
    <n v="1"/>
  </r>
  <r>
    <x v="79"/>
    <x v="7"/>
    <n v="0"/>
    <n v="0.5"/>
    <n v="0"/>
    <n v="1"/>
    <n v="0"/>
    <n v="0"/>
    <n v="0"/>
    <n v="0"/>
  </r>
  <r>
    <x v="79"/>
    <x v="7"/>
    <n v="0"/>
    <n v="0"/>
    <n v="0"/>
    <n v="0"/>
    <n v="0"/>
    <n v="0"/>
    <n v="0"/>
    <n v="0"/>
  </r>
  <r>
    <x v="79"/>
    <x v="7"/>
    <n v="0"/>
    <n v="0"/>
    <n v="0"/>
    <n v="0"/>
    <n v="0"/>
    <n v="0"/>
    <n v="0"/>
    <n v="0"/>
  </r>
  <r>
    <x v="38"/>
    <x v="7"/>
    <n v="0"/>
    <n v="0"/>
    <n v="0"/>
    <n v="0"/>
    <n v="0"/>
    <n v="0"/>
    <n v="0"/>
    <n v="0"/>
  </r>
  <r>
    <x v="38"/>
    <x v="7"/>
    <n v="0"/>
    <n v="0"/>
    <n v="0"/>
    <n v="0"/>
    <n v="0"/>
    <n v="0"/>
    <n v="0"/>
    <n v="0"/>
  </r>
  <r>
    <x v="38"/>
    <x v="7"/>
    <n v="0"/>
    <n v="0.5"/>
    <n v="0"/>
    <n v="0"/>
    <n v="0"/>
    <n v="0"/>
    <n v="0"/>
    <n v="0"/>
  </r>
  <r>
    <x v="38"/>
    <x v="7"/>
    <n v="0"/>
    <n v="0"/>
    <n v="0"/>
    <n v="0"/>
    <n v="0"/>
    <n v="0"/>
    <n v="0"/>
    <n v="0"/>
  </r>
  <r>
    <x v="38"/>
    <x v="7"/>
    <n v="0"/>
    <n v="0"/>
    <n v="0"/>
    <n v="0"/>
    <n v="0"/>
    <n v="0"/>
    <n v="0"/>
    <n v="0"/>
  </r>
  <r>
    <x v="38"/>
    <x v="7"/>
    <n v="0"/>
    <n v="0"/>
    <n v="0"/>
    <n v="0"/>
    <n v="0"/>
    <n v="0"/>
    <n v="0"/>
    <n v="0"/>
  </r>
  <r>
    <x v="38"/>
    <x v="7"/>
    <n v="0"/>
    <n v="0"/>
    <n v="0"/>
    <n v="0"/>
    <n v="0"/>
    <n v="0"/>
    <n v="0"/>
    <n v="0"/>
  </r>
  <r>
    <x v="38"/>
    <x v="7"/>
    <n v="0.5"/>
    <n v="0.5"/>
    <n v="0.5"/>
    <n v="0"/>
    <n v="0.5"/>
    <n v="0.5"/>
    <n v="0.5"/>
    <n v="0.5"/>
  </r>
  <r>
    <x v="38"/>
    <x v="7"/>
    <n v="0"/>
    <n v="0"/>
    <n v="0"/>
    <n v="0"/>
    <n v="0"/>
    <n v="0"/>
    <n v="0"/>
    <n v="0"/>
  </r>
  <r>
    <x v="38"/>
    <x v="7"/>
    <n v="0"/>
    <n v="0"/>
    <n v="0"/>
    <n v="0"/>
    <n v="0"/>
    <n v="0"/>
    <n v="0"/>
    <n v="0"/>
  </r>
  <r>
    <x v="80"/>
    <x v="7"/>
    <n v="0"/>
    <n v="0"/>
    <n v="0"/>
    <n v="0"/>
    <n v="0"/>
    <n v="0"/>
    <n v="0"/>
    <n v="0"/>
  </r>
  <r>
    <x v="80"/>
    <x v="7"/>
    <n v="0"/>
    <n v="0"/>
    <n v="0"/>
    <n v="0"/>
    <n v="0"/>
    <n v="0"/>
    <n v="0"/>
    <n v="0"/>
  </r>
  <r>
    <x v="80"/>
    <x v="7"/>
    <n v="1"/>
    <n v="1"/>
    <n v="0.5"/>
    <n v="1"/>
    <n v="0.5"/>
    <n v="1"/>
    <n v="1"/>
    <n v="1"/>
  </r>
  <r>
    <x v="80"/>
    <x v="7"/>
    <n v="0"/>
    <n v="0"/>
    <n v="0"/>
    <n v="0"/>
    <n v="0"/>
    <n v="0"/>
    <n v="0"/>
    <n v="0"/>
  </r>
  <r>
    <x v="80"/>
    <x v="7"/>
    <n v="0"/>
    <n v="1"/>
    <n v="0"/>
    <n v="0"/>
    <n v="0"/>
    <n v="0"/>
    <n v="0"/>
    <n v="0"/>
  </r>
  <r>
    <x v="80"/>
    <x v="7"/>
    <n v="0"/>
    <n v="0"/>
    <n v="0"/>
    <n v="0"/>
    <n v="0"/>
    <n v="0"/>
    <n v="0"/>
    <n v="0"/>
  </r>
  <r>
    <x v="80"/>
    <x v="7"/>
    <n v="0"/>
    <n v="0"/>
    <n v="0"/>
    <n v="0"/>
    <n v="0"/>
    <n v="0"/>
    <n v="0"/>
    <n v="0"/>
  </r>
  <r>
    <x v="80"/>
    <x v="7"/>
    <n v="0"/>
    <n v="1"/>
    <n v="0"/>
    <n v="0"/>
    <n v="0"/>
    <n v="0"/>
    <n v="0"/>
    <n v="0"/>
  </r>
  <r>
    <x v="80"/>
    <x v="7"/>
    <n v="0"/>
    <n v="0"/>
    <n v="0"/>
    <n v="0"/>
    <n v="0"/>
    <n v="0"/>
    <n v="0"/>
    <n v="0"/>
  </r>
  <r>
    <x v="80"/>
    <x v="7"/>
    <n v="0"/>
    <n v="0"/>
    <n v="0"/>
    <n v="0"/>
    <n v="0"/>
    <n v="0"/>
    <n v="0"/>
    <n v="0"/>
  </r>
  <r>
    <x v="80"/>
    <x v="7"/>
    <n v="0"/>
    <n v="0"/>
    <n v="0"/>
    <n v="0"/>
    <n v="0"/>
    <n v="0"/>
    <n v="0"/>
    <n v="0"/>
  </r>
  <r>
    <x v="80"/>
    <x v="7"/>
    <n v="0"/>
    <n v="1"/>
    <n v="0"/>
    <n v="0"/>
    <n v="0"/>
    <n v="1"/>
    <n v="1"/>
    <n v="1"/>
  </r>
  <r>
    <x v="80"/>
    <x v="7"/>
    <n v="0"/>
    <n v="0"/>
    <n v="0"/>
    <n v="1"/>
    <n v="0.5"/>
    <n v="0"/>
    <n v="0"/>
    <n v="0"/>
  </r>
  <r>
    <x v="80"/>
    <x v="7"/>
    <n v="0"/>
    <n v="1"/>
    <n v="0.5"/>
    <n v="1"/>
    <n v="0.5"/>
    <n v="1"/>
    <n v="1"/>
    <n v="0"/>
  </r>
  <r>
    <x v="80"/>
    <x v="7"/>
    <n v="1"/>
    <n v="1"/>
    <n v="0.5"/>
    <n v="0"/>
    <n v="0.5"/>
    <n v="1"/>
    <n v="1"/>
    <n v="1"/>
  </r>
  <r>
    <x v="80"/>
    <x v="7"/>
    <n v="1"/>
    <n v="1"/>
    <n v="0.5"/>
    <n v="0"/>
    <n v="0.5"/>
    <n v="1"/>
    <n v="1"/>
    <n v="1"/>
  </r>
  <r>
    <x v="80"/>
    <x v="7"/>
    <n v="0"/>
    <n v="0"/>
    <n v="0"/>
    <n v="0"/>
    <n v="0"/>
    <n v="0"/>
    <n v="0"/>
    <n v="0"/>
  </r>
  <r>
    <x v="80"/>
    <x v="7"/>
    <n v="0"/>
    <n v="0"/>
    <n v="0"/>
    <n v="0"/>
    <n v="0"/>
    <n v="0"/>
    <n v="0"/>
    <n v="0"/>
  </r>
  <r>
    <x v="81"/>
    <x v="7"/>
    <n v="0"/>
    <n v="0"/>
    <n v="0"/>
    <n v="0"/>
    <n v="0"/>
    <n v="0"/>
    <n v="0"/>
    <n v="0"/>
  </r>
  <r>
    <x v="81"/>
    <x v="7"/>
    <n v="0"/>
    <n v="0"/>
    <n v="0"/>
    <n v="0"/>
    <n v="0"/>
    <n v="0"/>
    <n v="0"/>
    <n v="0"/>
  </r>
  <r>
    <x v="81"/>
    <x v="7"/>
    <n v="0"/>
    <n v="0.5"/>
    <n v="0"/>
    <n v="0"/>
    <n v="0"/>
    <n v="0"/>
    <n v="0"/>
    <n v="0"/>
  </r>
  <r>
    <x v="81"/>
    <x v="7"/>
    <n v="0"/>
    <n v="0"/>
    <n v="0"/>
    <n v="0"/>
    <n v="0"/>
    <n v="0"/>
    <n v="0"/>
    <n v="0"/>
  </r>
  <r>
    <x v="81"/>
    <x v="7"/>
    <n v="0"/>
    <n v="0"/>
    <n v="0"/>
    <n v="0"/>
    <n v="0"/>
    <n v="0"/>
    <n v="0"/>
    <n v="0"/>
  </r>
  <r>
    <x v="81"/>
    <x v="7"/>
    <n v="0"/>
    <n v="0"/>
    <n v="0"/>
    <n v="0"/>
    <n v="0"/>
    <n v="0"/>
    <n v="0"/>
    <n v="0"/>
  </r>
  <r>
    <x v="81"/>
    <x v="7"/>
    <n v="0"/>
    <n v="0"/>
    <n v="0"/>
    <n v="0"/>
    <n v="0"/>
    <n v="0"/>
    <n v="0"/>
    <n v="0"/>
  </r>
  <r>
    <x v="81"/>
    <x v="7"/>
    <n v="0"/>
    <n v="0"/>
    <n v="0"/>
    <n v="0"/>
    <n v="0"/>
    <n v="0"/>
    <n v="0"/>
    <n v="0"/>
  </r>
  <r>
    <x v="81"/>
    <x v="7"/>
    <n v="0"/>
    <n v="0.5"/>
    <n v="0"/>
    <n v="0"/>
    <n v="0"/>
    <n v="0"/>
    <n v="0"/>
    <n v="0"/>
  </r>
  <r>
    <x v="81"/>
    <x v="7"/>
    <n v="0"/>
    <n v="0.5"/>
    <n v="0"/>
    <n v="0"/>
    <n v="0"/>
    <n v="1"/>
    <n v="1"/>
    <n v="0.5"/>
  </r>
  <r>
    <x v="81"/>
    <x v="7"/>
    <n v="0"/>
    <n v="0"/>
    <n v="0"/>
    <n v="0"/>
    <n v="0"/>
    <n v="0"/>
    <n v="0"/>
    <n v="0"/>
  </r>
  <r>
    <x v="82"/>
    <x v="7"/>
    <n v="0"/>
    <n v="0"/>
    <n v="0"/>
    <n v="0"/>
    <n v="0"/>
    <n v="0"/>
    <n v="0"/>
    <n v="0"/>
  </r>
  <r>
    <x v="82"/>
    <x v="7"/>
    <n v="0"/>
    <n v="0"/>
    <n v="0"/>
    <n v="0"/>
    <n v="0"/>
    <n v="0"/>
    <n v="0"/>
    <n v="0"/>
  </r>
  <r>
    <x v="82"/>
    <x v="7"/>
    <n v="0"/>
    <n v="0"/>
    <n v="0"/>
    <n v="0"/>
    <n v="0"/>
    <n v="0"/>
    <n v="0"/>
    <n v="0"/>
  </r>
  <r>
    <x v="82"/>
    <x v="7"/>
    <n v="0"/>
    <n v="1"/>
    <n v="0"/>
    <n v="0"/>
    <n v="0"/>
    <n v="0"/>
    <n v="0"/>
    <n v="0"/>
  </r>
  <r>
    <x v="82"/>
    <x v="7"/>
    <n v="0"/>
    <n v="0"/>
    <n v="0"/>
    <n v="0"/>
    <n v="0"/>
    <n v="0"/>
    <n v="0"/>
    <n v="0"/>
  </r>
  <r>
    <x v="82"/>
    <x v="7"/>
    <n v="0"/>
    <n v="0"/>
    <n v="0"/>
    <n v="0"/>
    <n v="0"/>
    <n v="0"/>
    <n v="0"/>
    <n v="0"/>
  </r>
  <r>
    <x v="82"/>
    <x v="7"/>
    <n v="0"/>
    <n v="0"/>
    <n v="0"/>
    <n v="0"/>
    <n v="0"/>
    <n v="0"/>
    <n v="0"/>
    <n v="0"/>
  </r>
  <r>
    <x v="82"/>
    <x v="7"/>
    <n v="0"/>
    <n v="0"/>
    <n v="0"/>
    <n v="0"/>
    <n v="0"/>
    <n v="0"/>
    <n v="0"/>
    <n v="0"/>
  </r>
  <r>
    <x v="82"/>
    <x v="7"/>
    <n v="0"/>
    <n v="1"/>
    <n v="0"/>
    <n v="0"/>
    <n v="0"/>
    <n v="0"/>
    <n v="0"/>
    <n v="0"/>
  </r>
  <r>
    <x v="83"/>
    <x v="7"/>
    <n v="0"/>
    <n v="0"/>
    <n v="0"/>
    <n v="0"/>
    <n v="0"/>
    <n v="0"/>
    <n v="0"/>
    <n v="0"/>
  </r>
  <r>
    <x v="83"/>
    <x v="7"/>
    <n v="0.5"/>
    <n v="0.5"/>
    <n v="0.5"/>
    <n v="0"/>
    <n v="0.5"/>
    <n v="0.5"/>
    <n v="0.5"/>
    <n v="0.5"/>
  </r>
  <r>
    <x v="83"/>
    <x v="7"/>
    <n v="0"/>
    <n v="0.5"/>
    <n v="0"/>
    <n v="0"/>
    <n v="0"/>
    <n v="0"/>
    <n v="0"/>
    <n v="0"/>
  </r>
  <r>
    <x v="83"/>
    <x v="7"/>
    <n v="0"/>
    <n v="0"/>
    <n v="0"/>
    <n v="0"/>
    <n v="0"/>
    <n v="0"/>
    <n v="0"/>
    <n v="0"/>
  </r>
  <r>
    <x v="83"/>
    <x v="7"/>
    <n v="0.5"/>
    <n v="0.5"/>
    <n v="0.5"/>
    <n v="0"/>
    <n v="0.5"/>
    <n v="0.5"/>
    <n v="0.5"/>
    <n v="0.5"/>
  </r>
  <r>
    <x v="83"/>
    <x v="7"/>
    <n v="0"/>
    <n v="0"/>
    <n v="0"/>
    <n v="0"/>
    <n v="0"/>
    <n v="0"/>
    <n v="0"/>
    <n v="0"/>
  </r>
  <r>
    <x v="83"/>
    <x v="7"/>
    <n v="0"/>
    <n v="0"/>
    <n v="0"/>
    <n v="0"/>
    <n v="0"/>
    <n v="0"/>
    <n v="0"/>
    <n v="0"/>
  </r>
  <r>
    <x v="83"/>
    <x v="7"/>
    <n v="0"/>
    <n v="0"/>
    <n v="0"/>
    <n v="0"/>
    <n v="0"/>
    <n v="0"/>
    <n v="0"/>
    <n v="0"/>
  </r>
  <r>
    <x v="83"/>
    <x v="7"/>
    <n v="0"/>
    <n v="0"/>
    <n v="0"/>
    <n v="0"/>
    <n v="0"/>
    <n v="0"/>
    <n v="0"/>
    <n v="0"/>
  </r>
  <r>
    <x v="84"/>
    <x v="7"/>
    <n v="0"/>
    <n v="0"/>
    <n v="0"/>
    <n v="0"/>
    <n v="0"/>
    <n v="0"/>
    <n v="0"/>
    <n v="0"/>
  </r>
  <r>
    <x v="84"/>
    <x v="7"/>
    <n v="0"/>
    <n v="0"/>
    <n v="0"/>
    <n v="0"/>
    <n v="0"/>
    <n v="0"/>
    <n v="0"/>
    <n v="0"/>
  </r>
  <r>
    <x v="84"/>
    <x v="7"/>
    <n v="0"/>
    <n v="0"/>
    <n v="0"/>
    <n v="0"/>
    <n v="0"/>
    <n v="0"/>
    <n v="0"/>
    <n v="0"/>
  </r>
  <r>
    <x v="84"/>
    <x v="7"/>
    <n v="0"/>
    <n v="0"/>
    <n v="0"/>
    <n v="0"/>
    <n v="0"/>
    <n v="0"/>
    <n v="0"/>
    <n v="0"/>
  </r>
  <r>
    <x v="84"/>
    <x v="7"/>
    <n v="0"/>
    <n v="0"/>
    <n v="0"/>
    <n v="0"/>
    <n v="0"/>
    <n v="0"/>
    <n v="0"/>
    <n v="0"/>
  </r>
  <r>
    <x v="84"/>
    <x v="7"/>
    <n v="0"/>
    <n v="0"/>
    <n v="0"/>
    <n v="0"/>
    <n v="0"/>
    <n v="0"/>
    <n v="0"/>
    <n v="0"/>
  </r>
  <r>
    <x v="84"/>
    <x v="7"/>
    <n v="0"/>
    <n v="0"/>
    <n v="0"/>
    <n v="0"/>
    <n v="0"/>
    <n v="0"/>
    <n v="0"/>
    <n v="0"/>
  </r>
  <r>
    <x v="84"/>
    <x v="7"/>
    <n v="0"/>
    <n v="0"/>
    <n v="0"/>
    <n v="0"/>
    <n v="0"/>
    <n v="0"/>
    <n v="0"/>
    <n v="0"/>
  </r>
  <r>
    <x v="84"/>
    <x v="7"/>
    <n v="0"/>
    <n v="0"/>
    <n v="0"/>
    <n v="0"/>
    <n v="0"/>
    <n v="0"/>
    <n v="0"/>
    <n v="0"/>
  </r>
  <r>
    <x v="85"/>
    <x v="7"/>
    <n v="0"/>
    <n v="0"/>
    <n v="0"/>
    <n v="0"/>
    <n v="0"/>
    <n v="0"/>
    <n v="0"/>
    <n v="0"/>
  </r>
  <r>
    <x v="85"/>
    <x v="7"/>
    <n v="0"/>
    <n v="0"/>
    <n v="0"/>
    <n v="0"/>
    <n v="0"/>
    <n v="0"/>
    <n v="0"/>
    <n v="0"/>
  </r>
  <r>
    <x v="85"/>
    <x v="7"/>
    <n v="0"/>
    <n v="0"/>
    <n v="0"/>
    <n v="0"/>
    <n v="0"/>
    <n v="0"/>
    <n v="0"/>
    <n v="0"/>
  </r>
  <r>
    <x v="85"/>
    <x v="7"/>
    <n v="0"/>
    <n v="0"/>
    <n v="0"/>
    <n v="0"/>
    <n v="0"/>
    <n v="0"/>
    <n v="0"/>
    <n v="0"/>
  </r>
  <r>
    <x v="85"/>
    <x v="7"/>
    <n v="0"/>
    <n v="0.5"/>
    <n v="0"/>
    <n v="0"/>
    <n v="0"/>
    <n v="0"/>
    <n v="0"/>
    <n v="0"/>
  </r>
  <r>
    <x v="85"/>
    <x v="7"/>
    <n v="0"/>
    <n v="0"/>
    <n v="0"/>
    <n v="0"/>
    <n v="0"/>
    <n v="0"/>
    <n v="0"/>
    <n v="0"/>
  </r>
  <r>
    <x v="85"/>
    <x v="7"/>
    <n v="0"/>
    <n v="0"/>
    <n v="0"/>
    <n v="0"/>
    <n v="0"/>
    <n v="0"/>
    <n v="0"/>
    <n v="0"/>
  </r>
  <r>
    <x v="85"/>
    <x v="7"/>
    <n v="0"/>
    <n v="0"/>
    <n v="0"/>
    <n v="0.5"/>
    <n v="0.5"/>
    <n v="0"/>
    <n v="0"/>
    <n v="0"/>
  </r>
  <r>
    <x v="85"/>
    <x v="7"/>
    <n v="0.5"/>
    <n v="0.5"/>
    <n v="0.5"/>
    <n v="0"/>
    <n v="0.5"/>
    <n v="1"/>
    <n v="0.5"/>
    <n v="0.5"/>
  </r>
  <r>
    <x v="85"/>
    <x v="7"/>
    <n v="0"/>
    <n v="0"/>
    <n v="0"/>
    <n v="0"/>
    <n v="0"/>
    <n v="0"/>
    <n v="0"/>
    <n v="0"/>
  </r>
  <r>
    <x v="86"/>
    <x v="7"/>
    <n v="0"/>
    <n v="0"/>
    <n v="0"/>
    <n v="0"/>
    <n v="0"/>
    <n v="0"/>
    <n v="0"/>
    <n v="0"/>
  </r>
  <r>
    <x v="86"/>
    <x v="7"/>
    <n v="0.5"/>
    <n v="0.5"/>
    <n v="0.5"/>
    <n v="0.5"/>
    <n v="0.5"/>
    <n v="0.5"/>
    <n v="0.5"/>
    <n v="0.5"/>
  </r>
  <r>
    <x v="86"/>
    <x v="7"/>
    <n v="0"/>
    <n v="0"/>
    <n v="0"/>
    <n v="0"/>
    <n v="0"/>
    <n v="0"/>
    <n v="0"/>
    <n v="0"/>
  </r>
  <r>
    <x v="86"/>
    <x v="7"/>
    <n v="0"/>
    <n v="0.5"/>
    <n v="0"/>
    <n v="0"/>
    <n v="0"/>
    <n v="0"/>
    <n v="0"/>
    <n v="0"/>
  </r>
  <r>
    <x v="86"/>
    <x v="7"/>
    <n v="0"/>
    <n v="0"/>
    <n v="0"/>
    <n v="0"/>
    <n v="0"/>
    <n v="0"/>
    <n v="0"/>
    <n v="0"/>
  </r>
  <r>
    <x v="86"/>
    <x v="7"/>
    <n v="0"/>
    <n v="0"/>
    <n v="0"/>
    <n v="0"/>
    <n v="0"/>
    <n v="0"/>
    <n v="0"/>
    <n v="0"/>
  </r>
  <r>
    <x v="86"/>
    <x v="7"/>
    <n v="0"/>
    <n v="0"/>
    <n v="0"/>
    <n v="0"/>
    <n v="0"/>
    <n v="0"/>
    <n v="0"/>
    <n v="0"/>
  </r>
  <r>
    <x v="86"/>
    <x v="7"/>
    <n v="0"/>
    <n v="0.5"/>
    <n v="0.5"/>
    <n v="0.5"/>
    <n v="0.5"/>
    <n v="0.5"/>
    <n v="0.5"/>
    <n v="0"/>
  </r>
  <r>
    <x v="86"/>
    <x v="7"/>
    <n v="0.5"/>
    <n v="0.5"/>
    <n v="0.5"/>
    <n v="0"/>
    <n v="0.5"/>
    <n v="0.5"/>
    <n v="0.5"/>
    <n v="0.5"/>
  </r>
  <r>
    <x v="86"/>
    <x v="7"/>
    <n v="0"/>
    <n v="0.5"/>
    <n v="0"/>
    <n v="0"/>
    <n v="0"/>
    <n v="0.5"/>
    <n v="0.5"/>
    <n v="0.5"/>
  </r>
  <r>
    <x v="86"/>
    <x v="7"/>
    <n v="0.5"/>
    <n v="0.5"/>
    <n v="0.5"/>
    <n v="0"/>
    <n v="0.5"/>
    <n v="0.5"/>
    <n v="0.5"/>
    <n v="0.5"/>
  </r>
  <r>
    <x v="86"/>
    <x v="7"/>
    <n v="0.5"/>
    <n v="0.5"/>
    <n v="0.5"/>
    <n v="0"/>
    <n v="0.5"/>
    <n v="0.5"/>
    <n v="0.5"/>
    <n v="0.5"/>
  </r>
  <r>
    <x v="86"/>
    <x v="7"/>
    <n v="0.5"/>
    <n v="0"/>
    <n v="0.5"/>
    <n v="0.5"/>
    <n v="0.5"/>
    <n v="0.5"/>
    <n v="0.5"/>
    <n v="0.5"/>
  </r>
  <r>
    <x v="86"/>
    <x v="7"/>
    <n v="0"/>
    <n v="0.5"/>
    <n v="0.5"/>
    <n v="0.5"/>
    <n v="0.5"/>
    <n v="0.5"/>
    <n v="0.5"/>
    <n v="0.5"/>
  </r>
  <r>
    <x v="86"/>
    <x v="7"/>
    <n v="0"/>
    <n v="0.5"/>
    <n v="0"/>
    <n v="0.5"/>
    <n v="0"/>
    <n v="0.5"/>
    <n v="0.5"/>
    <n v="0.5"/>
  </r>
  <r>
    <x v="86"/>
    <x v="7"/>
    <n v="0"/>
    <n v="0.5"/>
    <n v="0"/>
    <n v="0.5"/>
    <n v="0"/>
    <n v="0"/>
    <n v="0"/>
    <n v="0"/>
  </r>
  <r>
    <x v="86"/>
    <x v="7"/>
    <n v="0"/>
    <n v="0"/>
    <n v="0"/>
    <n v="0"/>
    <n v="0"/>
    <n v="0"/>
    <n v="0"/>
    <n v="0"/>
  </r>
  <r>
    <x v="86"/>
    <x v="7"/>
    <n v="0"/>
    <n v="0"/>
    <n v="0"/>
    <n v="0"/>
    <n v="0"/>
    <n v="0"/>
    <n v="0"/>
    <n v="0"/>
  </r>
  <r>
    <x v="86"/>
    <x v="7"/>
    <n v="0.5"/>
    <n v="0.5"/>
    <n v="0.5"/>
    <n v="0.5"/>
    <n v="0.5"/>
    <n v="0.5"/>
    <n v="0.5"/>
    <n v="0.5"/>
  </r>
  <r>
    <x v="86"/>
    <x v="7"/>
    <n v="0"/>
    <n v="0"/>
    <n v="0"/>
    <n v="0"/>
    <n v="0"/>
    <n v="0"/>
    <n v="0"/>
    <n v="0"/>
  </r>
  <r>
    <x v="86"/>
    <x v="7"/>
    <n v="0"/>
    <n v="0"/>
    <n v="0"/>
    <n v="0"/>
    <n v="0"/>
    <n v="0"/>
    <n v="0"/>
    <n v="0"/>
  </r>
  <r>
    <x v="86"/>
    <x v="7"/>
    <n v="0"/>
    <n v="0"/>
    <n v="0"/>
    <n v="0"/>
    <n v="0"/>
    <n v="0"/>
    <n v="0"/>
    <n v="0"/>
  </r>
  <r>
    <x v="86"/>
    <x v="7"/>
    <n v="0"/>
    <n v="0"/>
    <n v="0"/>
    <n v="0"/>
    <n v="0"/>
    <n v="0"/>
    <n v="0"/>
    <n v="0"/>
  </r>
  <r>
    <x v="87"/>
    <x v="5"/>
    <n v="0"/>
    <n v="0"/>
    <n v="0"/>
    <n v="0"/>
    <n v="0"/>
    <n v="0"/>
    <n v="0"/>
    <n v="0"/>
  </r>
  <r>
    <x v="88"/>
    <x v="5"/>
    <n v="0"/>
    <n v="0"/>
    <n v="0"/>
    <n v="0"/>
    <n v="0"/>
    <n v="0"/>
    <n v="0"/>
    <n v="0"/>
  </r>
  <r>
    <x v="88"/>
    <x v="5"/>
    <n v="0"/>
    <n v="0"/>
    <n v="0"/>
    <n v="0"/>
    <n v="0"/>
    <n v="0"/>
    <n v="0"/>
    <n v="0"/>
  </r>
  <r>
    <x v="88"/>
    <x v="5"/>
    <n v="0.5"/>
    <n v="0.5"/>
    <n v="0.5"/>
    <n v="1"/>
    <n v="0.5"/>
    <n v="0.5"/>
    <n v="0.5"/>
    <n v="0.5"/>
  </r>
  <r>
    <x v="88"/>
    <x v="5"/>
    <n v="0"/>
    <n v="0"/>
    <n v="0"/>
    <n v="0"/>
    <n v="0"/>
    <n v="0"/>
    <n v="0"/>
    <n v="0"/>
  </r>
  <r>
    <x v="88"/>
    <x v="5"/>
    <n v="0"/>
    <n v="0"/>
    <n v="0"/>
    <n v="0"/>
    <n v="0"/>
    <n v="0"/>
    <n v="0"/>
    <n v="0"/>
  </r>
  <r>
    <x v="88"/>
    <x v="5"/>
    <n v="0"/>
    <n v="0"/>
    <n v="0"/>
    <n v="0"/>
    <n v="0"/>
    <n v="0"/>
    <n v="0"/>
    <n v="0"/>
  </r>
  <r>
    <x v="88"/>
    <x v="5"/>
    <n v="0"/>
    <n v="0"/>
    <n v="0"/>
    <n v="0"/>
    <n v="0"/>
    <n v="0"/>
    <n v="0"/>
    <n v="0"/>
  </r>
  <r>
    <x v="88"/>
    <x v="5"/>
    <n v="0"/>
    <n v="0"/>
    <n v="0"/>
    <n v="0"/>
    <n v="0"/>
    <n v="0"/>
    <n v="0"/>
    <n v="0"/>
  </r>
  <r>
    <x v="88"/>
    <x v="5"/>
    <n v="0"/>
    <n v="0"/>
    <n v="0"/>
    <n v="0"/>
    <n v="0"/>
    <n v="0"/>
    <n v="0"/>
    <n v="0"/>
  </r>
  <r>
    <x v="88"/>
    <x v="5"/>
    <n v="0"/>
    <n v="0"/>
    <n v="0"/>
    <n v="0"/>
    <n v="0"/>
    <n v="0"/>
    <n v="0"/>
    <n v="0"/>
  </r>
  <r>
    <x v="88"/>
    <x v="5"/>
    <n v="0"/>
    <n v="0"/>
    <n v="0"/>
    <n v="0"/>
    <n v="0"/>
    <n v="0"/>
    <n v="0"/>
    <n v="0"/>
  </r>
  <r>
    <x v="52"/>
    <x v="5"/>
    <n v="0"/>
    <n v="0"/>
    <n v="0"/>
    <n v="0"/>
    <n v="0"/>
    <n v="0"/>
    <n v="0"/>
    <n v="0"/>
  </r>
  <r>
    <x v="52"/>
    <x v="5"/>
    <n v="0.5"/>
    <n v="1"/>
    <n v="0.5"/>
    <n v="0.5"/>
    <n v="0.5"/>
    <n v="0"/>
    <n v="0"/>
    <n v="0.5"/>
  </r>
  <r>
    <x v="52"/>
    <x v="5"/>
    <n v="0"/>
    <n v="0"/>
    <n v="0"/>
    <n v="0"/>
    <n v="0"/>
    <n v="0"/>
    <n v="0"/>
    <n v="0"/>
  </r>
  <r>
    <x v="52"/>
    <x v="5"/>
    <n v="0.5"/>
    <n v="1"/>
    <n v="0.5"/>
    <n v="0.5"/>
    <n v="0.5"/>
    <n v="0.5"/>
    <n v="0.5"/>
    <n v="0.5"/>
  </r>
  <r>
    <x v="52"/>
    <x v="5"/>
    <n v="0"/>
    <n v="0"/>
    <n v="0"/>
    <n v="0"/>
    <n v="0"/>
    <n v="0"/>
    <n v="0"/>
    <n v="0"/>
  </r>
  <r>
    <x v="52"/>
    <x v="5"/>
    <n v="0"/>
    <n v="0"/>
    <n v="0"/>
    <n v="0"/>
    <n v="0"/>
    <n v="0"/>
    <n v="0"/>
    <n v="0"/>
  </r>
  <r>
    <x v="52"/>
    <x v="5"/>
    <n v="0"/>
    <n v="0"/>
    <n v="0"/>
    <n v="0"/>
    <n v="0"/>
    <n v="0"/>
    <n v="0"/>
    <n v="0"/>
  </r>
  <r>
    <x v="52"/>
    <x v="5"/>
    <n v="0"/>
    <n v="0"/>
    <n v="0"/>
    <n v="0"/>
    <n v="0"/>
    <n v="0"/>
    <n v="0"/>
    <n v="0"/>
  </r>
  <r>
    <x v="52"/>
    <x v="5"/>
    <n v="0"/>
    <n v="0"/>
    <n v="0"/>
    <n v="0"/>
    <n v="0"/>
    <n v="0"/>
    <n v="0"/>
    <n v="0"/>
  </r>
  <r>
    <x v="89"/>
    <x v="5"/>
    <n v="0"/>
    <n v="0"/>
    <n v="0"/>
    <n v="0"/>
    <n v="0"/>
    <n v="0"/>
    <n v="0"/>
    <n v="0"/>
  </r>
  <r>
    <x v="89"/>
    <x v="5"/>
    <n v="1"/>
    <n v="1"/>
    <n v="0.5"/>
    <n v="1"/>
    <n v="0.5"/>
    <n v="0"/>
    <n v="0"/>
    <n v="1"/>
  </r>
  <r>
    <x v="89"/>
    <x v="5"/>
    <n v="0"/>
    <n v="0"/>
    <n v="0"/>
    <n v="0"/>
    <n v="0"/>
    <n v="0"/>
    <n v="0"/>
    <n v="0"/>
  </r>
  <r>
    <x v="89"/>
    <x v="5"/>
    <n v="1"/>
    <n v="1"/>
    <n v="0.5"/>
    <n v="1"/>
    <n v="0.5"/>
    <n v="1"/>
    <n v="1"/>
    <n v="1"/>
  </r>
  <r>
    <x v="89"/>
    <x v="5"/>
    <n v="1"/>
    <n v="1"/>
    <n v="0.5"/>
    <n v="1"/>
    <n v="0.5"/>
    <n v="1"/>
    <n v="1"/>
    <n v="1"/>
  </r>
  <r>
    <x v="89"/>
    <x v="5"/>
    <n v="1"/>
    <n v="1"/>
    <n v="0.5"/>
    <n v="1"/>
    <n v="0.5"/>
    <n v="1"/>
    <n v="1"/>
    <n v="1"/>
  </r>
  <r>
    <x v="89"/>
    <x v="5"/>
    <n v="0"/>
    <n v="0"/>
    <n v="0"/>
    <n v="0"/>
    <n v="0"/>
    <n v="0"/>
    <n v="0"/>
    <n v="0"/>
  </r>
  <r>
    <x v="89"/>
    <x v="5"/>
    <n v="0"/>
    <n v="0"/>
    <n v="0"/>
    <n v="0"/>
    <n v="0"/>
    <n v="0"/>
    <n v="0"/>
    <n v="0"/>
  </r>
  <r>
    <x v="89"/>
    <x v="5"/>
    <n v="0"/>
    <n v="0"/>
    <n v="0"/>
    <n v="0"/>
    <n v="0"/>
    <n v="0"/>
    <n v="0"/>
    <n v="0"/>
  </r>
  <r>
    <x v="89"/>
    <x v="5"/>
    <n v="0"/>
    <n v="0"/>
    <n v="0"/>
    <n v="0"/>
    <n v="0"/>
    <n v="0"/>
    <n v="0"/>
    <n v="0"/>
  </r>
  <r>
    <x v="89"/>
    <x v="5"/>
    <n v="0"/>
    <n v="0"/>
    <n v="0"/>
    <n v="0"/>
    <n v="0"/>
    <n v="0"/>
    <n v="0"/>
    <n v="0"/>
  </r>
  <r>
    <x v="89"/>
    <x v="5"/>
    <n v="0"/>
    <n v="0"/>
    <n v="0"/>
    <n v="0"/>
    <n v="0"/>
    <n v="0"/>
    <n v="0"/>
    <n v="0"/>
  </r>
  <r>
    <x v="89"/>
    <x v="5"/>
    <n v="0"/>
    <n v="0"/>
    <n v="0"/>
    <n v="0"/>
    <n v="0"/>
    <n v="0"/>
    <n v="0"/>
    <n v="0"/>
  </r>
  <r>
    <x v="89"/>
    <x v="5"/>
    <n v="0"/>
    <n v="0"/>
    <n v="0"/>
    <n v="0"/>
    <n v="0"/>
    <n v="0"/>
    <n v="0"/>
    <n v="0"/>
  </r>
  <r>
    <x v="89"/>
    <x v="5"/>
    <n v="0"/>
    <n v="0"/>
    <n v="0"/>
    <n v="0"/>
    <n v="0"/>
    <n v="0"/>
    <n v="0"/>
    <n v="0"/>
  </r>
  <r>
    <x v="89"/>
    <x v="5"/>
    <n v="0"/>
    <n v="0"/>
    <n v="0"/>
    <n v="0"/>
    <n v="0"/>
    <n v="0"/>
    <n v="0"/>
    <n v="0"/>
  </r>
  <r>
    <x v="89"/>
    <x v="5"/>
    <n v="0"/>
    <n v="0"/>
    <n v="0"/>
    <n v="0"/>
    <n v="0"/>
    <n v="0"/>
    <n v="0"/>
    <n v="0"/>
  </r>
  <r>
    <x v="90"/>
    <x v="5"/>
    <n v="0"/>
    <n v="0"/>
    <n v="0"/>
    <n v="0"/>
    <n v="0"/>
    <n v="0"/>
    <n v="0"/>
    <n v="0"/>
  </r>
  <r>
    <x v="90"/>
    <x v="5"/>
    <n v="0.5"/>
    <n v="0.5"/>
    <n v="0.5"/>
    <n v="1"/>
    <n v="0.5"/>
    <n v="0"/>
    <n v="0"/>
    <n v="0.5"/>
  </r>
  <r>
    <x v="90"/>
    <x v="5"/>
    <n v="0"/>
    <n v="0"/>
    <n v="0"/>
    <n v="0"/>
    <n v="0"/>
    <n v="0"/>
    <n v="0"/>
    <n v="0"/>
  </r>
  <r>
    <x v="90"/>
    <x v="5"/>
    <n v="0.5"/>
    <n v="0.5"/>
    <n v="0.5"/>
    <n v="1"/>
    <n v="0.5"/>
    <n v="1"/>
    <n v="1"/>
    <n v="0.5"/>
  </r>
  <r>
    <x v="90"/>
    <x v="5"/>
    <n v="0.5"/>
    <n v="0.5"/>
    <n v="0.5"/>
    <n v="1"/>
    <n v="0.5"/>
    <n v="1"/>
    <n v="1"/>
    <n v="0.5"/>
  </r>
  <r>
    <x v="90"/>
    <x v="5"/>
    <n v="0.5"/>
    <n v="0.5"/>
    <n v="0.5"/>
    <n v="1"/>
    <n v="0.5"/>
    <n v="1"/>
    <n v="1"/>
    <n v="0.5"/>
  </r>
  <r>
    <x v="90"/>
    <x v="5"/>
    <n v="0"/>
    <n v="0"/>
    <n v="0"/>
    <n v="0"/>
    <n v="0"/>
    <n v="0"/>
    <n v="0"/>
    <n v="0"/>
  </r>
  <r>
    <x v="90"/>
    <x v="5"/>
    <n v="0"/>
    <n v="0"/>
    <n v="0"/>
    <n v="0"/>
    <n v="0"/>
    <n v="0"/>
    <n v="0"/>
    <n v="0"/>
  </r>
  <r>
    <x v="90"/>
    <x v="5"/>
    <n v="0"/>
    <n v="0"/>
    <n v="0"/>
    <n v="0"/>
    <n v="0"/>
    <n v="0"/>
    <n v="0"/>
    <n v="0"/>
  </r>
  <r>
    <x v="90"/>
    <x v="5"/>
    <n v="0"/>
    <n v="0"/>
    <n v="0"/>
    <n v="0"/>
    <n v="0"/>
    <n v="0"/>
    <n v="0"/>
    <n v="0"/>
  </r>
  <r>
    <x v="90"/>
    <x v="5"/>
    <n v="0"/>
    <n v="0"/>
    <n v="0"/>
    <n v="0"/>
    <n v="0"/>
    <n v="0"/>
    <n v="0"/>
    <n v="0"/>
  </r>
  <r>
    <x v="90"/>
    <x v="5"/>
    <n v="0"/>
    <n v="0"/>
    <n v="0"/>
    <n v="0"/>
    <n v="0"/>
    <n v="0"/>
    <n v="0"/>
    <n v="0"/>
  </r>
  <r>
    <x v="90"/>
    <x v="5"/>
    <n v="0"/>
    <n v="0"/>
    <n v="0"/>
    <n v="0"/>
    <n v="0"/>
    <n v="0"/>
    <n v="0"/>
    <n v="0"/>
  </r>
  <r>
    <x v="90"/>
    <x v="5"/>
    <n v="0"/>
    <n v="0"/>
    <n v="0"/>
    <n v="0"/>
    <n v="0"/>
    <n v="0"/>
    <n v="0"/>
    <n v="0"/>
  </r>
  <r>
    <x v="90"/>
    <x v="5"/>
    <n v="0"/>
    <n v="0"/>
    <n v="0"/>
    <n v="0"/>
    <n v="0"/>
    <n v="0"/>
    <n v="0"/>
    <n v="0"/>
  </r>
  <r>
    <x v="90"/>
    <x v="5"/>
    <n v="0"/>
    <n v="0"/>
    <n v="0"/>
    <n v="0"/>
    <n v="0"/>
    <n v="0"/>
    <n v="0"/>
    <n v="0"/>
  </r>
  <r>
    <x v="91"/>
    <x v="5"/>
    <n v="0"/>
    <n v="0"/>
    <n v="0"/>
    <n v="0"/>
    <n v="0"/>
    <n v="0"/>
    <n v="0"/>
    <n v="0"/>
  </r>
  <r>
    <x v="91"/>
    <x v="5"/>
    <n v="0"/>
    <n v="0"/>
    <n v="0"/>
    <n v="0"/>
    <n v="0"/>
    <n v="0"/>
    <n v="0"/>
    <n v="0"/>
  </r>
  <r>
    <x v="91"/>
    <x v="5"/>
    <n v="0"/>
    <n v="0"/>
    <n v="0"/>
    <n v="0"/>
    <n v="0"/>
    <n v="0"/>
    <n v="0"/>
    <n v="0"/>
  </r>
  <r>
    <x v="91"/>
    <x v="5"/>
    <n v="0"/>
    <n v="0"/>
    <n v="0"/>
    <n v="0"/>
    <n v="0"/>
    <n v="0"/>
    <n v="0"/>
    <n v="0"/>
  </r>
  <r>
    <x v="92"/>
    <x v="5"/>
    <n v="0"/>
    <n v="0"/>
    <n v="0"/>
    <n v="0"/>
    <n v="0"/>
    <n v="0"/>
    <n v="0"/>
    <n v="0"/>
  </r>
  <r>
    <x v="92"/>
    <x v="5"/>
    <n v="0.5"/>
    <n v="0.5"/>
    <n v="0.5"/>
    <n v="1"/>
    <n v="0.5"/>
    <n v="0"/>
    <n v="0"/>
    <n v="0.5"/>
  </r>
  <r>
    <x v="92"/>
    <x v="5"/>
    <n v="0"/>
    <n v="0"/>
    <n v="0"/>
    <n v="0"/>
    <n v="0"/>
    <n v="0"/>
    <n v="0"/>
    <n v="0"/>
  </r>
  <r>
    <x v="92"/>
    <x v="5"/>
    <n v="0.5"/>
    <n v="0.5"/>
    <n v="0.5"/>
    <n v="1"/>
    <n v="0.5"/>
    <n v="0.5"/>
    <n v="0.5"/>
    <n v="0.5"/>
  </r>
  <r>
    <x v="92"/>
    <x v="5"/>
    <n v="0.5"/>
    <n v="0.5"/>
    <n v="0.5"/>
    <n v="1"/>
    <n v="0.5"/>
    <n v="0.5"/>
    <n v="0.5"/>
    <n v="0.5"/>
  </r>
  <r>
    <x v="92"/>
    <x v="5"/>
    <n v="0"/>
    <n v="0"/>
    <n v="0"/>
    <n v="0"/>
    <n v="0"/>
    <n v="0"/>
    <n v="0"/>
    <n v="0"/>
  </r>
  <r>
    <x v="92"/>
    <x v="5"/>
    <n v="0"/>
    <n v="0"/>
    <n v="0"/>
    <n v="0"/>
    <n v="0"/>
    <n v="0"/>
    <n v="0"/>
    <n v="0"/>
  </r>
  <r>
    <x v="92"/>
    <x v="5"/>
    <n v="0"/>
    <n v="0"/>
    <n v="0"/>
    <n v="0"/>
    <n v="0"/>
    <n v="0"/>
    <n v="0"/>
    <n v="0"/>
  </r>
  <r>
    <x v="92"/>
    <x v="5"/>
    <n v="0"/>
    <n v="0"/>
    <n v="0"/>
    <n v="0"/>
    <n v="0"/>
    <n v="0"/>
    <n v="0"/>
    <n v="0"/>
  </r>
  <r>
    <x v="92"/>
    <x v="5"/>
    <n v="0"/>
    <n v="0"/>
    <n v="0"/>
    <n v="0"/>
    <n v="0"/>
    <n v="0"/>
    <n v="0"/>
    <n v="0"/>
  </r>
  <r>
    <x v="92"/>
    <x v="5"/>
    <n v="0"/>
    <n v="0"/>
    <n v="0"/>
    <n v="0"/>
    <n v="0"/>
    <n v="0"/>
    <n v="0"/>
    <n v="0"/>
  </r>
  <r>
    <x v="92"/>
    <x v="5"/>
    <n v="0"/>
    <n v="0"/>
    <n v="0"/>
    <n v="0"/>
    <n v="0"/>
    <n v="0"/>
    <n v="0"/>
    <n v="0"/>
  </r>
  <r>
    <x v="92"/>
    <x v="5"/>
    <n v="0"/>
    <n v="0"/>
    <n v="0"/>
    <n v="0"/>
    <n v="0"/>
    <n v="0"/>
    <n v="0"/>
    <n v="0"/>
  </r>
  <r>
    <x v="93"/>
    <x v="5"/>
    <n v="0.5"/>
    <n v="0.5"/>
    <n v="0.5"/>
    <n v="1"/>
    <n v="0.5"/>
    <n v="0"/>
    <n v="0"/>
    <n v="0.5"/>
  </r>
  <r>
    <x v="93"/>
    <x v="5"/>
    <n v="0"/>
    <n v="0"/>
    <n v="0"/>
    <n v="0"/>
    <n v="0"/>
    <n v="0"/>
    <n v="0"/>
    <n v="0"/>
  </r>
  <r>
    <x v="94"/>
    <x v="5"/>
    <n v="0.5"/>
    <n v="0.5"/>
    <n v="0.5"/>
    <n v="0.5"/>
    <n v="0.5"/>
    <n v="0.5"/>
    <n v="0.5"/>
    <n v="0.5"/>
  </r>
  <r>
    <x v="42"/>
    <x v="5"/>
    <n v="0.5"/>
    <n v="0.5"/>
    <n v="0.5"/>
    <n v="0.5"/>
    <n v="0.5"/>
    <n v="0"/>
    <n v="0"/>
    <n v="0.5"/>
  </r>
  <r>
    <x v="42"/>
    <x v="5"/>
    <n v="0"/>
    <n v="0"/>
    <n v="0"/>
    <n v="0"/>
    <n v="0"/>
    <n v="0"/>
    <n v="0"/>
    <n v="0"/>
  </r>
  <r>
    <x v="42"/>
    <x v="5"/>
    <n v="0.5"/>
    <n v="0.5"/>
    <n v="0.5"/>
    <n v="0.5"/>
    <n v="0.5"/>
    <n v="0.5"/>
    <n v="0.5"/>
    <n v="0.5"/>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42"/>
    <x v="5"/>
    <n v="0"/>
    <n v="0"/>
    <n v="0"/>
    <n v="0"/>
    <n v="0"/>
    <n v="0"/>
    <n v="0"/>
    <n v="0"/>
  </r>
  <r>
    <x v="95"/>
    <x v="5"/>
    <n v="0"/>
    <n v="0"/>
    <n v="0"/>
    <n v="0"/>
    <n v="0"/>
    <n v="0"/>
    <n v="0"/>
    <n v="0"/>
  </r>
  <r>
    <x v="95"/>
    <x v="5"/>
    <n v="0.5"/>
    <n v="0.5"/>
    <n v="0.5"/>
    <n v="1"/>
    <n v="0.5"/>
    <n v="0"/>
    <n v="0"/>
    <n v="0.5"/>
  </r>
  <r>
    <x v="95"/>
    <x v="5"/>
    <n v="0"/>
    <n v="0"/>
    <n v="0"/>
    <n v="0"/>
    <n v="0"/>
    <n v="0"/>
    <n v="0"/>
    <n v="0"/>
  </r>
  <r>
    <x v="95"/>
    <x v="5"/>
    <n v="0.5"/>
    <n v="0.5"/>
    <n v="0.5"/>
    <n v="1"/>
    <n v="0.5"/>
    <n v="1"/>
    <n v="1"/>
    <n v="0.5"/>
  </r>
  <r>
    <x v="95"/>
    <x v="5"/>
    <n v="0.5"/>
    <n v="0.5"/>
    <n v="0.5"/>
    <n v="1"/>
    <n v="0.5"/>
    <n v="1"/>
    <n v="1"/>
    <n v="0.5"/>
  </r>
  <r>
    <x v="95"/>
    <x v="5"/>
    <n v="0"/>
    <n v="0"/>
    <n v="0"/>
    <n v="0"/>
    <n v="0"/>
    <n v="0"/>
    <n v="0"/>
    <n v="0"/>
  </r>
  <r>
    <x v="95"/>
    <x v="5"/>
    <n v="0"/>
    <n v="0"/>
    <n v="0"/>
    <n v="0"/>
    <n v="0"/>
    <n v="0"/>
    <n v="0"/>
    <n v="0"/>
  </r>
  <r>
    <x v="95"/>
    <x v="5"/>
    <n v="0"/>
    <n v="0"/>
    <n v="0"/>
    <n v="0"/>
    <n v="0"/>
    <n v="0"/>
    <n v="0"/>
    <n v="0"/>
  </r>
  <r>
    <x v="95"/>
    <x v="5"/>
    <n v="0"/>
    <n v="0"/>
    <n v="0"/>
    <n v="0"/>
    <n v="0"/>
    <n v="0"/>
    <n v="0"/>
    <n v="0"/>
  </r>
  <r>
    <x v="95"/>
    <x v="5"/>
    <n v="0"/>
    <n v="0"/>
    <n v="0"/>
    <n v="0"/>
    <n v="0"/>
    <n v="0"/>
    <n v="0"/>
    <n v="0"/>
  </r>
  <r>
    <x v="95"/>
    <x v="5"/>
    <n v="0"/>
    <n v="0"/>
    <n v="0"/>
    <n v="0"/>
    <n v="0"/>
    <n v="0"/>
    <n v="0"/>
    <n v="0"/>
  </r>
  <r>
    <x v="95"/>
    <x v="5"/>
    <n v="0"/>
    <n v="0"/>
    <n v="0"/>
    <n v="0"/>
    <n v="0"/>
    <n v="0"/>
    <n v="0"/>
    <n v="0"/>
  </r>
  <r>
    <x v="96"/>
    <x v="7"/>
    <n v="0"/>
    <n v="0"/>
    <n v="0"/>
    <n v="0"/>
    <n v="0"/>
    <n v="0"/>
    <n v="0"/>
    <n v="0"/>
  </r>
  <r>
    <x v="96"/>
    <x v="7"/>
    <n v="0.5"/>
    <n v="0.5"/>
    <n v="0.5"/>
    <n v="0.5"/>
    <n v="0.5"/>
    <n v="0"/>
    <n v="0"/>
    <n v="0.5"/>
  </r>
  <r>
    <x v="96"/>
    <x v="7"/>
    <n v="0"/>
    <n v="0"/>
    <n v="0"/>
    <n v="0"/>
    <n v="0"/>
    <n v="0"/>
    <n v="0"/>
    <n v="0"/>
  </r>
  <r>
    <x v="97"/>
    <x v="7"/>
    <n v="0"/>
    <n v="0"/>
    <n v="0"/>
    <n v="0"/>
    <n v="0"/>
    <n v="0"/>
    <n v="0"/>
    <n v="0"/>
  </r>
  <r>
    <x v="97"/>
    <x v="7"/>
    <n v="0.5"/>
    <n v="0.5"/>
    <n v="0.5"/>
    <n v="0.5"/>
    <n v="0.5"/>
    <n v="0"/>
    <n v="0"/>
    <n v="0.5"/>
  </r>
  <r>
    <x v="98"/>
    <x v="7"/>
    <n v="0.5"/>
    <n v="0.5"/>
    <n v="0.5"/>
    <n v="0.5"/>
    <n v="0.5"/>
    <n v="0"/>
    <n v="0"/>
    <n v="0.5"/>
  </r>
  <r>
    <x v="98"/>
    <x v="7"/>
    <n v="0"/>
    <n v="0"/>
    <n v="0"/>
    <n v="0"/>
    <n v="0"/>
    <n v="0"/>
    <n v="0"/>
    <n v="0"/>
  </r>
  <r>
    <x v="99"/>
    <x v="7"/>
    <n v="0"/>
    <n v="0"/>
    <n v="0"/>
    <n v="0"/>
    <n v="0"/>
    <n v="0"/>
    <n v="0"/>
    <n v="0"/>
  </r>
  <r>
    <x v="100"/>
    <x v="7"/>
    <n v="0"/>
    <n v="0"/>
    <n v="0"/>
    <n v="0"/>
    <n v="0"/>
    <n v="0"/>
    <n v="0"/>
    <n v="0"/>
  </r>
  <r>
    <x v="101"/>
    <x v="7"/>
    <n v="0"/>
    <n v="0"/>
    <n v="0"/>
    <n v="0"/>
    <n v="0"/>
    <n v="0"/>
    <n v="0"/>
    <n v="0"/>
  </r>
  <r>
    <x v="101"/>
    <x v="7"/>
    <n v="0"/>
    <n v="0"/>
    <n v="0"/>
    <n v="0"/>
    <n v="0"/>
    <n v="0"/>
    <n v="0"/>
    <n v="0"/>
  </r>
  <r>
    <x v="101"/>
    <x v="7"/>
    <n v="0.5"/>
    <n v="0.5"/>
    <n v="0.5"/>
    <n v="0.5"/>
    <n v="0.5"/>
    <n v="0"/>
    <n v="0"/>
    <n v="0.5"/>
  </r>
  <r>
    <x v="101"/>
    <x v="7"/>
    <n v="0"/>
    <n v="0"/>
    <n v="0"/>
    <n v="0"/>
    <n v="0"/>
    <n v="0"/>
    <n v="0"/>
    <n v="0"/>
  </r>
  <r>
    <x v="102"/>
    <x v="7"/>
    <n v="0"/>
    <n v="0"/>
    <n v="0"/>
    <n v="0"/>
    <n v="0"/>
    <n v="0"/>
    <n v="0"/>
    <n v="0"/>
  </r>
  <r>
    <x v="102"/>
    <x v="7"/>
    <n v="0.5"/>
    <n v="1"/>
    <n v="0.5"/>
    <n v="0.5"/>
    <n v="0.5"/>
    <n v="0"/>
    <n v="0"/>
    <n v="0.5"/>
  </r>
  <r>
    <x v="102"/>
    <x v="7"/>
    <n v="0"/>
    <n v="0"/>
    <n v="0"/>
    <n v="0"/>
    <n v="0"/>
    <n v="0"/>
    <n v="0"/>
    <n v="0"/>
  </r>
  <r>
    <x v="103"/>
    <x v="7"/>
    <n v="0.5"/>
    <n v="0.5"/>
    <n v="0.5"/>
    <n v="0.5"/>
    <n v="0.5"/>
    <n v="0"/>
    <n v="0"/>
    <n v="0.5"/>
  </r>
  <r>
    <x v="103"/>
    <x v="7"/>
    <n v="0"/>
    <n v="0"/>
    <n v="0"/>
    <n v="0"/>
    <n v="0"/>
    <n v="0"/>
    <n v="0"/>
    <n v="0"/>
  </r>
  <r>
    <x v="104"/>
    <x v="7"/>
    <n v="0"/>
    <n v="0"/>
    <n v="0"/>
    <n v="0"/>
    <n v="0"/>
    <n v="0"/>
    <n v="0"/>
    <n v="0"/>
  </r>
  <r>
    <x v="104"/>
    <x v="7"/>
    <n v="0.5"/>
    <n v="0.5"/>
    <n v="0.5"/>
    <n v="0.5"/>
    <n v="0.5"/>
    <n v="0"/>
    <n v="0"/>
    <n v="0.5"/>
  </r>
  <r>
    <x v="105"/>
    <x v="7"/>
    <n v="0"/>
    <n v="0"/>
    <n v="0"/>
    <n v="0"/>
    <n v="0"/>
    <n v="0"/>
    <n v="0"/>
    <n v="0"/>
  </r>
  <r>
    <x v="74"/>
    <x v="7"/>
    <n v="0"/>
    <n v="0"/>
    <n v="0"/>
    <n v="0"/>
    <n v="0"/>
    <n v="0"/>
    <n v="0"/>
    <n v="0"/>
  </r>
  <r>
    <x v="106"/>
    <x v="7"/>
    <n v="0"/>
    <n v="0"/>
    <n v="0"/>
    <n v="0"/>
    <n v="0"/>
    <n v="0"/>
    <n v="0"/>
    <n v="0"/>
  </r>
  <r>
    <x v="106"/>
    <x v="7"/>
    <n v="0"/>
    <n v="0"/>
    <n v="0"/>
    <n v="0"/>
    <n v="0"/>
    <n v="0"/>
    <n v="0"/>
    <n v="0"/>
  </r>
  <r>
    <x v="106"/>
    <x v="7"/>
    <n v="0.5"/>
    <n v="0.5"/>
    <n v="0.5"/>
    <n v="0.5"/>
    <n v="0.5"/>
    <n v="0"/>
    <n v="0"/>
    <n v="0.5"/>
  </r>
  <r>
    <x v="107"/>
    <x v="7"/>
    <n v="0"/>
    <n v="0"/>
    <n v="0"/>
    <n v="0"/>
    <n v="0"/>
    <n v="0"/>
    <n v="0"/>
    <n v="0"/>
  </r>
  <r>
    <x v="107"/>
    <x v="7"/>
    <n v="0.5"/>
    <n v="0.5"/>
    <n v="0.5"/>
    <n v="1"/>
    <n v="0.5"/>
    <n v="0"/>
    <n v="0"/>
    <n v="0.5"/>
  </r>
  <r>
    <x v="107"/>
    <x v="7"/>
    <n v="0"/>
    <n v="0"/>
    <n v="0"/>
    <n v="0"/>
    <n v="0"/>
    <n v="0"/>
    <n v="0"/>
    <n v="0"/>
  </r>
  <r>
    <x v="108"/>
    <x v="7"/>
    <n v="0"/>
    <n v="0"/>
    <n v="0"/>
    <n v="0"/>
    <n v="0"/>
    <n v="0"/>
    <n v="0"/>
    <n v="0"/>
  </r>
  <r>
    <x v="108"/>
    <x v="7"/>
    <n v="0.5"/>
    <n v="0.5"/>
    <n v="0.5"/>
    <n v="1"/>
    <n v="0.5"/>
    <n v="0"/>
    <n v="0"/>
    <n v="0.5"/>
  </r>
  <r>
    <x v="108"/>
    <x v="7"/>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I233" firstHeaderRow="0" firstDataRow="1" firstDataCol="1"/>
  <pivotFields count="12">
    <pivotField showAll="0"/>
    <pivotField axis="axisRow" showAll="0">
      <items count="110">
        <item x="39"/>
        <item x="67"/>
        <item x="1"/>
        <item x="100"/>
        <item x="94"/>
        <item x="2"/>
        <item x="40"/>
        <item x="3"/>
        <item x="101"/>
        <item x="88"/>
        <item x="92"/>
        <item x="41"/>
        <item x="4"/>
        <item x="68"/>
        <item x="69"/>
        <item x="5"/>
        <item x="70"/>
        <item x="42"/>
        <item x="43"/>
        <item x="104"/>
        <item x="44"/>
        <item x="35"/>
        <item x="45"/>
        <item x="71"/>
        <item x="34"/>
        <item x="46"/>
        <item x="6"/>
        <item x="7"/>
        <item x="72"/>
        <item x="108"/>
        <item x="93"/>
        <item x="106"/>
        <item x="59"/>
        <item x="36"/>
        <item x="60"/>
        <item x="47"/>
        <item x="8"/>
        <item x="9"/>
        <item x="10"/>
        <item x="11"/>
        <item x="12"/>
        <item x="13"/>
        <item x="14"/>
        <item x="15"/>
        <item x="16"/>
        <item x="17"/>
        <item x="18"/>
        <item x="87"/>
        <item x="19"/>
        <item x="61"/>
        <item x="91"/>
        <item x="73"/>
        <item x="74"/>
        <item x="62"/>
        <item x="20"/>
        <item x="63"/>
        <item x="21"/>
        <item x="64"/>
        <item x="22"/>
        <item x="75"/>
        <item x="37"/>
        <item x="33"/>
        <item x="48"/>
        <item x="103"/>
        <item x="49"/>
        <item x="76"/>
        <item x="50"/>
        <item x="77"/>
        <item x="23"/>
        <item x="24"/>
        <item x="89"/>
        <item x="90"/>
        <item x="51"/>
        <item x="78"/>
        <item x="25"/>
        <item x="79"/>
        <item x="99"/>
        <item x="38"/>
        <item x="102"/>
        <item x="52"/>
        <item x="65"/>
        <item x="26"/>
        <item x="107"/>
        <item x="53"/>
        <item x="80"/>
        <item x="54"/>
        <item x="55"/>
        <item x="27"/>
        <item x="56"/>
        <item x="66"/>
        <item x="81"/>
        <item x="0"/>
        <item x="82"/>
        <item x="28"/>
        <item x="83"/>
        <item x="84"/>
        <item x="29"/>
        <item x="96"/>
        <item x="85"/>
        <item x="86"/>
        <item x="57"/>
        <item x="30"/>
        <item x="97"/>
        <item x="58"/>
        <item x="31"/>
        <item x="32"/>
        <item x="95"/>
        <item x="98"/>
        <item x="105"/>
        <item t="default"/>
      </items>
    </pivotField>
    <pivotField axis="axisRow" showAll="0">
      <items count="9">
        <item x="0"/>
        <item x="1"/>
        <item x="2"/>
        <item x="3"/>
        <item x="4"/>
        <item x="5"/>
        <item x="6"/>
        <item x="7"/>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1"/>
    <field x="2"/>
  </rowFields>
  <rowItems count="230">
    <i>
      <x/>
    </i>
    <i r="1">
      <x v="5"/>
    </i>
    <i>
      <x v="1"/>
    </i>
    <i r="1">
      <x v="7"/>
    </i>
    <i>
      <x v="2"/>
    </i>
    <i r="1">
      <x v="1"/>
    </i>
    <i>
      <x v="3"/>
    </i>
    <i r="1">
      <x v="7"/>
    </i>
    <i>
      <x v="4"/>
    </i>
    <i r="1">
      <x v="5"/>
    </i>
    <i>
      <x v="5"/>
    </i>
    <i r="1">
      <x v="1"/>
    </i>
    <i>
      <x v="6"/>
    </i>
    <i r="1">
      <x v="5"/>
    </i>
    <i>
      <x v="7"/>
    </i>
    <i r="1">
      <x v="1"/>
    </i>
    <i>
      <x v="8"/>
    </i>
    <i r="1">
      <x v="7"/>
    </i>
    <i>
      <x v="9"/>
    </i>
    <i r="1">
      <x v="5"/>
    </i>
    <i>
      <x v="10"/>
    </i>
    <i r="1">
      <x v="5"/>
    </i>
    <i>
      <x v="11"/>
    </i>
    <i r="1">
      <x v="5"/>
    </i>
    <i>
      <x v="12"/>
    </i>
    <i r="1">
      <x v="1"/>
    </i>
    <i>
      <x v="13"/>
    </i>
    <i r="1">
      <x v="7"/>
    </i>
    <i>
      <x v="14"/>
    </i>
    <i r="1">
      <x v="7"/>
    </i>
    <i>
      <x v="15"/>
    </i>
    <i r="1">
      <x v="1"/>
    </i>
    <i>
      <x v="16"/>
    </i>
    <i r="1">
      <x v="7"/>
    </i>
    <i>
      <x v="17"/>
    </i>
    <i r="1">
      <x v="5"/>
    </i>
    <i>
      <x v="18"/>
    </i>
    <i r="1">
      <x v="5"/>
    </i>
    <i>
      <x v="19"/>
    </i>
    <i r="1">
      <x v="7"/>
    </i>
    <i>
      <x v="20"/>
    </i>
    <i r="1">
      <x v="5"/>
    </i>
    <i>
      <x v="21"/>
    </i>
    <i r="1">
      <x v="4"/>
    </i>
    <i r="1">
      <x v="7"/>
    </i>
    <i>
      <x v="22"/>
    </i>
    <i r="1">
      <x v="5"/>
    </i>
    <i>
      <x v="23"/>
    </i>
    <i r="1">
      <x v="7"/>
    </i>
    <i>
      <x v="24"/>
    </i>
    <i r="1">
      <x v="3"/>
    </i>
    <i>
      <x v="25"/>
    </i>
    <i r="1">
      <x v="5"/>
    </i>
    <i>
      <x v="26"/>
    </i>
    <i r="1">
      <x v="1"/>
    </i>
    <i>
      <x v="27"/>
    </i>
    <i r="1">
      <x v="1"/>
    </i>
    <i>
      <x v="28"/>
    </i>
    <i r="1">
      <x v="7"/>
    </i>
    <i>
      <x v="29"/>
    </i>
    <i r="1">
      <x v="7"/>
    </i>
    <i>
      <x v="30"/>
    </i>
    <i r="1">
      <x v="5"/>
    </i>
    <i>
      <x v="31"/>
    </i>
    <i r="1">
      <x v="7"/>
    </i>
    <i>
      <x v="32"/>
    </i>
    <i r="1">
      <x v="6"/>
    </i>
    <i>
      <x v="33"/>
    </i>
    <i r="1">
      <x v="4"/>
    </i>
    <i r="1">
      <x v="5"/>
    </i>
    <i r="1">
      <x v="7"/>
    </i>
    <i>
      <x v="34"/>
    </i>
    <i r="1">
      <x v="6"/>
    </i>
    <i>
      <x v="35"/>
    </i>
    <i r="1">
      <x v="5"/>
    </i>
    <i>
      <x v="36"/>
    </i>
    <i r="1">
      <x v="1"/>
    </i>
    <i>
      <x v="37"/>
    </i>
    <i r="1">
      <x v="1"/>
    </i>
    <i>
      <x v="38"/>
    </i>
    <i r="1">
      <x v="1"/>
    </i>
    <i>
      <x v="39"/>
    </i>
    <i r="1">
      <x v="1"/>
    </i>
    <i>
      <x v="40"/>
    </i>
    <i r="1">
      <x v="1"/>
    </i>
    <i>
      <x v="41"/>
    </i>
    <i r="1">
      <x v="1"/>
    </i>
    <i>
      <x v="42"/>
    </i>
    <i r="1">
      <x v="1"/>
    </i>
    <i>
      <x v="43"/>
    </i>
    <i r="1">
      <x v="1"/>
    </i>
    <i>
      <x v="44"/>
    </i>
    <i r="1">
      <x v="1"/>
    </i>
    <i>
      <x v="45"/>
    </i>
    <i r="1">
      <x v="1"/>
    </i>
    <i>
      <x v="46"/>
    </i>
    <i r="1">
      <x v="1"/>
    </i>
    <i>
      <x v="47"/>
    </i>
    <i r="1">
      <x v="5"/>
    </i>
    <i>
      <x v="48"/>
    </i>
    <i r="1">
      <x v="1"/>
    </i>
    <i>
      <x v="49"/>
    </i>
    <i r="1">
      <x v="6"/>
    </i>
    <i>
      <x v="50"/>
    </i>
    <i r="1">
      <x v="5"/>
    </i>
    <i>
      <x v="51"/>
    </i>
    <i r="1">
      <x v="7"/>
    </i>
    <i>
      <x v="52"/>
    </i>
    <i r="1">
      <x v="7"/>
    </i>
    <i>
      <x v="53"/>
    </i>
    <i r="1">
      <x v="6"/>
    </i>
    <i>
      <x v="54"/>
    </i>
    <i r="1">
      <x v="1"/>
    </i>
    <i r="1">
      <x v="5"/>
    </i>
    <i>
      <x v="55"/>
    </i>
    <i r="1">
      <x v="6"/>
    </i>
    <i>
      <x v="56"/>
    </i>
    <i r="1">
      <x v="1"/>
    </i>
    <i>
      <x v="57"/>
    </i>
    <i r="1">
      <x v="6"/>
    </i>
    <i>
      <x v="58"/>
    </i>
    <i r="1">
      <x v="1"/>
    </i>
    <i>
      <x v="59"/>
    </i>
    <i r="1">
      <x v="7"/>
    </i>
    <i>
      <x v="60"/>
    </i>
    <i r="1">
      <x v="4"/>
    </i>
    <i r="1">
      <x v="7"/>
    </i>
    <i>
      <x v="61"/>
    </i>
    <i r="1">
      <x v="2"/>
    </i>
    <i r="1">
      <x v="7"/>
    </i>
    <i>
      <x v="62"/>
    </i>
    <i r="1">
      <x v="5"/>
    </i>
    <i r="1">
      <x v="7"/>
    </i>
    <i>
      <x v="63"/>
    </i>
    <i r="1">
      <x v="7"/>
    </i>
    <i>
      <x v="64"/>
    </i>
    <i r="1">
      <x v="5"/>
    </i>
    <i r="1">
      <x v="7"/>
    </i>
    <i>
      <x v="65"/>
    </i>
    <i r="1">
      <x v="7"/>
    </i>
    <i>
      <x v="66"/>
    </i>
    <i r="1">
      <x v="5"/>
    </i>
    <i>
      <x v="67"/>
    </i>
    <i r="1">
      <x v="7"/>
    </i>
    <i>
      <x v="68"/>
    </i>
    <i r="1">
      <x v="1"/>
    </i>
    <i>
      <x v="69"/>
    </i>
    <i r="1">
      <x v="1"/>
    </i>
    <i r="1">
      <x v="7"/>
    </i>
    <i>
      <x v="70"/>
    </i>
    <i r="1">
      <x v="5"/>
    </i>
    <i>
      <x v="71"/>
    </i>
    <i r="1">
      <x v="5"/>
    </i>
    <i>
      <x v="72"/>
    </i>
    <i r="1">
      <x v="5"/>
    </i>
    <i>
      <x v="73"/>
    </i>
    <i r="1">
      <x v="7"/>
    </i>
    <i>
      <x v="74"/>
    </i>
    <i r="1">
      <x v="1"/>
    </i>
    <i>
      <x v="75"/>
    </i>
    <i r="1">
      <x v="7"/>
    </i>
    <i>
      <x v="76"/>
    </i>
    <i r="1">
      <x v="7"/>
    </i>
    <i>
      <x v="77"/>
    </i>
    <i r="1">
      <x v="4"/>
    </i>
    <i r="1">
      <x v="7"/>
    </i>
    <i>
      <x v="78"/>
    </i>
    <i r="1">
      <x v="7"/>
    </i>
    <i>
      <x v="79"/>
    </i>
    <i r="1">
      <x v="5"/>
    </i>
    <i>
      <x v="80"/>
    </i>
    <i r="1">
      <x v="6"/>
    </i>
    <i>
      <x v="81"/>
    </i>
    <i r="1">
      <x v="1"/>
    </i>
    <i>
      <x v="82"/>
    </i>
    <i r="1">
      <x v="7"/>
    </i>
    <i>
      <x v="83"/>
    </i>
    <i r="1">
      <x v="5"/>
    </i>
    <i>
      <x v="84"/>
    </i>
    <i r="1">
      <x v="7"/>
    </i>
    <i>
      <x v="85"/>
    </i>
    <i r="1">
      <x v="5"/>
    </i>
    <i>
      <x v="86"/>
    </i>
    <i r="1">
      <x v="5"/>
    </i>
    <i>
      <x v="87"/>
    </i>
    <i r="1">
      <x v="1"/>
    </i>
    <i>
      <x v="88"/>
    </i>
    <i r="1">
      <x v="5"/>
    </i>
    <i>
      <x v="89"/>
    </i>
    <i r="1">
      <x v="6"/>
    </i>
    <i>
      <x v="90"/>
    </i>
    <i r="1">
      <x v="7"/>
    </i>
    <i>
      <x v="91"/>
    </i>
    <i r="1">
      <x/>
    </i>
    <i>
      <x v="92"/>
    </i>
    <i r="1">
      <x v="7"/>
    </i>
    <i>
      <x v="93"/>
    </i>
    <i r="1">
      <x v="1"/>
    </i>
    <i>
      <x v="94"/>
    </i>
    <i r="1">
      <x v="7"/>
    </i>
    <i>
      <x v="95"/>
    </i>
    <i r="1">
      <x v="7"/>
    </i>
    <i>
      <x v="96"/>
    </i>
    <i r="1">
      <x v="1"/>
    </i>
    <i r="1">
      <x v="5"/>
    </i>
    <i>
      <x v="97"/>
    </i>
    <i r="1">
      <x v="7"/>
    </i>
    <i>
      <x v="98"/>
    </i>
    <i r="1">
      <x v="7"/>
    </i>
    <i>
      <x v="99"/>
    </i>
    <i r="1">
      <x v="7"/>
    </i>
    <i>
      <x v="100"/>
    </i>
    <i r="1">
      <x v="5"/>
    </i>
    <i>
      <x v="101"/>
    </i>
    <i r="1">
      <x v="1"/>
    </i>
    <i>
      <x v="102"/>
    </i>
    <i r="1">
      <x v="7"/>
    </i>
    <i>
      <x v="103"/>
    </i>
    <i r="1">
      <x v="5"/>
    </i>
    <i>
      <x v="104"/>
    </i>
    <i r="1">
      <x v="1"/>
    </i>
    <i>
      <x v="105"/>
    </i>
    <i r="1">
      <x v="1"/>
    </i>
    <i>
      <x v="106"/>
    </i>
    <i r="1">
      <x v="5"/>
    </i>
    <i>
      <x v="107"/>
    </i>
    <i r="1">
      <x v="7"/>
    </i>
    <i>
      <x v="108"/>
    </i>
    <i r="1">
      <x v="7"/>
    </i>
    <i t="grand">
      <x/>
    </i>
  </rowItems>
  <colFields count="1">
    <field x="-2"/>
  </colFields>
  <colItems count="8">
    <i>
      <x/>
    </i>
    <i i="1">
      <x v="1"/>
    </i>
    <i i="2">
      <x v="2"/>
    </i>
    <i i="3">
      <x v="3"/>
    </i>
    <i i="4">
      <x v="4"/>
    </i>
    <i i="5">
      <x v="5"/>
    </i>
    <i i="6">
      <x v="6"/>
    </i>
    <i i="7">
      <x v="7"/>
    </i>
  </colItems>
  <dataFields count="8">
    <dataField name="Sum of U. pinnatifida" fld="4" baseField="0" baseItem="0"/>
    <dataField name="Sum of F. enigmaticus" fld="5" baseField="0" baseItem="0"/>
    <dataField name="Sum of S. japonica" fld="6" baseField="0" baseItem="0"/>
    <dataField name="Sum of S. muticum" fld="7" baseField="0" baseItem="0"/>
    <dataField name="Sum of H. sanguineus" fld="8" baseField="0" baseItem="0"/>
    <dataField name="Sum of S. clava" fld="9" baseField="0" baseItem="0"/>
    <dataField name="Sum of C. eumyota" fld="10" baseField="0" baseItem="0"/>
    <dataField name="Sum of G. turuturu" fld="11" baseField="0" baseItem="0"/>
  </dataFields>
  <formats count="1">
    <format dxfId="2">
      <pivotArea dataOnly="0" labelOnly="1" outline="0" fieldPosition="0">
        <references count="1">
          <reference field="4294967294" count="8">
            <x v="0"/>
            <x v="1"/>
            <x v="2"/>
            <x v="3"/>
            <x v="4"/>
            <x v="5"/>
            <x v="6"/>
            <x v="7"/>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K3:S233" firstHeaderRow="0" firstDataRow="1" firstDataCol="1"/>
  <pivotFields count="10">
    <pivotField axis="axisRow" showAll="0">
      <items count="110">
        <item x="39"/>
        <item x="67"/>
        <item x="1"/>
        <item x="100"/>
        <item x="94"/>
        <item x="2"/>
        <item x="40"/>
        <item x="3"/>
        <item x="101"/>
        <item x="88"/>
        <item x="92"/>
        <item x="41"/>
        <item x="4"/>
        <item x="68"/>
        <item x="69"/>
        <item x="5"/>
        <item x="70"/>
        <item x="42"/>
        <item x="43"/>
        <item x="104"/>
        <item x="44"/>
        <item x="35"/>
        <item x="45"/>
        <item x="71"/>
        <item x="34"/>
        <item x="46"/>
        <item x="6"/>
        <item x="7"/>
        <item x="72"/>
        <item x="108"/>
        <item x="93"/>
        <item x="106"/>
        <item x="59"/>
        <item x="36"/>
        <item x="60"/>
        <item x="47"/>
        <item x="8"/>
        <item x="9"/>
        <item x="10"/>
        <item x="11"/>
        <item x="12"/>
        <item x="13"/>
        <item x="14"/>
        <item x="15"/>
        <item x="16"/>
        <item x="17"/>
        <item x="18"/>
        <item x="87"/>
        <item x="19"/>
        <item x="61"/>
        <item x="91"/>
        <item x="73"/>
        <item x="74"/>
        <item x="62"/>
        <item x="20"/>
        <item x="63"/>
        <item x="21"/>
        <item x="64"/>
        <item x="22"/>
        <item x="75"/>
        <item x="37"/>
        <item x="33"/>
        <item x="48"/>
        <item x="103"/>
        <item x="49"/>
        <item x="76"/>
        <item x="50"/>
        <item x="77"/>
        <item x="23"/>
        <item x="24"/>
        <item x="89"/>
        <item x="90"/>
        <item x="51"/>
        <item x="78"/>
        <item x="25"/>
        <item x="79"/>
        <item x="99"/>
        <item x="38"/>
        <item x="102"/>
        <item x="52"/>
        <item x="65"/>
        <item x="26"/>
        <item x="107"/>
        <item x="53"/>
        <item x="80"/>
        <item x="54"/>
        <item x="55"/>
        <item x="27"/>
        <item x="56"/>
        <item x="66"/>
        <item x="81"/>
        <item x="0"/>
        <item x="82"/>
        <item x="28"/>
        <item x="83"/>
        <item x="84"/>
        <item x="29"/>
        <item x="96"/>
        <item x="85"/>
        <item x="86"/>
        <item x="57"/>
        <item x="30"/>
        <item x="97"/>
        <item x="58"/>
        <item x="31"/>
        <item x="32"/>
        <item x="95"/>
        <item x="98"/>
        <item x="105"/>
        <item t="default"/>
      </items>
    </pivotField>
    <pivotField axis="axisRow" showAll="0">
      <items count="9">
        <item x="0"/>
        <item x="1"/>
        <item x="2"/>
        <item x="3"/>
        <item x="4"/>
        <item x="5"/>
        <item x="6"/>
        <item x="7"/>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0"/>
    <field x="1"/>
  </rowFields>
  <rowItems count="230">
    <i>
      <x/>
    </i>
    <i r="1">
      <x v="5"/>
    </i>
    <i>
      <x v="1"/>
    </i>
    <i r="1">
      <x v="7"/>
    </i>
    <i>
      <x v="2"/>
    </i>
    <i r="1">
      <x v="1"/>
    </i>
    <i>
      <x v="3"/>
    </i>
    <i r="1">
      <x v="7"/>
    </i>
    <i>
      <x v="4"/>
    </i>
    <i r="1">
      <x v="5"/>
    </i>
    <i>
      <x v="5"/>
    </i>
    <i r="1">
      <x v="1"/>
    </i>
    <i>
      <x v="6"/>
    </i>
    <i r="1">
      <x v="5"/>
    </i>
    <i>
      <x v="7"/>
    </i>
    <i r="1">
      <x v="1"/>
    </i>
    <i>
      <x v="8"/>
    </i>
    <i r="1">
      <x v="7"/>
    </i>
    <i>
      <x v="9"/>
    </i>
    <i r="1">
      <x v="5"/>
    </i>
    <i>
      <x v="10"/>
    </i>
    <i r="1">
      <x v="5"/>
    </i>
    <i>
      <x v="11"/>
    </i>
    <i r="1">
      <x v="5"/>
    </i>
    <i>
      <x v="12"/>
    </i>
    <i r="1">
      <x v="1"/>
    </i>
    <i>
      <x v="13"/>
    </i>
    <i r="1">
      <x v="7"/>
    </i>
    <i>
      <x v="14"/>
    </i>
    <i r="1">
      <x v="7"/>
    </i>
    <i>
      <x v="15"/>
    </i>
    <i r="1">
      <x v="1"/>
    </i>
    <i>
      <x v="16"/>
    </i>
    <i r="1">
      <x v="7"/>
    </i>
    <i>
      <x v="17"/>
    </i>
    <i r="1">
      <x v="5"/>
    </i>
    <i>
      <x v="18"/>
    </i>
    <i r="1">
      <x v="5"/>
    </i>
    <i>
      <x v="19"/>
    </i>
    <i r="1">
      <x v="7"/>
    </i>
    <i>
      <x v="20"/>
    </i>
    <i r="1">
      <x v="5"/>
    </i>
    <i>
      <x v="21"/>
    </i>
    <i r="1">
      <x v="4"/>
    </i>
    <i r="1">
      <x v="7"/>
    </i>
    <i>
      <x v="22"/>
    </i>
    <i r="1">
      <x v="5"/>
    </i>
    <i>
      <x v="23"/>
    </i>
    <i r="1">
      <x v="7"/>
    </i>
    <i>
      <x v="24"/>
    </i>
    <i r="1">
      <x v="3"/>
    </i>
    <i>
      <x v="25"/>
    </i>
    <i r="1">
      <x v="5"/>
    </i>
    <i>
      <x v="26"/>
    </i>
    <i r="1">
      <x v="1"/>
    </i>
    <i>
      <x v="27"/>
    </i>
    <i r="1">
      <x v="1"/>
    </i>
    <i>
      <x v="28"/>
    </i>
    <i r="1">
      <x v="7"/>
    </i>
    <i>
      <x v="29"/>
    </i>
    <i r="1">
      <x v="7"/>
    </i>
    <i>
      <x v="30"/>
    </i>
    <i r="1">
      <x v="5"/>
    </i>
    <i>
      <x v="31"/>
    </i>
    <i r="1">
      <x v="7"/>
    </i>
    <i>
      <x v="32"/>
    </i>
    <i r="1">
      <x v="6"/>
    </i>
    <i>
      <x v="33"/>
    </i>
    <i r="1">
      <x v="4"/>
    </i>
    <i r="1">
      <x v="5"/>
    </i>
    <i r="1">
      <x v="7"/>
    </i>
    <i>
      <x v="34"/>
    </i>
    <i r="1">
      <x v="6"/>
    </i>
    <i>
      <x v="35"/>
    </i>
    <i r="1">
      <x v="5"/>
    </i>
    <i>
      <x v="36"/>
    </i>
    <i r="1">
      <x v="1"/>
    </i>
    <i>
      <x v="37"/>
    </i>
    <i r="1">
      <x v="1"/>
    </i>
    <i>
      <x v="38"/>
    </i>
    <i r="1">
      <x v="1"/>
    </i>
    <i>
      <x v="39"/>
    </i>
    <i r="1">
      <x v="1"/>
    </i>
    <i>
      <x v="40"/>
    </i>
    <i r="1">
      <x v="1"/>
    </i>
    <i>
      <x v="41"/>
    </i>
    <i r="1">
      <x v="1"/>
    </i>
    <i>
      <x v="42"/>
    </i>
    <i r="1">
      <x v="1"/>
    </i>
    <i>
      <x v="43"/>
    </i>
    <i r="1">
      <x v="1"/>
    </i>
    <i>
      <x v="44"/>
    </i>
    <i r="1">
      <x v="1"/>
    </i>
    <i>
      <x v="45"/>
    </i>
    <i r="1">
      <x v="1"/>
    </i>
    <i>
      <x v="46"/>
    </i>
    <i r="1">
      <x v="1"/>
    </i>
    <i>
      <x v="47"/>
    </i>
    <i r="1">
      <x v="5"/>
    </i>
    <i>
      <x v="48"/>
    </i>
    <i r="1">
      <x v="1"/>
    </i>
    <i>
      <x v="49"/>
    </i>
    <i r="1">
      <x v="6"/>
    </i>
    <i>
      <x v="50"/>
    </i>
    <i r="1">
      <x v="5"/>
    </i>
    <i>
      <x v="51"/>
    </i>
    <i r="1">
      <x v="7"/>
    </i>
    <i>
      <x v="52"/>
    </i>
    <i r="1">
      <x v="7"/>
    </i>
    <i>
      <x v="53"/>
    </i>
    <i r="1">
      <x v="6"/>
    </i>
    <i>
      <x v="54"/>
    </i>
    <i r="1">
      <x v="1"/>
    </i>
    <i r="1">
      <x v="5"/>
    </i>
    <i>
      <x v="55"/>
    </i>
    <i r="1">
      <x v="6"/>
    </i>
    <i>
      <x v="56"/>
    </i>
    <i r="1">
      <x v="1"/>
    </i>
    <i>
      <x v="57"/>
    </i>
    <i r="1">
      <x v="6"/>
    </i>
    <i>
      <x v="58"/>
    </i>
    <i r="1">
      <x v="1"/>
    </i>
    <i>
      <x v="59"/>
    </i>
    <i r="1">
      <x v="7"/>
    </i>
    <i>
      <x v="60"/>
    </i>
    <i r="1">
      <x v="4"/>
    </i>
    <i r="1">
      <x v="7"/>
    </i>
    <i>
      <x v="61"/>
    </i>
    <i r="1">
      <x v="2"/>
    </i>
    <i r="1">
      <x v="7"/>
    </i>
    <i>
      <x v="62"/>
    </i>
    <i r="1">
      <x v="5"/>
    </i>
    <i r="1">
      <x v="7"/>
    </i>
    <i>
      <x v="63"/>
    </i>
    <i r="1">
      <x v="7"/>
    </i>
    <i>
      <x v="64"/>
    </i>
    <i r="1">
      <x v="5"/>
    </i>
    <i r="1">
      <x v="7"/>
    </i>
    <i>
      <x v="65"/>
    </i>
    <i r="1">
      <x v="7"/>
    </i>
    <i>
      <x v="66"/>
    </i>
    <i r="1">
      <x v="5"/>
    </i>
    <i>
      <x v="67"/>
    </i>
    <i r="1">
      <x v="7"/>
    </i>
    <i>
      <x v="68"/>
    </i>
    <i r="1">
      <x v="1"/>
    </i>
    <i>
      <x v="69"/>
    </i>
    <i r="1">
      <x v="1"/>
    </i>
    <i r="1">
      <x v="7"/>
    </i>
    <i>
      <x v="70"/>
    </i>
    <i r="1">
      <x v="5"/>
    </i>
    <i>
      <x v="71"/>
    </i>
    <i r="1">
      <x v="5"/>
    </i>
    <i>
      <x v="72"/>
    </i>
    <i r="1">
      <x v="5"/>
    </i>
    <i>
      <x v="73"/>
    </i>
    <i r="1">
      <x v="7"/>
    </i>
    <i>
      <x v="74"/>
    </i>
    <i r="1">
      <x v="1"/>
    </i>
    <i>
      <x v="75"/>
    </i>
    <i r="1">
      <x v="7"/>
    </i>
    <i>
      <x v="76"/>
    </i>
    <i r="1">
      <x v="7"/>
    </i>
    <i>
      <x v="77"/>
    </i>
    <i r="1">
      <x v="4"/>
    </i>
    <i r="1">
      <x v="7"/>
    </i>
    <i>
      <x v="78"/>
    </i>
    <i r="1">
      <x v="7"/>
    </i>
    <i>
      <x v="79"/>
    </i>
    <i r="1">
      <x v="5"/>
    </i>
    <i>
      <x v="80"/>
    </i>
    <i r="1">
      <x v="6"/>
    </i>
    <i>
      <x v="81"/>
    </i>
    <i r="1">
      <x v="1"/>
    </i>
    <i>
      <x v="82"/>
    </i>
    <i r="1">
      <x v="7"/>
    </i>
    <i>
      <x v="83"/>
    </i>
    <i r="1">
      <x v="5"/>
    </i>
    <i>
      <x v="84"/>
    </i>
    <i r="1">
      <x v="7"/>
    </i>
    <i>
      <x v="85"/>
    </i>
    <i r="1">
      <x v="5"/>
    </i>
    <i>
      <x v="86"/>
    </i>
    <i r="1">
      <x v="5"/>
    </i>
    <i>
      <x v="87"/>
    </i>
    <i r="1">
      <x v="1"/>
    </i>
    <i>
      <x v="88"/>
    </i>
    <i r="1">
      <x v="5"/>
    </i>
    <i>
      <x v="89"/>
    </i>
    <i r="1">
      <x v="6"/>
    </i>
    <i>
      <x v="90"/>
    </i>
    <i r="1">
      <x v="7"/>
    </i>
    <i>
      <x v="91"/>
    </i>
    <i r="1">
      <x/>
    </i>
    <i>
      <x v="92"/>
    </i>
    <i r="1">
      <x v="7"/>
    </i>
    <i>
      <x v="93"/>
    </i>
    <i r="1">
      <x v="1"/>
    </i>
    <i>
      <x v="94"/>
    </i>
    <i r="1">
      <x v="7"/>
    </i>
    <i>
      <x v="95"/>
    </i>
    <i r="1">
      <x v="7"/>
    </i>
    <i>
      <x v="96"/>
    </i>
    <i r="1">
      <x v="1"/>
    </i>
    <i r="1">
      <x v="5"/>
    </i>
    <i>
      <x v="97"/>
    </i>
    <i r="1">
      <x v="7"/>
    </i>
    <i>
      <x v="98"/>
    </i>
    <i r="1">
      <x v="7"/>
    </i>
    <i>
      <x v="99"/>
    </i>
    <i r="1">
      <x v="7"/>
    </i>
    <i>
      <x v="100"/>
    </i>
    <i r="1">
      <x v="5"/>
    </i>
    <i>
      <x v="101"/>
    </i>
    <i r="1">
      <x v="1"/>
    </i>
    <i>
      <x v="102"/>
    </i>
    <i r="1">
      <x v="7"/>
    </i>
    <i>
      <x v="103"/>
    </i>
    <i r="1">
      <x v="5"/>
    </i>
    <i>
      <x v="104"/>
    </i>
    <i r="1">
      <x v="1"/>
    </i>
    <i>
      <x v="105"/>
    </i>
    <i r="1">
      <x v="1"/>
    </i>
    <i>
      <x v="106"/>
    </i>
    <i r="1">
      <x v="5"/>
    </i>
    <i>
      <x v="107"/>
    </i>
    <i r="1">
      <x v="7"/>
    </i>
    <i>
      <x v="108"/>
    </i>
    <i r="1">
      <x v="7"/>
    </i>
    <i t="grand">
      <x/>
    </i>
  </rowItems>
  <colFields count="1">
    <field x="-2"/>
  </colFields>
  <colItems count="8">
    <i>
      <x/>
    </i>
    <i i="1">
      <x v="1"/>
    </i>
    <i i="2">
      <x v="2"/>
    </i>
    <i i="3">
      <x v="3"/>
    </i>
    <i i="4">
      <x v="4"/>
    </i>
    <i i="5">
      <x v="5"/>
    </i>
    <i i="6">
      <x v="6"/>
    </i>
    <i i="7">
      <x v="7"/>
    </i>
  </colItems>
  <dataFields count="8">
    <dataField name="Sum of U. pinnatifida" fld="2" baseField="0" baseItem="0"/>
    <dataField name="Sum of F. enigmaticus" fld="3" baseField="0" baseItem="0"/>
    <dataField name="Sum of S. japonica" fld="4" baseField="0" baseItem="0"/>
    <dataField name="Sum of S. muticum" fld="5" baseField="0" baseItem="0"/>
    <dataField name="Sum of H. sanguineus" fld="6" baseField="0" baseItem="0"/>
    <dataField name="Sum of S. clava" fld="7" baseField="0" baseItem="0"/>
    <dataField name="Sum of C. eumyota" fld="8" baseField="0" baseItem="0"/>
    <dataField name="Sum of G. turuturu" fld="9" baseField="0" baseItem="0"/>
  </dataFields>
  <formats count="1">
    <format dxfId="3">
      <pivotArea dataOnly="0" labelOnly="1" outline="0" fieldPosition="0">
        <references count="1">
          <reference field="4294967294" count="8">
            <x v="0"/>
            <x v="1"/>
            <x v="2"/>
            <x v="3"/>
            <x v="4"/>
            <x v="5"/>
            <x v="6"/>
            <x v="7"/>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K3:S233" firstHeaderRow="0" firstDataRow="1" firstDataCol="1"/>
  <pivotFields count="10">
    <pivotField axis="axisRow" showAll="0">
      <items count="110">
        <item x="39"/>
        <item x="67"/>
        <item x="1"/>
        <item x="100"/>
        <item x="94"/>
        <item x="2"/>
        <item x="40"/>
        <item x="3"/>
        <item x="101"/>
        <item x="88"/>
        <item x="92"/>
        <item x="41"/>
        <item x="4"/>
        <item x="68"/>
        <item x="69"/>
        <item x="5"/>
        <item x="70"/>
        <item x="42"/>
        <item x="43"/>
        <item x="104"/>
        <item x="44"/>
        <item x="35"/>
        <item x="45"/>
        <item x="71"/>
        <item x="34"/>
        <item x="46"/>
        <item x="6"/>
        <item x="7"/>
        <item x="72"/>
        <item x="108"/>
        <item x="93"/>
        <item x="106"/>
        <item x="59"/>
        <item x="36"/>
        <item x="60"/>
        <item x="47"/>
        <item x="8"/>
        <item x="9"/>
        <item x="10"/>
        <item x="11"/>
        <item x="12"/>
        <item x="13"/>
        <item x="14"/>
        <item x="15"/>
        <item x="16"/>
        <item x="17"/>
        <item x="18"/>
        <item x="87"/>
        <item x="19"/>
        <item x="61"/>
        <item x="91"/>
        <item x="73"/>
        <item x="74"/>
        <item x="62"/>
        <item x="20"/>
        <item x="63"/>
        <item x="21"/>
        <item x="64"/>
        <item x="22"/>
        <item x="75"/>
        <item x="37"/>
        <item x="33"/>
        <item x="48"/>
        <item x="103"/>
        <item x="49"/>
        <item x="76"/>
        <item x="50"/>
        <item x="77"/>
        <item x="23"/>
        <item x="24"/>
        <item x="89"/>
        <item x="90"/>
        <item x="51"/>
        <item x="78"/>
        <item x="25"/>
        <item x="79"/>
        <item x="99"/>
        <item x="38"/>
        <item x="102"/>
        <item x="52"/>
        <item x="65"/>
        <item x="26"/>
        <item x="107"/>
        <item x="53"/>
        <item x="80"/>
        <item x="54"/>
        <item x="55"/>
        <item x="27"/>
        <item x="56"/>
        <item x="66"/>
        <item x="81"/>
        <item x="0"/>
        <item x="82"/>
        <item x="28"/>
        <item x="83"/>
        <item x="84"/>
        <item x="29"/>
        <item x="96"/>
        <item x="85"/>
        <item x="86"/>
        <item x="57"/>
        <item x="30"/>
        <item x="97"/>
        <item x="58"/>
        <item x="31"/>
        <item x="32"/>
        <item x="95"/>
        <item x="98"/>
        <item x="105"/>
        <item t="default"/>
      </items>
    </pivotField>
    <pivotField axis="axisRow" showAll="0">
      <items count="9">
        <item x="0"/>
        <item x="1"/>
        <item x="2"/>
        <item x="3"/>
        <item x="4"/>
        <item x="5"/>
        <item x="6"/>
        <item x="7"/>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0"/>
    <field x="1"/>
  </rowFields>
  <rowItems count="230">
    <i>
      <x/>
    </i>
    <i r="1">
      <x v="5"/>
    </i>
    <i>
      <x v="1"/>
    </i>
    <i r="1">
      <x v="7"/>
    </i>
    <i>
      <x v="2"/>
    </i>
    <i r="1">
      <x v="1"/>
    </i>
    <i>
      <x v="3"/>
    </i>
    <i r="1">
      <x v="7"/>
    </i>
    <i>
      <x v="4"/>
    </i>
    <i r="1">
      <x v="5"/>
    </i>
    <i>
      <x v="5"/>
    </i>
    <i r="1">
      <x v="1"/>
    </i>
    <i>
      <x v="6"/>
    </i>
    <i r="1">
      <x v="5"/>
    </i>
    <i>
      <x v="7"/>
    </i>
    <i r="1">
      <x v="1"/>
    </i>
    <i>
      <x v="8"/>
    </i>
    <i r="1">
      <x v="7"/>
    </i>
    <i>
      <x v="9"/>
    </i>
    <i r="1">
      <x v="5"/>
    </i>
    <i>
      <x v="10"/>
    </i>
    <i r="1">
      <x v="5"/>
    </i>
    <i>
      <x v="11"/>
    </i>
    <i r="1">
      <x v="5"/>
    </i>
    <i>
      <x v="12"/>
    </i>
    <i r="1">
      <x v="1"/>
    </i>
    <i>
      <x v="13"/>
    </i>
    <i r="1">
      <x v="7"/>
    </i>
    <i>
      <x v="14"/>
    </i>
    <i r="1">
      <x v="7"/>
    </i>
    <i>
      <x v="15"/>
    </i>
    <i r="1">
      <x v="1"/>
    </i>
    <i>
      <x v="16"/>
    </i>
    <i r="1">
      <x v="7"/>
    </i>
    <i>
      <x v="17"/>
    </i>
    <i r="1">
      <x v="5"/>
    </i>
    <i>
      <x v="18"/>
    </i>
    <i r="1">
      <x v="5"/>
    </i>
    <i>
      <x v="19"/>
    </i>
    <i r="1">
      <x v="7"/>
    </i>
    <i>
      <x v="20"/>
    </i>
    <i r="1">
      <x v="5"/>
    </i>
    <i>
      <x v="21"/>
    </i>
    <i r="1">
      <x v="4"/>
    </i>
    <i r="1">
      <x v="7"/>
    </i>
    <i>
      <x v="22"/>
    </i>
    <i r="1">
      <x v="5"/>
    </i>
    <i>
      <x v="23"/>
    </i>
    <i r="1">
      <x v="7"/>
    </i>
    <i>
      <x v="24"/>
    </i>
    <i r="1">
      <x v="3"/>
    </i>
    <i>
      <x v="25"/>
    </i>
    <i r="1">
      <x v="5"/>
    </i>
    <i>
      <x v="26"/>
    </i>
    <i r="1">
      <x v="1"/>
    </i>
    <i>
      <x v="27"/>
    </i>
    <i r="1">
      <x v="1"/>
    </i>
    <i>
      <x v="28"/>
    </i>
    <i r="1">
      <x v="7"/>
    </i>
    <i>
      <x v="29"/>
    </i>
    <i r="1">
      <x v="7"/>
    </i>
    <i>
      <x v="30"/>
    </i>
    <i r="1">
      <x v="5"/>
    </i>
    <i>
      <x v="31"/>
    </i>
    <i r="1">
      <x v="7"/>
    </i>
    <i>
      <x v="32"/>
    </i>
    <i r="1">
      <x v="6"/>
    </i>
    <i>
      <x v="33"/>
    </i>
    <i r="1">
      <x v="4"/>
    </i>
    <i r="1">
      <x v="5"/>
    </i>
    <i r="1">
      <x v="7"/>
    </i>
    <i>
      <x v="34"/>
    </i>
    <i r="1">
      <x v="6"/>
    </i>
    <i>
      <x v="35"/>
    </i>
    <i r="1">
      <x v="5"/>
    </i>
    <i>
      <x v="36"/>
    </i>
    <i r="1">
      <x v="1"/>
    </i>
    <i>
      <x v="37"/>
    </i>
    <i r="1">
      <x v="1"/>
    </i>
    <i>
      <x v="38"/>
    </i>
    <i r="1">
      <x v="1"/>
    </i>
    <i>
      <x v="39"/>
    </i>
    <i r="1">
      <x v="1"/>
    </i>
    <i>
      <x v="40"/>
    </i>
    <i r="1">
      <x v="1"/>
    </i>
    <i>
      <x v="41"/>
    </i>
    <i r="1">
      <x v="1"/>
    </i>
    <i>
      <x v="42"/>
    </i>
    <i r="1">
      <x v="1"/>
    </i>
    <i>
      <x v="43"/>
    </i>
    <i r="1">
      <x v="1"/>
    </i>
    <i>
      <x v="44"/>
    </i>
    <i r="1">
      <x v="1"/>
    </i>
    <i>
      <x v="45"/>
    </i>
    <i r="1">
      <x v="1"/>
    </i>
    <i>
      <x v="46"/>
    </i>
    <i r="1">
      <x v="1"/>
    </i>
    <i>
      <x v="47"/>
    </i>
    <i r="1">
      <x v="5"/>
    </i>
    <i>
      <x v="48"/>
    </i>
    <i r="1">
      <x v="1"/>
    </i>
    <i>
      <x v="49"/>
    </i>
    <i r="1">
      <x v="6"/>
    </i>
    <i>
      <x v="50"/>
    </i>
    <i r="1">
      <x v="5"/>
    </i>
    <i>
      <x v="51"/>
    </i>
    <i r="1">
      <x v="7"/>
    </i>
    <i>
      <x v="52"/>
    </i>
    <i r="1">
      <x v="7"/>
    </i>
    <i>
      <x v="53"/>
    </i>
    <i r="1">
      <x v="6"/>
    </i>
    <i>
      <x v="54"/>
    </i>
    <i r="1">
      <x v="1"/>
    </i>
    <i r="1">
      <x v="5"/>
    </i>
    <i>
      <x v="55"/>
    </i>
    <i r="1">
      <x v="6"/>
    </i>
    <i>
      <x v="56"/>
    </i>
    <i r="1">
      <x v="1"/>
    </i>
    <i>
      <x v="57"/>
    </i>
    <i r="1">
      <x v="6"/>
    </i>
    <i>
      <x v="58"/>
    </i>
    <i r="1">
      <x v="1"/>
    </i>
    <i>
      <x v="59"/>
    </i>
    <i r="1">
      <x v="7"/>
    </i>
    <i>
      <x v="60"/>
    </i>
    <i r="1">
      <x v="4"/>
    </i>
    <i r="1">
      <x v="7"/>
    </i>
    <i>
      <x v="61"/>
    </i>
    <i r="1">
      <x v="2"/>
    </i>
    <i r="1">
      <x v="7"/>
    </i>
    <i>
      <x v="62"/>
    </i>
    <i r="1">
      <x v="5"/>
    </i>
    <i r="1">
      <x v="7"/>
    </i>
    <i>
      <x v="63"/>
    </i>
    <i r="1">
      <x v="7"/>
    </i>
    <i>
      <x v="64"/>
    </i>
    <i r="1">
      <x v="5"/>
    </i>
    <i r="1">
      <x v="7"/>
    </i>
    <i>
      <x v="65"/>
    </i>
    <i r="1">
      <x v="7"/>
    </i>
    <i>
      <x v="66"/>
    </i>
    <i r="1">
      <x v="5"/>
    </i>
    <i>
      <x v="67"/>
    </i>
    <i r="1">
      <x v="7"/>
    </i>
    <i>
      <x v="68"/>
    </i>
    <i r="1">
      <x v="1"/>
    </i>
    <i>
      <x v="69"/>
    </i>
    <i r="1">
      <x v="1"/>
    </i>
    <i r="1">
      <x v="7"/>
    </i>
    <i>
      <x v="70"/>
    </i>
    <i r="1">
      <x v="5"/>
    </i>
    <i>
      <x v="71"/>
    </i>
    <i r="1">
      <x v="5"/>
    </i>
    <i>
      <x v="72"/>
    </i>
    <i r="1">
      <x v="5"/>
    </i>
    <i>
      <x v="73"/>
    </i>
    <i r="1">
      <x v="7"/>
    </i>
    <i>
      <x v="74"/>
    </i>
    <i r="1">
      <x v="1"/>
    </i>
    <i>
      <x v="75"/>
    </i>
    <i r="1">
      <x v="7"/>
    </i>
    <i>
      <x v="76"/>
    </i>
    <i r="1">
      <x v="7"/>
    </i>
    <i>
      <x v="77"/>
    </i>
    <i r="1">
      <x v="4"/>
    </i>
    <i r="1">
      <x v="7"/>
    </i>
    <i>
      <x v="78"/>
    </i>
    <i r="1">
      <x v="7"/>
    </i>
    <i>
      <x v="79"/>
    </i>
    <i r="1">
      <x v="5"/>
    </i>
    <i>
      <x v="80"/>
    </i>
    <i r="1">
      <x v="6"/>
    </i>
    <i>
      <x v="81"/>
    </i>
    <i r="1">
      <x v="1"/>
    </i>
    <i>
      <x v="82"/>
    </i>
    <i r="1">
      <x v="7"/>
    </i>
    <i>
      <x v="83"/>
    </i>
    <i r="1">
      <x v="5"/>
    </i>
    <i>
      <x v="84"/>
    </i>
    <i r="1">
      <x v="7"/>
    </i>
    <i>
      <x v="85"/>
    </i>
    <i r="1">
      <x v="5"/>
    </i>
    <i>
      <x v="86"/>
    </i>
    <i r="1">
      <x v="5"/>
    </i>
    <i>
      <x v="87"/>
    </i>
    <i r="1">
      <x v="1"/>
    </i>
    <i>
      <x v="88"/>
    </i>
    <i r="1">
      <x v="5"/>
    </i>
    <i>
      <x v="89"/>
    </i>
    <i r="1">
      <x v="6"/>
    </i>
    <i>
      <x v="90"/>
    </i>
    <i r="1">
      <x v="7"/>
    </i>
    <i>
      <x v="91"/>
    </i>
    <i r="1">
      <x/>
    </i>
    <i>
      <x v="92"/>
    </i>
    <i r="1">
      <x v="7"/>
    </i>
    <i>
      <x v="93"/>
    </i>
    <i r="1">
      <x v="1"/>
    </i>
    <i>
      <x v="94"/>
    </i>
    <i r="1">
      <x v="7"/>
    </i>
    <i>
      <x v="95"/>
    </i>
    <i r="1">
      <x v="7"/>
    </i>
    <i>
      <x v="96"/>
    </i>
    <i r="1">
      <x v="1"/>
    </i>
    <i r="1">
      <x v="5"/>
    </i>
    <i>
      <x v="97"/>
    </i>
    <i r="1">
      <x v="7"/>
    </i>
    <i>
      <x v="98"/>
    </i>
    <i r="1">
      <x v="7"/>
    </i>
    <i>
      <x v="99"/>
    </i>
    <i r="1">
      <x v="7"/>
    </i>
    <i>
      <x v="100"/>
    </i>
    <i r="1">
      <x v="5"/>
    </i>
    <i>
      <x v="101"/>
    </i>
    <i r="1">
      <x v="1"/>
    </i>
    <i>
      <x v="102"/>
    </i>
    <i r="1">
      <x v="7"/>
    </i>
    <i>
      <x v="103"/>
    </i>
    <i r="1">
      <x v="5"/>
    </i>
    <i>
      <x v="104"/>
    </i>
    <i r="1">
      <x v="1"/>
    </i>
    <i>
      <x v="105"/>
    </i>
    <i r="1">
      <x v="1"/>
    </i>
    <i>
      <x v="106"/>
    </i>
    <i r="1">
      <x v="5"/>
    </i>
    <i>
      <x v="107"/>
    </i>
    <i r="1">
      <x v="7"/>
    </i>
    <i>
      <x v="108"/>
    </i>
    <i r="1">
      <x v="7"/>
    </i>
    <i t="grand">
      <x/>
    </i>
  </rowItems>
  <colFields count="1">
    <field x="-2"/>
  </colFields>
  <colItems count="8">
    <i>
      <x/>
    </i>
    <i i="1">
      <x v="1"/>
    </i>
    <i i="2">
      <x v="2"/>
    </i>
    <i i="3">
      <x v="3"/>
    </i>
    <i i="4">
      <x v="4"/>
    </i>
    <i i="5">
      <x v="5"/>
    </i>
    <i i="6">
      <x v="6"/>
    </i>
    <i i="7">
      <x v="7"/>
    </i>
  </colItems>
  <dataFields count="8">
    <dataField name="Sum of U. pinnatifida" fld="2" baseField="0" baseItem="0"/>
    <dataField name="Sum of F. enigmaticus" fld="3" baseField="0" baseItem="0"/>
    <dataField name="Sum of S. japonica" fld="4" baseField="0" baseItem="0"/>
    <dataField name="Sum of S. muticum" fld="5" baseField="0" baseItem="0"/>
    <dataField name="Sum of H. sanguineus" fld="6" baseField="0" baseItem="0"/>
    <dataField name="Sum of S. clava" fld="7" baseField="0" baseItem="0"/>
    <dataField name="Sum of C. eumyota" fld="8" baseField="0" baseItem="0"/>
    <dataField name="Sum of G. turuturu" fld="9" baseField="0" baseItem="0"/>
  </dataFields>
  <formats count="1">
    <format dxfId="0">
      <pivotArea dataOnly="0" labelOnly="1" outline="0" fieldPosition="0">
        <references count="1">
          <reference field="4294967294" count="8">
            <x v="0"/>
            <x v="1"/>
            <x v="2"/>
            <x v="3"/>
            <x v="4"/>
            <x v="5"/>
            <x v="6"/>
            <x v="7"/>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I233" firstHeaderRow="0" firstDataRow="1" firstDataCol="1"/>
  <pivotFields count="12">
    <pivotField showAll="0"/>
    <pivotField axis="axisRow" showAll="0">
      <items count="110">
        <item x="39"/>
        <item x="67"/>
        <item x="1"/>
        <item x="100"/>
        <item x="94"/>
        <item x="2"/>
        <item x="40"/>
        <item x="3"/>
        <item x="101"/>
        <item x="88"/>
        <item x="92"/>
        <item x="41"/>
        <item x="4"/>
        <item x="68"/>
        <item x="69"/>
        <item x="5"/>
        <item x="70"/>
        <item x="42"/>
        <item x="43"/>
        <item x="104"/>
        <item x="44"/>
        <item x="35"/>
        <item x="45"/>
        <item x="71"/>
        <item x="34"/>
        <item x="46"/>
        <item x="6"/>
        <item x="7"/>
        <item x="72"/>
        <item x="108"/>
        <item x="93"/>
        <item x="106"/>
        <item x="59"/>
        <item x="36"/>
        <item x="60"/>
        <item x="47"/>
        <item x="8"/>
        <item x="9"/>
        <item x="10"/>
        <item x="11"/>
        <item x="12"/>
        <item x="13"/>
        <item x="14"/>
        <item x="15"/>
        <item x="16"/>
        <item x="17"/>
        <item x="18"/>
        <item x="87"/>
        <item x="19"/>
        <item x="61"/>
        <item x="91"/>
        <item x="73"/>
        <item x="74"/>
        <item x="62"/>
        <item x="20"/>
        <item x="63"/>
        <item x="21"/>
        <item x="64"/>
        <item x="22"/>
        <item x="75"/>
        <item x="37"/>
        <item x="33"/>
        <item x="48"/>
        <item x="103"/>
        <item x="49"/>
        <item x="76"/>
        <item x="50"/>
        <item x="77"/>
        <item x="23"/>
        <item x="24"/>
        <item x="89"/>
        <item x="90"/>
        <item x="51"/>
        <item x="78"/>
        <item x="25"/>
        <item x="79"/>
        <item x="99"/>
        <item x="38"/>
        <item x="102"/>
        <item x="52"/>
        <item x="65"/>
        <item x="26"/>
        <item x="107"/>
        <item x="53"/>
        <item x="80"/>
        <item x="54"/>
        <item x="55"/>
        <item x="27"/>
        <item x="56"/>
        <item x="66"/>
        <item x="81"/>
        <item x="0"/>
        <item x="82"/>
        <item x="28"/>
        <item x="83"/>
        <item x="84"/>
        <item x="29"/>
        <item x="96"/>
        <item x="85"/>
        <item x="86"/>
        <item x="57"/>
        <item x="30"/>
        <item x="97"/>
        <item x="58"/>
        <item x="31"/>
        <item x="32"/>
        <item x="95"/>
        <item x="98"/>
        <item x="105"/>
        <item t="default"/>
      </items>
    </pivotField>
    <pivotField axis="axisRow" showAll="0">
      <items count="9">
        <item x="0"/>
        <item x="1"/>
        <item x="2"/>
        <item x="3"/>
        <item x="4"/>
        <item x="5"/>
        <item x="6"/>
        <item x="7"/>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1"/>
    <field x="2"/>
  </rowFields>
  <rowItems count="230">
    <i>
      <x/>
    </i>
    <i r="1">
      <x v="5"/>
    </i>
    <i>
      <x v="1"/>
    </i>
    <i r="1">
      <x v="7"/>
    </i>
    <i>
      <x v="2"/>
    </i>
    <i r="1">
      <x v="1"/>
    </i>
    <i>
      <x v="3"/>
    </i>
    <i r="1">
      <x v="7"/>
    </i>
    <i>
      <x v="4"/>
    </i>
    <i r="1">
      <x v="5"/>
    </i>
    <i>
      <x v="5"/>
    </i>
    <i r="1">
      <x v="1"/>
    </i>
    <i>
      <x v="6"/>
    </i>
    <i r="1">
      <x v="5"/>
    </i>
    <i>
      <x v="7"/>
    </i>
    <i r="1">
      <x v="1"/>
    </i>
    <i>
      <x v="8"/>
    </i>
    <i r="1">
      <x v="7"/>
    </i>
    <i>
      <x v="9"/>
    </i>
    <i r="1">
      <x v="5"/>
    </i>
    <i>
      <x v="10"/>
    </i>
    <i r="1">
      <x v="5"/>
    </i>
    <i>
      <x v="11"/>
    </i>
    <i r="1">
      <x v="5"/>
    </i>
    <i>
      <x v="12"/>
    </i>
    <i r="1">
      <x v="1"/>
    </i>
    <i>
      <x v="13"/>
    </i>
    <i r="1">
      <x v="7"/>
    </i>
    <i>
      <x v="14"/>
    </i>
    <i r="1">
      <x v="7"/>
    </i>
    <i>
      <x v="15"/>
    </i>
    <i r="1">
      <x v="1"/>
    </i>
    <i>
      <x v="16"/>
    </i>
    <i r="1">
      <x v="7"/>
    </i>
    <i>
      <x v="17"/>
    </i>
    <i r="1">
      <x v="5"/>
    </i>
    <i>
      <x v="18"/>
    </i>
    <i r="1">
      <x v="5"/>
    </i>
    <i>
      <x v="19"/>
    </i>
    <i r="1">
      <x v="7"/>
    </i>
    <i>
      <x v="20"/>
    </i>
    <i r="1">
      <x v="5"/>
    </i>
    <i>
      <x v="21"/>
    </i>
    <i r="1">
      <x v="4"/>
    </i>
    <i r="1">
      <x v="7"/>
    </i>
    <i>
      <x v="22"/>
    </i>
    <i r="1">
      <x v="5"/>
    </i>
    <i>
      <x v="23"/>
    </i>
    <i r="1">
      <x v="7"/>
    </i>
    <i>
      <x v="24"/>
    </i>
    <i r="1">
      <x v="3"/>
    </i>
    <i>
      <x v="25"/>
    </i>
    <i r="1">
      <x v="5"/>
    </i>
    <i>
      <x v="26"/>
    </i>
    <i r="1">
      <x v="1"/>
    </i>
    <i>
      <x v="27"/>
    </i>
    <i r="1">
      <x v="1"/>
    </i>
    <i>
      <x v="28"/>
    </i>
    <i r="1">
      <x v="7"/>
    </i>
    <i>
      <x v="29"/>
    </i>
    <i r="1">
      <x v="7"/>
    </i>
    <i>
      <x v="30"/>
    </i>
    <i r="1">
      <x v="5"/>
    </i>
    <i>
      <x v="31"/>
    </i>
    <i r="1">
      <x v="7"/>
    </i>
    <i>
      <x v="32"/>
    </i>
    <i r="1">
      <x v="6"/>
    </i>
    <i>
      <x v="33"/>
    </i>
    <i r="1">
      <x v="4"/>
    </i>
    <i r="1">
      <x v="5"/>
    </i>
    <i r="1">
      <x v="7"/>
    </i>
    <i>
      <x v="34"/>
    </i>
    <i r="1">
      <x v="6"/>
    </i>
    <i>
      <x v="35"/>
    </i>
    <i r="1">
      <x v="5"/>
    </i>
    <i>
      <x v="36"/>
    </i>
    <i r="1">
      <x v="1"/>
    </i>
    <i>
      <x v="37"/>
    </i>
    <i r="1">
      <x v="1"/>
    </i>
    <i>
      <x v="38"/>
    </i>
    <i r="1">
      <x v="1"/>
    </i>
    <i>
      <x v="39"/>
    </i>
    <i r="1">
      <x v="1"/>
    </i>
    <i>
      <x v="40"/>
    </i>
    <i r="1">
      <x v="1"/>
    </i>
    <i>
      <x v="41"/>
    </i>
    <i r="1">
      <x v="1"/>
    </i>
    <i>
      <x v="42"/>
    </i>
    <i r="1">
      <x v="1"/>
    </i>
    <i>
      <x v="43"/>
    </i>
    <i r="1">
      <x v="1"/>
    </i>
    <i>
      <x v="44"/>
    </i>
    <i r="1">
      <x v="1"/>
    </i>
    <i>
      <x v="45"/>
    </i>
    <i r="1">
      <x v="1"/>
    </i>
    <i>
      <x v="46"/>
    </i>
    <i r="1">
      <x v="1"/>
    </i>
    <i>
      <x v="47"/>
    </i>
    <i r="1">
      <x v="5"/>
    </i>
    <i>
      <x v="48"/>
    </i>
    <i r="1">
      <x v="1"/>
    </i>
    <i>
      <x v="49"/>
    </i>
    <i r="1">
      <x v="6"/>
    </i>
    <i>
      <x v="50"/>
    </i>
    <i r="1">
      <x v="5"/>
    </i>
    <i>
      <x v="51"/>
    </i>
    <i r="1">
      <x v="7"/>
    </i>
    <i>
      <x v="52"/>
    </i>
    <i r="1">
      <x v="7"/>
    </i>
    <i>
      <x v="53"/>
    </i>
    <i r="1">
      <x v="6"/>
    </i>
    <i>
      <x v="54"/>
    </i>
    <i r="1">
      <x v="1"/>
    </i>
    <i r="1">
      <x v="5"/>
    </i>
    <i>
      <x v="55"/>
    </i>
    <i r="1">
      <x v="6"/>
    </i>
    <i>
      <x v="56"/>
    </i>
    <i r="1">
      <x v="1"/>
    </i>
    <i>
      <x v="57"/>
    </i>
    <i r="1">
      <x v="6"/>
    </i>
    <i>
      <x v="58"/>
    </i>
    <i r="1">
      <x v="1"/>
    </i>
    <i>
      <x v="59"/>
    </i>
    <i r="1">
      <x v="7"/>
    </i>
    <i>
      <x v="60"/>
    </i>
    <i r="1">
      <x v="4"/>
    </i>
    <i r="1">
      <x v="7"/>
    </i>
    <i>
      <x v="61"/>
    </i>
    <i r="1">
      <x v="2"/>
    </i>
    <i r="1">
      <x v="7"/>
    </i>
    <i>
      <x v="62"/>
    </i>
    <i r="1">
      <x v="5"/>
    </i>
    <i r="1">
      <x v="7"/>
    </i>
    <i>
      <x v="63"/>
    </i>
    <i r="1">
      <x v="7"/>
    </i>
    <i>
      <x v="64"/>
    </i>
    <i r="1">
      <x v="5"/>
    </i>
    <i r="1">
      <x v="7"/>
    </i>
    <i>
      <x v="65"/>
    </i>
    <i r="1">
      <x v="7"/>
    </i>
    <i>
      <x v="66"/>
    </i>
    <i r="1">
      <x v="5"/>
    </i>
    <i>
      <x v="67"/>
    </i>
    <i r="1">
      <x v="7"/>
    </i>
    <i>
      <x v="68"/>
    </i>
    <i r="1">
      <x v="1"/>
    </i>
    <i>
      <x v="69"/>
    </i>
    <i r="1">
      <x v="1"/>
    </i>
    <i r="1">
      <x v="7"/>
    </i>
    <i>
      <x v="70"/>
    </i>
    <i r="1">
      <x v="5"/>
    </i>
    <i>
      <x v="71"/>
    </i>
    <i r="1">
      <x v="5"/>
    </i>
    <i>
      <x v="72"/>
    </i>
    <i r="1">
      <x v="5"/>
    </i>
    <i>
      <x v="73"/>
    </i>
    <i r="1">
      <x v="7"/>
    </i>
    <i>
      <x v="74"/>
    </i>
    <i r="1">
      <x v="1"/>
    </i>
    <i>
      <x v="75"/>
    </i>
    <i r="1">
      <x v="7"/>
    </i>
    <i>
      <x v="76"/>
    </i>
    <i r="1">
      <x v="7"/>
    </i>
    <i>
      <x v="77"/>
    </i>
    <i r="1">
      <x v="4"/>
    </i>
    <i r="1">
      <x v="7"/>
    </i>
    <i>
      <x v="78"/>
    </i>
    <i r="1">
      <x v="7"/>
    </i>
    <i>
      <x v="79"/>
    </i>
    <i r="1">
      <x v="5"/>
    </i>
    <i>
      <x v="80"/>
    </i>
    <i r="1">
      <x v="6"/>
    </i>
    <i>
      <x v="81"/>
    </i>
    <i r="1">
      <x v="1"/>
    </i>
    <i>
      <x v="82"/>
    </i>
    <i r="1">
      <x v="7"/>
    </i>
    <i>
      <x v="83"/>
    </i>
    <i r="1">
      <x v="5"/>
    </i>
    <i>
      <x v="84"/>
    </i>
    <i r="1">
      <x v="7"/>
    </i>
    <i>
      <x v="85"/>
    </i>
    <i r="1">
      <x v="5"/>
    </i>
    <i>
      <x v="86"/>
    </i>
    <i r="1">
      <x v="5"/>
    </i>
    <i>
      <x v="87"/>
    </i>
    <i r="1">
      <x v="1"/>
    </i>
    <i>
      <x v="88"/>
    </i>
    <i r="1">
      <x v="5"/>
    </i>
    <i>
      <x v="89"/>
    </i>
    <i r="1">
      <x v="6"/>
    </i>
    <i>
      <x v="90"/>
    </i>
    <i r="1">
      <x v="7"/>
    </i>
    <i>
      <x v="91"/>
    </i>
    <i r="1">
      <x/>
    </i>
    <i>
      <x v="92"/>
    </i>
    <i r="1">
      <x v="7"/>
    </i>
    <i>
      <x v="93"/>
    </i>
    <i r="1">
      <x v="1"/>
    </i>
    <i>
      <x v="94"/>
    </i>
    <i r="1">
      <x v="7"/>
    </i>
    <i>
      <x v="95"/>
    </i>
    <i r="1">
      <x v="7"/>
    </i>
    <i>
      <x v="96"/>
    </i>
    <i r="1">
      <x v="1"/>
    </i>
    <i r="1">
      <x v="5"/>
    </i>
    <i>
      <x v="97"/>
    </i>
    <i r="1">
      <x v="7"/>
    </i>
    <i>
      <x v="98"/>
    </i>
    <i r="1">
      <x v="7"/>
    </i>
    <i>
      <x v="99"/>
    </i>
    <i r="1">
      <x v="7"/>
    </i>
    <i>
      <x v="100"/>
    </i>
    <i r="1">
      <x v="5"/>
    </i>
    <i>
      <x v="101"/>
    </i>
    <i r="1">
      <x v="1"/>
    </i>
    <i>
      <x v="102"/>
    </i>
    <i r="1">
      <x v="7"/>
    </i>
    <i>
      <x v="103"/>
    </i>
    <i r="1">
      <x v="5"/>
    </i>
    <i>
      <x v="104"/>
    </i>
    <i r="1">
      <x v="1"/>
    </i>
    <i>
      <x v="105"/>
    </i>
    <i r="1">
      <x v="1"/>
    </i>
    <i>
      <x v="106"/>
    </i>
    <i r="1">
      <x v="5"/>
    </i>
    <i>
      <x v="107"/>
    </i>
    <i r="1">
      <x v="7"/>
    </i>
    <i>
      <x v="108"/>
    </i>
    <i r="1">
      <x v="7"/>
    </i>
    <i t="grand">
      <x/>
    </i>
  </rowItems>
  <colFields count="1">
    <field x="-2"/>
  </colFields>
  <colItems count="8">
    <i>
      <x/>
    </i>
    <i i="1">
      <x v="1"/>
    </i>
    <i i="2">
      <x v="2"/>
    </i>
    <i i="3">
      <x v="3"/>
    </i>
    <i i="4">
      <x v="4"/>
    </i>
    <i i="5">
      <x v="5"/>
    </i>
    <i i="6">
      <x v="6"/>
    </i>
    <i i="7">
      <x v="7"/>
    </i>
  </colItems>
  <dataFields count="8">
    <dataField name="Sum of U. pinnatifida" fld="4" baseField="0" baseItem="0"/>
    <dataField name="Sum of F. enigmaticus" fld="5" baseField="0" baseItem="0"/>
    <dataField name="Sum of S. japonica" fld="6" baseField="0" baseItem="0"/>
    <dataField name="Sum of S. muticum" fld="7" baseField="0" baseItem="0"/>
    <dataField name="Sum of H. sanguineus" fld="8" baseField="0" baseItem="0"/>
    <dataField name="Sum of S. clava" fld="9" baseField="0" baseItem="0"/>
    <dataField name="Sum of C. eumyota" fld="10" baseField="0" baseItem="0"/>
    <dataField name="Sum of G. turuturu" fld="11" baseField="0" baseItem="0"/>
  </dataFields>
  <formats count="1">
    <format dxfId="1">
      <pivotArea dataOnly="0" labelOnly="1" outline="0" fieldPosition="0">
        <references count="1">
          <reference field="4294967294" count="8">
            <x v="0"/>
            <x v="1"/>
            <x v="2"/>
            <x v="3"/>
            <x v="4"/>
            <x v="5"/>
            <x v="6"/>
            <x v="7"/>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zoomScale="85" zoomScaleNormal="85" workbookViewId="0">
      <selection activeCell="A4" sqref="A4"/>
    </sheetView>
  </sheetViews>
  <sheetFormatPr defaultRowHeight="15" x14ac:dyDescent="0.25"/>
  <cols>
    <col min="1" max="1" width="72.7109375" bestFit="1" customWidth="1"/>
    <col min="2" max="2" width="11.7109375" customWidth="1"/>
    <col min="3" max="3" width="13.42578125" customWidth="1"/>
    <col min="4" max="4" width="15.85546875" customWidth="1"/>
    <col min="6" max="6" width="15" bestFit="1" customWidth="1"/>
    <col min="9" max="9" width="15.85546875" customWidth="1"/>
  </cols>
  <sheetData>
    <row r="1" spans="1:13" ht="26.25" customHeight="1" x14ac:dyDescent="0.25">
      <c r="A1" s="14"/>
      <c r="B1" s="33" t="s">
        <v>801</v>
      </c>
      <c r="C1" s="34" t="s">
        <v>802</v>
      </c>
      <c r="D1" s="33" t="s">
        <v>803</v>
      </c>
      <c r="E1" s="14"/>
      <c r="F1" s="14"/>
      <c r="G1" s="14"/>
      <c r="H1" s="14"/>
      <c r="I1" s="14"/>
      <c r="J1" s="14"/>
      <c r="K1" s="14"/>
    </row>
    <row r="2" spans="1:13" x14ac:dyDescent="0.25">
      <c r="A2" s="36"/>
      <c r="B2" s="15" t="s">
        <v>804</v>
      </c>
      <c r="C2" s="35">
        <v>42381</v>
      </c>
      <c r="D2" s="15" t="s">
        <v>805</v>
      </c>
      <c r="E2" s="14"/>
      <c r="F2" s="14"/>
      <c r="G2" s="14"/>
      <c r="H2" s="14"/>
      <c r="I2" s="42" t="s">
        <v>813</v>
      </c>
      <c r="J2" s="14" t="s">
        <v>817</v>
      </c>
    </row>
    <row r="3" spans="1:13" x14ac:dyDescent="0.25">
      <c r="A3" s="14"/>
      <c r="B3" s="15" t="s">
        <v>807</v>
      </c>
      <c r="C3" s="39">
        <v>42384</v>
      </c>
      <c r="D3" s="15" t="s">
        <v>805</v>
      </c>
      <c r="E3" s="14"/>
      <c r="F3" s="14"/>
      <c r="G3" s="14"/>
      <c r="H3" s="14"/>
      <c r="I3" s="10"/>
      <c r="J3" s="14" t="s">
        <v>814</v>
      </c>
      <c r="K3" s="14"/>
    </row>
    <row r="4" spans="1:13" s="14" customFormat="1" x14ac:dyDescent="0.25">
      <c r="A4" s="41" t="s">
        <v>808</v>
      </c>
      <c r="B4" s="15" t="s">
        <v>810</v>
      </c>
      <c r="C4" s="15" t="s">
        <v>811</v>
      </c>
      <c r="D4" s="39" t="s">
        <v>812</v>
      </c>
      <c r="F4" s="40"/>
      <c r="I4" s="2"/>
      <c r="J4" s="14" t="s">
        <v>815</v>
      </c>
    </row>
    <row r="5" spans="1:13" s="14" customFormat="1" x14ac:dyDescent="0.25">
      <c r="B5" s="31" t="s">
        <v>822</v>
      </c>
      <c r="C5" s="35">
        <v>42487</v>
      </c>
      <c r="D5" s="39" t="s">
        <v>812</v>
      </c>
      <c r="F5" s="40"/>
      <c r="I5" s="16"/>
      <c r="J5" s="14" t="s">
        <v>816</v>
      </c>
    </row>
    <row r="6" spans="1:13" ht="126.75" customHeight="1" x14ac:dyDescent="0.25">
      <c r="A6" s="43" t="s">
        <v>809</v>
      </c>
      <c r="B6" s="44"/>
      <c r="C6" s="44"/>
      <c r="D6" s="44"/>
      <c r="E6" s="44"/>
      <c r="F6" s="44"/>
      <c r="G6" s="14"/>
      <c r="H6" s="14"/>
      <c r="I6" s="14"/>
      <c r="J6" s="14"/>
      <c r="K6" s="14"/>
      <c r="L6" s="14"/>
      <c r="M6" s="14"/>
    </row>
    <row r="7" spans="1:13" ht="25.5" customHeight="1" x14ac:dyDescent="0.25">
      <c r="A7" s="44" t="s">
        <v>806</v>
      </c>
      <c r="B7" s="44"/>
      <c r="C7" s="44"/>
      <c r="D7" s="44"/>
      <c r="E7" s="44"/>
      <c r="F7" s="44"/>
    </row>
    <row r="8" spans="1:13" ht="123" customHeight="1" x14ac:dyDescent="0.25">
      <c r="A8" s="43" t="s">
        <v>820</v>
      </c>
      <c r="B8" s="44"/>
      <c r="C8" s="44"/>
      <c r="D8" s="44"/>
      <c r="E8" s="44"/>
      <c r="F8" s="44"/>
    </row>
    <row r="9" spans="1:13" ht="172.5" customHeight="1" x14ac:dyDescent="0.25">
      <c r="A9" s="43" t="s">
        <v>818</v>
      </c>
      <c r="B9" s="44"/>
      <c r="C9" s="44"/>
      <c r="D9" s="44"/>
      <c r="E9" s="44"/>
      <c r="F9" s="44"/>
    </row>
    <row r="10" spans="1:13" ht="309.75" customHeight="1" x14ac:dyDescent="0.25">
      <c r="A10" s="43" t="s">
        <v>821</v>
      </c>
      <c r="B10" s="44"/>
      <c r="C10" s="44"/>
      <c r="D10" s="44"/>
      <c r="E10" s="44"/>
      <c r="F10" s="44"/>
    </row>
    <row r="11" spans="1:13" ht="181.5" customHeight="1" x14ac:dyDescent="0.25">
      <c r="A11" s="43" t="s">
        <v>819</v>
      </c>
      <c r="B11" s="44"/>
      <c r="C11" s="44"/>
      <c r="D11" s="44"/>
      <c r="E11" s="44"/>
      <c r="F11" s="44"/>
    </row>
  </sheetData>
  <mergeCells count="6">
    <mergeCell ref="A11:F11"/>
    <mergeCell ref="A6:F6"/>
    <mergeCell ref="A7:F7"/>
    <mergeCell ref="A8:F8"/>
    <mergeCell ref="A9:F9"/>
    <mergeCell ref="A10:F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233"/>
  <sheetViews>
    <sheetView topLeftCell="T1" zoomScale="85" zoomScaleNormal="85" workbookViewId="0">
      <pane ySplit="3" topLeftCell="A4" activePane="bottomLeft" state="frozen"/>
      <selection activeCell="T1" sqref="T1"/>
      <selection pane="bottomLeft" activeCell="AS24" sqref="AS24"/>
    </sheetView>
  </sheetViews>
  <sheetFormatPr defaultRowHeight="15" x14ac:dyDescent="0.25"/>
  <cols>
    <col min="1" max="1" width="73" style="14" bestFit="1" customWidth="1"/>
    <col min="2" max="9" width="4.28515625" style="14" bestFit="1" customWidth="1"/>
    <col min="10" max="10" width="9.140625" style="14"/>
    <col min="11" max="11" width="73" style="14" bestFit="1" customWidth="1"/>
    <col min="12" max="12" width="4.28515625" style="14" customWidth="1"/>
    <col min="13" max="13" width="6.140625" style="14" bestFit="1" customWidth="1"/>
    <col min="14" max="14" width="6.140625" style="14" customWidth="1"/>
    <col min="15" max="15" width="6.140625" style="14" bestFit="1" customWidth="1"/>
    <col min="16" max="16" width="6.140625" style="14" customWidth="1"/>
    <col min="17" max="17" width="4.28515625" style="14" customWidth="1"/>
    <col min="18" max="18" width="6.140625" style="14" bestFit="1" customWidth="1"/>
    <col min="19" max="19" width="4.28515625" style="14" customWidth="1"/>
    <col min="20" max="20" width="9.140625" style="14"/>
    <col min="21" max="21" width="70.7109375" style="14" bestFit="1" customWidth="1"/>
    <col min="22" max="29" width="6.7109375" style="14" customWidth="1"/>
    <col min="30" max="30" width="4.42578125" style="14" customWidth="1"/>
    <col min="31" max="38" width="6.7109375" style="14" customWidth="1"/>
    <col min="39" max="16384" width="9.140625" style="14"/>
  </cols>
  <sheetData>
    <row r="2" spans="1:38" x14ac:dyDescent="0.25">
      <c r="U2" s="22"/>
      <c r="V2" s="45" t="s">
        <v>800</v>
      </c>
      <c r="W2" s="45"/>
      <c r="X2" s="45"/>
      <c r="Y2" s="45"/>
      <c r="Z2" s="45"/>
      <c r="AA2" s="45"/>
      <c r="AB2" s="45"/>
      <c r="AC2" s="45"/>
      <c r="AD2" s="15"/>
      <c r="AE2" s="46" t="s">
        <v>799</v>
      </c>
      <c r="AF2" s="46"/>
      <c r="AG2" s="46"/>
      <c r="AH2" s="46"/>
      <c r="AI2" s="46"/>
      <c r="AJ2" s="46"/>
      <c r="AK2" s="46"/>
      <c r="AL2" s="46"/>
    </row>
    <row r="3" spans="1:38" ht="108" x14ac:dyDescent="0.25">
      <c r="A3" s="4" t="s">
        <v>724</v>
      </c>
      <c r="B3" s="17" t="s">
        <v>726</v>
      </c>
      <c r="C3" s="17" t="s">
        <v>727</v>
      </c>
      <c r="D3" s="17" t="s">
        <v>728</v>
      </c>
      <c r="E3" s="17" t="s">
        <v>729</v>
      </c>
      <c r="F3" s="17" t="s">
        <v>730</v>
      </c>
      <c r="G3" s="17" t="s">
        <v>731</v>
      </c>
      <c r="H3" s="17" t="s">
        <v>732</v>
      </c>
      <c r="I3" s="17" t="s">
        <v>733</v>
      </c>
      <c r="K3" s="4" t="s">
        <v>724</v>
      </c>
      <c r="L3" s="17" t="s">
        <v>726</v>
      </c>
      <c r="M3" s="17" t="s">
        <v>727</v>
      </c>
      <c r="N3" s="17" t="s">
        <v>728</v>
      </c>
      <c r="O3" s="17" t="s">
        <v>729</v>
      </c>
      <c r="P3" s="17" t="s">
        <v>730</v>
      </c>
      <c r="Q3" s="17" t="s">
        <v>731</v>
      </c>
      <c r="R3" s="17" t="s">
        <v>732</v>
      </c>
      <c r="S3" s="17" t="s">
        <v>733</v>
      </c>
      <c r="U3" s="15" t="s">
        <v>724</v>
      </c>
      <c r="V3" s="25" t="s">
        <v>637</v>
      </c>
      <c r="W3" s="25" t="s">
        <v>638</v>
      </c>
      <c r="X3" s="25" t="s">
        <v>639</v>
      </c>
      <c r="Y3" s="25" t="s">
        <v>640</v>
      </c>
      <c r="Z3" s="25" t="s">
        <v>641</v>
      </c>
      <c r="AA3" s="25" t="s">
        <v>642</v>
      </c>
      <c r="AB3" s="25" t="s">
        <v>643</v>
      </c>
      <c r="AC3" s="25" t="s">
        <v>644</v>
      </c>
      <c r="AD3" s="19"/>
      <c r="AE3" s="23" t="s">
        <v>637</v>
      </c>
      <c r="AF3" s="23" t="s">
        <v>638</v>
      </c>
      <c r="AG3" s="23" t="s">
        <v>639</v>
      </c>
      <c r="AH3" s="23" t="s">
        <v>640</v>
      </c>
      <c r="AI3" s="23" t="s">
        <v>641</v>
      </c>
      <c r="AJ3" s="23" t="s">
        <v>642</v>
      </c>
      <c r="AK3" s="23" t="s">
        <v>643</v>
      </c>
      <c r="AL3" s="23" t="s">
        <v>644</v>
      </c>
    </row>
    <row r="4" spans="1:38" x14ac:dyDescent="0.25">
      <c r="A4" s="5" t="s">
        <v>241</v>
      </c>
      <c r="B4" s="13">
        <v>0</v>
      </c>
      <c r="C4" s="13">
        <v>2</v>
      </c>
      <c r="D4" s="13">
        <v>0</v>
      </c>
      <c r="E4" s="13">
        <v>0</v>
      </c>
      <c r="F4" s="13">
        <v>0</v>
      </c>
      <c r="G4" s="13">
        <v>1</v>
      </c>
      <c r="H4" s="13">
        <v>1</v>
      </c>
      <c r="I4" s="13">
        <v>1</v>
      </c>
      <c r="K4" s="5" t="s">
        <v>241</v>
      </c>
      <c r="L4" s="13">
        <v>0</v>
      </c>
      <c r="M4" s="13">
        <v>1</v>
      </c>
      <c r="N4" s="13">
        <v>0</v>
      </c>
      <c r="O4" s="13">
        <v>0</v>
      </c>
      <c r="P4" s="13">
        <v>0</v>
      </c>
      <c r="Q4" s="13">
        <v>1</v>
      </c>
      <c r="R4" s="13">
        <v>0.5</v>
      </c>
      <c r="S4" s="13">
        <v>0.5</v>
      </c>
      <c r="U4" s="34" t="s">
        <v>241</v>
      </c>
      <c r="V4" s="26"/>
      <c r="W4" s="26"/>
      <c r="X4" s="26"/>
      <c r="Y4" s="26"/>
      <c r="Z4" s="26"/>
      <c r="AA4" s="26"/>
      <c r="AB4" s="26"/>
      <c r="AC4" s="26"/>
      <c r="AD4" s="15"/>
      <c r="AE4" s="24"/>
      <c r="AF4" s="24"/>
      <c r="AG4" s="24"/>
      <c r="AH4" s="24"/>
      <c r="AI4" s="24"/>
      <c r="AJ4" s="24"/>
      <c r="AK4" s="24"/>
      <c r="AL4" s="24"/>
    </row>
    <row r="5" spans="1:38" x14ac:dyDescent="0.25">
      <c r="A5" s="7" t="s">
        <v>242</v>
      </c>
      <c r="B5" s="13">
        <v>0</v>
      </c>
      <c r="C5" s="13">
        <v>2</v>
      </c>
      <c r="D5" s="13">
        <v>0</v>
      </c>
      <c r="E5" s="13">
        <v>0</v>
      </c>
      <c r="F5" s="13">
        <v>0</v>
      </c>
      <c r="G5" s="13">
        <v>1</v>
      </c>
      <c r="H5" s="13">
        <v>1</v>
      </c>
      <c r="I5" s="13">
        <v>1</v>
      </c>
      <c r="K5" s="7" t="s">
        <v>242</v>
      </c>
      <c r="L5" s="13">
        <v>0</v>
      </c>
      <c r="M5" s="13">
        <v>1</v>
      </c>
      <c r="N5" s="13">
        <v>0</v>
      </c>
      <c r="O5" s="13">
        <v>0</v>
      </c>
      <c r="P5" s="13">
        <v>0</v>
      </c>
      <c r="Q5" s="13">
        <v>1</v>
      </c>
      <c r="R5" s="13">
        <v>0.5</v>
      </c>
      <c r="S5" s="13">
        <v>0.5</v>
      </c>
      <c r="U5" s="21" t="s">
        <v>242</v>
      </c>
      <c r="V5" s="26">
        <v>0</v>
      </c>
      <c r="W5" s="26">
        <v>2</v>
      </c>
      <c r="X5" s="26">
        <v>0</v>
      </c>
      <c r="Y5" s="26">
        <v>0</v>
      </c>
      <c r="Z5" s="26">
        <v>0</v>
      </c>
      <c r="AA5" s="26">
        <v>1</v>
      </c>
      <c r="AB5" s="26">
        <v>1</v>
      </c>
      <c r="AC5" s="26">
        <v>1</v>
      </c>
      <c r="AD5" s="15"/>
      <c r="AE5" s="24">
        <v>0</v>
      </c>
      <c r="AF5" s="24">
        <v>1</v>
      </c>
      <c r="AG5" s="24">
        <v>0</v>
      </c>
      <c r="AH5" s="24">
        <v>0</v>
      </c>
      <c r="AI5" s="24">
        <v>0</v>
      </c>
      <c r="AJ5" s="24">
        <v>1</v>
      </c>
      <c r="AK5" s="24">
        <v>0.5</v>
      </c>
      <c r="AL5" s="24">
        <v>0.5</v>
      </c>
    </row>
    <row r="6" spans="1:38" x14ac:dyDescent="0.25">
      <c r="A6" s="5" t="s">
        <v>340</v>
      </c>
      <c r="B6" s="13">
        <v>2</v>
      </c>
      <c r="C6" s="13">
        <v>3</v>
      </c>
      <c r="D6" s="13">
        <v>2</v>
      </c>
      <c r="E6" s="13">
        <v>1</v>
      </c>
      <c r="F6" s="13">
        <v>2</v>
      </c>
      <c r="G6" s="13">
        <v>2</v>
      </c>
      <c r="H6" s="13">
        <v>2</v>
      </c>
      <c r="I6" s="13">
        <v>2</v>
      </c>
      <c r="K6" s="5" t="s">
        <v>340</v>
      </c>
      <c r="L6" s="13">
        <v>1</v>
      </c>
      <c r="M6" s="13">
        <v>1.5</v>
      </c>
      <c r="N6" s="13">
        <v>1</v>
      </c>
      <c r="O6" s="13">
        <v>0.5</v>
      </c>
      <c r="P6" s="13">
        <v>2</v>
      </c>
      <c r="Q6" s="13">
        <v>2</v>
      </c>
      <c r="R6" s="13">
        <v>1</v>
      </c>
      <c r="S6" s="13">
        <v>1</v>
      </c>
      <c r="U6" s="34" t="s">
        <v>340</v>
      </c>
      <c r="V6" s="26"/>
      <c r="W6" s="26"/>
      <c r="X6" s="26"/>
      <c r="Y6" s="26"/>
      <c r="Z6" s="26"/>
      <c r="AA6" s="26"/>
      <c r="AB6" s="26"/>
      <c r="AC6" s="26"/>
      <c r="AD6" s="15"/>
      <c r="AE6" s="24"/>
      <c r="AF6" s="24"/>
      <c r="AG6" s="24"/>
      <c r="AH6" s="24"/>
      <c r="AI6" s="24"/>
      <c r="AJ6" s="24"/>
      <c r="AK6" s="24"/>
      <c r="AL6" s="24"/>
    </row>
    <row r="7" spans="1:38" x14ac:dyDescent="0.25">
      <c r="A7" s="7" t="s">
        <v>341</v>
      </c>
      <c r="B7" s="13">
        <v>2</v>
      </c>
      <c r="C7" s="13">
        <v>3</v>
      </c>
      <c r="D7" s="13">
        <v>2</v>
      </c>
      <c r="E7" s="13">
        <v>1</v>
      </c>
      <c r="F7" s="13">
        <v>2</v>
      </c>
      <c r="G7" s="13">
        <v>2</v>
      </c>
      <c r="H7" s="13">
        <v>2</v>
      </c>
      <c r="I7" s="13">
        <v>2</v>
      </c>
      <c r="K7" s="7" t="s">
        <v>341</v>
      </c>
      <c r="L7" s="13">
        <v>1</v>
      </c>
      <c r="M7" s="13">
        <v>1.5</v>
      </c>
      <c r="N7" s="13">
        <v>1</v>
      </c>
      <c r="O7" s="13">
        <v>0.5</v>
      </c>
      <c r="P7" s="13">
        <v>2</v>
      </c>
      <c r="Q7" s="13">
        <v>2</v>
      </c>
      <c r="R7" s="13">
        <v>1</v>
      </c>
      <c r="S7" s="13">
        <v>1</v>
      </c>
      <c r="U7" s="21" t="s">
        <v>341</v>
      </c>
      <c r="V7" s="26">
        <v>2</v>
      </c>
      <c r="W7" s="26">
        <v>3</v>
      </c>
      <c r="X7" s="26">
        <v>2</v>
      </c>
      <c r="Y7" s="26">
        <v>1</v>
      </c>
      <c r="Z7" s="26">
        <v>2</v>
      </c>
      <c r="AA7" s="26">
        <v>2</v>
      </c>
      <c r="AB7" s="26">
        <v>2</v>
      </c>
      <c r="AC7" s="26">
        <v>2</v>
      </c>
      <c r="AD7" s="15"/>
      <c r="AE7" s="24">
        <v>1</v>
      </c>
      <c r="AF7" s="24">
        <v>1.5</v>
      </c>
      <c r="AG7" s="24">
        <v>1</v>
      </c>
      <c r="AH7" s="24">
        <v>0.5</v>
      </c>
      <c r="AI7" s="24">
        <v>2</v>
      </c>
      <c r="AJ7" s="24">
        <v>2</v>
      </c>
      <c r="AK7" s="24">
        <v>1</v>
      </c>
      <c r="AL7" s="24">
        <v>1</v>
      </c>
    </row>
    <row r="8" spans="1:38" x14ac:dyDescent="0.25">
      <c r="A8" s="5" t="s">
        <v>23</v>
      </c>
      <c r="B8" s="13">
        <v>1</v>
      </c>
      <c r="C8" s="13">
        <v>1</v>
      </c>
      <c r="D8" s="13">
        <v>1</v>
      </c>
      <c r="E8" s="13">
        <v>1</v>
      </c>
      <c r="F8" s="13">
        <v>1</v>
      </c>
      <c r="G8" s="13">
        <v>0</v>
      </c>
      <c r="H8" s="13">
        <v>0</v>
      </c>
      <c r="I8" s="13">
        <v>1</v>
      </c>
      <c r="K8" s="5" t="s">
        <v>23</v>
      </c>
      <c r="L8" s="13">
        <v>0.5</v>
      </c>
      <c r="M8" s="13">
        <v>0.5</v>
      </c>
      <c r="N8" s="13">
        <v>0.5</v>
      </c>
      <c r="O8" s="13">
        <v>0.5</v>
      </c>
      <c r="P8" s="13">
        <v>0.5</v>
      </c>
      <c r="Q8" s="13">
        <v>0</v>
      </c>
      <c r="R8" s="13">
        <v>0</v>
      </c>
      <c r="S8" s="13">
        <v>0.5</v>
      </c>
      <c r="U8" s="34" t="s">
        <v>23</v>
      </c>
      <c r="V8" s="26"/>
      <c r="W8" s="26"/>
      <c r="X8" s="26"/>
      <c r="Y8" s="26"/>
      <c r="Z8" s="26"/>
      <c r="AA8" s="26"/>
      <c r="AB8" s="26"/>
      <c r="AC8" s="26"/>
      <c r="AD8" s="15"/>
      <c r="AE8" s="24"/>
      <c r="AF8" s="24"/>
      <c r="AG8" s="24"/>
      <c r="AH8" s="24"/>
      <c r="AI8" s="24"/>
      <c r="AJ8" s="24"/>
      <c r="AK8" s="24"/>
      <c r="AL8" s="24"/>
    </row>
    <row r="9" spans="1:38" x14ac:dyDescent="0.25">
      <c r="A9" s="7" t="s">
        <v>24</v>
      </c>
      <c r="B9" s="13">
        <v>1</v>
      </c>
      <c r="C9" s="13">
        <v>1</v>
      </c>
      <c r="D9" s="13">
        <v>1</v>
      </c>
      <c r="E9" s="13">
        <v>1</v>
      </c>
      <c r="F9" s="13">
        <v>1</v>
      </c>
      <c r="G9" s="13">
        <v>0</v>
      </c>
      <c r="H9" s="13">
        <v>0</v>
      </c>
      <c r="I9" s="13">
        <v>1</v>
      </c>
      <c r="K9" s="7" t="s">
        <v>24</v>
      </c>
      <c r="L9" s="13">
        <v>0.5</v>
      </c>
      <c r="M9" s="13">
        <v>0.5</v>
      </c>
      <c r="N9" s="13">
        <v>0.5</v>
      </c>
      <c r="O9" s="13">
        <v>0.5</v>
      </c>
      <c r="P9" s="13">
        <v>0.5</v>
      </c>
      <c r="Q9" s="13">
        <v>0</v>
      </c>
      <c r="R9" s="13">
        <v>0</v>
      </c>
      <c r="S9" s="13">
        <v>0.5</v>
      </c>
      <c r="U9" s="21" t="s">
        <v>24</v>
      </c>
      <c r="V9" s="26">
        <v>1</v>
      </c>
      <c r="W9" s="26">
        <v>1</v>
      </c>
      <c r="X9" s="26">
        <v>1</v>
      </c>
      <c r="Y9" s="26">
        <v>1</v>
      </c>
      <c r="Z9" s="26">
        <v>1</v>
      </c>
      <c r="AA9" s="26">
        <v>0</v>
      </c>
      <c r="AB9" s="26">
        <v>0</v>
      </c>
      <c r="AC9" s="26">
        <v>1</v>
      </c>
      <c r="AD9" s="15"/>
      <c r="AE9" s="24">
        <v>0.5</v>
      </c>
      <c r="AF9" s="24">
        <v>0.5</v>
      </c>
      <c r="AG9" s="24">
        <v>0.5</v>
      </c>
      <c r="AH9" s="24">
        <v>0.5</v>
      </c>
      <c r="AI9" s="24">
        <v>0.5</v>
      </c>
      <c r="AJ9" s="24">
        <v>0</v>
      </c>
      <c r="AK9" s="24">
        <v>0</v>
      </c>
      <c r="AL9" s="24">
        <v>0.5</v>
      </c>
    </row>
    <row r="10" spans="1:38" x14ac:dyDescent="0.25">
      <c r="A10" s="5" t="s">
        <v>710</v>
      </c>
      <c r="B10" s="13">
        <v>0</v>
      </c>
      <c r="C10" s="13">
        <v>0</v>
      </c>
      <c r="D10" s="13">
        <v>0</v>
      </c>
      <c r="E10" s="13">
        <v>0</v>
      </c>
      <c r="F10" s="13">
        <v>0</v>
      </c>
      <c r="G10" s="13">
        <v>0</v>
      </c>
      <c r="H10" s="13">
        <v>0</v>
      </c>
      <c r="I10" s="13">
        <v>0</v>
      </c>
      <c r="K10" s="5" t="s">
        <v>710</v>
      </c>
      <c r="L10" s="13">
        <v>0</v>
      </c>
      <c r="M10" s="13">
        <v>0</v>
      </c>
      <c r="N10" s="13">
        <v>0</v>
      </c>
      <c r="O10" s="13">
        <v>0</v>
      </c>
      <c r="P10" s="13">
        <v>0</v>
      </c>
      <c r="Q10" s="13">
        <v>0</v>
      </c>
      <c r="R10" s="13">
        <v>0</v>
      </c>
      <c r="S10" s="13">
        <v>0</v>
      </c>
      <c r="U10" s="34" t="s">
        <v>710</v>
      </c>
      <c r="V10" s="26"/>
      <c r="W10" s="26"/>
      <c r="X10" s="26"/>
      <c r="Y10" s="26"/>
      <c r="Z10" s="26"/>
      <c r="AA10" s="26"/>
      <c r="AB10" s="26"/>
      <c r="AC10" s="26"/>
      <c r="AD10" s="15"/>
      <c r="AE10" s="24"/>
      <c r="AF10" s="24"/>
      <c r="AG10" s="24"/>
      <c r="AH10" s="24"/>
      <c r="AI10" s="24"/>
      <c r="AJ10" s="24"/>
      <c r="AK10" s="24"/>
      <c r="AL10" s="24"/>
    </row>
    <row r="11" spans="1:38" x14ac:dyDescent="0.25">
      <c r="A11" s="7" t="s">
        <v>341</v>
      </c>
      <c r="B11" s="13">
        <v>0</v>
      </c>
      <c r="C11" s="13">
        <v>0</v>
      </c>
      <c r="D11" s="13">
        <v>0</v>
      </c>
      <c r="E11" s="13">
        <v>0</v>
      </c>
      <c r="F11" s="13">
        <v>0</v>
      </c>
      <c r="G11" s="13">
        <v>0</v>
      </c>
      <c r="H11" s="13">
        <v>0</v>
      </c>
      <c r="I11" s="13">
        <v>0</v>
      </c>
      <c r="K11" s="7" t="s">
        <v>341</v>
      </c>
      <c r="L11" s="13">
        <v>0</v>
      </c>
      <c r="M11" s="13">
        <v>0</v>
      </c>
      <c r="N11" s="13">
        <v>0</v>
      </c>
      <c r="O11" s="13">
        <v>0</v>
      </c>
      <c r="P11" s="13">
        <v>0</v>
      </c>
      <c r="Q11" s="13">
        <v>0</v>
      </c>
      <c r="R11" s="13">
        <v>0</v>
      </c>
      <c r="S11" s="13">
        <v>0</v>
      </c>
      <c r="U11" s="21" t="s">
        <v>341</v>
      </c>
      <c r="V11" s="26">
        <v>0</v>
      </c>
      <c r="W11" s="26">
        <v>0</v>
      </c>
      <c r="X11" s="26">
        <v>0</v>
      </c>
      <c r="Y11" s="26">
        <v>0</v>
      </c>
      <c r="Z11" s="26">
        <v>0</v>
      </c>
      <c r="AA11" s="26">
        <v>0</v>
      </c>
      <c r="AB11" s="26">
        <v>0</v>
      </c>
      <c r="AC11" s="26">
        <v>0</v>
      </c>
      <c r="AD11" s="15"/>
      <c r="AE11" s="24">
        <v>0</v>
      </c>
      <c r="AF11" s="24">
        <v>0</v>
      </c>
      <c r="AG11" s="24">
        <v>0</v>
      </c>
      <c r="AH11" s="24">
        <v>0</v>
      </c>
      <c r="AI11" s="24">
        <v>0</v>
      </c>
      <c r="AJ11" s="24">
        <v>0</v>
      </c>
      <c r="AK11" s="24">
        <v>0</v>
      </c>
      <c r="AL11" s="24">
        <v>0</v>
      </c>
    </row>
    <row r="12" spans="1:38" x14ac:dyDescent="0.25">
      <c r="A12" s="5" t="s">
        <v>694</v>
      </c>
      <c r="B12" s="13">
        <v>1</v>
      </c>
      <c r="C12" s="13">
        <v>1</v>
      </c>
      <c r="D12" s="13">
        <v>1</v>
      </c>
      <c r="E12" s="13">
        <v>1</v>
      </c>
      <c r="F12" s="13">
        <v>1</v>
      </c>
      <c r="G12" s="13">
        <v>1</v>
      </c>
      <c r="H12" s="13">
        <v>1</v>
      </c>
      <c r="I12" s="13">
        <v>1</v>
      </c>
      <c r="K12" s="5" t="s">
        <v>694</v>
      </c>
      <c r="L12" s="13">
        <v>0.5</v>
      </c>
      <c r="M12" s="13">
        <v>0.5</v>
      </c>
      <c r="N12" s="13">
        <v>0.5</v>
      </c>
      <c r="O12" s="13">
        <v>0.5</v>
      </c>
      <c r="P12" s="13">
        <v>0.5</v>
      </c>
      <c r="Q12" s="13">
        <v>0.5</v>
      </c>
      <c r="R12" s="13">
        <v>0.5</v>
      </c>
      <c r="S12" s="13">
        <v>0.5</v>
      </c>
      <c r="U12" s="34" t="s">
        <v>694</v>
      </c>
      <c r="V12" s="26"/>
      <c r="W12" s="26"/>
      <c r="X12" s="26"/>
      <c r="Y12" s="26"/>
      <c r="Z12" s="26"/>
      <c r="AA12" s="26"/>
      <c r="AB12" s="26"/>
      <c r="AC12" s="26"/>
      <c r="AD12" s="15"/>
      <c r="AE12" s="24"/>
      <c r="AF12" s="24"/>
      <c r="AG12" s="24"/>
      <c r="AH12" s="24"/>
      <c r="AI12" s="24"/>
      <c r="AJ12" s="24"/>
      <c r="AK12" s="24"/>
      <c r="AL12" s="24"/>
    </row>
    <row r="13" spans="1:38" x14ac:dyDescent="0.25">
      <c r="A13" s="7" t="s">
        <v>242</v>
      </c>
      <c r="B13" s="13">
        <v>1</v>
      </c>
      <c r="C13" s="13">
        <v>1</v>
      </c>
      <c r="D13" s="13">
        <v>1</v>
      </c>
      <c r="E13" s="13">
        <v>1</v>
      </c>
      <c r="F13" s="13">
        <v>1</v>
      </c>
      <c r="G13" s="13">
        <v>1</v>
      </c>
      <c r="H13" s="13">
        <v>1</v>
      </c>
      <c r="I13" s="13">
        <v>1</v>
      </c>
      <c r="K13" s="7" t="s">
        <v>242</v>
      </c>
      <c r="L13" s="13">
        <v>0.5</v>
      </c>
      <c r="M13" s="13">
        <v>0.5</v>
      </c>
      <c r="N13" s="13">
        <v>0.5</v>
      </c>
      <c r="O13" s="13">
        <v>0.5</v>
      </c>
      <c r="P13" s="13">
        <v>0.5</v>
      </c>
      <c r="Q13" s="13">
        <v>0.5</v>
      </c>
      <c r="R13" s="13">
        <v>0.5</v>
      </c>
      <c r="S13" s="13">
        <v>0.5</v>
      </c>
      <c r="U13" s="21" t="s">
        <v>242</v>
      </c>
      <c r="V13" s="26">
        <v>1</v>
      </c>
      <c r="W13" s="26">
        <v>1</v>
      </c>
      <c r="X13" s="26">
        <v>1</v>
      </c>
      <c r="Y13" s="26">
        <v>1</v>
      </c>
      <c r="Z13" s="26">
        <v>1</v>
      </c>
      <c r="AA13" s="26">
        <v>1</v>
      </c>
      <c r="AB13" s="26">
        <v>1</v>
      </c>
      <c r="AC13" s="26">
        <v>1</v>
      </c>
      <c r="AD13" s="15"/>
      <c r="AE13" s="24">
        <v>0.5</v>
      </c>
      <c r="AF13" s="24">
        <v>0.5</v>
      </c>
      <c r="AG13" s="24">
        <v>0.5</v>
      </c>
      <c r="AH13" s="24">
        <v>0.5</v>
      </c>
      <c r="AI13" s="24">
        <v>0.5</v>
      </c>
      <c r="AJ13" s="24">
        <v>0.5</v>
      </c>
      <c r="AK13" s="24">
        <v>0.5</v>
      </c>
      <c r="AL13" s="24">
        <v>0.5</v>
      </c>
    </row>
    <row r="14" spans="1:38" x14ac:dyDescent="0.25">
      <c r="A14" s="5" t="s">
        <v>30</v>
      </c>
      <c r="B14" s="13">
        <v>3</v>
      </c>
      <c r="C14" s="13">
        <v>5</v>
      </c>
      <c r="D14" s="13">
        <v>3</v>
      </c>
      <c r="E14" s="13">
        <v>3</v>
      </c>
      <c r="F14" s="13">
        <v>3</v>
      </c>
      <c r="G14" s="13">
        <v>4</v>
      </c>
      <c r="H14" s="13">
        <v>4</v>
      </c>
      <c r="I14" s="13">
        <v>4</v>
      </c>
      <c r="K14" s="5" t="s">
        <v>30</v>
      </c>
      <c r="L14" s="13">
        <v>3</v>
      </c>
      <c r="M14" s="13">
        <v>2.5</v>
      </c>
      <c r="N14" s="13">
        <v>1.5</v>
      </c>
      <c r="O14" s="13">
        <v>3</v>
      </c>
      <c r="P14" s="13">
        <v>1.5</v>
      </c>
      <c r="Q14" s="13">
        <v>4</v>
      </c>
      <c r="R14" s="13">
        <v>4</v>
      </c>
      <c r="S14" s="13">
        <v>4</v>
      </c>
      <c r="U14" s="34" t="s">
        <v>30</v>
      </c>
      <c r="V14" s="26"/>
      <c r="W14" s="26"/>
      <c r="X14" s="26"/>
      <c r="Y14" s="26"/>
      <c r="Z14" s="26"/>
      <c r="AA14" s="26"/>
      <c r="AB14" s="26"/>
      <c r="AC14" s="26"/>
      <c r="AD14" s="15"/>
      <c r="AE14" s="24"/>
      <c r="AF14" s="24"/>
      <c r="AG14" s="24"/>
      <c r="AH14" s="24"/>
      <c r="AI14" s="24"/>
      <c r="AJ14" s="24"/>
      <c r="AK14" s="24"/>
      <c r="AL14" s="24"/>
    </row>
    <row r="15" spans="1:38" x14ac:dyDescent="0.25">
      <c r="A15" s="7" t="s">
        <v>24</v>
      </c>
      <c r="B15" s="13">
        <v>3</v>
      </c>
      <c r="C15" s="13">
        <v>5</v>
      </c>
      <c r="D15" s="13">
        <v>3</v>
      </c>
      <c r="E15" s="13">
        <v>3</v>
      </c>
      <c r="F15" s="13">
        <v>3</v>
      </c>
      <c r="G15" s="13">
        <v>4</v>
      </c>
      <c r="H15" s="13">
        <v>4</v>
      </c>
      <c r="I15" s="13">
        <v>4</v>
      </c>
      <c r="K15" s="7" t="s">
        <v>24</v>
      </c>
      <c r="L15" s="13">
        <v>3</v>
      </c>
      <c r="M15" s="13">
        <v>2.5</v>
      </c>
      <c r="N15" s="13">
        <v>1.5</v>
      </c>
      <c r="O15" s="13">
        <v>3</v>
      </c>
      <c r="P15" s="13">
        <v>1.5</v>
      </c>
      <c r="Q15" s="13">
        <v>4</v>
      </c>
      <c r="R15" s="13">
        <v>4</v>
      </c>
      <c r="S15" s="13">
        <v>4</v>
      </c>
      <c r="U15" s="21" t="s">
        <v>24</v>
      </c>
      <c r="V15" s="26">
        <v>3</v>
      </c>
      <c r="W15" s="26">
        <v>5</v>
      </c>
      <c r="X15" s="26">
        <v>3</v>
      </c>
      <c r="Y15" s="26">
        <v>3</v>
      </c>
      <c r="Z15" s="26">
        <v>3</v>
      </c>
      <c r="AA15" s="26">
        <v>4</v>
      </c>
      <c r="AB15" s="26">
        <v>4</v>
      </c>
      <c r="AC15" s="26">
        <v>4</v>
      </c>
      <c r="AD15" s="15"/>
      <c r="AE15" s="24">
        <v>3</v>
      </c>
      <c r="AF15" s="24">
        <v>2.5</v>
      </c>
      <c r="AG15" s="24">
        <v>1.5</v>
      </c>
      <c r="AH15" s="24">
        <v>3</v>
      </c>
      <c r="AI15" s="24">
        <v>1.5</v>
      </c>
      <c r="AJ15" s="24">
        <v>4</v>
      </c>
      <c r="AK15" s="24">
        <v>4</v>
      </c>
      <c r="AL15" s="24">
        <v>4</v>
      </c>
    </row>
    <row r="16" spans="1:38" x14ac:dyDescent="0.25">
      <c r="A16" s="5" t="s">
        <v>252</v>
      </c>
      <c r="B16" s="13">
        <v>4</v>
      </c>
      <c r="C16" s="13">
        <v>8</v>
      </c>
      <c r="D16" s="13">
        <v>5</v>
      </c>
      <c r="E16" s="13">
        <v>2</v>
      </c>
      <c r="F16" s="13">
        <v>5</v>
      </c>
      <c r="G16" s="13">
        <v>6</v>
      </c>
      <c r="H16" s="13">
        <v>6</v>
      </c>
      <c r="I16" s="13">
        <v>5</v>
      </c>
      <c r="K16" s="5" t="s">
        <v>252</v>
      </c>
      <c r="L16" s="13">
        <v>2</v>
      </c>
      <c r="M16" s="13">
        <v>4</v>
      </c>
      <c r="N16" s="13">
        <v>2.5</v>
      </c>
      <c r="O16" s="13">
        <v>1</v>
      </c>
      <c r="P16" s="13">
        <v>2.5</v>
      </c>
      <c r="Q16" s="13">
        <v>3</v>
      </c>
      <c r="R16" s="13">
        <v>6</v>
      </c>
      <c r="S16" s="13">
        <v>2.5</v>
      </c>
      <c r="U16" s="34" t="s">
        <v>252</v>
      </c>
      <c r="V16" s="26"/>
      <c r="W16" s="26"/>
      <c r="X16" s="26"/>
      <c r="Y16" s="26"/>
      <c r="Z16" s="26"/>
      <c r="AA16" s="26"/>
      <c r="AB16" s="26"/>
      <c r="AC16" s="26"/>
      <c r="AD16" s="15"/>
      <c r="AE16" s="24"/>
      <c r="AF16" s="24"/>
      <c r="AG16" s="24"/>
      <c r="AH16" s="24"/>
      <c r="AI16" s="24"/>
      <c r="AJ16" s="24"/>
      <c r="AK16" s="24"/>
      <c r="AL16" s="24"/>
    </row>
    <row r="17" spans="1:38" x14ac:dyDescent="0.25">
      <c r="A17" s="7" t="s">
        <v>242</v>
      </c>
      <c r="B17" s="13">
        <v>4</v>
      </c>
      <c r="C17" s="13">
        <v>8</v>
      </c>
      <c r="D17" s="13">
        <v>5</v>
      </c>
      <c r="E17" s="13">
        <v>2</v>
      </c>
      <c r="F17" s="13">
        <v>5</v>
      </c>
      <c r="G17" s="13">
        <v>6</v>
      </c>
      <c r="H17" s="13">
        <v>6</v>
      </c>
      <c r="I17" s="13">
        <v>5</v>
      </c>
      <c r="K17" s="7" t="s">
        <v>242</v>
      </c>
      <c r="L17" s="13">
        <v>2</v>
      </c>
      <c r="M17" s="13">
        <v>4</v>
      </c>
      <c r="N17" s="13">
        <v>2.5</v>
      </c>
      <c r="O17" s="13">
        <v>1</v>
      </c>
      <c r="P17" s="13">
        <v>2.5</v>
      </c>
      <c r="Q17" s="13">
        <v>3</v>
      </c>
      <c r="R17" s="13">
        <v>6</v>
      </c>
      <c r="S17" s="13">
        <v>2.5</v>
      </c>
      <c r="U17" s="21" t="s">
        <v>242</v>
      </c>
      <c r="V17" s="26">
        <v>4</v>
      </c>
      <c r="W17" s="26">
        <v>8</v>
      </c>
      <c r="X17" s="26">
        <v>5</v>
      </c>
      <c r="Y17" s="26">
        <v>2</v>
      </c>
      <c r="Z17" s="26">
        <v>5</v>
      </c>
      <c r="AA17" s="26">
        <v>6</v>
      </c>
      <c r="AB17" s="26">
        <v>6</v>
      </c>
      <c r="AC17" s="26">
        <v>5</v>
      </c>
      <c r="AD17" s="15"/>
      <c r="AE17" s="24">
        <v>2</v>
      </c>
      <c r="AF17" s="24">
        <v>4</v>
      </c>
      <c r="AG17" s="24">
        <v>2.5</v>
      </c>
      <c r="AH17" s="24">
        <v>1</v>
      </c>
      <c r="AI17" s="24">
        <v>2.5</v>
      </c>
      <c r="AJ17" s="24">
        <v>3</v>
      </c>
      <c r="AK17" s="24">
        <v>6</v>
      </c>
      <c r="AL17" s="24">
        <v>2.5</v>
      </c>
    </row>
    <row r="18" spans="1:38" x14ac:dyDescent="0.25">
      <c r="A18" s="5" t="s">
        <v>44</v>
      </c>
      <c r="B18" s="13">
        <v>2</v>
      </c>
      <c r="C18" s="13">
        <v>3</v>
      </c>
      <c r="D18" s="13">
        <v>2</v>
      </c>
      <c r="E18" s="13">
        <v>2</v>
      </c>
      <c r="F18" s="13">
        <v>2</v>
      </c>
      <c r="G18" s="13">
        <v>2</v>
      </c>
      <c r="H18" s="13">
        <v>2</v>
      </c>
      <c r="I18" s="13">
        <v>2</v>
      </c>
      <c r="K18" s="5" t="s">
        <v>44</v>
      </c>
      <c r="L18" s="13">
        <v>2</v>
      </c>
      <c r="M18" s="13">
        <v>1.5</v>
      </c>
      <c r="N18" s="13">
        <v>1</v>
      </c>
      <c r="O18" s="13">
        <v>2</v>
      </c>
      <c r="P18" s="13">
        <v>1</v>
      </c>
      <c r="Q18" s="13">
        <v>2</v>
      </c>
      <c r="R18" s="13">
        <v>2</v>
      </c>
      <c r="S18" s="13">
        <v>1</v>
      </c>
      <c r="U18" s="34" t="s">
        <v>44</v>
      </c>
      <c r="V18" s="26"/>
      <c r="W18" s="26"/>
      <c r="X18" s="26"/>
      <c r="Y18" s="26"/>
      <c r="Z18" s="26"/>
      <c r="AA18" s="26"/>
      <c r="AB18" s="26"/>
      <c r="AC18" s="26"/>
      <c r="AD18" s="15"/>
      <c r="AE18" s="24"/>
      <c r="AF18" s="24"/>
      <c r="AG18" s="24"/>
      <c r="AH18" s="24"/>
      <c r="AI18" s="24"/>
      <c r="AJ18" s="24"/>
      <c r="AK18" s="24"/>
      <c r="AL18" s="24"/>
    </row>
    <row r="19" spans="1:38" x14ac:dyDescent="0.25">
      <c r="A19" s="7" t="s">
        <v>24</v>
      </c>
      <c r="B19" s="13">
        <v>2</v>
      </c>
      <c r="C19" s="13">
        <v>3</v>
      </c>
      <c r="D19" s="13">
        <v>2</v>
      </c>
      <c r="E19" s="13">
        <v>2</v>
      </c>
      <c r="F19" s="13">
        <v>2</v>
      </c>
      <c r="G19" s="13">
        <v>2</v>
      </c>
      <c r="H19" s="13">
        <v>2</v>
      </c>
      <c r="I19" s="13">
        <v>2</v>
      </c>
      <c r="K19" s="7" t="s">
        <v>24</v>
      </c>
      <c r="L19" s="13">
        <v>2</v>
      </c>
      <c r="M19" s="13">
        <v>1.5</v>
      </c>
      <c r="N19" s="13">
        <v>1</v>
      </c>
      <c r="O19" s="13">
        <v>2</v>
      </c>
      <c r="P19" s="13">
        <v>1</v>
      </c>
      <c r="Q19" s="13">
        <v>2</v>
      </c>
      <c r="R19" s="13">
        <v>2</v>
      </c>
      <c r="S19" s="13">
        <v>1</v>
      </c>
      <c r="U19" s="21" t="s">
        <v>24</v>
      </c>
      <c r="V19" s="26">
        <v>2</v>
      </c>
      <c r="W19" s="26">
        <v>3</v>
      </c>
      <c r="X19" s="26">
        <v>2</v>
      </c>
      <c r="Y19" s="26">
        <v>2</v>
      </c>
      <c r="Z19" s="26">
        <v>2</v>
      </c>
      <c r="AA19" s="26">
        <v>2</v>
      </c>
      <c r="AB19" s="26">
        <v>2</v>
      </c>
      <c r="AC19" s="26">
        <v>2</v>
      </c>
      <c r="AD19" s="15"/>
      <c r="AE19" s="24">
        <v>2</v>
      </c>
      <c r="AF19" s="24">
        <v>1.5</v>
      </c>
      <c r="AG19" s="24">
        <v>1</v>
      </c>
      <c r="AH19" s="24">
        <v>2</v>
      </c>
      <c r="AI19" s="24">
        <v>1</v>
      </c>
      <c r="AJ19" s="24">
        <v>2</v>
      </c>
      <c r="AK19" s="24">
        <v>2</v>
      </c>
      <c r="AL19" s="24">
        <v>1</v>
      </c>
    </row>
    <row r="20" spans="1:38" x14ac:dyDescent="0.25">
      <c r="A20" s="5" t="s">
        <v>711</v>
      </c>
      <c r="B20" s="13">
        <v>1</v>
      </c>
      <c r="C20" s="13">
        <v>1</v>
      </c>
      <c r="D20" s="13">
        <v>1</v>
      </c>
      <c r="E20" s="13">
        <v>1</v>
      </c>
      <c r="F20" s="13">
        <v>1</v>
      </c>
      <c r="G20" s="13">
        <v>0</v>
      </c>
      <c r="H20" s="13">
        <v>0</v>
      </c>
      <c r="I20" s="13">
        <v>1</v>
      </c>
      <c r="K20" s="5" t="s">
        <v>711</v>
      </c>
      <c r="L20" s="13">
        <v>0.5</v>
      </c>
      <c r="M20" s="13">
        <v>0.5</v>
      </c>
      <c r="N20" s="13">
        <v>0.5</v>
      </c>
      <c r="O20" s="13">
        <v>0.5</v>
      </c>
      <c r="P20" s="13">
        <v>0.5</v>
      </c>
      <c r="Q20" s="13">
        <v>0</v>
      </c>
      <c r="R20" s="13">
        <v>0</v>
      </c>
      <c r="S20" s="13">
        <v>0.5</v>
      </c>
      <c r="U20" s="34" t="s">
        <v>711</v>
      </c>
      <c r="V20" s="26"/>
      <c r="W20" s="26"/>
      <c r="X20" s="26"/>
      <c r="Y20" s="26"/>
      <c r="Z20" s="26"/>
      <c r="AA20" s="26"/>
      <c r="AB20" s="26"/>
      <c r="AC20" s="26"/>
      <c r="AD20" s="15"/>
      <c r="AE20" s="24"/>
      <c r="AF20" s="24"/>
      <c r="AG20" s="24"/>
      <c r="AH20" s="24"/>
      <c r="AI20" s="24"/>
      <c r="AJ20" s="24"/>
      <c r="AK20" s="24"/>
      <c r="AL20" s="24"/>
    </row>
    <row r="21" spans="1:38" x14ac:dyDescent="0.25">
      <c r="A21" s="7" t="s">
        <v>341</v>
      </c>
      <c r="B21" s="13">
        <v>1</v>
      </c>
      <c r="C21" s="13">
        <v>1</v>
      </c>
      <c r="D21" s="13">
        <v>1</v>
      </c>
      <c r="E21" s="13">
        <v>1</v>
      </c>
      <c r="F21" s="13">
        <v>1</v>
      </c>
      <c r="G21" s="13">
        <v>0</v>
      </c>
      <c r="H21" s="13">
        <v>0</v>
      </c>
      <c r="I21" s="13">
        <v>1</v>
      </c>
      <c r="K21" s="7" t="s">
        <v>341</v>
      </c>
      <c r="L21" s="13">
        <v>0.5</v>
      </c>
      <c r="M21" s="13">
        <v>0.5</v>
      </c>
      <c r="N21" s="13">
        <v>0.5</v>
      </c>
      <c r="O21" s="13">
        <v>0.5</v>
      </c>
      <c r="P21" s="13">
        <v>0.5</v>
      </c>
      <c r="Q21" s="13">
        <v>0</v>
      </c>
      <c r="R21" s="13">
        <v>0</v>
      </c>
      <c r="S21" s="13">
        <v>0.5</v>
      </c>
      <c r="U21" s="21" t="s">
        <v>341</v>
      </c>
      <c r="V21" s="26">
        <v>1</v>
      </c>
      <c r="W21" s="26">
        <v>1</v>
      </c>
      <c r="X21" s="26">
        <v>1</v>
      </c>
      <c r="Y21" s="26">
        <v>1</v>
      </c>
      <c r="Z21" s="26">
        <v>1</v>
      </c>
      <c r="AA21" s="26">
        <v>0</v>
      </c>
      <c r="AB21" s="26">
        <v>0</v>
      </c>
      <c r="AC21" s="26">
        <v>1</v>
      </c>
      <c r="AD21" s="15"/>
      <c r="AE21" s="24">
        <v>0.5</v>
      </c>
      <c r="AF21" s="24">
        <v>0.5</v>
      </c>
      <c r="AG21" s="24">
        <v>0.5</v>
      </c>
      <c r="AH21" s="24">
        <v>0.5</v>
      </c>
      <c r="AI21" s="24">
        <v>0.5</v>
      </c>
      <c r="AJ21" s="24">
        <v>0</v>
      </c>
      <c r="AK21" s="24">
        <v>0</v>
      </c>
      <c r="AL21" s="24">
        <v>0.5</v>
      </c>
    </row>
    <row r="22" spans="1:38" x14ac:dyDescent="0.25">
      <c r="A22" s="5" t="s">
        <v>669</v>
      </c>
      <c r="B22" s="13">
        <v>1</v>
      </c>
      <c r="C22" s="13">
        <v>1</v>
      </c>
      <c r="D22" s="13">
        <v>1</v>
      </c>
      <c r="E22" s="13">
        <v>1</v>
      </c>
      <c r="F22" s="13">
        <v>1</v>
      </c>
      <c r="G22" s="13">
        <v>1</v>
      </c>
      <c r="H22" s="13">
        <v>1</v>
      </c>
      <c r="I22" s="13">
        <v>1</v>
      </c>
      <c r="K22" s="5" t="s">
        <v>669</v>
      </c>
      <c r="L22" s="13">
        <v>0.5</v>
      </c>
      <c r="M22" s="13">
        <v>0.5</v>
      </c>
      <c r="N22" s="13">
        <v>0.5</v>
      </c>
      <c r="O22" s="13">
        <v>1</v>
      </c>
      <c r="P22" s="13">
        <v>0.5</v>
      </c>
      <c r="Q22" s="13">
        <v>0.5</v>
      </c>
      <c r="R22" s="13">
        <v>0.5</v>
      </c>
      <c r="S22" s="13">
        <v>0.5</v>
      </c>
      <c r="U22" s="34" t="s">
        <v>669</v>
      </c>
      <c r="V22" s="26"/>
      <c r="W22" s="26"/>
      <c r="X22" s="26"/>
      <c r="Y22" s="26"/>
      <c r="Z22" s="26"/>
      <c r="AA22" s="26"/>
      <c r="AB22" s="26"/>
      <c r="AC22" s="26"/>
      <c r="AD22" s="15"/>
      <c r="AE22" s="24"/>
      <c r="AF22" s="24"/>
      <c r="AG22" s="24"/>
      <c r="AH22" s="24"/>
      <c r="AI22" s="24"/>
      <c r="AJ22" s="24"/>
      <c r="AK22" s="24"/>
      <c r="AL22" s="24"/>
    </row>
    <row r="23" spans="1:38" x14ac:dyDescent="0.25">
      <c r="A23" s="7" t="s">
        <v>242</v>
      </c>
      <c r="B23" s="13">
        <v>1</v>
      </c>
      <c r="C23" s="13">
        <v>1</v>
      </c>
      <c r="D23" s="13">
        <v>1</v>
      </c>
      <c r="E23" s="13">
        <v>1</v>
      </c>
      <c r="F23" s="13">
        <v>1</v>
      </c>
      <c r="G23" s="13">
        <v>1</v>
      </c>
      <c r="H23" s="13">
        <v>1</v>
      </c>
      <c r="I23" s="13">
        <v>1</v>
      </c>
      <c r="K23" s="7" t="s">
        <v>242</v>
      </c>
      <c r="L23" s="13">
        <v>0.5</v>
      </c>
      <c r="M23" s="13">
        <v>0.5</v>
      </c>
      <c r="N23" s="13">
        <v>0.5</v>
      </c>
      <c r="O23" s="13">
        <v>1</v>
      </c>
      <c r="P23" s="13">
        <v>0.5</v>
      </c>
      <c r="Q23" s="13">
        <v>0.5</v>
      </c>
      <c r="R23" s="13">
        <v>0.5</v>
      </c>
      <c r="S23" s="13">
        <v>0.5</v>
      </c>
      <c r="U23" s="21" t="s">
        <v>242</v>
      </c>
      <c r="V23" s="26">
        <v>1</v>
      </c>
      <c r="W23" s="26">
        <v>1</v>
      </c>
      <c r="X23" s="26">
        <v>1</v>
      </c>
      <c r="Y23" s="26">
        <v>1</v>
      </c>
      <c r="Z23" s="26">
        <v>1</v>
      </c>
      <c r="AA23" s="26">
        <v>1</v>
      </c>
      <c r="AB23" s="26">
        <v>1</v>
      </c>
      <c r="AC23" s="26">
        <v>1</v>
      </c>
      <c r="AD23" s="15"/>
      <c r="AE23" s="24">
        <v>0.5</v>
      </c>
      <c r="AF23" s="24">
        <v>0.5</v>
      </c>
      <c r="AG23" s="24">
        <v>0.5</v>
      </c>
      <c r="AH23" s="24">
        <v>1</v>
      </c>
      <c r="AI23" s="24">
        <v>0.5</v>
      </c>
      <c r="AJ23" s="24">
        <v>0.5</v>
      </c>
      <c r="AK23" s="24">
        <v>0.5</v>
      </c>
      <c r="AL23" s="24">
        <v>0.5</v>
      </c>
    </row>
    <row r="24" spans="1:38" x14ac:dyDescent="0.25">
      <c r="A24" s="5" t="s">
        <v>692</v>
      </c>
      <c r="B24" s="13">
        <v>3</v>
      </c>
      <c r="C24" s="13">
        <v>3</v>
      </c>
      <c r="D24" s="13">
        <v>3</v>
      </c>
      <c r="E24" s="13">
        <v>3</v>
      </c>
      <c r="F24" s="13">
        <v>3</v>
      </c>
      <c r="G24" s="13">
        <v>2</v>
      </c>
      <c r="H24" s="13">
        <v>2</v>
      </c>
      <c r="I24" s="13">
        <v>3</v>
      </c>
      <c r="K24" s="5" t="s">
        <v>692</v>
      </c>
      <c r="L24" s="13">
        <v>1.5</v>
      </c>
      <c r="M24" s="13">
        <v>1.5</v>
      </c>
      <c r="N24" s="13">
        <v>1.5</v>
      </c>
      <c r="O24" s="13">
        <v>3</v>
      </c>
      <c r="P24" s="13">
        <v>1.5</v>
      </c>
      <c r="Q24" s="13">
        <v>1</v>
      </c>
      <c r="R24" s="13">
        <v>1</v>
      </c>
      <c r="S24" s="13">
        <v>1.5</v>
      </c>
      <c r="U24" s="34" t="s">
        <v>692</v>
      </c>
      <c r="V24" s="26"/>
      <c r="W24" s="26"/>
      <c r="X24" s="26"/>
      <c r="Y24" s="26"/>
      <c r="Z24" s="26"/>
      <c r="AA24" s="26"/>
      <c r="AB24" s="26"/>
      <c r="AC24" s="26"/>
      <c r="AD24" s="15"/>
      <c r="AE24" s="24"/>
      <c r="AF24" s="24"/>
      <c r="AG24" s="24"/>
      <c r="AH24" s="24"/>
      <c r="AI24" s="24"/>
      <c r="AJ24" s="24"/>
      <c r="AK24" s="24"/>
      <c r="AL24" s="24"/>
    </row>
    <row r="25" spans="1:38" x14ac:dyDescent="0.25">
      <c r="A25" s="7" t="s">
        <v>242</v>
      </c>
      <c r="B25" s="13">
        <v>3</v>
      </c>
      <c r="C25" s="13">
        <v>3</v>
      </c>
      <c r="D25" s="13">
        <v>3</v>
      </c>
      <c r="E25" s="13">
        <v>3</v>
      </c>
      <c r="F25" s="13">
        <v>3</v>
      </c>
      <c r="G25" s="13">
        <v>2</v>
      </c>
      <c r="H25" s="13">
        <v>2</v>
      </c>
      <c r="I25" s="13">
        <v>3</v>
      </c>
      <c r="K25" s="7" t="s">
        <v>242</v>
      </c>
      <c r="L25" s="13">
        <v>1.5</v>
      </c>
      <c r="M25" s="13">
        <v>1.5</v>
      </c>
      <c r="N25" s="13">
        <v>1.5</v>
      </c>
      <c r="O25" s="13">
        <v>3</v>
      </c>
      <c r="P25" s="13">
        <v>1.5</v>
      </c>
      <c r="Q25" s="13">
        <v>1</v>
      </c>
      <c r="R25" s="13">
        <v>1</v>
      </c>
      <c r="S25" s="13">
        <v>1.5</v>
      </c>
      <c r="U25" s="21" t="s">
        <v>242</v>
      </c>
      <c r="V25" s="26">
        <v>3</v>
      </c>
      <c r="W25" s="26">
        <v>3</v>
      </c>
      <c r="X25" s="26">
        <v>3</v>
      </c>
      <c r="Y25" s="26">
        <v>3</v>
      </c>
      <c r="Z25" s="26">
        <v>3</v>
      </c>
      <c r="AA25" s="26">
        <v>2</v>
      </c>
      <c r="AB25" s="26">
        <v>2</v>
      </c>
      <c r="AC25" s="26">
        <v>3</v>
      </c>
      <c r="AD25" s="15"/>
      <c r="AE25" s="24">
        <v>1.5</v>
      </c>
      <c r="AF25" s="24">
        <v>1.5</v>
      </c>
      <c r="AG25" s="24">
        <v>1.5</v>
      </c>
      <c r="AH25" s="24">
        <v>3</v>
      </c>
      <c r="AI25" s="24">
        <v>1.5</v>
      </c>
      <c r="AJ25" s="24">
        <v>1</v>
      </c>
      <c r="AK25" s="24">
        <v>1</v>
      </c>
      <c r="AL25" s="24">
        <v>1.5</v>
      </c>
    </row>
    <row r="26" spans="1:38" x14ac:dyDescent="0.25">
      <c r="A26" s="5" t="s">
        <v>256</v>
      </c>
      <c r="B26" s="13">
        <v>1</v>
      </c>
      <c r="C26" s="13">
        <v>1</v>
      </c>
      <c r="D26" s="13">
        <v>1</v>
      </c>
      <c r="E26" s="13">
        <v>1</v>
      </c>
      <c r="F26" s="13">
        <v>1</v>
      </c>
      <c r="G26" s="13">
        <v>1</v>
      </c>
      <c r="H26" s="13">
        <v>1</v>
      </c>
      <c r="I26" s="13">
        <v>1</v>
      </c>
      <c r="K26" s="5" t="s">
        <v>256</v>
      </c>
      <c r="L26" s="13">
        <v>0.5</v>
      </c>
      <c r="M26" s="13">
        <v>0.5</v>
      </c>
      <c r="N26" s="13">
        <v>0.5</v>
      </c>
      <c r="O26" s="13">
        <v>1</v>
      </c>
      <c r="P26" s="13">
        <v>0.5</v>
      </c>
      <c r="Q26" s="13">
        <v>1</v>
      </c>
      <c r="R26" s="13">
        <v>1</v>
      </c>
      <c r="S26" s="13">
        <v>1</v>
      </c>
      <c r="U26" s="34" t="s">
        <v>256</v>
      </c>
      <c r="V26" s="26"/>
      <c r="W26" s="26"/>
      <c r="X26" s="26"/>
      <c r="Y26" s="26"/>
      <c r="Z26" s="26"/>
      <c r="AA26" s="26"/>
      <c r="AB26" s="26"/>
      <c r="AC26" s="26"/>
      <c r="AD26" s="15"/>
      <c r="AE26" s="24"/>
      <c r="AF26" s="24"/>
      <c r="AG26" s="24"/>
      <c r="AH26" s="24"/>
      <c r="AI26" s="24"/>
      <c r="AJ26" s="24"/>
      <c r="AK26" s="24"/>
      <c r="AL26" s="24"/>
    </row>
    <row r="27" spans="1:38" x14ac:dyDescent="0.25">
      <c r="A27" s="7" t="s">
        <v>242</v>
      </c>
      <c r="B27" s="13">
        <v>1</v>
      </c>
      <c r="C27" s="13">
        <v>1</v>
      </c>
      <c r="D27" s="13">
        <v>1</v>
      </c>
      <c r="E27" s="13">
        <v>1</v>
      </c>
      <c r="F27" s="13">
        <v>1</v>
      </c>
      <c r="G27" s="13">
        <v>1</v>
      </c>
      <c r="H27" s="13">
        <v>1</v>
      </c>
      <c r="I27" s="13">
        <v>1</v>
      </c>
      <c r="K27" s="7" t="s">
        <v>242</v>
      </c>
      <c r="L27" s="13">
        <v>0.5</v>
      </c>
      <c r="M27" s="13">
        <v>0.5</v>
      </c>
      <c r="N27" s="13">
        <v>0.5</v>
      </c>
      <c r="O27" s="13">
        <v>1</v>
      </c>
      <c r="P27" s="13">
        <v>0.5</v>
      </c>
      <c r="Q27" s="13">
        <v>1</v>
      </c>
      <c r="R27" s="13">
        <v>1</v>
      </c>
      <c r="S27" s="13">
        <v>1</v>
      </c>
      <c r="U27" s="21" t="s">
        <v>242</v>
      </c>
      <c r="V27" s="26">
        <v>1</v>
      </c>
      <c r="W27" s="26">
        <v>1</v>
      </c>
      <c r="X27" s="26">
        <v>1</v>
      </c>
      <c r="Y27" s="26">
        <v>1</v>
      </c>
      <c r="Z27" s="26">
        <v>1</v>
      </c>
      <c r="AA27" s="26">
        <v>1</v>
      </c>
      <c r="AB27" s="26">
        <v>1</v>
      </c>
      <c r="AC27" s="26">
        <v>1</v>
      </c>
      <c r="AD27" s="15"/>
      <c r="AE27" s="24">
        <v>0.5</v>
      </c>
      <c r="AF27" s="24">
        <v>0.5</v>
      </c>
      <c r="AG27" s="24">
        <v>0.5</v>
      </c>
      <c r="AH27" s="24">
        <v>1</v>
      </c>
      <c r="AI27" s="24">
        <v>0.5</v>
      </c>
      <c r="AJ27" s="24">
        <v>1</v>
      </c>
      <c r="AK27" s="24">
        <v>1</v>
      </c>
      <c r="AL27" s="24">
        <v>1</v>
      </c>
    </row>
    <row r="28" spans="1:38" x14ac:dyDescent="0.25">
      <c r="A28" s="5" t="s">
        <v>49</v>
      </c>
      <c r="B28" s="13">
        <v>1</v>
      </c>
      <c r="C28" s="13">
        <v>2</v>
      </c>
      <c r="D28" s="13">
        <v>1</v>
      </c>
      <c r="E28" s="13">
        <v>1</v>
      </c>
      <c r="F28" s="13">
        <v>2</v>
      </c>
      <c r="G28" s="13">
        <v>2</v>
      </c>
      <c r="H28" s="13">
        <v>2</v>
      </c>
      <c r="I28" s="13">
        <v>2</v>
      </c>
      <c r="K28" s="5" t="s">
        <v>49</v>
      </c>
      <c r="L28" s="13">
        <v>0.5</v>
      </c>
      <c r="M28" s="13">
        <v>1</v>
      </c>
      <c r="N28" s="13">
        <v>0.5</v>
      </c>
      <c r="O28" s="13">
        <v>1</v>
      </c>
      <c r="P28" s="13">
        <v>1</v>
      </c>
      <c r="Q28" s="13">
        <v>2</v>
      </c>
      <c r="R28" s="13">
        <v>1</v>
      </c>
      <c r="S28" s="13">
        <v>1</v>
      </c>
      <c r="U28" s="34" t="s">
        <v>49</v>
      </c>
      <c r="V28" s="26"/>
      <c r="W28" s="26"/>
      <c r="X28" s="26"/>
      <c r="Y28" s="26"/>
      <c r="Z28" s="26"/>
      <c r="AA28" s="26"/>
      <c r="AB28" s="26"/>
      <c r="AC28" s="26"/>
      <c r="AD28" s="15"/>
      <c r="AE28" s="24"/>
      <c r="AF28" s="24"/>
      <c r="AG28" s="24"/>
      <c r="AH28" s="24"/>
      <c r="AI28" s="24"/>
      <c r="AJ28" s="24"/>
      <c r="AK28" s="24"/>
      <c r="AL28" s="24"/>
    </row>
    <row r="29" spans="1:38" x14ac:dyDescent="0.25">
      <c r="A29" s="7" t="s">
        <v>24</v>
      </c>
      <c r="B29" s="13">
        <v>1</v>
      </c>
      <c r="C29" s="13">
        <v>2</v>
      </c>
      <c r="D29" s="13">
        <v>1</v>
      </c>
      <c r="E29" s="13">
        <v>1</v>
      </c>
      <c r="F29" s="13">
        <v>2</v>
      </c>
      <c r="G29" s="13">
        <v>2</v>
      </c>
      <c r="H29" s="13">
        <v>2</v>
      </c>
      <c r="I29" s="13">
        <v>2</v>
      </c>
      <c r="K29" s="7" t="s">
        <v>24</v>
      </c>
      <c r="L29" s="13">
        <v>0.5</v>
      </c>
      <c r="M29" s="13">
        <v>1</v>
      </c>
      <c r="N29" s="13">
        <v>0.5</v>
      </c>
      <c r="O29" s="13">
        <v>1</v>
      </c>
      <c r="P29" s="13">
        <v>1</v>
      </c>
      <c r="Q29" s="13">
        <v>2</v>
      </c>
      <c r="R29" s="13">
        <v>1</v>
      </c>
      <c r="S29" s="13">
        <v>1</v>
      </c>
      <c r="U29" s="21" t="s">
        <v>24</v>
      </c>
      <c r="V29" s="26">
        <v>1</v>
      </c>
      <c r="W29" s="26">
        <v>2</v>
      </c>
      <c r="X29" s="26">
        <v>1</v>
      </c>
      <c r="Y29" s="26">
        <v>1</v>
      </c>
      <c r="Z29" s="26">
        <v>2</v>
      </c>
      <c r="AA29" s="26">
        <v>2</v>
      </c>
      <c r="AB29" s="26">
        <v>2</v>
      </c>
      <c r="AC29" s="26">
        <v>2</v>
      </c>
      <c r="AD29" s="15"/>
      <c r="AE29" s="24">
        <v>0.5</v>
      </c>
      <c r="AF29" s="24">
        <v>1</v>
      </c>
      <c r="AG29" s="24">
        <v>0.5</v>
      </c>
      <c r="AH29" s="24">
        <v>1</v>
      </c>
      <c r="AI29" s="24">
        <v>1</v>
      </c>
      <c r="AJ29" s="24">
        <v>2</v>
      </c>
      <c r="AK29" s="24">
        <v>1</v>
      </c>
      <c r="AL29" s="24">
        <v>1</v>
      </c>
    </row>
    <row r="30" spans="1:38" x14ac:dyDescent="0.25">
      <c r="A30" s="5" t="s">
        <v>354</v>
      </c>
      <c r="B30" s="13">
        <v>2</v>
      </c>
      <c r="C30" s="13">
        <v>7</v>
      </c>
      <c r="D30" s="13">
        <v>2</v>
      </c>
      <c r="E30" s="13">
        <v>3</v>
      </c>
      <c r="F30" s="13">
        <v>2</v>
      </c>
      <c r="G30" s="13">
        <v>4</v>
      </c>
      <c r="H30" s="13">
        <v>4</v>
      </c>
      <c r="I30" s="13">
        <v>4</v>
      </c>
      <c r="K30" s="5" t="s">
        <v>354</v>
      </c>
      <c r="L30" s="13">
        <v>2</v>
      </c>
      <c r="M30" s="13">
        <v>3.5</v>
      </c>
      <c r="N30" s="13">
        <v>1</v>
      </c>
      <c r="O30" s="13">
        <v>3</v>
      </c>
      <c r="P30" s="13">
        <v>1</v>
      </c>
      <c r="Q30" s="13">
        <v>4</v>
      </c>
      <c r="R30" s="13">
        <v>4</v>
      </c>
      <c r="S30" s="13">
        <v>4</v>
      </c>
      <c r="U30" s="34" t="s">
        <v>354</v>
      </c>
      <c r="V30" s="26"/>
      <c r="W30" s="26"/>
      <c r="X30" s="26"/>
      <c r="Y30" s="26"/>
      <c r="Z30" s="26"/>
      <c r="AA30" s="26"/>
      <c r="AB30" s="26"/>
      <c r="AC30" s="26"/>
      <c r="AD30" s="15"/>
      <c r="AE30" s="24"/>
      <c r="AF30" s="24"/>
      <c r="AG30" s="24"/>
      <c r="AH30" s="24"/>
      <c r="AI30" s="24"/>
      <c r="AJ30" s="24"/>
      <c r="AK30" s="24"/>
      <c r="AL30" s="24"/>
    </row>
    <row r="31" spans="1:38" x14ac:dyDescent="0.25">
      <c r="A31" s="7" t="s">
        <v>341</v>
      </c>
      <c r="B31" s="13">
        <v>2</v>
      </c>
      <c r="C31" s="13">
        <v>7</v>
      </c>
      <c r="D31" s="13">
        <v>2</v>
      </c>
      <c r="E31" s="13">
        <v>3</v>
      </c>
      <c r="F31" s="13">
        <v>2</v>
      </c>
      <c r="G31" s="13">
        <v>4</v>
      </c>
      <c r="H31" s="13">
        <v>4</v>
      </c>
      <c r="I31" s="13">
        <v>4</v>
      </c>
      <c r="K31" s="7" t="s">
        <v>341</v>
      </c>
      <c r="L31" s="13">
        <v>2</v>
      </c>
      <c r="M31" s="13">
        <v>3.5</v>
      </c>
      <c r="N31" s="13">
        <v>1</v>
      </c>
      <c r="O31" s="13">
        <v>3</v>
      </c>
      <c r="P31" s="13">
        <v>1</v>
      </c>
      <c r="Q31" s="13">
        <v>4</v>
      </c>
      <c r="R31" s="13">
        <v>4</v>
      </c>
      <c r="S31" s="13">
        <v>4</v>
      </c>
      <c r="U31" s="21" t="s">
        <v>341</v>
      </c>
      <c r="V31" s="26">
        <v>2</v>
      </c>
      <c r="W31" s="26">
        <v>7</v>
      </c>
      <c r="X31" s="26">
        <v>2</v>
      </c>
      <c r="Y31" s="26">
        <v>3</v>
      </c>
      <c r="Z31" s="26">
        <v>2</v>
      </c>
      <c r="AA31" s="26">
        <v>4</v>
      </c>
      <c r="AB31" s="26">
        <v>4</v>
      </c>
      <c r="AC31" s="26">
        <v>4</v>
      </c>
      <c r="AD31" s="15"/>
      <c r="AE31" s="24">
        <v>2</v>
      </c>
      <c r="AF31" s="24">
        <v>3.5</v>
      </c>
      <c r="AG31" s="24">
        <v>1</v>
      </c>
      <c r="AH31" s="24">
        <v>3</v>
      </c>
      <c r="AI31" s="24">
        <v>1</v>
      </c>
      <c r="AJ31" s="24">
        <v>4</v>
      </c>
      <c r="AK31" s="24">
        <v>4</v>
      </c>
      <c r="AL31" s="24">
        <v>4</v>
      </c>
    </row>
    <row r="32" spans="1:38" x14ac:dyDescent="0.25">
      <c r="A32" s="5" t="s">
        <v>364</v>
      </c>
      <c r="B32" s="13">
        <v>0</v>
      </c>
      <c r="C32" s="13">
        <v>0</v>
      </c>
      <c r="D32" s="13">
        <v>0</v>
      </c>
      <c r="E32" s="13">
        <v>0</v>
      </c>
      <c r="F32" s="13">
        <v>0</v>
      </c>
      <c r="G32" s="13">
        <v>0</v>
      </c>
      <c r="H32" s="13">
        <v>0</v>
      </c>
      <c r="I32" s="13">
        <v>0</v>
      </c>
      <c r="K32" s="5" t="s">
        <v>364</v>
      </c>
      <c r="L32" s="13">
        <v>0</v>
      </c>
      <c r="M32" s="13">
        <v>0</v>
      </c>
      <c r="N32" s="13">
        <v>0</v>
      </c>
      <c r="O32" s="13">
        <v>0</v>
      </c>
      <c r="P32" s="13">
        <v>0</v>
      </c>
      <c r="Q32" s="13">
        <v>0</v>
      </c>
      <c r="R32" s="13">
        <v>0</v>
      </c>
      <c r="S32" s="13">
        <v>0</v>
      </c>
      <c r="U32" s="34" t="s">
        <v>364</v>
      </c>
      <c r="V32" s="26"/>
      <c r="W32" s="26"/>
      <c r="X32" s="26"/>
      <c r="Y32" s="26"/>
      <c r="Z32" s="26"/>
      <c r="AA32" s="26"/>
      <c r="AB32" s="26"/>
      <c r="AC32" s="26"/>
      <c r="AD32" s="15"/>
      <c r="AE32" s="24"/>
      <c r="AF32" s="24"/>
      <c r="AG32" s="24"/>
      <c r="AH32" s="24"/>
      <c r="AI32" s="24"/>
      <c r="AJ32" s="24"/>
      <c r="AK32" s="24"/>
      <c r="AL32" s="24"/>
    </row>
    <row r="33" spans="1:38" x14ac:dyDescent="0.25">
      <c r="A33" s="7" t="s">
        <v>341</v>
      </c>
      <c r="B33" s="13">
        <v>0</v>
      </c>
      <c r="C33" s="13">
        <v>0</v>
      </c>
      <c r="D33" s="13">
        <v>0</v>
      </c>
      <c r="E33" s="13">
        <v>0</v>
      </c>
      <c r="F33" s="13">
        <v>0</v>
      </c>
      <c r="G33" s="13">
        <v>0</v>
      </c>
      <c r="H33" s="13">
        <v>0</v>
      </c>
      <c r="I33" s="13">
        <v>0</v>
      </c>
      <c r="K33" s="7" t="s">
        <v>341</v>
      </c>
      <c r="L33" s="13">
        <v>0</v>
      </c>
      <c r="M33" s="13">
        <v>0</v>
      </c>
      <c r="N33" s="13">
        <v>0</v>
      </c>
      <c r="O33" s="13">
        <v>0</v>
      </c>
      <c r="P33" s="13">
        <v>0</v>
      </c>
      <c r="Q33" s="13">
        <v>0</v>
      </c>
      <c r="R33" s="13">
        <v>0</v>
      </c>
      <c r="S33" s="13">
        <v>0</v>
      </c>
      <c r="U33" s="21" t="s">
        <v>341</v>
      </c>
      <c r="V33" s="26">
        <v>0</v>
      </c>
      <c r="W33" s="26">
        <v>0</v>
      </c>
      <c r="X33" s="26">
        <v>0</v>
      </c>
      <c r="Y33" s="26">
        <v>0</v>
      </c>
      <c r="Z33" s="26">
        <v>0</v>
      </c>
      <c r="AA33" s="26">
        <v>0</v>
      </c>
      <c r="AB33" s="26">
        <v>0</v>
      </c>
      <c r="AC33" s="26">
        <v>0</v>
      </c>
      <c r="AD33" s="15"/>
      <c r="AE33" s="24">
        <v>0</v>
      </c>
      <c r="AF33" s="24">
        <v>0</v>
      </c>
      <c r="AG33" s="24">
        <v>0</v>
      </c>
      <c r="AH33" s="24">
        <v>0</v>
      </c>
      <c r="AI33" s="24">
        <v>0</v>
      </c>
      <c r="AJ33" s="24">
        <v>0</v>
      </c>
      <c r="AK33" s="24">
        <v>0</v>
      </c>
      <c r="AL33" s="24">
        <v>0</v>
      </c>
    </row>
    <row r="34" spans="1:38" x14ac:dyDescent="0.25">
      <c r="A34" s="5" t="s">
        <v>53</v>
      </c>
      <c r="B34" s="13">
        <v>2</v>
      </c>
      <c r="C34" s="13">
        <v>2</v>
      </c>
      <c r="D34" s="13">
        <v>3</v>
      </c>
      <c r="E34" s="13">
        <v>1</v>
      </c>
      <c r="F34" s="13">
        <v>4</v>
      </c>
      <c r="G34" s="13">
        <v>3</v>
      </c>
      <c r="H34" s="13">
        <v>2</v>
      </c>
      <c r="I34" s="13">
        <v>3</v>
      </c>
      <c r="K34" s="5" t="s">
        <v>53</v>
      </c>
      <c r="L34" s="13">
        <v>1</v>
      </c>
      <c r="M34" s="13">
        <v>2</v>
      </c>
      <c r="N34" s="13">
        <v>1.5</v>
      </c>
      <c r="O34" s="13">
        <v>1</v>
      </c>
      <c r="P34" s="13">
        <v>2</v>
      </c>
      <c r="Q34" s="13">
        <v>1.5</v>
      </c>
      <c r="R34" s="13">
        <v>1</v>
      </c>
      <c r="S34" s="13">
        <v>1.5</v>
      </c>
      <c r="U34" s="34" t="s">
        <v>53</v>
      </c>
      <c r="V34" s="26"/>
      <c r="W34" s="26"/>
      <c r="X34" s="26"/>
      <c r="Y34" s="26"/>
      <c r="Z34" s="26"/>
      <c r="AA34" s="26"/>
      <c r="AB34" s="26"/>
      <c r="AC34" s="26"/>
      <c r="AD34" s="15"/>
      <c r="AE34" s="24"/>
      <c r="AF34" s="24"/>
      <c r="AG34" s="24"/>
      <c r="AH34" s="24"/>
      <c r="AI34" s="24"/>
      <c r="AJ34" s="24"/>
      <c r="AK34" s="24"/>
      <c r="AL34" s="24"/>
    </row>
    <row r="35" spans="1:38" x14ac:dyDescent="0.25">
      <c r="A35" s="7" t="s">
        <v>24</v>
      </c>
      <c r="B35" s="13">
        <v>2</v>
      </c>
      <c r="C35" s="13">
        <v>2</v>
      </c>
      <c r="D35" s="13">
        <v>3</v>
      </c>
      <c r="E35" s="13">
        <v>1</v>
      </c>
      <c r="F35" s="13">
        <v>4</v>
      </c>
      <c r="G35" s="13">
        <v>3</v>
      </c>
      <c r="H35" s="13">
        <v>2</v>
      </c>
      <c r="I35" s="13">
        <v>3</v>
      </c>
      <c r="K35" s="7" t="s">
        <v>24</v>
      </c>
      <c r="L35" s="13">
        <v>1</v>
      </c>
      <c r="M35" s="13">
        <v>2</v>
      </c>
      <c r="N35" s="13">
        <v>1.5</v>
      </c>
      <c r="O35" s="13">
        <v>1</v>
      </c>
      <c r="P35" s="13">
        <v>2</v>
      </c>
      <c r="Q35" s="13">
        <v>1.5</v>
      </c>
      <c r="R35" s="13">
        <v>1</v>
      </c>
      <c r="S35" s="13">
        <v>1.5</v>
      </c>
      <c r="U35" s="21" t="s">
        <v>24</v>
      </c>
      <c r="V35" s="26">
        <v>2</v>
      </c>
      <c r="W35" s="26">
        <v>2</v>
      </c>
      <c r="X35" s="26">
        <v>3</v>
      </c>
      <c r="Y35" s="26">
        <v>1</v>
      </c>
      <c r="Z35" s="26">
        <v>4</v>
      </c>
      <c r="AA35" s="26">
        <v>3</v>
      </c>
      <c r="AB35" s="26">
        <v>2</v>
      </c>
      <c r="AC35" s="26">
        <v>3</v>
      </c>
      <c r="AD35" s="15"/>
      <c r="AE35" s="24">
        <v>1</v>
      </c>
      <c r="AF35" s="24">
        <v>2</v>
      </c>
      <c r="AG35" s="24">
        <v>1.5</v>
      </c>
      <c r="AH35" s="24">
        <v>1</v>
      </c>
      <c r="AI35" s="24">
        <v>2</v>
      </c>
      <c r="AJ35" s="24">
        <v>1.5</v>
      </c>
      <c r="AK35" s="24">
        <v>1</v>
      </c>
      <c r="AL35" s="24">
        <v>1.5</v>
      </c>
    </row>
    <row r="36" spans="1:38" x14ac:dyDescent="0.25">
      <c r="A36" s="5" t="s">
        <v>370</v>
      </c>
      <c r="B36" s="13">
        <v>0</v>
      </c>
      <c r="C36" s="13">
        <v>3</v>
      </c>
      <c r="D36" s="13">
        <v>0</v>
      </c>
      <c r="E36" s="13">
        <v>0</v>
      </c>
      <c r="F36" s="13">
        <v>0</v>
      </c>
      <c r="G36" s="13">
        <v>1</v>
      </c>
      <c r="H36" s="13">
        <v>1</v>
      </c>
      <c r="I36" s="13">
        <v>1</v>
      </c>
      <c r="K36" s="5" t="s">
        <v>370</v>
      </c>
      <c r="L36" s="13">
        <v>0</v>
      </c>
      <c r="M36" s="13">
        <v>1.5</v>
      </c>
      <c r="N36" s="13">
        <v>0</v>
      </c>
      <c r="O36" s="13">
        <v>0</v>
      </c>
      <c r="P36" s="13">
        <v>0</v>
      </c>
      <c r="Q36" s="13">
        <v>1</v>
      </c>
      <c r="R36" s="13">
        <v>0.5</v>
      </c>
      <c r="S36" s="13">
        <v>0.5</v>
      </c>
      <c r="U36" s="34" t="s">
        <v>370</v>
      </c>
      <c r="V36" s="26"/>
      <c r="W36" s="26"/>
      <c r="X36" s="26"/>
      <c r="Y36" s="26"/>
      <c r="Z36" s="26"/>
      <c r="AA36" s="26"/>
      <c r="AB36" s="26"/>
      <c r="AC36" s="26"/>
      <c r="AD36" s="15"/>
      <c r="AE36" s="24"/>
      <c r="AF36" s="24"/>
      <c r="AG36" s="24"/>
      <c r="AH36" s="24"/>
      <c r="AI36" s="24"/>
      <c r="AJ36" s="24"/>
      <c r="AK36" s="24"/>
      <c r="AL36" s="24"/>
    </row>
    <row r="37" spans="1:38" x14ac:dyDescent="0.25">
      <c r="A37" s="7" t="s">
        <v>341</v>
      </c>
      <c r="B37" s="13">
        <v>0</v>
      </c>
      <c r="C37" s="13">
        <v>3</v>
      </c>
      <c r="D37" s="13">
        <v>0</v>
      </c>
      <c r="E37" s="13">
        <v>0</v>
      </c>
      <c r="F37" s="13">
        <v>0</v>
      </c>
      <c r="G37" s="13">
        <v>1</v>
      </c>
      <c r="H37" s="13">
        <v>1</v>
      </c>
      <c r="I37" s="13">
        <v>1</v>
      </c>
      <c r="K37" s="7" t="s">
        <v>341</v>
      </c>
      <c r="L37" s="13">
        <v>0</v>
      </c>
      <c r="M37" s="13">
        <v>1.5</v>
      </c>
      <c r="N37" s="13">
        <v>0</v>
      </c>
      <c r="O37" s="13">
        <v>0</v>
      </c>
      <c r="P37" s="13">
        <v>0</v>
      </c>
      <c r="Q37" s="13">
        <v>1</v>
      </c>
      <c r="R37" s="13">
        <v>0.5</v>
      </c>
      <c r="S37" s="13">
        <v>0.5</v>
      </c>
      <c r="U37" s="21" t="s">
        <v>341</v>
      </c>
      <c r="V37" s="26">
        <v>0</v>
      </c>
      <c r="W37" s="26">
        <v>3</v>
      </c>
      <c r="X37" s="26">
        <v>0</v>
      </c>
      <c r="Y37" s="26">
        <v>0</v>
      </c>
      <c r="Z37" s="26">
        <v>0</v>
      </c>
      <c r="AA37" s="26">
        <v>1</v>
      </c>
      <c r="AB37" s="26">
        <v>1</v>
      </c>
      <c r="AC37" s="26">
        <v>1</v>
      </c>
      <c r="AD37" s="15"/>
      <c r="AE37" s="24">
        <v>0</v>
      </c>
      <c r="AF37" s="24">
        <v>1.5</v>
      </c>
      <c r="AG37" s="24">
        <v>0</v>
      </c>
      <c r="AH37" s="24">
        <v>0</v>
      </c>
      <c r="AI37" s="24">
        <v>0</v>
      </c>
      <c r="AJ37" s="24">
        <v>1</v>
      </c>
      <c r="AK37" s="24">
        <v>0.5</v>
      </c>
      <c r="AL37" s="24">
        <v>0.5</v>
      </c>
    </row>
    <row r="38" spans="1:38" x14ac:dyDescent="0.25">
      <c r="A38" s="5" t="s">
        <v>261</v>
      </c>
      <c r="B38" s="13">
        <v>2</v>
      </c>
      <c r="C38" s="13">
        <v>4</v>
      </c>
      <c r="D38" s="13">
        <v>2</v>
      </c>
      <c r="E38" s="13">
        <v>2</v>
      </c>
      <c r="F38" s="13">
        <v>2</v>
      </c>
      <c r="G38" s="13">
        <v>2</v>
      </c>
      <c r="H38" s="13">
        <v>2</v>
      </c>
      <c r="I38" s="13">
        <v>3</v>
      </c>
      <c r="K38" s="5" t="s">
        <v>261</v>
      </c>
      <c r="L38" s="13">
        <v>1</v>
      </c>
      <c r="M38" s="13">
        <v>2</v>
      </c>
      <c r="N38" s="13">
        <v>1</v>
      </c>
      <c r="O38" s="13">
        <v>1</v>
      </c>
      <c r="P38" s="13">
        <v>1</v>
      </c>
      <c r="Q38" s="13">
        <v>1</v>
      </c>
      <c r="R38" s="13">
        <v>1</v>
      </c>
      <c r="S38" s="13">
        <v>1.5</v>
      </c>
      <c r="U38" s="34" t="s">
        <v>261</v>
      </c>
      <c r="V38" s="26"/>
      <c r="W38" s="26"/>
      <c r="X38" s="26"/>
      <c r="Y38" s="26"/>
      <c r="Z38" s="26"/>
      <c r="AA38" s="26"/>
      <c r="AB38" s="26"/>
      <c r="AC38" s="26"/>
      <c r="AD38" s="15"/>
      <c r="AE38" s="24"/>
      <c r="AF38" s="24"/>
      <c r="AG38" s="24"/>
      <c r="AH38" s="24"/>
      <c r="AI38" s="24"/>
      <c r="AJ38" s="24"/>
      <c r="AK38" s="24"/>
      <c r="AL38" s="24"/>
    </row>
    <row r="39" spans="1:38" x14ac:dyDescent="0.25">
      <c r="A39" s="7" t="s">
        <v>242</v>
      </c>
      <c r="B39" s="13">
        <v>2</v>
      </c>
      <c r="C39" s="13">
        <v>4</v>
      </c>
      <c r="D39" s="13">
        <v>2</v>
      </c>
      <c r="E39" s="13">
        <v>2</v>
      </c>
      <c r="F39" s="13">
        <v>2</v>
      </c>
      <c r="G39" s="13">
        <v>2</v>
      </c>
      <c r="H39" s="13">
        <v>2</v>
      </c>
      <c r="I39" s="13">
        <v>3</v>
      </c>
      <c r="K39" s="7" t="s">
        <v>242</v>
      </c>
      <c r="L39" s="13">
        <v>1</v>
      </c>
      <c r="M39" s="13">
        <v>2</v>
      </c>
      <c r="N39" s="13">
        <v>1</v>
      </c>
      <c r="O39" s="13">
        <v>1</v>
      </c>
      <c r="P39" s="13">
        <v>1</v>
      </c>
      <c r="Q39" s="13">
        <v>1</v>
      </c>
      <c r="R39" s="13">
        <v>1</v>
      </c>
      <c r="S39" s="13">
        <v>1.5</v>
      </c>
      <c r="U39" s="21" t="s">
        <v>242</v>
      </c>
      <c r="V39" s="26">
        <v>2</v>
      </c>
      <c r="W39" s="26">
        <v>4</v>
      </c>
      <c r="X39" s="26">
        <v>2</v>
      </c>
      <c r="Y39" s="26">
        <v>2</v>
      </c>
      <c r="Z39" s="26">
        <v>2</v>
      </c>
      <c r="AA39" s="26">
        <v>2</v>
      </c>
      <c r="AB39" s="26">
        <v>2</v>
      </c>
      <c r="AC39" s="26">
        <v>3</v>
      </c>
      <c r="AD39" s="15"/>
      <c r="AE39" s="24">
        <v>1</v>
      </c>
      <c r="AF39" s="24">
        <v>2</v>
      </c>
      <c r="AG39" s="24">
        <v>1</v>
      </c>
      <c r="AH39" s="24">
        <v>1</v>
      </c>
      <c r="AI39" s="24">
        <v>1</v>
      </c>
      <c r="AJ39" s="24">
        <v>1</v>
      </c>
      <c r="AK39" s="24">
        <v>1</v>
      </c>
      <c r="AL39" s="24">
        <v>1.5</v>
      </c>
    </row>
    <row r="40" spans="1:38" x14ac:dyDescent="0.25">
      <c r="A40" s="5" t="s">
        <v>269</v>
      </c>
      <c r="B40" s="13">
        <v>0</v>
      </c>
      <c r="C40" s="13">
        <v>2</v>
      </c>
      <c r="D40" s="13">
        <v>0</v>
      </c>
      <c r="E40" s="13">
        <v>0</v>
      </c>
      <c r="F40" s="13">
        <v>0</v>
      </c>
      <c r="G40" s="13">
        <v>1</v>
      </c>
      <c r="H40" s="13">
        <v>1</v>
      </c>
      <c r="I40" s="13">
        <v>1</v>
      </c>
      <c r="K40" s="5" t="s">
        <v>269</v>
      </c>
      <c r="L40" s="13">
        <v>0</v>
      </c>
      <c r="M40" s="13">
        <v>1</v>
      </c>
      <c r="N40" s="13">
        <v>0</v>
      </c>
      <c r="O40" s="13">
        <v>0</v>
      </c>
      <c r="P40" s="13">
        <v>0</v>
      </c>
      <c r="Q40" s="13">
        <v>0.5</v>
      </c>
      <c r="R40" s="13">
        <v>0.5</v>
      </c>
      <c r="S40" s="13">
        <v>0.5</v>
      </c>
      <c r="U40" s="34" t="s">
        <v>269</v>
      </c>
      <c r="V40" s="26"/>
      <c r="W40" s="26"/>
      <c r="X40" s="26"/>
      <c r="Y40" s="26"/>
      <c r="Z40" s="26"/>
      <c r="AA40" s="26"/>
      <c r="AB40" s="26"/>
      <c r="AC40" s="26"/>
      <c r="AD40" s="15"/>
      <c r="AE40" s="24"/>
      <c r="AF40" s="24"/>
      <c r="AG40" s="24"/>
      <c r="AH40" s="24"/>
      <c r="AI40" s="24"/>
      <c r="AJ40" s="24"/>
      <c r="AK40" s="24"/>
      <c r="AL40" s="24"/>
    </row>
    <row r="41" spans="1:38" x14ac:dyDescent="0.25">
      <c r="A41" s="7" t="s">
        <v>242</v>
      </c>
      <c r="B41" s="13">
        <v>0</v>
      </c>
      <c r="C41" s="13">
        <v>2</v>
      </c>
      <c r="D41" s="13">
        <v>0</v>
      </c>
      <c r="E41" s="13">
        <v>0</v>
      </c>
      <c r="F41" s="13">
        <v>0</v>
      </c>
      <c r="G41" s="13">
        <v>1</v>
      </c>
      <c r="H41" s="13">
        <v>1</v>
      </c>
      <c r="I41" s="13">
        <v>1</v>
      </c>
      <c r="K41" s="7" t="s">
        <v>242</v>
      </c>
      <c r="L41" s="13">
        <v>0</v>
      </c>
      <c r="M41" s="13">
        <v>1</v>
      </c>
      <c r="N41" s="13">
        <v>0</v>
      </c>
      <c r="O41" s="13">
        <v>0</v>
      </c>
      <c r="P41" s="13">
        <v>0</v>
      </c>
      <c r="Q41" s="13">
        <v>0.5</v>
      </c>
      <c r="R41" s="13">
        <v>0.5</v>
      </c>
      <c r="S41" s="13">
        <v>0.5</v>
      </c>
      <c r="U41" s="21" t="s">
        <v>242</v>
      </c>
      <c r="V41" s="26">
        <v>0</v>
      </c>
      <c r="W41" s="26">
        <v>2</v>
      </c>
      <c r="X41" s="26">
        <v>0</v>
      </c>
      <c r="Y41" s="26">
        <v>0</v>
      </c>
      <c r="Z41" s="26">
        <v>0</v>
      </c>
      <c r="AA41" s="26">
        <v>1</v>
      </c>
      <c r="AB41" s="26">
        <v>1</v>
      </c>
      <c r="AC41" s="26">
        <v>1</v>
      </c>
      <c r="AD41" s="15"/>
      <c r="AE41" s="24">
        <v>0</v>
      </c>
      <c r="AF41" s="24">
        <v>1</v>
      </c>
      <c r="AG41" s="24">
        <v>0</v>
      </c>
      <c r="AH41" s="24">
        <v>0</v>
      </c>
      <c r="AI41" s="24">
        <v>0</v>
      </c>
      <c r="AJ41" s="24">
        <v>0.5</v>
      </c>
      <c r="AK41" s="24">
        <v>0.5</v>
      </c>
      <c r="AL41" s="24">
        <v>0.5</v>
      </c>
    </row>
    <row r="42" spans="1:38" x14ac:dyDescent="0.25">
      <c r="A42" s="5" t="s">
        <v>718</v>
      </c>
      <c r="B42" s="13">
        <v>1</v>
      </c>
      <c r="C42" s="13">
        <v>1</v>
      </c>
      <c r="D42" s="13">
        <v>1</v>
      </c>
      <c r="E42" s="13">
        <v>1</v>
      </c>
      <c r="F42" s="13">
        <v>1</v>
      </c>
      <c r="G42" s="13">
        <v>0</v>
      </c>
      <c r="H42" s="13">
        <v>0</v>
      </c>
      <c r="I42" s="13">
        <v>1</v>
      </c>
      <c r="K42" s="5" t="s">
        <v>718</v>
      </c>
      <c r="L42" s="13">
        <v>0.5</v>
      </c>
      <c r="M42" s="13">
        <v>0.5</v>
      </c>
      <c r="N42" s="13">
        <v>0.5</v>
      </c>
      <c r="O42" s="13">
        <v>0.5</v>
      </c>
      <c r="P42" s="13">
        <v>0.5</v>
      </c>
      <c r="Q42" s="13">
        <v>0</v>
      </c>
      <c r="R42" s="13">
        <v>0</v>
      </c>
      <c r="S42" s="13">
        <v>0.5</v>
      </c>
      <c r="U42" s="34" t="s">
        <v>718</v>
      </c>
      <c r="V42" s="26"/>
      <c r="W42" s="26"/>
      <c r="X42" s="26"/>
      <c r="Y42" s="26"/>
      <c r="Z42" s="26"/>
      <c r="AA42" s="26"/>
      <c r="AB42" s="26"/>
      <c r="AC42" s="26"/>
      <c r="AD42" s="15"/>
      <c r="AE42" s="24"/>
      <c r="AF42" s="24"/>
      <c r="AG42" s="24"/>
      <c r="AH42" s="24"/>
      <c r="AI42" s="24"/>
      <c r="AJ42" s="24"/>
      <c r="AK42" s="24"/>
      <c r="AL42" s="24"/>
    </row>
    <row r="43" spans="1:38" x14ac:dyDescent="0.25">
      <c r="A43" s="7" t="s">
        <v>341</v>
      </c>
      <c r="B43" s="13">
        <v>1</v>
      </c>
      <c r="C43" s="13">
        <v>1</v>
      </c>
      <c r="D43" s="13">
        <v>1</v>
      </c>
      <c r="E43" s="13">
        <v>1</v>
      </c>
      <c r="F43" s="13">
        <v>1</v>
      </c>
      <c r="G43" s="13">
        <v>0</v>
      </c>
      <c r="H43" s="13">
        <v>0</v>
      </c>
      <c r="I43" s="13">
        <v>1</v>
      </c>
      <c r="K43" s="7" t="s">
        <v>341</v>
      </c>
      <c r="L43" s="13">
        <v>0.5</v>
      </c>
      <c r="M43" s="13">
        <v>0.5</v>
      </c>
      <c r="N43" s="13">
        <v>0.5</v>
      </c>
      <c r="O43" s="13">
        <v>0.5</v>
      </c>
      <c r="P43" s="13">
        <v>0.5</v>
      </c>
      <c r="Q43" s="13">
        <v>0</v>
      </c>
      <c r="R43" s="13">
        <v>0</v>
      </c>
      <c r="S43" s="13">
        <v>0.5</v>
      </c>
      <c r="U43" s="21" t="s">
        <v>341</v>
      </c>
      <c r="V43" s="26">
        <v>1</v>
      </c>
      <c r="W43" s="26">
        <v>1</v>
      </c>
      <c r="X43" s="26">
        <v>1</v>
      </c>
      <c r="Y43" s="26">
        <v>1</v>
      </c>
      <c r="Z43" s="26">
        <v>1</v>
      </c>
      <c r="AA43" s="26">
        <v>0</v>
      </c>
      <c r="AB43" s="26">
        <v>0</v>
      </c>
      <c r="AC43" s="26">
        <v>1</v>
      </c>
      <c r="AD43" s="15"/>
      <c r="AE43" s="24">
        <v>0.5</v>
      </c>
      <c r="AF43" s="24">
        <v>0.5</v>
      </c>
      <c r="AG43" s="24">
        <v>0.5</v>
      </c>
      <c r="AH43" s="24">
        <v>0.5</v>
      </c>
      <c r="AI43" s="24">
        <v>0.5</v>
      </c>
      <c r="AJ43" s="24">
        <v>0</v>
      </c>
      <c r="AK43" s="24">
        <v>0</v>
      </c>
      <c r="AL43" s="24">
        <v>0.5</v>
      </c>
    </row>
    <row r="44" spans="1:38" x14ac:dyDescent="0.25">
      <c r="A44" s="5" t="s">
        <v>275</v>
      </c>
      <c r="B44" s="13">
        <v>0</v>
      </c>
      <c r="C44" s="13">
        <v>5</v>
      </c>
      <c r="D44" s="13">
        <v>0</v>
      </c>
      <c r="E44" s="13">
        <v>3</v>
      </c>
      <c r="F44" s="13">
        <v>1</v>
      </c>
      <c r="G44" s="13">
        <v>2</v>
      </c>
      <c r="H44" s="13">
        <v>2</v>
      </c>
      <c r="I44" s="13">
        <v>2</v>
      </c>
      <c r="K44" s="5" t="s">
        <v>275</v>
      </c>
      <c r="L44" s="13">
        <v>0</v>
      </c>
      <c r="M44" s="13">
        <v>2.5</v>
      </c>
      <c r="N44" s="13">
        <v>0</v>
      </c>
      <c r="O44" s="13">
        <v>3</v>
      </c>
      <c r="P44" s="13">
        <v>0.5</v>
      </c>
      <c r="Q44" s="13">
        <v>2</v>
      </c>
      <c r="R44" s="13">
        <v>2</v>
      </c>
      <c r="S44" s="13">
        <v>1</v>
      </c>
      <c r="U44" s="34" t="s">
        <v>275</v>
      </c>
      <c r="V44" s="26"/>
      <c r="W44" s="26"/>
      <c r="X44" s="26"/>
      <c r="Y44" s="26"/>
      <c r="Z44" s="26"/>
      <c r="AA44" s="26"/>
      <c r="AB44" s="26"/>
      <c r="AC44" s="26"/>
      <c r="AD44" s="15"/>
      <c r="AE44" s="24"/>
      <c r="AF44" s="24"/>
      <c r="AG44" s="24"/>
      <c r="AH44" s="24"/>
      <c r="AI44" s="24"/>
      <c r="AJ44" s="24"/>
      <c r="AK44" s="24"/>
      <c r="AL44" s="24"/>
    </row>
    <row r="45" spans="1:38" x14ac:dyDescent="0.25">
      <c r="A45" s="7" t="s">
        <v>242</v>
      </c>
      <c r="B45" s="13">
        <v>0</v>
      </c>
      <c r="C45" s="13">
        <v>5</v>
      </c>
      <c r="D45" s="13">
        <v>0</v>
      </c>
      <c r="E45" s="13">
        <v>3</v>
      </c>
      <c r="F45" s="13">
        <v>1</v>
      </c>
      <c r="G45" s="13">
        <v>2</v>
      </c>
      <c r="H45" s="13">
        <v>2</v>
      </c>
      <c r="I45" s="13">
        <v>2</v>
      </c>
      <c r="K45" s="7" t="s">
        <v>242</v>
      </c>
      <c r="L45" s="13">
        <v>0</v>
      </c>
      <c r="M45" s="13">
        <v>2.5</v>
      </c>
      <c r="N45" s="13">
        <v>0</v>
      </c>
      <c r="O45" s="13">
        <v>3</v>
      </c>
      <c r="P45" s="13">
        <v>0.5</v>
      </c>
      <c r="Q45" s="13">
        <v>2</v>
      </c>
      <c r="R45" s="13">
        <v>2</v>
      </c>
      <c r="S45" s="13">
        <v>1</v>
      </c>
      <c r="U45" s="21" t="s">
        <v>242</v>
      </c>
      <c r="V45" s="26">
        <v>0</v>
      </c>
      <c r="W45" s="26">
        <v>5</v>
      </c>
      <c r="X45" s="26">
        <v>0</v>
      </c>
      <c r="Y45" s="26">
        <v>3</v>
      </c>
      <c r="Z45" s="26">
        <v>1</v>
      </c>
      <c r="AA45" s="26">
        <v>2</v>
      </c>
      <c r="AB45" s="26">
        <v>2</v>
      </c>
      <c r="AC45" s="26">
        <v>2</v>
      </c>
      <c r="AD45" s="15"/>
      <c r="AE45" s="24">
        <v>0</v>
      </c>
      <c r="AF45" s="24">
        <v>2.5</v>
      </c>
      <c r="AG45" s="24">
        <v>0</v>
      </c>
      <c r="AH45" s="24">
        <v>3</v>
      </c>
      <c r="AI45" s="24">
        <v>0.5</v>
      </c>
      <c r="AJ45" s="24">
        <v>2</v>
      </c>
      <c r="AK45" s="24">
        <v>2</v>
      </c>
      <c r="AL45" s="24">
        <v>1</v>
      </c>
    </row>
    <row r="46" spans="1:38" x14ac:dyDescent="0.25">
      <c r="A46" s="5" t="s">
        <v>183</v>
      </c>
      <c r="B46" s="13">
        <v>6</v>
      </c>
      <c r="C46" s="13">
        <v>14</v>
      </c>
      <c r="D46" s="13">
        <v>7</v>
      </c>
      <c r="E46" s="13">
        <v>7</v>
      </c>
      <c r="F46" s="13">
        <v>9</v>
      </c>
      <c r="G46" s="13">
        <v>10</v>
      </c>
      <c r="H46" s="13">
        <v>10</v>
      </c>
      <c r="I46" s="13">
        <v>9</v>
      </c>
      <c r="K46" s="5" t="s">
        <v>183</v>
      </c>
      <c r="L46" s="13">
        <v>3</v>
      </c>
      <c r="M46" s="13">
        <v>7</v>
      </c>
      <c r="N46" s="13">
        <v>3.5</v>
      </c>
      <c r="O46" s="13">
        <v>7</v>
      </c>
      <c r="P46" s="13">
        <v>4.5</v>
      </c>
      <c r="Q46" s="13">
        <v>10</v>
      </c>
      <c r="R46" s="13">
        <v>10</v>
      </c>
      <c r="S46" s="13">
        <v>9</v>
      </c>
      <c r="U46" s="34" t="s">
        <v>183</v>
      </c>
      <c r="V46" s="26"/>
      <c r="W46" s="26"/>
      <c r="X46" s="26"/>
      <c r="Y46" s="26"/>
      <c r="Z46" s="26"/>
      <c r="AA46" s="26"/>
      <c r="AB46" s="26"/>
      <c r="AC46" s="26"/>
      <c r="AD46" s="15"/>
      <c r="AE46" s="24"/>
      <c r="AF46" s="24"/>
      <c r="AG46" s="24"/>
      <c r="AH46" s="24"/>
      <c r="AI46" s="24"/>
      <c r="AJ46" s="24"/>
      <c r="AK46" s="24"/>
      <c r="AL46" s="24"/>
    </row>
    <row r="47" spans="1:38" x14ac:dyDescent="0.25">
      <c r="A47" s="7" t="s">
        <v>184</v>
      </c>
      <c r="B47" s="13">
        <v>0</v>
      </c>
      <c r="C47" s="13">
        <v>3</v>
      </c>
      <c r="D47" s="13">
        <v>0</v>
      </c>
      <c r="E47" s="13">
        <v>1</v>
      </c>
      <c r="F47" s="13">
        <v>1</v>
      </c>
      <c r="G47" s="13">
        <v>1</v>
      </c>
      <c r="H47" s="13">
        <v>1</v>
      </c>
      <c r="I47" s="13">
        <v>1</v>
      </c>
      <c r="K47" s="7" t="s">
        <v>184</v>
      </c>
      <c r="L47" s="13">
        <v>0</v>
      </c>
      <c r="M47" s="13">
        <v>1.5</v>
      </c>
      <c r="N47" s="13">
        <v>0</v>
      </c>
      <c r="O47" s="13">
        <v>1</v>
      </c>
      <c r="P47" s="13">
        <v>0.5</v>
      </c>
      <c r="Q47" s="13">
        <v>1</v>
      </c>
      <c r="R47" s="13">
        <v>1</v>
      </c>
      <c r="S47" s="13">
        <v>1</v>
      </c>
      <c r="U47" s="21" t="s">
        <v>184</v>
      </c>
      <c r="V47" s="26">
        <v>0</v>
      </c>
      <c r="W47" s="26">
        <v>3</v>
      </c>
      <c r="X47" s="26">
        <v>0</v>
      </c>
      <c r="Y47" s="26">
        <v>1</v>
      </c>
      <c r="Z47" s="26">
        <v>1</v>
      </c>
      <c r="AA47" s="26">
        <v>1</v>
      </c>
      <c r="AB47" s="26">
        <v>1</v>
      </c>
      <c r="AC47" s="26">
        <v>1</v>
      </c>
      <c r="AD47" s="15"/>
      <c r="AE47" s="24">
        <v>0</v>
      </c>
      <c r="AF47" s="24">
        <v>1.5</v>
      </c>
      <c r="AG47" s="24">
        <v>0</v>
      </c>
      <c r="AH47" s="24">
        <v>1</v>
      </c>
      <c r="AI47" s="24">
        <v>0.5</v>
      </c>
      <c r="AJ47" s="24">
        <v>1</v>
      </c>
      <c r="AK47" s="24">
        <v>1</v>
      </c>
      <c r="AL47" s="24">
        <v>1</v>
      </c>
    </row>
    <row r="48" spans="1:38" x14ac:dyDescent="0.25">
      <c r="A48" s="7" t="s">
        <v>341</v>
      </c>
      <c r="B48" s="13">
        <v>6</v>
      </c>
      <c r="C48" s="13">
        <v>11</v>
      </c>
      <c r="D48" s="13">
        <v>7</v>
      </c>
      <c r="E48" s="13">
        <v>6</v>
      </c>
      <c r="F48" s="13">
        <v>8</v>
      </c>
      <c r="G48" s="13">
        <v>9</v>
      </c>
      <c r="H48" s="13">
        <v>9</v>
      </c>
      <c r="I48" s="13">
        <v>8</v>
      </c>
      <c r="K48" s="7" t="s">
        <v>341</v>
      </c>
      <c r="L48" s="13">
        <v>3</v>
      </c>
      <c r="M48" s="13">
        <v>5.5</v>
      </c>
      <c r="N48" s="13">
        <v>3.5</v>
      </c>
      <c r="O48" s="13">
        <v>6</v>
      </c>
      <c r="P48" s="13">
        <v>4</v>
      </c>
      <c r="Q48" s="13">
        <v>9</v>
      </c>
      <c r="R48" s="13">
        <v>9</v>
      </c>
      <c r="S48" s="13">
        <v>8</v>
      </c>
      <c r="U48" s="21" t="s">
        <v>341</v>
      </c>
      <c r="V48" s="26">
        <v>6</v>
      </c>
      <c r="W48" s="26">
        <v>11</v>
      </c>
      <c r="X48" s="26">
        <v>7</v>
      </c>
      <c r="Y48" s="26">
        <v>6</v>
      </c>
      <c r="Z48" s="26">
        <v>8</v>
      </c>
      <c r="AA48" s="26">
        <v>9</v>
      </c>
      <c r="AB48" s="26">
        <v>9</v>
      </c>
      <c r="AC48" s="26">
        <v>8</v>
      </c>
      <c r="AD48" s="15"/>
      <c r="AE48" s="24">
        <v>3</v>
      </c>
      <c r="AF48" s="24">
        <v>5.5</v>
      </c>
      <c r="AG48" s="24">
        <v>3.5</v>
      </c>
      <c r="AH48" s="24">
        <v>6</v>
      </c>
      <c r="AI48" s="24">
        <v>4</v>
      </c>
      <c r="AJ48" s="24">
        <v>9</v>
      </c>
      <c r="AK48" s="24">
        <v>9</v>
      </c>
      <c r="AL48" s="24">
        <v>8</v>
      </c>
    </row>
    <row r="49" spans="1:38" x14ac:dyDescent="0.25">
      <c r="A49" s="5" t="s">
        <v>278</v>
      </c>
      <c r="B49" s="13">
        <v>2</v>
      </c>
      <c r="C49" s="13">
        <v>9</v>
      </c>
      <c r="D49" s="13">
        <v>4</v>
      </c>
      <c r="E49" s="13">
        <v>5</v>
      </c>
      <c r="F49" s="13">
        <v>5</v>
      </c>
      <c r="G49" s="13">
        <v>6</v>
      </c>
      <c r="H49" s="13">
        <v>6</v>
      </c>
      <c r="I49" s="13">
        <v>5</v>
      </c>
      <c r="K49" s="5" t="s">
        <v>278</v>
      </c>
      <c r="L49" s="13">
        <v>2</v>
      </c>
      <c r="M49" s="13">
        <v>4.5</v>
      </c>
      <c r="N49" s="13">
        <v>2</v>
      </c>
      <c r="O49" s="13">
        <v>5</v>
      </c>
      <c r="P49" s="13">
        <v>2.5</v>
      </c>
      <c r="Q49" s="13">
        <v>6</v>
      </c>
      <c r="R49" s="13">
        <v>6</v>
      </c>
      <c r="S49" s="13">
        <v>5</v>
      </c>
      <c r="U49" s="34" t="s">
        <v>278</v>
      </c>
      <c r="V49" s="26"/>
      <c r="W49" s="26"/>
      <c r="X49" s="26"/>
      <c r="Y49" s="26"/>
      <c r="Z49" s="26"/>
      <c r="AA49" s="26"/>
      <c r="AB49" s="26"/>
      <c r="AC49" s="26"/>
      <c r="AD49" s="15"/>
      <c r="AE49" s="24"/>
      <c r="AF49" s="24"/>
      <c r="AG49" s="24"/>
      <c r="AH49" s="24"/>
      <c r="AI49" s="24"/>
      <c r="AJ49" s="24"/>
      <c r="AK49" s="24"/>
      <c r="AL49" s="24"/>
    </row>
    <row r="50" spans="1:38" x14ac:dyDescent="0.25">
      <c r="A50" s="7" t="s">
        <v>242</v>
      </c>
      <c r="B50" s="13">
        <v>2</v>
      </c>
      <c r="C50" s="13">
        <v>9</v>
      </c>
      <c r="D50" s="13">
        <v>4</v>
      </c>
      <c r="E50" s="13">
        <v>5</v>
      </c>
      <c r="F50" s="13">
        <v>5</v>
      </c>
      <c r="G50" s="13">
        <v>6</v>
      </c>
      <c r="H50" s="13">
        <v>6</v>
      </c>
      <c r="I50" s="13">
        <v>5</v>
      </c>
      <c r="K50" s="7" t="s">
        <v>242</v>
      </c>
      <c r="L50" s="13">
        <v>2</v>
      </c>
      <c r="M50" s="13">
        <v>4.5</v>
      </c>
      <c r="N50" s="13">
        <v>2</v>
      </c>
      <c r="O50" s="13">
        <v>5</v>
      </c>
      <c r="P50" s="13">
        <v>2.5</v>
      </c>
      <c r="Q50" s="13">
        <v>6</v>
      </c>
      <c r="R50" s="13">
        <v>6</v>
      </c>
      <c r="S50" s="13">
        <v>5</v>
      </c>
      <c r="U50" s="21" t="s">
        <v>242</v>
      </c>
      <c r="V50" s="26">
        <v>2</v>
      </c>
      <c r="W50" s="26">
        <v>9</v>
      </c>
      <c r="X50" s="26">
        <v>4</v>
      </c>
      <c r="Y50" s="26">
        <v>5</v>
      </c>
      <c r="Z50" s="26">
        <v>5</v>
      </c>
      <c r="AA50" s="26">
        <v>6</v>
      </c>
      <c r="AB50" s="26">
        <v>6</v>
      </c>
      <c r="AC50" s="26">
        <v>5</v>
      </c>
      <c r="AD50" s="15"/>
      <c r="AE50" s="24">
        <v>2</v>
      </c>
      <c r="AF50" s="24">
        <v>4.5</v>
      </c>
      <c r="AG50" s="24">
        <v>2</v>
      </c>
      <c r="AH50" s="24">
        <v>5</v>
      </c>
      <c r="AI50" s="24">
        <v>2.5</v>
      </c>
      <c r="AJ50" s="24">
        <v>6</v>
      </c>
      <c r="AK50" s="24">
        <v>6</v>
      </c>
      <c r="AL50" s="24">
        <v>5</v>
      </c>
    </row>
    <row r="51" spans="1:38" x14ac:dyDescent="0.25">
      <c r="A51" s="5" t="s">
        <v>375</v>
      </c>
      <c r="B51" s="13">
        <v>0</v>
      </c>
      <c r="C51" s="13">
        <v>0</v>
      </c>
      <c r="D51" s="13">
        <v>0</v>
      </c>
      <c r="E51" s="13">
        <v>0</v>
      </c>
      <c r="F51" s="13">
        <v>0</v>
      </c>
      <c r="G51" s="13">
        <v>0</v>
      </c>
      <c r="H51" s="13">
        <v>0</v>
      </c>
      <c r="I51" s="13">
        <v>0</v>
      </c>
      <c r="K51" s="5" t="s">
        <v>375</v>
      </c>
      <c r="L51" s="13">
        <v>0</v>
      </c>
      <c r="M51" s="13">
        <v>0</v>
      </c>
      <c r="N51" s="13">
        <v>0</v>
      </c>
      <c r="O51" s="13">
        <v>0</v>
      </c>
      <c r="P51" s="13">
        <v>0</v>
      </c>
      <c r="Q51" s="13">
        <v>0</v>
      </c>
      <c r="R51" s="13">
        <v>0</v>
      </c>
      <c r="S51" s="13">
        <v>0</v>
      </c>
      <c r="U51" s="34" t="s">
        <v>375</v>
      </c>
      <c r="V51" s="26"/>
      <c r="W51" s="26"/>
      <c r="X51" s="26"/>
      <c r="Y51" s="26"/>
      <c r="Z51" s="26"/>
      <c r="AA51" s="26"/>
      <c r="AB51" s="26"/>
      <c r="AC51" s="26"/>
      <c r="AD51" s="15"/>
      <c r="AE51" s="24"/>
      <c r="AF51" s="24"/>
      <c r="AG51" s="24"/>
      <c r="AH51" s="24"/>
      <c r="AI51" s="24"/>
      <c r="AJ51" s="24"/>
      <c r="AK51" s="24"/>
      <c r="AL51" s="24"/>
    </row>
    <row r="52" spans="1:38" x14ac:dyDescent="0.25">
      <c r="A52" s="7" t="s">
        <v>341</v>
      </c>
      <c r="B52" s="13">
        <v>0</v>
      </c>
      <c r="C52" s="13">
        <v>0</v>
      </c>
      <c r="D52" s="13">
        <v>0</v>
      </c>
      <c r="E52" s="13">
        <v>0</v>
      </c>
      <c r="F52" s="13">
        <v>0</v>
      </c>
      <c r="G52" s="13">
        <v>0</v>
      </c>
      <c r="H52" s="13">
        <v>0</v>
      </c>
      <c r="I52" s="13">
        <v>0</v>
      </c>
      <c r="K52" s="7" t="s">
        <v>341</v>
      </c>
      <c r="L52" s="13">
        <v>0</v>
      </c>
      <c r="M52" s="13">
        <v>0</v>
      </c>
      <c r="N52" s="13">
        <v>0</v>
      </c>
      <c r="O52" s="13">
        <v>0</v>
      </c>
      <c r="P52" s="13">
        <v>0</v>
      </c>
      <c r="Q52" s="13">
        <v>0</v>
      </c>
      <c r="R52" s="13">
        <v>0</v>
      </c>
      <c r="S52" s="13">
        <v>0</v>
      </c>
      <c r="U52" s="21" t="s">
        <v>341</v>
      </c>
      <c r="V52" s="26">
        <v>0</v>
      </c>
      <c r="W52" s="26">
        <v>0</v>
      </c>
      <c r="X52" s="26">
        <v>0</v>
      </c>
      <c r="Y52" s="26">
        <v>0</v>
      </c>
      <c r="Z52" s="26">
        <v>0</v>
      </c>
      <c r="AA52" s="26">
        <v>0</v>
      </c>
      <c r="AB52" s="26">
        <v>0</v>
      </c>
      <c r="AC52" s="26">
        <v>0</v>
      </c>
      <c r="AD52" s="15"/>
      <c r="AE52" s="24">
        <v>0</v>
      </c>
      <c r="AF52" s="24">
        <v>0</v>
      </c>
      <c r="AG52" s="24">
        <v>0</v>
      </c>
      <c r="AH52" s="24">
        <v>0</v>
      </c>
      <c r="AI52" s="24">
        <v>0</v>
      </c>
      <c r="AJ52" s="24">
        <v>0</v>
      </c>
      <c r="AK52" s="24">
        <v>0</v>
      </c>
      <c r="AL52" s="24">
        <v>0</v>
      </c>
    </row>
    <row r="53" spans="1:38" x14ac:dyDescent="0.25">
      <c r="A53" s="5" t="s">
        <v>160</v>
      </c>
      <c r="B53" s="13">
        <v>3</v>
      </c>
      <c r="C53" s="13">
        <v>8</v>
      </c>
      <c r="D53" s="13">
        <v>4</v>
      </c>
      <c r="E53" s="13">
        <v>4</v>
      </c>
      <c r="F53" s="13">
        <v>4</v>
      </c>
      <c r="G53" s="13">
        <v>6</v>
      </c>
      <c r="H53" s="13">
        <v>6</v>
      </c>
      <c r="I53" s="13">
        <v>5</v>
      </c>
      <c r="K53" s="5" t="s">
        <v>160</v>
      </c>
      <c r="L53" s="13">
        <v>1.5</v>
      </c>
      <c r="M53" s="13">
        <v>4</v>
      </c>
      <c r="N53" s="13">
        <v>2</v>
      </c>
      <c r="O53" s="13">
        <v>2</v>
      </c>
      <c r="P53" s="13">
        <v>2</v>
      </c>
      <c r="Q53" s="13">
        <v>3</v>
      </c>
      <c r="R53" s="13">
        <v>3</v>
      </c>
      <c r="S53" s="13">
        <v>2.5</v>
      </c>
      <c r="U53" s="34" t="s">
        <v>160</v>
      </c>
      <c r="V53" s="26"/>
      <c r="W53" s="26"/>
      <c r="X53" s="26"/>
      <c r="Y53" s="26"/>
      <c r="Z53" s="26"/>
      <c r="AA53" s="26"/>
      <c r="AB53" s="26"/>
      <c r="AC53" s="26"/>
      <c r="AD53" s="15"/>
      <c r="AE53" s="24"/>
      <c r="AF53" s="24"/>
      <c r="AG53" s="24"/>
      <c r="AH53" s="24"/>
      <c r="AI53" s="24"/>
      <c r="AJ53" s="24"/>
      <c r="AK53" s="24"/>
      <c r="AL53" s="24"/>
    </row>
    <row r="54" spans="1:38" x14ac:dyDescent="0.25">
      <c r="A54" s="7" t="s">
        <v>161</v>
      </c>
      <c r="B54" s="13">
        <v>3</v>
      </c>
      <c r="C54" s="13">
        <v>8</v>
      </c>
      <c r="D54" s="13">
        <v>4</v>
      </c>
      <c r="E54" s="13">
        <v>4</v>
      </c>
      <c r="F54" s="13">
        <v>4</v>
      </c>
      <c r="G54" s="13">
        <v>6</v>
      </c>
      <c r="H54" s="13">
        <v>6</v>
      </c>
      <c r="I54" s="13">
        <v>5</v>
      </c>
      <c r="K54" s="7" t="s">
        <v>161</v>
      </c>
      <c r="L54" s="13">
        <v>1.5</v>
      </c>
      <c r="M54" s="13">
        <v>4</v>
      </c>
      <c r="N54" s="13">
        <v>2</v>
      </c>
      <c r="O54" s="13">
        <v>2</v>
      </c>
      <c r="P54" s="13">
        <v>2</v>
      </c>
      <c r="Q54" s="13">
        <v>3</v>
      </c>
      <c r="R54" s="13">
        <v>3</v>
      </c>
      <c r="S54" s="13">
        <v>2.5</v>
      </c>
      <c r="U54" s="21" t="s">
        <v>161</v>
      </c>
      <c r="V54" s="26">
        <v>3</v>
      </c>
      <c r="W54" s="26">
        <v>8</v>
      </c>
      <c r="X54" s="26">
        <v>4</v>
      </c>
      <c r="Y54" s="26">
        <v>4</v>
      </c>
      <c r="Z54" s="26">
        <v>4</v>
      </c>
      <c r="AA54" s="26">
        <v>6</v>
      </c>
      <c r="AB54" s="26">
        <v>6</v>
      </c>
      <c r="AC54" s="26">
        <v>5</v>
      </c>
      <c r="AD54" s="15"/>
      <c r="AE54" s="24">
        <v>1.5</v>
      </c>
      <c r="AF54" s="24">
        <v>4</v>
      </c>
      <c r="AG54" s="24">
        <v>2</v>
      </c>
      <c r="AH54" s="24">
        <v>2</v>
      </c>
      <c r="AI54" s="24">
        <v>2</v>
      </c>
      <c r="AJ54" s="24">
        <v>3</v>
      </c>
      <c r="AK54" s="24">
        <v>3</v>
      </c>
      <c r="AL54" s="24">
        <v>2.5</v>
      </c>
    </row>
    <row r="55" spans="1:38" x14ac:dyDescent="0.25">
      <c r="A55" s="5" t="s">
        <v>281</v>
      </c>
      <c r="B55" s="13">
        <v>2</v>
      </c>
      <c r="C55" s="13">
        <v>3</v>
      </c>
      <c r="D55" s="13">
        <v>3</v>
      </c>
      <c r="E55" s="13">
        <v>1</v>
      </c>
      <c r="F55" s="13">
        <v>3</v>
      </c>
      <c r="G55" s="13">
        <v>3</v>
      </c>
      <c r="H55" s="13">
        <v>3</v>
      </c>
      <c r="I55" s="13">
        <v>2</v>
      </c>
      <c r="K55" s="5" t="s">
        <v>281</v>
      </c>
      <c r="L55" s="13">
        <v>1</v>
      </c>
      <c r="M55" s="13">
        <v>1.5</v>
      </c>
      <c r="N55" s="13">
        <v>1.5</v>
      </c>
      <c r="O55" s="13">
        <v>0.5</v>
      </c>
      <c r="P55" s="13">
        <v>1.5</v>
      </c>
      <c r="Q55" s="13">
        <v>1.5</v>
      </c>
      <c r="R55" s="13">
        <v>1.5</v>
      </c>
      <c r="S55" s="13">
        <v>1</v>
      </c>
      <c r="U55" s="34" t="s">
        <v>281</v>
      </c>
      <c r="V55" s="26"/>
      <c r="W55" s="26"/>
      <c r="X55" s="26"/>
      <c r="Y55" s="26"/>
      <c r="Z55" s="26"/>
      <c r="AA55" s="26"/>
      <c r="AB55" s="26"/>
      <c r="AC55" s="26"/>
      <c r="AD55" s="15"/>
      <c r="AE55" s="24"/>
      <c r="AF55" s="24"/>
      <c r="AG55" s="24"/>
      <c r="AH55" s="24"/>
      <c r="AI55" s="24"/>
      <c r="AJ55" s="24"/>
      <c r="AK55" s="24"/>
      <c r="AL55" s="24"/>
    </row>
    <row r="56" spans="1:38" x14ac:dyDescent="0.25">
      <c r="A56" s="7" t="s">
        <v>242</v>
      </c>
      <c r="B56" s="13">
        <v>2</v>
      </c>
      <c r="C56" s="13">
        <v>3</v>
      </c>
      <c r="D56" s="13">
        <v>3</v>
      </c>
      <c r="E56" s="13">
        <v>1</v>
      </c>
      <c r="F56" s="13">
        <v>3</v>
      </c>
      <c r="G56" s="13">
        <v>3</v>
      </c>
      <c r="H56" s="13">
        <v>3</v>
      </c>
      <c r="I56" s="13">
        <v>2</v>
      </c>
      <c r="K56" s="7" t="s">
        <v>242</v>
      </c>
      <c r="L56" s="13">
        <v>1</v>
      </c>
      <c r="M56" s="13">
        <v>1.5</v>
      </c>
      <c r="N56" s="13">
        <v>1.5</v>
      </c>
      <c r="O56" s="13">
        <v>0.5</v>
      </c>
      <c r="P56" s="13">
        <v>1.5</v>
      </c>
      <c r="Q56" s="13">
        <v>1.5</v>
      </c>
      <c r="R56" s="13">
        <v>1.5</v>
      </c>
      <c r="S56" s="13">
        <v>1</v>
      </c>
      <c r="U56" s="21" t="s">
        <v>242</v>
      </c>
      <c r="V56" s="26">
        <v>2</v>
      </c>
      <c r="W56" s="26">
        <v>3</v>
      </c>
      <c r="X56" s="26">
        <v>3</v>
      </c>
      <c r="Y56" s="26">
        <v>1</v>
      </c>
      <c r="Z56" s="26">
        <v>3</v>
      </c>
      <c r="AA56" s="26">
        <v>3</v>
      </c>
      <c r="AB56" s="26">
        <v>3</v>
      </c>
      <c r="AC56" s="26">
        <v>2</v>
      </c>
      <c r="AD56" s="15"/>
      <c r="AE56" s="24">
        <v>1</v>
      </c>
      <c r="AF56" s="24">
        <v>1.5</v>
      </c>
      <c r="AG56" s="24">
        <v>1.5</v>
      </c>
      <c r="AH56" s="24">
        <v>0.5</v>
      </c>
      <c r="AI56" s="24">
        <v>1.5</v>
      </c>
      <c r="AJ56" s="24">
        <v>1.5</v>
      </c>
      <c r="AK56" s="24">
        <v>1.5</v>
      </c>
      <c r="AL56" s="24">
        <v>1</v>
      </c>
    </row>
    <row r="57" spans="1:38" x14ac:dyDescent="0.25">
      <c r="A57" s="5" t="s">
        <v>61</v>
      </c>
      <c r="B57" s="13">
        <v>0</v>
      </c>
      <c r="C57" s="13">
        <v>2</v>
      </c>
      <c r="D57" s="13">
        <v>2</v>
      </c>
      <c r="E57" s="13">
        <v>2</v>
      </c>
      <c r="F57" s="13">
        <v>3</v>
      </c>
      <c r="G57" s="13">
        <v>3</v>
      </c>
      <c r="H57" s="13">
        <v>3</v>
      </c>
      <c r="I57" s="13">
        <v>3</v>
      </c>
      <c r="K57" s="5" t="s">
        <v>61</v>
      </c>
      <c r="L57" s="13">
        <v>0</v>
      </c>
      <c r="M57" s="13">
        <v>1</v>
      </c>
      <c r="N57" s="13">
        <v>1</v>
      </c>
      <c r="O57" s="13">
        <v>1</v>
      </c>
      <c r="P57" s="13">
        <v>1.5</v>
      </c>
      <c r="Q57" s="13">
        <v>3</v>
      </c>
      <c r="R57" s="13">
        <v>1.5</v>
      </c>
      <c r="S57" s="13">
        <v>1.5</v>
      </c>
      <c r="U57" s="34" t="s">
        <v>61</v>
      </c>
      <c r="V57" s="26"/>
      <c r="W57" s="26"/>
      <c r="X57" s="26"/>
      <c r="Y57" s="26"/>
      <c r="Z57" s="26"/>
      <c r="AA57" s="26"/>
      <c r="AB57" s="26"/>
      <c r="AC57" s="26"/>
      <c r="AD57" s="15"/>
      <c r="AE57" s="24"/>
      <c r="AF57" s="24"/>
      <c r="AG57" s="24"/>
      <c r="AH57" s="24"/>
      <c r="AI57" s="24"/>
      <c r="AJ57" s="24"/>
      <c r="AK57" s="24"/>
      <c r="AL57" s="24"/>
    </row>
    <row r="58" spans="1:38" x14ac:dyDescent="0.25">
      <c r="A58" s="7" t="s">
        <v>24</v>
      </c>
      <c r="B58" s="13">
        <v>0</v>
      </c>
      <c r="C58" s="13">
        <v>2</v>
      </c>
      <c r="D58" s="13">
        <v>2</v>
      </c>
      <c r="E58" s="13">
        <v>2</v>
      </c>
      <c r="F58" s="13">
        <v>3</v>
      </c>
      <c r="G58" s="13">
        <v>3</v>
      </c>
      <c r="H58" s="13">
        <v>3</v>
      </c>
      <c r="I58" s="13">
        <v>3</v>
      </c>
      <c r="K58" s="7" t="s">
        <v>24</v>
      </c>
      <c r="L58" s="13">
        <v>0</v>
      </c>
      <c r="M58" s="13">
        <v>1</v>
      </c>
      <c r="N58" s="13">
        <v>1</v>
      </c>
      <c r="O58" s="13">
        <v>1</v>
      </c>
      <c r="P58" s="13">
        <v>1.5</v>
      </c>
      <c r="Q58" s="13">
        <v>3</v>
      </c>
      <c r="R58" s="13">
        <v>1.5</v>
      </c>
      <c r="S58" s="13">
        <v>1.5</v>
      </c>
      <c r="U58" s="21" t="s">
        <v>24</v>
      </c>
      <c r="V58" s="26">
        <v>0</v>
      </c>
      <c r="W58" s="26">
        <v>2</v>
      </c>
      <c r="X58" s="26">
        <v>2</v>
      </c>
      <c r="Y58" s="26">
        <v>2</v>
      </c>
      <c r="Z58" s="26">
        <v>3</v>
      </c>
      <c r="AA58" s="26">
        <v>3</v>
      </c>
      <c r="AB58" s="26">
        <v>3</v>
      </c>
      <c r="AC58" s="26">
        <v>3</v>
      </c>
      <c r="AD58" s="15"/>
      <c r="AE58" s="24">
        <v>0</v>
      </c>
      <c r="AF58" s="24">
        <v>1</v>
      </c>
      <c r="AG58" s="24">
        <v>1</v>
      </c>
      <c r="AH58" s="24">
        <v>1</v>
      </c>
      <c r="AI58" s="24">
        <v>1.5</v>
      </c>
      <c r="AJ58" s="24">
        <v>3</v>
      </c>
      <c r="AK58" s="24">
        <v>1.5</v>
      </c>
      <c r="AL58" s="24">
        <v>1.5</v>
      </c>
    </row>
    <row r="59" spans="1:38" x14ac:dyDescent="0.25">
      <c r="A59" s="5" t="s">
        <v>747</v>
      </c>
      <c r="B59" s="13">
        <v>0</v>
      </c>
      <c r="C59" s="13">
        <v>0</v>
      </c>
      <c r="D59" s="13">
        <v>0</v>
      </c>
      <c r="E59" s="13">
        <v>0</v>
      </c>
      <c r="F59" s="13">
        <v>0</v>
      </c>
      <c r="G59" s="13">
        <v>0</v>
      </c>
      <c r="H59" s="13">
        <v>0</v>
      </c>
      <c r="I59" s="13">
        <v>0</v>
      </c>
      <c r="K59" s="5" t="s">
        <v>747</v>
      </c>
      <c r="L59" s="13">
        <v>0</v>
      </c>
      <c r="M59" s="13">
        <v>0</v>
      </c>
      <c r="N59" s="13">
        <v>0</v>
      </c>
      <c r="O59" s="13">
        <v>0</v>
      </c>
      <c r="P59" s="13">
        <v>0</v>
      </c>
      <c r="Q59" s="13">
        <v>0</v>
      </c>
      <c r="R59" s="13">
        <v>0</v>
      </c>
      <c r="S59" s="13">
        <v>0</v>
      </c>
      <c r="U59" s="34" t="s">
        <v>747</v>
      </c>
      <c r="V59" s="26"/>
      <c r="W59" s="26"/>
      <c r="X59" s="26"/>
      <c r="Y59" s="26"/>
      <c r="Z59" s="26"/>
      <c r="AA59" s="26"/>
      <c r="AB59" s="26"/>
      <c r="AC59" s="26"/>
      <c r="AD59" s="15"/>
      <c r="AE59" s="24"/>
      <c r="AF59" s="24"/>
      <c r="AG59" s="24"/>
      <c r="AH59" s="24"/>
      <c r="AI59" s="24"/>
      <c r="AJ59" s="24"/>
      <c r="AK59" s="24"/>
      <c r="AL59" s="24"/>
    </row>
    <row r="60" spans="1:38" x14ac:dyDescent="0.25">
      <c r="A60" s="7" t="s">
        <v>24</v>
      </c>
      <c r="B60" s="13">
        <v>0</v>
      </c>
      <c r="C60" s="13">
        <v>0</v>
      </c>
      <c r="D60" s="13">
        <v>0</v>
      </c>
      <c r="E60" s="13">
        <v>0</v>
      </c>
      <c r="F60" s="13">
        <v>0</v>
      </c>
      <c r="G60" s="13">
        <v>0</v>
      </c>
      <c r="H60" s="13">
        <v>0</v>
      </c>
      <c r="I60" s="13">
        <v>0</v>
      </c>
      <c r="K60" s="7" t="s">
        <v>24</v>
      </c>
      <c r="L60" s="13">
        <v>0</v>
      </c>
      <c r="M60" s="13">
        <v>0</v>
      </c>
      <c r="N60" s="13">
        <v>0</v>
      </c>
      <c r="O60" s="13">
        <v>0</v>
      </c>
      <c r="P60" s="13">
        <v>0</v>
      </c>
      <c r="Q60" s="13">
        <v>0</v>
      </c>
      <c r="R60" s="13">
        <v>0</v>
      </c>
      <c r="S60" s="13">
        <v>0</v>
      </c>
      <c r="U60" s="21" t="s">
        <v>24</v>
      </c>
      <c r="V60" s="26">
        <v>0</v>
      </c>
      <c r="W60" s="26">
        <v>0</v>
      </c>
      <c r="X60" s="26">
        <v>0</v>
      </c>
      <c r="Y60" s="26">
        <v>0</v>
      </c>
      <c r="Z60" s="26">
        <v>0</v>
      </c>
      <c r="AA60" s="26">
        <v>0</v>
      </c>
      <c r="AB60" s="26">
        <v>0</v>
      </c>
      <c r="AC60" s="26">
        <v>0</v>
      </c>
      <c r="AD60" s="15"/>
      <c r="AE60" s="24">
        <v>0</v>
      </c>
      <c r="AF60" s="24">
        <v>0</v>
      </c>
      <c r="AG60" s="24">
        <v>0</v>
      </c>
      <c r="AH60" s="24">
        <v>0</v>
      </c>
      <c r="AI60" s="24">
        <v>0</v>
      </c>
      <c r="AJ60" s="24">
        <v>0</v>
      </c>
      <c r="AK60" s="24">
        <v>0</v>
      </c>
      <c r="AL60" s="24">
        <v>0</v>
      </c>
    </row>
    <row r="61" spans="1:38" x14ac:dyDescent="0.25">
      <c r="A61" s="5" t="s">
        <v>377</v>
      </c>
      <c r="B61" s="13">
        <v>2</v>
      </c>
      <c r="C61" s="13">
        <v>3</v>
      </c>
      <c r="D61" s="13">
        <v>2</v>
      </c>
      <c r="E61" s="13">
        <v>1</v>
      </c>
      <c r="F61" s="13">
        <v>2</v>
      </c>
      <c r="G61" s="13">
        <v>2</v>
      </c>
      <c r="H61" s="13">
        <v>2</v>
      </c>
      <c r="I61" s="13">
        <v>2</v>
      </c>
      <c r="K61" s="5" t="s">
        <v>377</v>
      </c>
      <c r="L61" s="13">
        <v>1</v>
      </c>
      <c r="M61" s="13">
        <v>1.5</v>
      </c>
      <c r="N61" s="13">
        <v>1</v>
      </c>
      <c r="O61" s="13">
        <v>0.5</v>
      </c>
      <c r="P61" s="13">
        <v>1</v>
      </c>
      <c r="Q61" s="13">
        <v>1</v>
      </c>
      <c r="R61" s="13">
        <v>1</v>
      </c>
      <c r="S61" s="13">
        <v>1</v>
      </c>
      <c r="U61" s="34" t="s">
        <v>377</v>
      </c>
      <c r="V61" s="26"/>
      <c r="W61" s="26"/>
      <c r="X61" s="26"/>
      <c r="Y61" s="26"/>
      <c r="Z61" s="26"/>
      <c r="AA61" s="26"/>
      <c r="AB61" s="26"/>
      <c r="AC61" s="26"/>
      <c r="AD61" s="15"/>
      <c r="AE61" s="24"/>
      <c r="AF61" s="24"/>
      <c r="AG61" s="24"/>
      <c r="AH61" s="24"/>
      <c r="AI61" s="24"/>
      <c r="AJ61" s="24"/>
      <c r="AK61" s="24"/>
      <c r="AL61" s="24"/>
    </row>
    <row r="62" spans="1:38" x14ac:dyDescent="0.25">
      <c r="A62" s="7" t="s">
        <v>341</v>
      </c>
      <c r="B62" s="13">
        <v>2</v>
      </c>
      <c r="C62" s="13">
        <v>3</v>
      </c>
      <c r="D62" s="13">
        <v>2</v>
      </c>
      <c r="E62" s="13">
        <v>1</v>
      </c>
      <c r="F62" s="13">
        <v>2</v>
      </c>
      <c r="G62" s="13">
        <v>2</v>
      </c>
      <c r="H62" s="13">
        <v>2</v>
      </c>
      <c r="I62" s="13">
        <v>2</v>
      </c>
      <c r="K62" s="7" t="s">
        <v>341</v>
      </c>
      <c r="L62" s="13">
        <v>1</v>
      </c>
      <c r="M62" s="13">
        <v>1.5</v>
      </c>
      <c r="N62" s="13">
        <v>1</v>
      </c>
      <c r="O62" s="13">
        <v>0.5</v>
      </c>
      <c r="P62" s="13">
        <v>1</v>
      </c>
      <c r="Q62" s="13">
        <v>1</v>
      </c>
      <c r="R62" s="13">
        <v>1</v>
      </c>
      <c r="S62" s="13">
        <v>1</v>
      </c>
      <c r="U62" s="21" t="s">
        <v>341</v>
      </c>
      <c r="V62" s="26">
        <v>2</v>
      </c>
      <c r="W62" s="26">
        <v>3</v>
      </c>
      <c r="X62" s="26">
        <v>2</v>
      </c>
      <c r="Y62" s="26">
        <v>1</v>
      </c>
      <c r="Z62" s="26">
        <v>2</v>
      </c>
      <c r="AA62" s="26">
        <v>2</v>
      </c>
      <c r="AB62" s="26">
        <v>2</v>
      </c>
      <c r="AC62" s="26">
        <v>2</v>
      </c>
      <c r="AD62" s="15"/>
      <c r="AE62" s="24">
        <v>1</v>
      </c>
      <c r="AF62" s="24">
        <v>1.5</v>
      </c>
      <c r="AG62" s="24">
        <v>1</v>
      </c>
      <c r="AH62" s="24">
        <v>0.5</v>
      </c>
      <c r="AI62" s="24">
        <v>1</v>
      </c>
      <c r="AJ62" s="24">
        <v>1</v>
      </c>
      <c r="AK62" s="24">
        <v>1</v>
      </c>
      <c r="AL62" s="24">
        <v>1</v>
      </c>
    </row>
    <row r="63" spans="1:38" x14ac:dyDescent="0.25">
      <c r="A63" s="5" t="s">
        <v>722</v>
      </c>
      <c r="B63" s="13">
        <v>1</v>
      </c>
      <c r="C63" s="13">
        <v>1</v>
      </c>
      <c r="D63" s="13">
        <v>1</v>
      </c>
      <c r="E63" s="13">
        <v>1</v>
      </c>
      <c r="F63" s="13">
        <v>1</v>
      </c>
      <c r="G63" s="13">
        <v>0</v>
      </c>
      <c r="H63" s="13">
        <v>0</v>
      </c>
      <c r="I63" s="13">
        <v>1</v>
      </c>
      <c r="K63" s="5" t="s">
        <v>722</v>
      </c>
      <c r="L63" s="13">
        <v>0.5</v>
      </c>
      <c r="M63" s="13">
        <v>0.5</v>
      </c>
      <c r="N63" s="13">
        <v>0.5</v>
      </c>
      <c r="O63" s="13">
        <v>1</v>
      </c>
      <c r="P63" s="13">
        <v>0.5</v>
      </c>
      <c r="Q63" s="13">
        <v>0</v>
      </c>
      <c r="R63" s="13">
        <v>0</v>
      </c>
      <c r="S63" s="13">
        <v>0.5</v>
      </c>
      <c r="U63" s="34" t="s">
        <v>722</v>
      </c>
      <c r="V63" s="26"/>
      <c r="W63" s="26"/>
      <c r="X63" s="26"/>
      <c r="Y63" s="26"/>
      <c r="Z63" s="26"/>
      <c r="AA63" s="26"/>
      <c r="AB63" s="26"/>
      <c r="AC63" s="26"/>
      <c r="AD63" s="15"/>
      <c r="AE63" s="24"/>
      <c r="AF63" s="24"/>
      <c r="AG63" s="24"/>
      <c r="AH63" s="24"/>
      <c r="AI63" s="24"/>
      <c r="AJ63" s="24"/>
      <c r="AK63" s="24"/>
      <c r="AL63" s="24"/>
    </row>
    <row r="64" spans="1:38" x14ac:dyDescent="0.25">
      <c r="A64" s="7" t="s">
        <v>341</v>
      </c>
      <c r="B64" s="13">
        <v>1</v>
      </c>
      <c r="C64" s="13">
        <v>1</v>
      </c>
      <c r="D64" s="13">
        <v>1</v>
      </c>
      <c r="E64" s="13">
        <v>1</v>
      </c>
      <c r="F64" s="13">
        <v>1</v>
      </c>
      <c r="G64" s="13">
        <v>0</v>
      </c>
      <c r="H64" s="13">
        <v>0</v>
      </c>
      <c r="I64" s="13">
        <v>1</v>
      </c>
      <c r="K64" s="7" t="s">
        <v>341</v>
      </c>
      <c r="L64" s="13">
        <v>0.5</v>
      </c>
      <c r="M64" s="13">
        <v>0.5</v>
      </c>
      <c r="N64" s="13">
        <v>0.5</v>
      </c>
      <c r="O64" s="13">
        <v>1</v>
      </c>
      <c r="P64" s="13">
        <v>0.5</v>
      </c>
      <c r="Q64" s="13">
        <v>0</v>
      </c>
      <c r="R64" s="13">
        <v>0</v>
      </c>
      <c r="S64" s="13">
        <v>0.5</v>
      </c>
      <c r="U64" s="21" t="s">
        <v>341</v>
      </c>
      <c r="V64" s="26">
        <v>1</v>
      </c>
      <c r="W64" s="26">
        <v>1</v>
      </c>
      <c r="X64" s="26">
        <v>1</v>
      </c>
      <c r="Y64" s="26">
        <v>1</v>
      </c>
      <c r="Z64" s="26">
        <v>1</v>
      </c>
      <c r="AA64" s="26">
        <v>0</v>
      </c>
      <c r="AB64" s="26">
        <v>0</v>
      </c>
      <c r="AC64" s="26">
        <v>1</v>
      </c>
      <c r="AD64" s="15"/>
      <c r="AE64" s="24">
        <v>0.5</v>
      </c>
      <c r="AF64" s="24">
        <v>0.5</v>
      </c>
      <c r="AG64" s="24">
        <v>0.5</v>
      </c>
      <c r="AH64" s="24">
        <v>1</v>
      </c>
      <c r="AI64" s="24">
        <v>0.5</v>
      </c>
      <c r="AJ64" s="24">
        <v>0</v>
      </c>
      <c r="AK64" s="24">
        <v>0</v>
      </c>
      <c r="AL64" s="24">
        <v>0.5</v>
      </c>
    </row>
    <row r="65" spans="1:38" x14ac:dyDescent="0.25">
      <c r="A65" s="5" t="s">
        <v>693</v>
      </c>
      <c r="B65" s="13">
        <v>1</v>
      </c>
      <c r="C65" s="13">
        <v>1</v>
      </c>
      <c r="D65" s="13">
        <v>1</v>
      </c>
      <c r="E65" s="13">
        <v>1</v>
      </c>
      <c r="F65" s="13">
        <v>1</v>
      </c>
      <c r="G65" s="13">
        <v>0</v>
      </c>
      <c r="H65" s="13">
        <v>0</v>
      </c>
      <c r="I65" s="13">
        <v>1</v>
      </c>
      <c r="K65" s="5" t="s">
        <v>693</v>
      </c>
      <c r="L65" s="13">
        <v>0.5</v>
      </c>
      <c r="M65" s="13">
        <v>0.5</v>
      </c>
      <c r="N65" s="13">
        <v>0.5</v>
      </c>
      <c r="O65" s="13">
        <v>1</v>
      </c>
      <c r="P65" s="13">
        <v>0.5</v>
      </c>
      <c r="Q65" s="13">
        <v>0</v>
      </c>
      <c r="R65" s="13">
        <v>0</v>
      </c>
      <c r="S65" s="13">
        <v>0.5</v>
      </c>
      <c r="U65" s="34" t="s">
        <v>693</v>
      </c>
      <c r="V65" s="26"/>
      <c r="W65" s="26"/>
      <c r="X65" s="26"/>
      <c r="Y65" s="26"/>
      <c r="Z65" s="26"/>
      <c r="AA65" s="26"/>
      <c r="AB65" s="26"/>
      <c r="AC65" s="26"/>
      <c r="AD65" s="15"/>
      <c r="AE65" s="24"/>
      <c r="AF65" s="24"/>
      <c r="AG65" s="24"/>
      <c r="AH65" s="24"/>
      <c r="AI65" s="24"/>
      <c r="AJ65" s="24"/>
      <c r="AK65" s="24"/>
      <c r="AL65" s="24"/>
    </row>
    <row r="66" spans="1:38" x14ac:dyDescent="0.25">
      <c r="A66" s="7" t="s">
        <v>242</v>
      </c>
      <c r="B66" s="13">
        <v>1</v>
      </c>
      <c r="C66" s="13">
        <v>1</v>
      </c>
      <c r="D66" s="13">
        <v>1</v>
      </c>
      <c r="E66" s="13">
        <v>1</v>
      </c>
      <c r="F66" s="13">
        <v>1</v>
      </c>
      <c r="G66" s="13">
        <v>0</v>
      </c>
      <c r="H66" s="13">
        <v>0</v>
      </c>
      <c r="I66" s="13">
        <v>1</v>
      </c>
      <c r="K66" s="7" t="s">
        <v>242</v>
      </c>
      <c r="L66" s="13">
        <v>0.5</v>
      </c>
      <c r="M66" s="13">
        <v>0.5</v>
      </c>
      <c r="N66" s="13">
        <v>0.5</v>
      </c>
      <c r="O66" s="13">
        <v>1</v>
      </c>
      <c r="P66" s="13">
        <v>0.5</v>
      </c>
      <c r="Q66" s="13">
        <v>0</v>
      </c>
      <c r="R66" s="13">
        <v>0</v>
      </c>
      <c r="S66" s="13">
        <v>0.5</v>
      </c>
      <c r="U66" s="21" t="s">
        <v>242</v>
      </c>
      <c r="V66" s="26">
        <v>1</v>
      </c>
      <c r="W66" s="26">
        <v>1</v>
      </c>
      <c r="X66" s="26">
        <v>1</v>
      </c>
      <c r="Y66" s="26">
        <v>1</v>
      </c>
      <c r="Z66" s="26">
        <v>1</v>
      </c>
      <c r="AA66" s="26">
        <v>0</v>
      </c>
      <c r="AB66" s="26">
        <v>0</v>
      </c>
      <c r="AC66" s="26">
        <v>1</v>
      </c>
      <c r="AD66" s="15"/>
      <c r="AE66" s="24">
        <v>0.5</v>
      </c>
      <c r="AF66" s="24">
        <v>0.5</v>
      </c>
      <c r="AG66" s="24">
        <v>0.5</v>
      </c>
      <c r="AH66" s="24">
        <v>1</v>
      </c>
      <c r="AI66" s="24">
        <v>0.5</v>
      </c>
      <c r="AJ66" s="24">
        <v>0</v>
      </c>
      <c r="AK66" s="24">
        <v>0</v>
      </c>
      <c r="AL66" s="24">
        <v>0.5</v>
      </c>
    </row>
    <row r="67" spans="1:38" x14ac:dyDescent="0.25">
      <c r="A67" s="5" t="s">
        <v>720</v>
      </c>
      <c r="B67" s="13">
        <v>1</v>
      </c>
      <c r="C67" s="13">
        <v>1</v>
      </c>
      <c r="D67" s="13">
        <v>1</v>
      </c>
      <c r="E67" s="13">
        <v>1</v>
      </c>
      <c r="F67" s="13">
        <v>1</v>
      </c>
      <c r="G67" s="13">
        <v>0</v>
      </c>
      <c r="H67" s="13">
        <v>0</v>
      </c>
      <c r="I67" s="13">
        <v>1</v>
      </c>
      <c r="K67" s="5" t="s">
        <v>720</v>
      </c>
      <c r="L67" s="13">
        <v>0.5</v>
      </c>
      <c r="M67" s="13">
        <v>0.5</v>
      </c>
      <c r="N67" s="13">
        <v>0.5</v>
      </c>
      <c r="O67" s="13">
        <v>0.5</v>
      </c>
      <c r="P67" s="13">
        <v>0.5</v>
      </c>
      <c r="Q67" s="13">
        <v>0</v>
      </c>
      <c r="R67" s="13">
        <v>0</v>
      </c>
      <c r="S67" s="13">
        <v>0.5</v>
      </c>
      <c r="U67" s="34" t="s">
        <v>720</v>
      </c>
      <c r="V67" s="26"/>
      <c r="W67" s="26"/>
      <c r="X67" s="26"/>
      <c r="Y67" s="26"/>
      <c r="Z67" s="26"/>
      <c r="AA67" s="26"/>
      <c r="AB67" s="26"/>
      <c r="AC67" s="26"/>
      <c r="AD67" s="15"/>
      <c r="AE67" s="24"/>
      <c r="AF67" s="24"/>
      <c r="AG67" s="24"/>
      <c r="AH67" s="24"/>
      <c r="AI67" s="24"/>
      <c r="AJ67" s="24"/>
      <c r="AK67" s="24"/>
      <c r="AL67" s="24"/>
    </row>
    <row r="68" spans="1:38" x14ac:dyDescent="0.25">
      <c r="A68" s="7" t="s">
        <v>341</v>
      </c>
      <c r="B68" s="13">
        <v>1</v>
      </c>
      <c r="C68" s="13">
        <v>1</v>
      </c>
      <c r="D68" s="13">
        <v>1</v>
      </c>
      <c r="E68" s="13">
        <v>1</v>
      </c>
      <c r="F68" s="13">
        <v>1</v>
      </c>
      <c r="G68" s="13">
        <v>0</v>
      </c>
      <c r="H68" s="13">
        <v>0</v>
      </c>
      <c r="I68" s="13">
        <v>1</v>
      </c>
      <c r="K68" s="7" t="s">
        <v>341</v>
      </c>
      <c r="L68" s="13">
        <v>0.5</v>
      </c>
      <c r="M68" s="13">
        <v>0.5</v>
      </c>
      <c r="N68" s="13">
        <v>0.5</v>
      </c>
      <c r="O68" s="13">
        <v>0.5</v>
      </c>
      <c r="P68" s="13">
        <v>0.5</v>
      </c>
      <c r="Q68" s="13">
        <v>0</v>
      </c>
      <c r="R68" s="13">
        <v>0</v>
      </c>
      <c r="S68" s="13">
        <v>0.5</v>
      </c>
      <c r="U68" s="21" t="s">
        <v>341</v>
      </c>
      <c r="V68" s="26">
        <v>1</v>
      </c>
      <c r="W68" s="26">
        <v>1</v>
      </c>
      <c r="X68" s="26">
        <v>1</v>
      </c>
      <c r="Y68" s="26">
        <v>1</v>
      </c>
      <c r="Z68" s="26">
        <v>1</v>
      </c>
      <c r="AA68" s="26">
        <v>0</v>
      </c>
      <c r="AB68" s="26">
        <v>0</v>
      </c>
      <c r="AC68" s="26">
        <v>1</v>
      </c>
      <c r="AD68" s="15"/>
      <c r="AE68" s="24">
        <v>0.5</v>
      </c>
      <c r="AF68" s="24">
        <v>0.5</v>
      </c>
      <c r="AG68" s="24">
        <v>0.5</v>
      </c>
      <c r="AH68" s="24">
        <v>0.5</v>
      </c>
      <c r="AI68" s="24">
        <v>0.5</v>
      </c>
      <c r="AJ68" s="24">
        <v>0</v>
      </c>
      <c r="AK68" s="24">
        <v>0</v>
      </c>
      <c r="AL68" s="24">
        <v>0.5</v>
      </c>
    </row>
    <row r="69" spans="1:38" x14ac:dyDescent="0.25">
      <c r="A69" s="5" t="s">
        <v>323</v>
      </c>
      <c r="B69" s="13">
        <v>0</v>
      </c>
      <c r="C69" s="13">
        <v>3</v>
      </c>
      <c r="D69" s="13">
        <v>1</v>
      </c>
      <c r="E69" s="13">
        <v>3</v>
      </c>
      <c r="F69" s="13">
        <v>1</v>
      </c>
      <c r="G69" s="13">
        <v>2</v>
      </c>
      <c r="H69" s="13">
        <v>2</v>
      </c>
      <c r="I69" s="13">
        <v>2</v>
      </c>
      <c r="K69" s="5" t="s">
        <v>323</v>
      </c>
      <c r="L69" s="13">
        <v>0</v>
      </c>
      <c r="M69" s="13">
        <v>1.5</v>
      </c>
      <c r="N69" s="13">
        <v>0.5</v>
      </c>
      <c r="O69" s="13">
        <v>1.5</v>
      </c>
      <c r="P69" s="13">
        <v>0.5</v>
      </c>
      <c r="Q69" s="13">
        <v>1</v>
      </c>
      <c r="R69" s="13">
        <v>1</v>
      </c>
      <c r="S69" s="13">
        <v>1</v>
      </c>
      <c r="U69" s="34" t="s">
        <v>323</v>
      </c>
      <c r="V69" s="26"/>
      <c r="W69" s="26"/>
      <c r="X69" s="26"/>
      <c r="Y69" s="26"/>
      <c r="Z69" s="26"/>
      <c r="AA69" s="26"/>
      <c r="AB69" s="26"/>
      <c r="AC69" s="26"/>
      <c r="AD69" s="15"/>
      <c r="AE69" s="24"/>
      <c r="AF69" s="24"/>
      <c r="AG69" s="24"/>
      <c r="AH69" s="24"/>
      <c r="AI69" s="24"/>
      <c r="AJ69" s="24"/>
      <c r="AK69" s="24"/>
      <c r="AL69" s="24"/>
    </row>
    <row r="70" spans="1:38" x14ac:dyDescent="0.25">
      <c r="A70" s="7" t="s">
        <v>324</v>
      </c>
      <c r="B70" s="13">
        <v>0</v>
      </c>
      <c r="C70" s="13">
        <v>3</v>
      </c>
      <c r="D70" s="13">
        <v>1</v>
      </c>
      <c r="E70" s="13">
        <v>3</v>
      </c>
      <c r="F70" s="13">
        <v>1</v>
      </c>
      <c r="G70" s="13">
        <v>2</v>
      </c>
      <c r="H70" s="13">
        <v>2</v>
      </c>
      <c r="I70" s="13">
        <v>2</v>
      </c>
      <c r="K70" s="7" t="s">
        <v>324</v>
      </c>
      <c r="L70" s="13">
        <v>0</v>
      </c>
      <c r="M70" s="13">
        <v>1.5</v>
      </c>
      <c r="N70" s="13">
        <v>0.5</v>
      </c>
      <c r="O70" s="13">
        <v>1.5</v>
      </c>
      <c r="P70" s="13">
        <v>0.5</v>
      </c>
      <c r="Q70" s="13">
        <v>1</v>
      </c>
      <c r="R70" s="13">
        <v>1</v>
      </c>
      <c r="S70" s="13">
        <v>1</v>
      </c>
      <c r="U70" s="21" t="s">
        <v>324</v>
      </c>
      <c r="V70" s="26">
        <v>0</v>
      </c>
      <c r="W70" s="26">
        <v>3</v>
      </c>
      <c r="X70" s="26">
        <v>1</v>
      </c>
      <c r="Y70" s="26">
        <v>3</v>
      </c>
      <c r="Z70" s="26">
        <v>1</v>
      </c>
      <c r="AA70" s="26">
        <v>2</v>
      </c>
      <c r="AB70" s="26">
        <v>2</v>
      </c>
      <c r="AC70" s="26">
        <v>2</v>
      </c>
      <c r="AD70" s="15"/>
      <c r="AE70" s="24">
        <v>0</v>
      </c>
      <c r="AF70" s="24">
        <v>1.5</v>
      </c>
      <c r="AG70" s="24">
        <v>0.5</v>
      </c>
      <c r="AH70" s="24">
        <v>1.5</v>
      </c>
      <c r="AI70" s="24">
        <v>0.5</v>
      </c>
      <c r="AJ70" s="24">
        <v>1</v>
      </c>
      <c r="AK70" s="24">
        <v>1</v>
      </c>
      <c r="AL70" s="24">
        <v>1</v>
      </c>
    </row>
    <row r="71" spans="1:38" x14ac:dyDescent="0.25">
      <c r="A71" s="5" t="s">
        <v>192</v>
      </c>
      <c r="B71" s="13">
        <v>5</v>
      </c>
      <c r="C71" s="13">
        <v>14</v>
      </c>
      <c r="D71" s="13">
        <v>5</v>
      </c>
      <c r="E71" s="13">
        <v>7</v>
      </c>
      <c r="F71" s="13">
        <v>5</v>
      </c>
      <c r="G71" s="13">
        <v>5</v>
      </c>
      <c r="H71" s="13">
        <v>5</v>
      </c>
      <c r="I71" s="13">
        <v>7</v>
      </c>
      <c r="K71" s="5" t="s">
        <v>192</v>
      </c>
      <c r="L71" s="13">
        <v>3.5</v>
      </c>
      <c r="M71" s="13">
        <v>14</v>
      </c>
      <c r="N71" s="13">
        <v>2.5</v>
      </c>
      <c r="O71" s="13">
        <v>3.5</v>
      </c>
      <c r="P71" s="13">
        <v>2.5</v>
      </c>
      <c r="Q71" s="13">
        <v>5</v>
      </c>
      <c r="R71" s="13">
        <v>2.5</v>
      </c>
      <c r="S71" s="13">
        <v>3.5</v>
      </c>
      <c r="U71" s="34" t="s">
        <v>192</v>
      </c>
      <c r="V71" s="26"/>
      <c r="W71" s="26"/>
      <c r="X71" s="26"/>
      <c r="Y71" s="26"/>
      <c r="Z71" s="26"/>
      <c r="AA71" s="26"/>
      <c r="AB71" s="26"/>
      <c r="AC71" s="26"/>
      <c r="AD71" s="15"/>
      <c r="AE71" s="24"/>
      <c r="AF71" s="24"/>
      <c r="AG71" s="24"/>
      <c r="AH71" s="24"/>
      <c r="AI71" s="24"/>
      <c r="AJ71" s="24"/>
      <c r="AK71" s="24"/>
      <c r="AL71" s="24"/>
    </row>
    <row r="72" spans="1:38" x14ac:dyDescent="0.25">
      <c r="A72" s="7" t="s">
        <v>184</v>
      </c>
      <c r="B72" s="13">
        <v>3</v>
      </c>
      <c r="C72" s="13">
        <v>5</v>
      </c>
      <c r="D72" s="13">
        <v>3</v>
      </c>
      <c r="E72" s="13">
        <v>3</v>
      </c>
      <c r="F72" s="13">
        <v>3</v>
      </c>
      <c r="G72" s="13">
        <v>1</v>
      </c>
      <c r="H72" s="13">
        <v>1</v>
      </c>
      <c r="I72" s="13">
        <v>3</v>
      </c>
      <c r="K72" s="7" t="s">
        <v>184</v>
      </c>
      <c r="L72" s="13">
        <v>1.5</v>
      </c>
      <c r="M72" s="13">
        <v>5</v>
      </c>
      <c r="N72" s="13">
        <v>1.5</v>
      </c>
      <c r="O72" s="13">
        <v>1.5</v>
      </c>
      <c r="P72" s="13">
        <v>1.5</v>
      </c>
      <c r="Q72" s="13">
        <v>1</v>
      </c>
      <c r="R72" s="13">
        <v>0.5</v>
      </c>
      <c r="S72" s="13">
        <v>1.5</v>
      </c>
      <c r="U72" s="21" t="s">
        <v>184</v>
      </c>
      <c r="V72" s="26">
        <v>3</v>
      </c>
      <c r="W72" s="26">
        <v>5</v>
      </c>
      <c r="X72" s="26">
        <v>3</v>
      </c>
      <c r="Y72" s="26">
        <v>3</v>
      </c>
      <c r="Z72" s="26">
        <v>3</v>
      </c>
      <c r="AA72" s="26">
        <v>1</v>
      </c>
      <c r="AB72" s="26">
        <v>1</v>
      </c>
      <c r="AC72" s="26">
        <v>3</v>
      </c>
      <c r="AD72" s="15"/>
      <c r="AE72" s="24">
        <v>1.5</v>
      </c>
      <c r="AF72" s="24">
        <v>5</v>
      </c>
      <c r="AG72" s="24">
        <v>1.5</v>
      </c>
      <c r="AH72" s="24">
        <v>1.5</v>
      </c>
      <c r="AI72" s="24">
        <v>1.5</v>
      </c>
      <c r="AJ72" s="24">
        <v>1</v>
      </c>
      <c r="AK72" s="24">
        <v>0.5</v>
      </c>
      <c r="AL72" s="24">
        <v>1.5</v>
      </c>
    </row>
    <row r="73" spans="1:38" x14ac:dyDescent="0.25">
      <c r="A73" s="7" t="s">
        <v>242</v>
      </c>
      <c r="B73" s="13">
        <v>1</v>
      </c>
      <c r="C73" s="13">
        <v>6</v>
      </c>
      <c r="D73" s="13">
        <v>1</v>
      </c>
      <c r="E73" s="13">
        <v>3</v>
      </c>
      <c r="F73" s="13">
        <v>1</v>
      </c>
      <c r="G73" s="13">
        <v>3</v>
      </c>
      <c r="H73" s="13">
        <v>3</v>
      </c>
      <c r="I73" s="13">
        <v>3</v>
      </c>
      <c r="K73" s="7" t="s">
        <v>242</v>
      </c>
      <c r="L73" s="13">
        <v>1</v>
      </c>
      <c r="M73" s="13">
        <v>6</v>
      </c>
      <c r="N73" s="13">
        <v>0.5</v>
      </c>
      <c r="O73" s="13">
        <v>1.5</v>
      </c>
      <c r="P73" s="13">
        <v>0.5</v>
      </c>
      <c r="Q73" s="13">
        <v>3</v>
      </c>
      <c r="R73" s="13">
        <v>1.5</v>
      </c>
      <c r="S73" s="13">
        <v>1.5</v>
      </c>
      <c r="U73" s="21" t="s">
        <v>242</v>
      </c>
      <c r="V73" s="26">
        <v>1</v>
      </c>
      <c r="W73" s="26">
        <v>6</v>
      </c>
      <c r="X73" s="26">
        <v>1</v>
      </c>
      <c r="Y73" s="26">
        <v>3</v>
      </c>
      <c r="Z73" s="26">
        <v>1</v>
      </c>
      <c r="AA73" s="26">
        <v>3</v>
      </c>
      <c r="AB73" s="26">
        <v>3</v>
      </c>
      <c r="AC73" s="26">
        <v>3</v>
      </c>
      <c r="AD73" s="15"/>
      <c r="AE73" s="24">
        <v>1</v>
      </c>
      <c r="AF73" s="24">
        <v>6</v>
      </c>
      <c r="AG73" s="24">
        <v>0.5</v>
      </c>
      <c r="AH73" s="24">
        <v>1.5</v>
      </c>
      <c r="AI73" s="24">
        <v>0.5</v>
      </c>
      <c r="AJ73" s="24">
        <v>3</v>
      </c>
      <c r="AK73" s="24">
        <v>1.5</v>
      </c>
      <c r="AL73" s="24">
        <v>1.5</v>
      </c>
    </row>
    <row r="74" spans="1:38" x14ac:dyDescent="0.25">
      <c r="A74" s="7" t="s">
        <v>341</v>
      </c>
      <c r="B74" s="13">
        <v>1</v>
      </c>
      <c r="C74" s="13">
        <v>3</v>
      </c>
      <c r="D74" s="13">
        <v>1</v>
      </c>
      <c r="E74" s="13">
        <v>1</v>
      </c>
      <c r="F74" s="13">
        <v>1</v>
      </c>
      <c r="G74" s="13">
        <v>1</v>
      </c>
      <c r="H74" s="13">
        <v>1</v>
      </c>
      <c r="I74" s="13">
        <v>1</v>
      </c>
      <c r="K74" s="7" t="s">
        <v>341</v>
      </c>
      <c r="L74" s="13">
        <v>1</v>
      </c>
      <c r="M74" s="13">
        <v>3</v>
      </c>
      <c r="N74" s="13">
        <v>0.5</v>
      </c>
      <c r="O74" s="13">
        <v>0.5</v>
      </c>
      <c r="P74" s="13">
        <v>0.5</v>
      </c>
      <c r="Q74" s="13">
        <v>1</v>
      </c>
      <c r="R74" s="13">
        <v>0.5</v>
      </c>
      <c r="S74" s="13">
        <v>0.5</v>
      </c>
      <c r="U74" s="21" t="s">
        <v>341</v>
      </c>
      <c r="V74" s="26">
        <v>1</v>
      </c>
      <c r="W74" s="26">
        <v>3</v>
      </c>
      <c r="X74" s="26">
        <v>1</v>
      </c>
      <c r="Y74" s="26">
        <v>1</v>
      </c>
      <c r="Z74" s="26">
        <v>1</v>
      </c>
      <c r="AA74" s="26">
        <v>1</v>
      </c>
      <c r="AB74" s="26">
        <v>1</v>
      </c>
      <c r="AC74" s="26">
        <v>1</v>
      </c>
      <c r="AD74" s="15"/>
      <c r="AE74" s="24">
        <v>1</v>
      </c>
      <c r="AF74" s="24">
        <v>3</v>
      </c>
      <c r="AG74" s="24">
        <v>0.5</v>
      </c>
      <c r="AH74" s="24">
        <v>0.5</v>
      </c>
      <c r="AI74" s="24">
        <v>0.5</v>
      </c>
      <c r="AJ74" s="24">
        <v>1</v>
      </c>
      <c r="AK74" s="24">
        <v>0.5</v>
      </c>
      <c r="AL74" s="24">
        <v>0.5</v>
      </c>
    </row>
    <row r="75" spans="1:38" x14ac:dyDescent="0.25">
      <c r="A75" s="5" t="s">
        <v>326</v>
      </c>
      <c r="B75" s="13">
        <v>0</v>
      </c>
      <c r="C75" s="13">
        <v>3</v>
      </c>
      <c r="D75" s="13">
        <v>1</v>
      </c>
      <c r="E75" s="13">
        <v>3</v>
      </c>
      <c r="F75" s="13">
        <v>1</v>
      </c>
      <c r="G75" s="13">
        <v>2</v>
      </c>
      <c r="H75" s="13">
        <v>2</v>
      </c>
      <c r="I75" s="13">
        <v>2</v>
      </c>
      <c r="K75" s="5" t="s">
        <v>326</v>
      </c>
      <c r="L75" s="13">
        <v>0</v>
      </c>
      <c r="M75" s="13">
        <v>1.5</v>
      </c>
      <c r="N75" s="13">
        <v>0.5</v>
      </c>
      <c r="O75" s="13">
        <v>1.5</v>
      </c>
      <c r="P75" s="13">
        <v>0.5</v>
      </c>
      <c r="Q75" s="13">
        <v>1</v>
      </c>
      <c r="R75" s="13">
        <v>1</v>
      </c>
      <c r="S75" s="13">
        <v>1</v>
      </c>
      <c r="U75" s="34" t="s">
        <v>326</v>
      </c>
      <c r="V75" s="26"/>
      <c r="W75" s="26"/>
      <c r="X75" s="26"/>
      <c r="Y75" s="26"/>
      <c r="Z75" s="26"/>
      <c r="AA75" s="26"/>
      <c r="AB75" s="26"/>
      <c r="AC75" s="26"/>
      <c r="AD75" s="15"/>
      <c r="AE75" s="24"/>
      <c r="AF75" s="24"/>
      <c r="AG75" s="24"/>
      <c r="AH75" s="24"/>
      <c r="AI75" s="24"/>
      <c r="AJ75" s="24"/>
      <c r="AK75" s="24"/>
      <c r="AL75" s="24"/>
    </row>
    <row r="76" spans="1:38" x14ac:dyDescent="0.25">
      <c r="A76" s="7" t="s">
        <v>324</v>
      </c>
      <c r="B76" s="13">
        <v>0</v>
      </c>
      <c r="C76" s="13">
        <v>3</v>
      </c>
      <c r="D76" s="13">
        <v>1</v>
      </c>
      <c r="E76" s="13">
        <v>3</v>
      </c>
      <c r="F76" s="13">
        <v>1</v>
      </c>
      <c r="G76" s="13">
        <v>2</v>
      </c>
      <c r="H76" s="13">
        <v>2</v>
      </c>
      <c r="I76" s="13">
        <v>2</v>
      </c>
      <c r="K76" s="7" t="s">
        <v>324</v>
      </c>
      <c r="L76" s="13">
        <v>0</v>
      </c>
      <c r="M76" s="13">
        <v>1.5</v>
      </c>
      <c r="N76" s="13">
        <v>0.5</v>
      </c>
      <c r="O76" s="13">
        <v>1.5</v>
      </c>
      <c r="P76" s="13">
        <v>0.5</v>
      </c>
      <c r="Q76" s="13">
        <v>1</v>
      </c>
      <c r="R76" s="13">
        <v>1</v>
      </c>
      <c r="S76" s="13">
        <v>1</v>
      </c>
      <c r="U76" s="21" t="s">
        <v>324</v>
      </c>
      <c r="V76" s="26">
        <v>0</v>
      </c>
      <c r="W76" s="26">
        <v>3</v>
      </c>
      <c r="X76" s="26">
        <v>1</v>
      </c>
      <c r="Y76" s="26">
        <v>3</v>
      </c>
      <c r="Z76" s="26">
        <v>1</v>
      </c>
      <c r="AA76" s="26">
        <v>2</v>
      </c>
      <c r="AB76" s="26">
        <v>2</v>
      </c>
      <c r="AC76" s="26">
        <v>2</v>
      </c>
      <c r="AD76" s="15"/>
      <c r="AE76" s="24">
        <v>0</v>
      </c>
      <c r="AF76" s="24">
        <v>1.5</v>
      </c>
      <c r="AG76" s="24">
        <v>0.5</v>
      </c>
      <c r="AH76" s="24">
        <v>1.5</v>
      </c>
      <c r="AI76" s="24">
        <v>0.5</v>
      </c>
      <c r="AJ76" s="24">
        <v>1</v>
      </c>
      <c r="AK76" s="24">
        <v>1</v>
      </c>
      <c r="AL76" s="24">
        <v>1</v>
      </c>
    </row>
    <row r="77" spans="1:38" x14ac:dyDescent="0.25">
      <c r="A77" s="5" t="s">
        <v>285</v>
      </c>
      <c r="B77" s="13">
        <v>2</v>
      </c>
      <c r="C77" s="13">
        <v>5</v>
      </c>
      <c r="D77" s="13">
        <v>3</v>
      </c>
      <c r="E77" s="13">
        <v>4</v>
      </c>
      <c r="F77" s="13">
        <v>4</v>
      </c>
      <c r="G77" s="13">
        <v>4</v>
      </c>
      <c r="H77" s="13">
        <v>4</v>
      </c>
      <c r="I77" s="13">
        <v>3</v>
      </c>
      <c r="K77" s="5" t="s">
        <v>285</v>
      </c>
      <c r="L77" s="13">
        <v>1</v>
      </c>
      <c r="M77" s="13">
        <v>2.5</v>
      </c>
      <c r="N77" s="13">
        <v>1.5</v>
      </c>
      <c r="O77" s="13">
        <v>4</v>
      </c>
      <c r="P77" s="13">
        <v>2</v>
      </c>
      <c r="Q77" s="13">
        <v>2</v>
      </c>
      <c r="R77" s="13">
        <v>2</v>
      </c>
      <c r="S77" s="13">
        <v>3</v>
      </c>
      <c r="U77" s="34" t="s">
        <v>285</v>
      </c>
      <c r="V77" s="26"/>
      <c r="W77" s="26"/>
      <c r="X77" s="26"/>
      <c r="Y77" s="26"/>
      <c r="Z77" s="26"/>
      <c r="AA77" s="26"/>
      <c r="AB77" s="26"/>
      <c r="AC77" s="26"/>
      <c r="AD77" s="15"/>
      <c r="AE77" s="24"/>
      <c r="AF77" s="24"/>
      <c r="AG77" s="24"/>
      <c r="AH77" s="24"/>
      <c r="AI77" s="24"/>
      <c r="AJ77" s="24"/>
      <c r="AK77" s="24"/>
      <c r="AL77" s="24"/>
    </row>
    <row r="78" spans="1:38" x14ac:dyDescent="0.25">
      <c r="A78" s="7" t="s">
        <v>242</v>
      </c>
      <c r="B78" s="13">
        <v>2</v>
      </c>
      <c r="C78" s="13">
        <v>5</v>
      </c>
      <c r="D78" s="13">
        <v>3</v>
      </c>
      <c r="E78" s="13">
        <v>4</v>
      </c>
      <c r="F78" s="13">
        <v>4</v>
      </c>
      <c r="G78" s="13">
        <v>4</v>
      </c>
      <c r="H78" s="13">
        <v>4</v>
      </c>
      <c r="I78" s="13">
        <v>3</v>
      </c>
      <c r="K78" s="7" t="s">
        <v>242</v>
      </c>
      <c r="L78" s="13">
        <v>1</v>
      </c>
      <c r="M78" s="13">
        <v>2.5</v>
      </c>
      <c r="N78" s="13">
        <v>1.5</v>
      </c>
      <c r="O78" s="13">
        <v>4</v>
      </c>
      <c r="P78" s="13">
        <v>2</v>
      </c>
      <c r="Q78" s="13">
        <v>2</v>
      </c>
      <c r="R78" s="13">
        <v>2</v>
      </c>
      <c r="S78" s="13">
        <v>3</v>
      </c>
      <c r="U78" s="21" t="s">
        <v>242</v>
      </c>
      <c r="V78" s="26">
        <v>2</v>
      </c>
      <c r="W78" s="26">
        <v>5</v>
      </c>
      <c r="X78" s="26">
        <v>3</v>
      </c>
      <c r="Y78" s="26">
        <v>4</v>
      </c>
      <c r="Z78" s="26">
        <v>4</v>
      </c>
      <c r="AA78" s="26">
        <v>4</v>
      </c>
      <c r="AB78" s="26">
        <v>4</v>
      </c>
      <c r="AC78" s="26">
        <v>3</v>
      </c>
      <c r="AD78" s="15"/>
      <c r="AE78" s="24">
        <v>1</v>
      </c>
      <c r="AF78" s="24">
        <v>2.5</v>
      </c>
      <c r="AG78" s="24">
        <v>1.5</v>
      </c>
      <c r="AH78" s="24">
        <v>4</v>
      </c>
      <c r="AI78" s="24">
        <v>2</v>
      </c>
      <c r="AJ78" s="24">
        <v>2</v>
      </c>
      <c r="AK78" s="24">
        <v>2</v>
      </c>
      <c r="AL78" s="24">
        <v>3</v>
      </c>
    </row>
    <row r="79" spans="1:38" x14ac:dyDescent="0.25">
      <c r="A79" s="5" t="s">
        <v>69</v>
      </c>
      <c r="B79" s="13">
        <v>0</v>
      </c>
      <c r="C79" s="13">
        <v>0</v>
      </c>
      <c r="D79" s="13">
        <v>0</v>
      </c>
      <c r="E79" s="13">
        <v>0</v>
      </c>
      <c r="F79" s="13">
        <v>0</v>
      </c>
      <c r="G79" s="13">
        <v>0</v>
      </c>
      <c r="H79" s="13">
        <v>0</v>
      </c>
      <c r="I79" s="13">
        <v>0</v>
      </c>
      <c r="K79" s="5" t="s">
        <v>69</v>
      </c>
      <c r="L79" s="13">
        <v>0</v>
      </c>
      <c r="M79" s="13">
        <v>0</v>
      </c>
      <c r="N79" s="13">
        <v>0</v>
      </c>
      <c r="O79" s="13">
        <v>0</v>
      </c>
      <c r="P79" s="13">
        <v>0</v>
      </c>
      <c r="Q79" s="13">
        <v>0</v>
      </c>
      <c r="R79" s="13">
        <v>0</v>
      </c>
      <c r="S79" s="13">
        <v>0</v>
      </c>
      <c r="U79" s="34" t="s">
        <v>69</v>
      </c>
      <c r="V79" s="26"/>
      <c r="W79" s="26"/>
      <c r="X79" s="26"/>
      <c r="Y79" s="26"/>
      <c r="Z79" s="26"/>
      <c r="AA79" s="26"/>
      <c r="AB79" s="26"/>
      <c r="AC79" s="26"/>
      <c r="AD79" s="15"/>
      <c r="AE79" s="24"/>
      <c r="AF79" s="24"/>
      <c r="AG79" s="24"/>
      <c r="AH79" s="24"/>
      <c r="AI79" s="24"/>
      <c r="AJ79" s="24"/>
      <c r="AK79" s="24"/>
      <c r="AL79" s="24"/>
    </row>
    <row r="80" spans="1:38" x14ac:dyDescent="0.25">
      <c r="A80" s="7" t="s">
        <v>24</v>
      </c>
      <c r="B80" s="13">
        <v>0</v>
      </c>
      <c r="C80" s="13">
        <v>0</v>
      </c>
      <c r="D80" s="13">
        <v>0</v>
      </c>
      <c r="E80" s="13">
        <v>0</v>
      </c>
      <c r="F80" s="13">
        <v>0</v>
      </c>
      <c r="G80" s="13">
        <v>0</v>
      </c>
      <c r="H80" s="13">
        <v>0</v>
      </c>
      <c r="I80" s="13">
        <v>0</v>
      </c>
      <c r="K80" s="7" t="s">
        <v>24</v>
      </c>
      <c r="L80" s="13">
        <v>0</v>
      </c>
      <c r="M80" s="13">
        <v>0</v>
      </c>
      <c r="N80" s="13">
        <v>0</v>
      </c>
      <c r="O80" s="13">
        <v>0</v>
      </c>
      <c r="P80" s="13">
        <v>0</v>
      </c>
      <c r="Q80" s="13">
        <v>0</v>
      </c>
      <c r="R80" s="13">
        <v>0</v>
      </c>
      <c r="S80" s="13">
        <v>0</v>
      </c>
      <c r="U80" s="21" t="s">
        <v>24</v>
      </c>
      <c r="V80" s="26">
        <v>0</v>
      </c>
      <c r="W80" s="26">
        <v>0</v>
      </c>
      <c r="X80" s="26">
        <v>0</v>
      </c>
      <c r="Y80" s="26">
        <v>0</v>
      </c>
      <c r="Z80" s="26">
        <v>0</v>
      </c>
      <c r="AA80" s="26">
        <v>0</v>
      </c>
      <c r="AB80" s="26">
        <v>0</v>
      </c>
      <c r="AC80" s="26">
        <v>0</v>
      </c>
      <c r="AD80" s="15"/>
      <c r="AE80" s="24">
        <v>0</v>
      </c>
      <c r="AF80" s="24">
        <v>0</v>
      </c>
      <c r="AG80" s="24">
        <v>0</v>
      </c>
      <c r="AH80" s="24">
        <v>0</v>
      </c>
      <c r="AI80" s="24">
        <v>0</v>
      </c>
      <c r="AJ80" s="24">
        <v>0</v>
      </c>
      <c r="AK80" s="24">
        <v>0</v>
      </c>
      <c r="AL80" s="24">
        <v>0</v>
      </c>
    </row>
    <row r="81" spans="1:38" x14ac:dyDescent="0.25">
      <c r="A81" s="5" t="s">
        <v>72</v>
      </c>
      <c r="B81" s="13">
        <v>0</v>
      </c>
      <c r="C81" s="13">
        <v>0</v>
      </c>
      <c r="D81" s="13">
        <v>0</v>
      </c>
      <c r="E81" s="13">
        <v>0</v>
      </c>
      <c r="F81" s="13">
        <v>1</v>
      </c>
      <c r="G81" s="13">
        <v>0</v>
      </c>
      <c r="H81" s="13">
        <v>0</v>
      </c>
      <c r="I81" s="13">
        <v>0</v>
      </c>
      <c r="K81" s="5" t="s">
        <v>72</v>
      </c>
      <c r="L81" s="13">
        <v>0</v>
      </c>
      <c r="M81" s="13">
        <v>0</v>
      </c>
      <c r="N81" s="13">
        <v>0</v>
      </c>
      <c r="O81" s="13">
        <v>0</v>
      </c>
      <c r="P81" s="13">
        <v>0.5</v>
      </c>
      <c r="Q81" s="13">
        <v>0</v>
      </c>
      <c r="R81" s="13">
        <v>0</v>
      </c>
      <c r="S81" s="13">
        <v>0</v>
      </c>
      <c r="U81" s="34" t="s">
        <v>72</v>
      </c>
      <c r="V81" s="26"/>
      <c r="W81" s="26"/>
      <c r="X81" s="26"/>
      <c r="Y81" s="26"/>
      <c r="Z81" s="26"/>
      <c r="AA81" s="26"/>
      <c r="AB81" s="26"/>
      <c r="AC81" s="26"/>
      <c r="AD81" s="15"/>
      <c r="AE81" s="24"/>
      <c r="AF81" s="24"/>
      <c r="AG81" s="24"/>
      <c r="AH81" s="24"/>
      <c r="AI81" s="24"/>
      <c r="AJ81" s="24"/>
      <c r="AK81" s="24"/>
      <c r="AL81" s="24"/>
    </row>
    <row r="82" spans="1:38" x14ac:dyDescent="0.25">
      <c r="A82" s="7" t="s">
        <v>24</v>
      </c>
      <c r="B82" s="13">
        <v>0</v>
      </c>
      <c r="C82" s="13">
        <v>0</v>
      </c>
      <c r="D82" s="13">
        <v>0</v>
      </c>
      <c r="E82" s="13">
        <v>0</v>
      </c>
      <c r="F82" s="13">
        <v>1</v>
      </c>
      <c r="G82" s="13">
        <v>0</v>
      </c>
      <c r="H82" s="13">
        <v>0</v>
      </c>
      <c r="I82" s="13">
        <v>0</v>
      </c>
      <c r="K82" s="7" t="s">
        <v>24</v>
      </c>
      <c r="L82" s="13">
        <v>0</v>
      </c>
      <c r="M82" s="13">
        <v>0</v>
      </c>
      <c r="N82" s="13">
        <v>0</v>
      </c>
      <c r="O82" s="13">
        <v>0</v>
      </c>
      <c r="P82" s="13">
        <v>0.5</v>
      </c>
      <c r="Q82" s="13">
        <v>0</v>
      </c>
      <c r="R82" s="13">
        <v>0</v>
      </c>
      <c r="S82" s="13">
        <v>0</v>
      </c>
      <c r="U82" s="28" t="s">
        <v>24</v>
      </c>
      <c r="V82" s="26">
        <v>0</v>
      </c>
      <c r="W82" s="26">
        <v>0</v>
      </c>
      <c r="X82" s="26">
        <v>0</v>
      </c>
      <c r="Y82" s="26">
        <v>0</v>
      </c>
      <c r="Z82" s="26">
        <v>1</v>
      </c>
      <c r="AA82" s="26">
        <v>0</v>
      </c>
      <c r="AB82" s="26">
        <v>0</v>
      </c>
      <c r="AC82" s="26">
        <v>0</v>
      </c>
      <c r="AD82" s="15"/>
      <c r="AE82" s="24">
        <v>0</v>
      </c>
      <c r="AF82" s="24">
        <v>0</v>
      </c>
      <c r="AG82" s="24">
        <v>0</v>
      </c>
      <c r="AH82" s="24">
        <v>0</v>
      </c>
      <c r="AI82" s="24">
        <v>0.5</v>
      </c>
      <c r="AJ82" s="24">
        <v>0</v>
      </c>
      <c r="AK82" s="24">
        <v>0</v>
      </c>
      <c r="AL82" s="24">
        <v>0</v>
      </c>
    </row>
    <row r="83" spans="1:38" x14ac:dyDescent="0.25">
      <c r="A83" s="5" t="s">
        <v>74</v>
      </c>
      <c r="B83" s="13">
        <v>1</v>
      </c>
      <c r="C83" s="13">
        <v>0</v>
      </c>
      <c r="D83" s="13">
        <v>1</v>
      </c>
      <c r="E83" s="13">
        <v>0</v>
      </c>
      <c r="F83" s="13">
        <v>2</v>
      </c>
      <c r="G83" s="13">
        <v>1</v>
      </c>
      <c r="H83" s="13">
        <v>0</v>
      </c>
      <c r="I83" s="13">
        <v>1</v>
      </c>
      <c r="K83" s="5" t="s">
        <v>74</v>
      </c>
      <c r="L83" s="13">
        <v>0.5</v>
      </c>
      <c r="M83" s="13">
        <v>0</v>
      </c>
      <c r="N83" s="13">
        <v>0.5</v>
      </c>
      <c r="O83" s="13">
        <v>0</v>
      </c>
      <c r="P83" s="13">
        <v>1</v>
      </c>
      <c r="Q83" s="13">
        <v>0.5</v>
      </c>
      <c r="R83" s="13">
        <v>0</v>
      </c>
      <c r="S83" s="13">
        <v>1</v>
      </c>
      <c r="U83" s="38" t="s">
        <v>74</v>
      </c>
      <c r="V83" s="26"/>
      <c r="W83" s="26"/>
      <c r="X83" s="26"/>
      <c r="Y83" s="26"/>
      <c r="Z83" s="26"/>
      <c r="AA83" s="26"/>
      <c r="AB83" s="26"/>
      <c r="AC83" s="26"/>
      <c r="AD83" s="15"/>
      <c r="AE83" s="24"/>
      <c r="AF83" s="24"/>
      <c r="AG83" s="24"/>
      <c r="AH83" s="24"/>
      <c r="AI83" s="24"/>
      <c r="AJ83" s="24"/>
      <c r="AK83" s="24"/>
      <c r="AL83" s="24"/>
    </row>
    <row r="84" spans="1:38" x14ac:dyDescent="0.25">
      <c r="A84" s="7" t="s">
        <v>24</v>
      </c>
      <c r="B84" s="13">
        <v>1</v>
      </c>
      <c r="C84" s="13">
        <v>0</v>
      </c>
      <c r="D84" s="13">
        <v>1</v>
      </c>
      <c r="E84" s="13">
        <v>0</v>
      </c>
      <c r="F84" s="13">
        <v>2</v>
      </c>
      <c r="G84" s="13">
        <v>1</v>
      </c>
      <c r="H84" s="13">
        <v>0</v>
      </c>
      <c r="I84" s="13">
        <v>1</v>
      </c>
      <c r="K84" s="7" t="s">
        <v>24</v>
      </c>
      <c r="L84" s="13">
        <v>0.5</v>
      </c>
      <c r="M84" s="13">
        <v>0</v>
      </c>
      <c r="N84" s="13">
        <v>0.5</v>
      </c>
      <c r="O84" s="13">
        <v>0</v>
      </c>
      <c r="P84" s="13">
        <v>1</v>
      </c>
      <c r="Q84" s="13">
        <v>0.5</v>
      </c>
      <c r="R84" s="13">
        <v>0</v>
      </c>
      <c r="S84" s="13">
        <v>1</v>
      </c>
      <c r="U84" s="28" t="s">
        <v>24</v>
      </c>
      <c r="V84" s="26">
        <v>1</v>
      </c>
      <c r="W84" s="26">
        <v>0</v>
      </c>
      <c r="X84" s="26">
        <v>1</v>
      </c>
      <c r="Y84" s="26">
        <v>0</v>
      </c>
      <c r="Z84" s="26">
        <v>2</v>
      </c>
      <c r="AA84" s="26">
        <v>1</v>
      </c>
      <c r="AB84" s="26">
        <v>0</v>
      </c>
      <c r="AC84" s="26">
        <v>1</v>
      </c>
      <c r="AD84" s="15"/>
      <c r="AE84" s="24">
        <v>0.5</v>
      </c>
      <c r="AF84" s="24">
        <v>0</v>
      </c>
      <c r="AG84" s="24">
        <v>0.5</v>
      </c>
      <c r="AH84" s="24">
        <v>0</v>
      </c>
      <c r="AI84" s="24">
        <v>1</v>
      </c>
      <c r="AJ84" s="24">
        <v>0.5</v>
      </c>
      <c r="AK84" s="24">
        <v>0</v>
      </c>
      <c r="AL84" s="24">
        <v>1</v>
      </c>
    </row>
    <row r="85" spans="1:38" x14ac:dyDescent="0.25">
      <c r="A85" s="5" t="s">
        <v>77</v>
      </c>
      <c r="B85" s="13">
        <v>1</v>
      </c>
      <c r="C85" s="13">
        <v>1</v>
      </c>
      <c r="D85" s="13">
        <v>1</v>
      </c>
      <c r="E85" s="13">
        <v>0</v>
      </c>
      <c r="F85" s="13">
        <v>2</v>
      </c>
      <c r="G85" s="13">
        <v>2</v>
      </c>
      <c r="H85" s="13">
        <v>1</v>
      </c>
      <c r="I85" s="13">
        <v>2</v>
      </c>
      <c r="K85" s="5" t="s">
        <v>77</v>
      </c>
      <c r="L85" s="13">
        <v>0.5</v>
      </c>
      <c r="M85" s="13">
        <v>0.5</v>
      </c>
      <c r="N85" s="13">
        <v>0.5</v>
      </c>
      <c r="O85" s="13">
        <v>0</v>
      </c>
      <c r="P85" s="13">
        <v>1</v>
      </c>
      <c r="Q85" s="13">
        <v>1</v>
      </c>
      <c r="R85" s="13">
        <v>0.5</v>
      </c>
      <c r="S85" s="13">
        <v>2</v>
      </c>
      <c r="U85" s="38" t="s">
        <v>77</v>
      </c>
      <c r="V85" s="26"/>
      <c r="W85" s="26"/>
      <c r="X85" s="26"/>
      <c r="Y85" s="26"/>
      <c r="Z85" s="26"/>
      <c r="AA85" s="26"/>
      <c r="AB85" s="26"/>
      <c r="AC85" s="26"/>
      <c r="AD85" s="15"/>
      <c r="AE85" s="24"/>
      <c r="AF85" s="24"/>
      <c r="AG85" s="24"/>
      <c r="AH85" s="24"/>
      <c r="AI85" s="24"/>
      <c r="AJ85" s="24"/>
      <c r="AK85" s="24"/>
      <c r="AL85" s="24"/>
    </row>
    <row r="86" spans="1:38" x14ac:dyDescent="0.25">
      <c r="A86" s="7" t="s">
        <v>24</v>
      </c>
      <c r="B86" s="13">
        <v>1</v>
      </c>
      <c r="C86" s="13">
        <v>1</v>
      </c>
      <c r="D86" s="13">
        <v>1</v>
      </c>
      <c r="E86" s="13">
        <v>0</v>
      </c>
      <c r="F86" s="13">
        <v>2</v>
      </c>
      <c r="G86" s="13">
        <v>2</v>
      </c>
      <c r="H86" s="13">
        <v>1</v>
      </c>
      <c r="I86" s="13">
        <v>2</v>
      </c>
      <c r="K86" s="7" t="s">
        <v>24</v>
      </c>
      <c r="L86" s="13">
        <v>0.5</v>
      </c>
      <c r="M86" s="13">
        <v>0.5</v>
      </c>
      <c r="N86" s="13">
        <v>0.5</v>
      </c>
      <c r="O86" s="13">
        <v>0</v>
      </c>
      <c r="P86" s="13">
        <v>1</v>
      </c>
      <c r="Q86" s="13">
        <v>1</v>
      </c>
      <c r="R86" s="13">
        <v>0.5</v>
      </c>
      <c r="S86" s="13">
        <v>2</v>
      </c>
      <c r="U86" s="28" t="s">
        <v>24</v>
      </c>
      <c r="V86" s="26">
        <v>1</v>
      </c>
      <c r="W86" s="26">
        <v>1</v>
      </c>
      <c r="X86" s="26">
        <v>1</v>
      </c>
      <c r="Y86" s="26">
        <v>0</v>
      </c>
      <c r="Z86" s="26">
        <v>2</v>
      </c>
      <c r="AA86" s="26">
        <v>2</v>
      </c>
      <c r="AB86" s="26">
        <v>1</v>
      </c>
      <c r="AC86" s="26">
        <v>2</v>
      </c>
      <c r="AD86" s="15"/>
      <c r="AE86" s="24">
        <v>0.5</v>
      </c>
      <c r="AF86" s="24">
        <v>0.5</v>
      </c>
      <c r="AG86" s="24">
        <v>0.5</v>
      </c>
      <c r="AH86" s="24">
        <v>0</v>
      </c>
      <c r="AI86" s="24">
        <v>1</v>
      </c>
      <c r="AJ86" s="24">
        <v>1</v>
      </c>
      <c r="AK86" s="24">
        <v>0.5</v>
      </c>
      <c r="AL86" s="24">
        <v>2</v>
      </c>
    </row>
    <row r="87" spans="1:38" x14ac:dyDescent="0.25">
      <c r="A87" s="5" t="s">
        <v>79</v>
      </c>
      <c r="B87" s="13">
        <v>2</v>
      </c>
      <c r="C87" s="13">
        <v>2</v>
      </c>
      <c r="D87" s="13">
        <v>2</v>
      </c>
      <c r="E87" s="13">
        <v>0</v>
      </c>
      <c r="F87" s="13">
        <v>2</v>
      </c>
      <c r="G87" s="13">
        <v>3</v>
      </c>
      <c r="H87" s="13">
        <v>2</v>
      </c>
      <c r="I87" s="13">
        <v>3</v>
      </c>
      <c r="K87" s="5" t="s">
        <v>79</v>
      </c>
      <c r="L87" s="13">
        <v>1</v>
      </c>
      <c r="M87" s="13">
        <v>1</v>
      </c>
      <c r="N87" s="13">
        <v>1</v>
      </c>
      <c r="O87" s="13">
        <v>0</v>
      </c>
      <c r="P87" s="13">
        <v>1</v>
      </c>
      <c r="Q87" s="13">
        <v>1.5</v>
      </c>
      <c r="R87" s="13">
        <v>1</v>
      </c>
      <c r="S87" s="13">
        <v>3</v>
      </c>
      <c r="U87" s="38" t="s">
        <v>79</v>
      </c>
      <c r="V87" s="26"/>
      <c r="W87" s="26"/>
      <c r="X87" s="26"/>
      <c r="Y87" s="26"/>
      <c r="Z87" s="26"/>
      <c r="AA87" s="26"/>
      <c r="AB87" s="26"/>
      <c r="AC87" s="26"/>
      <c r="AD87" s="15"/>
      <c r="AE87" s="24"/>
      <c r="AF87" s="24"/>
      <c r="AG87" s="24"/>
      <c r="AH87" s="24"/>
      <c r="AI87" s="24"/>
      <c r="AJ87" s="24"/>
      <c r="AK87" s="24"/>
      <c r="AL87" s="24"/>
    </row>
    <row r="88" spans="1:38" x14ac:dyDescent="0.25">
      <c r="A88" s="7" t="s">
        <v>24</v>
      </c>
      <c r="B88" s="13">
        <v>2</v>
      </c>
      <c r="C88" s="13">
        <v>2</v>
      </c>
      <c r="D88" s="13">
        <v>2</v>
      </c>
      <c r="E88" s="13">
        <v>0</v>
      </c>
      <c r="F88" s="13">
        <v>2</v>
      </c>
      <c r="G88" s="13">
        <v>3</v>
      </c>
      <c r="H88" s="13">
        <v>2</v>
      </c>
      <c r="I88" s="13">
        <v>3</v>
      </c>
      <c r="K88" s="7" t="s">
        <v>24</v>
      </c>
      <c r="L88" s="13">
        <v>1</v>
      </c>
      <c r="M88" s="13">
        <v>1</v>
      </c>
      <c r="N88" s="13">
        <v>1</v>
      </c>
      <c r="O88" s="13">
        <v>0</v>
      </c>
      <c r="P88" s="13">
        <v>1</v>
      </c>
      <c r="Q88" s="13">
        <v>1.5</v>
      </c>
      <c r="R88" s="13">
        <v>1</v>
      </c>
      <c r="S88" s="13">
        <v>3</v>
      </c>
      <c r="U88" s="28" t="s">
        <v>24</v>
      </c>
      <c r="V88" s="26">
        <v>2</v>
      </c>
      <c r="W88" s="26">
        <v>2</v>
      </c>
      <c r="X88" s="26">
        <v>2</v>
      </c>
      <c r="Y88" s="26">
        <v>0</v>
      </c>
      <c r="Z88" s="26">
        <v>2</v>
      </c>
      <c r="AA88" s="26">
        <v>3</v>
      </c>
      <c r="AB88" s="26">
        <v>2</v>
      </c>
      <c r="AC88" s="26">
        <v>3</v>
      </c>
      <c r="AD88" s="15"/>
      <c r="AE88" s="24">
        <v>1</v>
      </c>
      <c r="AF88" s="24">
        <v>1</v>
      </c>
      <c r="AG88" s="24">
        <v>1</v>
      </c>
      <c r="AH88" s="24">
        <v>0</v>
      </c>
      <c r="AI88" s="24">
        <v>1</v>
      </c>
      <c r="AJ88" s="24">
        <v>1.5</v>
      </c>
      <c r="AK88" s="24">
        <v>1</v>
      </c>
      <c r="AL88" s="24">
        <v>3</v>
      </c>
    </row>
    <row r="89" spans="1:38" x14ac:dyDescent="0.25">
      <c r="A89" s="5" t="s">
        <v>83</v>
      </c>
      <c r="B89" s="13">
        <v>1</v>
      </c>
      <c r="C89" s="13">
        <v>0</v>
      </c>
      <c r="D89" s="13">
        <v>1</v>
      </c>
      <c r="E89" s="13">
        <v>0</v>
      </c>
      <c r="F89" s="13">
        <v>1</v>
      </c>
      <c r="G89" s="13">
        <v>1</v>
      </c>
      <c r="H89" s="13">
        <v>0</v>
      </c>
      <c r="I89" s="13">
        <v>1</v>
      </c>
      <c r="K89" s="5" t="s">
        <v>83</v>
      </c>
      <c r="L89" s="13">
        <v>0.5</v>
      </c>
      <c r="M89" s="13">
        <v>0</v>
      </c>
      <c r="N89" s="13">
        <v>0.5</v>
      </c>
      <c r="O89" s="13">
        <v>0</v>
      </c>
      <c r="P89" s="13">
        <v>0.5</v>
      </c>
      <c r="Q89" s="13">
        <v>0.5</v>
      </c>
      <c r="R89" s="13">
        <v>0</v>
      </c>
      <c r="S89" s="13">
        <v>1</v>
      </c>
      <c r="U89" s="38" t="s">
        <v>83</v>
      </c>
      <c r="V89" s="26"/>
      <c r="W89" s="26"/>
      <c r="X89" s="26"/>
      <c r="Y89" s="26"/>
      <c r="Z89" s="26"/>
      <c r="AA89" s="26"/>
      <c r="AB89" s="26"/>
      <c r="AC89" s="26"/>
      <c r="AD89" s="15"/>
      <c r="AE89" s="24"/>
      <c r="AF89" s="24"/>
      <c r="AG89" s="24"/>
      <c r="AH89" s="24"/>
      <c r="AI89" s="24"/>
      <c r="AJ89" s="24"/>
      <c r="AK89" s="24"/>
      <c r="AL89" s="24"/>
    </row>
    <row r="90" spans="1:38" x14ac:dyDescent="0.25">
      <c r="A90" s="7" t="s">
        <v>24</v>
      </c>
      <c r="B90" s="13">
        <v>1</v>
      </c>
      <c r="C90" s="13">
        <v>0</v>
      </c>
      <c r="D90" s="13">
        <v>1</v>
      </c>
      <c r="E90" s="13">
        <v>0</v>
      </c>
      <c r="F90" s="13">
        <v>1</v>
      </c>
      <c r="G90" s="13">
        <v>1</v>
      </c>
      <c r="H90" s="13">
        <v>0</v>
      </c>
      <c r="I90" s="13">
        <v>1</v>
      </c>
      <c r="K90" s="7" t="s">
        <v>24</v>
      </c>
      <c r="L90" s="13">
        <v>0.5</v>
      </c>
      <c r="M90" s="13">
        <v>0</v>
      </c>
      <c r="N90" s="13">
        <v>0.5</v>
      </c>
      <c r="O90" s="13">
        <v>0</v>
      </c>
      <c r="P90" s="13">
        <v>0.5</v>
      </c>
      <c r="Q90" s="13">
        <v>0.5</v>
      </c>
      <c r="R90" s="13">
        <v>0</v>
      </c>
      <c r="S90" s="13">
        <v>1</v>
      </c>
      <c r="U90" s="28" t="s">
        <v>24</v>
      </c>
      <c r="V90" s="26">
        <v>1</v>
      </c>
      <c r="W90" s="26">
        <v>0</v>
      </c>
      <c r="X90" s="26">
        <v>1</v>
      </c>
      <c r="Y90" s="26">
        <v>0</v>
      </c>
      <c r="Z90" s="26">
        <v>1</v>
      </c>
      <c r="AA90" s="26">
        <v>1</v>
      </c>
      <c r="AB90" s="26">
        <v>0</v>
      </c>
      <c r="AC90" s="26">
        <v>1</v>
      </c>
      <c r="AD90" s="15"/>
      <c r="AE90" s="24">
        <v>0.5</v>
      </c>
      <c r="AF90" s="24">
        <v>0</v>
      </c>
      <c r="AG90" s="24">
        <v>0.5</v>
      </c>
      <c r="AH90" s="24">
        <v>0</v>
      </c>
      <c r="AI90" s="24">
        <v>0.5</v>
      </c>
      <c r="AJ90" s="24">
        <v>0.5</v>
      </c>
      <c r="AK90" s="24">
        <v>0</v>
      </c>
      <c r="AL90" s="24">
        <v>1</v>
      </c>
    </row>
    <row r="91" spans="1:38" x14ac:dyDescent="0.25">
      <c r="A91" s="5" t="s">
        <v>85</v>
      </c>
      <c r="B91" s="13">
        <v>1</v>
      </c>
      <c r="C91" s="13">
        <v>1</v>
      </c>
      <c r="D91" s="13">
        <v>1</v>
      </c>
      <c r="E91" s="13">
        <v>0</v>
      </c>
      <c r="F91" s="13">
        <v>2</v>
      </c>
      <c r="G91" s="13">
        <v>2</v>
      </c>
      <c r="H91" s="13">
        <v>1</v>
      </c>
      <c r="I91" s="13">
        <v>2</v>
      </c>
      <c r="K91" s="5" t="s">
        <v>85</v>
      </c>
      <c r="L91" s="13">
        <v>0.5</v>
      </c>
      <c r="M91" s="13">
        <v>0.5</v>
      </c>
      <c r="N91" s="13">
        <v>0.5</v>
      </c>
      <c r="O91" s="13">
        <v>0</v>
      </c>
      <c r="P91" s="13">
        <v>1</v>
      </c>
      <c r="Q91" s="13">
        <v>1</v>
      </c>
      <c r="R91" s="13">
        <v>0.5</v>
      </c>
      <c r="S91" s="13">
        <v>2</v>
      </c>
      <c r="U91" s="38" t="s">
        <v>85</v>
      </c>
      <c r="V91" s="26"/>
      <c r="W91" s="26"/>
      <c r="X91" s="26"/>
      <c r="Y91" s="26"/>
      <c r="Z91" s="26"/>
      <c r="AA91" s="26"/>
      <c r="AB91" s="26"/>
      <c r="AC91" s="26"/>
      <c r="AD91" s="15"/>
      <c r="AE91" s="24"/>
      <c r="AF91" s="24"/>
      <c r="AG91" s="24"/>
      <c r="AH91" s="24"/>
      <c r="AI91" s="24"/>
      <c r="AJ91" s="24"/>
      <c r="AK91" s="24"/>
      <c r="AL91" s="24"/>
    </row>
    <row r="92" spans="1:38" x14ac:dyDescent="0.25">
      <c r="A92" s="7" t="s">
        <v>24</v>
      </c>
      <c r="B92" s="13">
        <v>1</v>
      </c>
      <c r="C92" s="13">
        <v>1</v>
      </c>
      <c r="D92" s="13">
        <v>1</v>
      </c>
      <c r="E92" s="13">
        <v>0</v>
      </c>
      <c r="F92" s="13">
        <v>2</v>
      </c>
      <c r="G92" s="13">
        <v>2</v>
      </c>
      <c r="H92" s="13">
        <v>1</v>
      </c>
      <c r="I92" s="13">
        <v>2</v>
      </c>
      <c r="K92" s="7" t="s">
        <v>24</v>
      </c>
      <c r="L92" s="13">
        <v>0.5</v>
      </c>
      <c r="M92" s="13">
        <v>0.5</v>
      </c>
      <c r="N92" s="13">
        <v>0.5</v>
      </c>
      <c r="O92" s="13">
        <v>0</v>
      </c>
      <c r="P92" s="13">
        <v>1</v>
      </c>
      <c r="Q92" s="13">
        <v>1</v>
      </c>
      <c r="R92" s="13">
        <v>0.5</v>
      </c>
      <c r="S92" s="13">
        <v>2</v>
      </c>
      <c r="U92" s="28" t="s">
        <v>24</v>
      </c>
      <c r="V92" s="26">
        <v>1</v>
      </c>
      <c r="W92" s="26">
        <v>1</v>
      </c>
      <c r="X92" s="26">
        <v>1</v>
      </c>
      <c r="Y92" s="26">
        <v>0</v>
      </c>
      <c r="Z92" s="26">
        <v>2</v>
      </c>
      <c r="AA92" s="26">
        <v>2</v>
      </c>
      <c r="AB92" s="26">
        <v>1</v>
      </c>
      <c r="AC92" s="26">
        <v>2</v>
      </c>
      <c r="AD92" s="15"/>
      <c r="AE92" s="24">
        <v>0.5</v>
      </c>
      <c r="AF92" s="24">
        <v>0.5</v>
      </c>
      <c r="AG92" s="24">
        <v>0.5</v>
      </c>
      <c r="AH92" s="24">
        <v>0</v>
      </c>
      <c r="AI92" s="24">
        <v>1</v>
      </c>
      <c r="AJ92" s="24">
        <v>1</v>
      </c>
      <c r="AK92" s="24">
        <v>0.5</v>
      </c>
      <c r="AL92" s="24">
        <v>2</v>
      </c>
    </row>
    <row r="93" spans="1:38" x14ac:dyDescent="0.25">
      <c r="A93" s="5" t="s">
        <v>88</v>
      </c>
      <c r="B93" s="13">
        <v>2</v>
      </c>
      <c r="C93" s="13">
        <v>3</v>
      </c>
      <c r="D93" s="13">
        <v>2</v>
      </c>
      <c r="E93" s="13">
        <v>0</v>
      </c>
      <c r="F93" s="13">
        <v>2</v>
      </c>
      <c r="G93" s="13">
        <v>3</v>
      </c>
      <c r="H93" s="13">
        <v>2</v>
      </c>
      <c r="I93" s="13">
        <v>3</v>
      </c>
      <c r="K93" s="5" t="s">
        <v>88</v>
      </c>
      <c r="L93" s="13">
        <v>1</v>
      </c>
      <c r="M93" s="13">
        <v>1.5</v>
      </c>
      <c r="N93" s="13">
        <v>1</v>
      </c>
      <c r="O93" s="13">
        <v>0</v>
      </c>
      <c r="P93" s="13">
        <v>1</v>
      </c>
      <c r="Q93" s="13">
        <v>1.5</v>
      </c>
      <c r="R93" s="13">
        <v>1</v>
      </c>
      <c r="S93" s="13">
        <v>3</v>
      </c>
      <c r="U93" s="38" t="s">
        <v>88</v>
      </c>
      <c r="V93" s="26"/>
      <c r="W93" s="26"/>
      <c r="X93" s="26"/>
      <c r="Y93" s="26"/>
      <c r="Z93" s="26"/>
      <c r="AA93" s="26"/>
      <c r="AB93" s="26"/>
      <c r="AC93" s="26"/>
      <c r="AD93" s="15"/>
      <c r="AE93" s="24"/>
      <c r="AF93" s="24"/>
      <c r="AG93" s="24"/>
      <c r="AH93" s="24"/>
      <c r="AI93" s="24"/>
      <c r="AJ93" s="24"/>
      <c r="AK93" s="24"/>
      <c r="AL93" s="24"/>
    </row>
    <row r="94" spans="1:38" x14ac:dyDescent="0.25">
      <c r="A94" s="7" t="s">
        <v>24</v>
      </c>
      <c r="B94" s="13">
        <v>2</v>
      </c>
      <c r="C94" s="13">
        <v>3</v>
      </c>
      <c r="D94" s="13">
        <v>2</v>
      </c>
      <c r="E94" s="13">
        <v>0</v>
      </c>
      <c r="F94" s="13">
        <v>2</v>
      </c>
      <c r="G94" s="13">
        <v>3</v>
      </c>
      <c r="H94" s="13">
        <v>2</v>
      </c>
      <c r="I94" s="13">
        <v>3</v>
      </c>
      <c r="K94" s="7" t="s">
        <v>24</v>
      </c>
      <c r="L94" s="13">
        <v>1</v>
      </c>
      <c r="M94" s="13">
        <v>1.5</v>
      </c>
      <c r="N94" s="13">
        <v>1</v>
      </c>
      <c r="O94" s="13">
        <v>0</v>
      </c>
      <c r="P94" s="13">
        <v>1</v>
      </c>
      <c r="Q94" s="13">
        <v>1.5</v>
      </c>
      <c r="R94" s="13">
        <v>1</v>
      </c>
      <c r="S94" s="13">
        <v>3</v>
      </c>
      <c r="U94" s="28" t="s">
        <v>24</v>
      </c>
      <c r="V94" s="26">
        <v>2</v>
      </c>
      <c r="W94" s="26">
        <v>3</v>
      </c>
      <c r="X94" s="26">
        <v>2</v>
      </c>
      <c r="Y94" s="26">
        <v>0</v>
      </c>
      <c r="Z94" s="26">
        <v>2</v>
      </c>
      <c r="AA94" s="26">
        <v>3</v>
      </c>
      <c r="AB94" s="26">
        <v>2</v>
      </c>
      <c r="AC94" s="26">
        <v>3</v>
      </c>
      <c r="AD94" s="15"/>
      <c r="AE94" s="24">
        <v>1</v>
      </c>
      <c r="AF94" s="24">
        <v>1.5</v>
      </c>
      <c r="AG94" s="24">
        <v>1</v>
      </c>
      <c r="AH94" s="24">
        <v>0</v>
      </c>
      <c r="AI94" s="24">
        <v>1</v>
      </c>
      <c r="AJ94" s="24">
        <v>1.5</v>
      </c>
      <c r="AK94" s="24">
        <v>1</v>
      </c>
      <c r="AL94" s="24">
        <v>3</v>
      </c>
    </row>
    <row r="95" spans="1:38" x14ac:dyDescent="0.25">
      <c r="A95" s="5" t="s">
        <v>90</v>
      </c>
      <c r="B95" s="13">
        <v>1</v>
      </c>
      <c r="C95" s="13">
        <v>0</v>
      </c>
      <c r="D95" s="13">
        <v>1</v>
      </c>
      <c r="E95" s="13">
        <v>0</v>
      </c>
      <c r="F95" s="13">
        <v>2</v>
      </c>
      <c r="G95" s="13">
        <v>1</v>
      </c>
      <c r="H95" s="13">
        <v>0</v>
      </c>
      <c r="I95" s="13">
        <v>1</v>
      </c>
      <c r="K95" s="5" t="s">
        <v>90</v>
      </c>
      <c r="L95" s="13">
        <v>0.5</v>
      </c>
      <c r="M95" s="13">
        <v>0</v>
      </c>
      <c r="N95" s="13">
        <v>0.5</v>
      </c>
      <c r="O95" s="13">
        <v>0</v>
      </c>
      <c r="P95" s="13">
        <v>1</v>
      </c>
      <c r="Q95" s="13">
        <v>0.5</v>
      </c>
      <c r="R95" s="13">
        <v>0</v>
      </c>
      <c r="S95" s="13">
        <v>0.5</v>
      </c>
      <c r="U95" s="38" t="s">
        <v>90</v>
      </c>
      <c r="V95" s="26"/>
      <c r="W95" s="26"/>
      <c r="X95" s="26"/>
      <c r="Y95" s="26"/>
      <c r="Z95" s="26"/>
      <c r="AA95" s="26"/>
      <c r="AB95" s="26"/>
      <c r="AC95" s="26"/>
      <c r="AD95" s="15"/>
      <c r="AE95" s="24"/>
      <c r="AF95" s="24"/>
      <c r="AG95" s="24"/>
      <c r="AH95" s="24"/>
      <c r="AI95" s="24"/>
      <c r="AJ95" s="24"/>
      <c r="AK95" s="24"/>
      <c r="AL95" s="24"/>
    </row>
    <row r="96" spans="1:38" x14ac:dyDescent="0.25">
      <c r="A96" s="7" t="s">
        <v>24</v>
      </c>
      <c r="B96" s="13">
        <v>1</v>
      </c>
      <c r="C96" s="13">
        <v>0</v>
      </c>
      <c r="D96" s="13">
        <v>1</v>
      </c>
      <c r="E96" s="13">
        <v>0</v>
      </c>
      <c r="F96" s="13">
        <v>2</v>
      </c>
      <c r="G96" s="13">
        <v>1</v>
      </c>
      <c r="H96" s="13">
        <v>0</v>
      </c>
      <c r="I96" s="13">
        <v>1</v>
      </c>
      <c r="K96" s="7" t="s">
        <v>24</v>
      </c>
      <c r="L96" s="13">
        <v>0.5</v>
      </c>
      <c r="M96" s="13">
        <v>0</v>
      </c>
      <c r="N96" s="13">
        <v>0.5</v>
      </c>
      <c r="O96" s="13">
        <v>0</v>
      </c>
      <c r="P96" s="13">
        <v>1</v>
      </c>
      <c r="Q96" s="13">
        <v>0.5</v>
      </c>
      <c r="R96" s="13">
        <v>0</v>
      </c>
      <c r="S96" s="13">
        <v>0.5</v>
      </c>
      <c r="U96" s="28" t="s">
        <v>24</v>
      </c>
      <c r="V96" s="26">
        <v>1</v>
      </c>
      <c r="W96" s="26">
        <v>0</v>
      </c>
      <c r="X96" s="26">
        <v>1</v>
      </c>
      <c r="Y96" s="26">
        <v>0</v>
      </c>
      <c r="Z96" s="26">
        <v>2</v>
      </c>
      <c r="AA96" s="26">
        <v>1</v>
      </c>
      <c r="AB96" s="26">
        <v>0</v>
      </c>
      <c r="AC96" s="26">
        <v>1</v>
      </c>
      <c r="AD96" s="15"/>
      <c r="AE96" s="24">
        <v>0.5</v>
      </c>
      <c r="AF96" s="24">
        <v>0</v>
      </c>
      <c r="AG96" s="24">
        <v>0.5</v>
      </c>
      <c r="AH96" s="24">
        <v>0</v>
      </c>
      <c r="AI96" s="24">
        <v>1</v>
      </c>
      <c r="AJ96" s="24">
        <v>0.5</v>
      </c>
      <c r="AK96" s="24">
        <v>0</v>
      </c>
      <c r="AL96" s="24">
        <v>0.5</v>
      </c>
    </row>
    <row r="97" spans="1:38" x14ac:dyDescent="0.25">
      <c r="A97" s="5" t="s">
        <v>92</v>
      </c>
      <c r="B97" s="13">
        <v>1</v>
      </c>
      <c r="C97" s="13">
        <v>0</v>
      </c>
      <c r="D97" s="13">
        <v>1</v>
      </c>
      <c r="E97" s="13">
        <v>0</v>
      </c>
      <c r="F97" s="13">
        <v>2</v>
      </c>
      <c r="G97" s="13">
        <v>1</v>
      </c>
      <c r="H97" s="13">
        <v>0</v>
      </c>
      <c r="I97" s="13">
        <v>1</v>
      </c>
      <c r="K97" s="5" t="s">
        <v>92</v>
      </c>
      <c r="L97" s="13">
        <v>0.5</v>
      </c>
      <c r="M97" s="13">
        <v>0</v>
      </c>
      <c r="N97" s="13">
        <v>0.5</v>
      </c>
      <c r="O97" s="13">
        <v>0</v>
      </c>
      <c r="P97" s="13">
        <v>1</v>
      </c>
      <c r="Q97" s="13">
        <v>0.5</v>
      </c>
      <c r="R97" s="13">
        <v>0</v>
      </c>
      <c r="S97" s="13">
        <v>0.5</v>
      </c>
      <c r="U97" s="38" t="s">
        <v>92</v>
      </c>
      <c r="V97" s="26"/>
      <c r="W97" s="26"/>
      <c r="X97" s="26"/>
      <c r="Y97" s="26"/>
      <c r="Z97" s="26"/>
      <c r="AA97" s="26"/>
      <c r="AB97" s="26"/>
      <c r="AC97" s="26"/>
      <c r="AD97" s="15"/>
      <c r="AE97" s="24"/>
      <c r="AF97" s="24"/>
      <c r="AG97" s="24"/>
      <c r="AH97" s="24"/>
      <c r="AI97" s="24"/>
      <c r="AJ97" s="24"/>
      <c r="AK97" s="24"/>
      <c r="AL97" s="24"/>
    </row>
    <row r="98" spans="1:38" x14ac:dyDescent="0.25">
      <c r="A98" s="7" t="s">
        <v>24</v>
      </c>
      <c r="B98" s="13">
        <v>1</v>
      </c>
      <c r="C98" s="13">
        <v>0</v>
      </c>
      <c r="D98" s="13">
        <v>1</v>
      </c>
      <c r="E98" s="13">
        <v>0</v>
      </c>
      <c r="F98" s="13">
        <v>2</v>
      </c>
      <c r="G98" s="13">
        <v>1</v>
      </c>
      <c r="H98" s="13">
        <v>0</v>
      </c>
      <c r="I98" s="13">
        <v>1</v>
      </c>
      <c r="K98" s="7" t="s">
        <v>24</v>
      </c>
      <c r="L98" s="13">
        <v>0.5</v>
      </c>
      <c r="M98" s="13">
        <v>0</v>
      </c>
      <c r="N98" s="13">
        <v>0.5</v>
      </c>
      <c r="O98" s="13">
        <v>0</v>
      </c>
      <c r="P98" s="13">
        <v>1</v>
      </c>
      <c r="Q98" s="13">
        <v>0.5</v>
      </c>
      <c r="R98" s="13">
        <v>0</v>
      </c>
      <c r="S98" s="13">
        <v>0.5</v>
      </c>
      <c r="U98" s="28" t="s">
        <v>24</v>
      </c>
      <c r="V98" s="26">
        <v>1</v>
      </c>
      <c r="W98" s="26">
        <v>0</v>
      </c>
      <c r="X98" s="26">
        <v>1</v>
      </c>
      <c r="Y98" s="26">
        <v>0</v>
      </c>
      <c r="Z98" s="26">
        <v>2</v>
      </c>
      <c r="AA98" s="26">
        <v>1</v>
      </c>
      <c r="AB98" s="26">
        <v>0</v>
      </c>
      <c r="AC98" s="26">
        <v>1</v>
      </c>
      <c r="AD98" s="15"/>
      <c r="AE98" s="24">
        <v>0.5</v>
      </c>
      <c r="AF98" s="24">
        <v>0</v>
      </c>
      <c r="AG98" s="24">
        <v>0.5</v>
      </c>
      <c r="AH98" s="24">
        <v>0</v>
      </c>
      <c r="AI98" s="24">
        <v>1</v>
      </c>
      <c r="AJ98" s="24">
        <v>0.5</v>
      </c>
      <c r="AK98" s="24">
        <v>0</v>
      </c>
      <c r="AL98" s="24">
        <v>0.5</v>
      </c>
    </row>
    <row r="99" spans="1:38" x14ac:dyDescent="0.25">
      <c r="A99" s="5" t="s">
        <v>94</v>
      </c>
      <c r="B99" s="13">
        <v>1</v>
      </c>
      <c r="C99" s="13">
        <v>1</v>
      </c>
      <c r="D99" s="13">
        <v>1</v>
      </c>
      <c r="E99" s="13">
        <v>0</v>
      </c>
      <c r="F99" s="13">
        <v>1</v>
      </c>
      <c r="G99" s="13">
        <v>2</v>
      </c>
      <c r="H99" s="13">
        <v>1</v>
      </c>
      <c r="I99" s="13">
        <v>2</v>
      </c>
      <c r="K99" s="5" t="s">
        <v>94</v>
      </c>
      <c r="L99" s="13">
        <v>0.5</v>
      </c>
      <c r="M99" s="13">
        <v>0.5</v>
      </c>
      <c r="N99" s="13">
        <v>0.5</v>
      </c>
      <c r="O99" s="13">
        <v>0</v>
      </c>
      <c r="P99" s="13">
        <v>0.5</v>
      </c>
      <c r="Q99" s="13">
        <v>1</v>
      </c>
      <c r="R99" s="13">
        <v>0.5</v>
      </c>
      <c r="S99" s="13">
        <v>2</v>
      </c>
      <c r="U99" s="38" t="s">
        <v>94</v>
      </c>
      <c r="V99" s="26"/>
      <c r="W99" s="26"/>
      <c r="X99" s="26"/>
      <c r="Y99" s="26"/>
      <c r="Z99" s="26"/>
      <c r="AA99" s="26"/>
      <c r="AB99" s="26"/>
      <c r="AC99" s="26"/>
      <c r="AD99" s="15"/>
      <c r="AE99" s="24"/>
      <c r="AF99" s="24"/>
      <c r="AG99" s="24"/>
      <c r="AH99" s="24"/>
      <c r="AI99" s="24"/>
      <c r="AJ99" s="24"/>
      <c r="AK99" s="24"/>
      <c r="AL99" s="24"/>
    </row>
    <row r="100" spans="1:38" x14ac:dyDescent="0.25">
      <c r="A100" s="7" t="s">
        <v>24</v>
      </c>
      <c r="B100" s="13">
        <v>1</v>
      </c>
      <c r="C100" s="13">
        <v>1</v>
      </c>
      <c r="D100" s="13">
        <v>1</v>
      </c>
      <c r="E100" s="13">
        <v>0</v>
      </c>
      <c r="F100" s="13">
        <v>1</v>
      </c>
      <c r="G100" s="13">
        <v>2</v>
      </c>
      <c r="H100" s="13">
        <v>1</v>
      </c>
      <c r="I100" s="13">
        <v>2</v>
      </c>
      <c r="K100" s="7" t="s">
        <v>24</v>
      </c>
      <c r="L100" s="13">
        <v>0.5</v>
      </c>
      <c r="M100" s="13">
        <v>0.5</v>
      </c>
      <c r="N100" s="13">
        <v>0.5</v>
      </c>
      <c r="O100" s="13">
        <v>0</v>
      </c>
      <c r="P100" s="13">
        <v>0.5</v>
      </c>
      <c r="Q100" s="13">
        <v>1</v>
      </c>
      <c r="R100" s="13">
        <v>0.5</v>
      </c>
      <c r="S100" s="13">
        <v>2</v>
      </c>
      <c r="U100" s="28" t="s">
        <v>24</v>
      </c>
      <c r="V100" s="26">
        <v>1</v>
      </c>
      <c r="W100" s="26">
        <v>1</v>
      </c>
      <c r="X100" s="26">
        <v>1</v>
      </c>
      <c r="Y100" s="26">
        <v>0</v>
      </c>
      <c r="Z100" s="26">
        <v>1</v>
      </c>
      <c r="AA100" s="26">
        <v>2</v>
      </c>
      <c r="AB100" s="26">
        <v>1</v>
      </c>
      <c r="AC100" s="26">
        <v>2</v>
      </c>
      <c r="AD100" s="15"/>
      <c r="AE100" s="24">
        <v>0.5</v>
      </c>
      <c r="AF100" s="24">
        <v>0.5</v>
      </c>
      <c r="AG100" s="24">
        <v>0.5</v>
      </c>
      <c r="AH100" s="24">
        <v>0</v>
      </c>
      <c r="AI100" s="24">
        <v>0.5</v>
      </c>
      <c r="AJ100" s="24">
        <v>1</v>
      </c>
      <c r="AK100" s="24">
        <v>0.5</v>
      </c>
      <c r="AL100" s="24">
        <v>2</v>
      </c>
    </row>
    <row r="101" spans="1:38" x14ac:dyDescent="0.25">
      <c r="A101" s="5" t="s">
        <v>666</v>
      </c>
      <c r="B101" s="13">
        <v>0</v>
      </c>
      <c r="C101" s="13">
        <v>0</v>
      </c>
      <c r="D101" s="13">
        <v>0</v>
      </c>
      <c r="E101" s="13">
        <v>0</v>
      </c>
      <c r="F101" s="13">
        <v>0</v>
      </c>
      <c r="G101" s="13">
        <v>0</v>
      </c>
      <c r="H101" s="13">
        <v>0</v>
      </c>
      <c r="I101" s="13">
        <v>0</v>
      </c>
      <c r="K101" s="5" t="s">
        <v>666</v>
      </c>
      <c r="L101" s="13">
        <v>0</v>
      </c>
      <c r="M101" s="13">
        <v>0</v>
      </c>
      <c r="N101" s="13">
        <v>0</v>
      </c>
      <c r="O101" s="13">
        <v>0</v>
      </c>
      <c r="P101" s="13">
        <v>0</v>
      </c>
      <c r="Q101" s="13">
        <v>0</v>
      </c>
      <c r="R101" s="13">
        <v>0</v>
      </c>
      <c r="S101" s="13">
        <v>0</v>
      </c>
      <c r="U101" s="38" t="s">
        <v>666</v>
      </c>
      <c r="V101" s="26"/>
      <c r="W101" s="26"/>
      <c r="X101" s="26"/>
      <c r="Y101" s="26"/>
      <c r="Z101" s="26"/>
      <c r="AA101" s="26"/>
      <c r="AB101" s="26"/>
      <c r="AC101" s="26"/>
      <c r="AD101" s="15"/>
      <c r="AE101" s="24"/>
      <c r="AF101" s="24"/>
      <c r="AG101" s="24"/>
      <c r="AH101" s="24"/>
      <c r="AI101" s="24"/>
      <c r="AJ101" s="24"/>
      <c r="AK101" s="24"/>
      <c r="AL101" s="24"/>
    </row>
    <row r="102" spans="1:38" x14ac:dyDescent="0.25">
      <c r="A102" s="7" t="s">
        <v>242</v>
      </c>
      <c r="B102" s="13">
        <v>0</v>
      </c>
      <c r="C102" s="13">
        <v>0</v>
      </c>
      <c r="D102" s="13">
        <v>0</v>
      </c>
      <c r="E102" s="13">
        <v>0</v>
      </c>
      <c r="F102" s="13">
        <v>0</v>
      </c>
      <c r="G102" s="13">
        <v>0</v>
      </c>
      <c r="H102" s="13">
        <v>0</v>
      </c>
      <c r="I102" s="13">
        <v>0</v>
      </c>
      <c r="K102" s="7" t="s">
        <v>242</v>
      </c>
      <c r="L102" s="13">
        <v>0</v>
      </c>
      <c r="M102" s="13">
        <v>0</v>
      </c>
      <c r="N102" s="13">
        <v>0</v>
      </c>
      <c r="O102" s="13">
        <v>0</v>
      </c>
      <c r="P102" s="13">
        <v>0</v>
      </c>
      <c r="Q102" s="13">
        <v>0</v>
      </c>
      <c r="R102" s="13">
        <v>0</v>
      </c>
      <c r="S102" s="13">
        <v>0</v>
      </c>
      <c r="U102" s="28" t="s">
        <v>242</v>
      </c>
      <c r="V102" s="26">
        <v>0</v>
      </c>
      <c r="W102" s="26">
        <v>0</v>
      </c>
      <c r="X102" s="26">
        <v>0</v>
      </c>
      <c r="Y102" s="26">
        <v>0</v>
      </c>
      <c r="Z102" s="26">
        <v>0</v>
      </c>
      <c r="AA102" s="26">
        <v>0</v>
      </c>
      <c r="AB102" s="26">
        <v>0</v>
      </c>
      <c r="AC102" s="26">
        <v>0</v>
      </c>
      <c r="AD102" s="15"/>
      <c r="AE102" s="24">
        <v>0</v>
      </c>
      <c r="AF102" s="24">
        <v>0</v>
      </c>
      <c r="AG102" s="24">
        <v>0</v>
      </c>
      <c r="AH102" s="24">
        <v>0</v>
      </c>
      <c r="AI102" s="24">
        <v>0</v>
      </c>
      <c r="AJ102" s="24">
        <v>0</v>
      </c>
      <c r="AK102" s="24">
        <v>0</v>
      </c>
      <c r="AL102" s="24">
        <v>0</v>
      </c>
    </row>
    <row r="103" spans="1:38" x14ac:dyDescent="0.25">
      <c r="A103" s="5" t="s">
        <v>96</v>
      </c>
      <c r="B103" s="13">
        <v>1</v>
      </c>
      <c r="C103" s="13">
        <v>1</v>
      </c>
      <c r="D103" s="13">
        <v>1</v>
      </c>
      <c r="E103" s="13">
        <v>1</v>
      </c>
      <c r="F103" s="13">
        <v>1</v>
      </c>
      <c r="G103" s="13">
        <v>1</v>
      </c>
      <c r="H103" s="13">
        <v>1</v>
      </c>
      <c r="I103" s="13">
        <v>1</v>
      </c>
      <c r="K103" s="5" t="s">
        <v>96</v>
      </c>
      <c r="L103" s="13">
        <v>0.5</v>
      </c>
      <c r="M103" s="13">
        <v>0.5</v>
      </c>
      <c r="N103" s="13">
        <v>0.5</v>
      </c>
      <c r="O103" s="13">
        <v>0.5</v>
      </c>
      <c r="P103" s="13">
        <v>0.5</v>
      </c>
      <c r="Q103" s="13">
        <v>1</v>
      </c>
      <c r="R103" s="13">
        <v>0.5</v>
      </c>
      <c r="S103" s="13">
        <v>0.5</v>
      </c>
      <c r="U103" s="38" t="s">
        <v>96</v>
      </c>
      <c r="V103" s="26"/>
      <c r="W103" s="26"/>
      <c r="X103" s="26"/>
      <c r="Y103" s="26"/>
      <c r="Z103" s="26"/>
      <c r="AA103" s="26"/>
      <c r="AB103" s="26"/>
      <c r="AC103" s="26"/>
      <c r="AD103" s="15"/>
      <c r="AE103" s="24"/>
      <c r="AF103" s="24"/>
      <c r="AG103" s="24"/>
      <c r="AH103" s="24"/>
      <c r="AI103" s="24"/>
      <c r="AJ103" s="24"/>
      <c r="AK103" s="24"/>
      <c r="AL103" s="24"/>
    </row>
    <row r="104" spans="1:38" x14ac:dyDescent="0.25">
      <c r="A104" s="7" t="s">
        <v>24</v>
      </c>
      <c r="B104" s="13">
        <v>1</v>
      </c>
      <c r="C104" s="13">
        <v>1</v>
      </c>
      <c r="D104" s="13">
        <v>1</v>
      </c>
      <c r="E104" s="13">
        <v>1</v>
      </c>
      <c r="F104" s="13">
        <v>1</v>
      </c>
      <c r="G104" s="13">
        <v>1</v>
      </c>
      <c r="H104" s="13">
        <v>1</v>
      </c>
      <c r="I104" s="13">
        <v>1</v>
      </c>
      <c r="K104" s="7" t="s">
        <v>24</v>
      </c>
      <c r="L104" s="13">
        <v>0.5</v>
      </c>
      <c r="M104" s="13">
        <v>0.5</v>
      </c>
      <c r="N104" s="13">
        <v>0.5</v>
      </c>
      <c r="O104" s="13">
        <v>0.5</v>
      </c>
      <c r="P104" s="13">
        <v>0.5</v>
      </c>
      <c r="Q104" s="13">
        <v>1</v>
      </c>
      <c r="R104" s="13">
        <v>0.5</v>
      </c>
      <c r="S104" s="13">
        <v>0.5</v>
      </c>
      <c r="U104" s="28" t="s">
        <v>24</v>
      </c>
      <c r="V104" s="26">
        <v>1</v>
      </c>
      <c r="W104" s="26">
        <v>1</v>
      </c>
      <c r="X104" s="26">
        <v>1</v>
      </c>
      <c r="Y104" s="26">
        <v>1</v>
      </c>
      <c r="Z104" s="26">
        <v>1</v>
      </c>
      <c r="AA104" s="26">
        <v>1</v>
      </c>
      <c r="AB104" s="26">
        <v>1</v>
      </c>
      <c r="AC104" s="26">
        <v>1</v>
      </c>
      <c r="AD104" s="15"/>
      <c r="AE104" s="24">
        <v>0.5</v>
      </c>
      <c r="AF104" s="24">
        <v>0.5</v>
      </c>
      <c r="AG104" s="24">
        <v>0.5</v>
      </c>
      <c r="AH104" s="24">
        <v>0.5</v>
      </c>
      <c r="AI104" s="24">
        <v>0.5</v>
      </c>
      <c r="AJ104" s="24">
        <v>1</v>
      </c>
      <c r="AK104" s="24">
        <v>0.5</v>
      </c>
      <c r="AL104" s="24">
        <v>0.5</v>
      </c>
    </row>
    <row r="105" spans="1:38" x14ac:dyDescent="0.25">
      <c r="A105" s="5" t="s">
        <v>328</v>
      </c>
      <c r="B105" s="13">
        <v>1</v>
      </c>
      <c r="C105" s="13">
        <v>2</v>
      </c>
      <c r="D105" s="13">
        <v>2</v>
      </c>
      <c r="E105" s="13">
        <v>1</v>
      </c>
      <c r="F105" s="13">
        <v>2</v>
      </c>
      <c r="G105" s="13">
        <v>2</v>
      </c>
      <c r="H105" s="13">
        <v>2</v>
      </c>
      <c r="I105" s="13">
        <v>1</v>
      </c>
      <c r="K105" s="5" t="s">
        <v>328</v>
      </c>
      <c r="L105" s="13">
        <v>0.5</v>
      </c>
      <c r="M105" s="13">
        <v>1</v>
      </c>
      <c r="N105" s="13">
        <v>1</v>
      </c>
      <c r="O105" s="13">
        <v>1</v>
      </c>
      <c r="P105" s="13">
        <v>1</v>
      </c>
      <c r="Q105" s="13">
        <v>1</v>
      </c>
      <c r="R105" s="13">
        <v>1</v>
      </c>
      <c r="S105" s="13">
        <v>0.5</v>
      </c>
      <c r="U105" s="38" t="s">
        <v>328</v>
      </c>
      <c r="V105" s="26"/>
      <c r="W105" s="26"/>
      <c r="X105" s="26"/>
      <c r="Y105" s="26"/>
      <c r="Z105" s="26"/>
      <c r="AA105" s="26"/>
      <c r="AB105" s="26"/>
      <c r="AC105" s="26"/>
      <c r="AD105" s="15"/>
      <c r="AE105" s="24"/>
      <c r="AF105" s="24"/>
      <c r="AG105" s="24"/>
      <c r="AH105" s="24"/>
      <c r="AI105" s="24"/>
      <c r="AJ105" s="24"/>
      <c r="AK105" s="24"/>
      <c r="AL105" s="24"/>
    </row>
    <row r="106" spans="1:38" x14ac:dyDescent="0.25">
      <c r="A106" s="7" t="s">
        <v>324</v>
      </c>
      <c r="B106" s="13">
        <v>1</v>
      </c>
      <c r="C106" s="13">
        <v>2</v>
      </c>
      <c r="D106" s="13">
        <v>2</v>
      </c>
      <c r="E106" s="13">
        <v>1</v>
      </c>
      <c r="F106" s="13">
        <v>2</v>
      </c>
      <c r="G106" s="13">
        <v>2</v>
      </c>
      <c r="H106" s="13">
        <v>2</v>
      </c>
      <c r="I106" s="13">
        <v>1</v>
      </c>
      <c r="K106" s="7" t="s">
        <v>324</v>
      </c>
      <c r="L106" s="13">
        <v>0.5</v>
      </c>
      <c r="M106" s="13">
        <v>1</v>
      </c>
      <c r="N106" s="13">
        <v>1</v>
      </c>
      <c r="O106" s="13">
        <v>1</v>
      </c>
      <c r="P106" s="13">
        <v>1</v>
      </c>
      <c r="Q106" s="13">
        <v>1</v>
      </c>
      <c r="R106" s="13">
        <v>1</v>
      </c>
      <c r="S106" s="13">
        <v>0.5</v>
      </c>
      <c r="U106" s="28" t="s">
        <v>324</v>
      </c>
      <c r="V106" s="26">
        <v>1</v>
      </c>
      <c r="W106" s="26">
        <v>2</v>
      </c>
      <c r="X106" s="26">
        <v>2</v>
      </c>
      <c r="Y106" s="26">
        <v>1</v>
      </c>
      <c r="Z106" s="26">
        <v>2</v>
      </c>
      <c r="AA106" s="26">
        <v>2</v>
      </c>
      <c r="AB106" s="26">
        <v>2</v>
      </c>
      <c r="AC106" s="26">
        <v>1</v>
      </c>
      <c r="AD106" s="15"/>
      <c r="AE106" s="24">
        <v>0.5</v>
      </c>
      <c r="AF106" s="24">
        <v>1</v>
      </c>
      <c r="AG106" s="24">
        <v>1</v>
      </c>
      <c r="AH106" s="24">
        <v>1</v>
      </c>
      <c r="AI106" s="24">
        <v>1</v>
      </c>
      <c r="AJ106" s="24">
        <v>1</v>
      </c>
      <c r="AK106" s="24">
        <v>1</v>
      </c>
      <c r="AL106" s="24">
        <v>0.5</v>
      </c>
    </row>
    <row r="107" spans="1:38" x14ac:dyDescent="0.25">
      <c r="A107" s="5" t="s">
        <v>691</v>
      </c>
      <c r="B107" s="13">
        <v>0</v>
      </c>
      <c r="C107" s="13">
        <v>0</v>
      </c>
      <c r="D107" s="13">
        <v>0</v>
      </c>
      <c r="E107" s="13">
        <v>0</v>
      </c>
      <c r="F107" s="13">
        <v>0</v>
      </c>
      <c r="G107" s="13">
        <v>0</v>
      </c>
      <c r="H107" s="13">
        <v>0</v>
      </c>
      <c r="I107" s="13">
        <v>0</v>
      </c>
      <c r="K107" s="5" t="s">
        <v>691</v>
      </c>
      <c r="L107" s="13">
        <v>0</v>
      </c>
      <c r="M107" s="13">
        <v>0</v>
      </c>
      <c r="N107" s="13">
        <v>0</v>
      </c>
      <c r="O107" s="13">
        <v>0</v>
      </c>
      <c r="P107" s="13">
        <v>0</v>
      </c>
      <c r="Q107" s="13">
        <v>0</v>
      </c>
      <c r="R107" s="13">
        <v>0</v>
      </c>
      <c r="S107" s="13">
        <v>0</v>
      </c>
      <c r="U107" s="38" t="s">
        <v>691</v>
      </c>
      <c r="V107" s="26"/>
      <c r="W107" s="26"/>
      <c r="X107" s="26"/>
      <c r="Y107" s="26"/>
      <c r="Z107" s="26"/>
      <c r="AA107" s="26"/>
      <c r="AB107" s="26"/>
      <c r="AC107" s="26"/>
      <c r="AD107" s="15"/>
      <c r="AE107" s="24"/>
      <c r="AF107" s="24"/>
      <c r="AG107" s="24"/>
      <c r="AH107" s="24"/>
      <c r="AI107" s="24"/>
      <c r="AJ107" s="24"/>
      <c r="AK107" s="24"/>
      <c r="AL107" s="24"/>
    </row>
    <row r="108" spans="1:38" x14ac:dyDescent="0.25">
      <c r="A108" s="7" t="s">
        <v>242</v>
      </c>
      <c r="B108" s="13">
        <v>0</v>
      </c>
      <c r="C108" s="13">
        <v>0</v>
      </c>
      <c r="D108" s="13">
        <v>0</v>
      </c>
      <c r="E108" s="13">
        <v>0</v>
      </c>
      <c r="F108" s="13">
        <v>0</v>
      </c>
      <c r="G108" s="13">
        <v>0</v>
      </c>
      <c r="H108" s="13">
        <v>0</v>
      </c>
      <c r="I108" s="13">
        <v>0</v>
      </c>
      <c r="K108" s="7" t="s">
        <v>242</v>
      </c>
      <c r="L108" s="13">
        <v>0</v>
      </c>
      <c r="M108" s="13">
        <v>0</v>
      </c>
      <c r="N108" s="13">
        <v>0</v>
      </c>
      <c r="O108" s="13">
        <v>0</v>
      </c>
      <c r="P108" s="13">
        <v>0</v>
      </c>
      <c r="Q108" s="13">
        <v>0</v>
      </c>
      <c r="R108" s="13">
        <v>0</v>
      </c>
      <c r="S108" s="13">
        <v>0</v>
      </c>
      <c r="U108" s="28" t="s">
        <v>242</v>
      </c>
      <c r="V108" s="26">
        <v>0</v>
      </c>
      <c r="W108" s="26">
        <v>0</v>
      </c>
      <c r="X108" s="26">
        <v>0</v>
      </c>
      <c r="Y108" s="26">
        <v>0</v>
      </c>
      <c r="Z108" s="26">
        <v>0</v>
      </c>
      <c r="AA108" s="26">
        <v>0</v>
      </c>
      <c r="AB108" s="26">
        <v>0</v>
      </c>
      <c r="AC108" s="26">
        <v>0</v>
      </c>
      <c r="AD108" s="15"/>
      <c r="AE108" s="24">
        <v>0</v>
      </c>
      <c r="AF108" s="24">
        <v>0</v>
      </c>
      <c r="AG108" s="24">
        <v>0</v>
      </c>
      <c r="AH108" s="24">
        <v>0</v>
      </c>
      <c r="AI108" s="24">
        <v>0</v>
      </c>
      <c r="AJ108" s="24">
        <v>0</v>
      </c>
      <c r="AK108" s="24">
        <v>0</v>
      </c>
      <c r="AL108" s="24">
        <v>0</v>
      </c>
    </row>
    <row r="109" spans="1:38" x14ac:dyDescent="0.25">
      <c r="A109" s="5" t="s">
        <v>384</v>
      </c>
      <c r="B109" s="13">
        <v>7</v>
      </c>
      <c r="C109" s="13">
        <v>12</v>
      </c>
      <c r="D109" s="13">
        <v>8</v>
      </c>
      <c r="E109" s="13">
        <v>7</v>
      </c>
      <c r="F109" s="13">
        <v>9</v>
      </c>
      <c r="G109" s="13">
        <v>10</v>
      </c>
      <c r="H109" s="13">
        <v>10</v>
      </c>
      <c r="I109" s="13">
        <v>9</v>
      </c>
      <c r="K109" s="5" t="s">
        <v>384</v>
      </c>
      <c r="L109" s="13">
        <v>3.5</v>
      </c>
      <c r="M109" s="13">
        <v>6</v>
      </c>
      <c r="N109" s="13">
        <v>4</v>
      </c>
      <c r="O109" s="13">
        <v>3.5</v>
      </c>
      <c r="P109" s="13">
        <v>4.5</v>
      </c>
      <c r="Q109" s="13">
        <v>5</v>
      </c>
      <c r="R109" s="13">
        <v>10</v>
      </c>
      <c r="S109" s="13">
        <v>4.5</v>
      </c>
      <c r="U109" s="38" t="s">
        <v>384</v>
      </c>
      <c r="V109" s="26"/>
      <c r="W109" s="26"/>
      <c r="X109" s="26"/>
      <c r="Y109" s="26"/>
      <c r="Z109" s="26"/>
      <c r="AA109" s="26"/>
      <c r="AB109" s="26"/>
      <c r="AC109" s="26"/>
      <c r="AD109" s="15"/>
      <c r="AE109" s="24"/>
      <c r="AF109" s="24"/>
      <c r="AG109" s="24"/>
      <c r="AH109" s="24"/>
      <c r="AI109" s="24"/>
      <c r="AJ109" s="24"/>
      <c r="AK109" s="24"/>
      <c r="AL109" s="24"/>
    </row>
    <row r="110" spans="1:38" x14ac:dyDescent="0.25">
      <c r="A110" s="7" t="s">
        <v>341</v>
      </c>
      <c r="B110" s="13">
        <v>7</v>
      </c>
      <c r="C110" s="13">
        <v>12</v>
      </c>
      <c r="D110" s="13">
        <v>8</v>
      </c>
      <c r="E110" s="13">
        <v>7</v>
      </c>
      <c r="F110" s="13">
        <v>9</v>
      </c>
      <c r="G110" s="13">
        <v>10</v>
      </c>
      <c r="H110" s="13">
        <v>10</v>
      </c>
      <c r="I110" s="13">
        <v>9</v>
      </c>
      <c r="K110" s="7" t="s">
        <v>341</v>
      </c>
      <c r="L110" s="13">
        <v>3.5</v>
      </c>
      <c r="M110" s="13">
        <v>6</v>
      </c>
      <c r="N110" s="13">
        <v>4</v>
      </c>
      <c r="O110" s="13">
        <v>3.5</v>
      </c>
      <c r="P110" s="13">
        <v>4.5</v>
      </c>
      <c r="Q110" s="13">
        <v>5</v>
      </c>
      <c r="R110" s="13">
        <v>10</v>
      </c>
      <c r="S110" s="13">
        <v>4.5</v>
      </c>
      <c r="U110" s="28" t="s">
        <v>341</v>
      </c>
      <c r="V110" s="26">
        <v>7</v>
      </c>
      <c r="W110" s="26">
        <v>12</v>
      </c>
      <c r="X110" s="26">
        <v>8</v>
      </c>
      <c r="Y110" s="26">
        <v>7</v>
      </c>
      <c r="Z110" s="26">
        <v>9</v>
      </c>
      <c r="AA110" s="26">
        <v>10</v>
      </c>
      <c r="AB110" s="26">
        <v>10</v>
      </c>
      <c r="AC110" s="26">
        <v>9</v>
      </c>
      <c r="AD110" s="15"/>
      <c r="AE110" s="24">
        <v>3.5</v>
      </c>
      <c r="AF110" s="24">
        <v>6</v>
      </c>
      <c r="AG110" s="24">
        <v>4</v>
      </c>
      <c r="AH110" s="24">
        <v>3.5</v>
      </c>
      <c r="AI110" s="24">
        <v>4.5</v>
      </c>
      <c r="AJ110" s="24">
        <v>5</v>
      </c>
      <c r="AK110" s="24">
        <v>10</v>
      </c>
      <c r="AL110" s="24">
        <v>4.5</v>
      </c>
    </row>
    <row r="111" spans="1:38" x14ac:dyDescent="0.25">
      <c r="A111" s="5" t="s">
        <v>396</v>
      </c>
      <c r="B111" s="13">
        <v>0</v>
      </c>
      <c r="C111" s="13">
        <v>2</v>
      </c>
      <c r="D111" s="13">
        <v>0</v>
      </c>
      <c r="E111" s="13">
        <v>2</v>
      </c>
      <c r="F111" s="13">
        <v>0</v>
      </c>
      <c r="G111" s="13">
        <v>1</v>
      </c>
      <c r="H111" s="13">
        <v>1</v>
      </c>
      <c r="I111" s="13">
        <v>1</v>
      </c>
      <c r="K111" s="5" t="s">
        <v>396</v>
      </c>
      <c r="L111" s="13">
        <v>0</v>
      </c>
      <c r="M111" s="13">
        <v>1</v>
      </c>
      <c r="N111" s="13">
        <v>0</v>
      </c>
      <c r="O111" s="13">
        <v>2</v>
      </c>
      <c r="P111" s="13">
        <v>0</v>
      </c>
      <c r="Q111" s="13">
        <v>1</v>
      </c>
      <c r="R111" s="13">
        <v>0.5</v>
      </c>
      <c r="S111" s="13">
        <v>0.5</v>
      </c>
      <c r="U111" s="38" t="s">
        <v>396</v>
      </c>
      <c r="V111" s="26"/>
      <c r="W111" s="26"/>
      <c r="X111" s="26"/>
      <c r="Y111" s="26"/>
      <c r="Z111" s="26"/>
      <c r="AA111" s="26"/>
      <c r="AB111" s="26"/>
      <c r="AC111" s="26"/>
      <c r="AD111" s="15"/>
      <c r="AE111" s="24"/>
      <c r="AF111" s="24"/>
      <c r="AG111" s="24"/>
      <c r="AH111" s="24"/>
      <c r="AI111" s="24"/>
      <c r="AJ111" s="24"/>
      <c r="AK111" s="24"/>
      <c r="AL111" s="24"/>
    </row>
    <row r="112" spans="1:38" x14ac:dyDescent="0.25">
      <c r="A112" s="7" t="s">
        <v>341</v>
      </c>
      <c r="B112" s="13">
        <v>0</v>
      </c>
      <c r="C112" s="13">
        <v>2</v>
      </c>
      <c r="D112" s="13">
        <v>0</v>
      </c>
      <c r="E112" s="13">
        <v>2</v>
      </c>
      <c r="F112" s="13">
        <v>0</v>
      </c>
      <c r="G112" s="13">
        <v>1</v>
      </c>
      <c r="H112" s="13">
        <v>1</v>
      </c>
      <c r="I112" s="13">
        <v>1</v>
      </c>
      <c r="K112" s="7" t="s">
        <v>341</v>
      </c>
      <c r="L112" s="13">
        <v>0</v>
      </c>
      <c r="M112" s="13">
        <v>1</v>
      </c>
      <c r="N112" s="13">
        <v>0</v>
      </c>
      <c r="O112" s="13">
        <v>2</v>
      </c>
      <c r="P112" s="13">
        <v>0</v>
      </c>
      <c r="Q112" s="13">
        <v>1</v>
      </c>
      <c r="R112" s="13">
        <v>0.5</v>
      </c>
      <c r="S112" s="13">
        <v>0.5</v>
      </c>
      <c r="U112" s="28" t="s">
        <v>341</v>
      </c>
      <c r="V112" s="26">
        <v>0</v>
      </c>
      <c r="W112" s="26">
        <v>2</v>
      </c>
      <c r="X112" s="26">
        <v>0</v>
      </c>
      <c r="Y112" s="26">
        <v>2</v>
      </c>
      <c r="Z112" s="26">
        <v>0</v>
      </c>
      <c r="AA112" s="26">
        <v>1</v>
      </c>
      <c r="AB112" s="26">
        <v>1</v>
      </c>
      <c r="AC112" s="26">
        <v>1</v>
      </c>
      <c r="AD112" s="15"/>
      <c r="AE112" s="24">
        <v>0</v>
      </c>
      <c r="AF112" s="24">
        <v>1</v>
      </c>
      <c r="AG112" s="24">
        <v>0</v>
      </c>
      <c r="AH112" s="24">
        <v>2</v>
      </c>
      <c r="AI112" s="24">
        <v>0</v>
      </c>
      <c r="AJ112" s="24">
        <v>1</v>
      </c>
      <c r="AK112" s="24">
        <v>0.5</v>
      </c>
      <c r="AL112" s="24">
        <v>0.5</v>
      </c>
    </row>
    <row r="113" spans="1:38" x14ac:dyDescent="0.25">
      <c r="A113" s="5" t="s">
        <v>330</v>
      </c>
      <c r="B113" s="13">
        <v>1</v>
      </c>
      <c r="C113" s="13">
        <v>2</v>
      </c>
      <c r="D113" s="13">
        <v>2</v>
      </c>
      <c r="E113" s="13">
        <v>1</v>
      </c>
      <c r="F113" s="13">
        <v>2</v>
      </c>
      <c r="G113" s="13">
        <v>2</v>
      </c>
      <c r="H113" s="13">
        <v>2</v>
      </c>
      <c r="I113" s="13">
        <v>1</v>
      </c>
      <c r="K113" s="5" t="s">
        <v>330</v>
      </c>
      <c r="L113" s="13">
        <v>0.5</v>
      </c>
      <c r="M113" s="13">
        <v>1</v>
      </c>
      <c r="N113" s="13">
        <v>1</v>
      </c>
      <c r="O113" s="13">
        <v>1</v>
      </c>
      <c r="P113" s="13">
        <v>1</v>
      </c>
      <c r="Q113" s="13">
        <v>2</v>
      </c>
      <c r="R113" s="13">
        <v>1</v>
      </c>
      <c r="S113" s="13">
        <v>0.5</v>
      </c>
      <c r="U113" s="38" t="s">
        <v>330</v>
      </c>
      <c r="V113" s="26"/>
      <c r="W113" s="26"/>
      <c r="X113" s="26"/>
      <c r="Y113" s="26"/>
      <c r="Z113" s="26"/>
      <c r="AA113" s="26"/>
      <c r="AB113" s="26"/>
      <c r="AC113" s="26"/>
      <c r="AD113" s="15"/>
      <c r="AE113" s="24"/>
      <c r="AF113" s="24"/>
      <c r="AG113" s="24"/>
      <c r="AH113" s="24"/>
      <c r="AI113" s="24"/>
      <c r="AJ113" s="24"/>
      <c r="AK113" s="24"/>
      <c r="AL113" s="24"/>
    </row>
    <row r="114" spans="1:38" x14ac:dyDescent="0.25">
      <c r="A114" s="7" t="s">
        <v>324</v>
      </c>
      <c r="B114" s="13">
        <v>1</v>
      </c>
      <c r="C114" s="13">
        <v>2</v>
      </c>
      <c r="D114" s="13">
        <v>2</v>
      </c>
      <c r="E114" s="13">
        <v>1</v>
      </c>
      <c r="F114" s="13">
        <v>2</v>
      </c>
      <c r="G114" s="13">
        <v>2</v>
      </c>
      <c r="H114" s="13">
        <v>2</v>
      </c>
      <c r="I114" s="13">
        <v>1</v>
      </c>
      <c r="K114" s="7" t="s">
        <v>324</v>
      </c>
      <c r="L114" s="13">
        <v>0.5</v>
      </c>
      <c r="M114" s="13">
        <v>1</v>
      </c>
      <c r="N114" s="13">
        <v>1</v>
      </c>
      <c r="O114" s="13">
        <v>1</v>
      </c>
      <c r="P114" s="13">
        <v>1</v>
      </c>
      <c r="Q114" s="13">
        <v>2</v>
      </c>
      <c r="R114" s="13">
        <v>1</v>
      </c>
      <c r="S114" s="13">
        <v>0.5</v>
      </c>
      <c r="U114" s="28" t="s">
        <v>324</v>
      </c>
      <c r="V114" s="26">
        <v>1</v>
      </c>
      <c r="W114" s="26">
        <v>2</v>
      </c>
      <c r="X114" s="26">
        <v>2</v>
      </c>
      <c r="Y114" s="26">
        <v>1</v>
      </c>
      <c r="Z114" s="26">
        <v>2</v>
      </c>
      <c r="AA114" s="26">
        <v>2</v>
      </c>
      <c r="AB114" s="26">
        <v>2</v>
      </c>
      <c r="AC114" s="26">
        <v>1</v>
      </c>
      <c r="AD114" s="15"/>
      <c r="AE114" s="24">
        <v>0.5</v>
      </c>
      <c r="AF114" s="24">
        <v>1</v>
      </c>
      <c r="AG114" s="24">
        <v>1</v>
      </c>
      <c r="AH114" s="24">
        <v>1</v>
      </c>
      <c r="AI114" s="24">
        <v>1</v>
      </c>
      <c r="AJ114" s="24">
        <v>2</v>
      </c>
      <c r="AK114" s="24">
        <v>1</v>
      </c>
      <c r="AL114" s="24">
        <v>0.5</v>
      </c>
    </row>
    <row r="115" spans="1:38" x14ac:dyDescent="0.25">
      <c r="A115" s="5" t="s">
        <v>100</v>
      </c>
      <c r="B115" s="13">
        <v>2</v>
      </c>
      <c r="C115" s="13">
        <v>4</v>
      </c>
      <c r="D115" s="13">
        <v>3</v>
      </c>
      <c r="E115" s="13">
        <v>2</v>
      </c>
      <c r="F115" s="13">
        <v>3</v>
      </c>
      <c r="G115" s="13">
        <v>4</v>
      </c>
      <c r="H115" s="13">
        <v>4</v>
      </c>
      <c r="I115" s="13">
        <v>3</v>
      </c>
      <c r="K115" s="5" t="s">
        <v>100</v>
      </c>
      <c r="L115" s="13">
        <v>1</v>
      </c>
      <c r="M115" s="13">
        <v>2</v>
      </c>
      <c r="N115" s="13">
        <v>1.5</v>
      </c>
      <c r="O115" s="13">
        <v>2</v>
      </c>
      <c r="P115" s="13">
        <v>1.5</v>
      </c>
      <c r="Q115" s="13">
        <v>2</v>
      </c>
      <c r="R115" s="13">
        <v>2</v>
      </c>
      <c r="S115" s="13">
        <v>1.5</v>
      </c>
      <c r="U115" s="38" t="s">
        <v>100</v>
      </c>
      <c r="V115" s="26"/>
      <c r="W115" s="26"/>
      <c r="X115" s="26"/>
      <c r="Y115" s="26"/>
      <c r="Z115" s="26"/>
      <c r="AA115" s="26"/>
      <c r="AB115" s="26"/>
      <c r="AC115" s="26"/>
      <c r="AD115" s="15"/>
      <c r="AE115" s="24"/>
      <c r="AF115" s="24"/>
      <c r="AG115" s="24"/>
      <c r="AH115" s="24"/>
      <c r="AI115" s="24"/>
      <c r="AJ115" s="24"/>
      <c r="AK115" s="24"/>
      <c r="AL115" s="24"/>
    </row>
    <row r="116" spans="1:38" x14ac:dyDescent="0.25">
      <c r="A116" s="7" t="s">
        <v>24</v>
      </c>
      <c r="B116" s="13">
        <v>0</v>
      </c>
      <c r="C116" s="13">
        <v>0</v>
      </c>
      <c r="D116" s="13">
        <v>0</v>
      </c>
      <c r="E116" s="13">
        <v>0</v>
      </c>
      <c r="F116" s="13">
        <v>0</v>
      </c>
      <c r="G116" s="13">
        <v>0</v>
      </c>
      <c r="H116" s="13">
        <v>0</v>
      </c>
      <c r="I116" s="13">
        <v>0</v>
      </c>
      <c r="K116" s="7" t="s">
        <v>24</v>
      </c>
      <c r="L116" s="13">
        <v>0</v>
      </c>
      <c r="M116" s="13">
        <v>0</v>
      </c>
      <c r="N116" s="13">
        <v>0</v>
      </c>
      <c r="O116" s="13">
        <v>0</v>
      </c>
      <c r="P116" s="13">
        <v>0</v>
      </c>
      <c r="Q116" s="13">
        <v>0</v>
      </c>
      <c r="R116" s="13">
        <v>0</v>
      </c>
      <c r="S116" s="13">
        <v>0</v>
      </c>
      <c r="U116" s="28" t="s">
        <v>24</v>
      </c>
      <c r="V116" s="26">
        <v>0</v>
      </c>
      <c r="W116" s="26">
        <v>0</v>
      </c>
      <c r="X116" s="26">
        <v>0</v>
      </c>
      <c r="Y116" s="26">
        <v>0</v>
      </c>
      <c r="Z116" s="26">
        <v>0</v>
      </c>
      <c r="AA116" s="26">
        <v>0</v>
      </c>
      <c r="AB116" s="26">
        <v>0</v>
      </c>
      <c r="AC116" s="26">
        <v>0</v>
      </c>
      <c r="AD116" s="15"/>
      <c r="AE116" s="24">
        <v>0</v>
      </c>
      <c r="AF116" s="24">
        <v>0</v>
      </c>
      <c r="AG116" s="24">
        <v>0</v>
      </c>
      <c r="AH116" s="24">
        <v>0</v>
      </c>
      <c r="AI116" s="24">
        <v>0</v>
      </c>
      <c r="AJ116" s="24">
        <v>0</v>
      </c>
      <c r="AK116" s="24">
        <v>0</v>
      </c>
      <c r="AL116" s="24">
        <v>0</v>
      </c>
    </row>
    <row r="117" spans="1:38" x14ac:dyDescent="0.25">
      <c r="A117" s="7" t="s">
        <v>242</v>
      </c>
      <c r="B117" s="13">
        <v>2</v>
      </c>
      <c r="C117" s="13">
        <v>4</v>
      </c>
      <c r="D117" s="13">
        <v>3</v>
      </c>
      <c r="E117" s="13">
        <v>2</v>
      </c>
      <c r="F117" s="13">
        <v>3</v>
      </c>
      <c r="G117" s="13">
        <v>4</v>
      </c>
      <c r="H117" s="13">
        <v>4</v>
      </c>
      <c r="I117" s="13">
        <v>3</v>
      </c>
      <c r="K117" s="7" t="s">
        <v>242</v>
      </c>
      <c r="L117" s="13">
        <v>1</v>
      </c>
      <c r="M117" s="13">
        <v>2</v>
      </c>
      <c r="N117" s="13">
        <v>1.5</v>
      </c>
      <c r="O117" s="13">
        <v>2</v>
      </c>
      <c r="P117" s="13">
        <v>1.5</v>
      </c>
      <c r="Q117" s="13">
        <v>2</v>
      </c>
      <c r="R117" s="13">
        <v>2</v>
      </c>
      <c r="S117" s="13">
        <v>1.5</v>
      </c>
      <c r="U117" s="28" t="s">
        <v>242</v>
      </c>
      <c r="V117" s="26">
        <v>2</v>
      </c>
      <c r="W117" s="26">
        <v>4</v>
      </c>
      <c r="X117" s="26">
        <v>3</v>
      </c>
      <c r="Y117" s="26">
        <v>2</v>
      </c>
      <c r="Z117" s="26">
        <v>3</v>
      </c>
      <c r="AA117" s="26">
        <v>4</v>
      </c>
      <c r="AB117" s="26">
        <v>4</v>
      </c>
      <c r="AC117" s="26">
        <v>3</v>
      </c>
      <c r="AD117" s="15"/>
      <c r="AE117" s="24">
        <v>1</v>
      </c>
      <c r="AF117" s="24">
        <v>2</v>
      </c>
      <c r="AG117" s="24">
        <v>1.5</v>
      </c>
      <c r="AH117" s="24">
        <v>2</v>
      </c>
      <c r="AI117" s="24">
        <v>1.5</v>
      </c>
      <c r="AJ117" s="24">
        <v>2</v>
      </c>
      <c r="AK117" s="24">
        <v>2</v>
      </c>
      <c r="AL117" s="24">
        <v>1.5</v>
      </c>
    </row>
    <row r="118" spans="1:38" x14ac:dyDescent="0.25">
      <c r="A118" s="5" t="s">
        <v>332</v>
      </c>
      <c r="B118" s="13">
        <v>3</v>
      </c>
      <c r="C118" s="13">
        <v>3</v>
      </c>
      <c r="D118" s="13">
        <v>4</v>
      </c>
      <c r="E118" s="13">
        <v>3</v>
      </c>
      <c r="F118" s="13">
        <v>4</v>
      </c>
      <c r="G118" s="13">
        <v>4</v>
      </c>
      <c r="H118" s="13">
        <v>4</v>
      </c>
      <c r="I118" s="13">
        <v>3</v>
      </c>
      <c r="K118" s="5" t="s">
        <v>332</v>
      </c>
      <c r="L118" s="13">
        <v>3</v>
      </c>
      <c r="M118" s="13">
        <v>1.5</v>
      </c>
      <c r="N118" s="13">
        <v>2</v>
      </c>
      <c r="O118" s="13">
        <v>3</v>
      </c>
      <c r="P118" s="13">
        <v>2</v>
      </c>
      <c r="Q118" s="13">
        <v>4</v>
      </c>
      <c r="R118" s="13">
        <v>4</v>
      </c>
      <c r="S118" s="13">
        <v>1.5</v>
      </c>
      <c r="U118" s="38" t="s">
        <v>332</v>
      </c>
      <c r="V118" s="26"/>
      <c r="W118" s="26"/>
      <c r="X118" s="26"/>
      <c r="Y118" s="26"/>
      <c r="Z118" s="26"/>
      <c r="AA118" s="26"/>
      <c r="AB118" s="26"/>
      <c r="AC118" s="26"/>
      <c r="AD118" s="15"/>
      <c r="AE118" s="24"/>
      <c r="AF118" s="24"/>
      <c r="AG118" s="24"/>
      <c r="AH118" s="24"/>
      <c r="AI118" s="24"/>
      <c r="AJ118" s="24"/>
      <c r="AK118" s="24"/>
      <c r="AL118" s="24"/>
    </row>
    <row r="119" spans="1:38" x14ac:dyDescent="0.25">
      <c r="A119" s="7" t="s">
        <v>324</v>
      </c>
      <c r="B119" s="13">
        <v>3</v>
      </c>
      <c r="C119" s="13">
        <v>3</v>
      </c>
      <c r="D119" s="13">
        <v>4</v>
      </c>
      <c r="E119" s="13">
        <v>3</v>
      </c>
      <c r="F119" s="13">
        <v>4</v>
      </c>
      <c r="G119" s="13">
        <v>4</v>
      </c>
      <c r="H119" s="13">
        <v>4</v>
      </c>
      <c r="I119" s="13">
        <v>3</v>
      </c>
      <c r="K119" s="7" t="s">
        <v>324</v>
      </c>
      <c r="L119" s="13">
        <v>3</v>
      </c>
      <c r="M119" s="13">
        <v>1.5</v>
      </c>
      <c r="N119" s="13">
        <v>2</v>
      </c>
      <c r="O119" s="13">
        <v>3</v>
      </c>
      <c r="P119" s="13">
        <v>2</v>
      </c>
      <c r="Q119" s="13">
        <v>4</v>
      </c>
      <c r="R119" s="13">
        <v>4</v>
      </c>
      <c r="S119" s="13">
        <v>1.5</v>
      </c>
      <c r="U119" s="28" t="s">
        <v>324</v>
      </c>
      <c r="V119" s="26">
        <v>3</v>
      </c>
      <c r="W119" s="26">
        <v>3</v>
      </c>
      <c r="X119" s="26">
        <v>4</v>
      </c>
      <c r="Y119" s="26">
        <v>3</v>
      </c>
      <c r="Z119" s="26">
        <v>4</v>
      </c>
      <c r="AA119" s="26">
        <v>4</v>
      </c>
      <c r="AB119" s="26">
        <v>4</v>
      </c>
      <c r="AC119" s="26">
        <v>3</v>
      </c>
      <c r="AD119" s="15"/>
      <c r="AE119" s="24">
        <v>3</v>
      </c>
      <c r="AF119" s="24">
        <v>1.5</v>
      </c>
      <c r="AG119" s="24">
        <v>2</v>
      </c>
      <c r="AH119" s="24">
        <v>3</v>
      </c>
      <c r="AI119" s="24">
        <v>2</v>
      </c>
      <c r="AJ119" s="24">
        <v>4</v>
      </c>
      <c r="AK119" s="24">
        <v>4</v>
      </c>
      <c r="AL119" s="24">
        <v>1.5</v>
      </c>
    </row>
    <row r="120" spans="1:38" x14ac:dyDescent="0.25">
      <c r="A120" s="5" t="s">
        <v>102</v>
      </c>
      <c r="B120" s="13">
        <v>4</v>
      </c>
      <c r="C120" s="13">
        <v>2</v>
      </c>
      <c r="D120" s="13">
        <v>5</v>
      </c>
      <c r="E120" s="13">
        <v>4</v>
      </c>
      <c r="F120" s="13">
        <v>5</v>
      </c>
      <c r="G120" s="13">
        <v>5</v>
      </c>
      <c r="H120" s="13">
        <v>2</v>
      </c>
      <c r="I120" s="13">
        <v>4</v>
      </c>
      <c r="K120" s="5" t="s">
        <v>102</v>
      </c>
      <c r="L120" s="13">
        <v>2</v>
      </c>
      <c r="M120" s="13">
        <v>1</v>
      </c>
      <c r="N120" s="13">
        <v>2.5</v>
      </c>
      <c r="O120" s="13">
        <v>4</v>
      </c>
      <c r="P120" s="13">
        <v>2.5</v>
      </c>
      <c r="Q120" s="13">
        <v>2.5</v>
      </c>
      <c r="R120" s="13">
        <v>1</v>
      </c>
      <c r="S120" s="13">
        <v>2</v>
      </c>
      <c r="U120" s="38" t="s">
        <v>102</v>
      </c>
      <c r="V120" s="26"/>
      <c r="W120" s="26"/>
      <c r="X120" s="26"/>
      <c r="Y120" s="26"/>
      <c r="Z120" s="26"/>
      <c r="AA120" s="26"/>
      <c r="AB120" s="26"/>
      <c r="AC120" s="26"/>
      <c r="AD120" s="15"/>
      <c r="AE120" s="24"/>
      <c r="AF120" s="24"/>
      <c r="AG120" s="24"/>
      <c r="AH120" s="24"/>
      <c r="AI120" s="24"/>
      <c r="AJ120" s="24"/>
      <c r="AK120" s="24"/>
      <c r="AL120" s="24"/>
    </row>
    <row r="121" spans="1:38" x14ac:dyDescent="0.25">
      <c r="A121" s="7" t="s">
        <v>24</v>
      </c>
      <c r="B121" s="13">
        <v>4</v>
      </c>
      <c r="C121" s="13">
        <v>2</v>
      </c>
      <c r="D121" s="13">
        <v>5</v>
      </c>
      <c r="E121" s="13">
        <v>4</v>
      </c>
      <c r="F121" s="13">
        <v>5</v>
      </c>
      <c r="G121" s="13">
        <v>5</v>
      </c>
      <c r="H121" s="13">
        <v>2</v>
      </c>
      <c r="I121" s="13">
        <v>4</v>
      </c>
      <c r="K121" s="7" t="s">
        <v>24</v>
      </c>
      <c r="L121" s="13">
        <v>2</v>
      </c>
      <c r="M121" s="13">
        <v>1</v>
      </c>
      <c r="N121" s="13">
        <v>2.5</v>
      </c>
      <c r="O121" s="13">
        <v>4</v>
      </c>
      <c r="P121" s="13">
        <v>2.5</v>
      </c>
      <c r="Q121" s="13">
        <v>2.5</v>
      </c>
      <c r="R121" s="13">
        <v>1</v>
      </c>
      <c r="S121" s="13">
        <v>2</v>
      </c>
      <c r="U121" s="28" t="s">
        <v>24</v>
      </c>
      <c r="V121" s="26">
        <v>4</v>
      </c>
      <c r="W121" s="26">
        <v>2</v>
      </c>
      <c r="X121" s="26">
        <v>5</v>
      </c>
      <c r="Y121" s="26">
        <v>4</v>
      </c>
      <c r="Z121" s="26">
        <v>5</v>
      </c>
      <c r="AA121" s="26">
        <v>5</v>
      </c>
      <c r="AB121" s="26">
        <v>2</v>
      </c>
      <c r="AC121" s="26">
        <v>4</v>
      </c>
      <c r="AD121" s="15"/>
      <c r="AE121" s="24">
        <v>2</v>
      </c>
      <c r="AF121" s="24">
        <v>1</v>
      </c>
      <c r="AG121" s="24">
        <v>2.5</v>
      </c>
      <c r="AH121" s="24">
        <v>4</v>
      </c>
      <c r="AI121" s="24">
        <v>2.5</v>
      </c>
      <c r="AJ121" s="24">
        <v>2.5</v>
      </c>
      <c r="AK121" s="24">
        <v>1</v>
      </c>
      <c r="AL121" s="24">
        <v>2</v>
      </c>
    </row>
    <row r="122" spans="1:38" x14ac:dyDescent="0.25">
      <c r="A122" s="5" t="s">
        <v>334</v>
      </c>
      <c r="B122" s="13">
        <v>0</v>
      </c>
      <c r="C122" s="13">
        <v>2</v>
      </c>
      <c r="D122" s="13">
        <v>0</v>
      </c>
      <c r="E122" s="13">
        <v>2</v>
      </c>
      <c r="F122" s="13">
        <v>0</v>
      </c>
      <c r="G122" s="13">
        <v>1</v>
      </c>
      <c r="H122" s="13">
        <v>1</v>
      </c>
      <c r="I122" s="13">
        <v>1</v>
      </c>
      <c r="K122" s="5" t="s">
        <v>334</v>
      </c>
      <c r="L122" s="13">
        <v>0</v>
      </c>
      <c r="M122" s="13">
        <v>1</v>
      </c>
      <c r="N122" s="13">
        <v>0</v>
      </c>
      <c r="O122" s="13">
        <v>1</v>
      </c>
      <c r="P122" s="13">
        <v>0</v>
      </c>
      <c r="Q122" s="13">
        <v>1</v>
      </c>
      <c r="R122" s="13">
        <v>0.5</v>
      </c>
      <c r="S122" s="13">
        <v>0.5</v>
      </c>
      <c r="U122" s="38" t="s">
        <v>334</v>
      </c>
      <c r="V122" s="26"/>
      <c r="W122" s="26"/>
      <c r="X122" s="26"/>
      <c r="Y122" s="26"/>
      <c r="Z122" s="26"/>
      <c r="AA122" s="26"/>
      <c r="AB122" s="26"/>
      <c r="AC122" s="26"/>
      <c r="AD122" s="15"/>
      <c r="AE122" s="24"/>
      <c r="AF122" s="24"/>
      <c r="AG122" s="24"/>
      <c r="AH122" s="24"/>
      <c r="AI122" s="24"/>
      <c r="AJ122" s="24"/>
      <c r="AK122" s="24"/>
      <c r="AL122" s="24"/>
    </row>
    <row r="123" spans="1:38" x14ac:dyDescent="0.25">
      <c r="A123" s="7" t="s">
        <v>324</v>
      </c>
      <c r="B123" s="13">
        <v>0</v>
      </c>
      <c r="C123" s="13">
        <v>2</v>
      </c>
      <c r="D123" s="13">
        <v>0</v>
      </c>
      <c r="E123" s="13">
        <v>2</v>
      </c>
      <c r="F123" s="13">
        <v>0</v>
      </c>
      <c r="G123" s="13">
        <v>1</v>
      </c>
      <c r="H123" s="13">
        <v>1</v>
      </c>
      <c r="I123" s="13">
        <v>1</v>
      </c>
      <c r="K123" s="7" t="s">
        <v>324</v>
      </c>
      <c r="L123" s="13">
        <v>0</v>
      </c>
      <c r="M123" s="13">
        <v>1</v>
      </c>
      <c r="N123" s="13">
        <v>0</v>
      </c>
      <c r="O123" s="13">
        <v>1</v>
      </c>
      <c r="P123" s="13">
        <v>0</v>
      </c>
      <c r="Q123" s="13">
        <v>1</v>
      </c>
      <c r="R123" s="13">
        <v>0.5</v>
      </c>
      <c r="S123" s="13">
        <v>0.5</v>
      </c>
      <c r="U123" s="28" t="s">
        <v>324</v>
      </c>
      <c r="V123" s="26">
        <v>0</v>
      </c>
      <c r="W123" s="26">
        <v>2</v>
      </c>
      <c r="X123" s="26">
        <v>0</v>
      </c>
      <c r="Y123" s="26">
        <v>2</v>
      </c>
      <c r="Z123" s="26">
        <v>0</v>
      </c>
      <c r="AA123" s="26">
        <v>1</v>
      </c>
      <c r="AB123" s="26">
        <v>1</v>
      </c>
      <c r="AC123" s="26">
        <v>1</v>
      </c>
      <c r="AD123" s="15"/>
      <c r="AE123" s="24">
        <v>0</v>
      </c>
      <c r="AF123" s="24">
        <v>1</v>
      </c>
      <c r="AG123" s="24">
        <v>0</v>
      </c>
      <c r="AH123" s="24">
        <v>1</v>
      </c>
      <c r="AI123" s="24">
        <v>0</v>
      </c>
      <c r="AJ123" s="24">
        <v>1</v>
      </c>
      <c r="AK123" s="24">
        <v>0.5</v>
      </c>
      <c r="AL123" s="24">
        <v>0.5</v>
      </c>
    </row>
    <row r="124" spans="1:38" x14ac:dyDescent="0.25">
      <c r="A124" s="5" t="s">
        <v>108</v>
      </c>
      <c r="B124" s="13">
        <v>2</v>
      </c>
      <c r="C124" s="13">
        <v>4</v>
      </c>
      <c r="D124" s="13">
        <v>2</v>
      </c>
      <c r="E124" s="13">
        <v>2</v>
      </c>
      <c r="F124" s="13">
        <v>2</v>
      </c>
      <c r="G124" s="13">
        <v>2</v>
      </c>
      <c r="H124" s="13">
        <v>2</v>
      </c>
      <c r="I124" s="13">
        <v>3</v>
      </c>
      <c r="K124" s="5" t="s">
        <v>108</v>
      </c>
      <c r="L124" s="13">
        <v>1</v>
      </c>
      <c r="M124" s="13">
        <v>2</v>
      </c>
      <c r="N124" s="13">
        <v>1</v>
      </c>
      <c r="O124" s="13">
        <v>1</v>
      </c>
      <c r="P124" s="13">
        <v>1</v>
      </c>
      <c r="Q124" s="13">
        <v>2</v>
      </c>
      <c r="R124" s="13">
        <v>1</v>
      </c>
      <c r="S124" s="13">
        <v>1.5</v>
      </c>
      <c r="U124" s="38" t="s">
        <v>108</v>
      </c>
      <c r="V124" s="26"/>
      <c r="W124" s="26"/>
      <c r="X124" s="26"/>
      <c r="Y124" s="26"/>
      <c r="Z124" s="26"/>
      <c r="AA124" s="26"/>
      <c r="AB124" s="26"/>
      <c r="AC124" s="26"/>
      <c r="AD124" s="15"/>
      <c r="AE124" s="24"/>
      <c r="AF124" s="24"/>
      <c r="AG124" s="24"/>
      <c r="AH124" s="24"/>
      <c r="AI124" s="24"/>
      <c r="AJ124" s="24"/>
      <c r="AK124" s="24"/>
      <c r="AL124" s="24"/>
    </row>
    <row r="125" spans="1:38" x14ac:dyDescent="0.25">
      <c r="A125" s="7" t="s">
        <v>24</v>
      </c>
      <c r="B125" s="13">
        <v>2</v>
      </c>
      <c r="C125" s="13">
        <v>4</v>
      </c>
      <c r="D125" s="13">
        <v>2</v>
      </c>
      <c r="E125" s="13">
        <v>2</v>
      </c>
      <c r="F125" s="13">
        <v>2</v>
      </c>
      <c r="G125" s="13">
        <v>2</v>
      </c>
      <c r="H125" s="13">
        <v>2</v>
      </c>
      <c r="I125" s="13">
        <v>3</v>
      </c>
      <c r="K125" s="7" t="s">
        <v>24</v>
      </c>
      <c r="L125" s="13">
        <v>1</v>
      </c>
      <c r="M125" s="13">
        <v>2</v>
      </c>
      <c r="N125" s="13">
        <v>1</v>
      </c>
      <c r="O125" s="13">
        <v>1</v>
      </c>
      <c r="P125" s="13">
        <v>1</v>
      </c>
      <c r="Q125" s="13">
        <v>2</v>
      </c>
      <c r="R125" s="13">
        <v>1</v>
      </c>
      <c r="S125" s="13">
        <v>1.5</v>
      </c>
      <c r="U125" s="28" t="s">
        <v>24</v>
      </c>
      <c r="V125" s="26">
        <v>2</v>
      </c>
      <c r="W125" s="26">
        <v>4</v>
      </c>
      <c r="X125" s="26">
        <v>2</v>
      </c>
      <c r="Y125" s="26">
        <v>2</v>
      </c>
      <c r="Z125" s="26">
        <v>2</v>
      </c>
      <c r="AA125" s="26">
        <v>2</v>
      </c>
      <c r="AB125" s="26">
        <v>2</v>
      </c>
      <c r="AC125" s="26">
        <v>3</v>
      </c>
      <c r="AD125" s="15"/>
      <c r="AE125" s="24">
        <v>1</v>
      </c>
      <c r="AF125" s="24">
        <v>2</v>
      </c>
      <c r="AG125" s="24">
        <v>1</v>
      </c>
      <c r="AH125" s="24">
        <v>1</v>
      </c>
      <c r="AI125" s="24">
        <v>1</v>
      </c>
      <c r="AJ125" s="24">
        <v>2</v>
      </c>
      <c r="AK125" s="24">
        <v>1</v>
      </c>
      <c r="AL125" s="24">
        <v>1.5</v>
      </c>
    </row>
    <row r="126" spans="1:38" x14ac:dyDescent="0.25">
      <c r="A126" s="5" t="s">
        <v>400</v>
      </c>
      <c r="B126" s="13">
        <v>1</v>
      </c>
      <c r="C126" s="13">
        <v>1</v>
      </c>
      <c r="D126" s="13">
        <v>1</v>
      </c>
      <c r="E126" s="13">
        <v>1</v>
      </c>
      <c r="F126" s="13">
        <v>1</v>
      </c>
      <c r="G126" s="13">
        <v>1</v>
      </c>
      <c r="H126" s="13">
        <v>1</v>
      </c>
      <c r="I126" s="13">
        <v>1</v>
      </c>
      <c r="K126" s="5" t="s">
        <v>400</v>
      </c>
      <c r="L126" s="13">
        <v>0.5</v>
      </c>
      <c r="M126" s="13">
        <v>0.5</v>
      </c>
      <c r="N126" s="13">
        <v>0.5</v>
      </c>
      <c r="O126" s="13">
        <v>0.5</v>
      </c>
      <c r="P126" s="13">
        <v>0.5</v>
      </c>
      <c r="Q126" s="13">
        <v>1</v>
      </c>
      <c r="R126" s="13">
        <v>0.5</v>
      </c>
      <c r="S126" s="13">
        <v>0.5</v>
      </c>
      <c r="U126" s="38" t="s">
        <v>400</v>
      </c>
      <c r="V126" s="26"/>
      <c r="W126" s="26"/>
      <c r="X126" s="26"/>
      <c r="Y126" s="26"/>
      <c r="Z126" s="26"/>
      <c r="AA126" s="26"/>
      <c r="AB126" s="26"/>
      <c r="AC126" s="26"/>
      <c r="AD126" s="15"/>
      <c r="AE126" s="24"/>
      <c r="AF126" s="24"/>
      <c r="AG126" s="24"/>
      <c r="AH126" s="24"/>
      <c r="AI126" s="24"/>
      <c r="AJ126" s="24"/>
      <c r="AK126" s="24"/>
      <c r="AL126" s="24"/>
    </row>
    <row r="127" spans="1:38" x14ac:dyDescent="0.25">
      <c r="A127" s="7" t="s">
        <v>341</v>
      </c>
      <c r="B127" s="13">
        <v>1</v>
      </c>
      <c r="C127" s="13">
        <v>1</v>
      </c>
      <c r="D127" s="13">
        <v>1</v>
      </c>
      <c r="E127" s="13">
        <v>1</v>
      </c>
      <c r="F127" s="13">
        <v>1</v>
      </c>
      <c r="G127" s="13">
        <v>1</v>
      </c>
      <c r="H127" s="13">
        <v>1</v>
      </c>
      <c r="I127" s="13">
        <v>1</v>
      </c>
      <c r="K127" s="7" t="s">
        <v>341</v>
      </c>
      <c r="L127" s="13">
        <v>0.5</v>
      </c>
      <c r="M127" s="13">
        <v>0.5</v>
      </c>
      <c r="N127" s="13">
        <v>0.5</v>
      </c>
      <c r="O127" s="13">
        <v>0.5</v>
      </c>
      <c r="P127" s="13">
        <v>0.5</v>
      </c>
      <c r="Q127" s="13">
        <v>1</v>
      </c>
      <c r="R127" s="13">
        <v>0.5</v>
      </c>
      <c r="S127" s="13">
        <v>0.5</v>
      </c>
      <c r="U127" s="28" t="s">
        <v>341</v>
      </c>
      <c r="V127" s="26">
        <v>1</v>
      </c>
      <c r="W127" s="26">
        <v>1</v>
      </c>
      <c r="X127" s="26">
        <v>1</v>
      </c>
      <c r="Y127" s="26">
        <v>1</v>
      </c>
      <c r="Z127" s="26">
        <v>1</v>
      </c>
      <c r="AA127" s="26">
        <v>1</v>
      </c>
      <c r="AB127" s="26">
        <v>1</v>
      </c>
      <c r="AC127" s="26">
        <v>1</v>
      </c>
      <c r="AD127" s="15"/>
      <c r="AE127" s="24">
        <v>0.5</v>
      </c>
      <c r="AF127" s="24">
        <v>0.5</v>
      </c>
      <c r="AG127" s="24">
        <v>0.5</v>
      </c>
      <c r="AH127" s="24">
        <v>0.5</v>
      </c>
      <c r="AI127" s="24">
        <v>0.5</v>
      </c>
      <c r="AJ127" s="24">
        <v>1</v>
      </c>
      <c r="AK127" s="24">
        <v>0.5</v>
      </c>
      <c r="AL127" s="24">
        <v>0.5</v>
      </c>
    </row>
    <row r="128" spans="1:38" x14ac:dyDescent="0.25">
      <c r="A128" s="5" t="s">
        <v>214</v>
      </c>
      <c r="B128" s="13">
        <v>4</v>
      </c>
      <c r="C128" s="13">
        <v>6</v>
      </c>
      <c r="D128" s="13">
        <v>4</v>
      </c>
      <c r="E128" s="13">
        <v>0</v>
      </c>
      <c r="F128" s="13">
        <v>4</v>
      </c>
      <c r="G128" s="13">
        <v>4</v>
      </c>
      <c r="H128" s="13">
        <v>4</v>
      </c>
      <c r="I128" s="13">
        <v>4</v>
      </c>
      <c r="K128" s="5" t="s">
        <v>214</v>
      </c>
      <c r="L128" s="13">
        <v>2</v>
      </c>
      <c r="M128" s="13">
        <v>3</v>
      </c>
      <c r="N128" s="13">
        <v>2</v>
      </c>
      <c r="O128" s="13">
        <v>0</v>
      </c>
      <c r="P128" s="13">
        <v>2</v>
      </c>
      <c r="Q128" s="13">
        <v>2</v>
      </c>
      <c r="R128" s="13">
        <v>2</v>
      </c>
      <c r="S128" s="13">
        <v>2</v>
      </c>
      <c r="U128" s="38" t="s">
        <v>214</v>
      </c>
      <c r="V128" s="26"/>
      <c r="W128" s="26"/>
      <c r="X128" s="26"/>
      <c r="Y128" s="26"/>
      <c r="Z128" s="26"/>
      <c r="AA128" s="26"/>
      <c r="AB128" s="26"/>
      <c r="AC128" s="26"/>
      <c r="AD128" s="15"/>
      <c r="AE128" s="24"/>
      <c r="AF128" s="24"/>
      <c r="AG128" s="24"/>
      <c r="AH128" s="24"/>
      <c r="AI128" s="24"/>
      <c r="AJ128" s="24"/>
      <c r="AK128" s="24"/>
      <c r="AL128" s="24">
        <v>2</v>
      </c>
    </row>
    <row r="129" spans="1:38" x14ac:dyDescent="0.25">
      <c r="A129" s="7" t="s">
        <v>184</v>
      </c>
      <c r="B129" s="13">
        <v>2</v>
      </c>
      <c r="C129" s="13">
        <v>3</v>
      </c>
      <c r="D129" s="13">
        <v>2</v>
      </c>
      <c r="E129" s="13">
        <v>0</v>
      </c>
      <c r="F129" s="13">
        <v>2</v>
      </c>
      <c r="G129" s="13">
        <v>2</v>
      </c>
      <c r="H129" s="13">
        <v>2</v>
      </c>
      <c r="I129" s="13">
        <v>2</v>
      </c>
      <c r="K129" s="7" t="s">
        <v>184</v>
      </c>
      <c r="L129" s="13">
        <v>1</v>
      </c>
      <c r="M129" s="13">
        <v>1.5</v>
      </c>
      <c r="N129" s="13">
        <v>1</v>
      </c>
      <c r="O129" s="13">
        <v>0</v>
      </c>
      <c r="P129" s="13">
        <v>1</v>
      </c>
      <c r="Q129" s="13">
        <v>1</v>
      </c>
      <c r="R129" s="13">
        <v>1</v>
      </c>
      <c r="S129" s="13">
        <v>1</v>
      </c>
      <c r="U129" s="28" t="s">
        <v>184</v>
      </c>
      <c r="V129" s="26">
        <v>2</v>
      </c>
      <c r="W129" s="26">
        <v>3</v>
      </c>
      <c r="X129" s="26">
        <v>2</v>
      </c>
      <c r="Y129" s="26">
        <v>0</v>
      </c>
      <c r="Z129" s="26">
        <v>2</v>
      </c>
      <c r="AA129" s="26">
        <v>2</v>
      </c>
      <c r="AB129" s="26">
        <v>2</v>
      </c>
      <c r="AC129" s="26">
        <v>2</v>
      </c>
      <c r="AD129" s="15"/>
      <c r="AE129" s="24">
        <v>1</v>
      </c>
      <c r="AF129" s="24">
        <v>1.5</v>
      </c>
      <c r="AG129" s="24">
        <v>1</v>
      </c>
      <c r="AH129" s="24">
        <v>0</v>
      </c>
      <c r="AI129" s="24">
        <v>1</v>
      </c>
      <c r="AJ129" s="24">
        <v>1</v>
      </c>
      <c r="AK129" s="24">
        <v>1</v>
      </c>
      <c r="AL129" s="24">
        <v>1</v>
      </c>
    </row>
    <row r="130" spans="1:38" x14ac:dyDescent="0.25">
      <c r="A130" s="7" t="s">
        <v>341</v>
      </c>
      <c r="B130" s="13">
        <v>2</v>
      </c>
      <c r="C130" s="13">
        <v>3</v>
      </c>
      <c r="D130" s="13">
        <v>2</v>
      </c>
      <c r="E130" s="13">
        <v>0</v>
      </c>
      <c r="F130" s="13">
        <v>2</v>
      </c>
      <c r="G130" s="13">
        <v>2</v>
      </c>
      <c r="H130" s="13">
        <v>2</v>
      </c>
      <c r="I130" s="13">
        <v>2</v>
      </c>
      <c r="K130" s="7" t="s">
        <v>341</v>
      </c>
      <c r="L130" s="13">
        <v>1</v>
      </c>
      <c r="M130" s="13">
        <v>1.5</v>
      </c>
      <c r="N130" s="13">
        <v>1</v>
      </c>
      <c r="O130" s="13">
        <v>0</v>
      </c>
      <c r="P130" s="13">
        <v>1</v>
      </c>
      <c r="Q130" s="13">
        <v>1</v>
      </c>
      <c r="R130" s="13">
        <v>1</v>
      </c>
      <c r="S130" s="13">
        <v>1</v>
      </c>
      <c r="U130" s="28" t="s">
        <v>341</v>
      </c>
      <c r="V130" s="26">
        <v>2</v>
      </c>
      <c r="W130" s="26">
        <v>3</v>
      </c>
      <c r="X130" s="26">
        <v>2</v>
      </c>
      <c r="Y130" s="26">
        <v>0</v>
      </c>
      <c r="Z130" s="26">
        <v>2</v>
      </c>
      <c r="AA130" s="26">
        <v>2</v>
      </c>
      <c r="AB130" s="26">
        <v>2</v>
      </c>
      <c r="AC130" s="26">
        <v>2</v>
      </c>
      <c r="AD130" s="15"/>
      <c r="AE130" s="24">
        <v>1</v>
      </c>
      <c r="AF130" s="24">
        <v>1.5</v>
      </c>
      <c r="AG130" s="24">
        <v>1</v>
      </c>
      <c r="AH130" s="24">
        <v>0</v>
      </c>
      <c r="AI130" s="24">
        <v>1</v>
      </c>
      <c r="AJ130" s="24">
        <v>1</v>
      </c>
      <c r="AK130" s="24">
        <v>1</v>
      </c>
      <c r="AL130" s="24">
        <v>1</v>
      </c>
    </row>
    <row r="131" spans="1:38" x14ac:dyDescent="0.25">
      <c r="A131" s="5" t="s">
        <v>140</v>
      </c>
      <c r="B131" s="13">
        <v>6</v>
      </c>
      <c r="C131" s="13">
        <v>8</v>
      </c>
      <c r="D131" s="13">
        <v>6</v>
      </c>
      <c r="E131" s="13">
        <v>2</v>
      </c>
      <c r="F131" s="13">
        <v>6</v>
      </c>
      <c r="G131" s="13">
        <v>6</v>
      </c>
      <c r="H131" s="13">
        <v>6</v>
      </c>
      <c r="I131" s="13">
        <v>6</v>
      </c>
      <c r="K131" s="5" t="s">
        <v>140</v>
      </c>
      <c r="L131" s="13">
        <v>3</v>
      </c>
      <c r="M131" s="13">
        <v>4</v>
      </c>
      <c r="N131" s="13">
        <v>3</v>
      </c>
      <c r="O131" s="13">
        <v>1</v>
      </c>
      <c r="P131" s="13">
        <v>3</v>
      </c>
      <c r="Q131" s="13">
        <v>3</v>
      </c>
      <c r="R131" s="13">
        <v>3</v>
      </c>
      <c r="S131" s="13">
        <v>3</v>
      </c>
      <c r="U131" s="38" t="s">
        <v>140</v>
      </c>
      <c r="V131" s="26"/>
      <c r="W131" s="26"/>
      <c r="X131" s="26"/>
      <c r="Y131" s="26"/>
      <c r="Z131" s="26"/>
      <c r="AA131" s="26"/>
      <c r="AB131" s="26"/>
      <c r="AC131" s="26"/>
      <c r="AD131" s="15"/>
      <c r="AE131" s="24"/>
      <c r="AF131" s="24"/>
      <c r="AG131" s="24"/>
      <c r="AH131" s="24"/>
      <c r="AI131" s="24"/>
      <c r="AJ131" s="24"/>
      <c r="AK131" s="24"/>
      <c r="AL131" s="24"/>
    </row>
    <row r="132" spans="1:38" x14ac:dyDescent="0.25">
      <c r="A132" s="7" t="s">
        <v>141</v>
      </c>
      <c r="B132" s="13">
        <v>3</v>
      </c>
      <c r="C132" s="13">
        <v>4</v>
      </c>
      <c r="D132" s="13">
        <v>3</v>
      </c>
      <c r="E132" s="13">
        <v>1</v>
      </c>
      <c r="F132" s="13">
        <v>3</v>
      </c>
      <c r="G132" s="13">
        <v>3</v>
      </c>
      <c r="H132" s="13">
        <v>3</v>
      </c>
      <c r="I132" s="13">
        <v>3</v>
      </c>
      <c r="K132" s="7" t="s">
        <v>141</v>
      </c>
      <c r="L132" s="13">
        <v>1.5</v>
      </c>
      <c r="M132" s="13">
        <v>2</v>
      </c>
      <c r="N132" s="13">
        <v>1.5</v>
      </c>
      <c r="O132" s="13">
        <v>0.5</v>
      </c>
      <c r="P132" s="13">
        <v>1.5</v>
      </c>
      <c r="Q132" s="13">
        <v>1.5</v>
      </c>
      <c r="R132" s="13">
        <v>1.5</v>
      </c>
      <c r="S132" s="13">
        <v>1.5</v>
      </c>
      <c r="U132" s="28" t="s">
        <v>141</v>
      </c>
      <c r="V132" s="26">
        <v>3</v>
      </c>
      <c r="W132" s="26">
        <v>4</v>
      </c>
      <c r="X132" s="26">
        <v>3</v>
      </c>
      <c r="Y132" s="26">
        <v>1</v>
      </c>
      <c r="Z132" s="26">
        <v>3</v>
      </c>
      <c r="AA132" s="26">
        <v>3</v>
      </c>
      <c r="AB132" s="26">
        <v>3</v>
      </c>
      <c r="AC132" s="26">
        <v>3</v>
      </c>
      <c r="AD132" s="15"/>
      <c r="AE132" s="24">
        <v>1.5</v>
      </c>
      <c r="AF132" s="24">
        <v>2</v>
      </c>
      <c r="AG132" s="24">
        <v>1.5</v>
      </c>
      <c r="AH132" s="24">
        <v>0.5</v>
      </c>
      <c r="AI132" s="24">
        <v>1.5</v>
      </c>
      <c r="AJ132" s="24">
        <v>1.5</v>
      </c>
      <c r="AK132" s="24">
        <v>1.5</v>
      </c>
      <c r="AL132" s="24">
        <v>1.5</v>
      </c>
    </row>
    <row r="133" spans="1:38" x14ac:dyDescent="0.25">
      <c r="A133" s="7" t="s">
        <v>341</v>
      </c>
      <c r="B133" s="13">
        <v>3</v>
      </c>
      <c r="C133" s="13">
        <v>4</v>
      </c>
      <c r="D133" s="13">
        <v>3</v>
      </c>
      <c r="E133" s="13">
        <v>1</v>
      </c>
      <c r="F133" s="13">
        <v>3</v>
      </c>
      <c r="G133" s="13">
        <v>3</v>
      </c>
      <c r="H133" s="13">
        <v>3</v>
      </c>
      <c r="I133" s="13">
        <v>3</v>
      </c>
      <c r="K133" s="7" t="s">
        <v>341</v>
      </c>
      <c r="L133" s="13">
        <v>1.5</v>
      </c>
      <c r="M133" s="13">
        <v>2</v>
      </c>
      <c r="N133" s="13">
        <v>1.5</v>
      </c>
      <c r="O133" s="13">
        <v>0.5</v>
      </c>
      <c r="P133" s="13">
        <v>1.5</v>
      </c>
      <c r="Q133" s="13">
        <v>1.5</v>
      </c>
      <c r="R133" s="13">
        <v>1.5</v>
      </c>
      <c r="S133" s="13">
        <v>1.5</v>
      </c>
      <c r="U133" s="28" t="s">
        <v>341</v>
      </c>
      <c r="V133" s="26">
        <v>3</v>
      </c>
      <c r="W133" s="26">
        <v>4</v>
      </c>
      <c r="X133" s="26">
        <v>3</v>
      </c>
      <c r="Y133" s="26">
        <v>1</v>
      </c>
      <c r="Z133" s="26">
        <v>3</v>
      </c>
      <c r="AA133" s="26">
        <v>3</v>
      </c>
      <c r="AB133" s="26">
        <v>3</v>
      </c>
      <c r="AC133" s="26">
        <v>3</v>
      </c>
      <c r="AD133" s="15"/>
      <c r="AE133" s="24">
        <v>1.5</v>
      </c>
      <c r="AF133" s="24">
        <v>2</v>
      </c>
      <c r="AG133" s="24">
        <v>1.5</v>
      </c>
      <c r="AH133" s="24">
        <v>0.5</v>
      </c>
      <c r="AI133" s="24">
        <v>1.5</v>
      </c>
      <c r="AJ133" s="24">
        <v>1.5</v>
      </c>
      <c r="AK133" s="24">
        <v>1.5</v>
      </c>
      <c r="AL133" s="24">
        <v>1.5</v>
      </c>
    </row>
    <row r="134" spans="1:38" x14ac:dyDescent="0.25">
      <c r="A134" s="5" t="s">
        <v>288</v>
      </c>
      <c r="B134" s="13">
        <v>12</v>
      </c>
      <c r="C134" s="13">
        <v>21</v>
      </c>
      <c r="D134" s="13">
        <v>15</v>
      </c>
      <c r="E134" s="13">
        <v>9</v>
      </c>
      <c r="F134" s="13">
        <v>15</v>
      </c>
      <c r="G134" s="13">
        <v>17</v>
      </c>
      <c r="H134" s="13">
        <v>17</v>
      </c>
      <c r="I134" s="13">
        <v>17</v>
      </c>
      <c r="K134" s="5" t="s">
        <v>288</v>
      </c>
      <c r="L134" s="13">
        <v>8.5</v>
      </c>
      <c r="M134" s="13">
        <v>10.5</v>
      </c>
      <c r="N134" s="13">
        <v>7.5</v>
      </c>
      <c r="O134" s="13">
        <v>8</v>
      </c>
      <c r="P134" s="13">
        <v>7.5</v>
      </c>
      <c r="Q134" s="13">
        <v>17</v>
      </c>
      <c r="R134" s="13">
        <v>12</v>
      </c>
      <c r="S134" s="13">
        <v>8.5</v>
      </c>
      <c r="U134" s="38" t="s">
        <v>288</v>
      </c>
      <c r="V134" s="26"/>
      <c r="W134" s="26"/>
      <c r="X134" s="26"/>
      <c r="Y134" s="26"/>
      <c r="Z134" s="26"/>
      <c r="AA134" s="26"/>
      <c r="AB134" s="26"/>
      <c r="AC134" s="26"/>
      <c r="AD134" s="15"/>
      <c r="AE134" s="24"/>
      <c r="AF134" s="24"/>
      <c r="AG134" s="24"/>
      <c r="AH134" s="24"/>
      <c r="AI134" s="24"/>
      <c r="AJ134" s="24"/>
      <c r="AK134" s="24"/>
      <c r="AL134" s="24"/>
    </row>
    <row r="135" spans="1:38" x14ac:dyDescent="0.25">
      <c r="A135" s="7" t="s">
        <v>242</v>
      </c>
      <c r="B135" s="13">
        <v>7</v>
      </c>
      <c r="C135" s="13">
        <v>13</v>
      </c>
      <c r="D135" s="13">
        <v>9</v>
      </c>
      <c r="E135" s="13">
        <v>7</v>
      </c>
      <c r="F135" s="13">
        <v>9</v>
      </c>
      <c r="G135" s="13">
        <v>10</v>
      </c>
      <c r="H135" s="13">
        <v>10</v>
      </c>
      <c r="I135" s="13">
        <v>10</v>
      </c>
      <c r="K135" s="7" t="s">
        <v>242</v>
      </c>
      <c r="L135" s="13">
        <v>3.5</v>
      </c>
      <c r="M135" s="13">
        <v>6.5</v>
      </c>
      <c r="N135" s="13">
        <v>4.5</v>
      </c>
      <c r="O135" s="13">
        <v>7</v>
      </c>
      <c r="P135" s="13">
        <v>4.5</v>
      </c>
      <c r="Q135" s="13">
        <v>10</v>
      </c>
      <c r="R135" s="13">
        <v>5</v>
      </c>
      <c r="S135" s="13">
        <v>5</v>
      </c>
      <c r="U135" s="28" t="s">
        <v>242</v>
      </c>
      <c r="V135" s="26">
        <v>7</v>
      </c>
      <c r="W135" s="26">
        <v>13</v>
      </c>
      <c r="X135" s="26">
        <v>9</v>
      </c>
      <c r="Y135" s="26">
        <v>7</v>
      </c>
      <c r="Z135" s="26">
        <v>9</v>
      </c>
      <c r="AA135" s="26">
        <v>10</v>
      </c>
      <c r="AB135" s="26">
        <v>10</v>
      </c>
      <c r="AC135" s="26">
        <v>10</v>
      </c>
      <c r="AD135" s="15"/>
      <c r="AE135" s="24">
        <v>3.5</v>
      </c>
      <c r="AF135" s="24">
        <v>6.5</v>
      </c>
      <c r="AG135" s="24">
        <v>4.5</v>
      </c>
      <c r="AH135" s="24">
        <v>7</v>
      </c>
      <c r="AI135" s="24">
        <v>4.5</v>
      </c>
      <c r="AJ135" s="24">
        <v>10</v>
      </c>
      <c r="AK135" s="24">
        <v>5</v>
      </c>
      <c r="AL135" s="24">
        <v>5</v>
      </c>
    </row>
    <row r="136" spans="1:38" x14ac:dyDescent="0.25">
      <c r="A136" s="7" t="s">
        <v>341</v>
      </c>
      <c r="B136" s="13">
        <v>5</v>
      </c>
      <c r="C136" s="13">
        <v>8</v>
      </c>
      <c r="D136" s="13">
        <v>6</v>
      </c>
      <c r="E136" s="13">
        <v>2</v>
      </c>
      <c r="F136" s="13">
        <v>6</v>
      </c>
      <c r="G136" s="13">
        <v>7</v>
      </c>
      <c r="H136" s="13">
        <v>7</v>
      </c>
      <c r="I136" s="13">
        <v>7</v>
      </c>
      <c r="K136" s="7" t="s">
        <v>341</v>
      </c>
      <c r="L136" s="13">
        <v>5</v>
      </c>
      <c r="M136" s="13">
        <v>4</v>
      </c>
      <c r="N136" s="13">
        <v>3</v>
      </c>
      <c r="O136" s="13">
        <v>1</v>
      </c>
      <c r="P136" s="13">
        <v>3</v>
      </c>
      <c r="Q136" s="13">
        <v>7</v>
      </c>
      <c r="R136" s="13">
        <v>7</v>
      </c>
      <c r="S136" s="13">
        <v>3.5</v>
      </c>
      <c r="U136" s="28" t="s">
        <v>341</v>
      </c>
      <c r="V136" s="26">
        <v>5</v>
      </c>
      <c r="W136" s="26">
        <v>8</v>
      </c>
      <c r="X136" s="26">
        <v>6</v>
      </c>
      <c r="Y136" s="26">
        <v>2</v>
      </c>
      <c r="Z136" s="26">
        <v>6</v>
      </c>
      <c r="AA136" s="26">
        <v>7</v>
      </c>
      <c r="AB136" s="26">
        <v>7</v>
      </c>
      <c r="AC136" s="26">
        <v>7</v>
      </c>
      <c r="AD136" s="15"/>
      <c r="AE136" s="24">
        <v>5</v>
      </c>
      <c r="AF136" s="24">
        <v>4</v>
      </c>
      <c r="AG136" s="24">
        <v>3</v>
      </c>
      <c r="AH136" s="24">
        <v>1</v>
      </c>
      <c r="AI136" s="24">
        <v>3</v>
      </c>
      <c r="AJ136" s="24">
        <v>7</v>
      </c>
      <c r="AK136" s="24">
        <v>7</v>
      </c>
      <c r="AL136" s="24">
        <v>3.5</v>
      </c>
    </row>
    <row r="137" spans="1:38" x14ac:dyDescent="0.25">
      <c r="A137" s="5" t="s">
        <v>717</v>
      </c>
      <c r="B137" s="13">
        <v>1</v>
      </c>
      <c r="C137" s="13">
        <v>1</v>
      </c>
      <c r="D137" s="13">
        <v>1</v>
      </c>
      <c r="E137" s="13">
        <v>1</v>
      </c>
      <c r="F137" s="13">
        <v>1</v>
      </c>
      <c r="G137" s="13">
        <v>0</v>
      </c>
      <c r="H137" s="13">
        <v>0</v>
      </c>
      <c r="I137" s="13">
        <v>1</v>
      </c>
      <c r="K137" s="5" t="s">
        <v>717</v>
      </c>
      <c r="L137" s="13">
        <v>0.5</v>
      </c>
      <c r="M137" s="13">
        <v>0.5</v>
      </c>
      <c r="N137" s="13">
        <v>0.5</v>
      </c>
      <c r="O137" s="13">
        <v>0.5</v>
      </c>
      <c r="P137" s="13">
        <v>0.5</v>
      </c>
      <c r="Q137" s="13">
        <v>0</v>
      </c>
      <c r="R137" s="13">
        <v>0</v>
      </c>
      <c r="S137" s="13">
        <v>0.5</v>
      </c>
      <c r="U137" s="38" t="s">
        <v>717</v>
      </c>
      <c r="V137" s="26"/>
      <c r="W137" s="26"/>
      <c r="X137" s="26"/>
      <c r="Y137" s="26"/>
      <c r="Z137" s="26"/>
      <c r="AA137" s="26"/>
      <c r="AB137" s="26"/>
      <c r="AC137" s="26"/>
      <c r="AD137" s="15"/>
      <c r="AE137" s="24"/>
      <c r="AF137" s="24"/>
      <c r="AG137" s="24"/>
      <c r="AH137" s="24"/>
      <c r="AI137" s="24"/>
      <c r="AJ137" s="24"/>
      <c r="AK137" s="24"/>
      <c r="AL137" s="24"/>
    </row>
    <row r="138" spans="1:38" x14ac:dyDescent="0.25">
      <c r="A138" s="7" t="s">
        <v>341</v>
      </c>
      <c r="B138" s="13">
        <v>1</v>
      </c>
      <c r="C138" s="13">
        <v>1</v>
      </c>
      <c r="D138" s="13">
        <v>1</v>
      </c>
      <c r="E138" s="13">
        <v>1</v>
      </c>
      <c r="F138" s="13">
        <v>1</v>
      </c>
      <c r="G138" s="13">
        <v>0</v>
      </c>
      <c r="H138" s="13">
        <v>0</v>
      </c>
      <c r="I138" s="13">
        <v>1</v>
      </c>
      <c r="K138" s="7" t="s">
        <v>341</v>
      </c>
      <c r="L138" s="13">
        <v>0.5</v>
      </c>
      <c r="M138" s="13">
        <v>0.5</v>
      </c>
      <c r="N138" s="13">
        <v>0.5</v>
      </c>
      <c r="O138" s="13">
        <v>0.5</v>
      </c>
      <c r="P138" s="13">
        <v>0.5</v>
      </c>
      <c r="Q138" s="13">
        <v>0</v>
      </c>
      <c r="R138" s="13">
        <v>0</v>
      </c>
      <c r="S138" s="13">
        <v>0.5</v>
      </c>
      <c r="U138" s="28" t="s">
        <v>341</v>
      </c>
      <c r="V138" s="26">
        <v>1</v>
      </c>
      <c r="W138" s="26">
        <v>1</v>
      </c>
      <c r="X138" s="26">
        <v>1</v>
      </c>
      <c r="Y138" s="26">
        <v>1</v>
      </c>
      <c r="Z138" s="26">
        <v>1</v>
      </c>
      <c r="AA138" s="26">
        <v>0</v>
      </c>
      <c r="AB138" s="26">
        <v>0</v>
      </c>
      <c r="AC138" s="26">
        <v>1</v>
      </c>
      <c r="AD138" s="15"/>
      <c r="AE138" s="24">
        <v>0.5</v>
      </c>
      <c r="AF138" s="24">
        <v>0.5</v>
      </c>
      <c r="AG138" s="24">
        <v>0.5</v>
      </c>
      <c r="AH138" s="24">
        <v>0.5</v>
      </c>
      <c r="AI138" s="24">
        <v>0.5</v>
      </c>
      <c r="AJ138" s="24">
        <v>0</v>
      </c>
      <c r="AK138" s="24">
        <v>0</v>
      </c>
      <c r="AL138" s="24">
        <v>0.5</v>
      </c>
    </row>
    <row r="139" spans="1:38" x14ac:dyDescent="0.25">
      <c r="A139" s="5" t="s">
        <v>292</v>
      </c>
      <c r="B139" s="13">
        <v>4</v>
      </c>
      <c r="C139" s="13">
        <v>7</v>
      </c>
      <c r="D139" s="13">
        <v>4</v>
      </c>
      <c r="E139" s="13">
        <v>2</v>
      </c>
      <c r="F139" s="13">
        <v>4</v>
      </c>
      <c r="G139" s="13">
        <v>5</v>
      </c>
      <c r="H139" s="13">
        <v>5</v>
      </c>
      <c r="I139" s="13">
        <v>5</v>
      </c>
      <c r="K139" s="5" t="s">
        <v>292</v>
      </c>
      <c r="L139" s="13">
        <v>2</v>
      </c>
      <c r="M139" s="13">
        <v>3.5</v>
      </c>
      <c r="N139" s="13">
        <v>2</v>
      </c>
      <c r="O139" s="13">
        <v>1</v>
      </c>
      <c r="P139" s="13">
        <v>2</v>
      </c>
      <c r="Q139" s="13">
        <v>2.5</v>
      </c>
      <c r="R139" s="13">
        <v>2.5</v>
      </c>
      <c r="S139" s="13">
        <v>2.5</v>
      </c>
      <c r="U139" s="38" t="s">
        <v>292</v>
      </c>
      <c r="V139" s="26"/>
      <c r="W139" s="26"/>
      <c r="X139" s="26"/>
      <c r="Y139" s="26"/>
      <c r="Z139" s="26"/>
      <c r="AA139" s="26"/>
      <c r="AB139" s="26"/>
      <c r="AC139" s="26"/>
      <c r="AD139" s="15"/>
      <c r="AE139" s="24"/>
      <c r="AF139" s="24"/>
      <c r="AG139" s="24"/>
      <c r="AH139" s="24"/>
      <c r="AI139" s="24"/>
      <c r="AJ139" s="24"/>
      <c r="AK139" s="24"/>
      <c r="AL139" s="24"/>
    </row>
    <row r="140" spans="1:38" x14ac:dyDescent="0.25">
      <c r="A140" s="7" t="s">
        <v>242</v>
      </c>
      <c r="B140" s="13">
        <v>1</v>
      </c>
      <c r="C140" s="13">
        <v>1</v>
      </c>
      <c r="D140" s="13">
        <v>1</v>
      </c>
      <c r="E140" s="13">
        <v>1</v>
      </c>
      <c r="F140" s="13">
        <v>1</v>
      </c>
      <c r="G140" s="13">
        <v>1</v>
      </c>
      <c r="H140" s="13">
        <v>1</v>
      </c>
      <c r="I140" s="13">
        <v>1</v>
      </c>
      <c r="K140" s="7" t="s">
        <v>242</v>
      </c>
      <c r="L140" s="13">
        <v>0.5</v>
      </c>
      <c r="M140" s="13">
        <v>0.5</v>
      </c>
      <c r="N140" s="13">
        <v>0.5</v>
      </c>
      <c r="O140" s="13">
        <v>0.5</v>
      </c>
      <c r="P140" s="13">
        <v>0.5</v>
      </c>
      <c r="Q140" s="13">
        <v>0.5</v>
      </c>
      <c r="R140" s="13">
        <v>0.5</v>
      </c>
      <c r="S140" s="13">
        <v>0.5</v>
      </c>
      <c r="U140" s="28" t="s">
        <v>242</v>
      </c>
      <c r="V140" s="26">
        <v>1</v>
      </c>
      <c r="W140" s="26">
        <v>1</v>
      </c>
      <c r="X140" s="26">
        <v>1</v>
      </c>
      <c r="Y140" s="26">
        <v>1</v>
      </c>
      <c r="Z140" s="26">
        <v>1</v>
      </c>
      <c r="AA140" s="26">
        <v>1</v>
      </c>
      <c r="AB140" s="26">
        <v>1</v>
      </c>
      <c r="AC140" s="26">
        <v>1</v>
      </c>
      <c r="AD140" s="15"/>
      <c r="AE140" s="24">
        <v>0.5</v>
      </c>
      <c r="AF140" s="24">
        <v>0.5</v>
      </c>
      <c r="AG140" s="24">
        <v>0.5</v>
      </c>
      <c r="AH140" s="24">
        <v>0.5</v>
      </c>
      <c r="AI140" s="24">
        <v>0.5</v>
      </c>
      <c r="AJ140" s="24">
        <v>0.5</v>
      </c>
      <c r="AK140" s="24">
        <v>0.5</v>
      </c>
      <c r="AL140" s="24">
        <v>0.5</v>
      </c>
    </row>
    <row r="141" spans="1:38" x14ac:dyDescent="0.25">
      <c r="A141" s="7" t="s">
        <v>341</v>
      </c>
      <c r="B141" s="13">
        <v>3</v>
      </c>
      <c r="C141" s="13">
        <v>6</v>
      </c>
      <c r="D141" s="13">
        <v>3</v>
      </c>
      <c r="E141" s="13">
        <v>1</v>
      </c>
      <c r="F141" s="13">
        <v>3</v>
      </c>
      <c r="G141" s="13">
        <v>4</v>
      </c>
      <c r="H141" s="13">
        <v>4</v>
      </c>
      <c r="I141" s="13">
        <v>4</v>
      </c>
      <c r="K141" s="7" t="s">
        <v>341</v>
      </c>
      <c r="L141" s="13">
        <v>1.5</v>
      </c>
      <c r="M141" s="13">
        <v>3</v>
      </c>
      <c r="N141" s="13">
        <v>1.5</v>
      </c>
      <c r="O141" s="13">
        <v>0.5</v>
      </c>
      <c r="P141" s="13">
        <v>1.5</v>
      </c>
      <c r="Q141" s="13">
        <v>2</v>
      </c>
      <c r="R141" s="13">
        <v>2</v>
      </c>
      <c r="S141" s="13">
        <v>2</v>
      </c>
      <c r="U141" s="28" t="s">
        <v>341</v>
      </c>
      <c r="V141" s="26">
        <v>3</v>
      </c>
      <c r="W141" s="26">
        <v>6</v>
      </c>
      <c r="X141" s="26">
        <v>3</v>
      </c>
      <c r="Y141" s="26">
        <v>1</v>
      </c>
      <c r="Z141" s="26">
        <v>3</v>
      </c>
      <c r="AA141" s="26">
        <v>4</v>
      </c>
      <c r="AB141" s="26">
        <v>4</v>
      </c>
      <c r="AC141" s="26">
        <v>4</v>
      </c>
      <c r="AD141" s="15"/>
      <c r="AE141" s="24">
        <v>1.5</v>
      </c>
      <c r="AF141" s="24">
        <v>3</v>
      </c>
      <c r="AG141" s="24">
        <v>1.5</v>
      </c>
      <c r="AH141" s="24">
        <v>0.5</v>
      </c>
      <c r="AI141" s="24">
        <v>1.5</v>
      </c>
      <c r="AJ141" s="24">
        <v>2</v>
      </c>
      <c r="AK141" s="24">
        <v>2</v>
      </c>
      <c r="AL141" s="24">
        <v>2</v>
      </c>
    </row>
    <row r="142" spans="1:38" x14ac:dyDescent="0.25">
      <c r="A142" s="5" t="s">
        <v>408</v>
      </c>
      <c r="B142" s="13">
        <v>3</v>
      </c>
      <c r="C142" s="13">
        <v>5</v>
      </c>
      <c r="D142" s="13">
        <v>3</v>
      </c>
      <c r="E142" s="13">
        <v>0</v>
      </c>
      <c r="F142" s="13">
        <v>3</v>
      </c>
      <c r="G142" s="13">
        <v>4</v>
      </c>
      <c r="H142" s="13">
        <v>4</v>
      </c>
      <c r="I142" s="13">
        <v>4</v>
      </c>
      <c r="K142" s="5" t="s">
        <v>408</v>
      </c>
      <c r="L142" s="13">
        <v>1.5</v>
      </c>
      <c r="M142" s="13">
        <v>2.5</v>
      </c>
      <c r="N142" s="13">
        <v>1.5</v>
      </c>
      <c r="O142" s="13">
        <v>0</v>
      </c>
      <c r="P142" s="13">
        <v>1.5</v>
      </c>
      <c r="Q142" s="13">
        <v>2</v>
      </c>
      <c r="R142" s="13">
        <v>4</v>
      </c>
      <c r="S142" s="13">
        <v>2</v>
      </c>
      <c r="U142" s="38" t="s">
        <v>408</v>
      </c>
      <c r="V142" s="26"/>
      <c r="W142" s="26"/>
      <c r="X142" s="26"/>
      <c r="Y142" s="26"/>
      <c r="Z142" s="26"/>
      <c r="AA142" s="26"/>
      <c r="AB142" s="26"/>
      <c r="AC142" s="26"/>
      <c r="AD142" s="15"/>
      <c r="AE142" s="24"/>
      <c r="AF142" s="24"/>
      <c r="AG142" s="24"/>
      <c r="AH142" s="24"/>
      <c r="AI142" s="24"/>
      <c r="AJ142" s="24"/>
      <c r="AK142" s="24"/>
      <c r="AL142" s="24"/>
    </row>
    <row r="143" spans="1:38" x14ac:dyDescent="0.25">
      <c r="A143" s="7" t="s">
        <v>341</v>
      </c>
      <c r="B143" s="13">
        <v>3</v>
      </c>
      <c r="C143" s="13">
        <v>5</v>
      </c>
      <c r="D143" s="13">
        <v>3</v>
      </c>
      <c r="E143" s="13">
        <v>0</v>
      </c>
      <c r="F143" s="13">
        <v>3</v>
      </c>
      <c r="G143" s="13">
        <v>4</v>
      </c>
      <c r="H143" s="13">
        <v>4</v>
      </c>
      <c r="I143" s="13">
        <v>4</v>
      </c>
      <c r="K143" s="7" t="s">
        <v>341</v>
      </c>
      <c r="L143" s="13">
        <v>1.5</v>
      </c>
      <c r="M143" s="13">
        <v>2.5</v>
      </c>
      <c r="N143" s="13">
        <v>1.5</v>
      </c>
      <c r="O143" s="13">
        <v>0</v>
      </c>
      <c r="P143" s="13">
        <v>1.5</v>
      </c>
      <c r="Q143" s="13">
        <v>2</v>
      </c>
      <c r="R143" s="13">
        <v>4</v>
      </c>
      <c r="S143" s="13">
        <v>2</v>
      </c>
      <c r="U143" s="28" t="s">
        <v>341</v>
      </c>
      <c r="V143" s="26">
        <v>3</v>
      </c>
      <c r="W143" s="26">
        <v>5</v>
      </c>
      <c r="X143" s="26">
        <v>3</v>
      </c>
      <c r="Y143" s="26">
        <v>0</v>
      </c>
      <c r="Z143" s="26">
        <v>3</v>
      </c>
      <c r="AA143" s="26">
        <v>4</v>
      </c>
      <c r="AB143" s="26">
        <v>4</v>
      </c>
      <c r="AC143" s="26">
        <v>4</v>
      </c>
      <c r="AD143" s="15"/>
      <c r="AE143" s="24">
        <v>1.5</v>
      </c>
      <c r="AF143" s="24">
        <v>2.5</v>
      </c>
      <c r="AG143" s="24">
        <v>1.5</v>
      </c>
      <c r="AH143" s="24">
        <v>0</v>
      </c>
      <c r="AI143" s="24">
        <v>1.5</v>
      </c>
      <c r="AJ143" s="24">
        <v>2</v>
      </c>
      <c r="AK143" s="24">
        <v>4</v>
      </c>
      <c r="AL143" s="24">
        <v>2</v>
      </c>
    </row>
    <row r="144" spans="1:38" x14ac:dyDescent="0.25">
      <c r="A144" s="5" t="s">
        <v>296</v>
      </c>
      <c r="B144" s="13">
        <v>1</v>
      </c>
      <c r="C144" s="13">
        <v>1</v>
      </c>
      <c r="D144" s="13">
        <v>1</v>
      </c>
      <c r="E144" s="13">
        <v>1</v>
      </c>
      <c r="F144" s="13">
        <v>1</v>
      </c>
      <c r="G144" s="13">
        <v>1</v>
      </c>
      <c r="H144" s="13">
        <v>1</v>
      </c>
      <c r="I144" s="13">
        <v>1</v>
      </c>
      <c r="K144" s="5" t="s">
        <v>296</v>
      </c>
      <c r="L144" s="13">
        <v>0.5</v>
      </c>
      <c r="M144" s="13">
        <v>0.5</v>
      </c>
      <c r="N144" s="13">
        <v>0.5</v>
      </c>
      <c r="O144" s="13">
        <v>0.5</v>
      </c>
      <c r="P144" s="13">
        <v>0.5</v>
      </c>
      <c r="Q144" s="13">
        <v>0.5</v>
      </c>
      <c r="R144" s="13">
        <v>0.5</v>
      </c>
      <c r="S144" s="13">
        <v>0.5</v>
      </c>
      <c r="U144" s="38" t="s">
        <v>296</v>
      </c>
      <c r="V144" s="26"/>
      <c r="W144" s="26"/>
      <c r="X144" s="26"/>
      <c r="Y144" s="26"/>
      <c r="Z144" s="26"/>
      <c r="AA144" s="26"/>
      <c r="AB144" s="26"/>
      <c r="AC144" s="26"/>
      <c r="AD144" s="15"/>
      <c r="AE144" s="24"/>
      <c r="AF144" s="24"/>
      <c r="AG144" s="24"/>
      <c r="AH144" s="24"/>
      <c r="AI144" s="24"/>
      <c r="AJ144" s="24"/>
      <c r="AK144" s="24"/>
      <c r="AL144" s="24"/>
    </row>
    <row r="145" spans="1:38" x14ac:dyDescent="0.25">
      <c r="A145" s="7" t="s">
        <v>242</v>
      </c>
      <c r="B145" s="13">
        <v>1</v>
      </c>
      <c r="C145" s="13">
        <v>1</v>
      </c>
      <c r="D145" s="13">
        <v>1</v>
      </c>
      <c r="E145" s="13">
        <v>1</v>
      </c>
      <c r="F145" s="13">
        <v>1</v>
      </c>
      <c r="G145" s="13">
        <v>1</v>
      </c>
      <c r="H145" s="13">
        <v>1</v>
      </c>
      <c r="I145" s="13">
        <v>1</v>
      </c>
      <c r="K145" s="7" t="s">
        <v>242</v>
      </c>
      <c r="L145" s="13">
        <v>0.5</v>
      </c>
      <c r="M145" s="13">
        <v>0.5</v>
      </c>
      <c r="N145" s="13">
        <v>0.5</v>
      </c>
      <c r="O145" s="13">
        <v>0.5</v>
      </c>
      <c r="P145" s="13">
        <v>0.5</v>
      </c>
      <c r="Q145" s="13">
        <v>0.5</v>
      </c>
      <c r="R145" s="13">
        <v>0.5</v>
      </c>
      <c r="S145" s="13">
        <v>0.5</v>
      </c>
      <c r="U145" s="28" t="s">
        <v>242</v>
      </c>
      <c r="V145" s="26">
        <v>1</v>
      </c>
      <c r="W145" s="26">
        <v>1</v>
      </c>
      <c r="X145" s="26">
        <v>1</v>
      </c>
      <c r="Y145" s="26">
        <v>1</v>
      </c>
      <c r="Z145" s="26">
        <v>1</v>
      </c>
      <c r="AA145" s="26">
        <v>1</v>
      </c>
      <c r="AB145" s="26">
        <v>1</v>
      </c>
      <c r="AC145" s="26">
        <v>1</v>
      </c>
      <c r="AD145" s="15"/>
      <c r="AE145" s="24">
        <v>0.5</v>
      </c>
      <c r="AF145" s="24">
        <v>0.5</v>
      </c>
      <c r="AG145" s="24">
        <v>0.5</v>
      </c>
      <c r="AH145" s="24">
        <v>0.5</v>
      </c>
      <c r="AI145" s="24">
        <v>0.5</v>
      </c>
      <c r="AJ145" s="24">
        <v>0.5</v>
      </c>
      <c r="AK145" s="24">
        <v>0.5</v>
      </c>
      <c r="AL145" s="24">
        <v>0.5</v>
      </c>
    </row>
    <row r="146" spans="1:38" x14ac:dyDescent="0.25">
      <c r="A146" s="5" t="s">
        <v>412</v>
      </c>
      <c r="B146" s="13">
        <v>0</v>
      </c>
      <c r="C146" s="13">
        <v>4</v>
      </c>
      <c r="D146" s="13">
        <v>2</v>
      </c>
      <c r="E146" s="13">
        <v>4</v>
      </c>
      <c r="F146" s="13">
        <v>2</v>
      </c>
      <c r="G146" s="13">
        <v>3</v>
      </c>
      <c r="H146" s="13">
        <v>3</v>
      </c>
      <c r="I146" s="13">
        <v>2</v>
      </c>
      <c r="K146" s="5" t="s">
        <v>412</v>
      </c>
      <c r="L146" s="13">
        <v>0</v>
      </c>
      <c r="M146" s="13">
        <v>2</v>
      </c>
      <c r="N146" s="13">
        <v>1</v>
      </c>
      <c r="O146" s="13">
        <v>4</v>
      </c>
      <c r="P146" s="13">
        <v>1</v>
      </c>
      <c r="Q146" s="13">
        <v>3</v>
      </c>
      <c r="R146" s="13">
        <v>3</v>
      </c>
      <c r="S146" s="13">
        <v>1</v>
      </c>
      <c r="U146" s="38" t="s">
        <v>412</v>
      </c>
      <c r="V146" s="26"/>
      <c r="W146" s="26"/>
      <c r="X146" s="26"/>
      <c r="Y146" s="26"/>
      <c r="Z146" s="26"/>
      <c r="AA146" s="26"/>
      <c r="AB146" s="26"/>
      <c r="AC146" s="26"/>
      <c r="AD146" s="15"/>
      <c r="AE146" s="24"/>
      <c r="AF146" s="24"/>
      <c r="AG146" s="24"/>
      <c r="AH146" s="24"/>
      <c r="AI146" s="24"/>
      <c r="AJ146" s="24"/>
      <c r="AK146" s="24"/>
      <c r="AL146" s="24"/>
    </row>
    <row r="147" spans="1:38" x14ac:dyDescent="0.25">
      <c r="A147" s="7" t="s">
        <v>341</v>
      </c>
      <c r="B147" s="13">
        <v>0</v>
      </c>
      <c r="C147" s="13">
        <v>4</v>
      </c>
      <c r="D147" s="13">
        <v>2</v>
      </c>
      <c r="E147" s="13">
        <v>4</v>
      </c>
      <c r="F147" s="13">
        <v>2</v>
      </c>
      <c r="G147" s="13">
        <v>3</v>
      </c>
      <c r="H147" s="13">
        <v>3</v>
      </c>
      <c r="I147" s="13">
        <v>2</v>
      </c>
      <c r="K147" s="7" t="s">
        <v>341</v>
      </c>
      <c r="L147" s="13">
        <v>0</v>
      </c>
      <c r="M147" s="13">
        <v>2</v>
      </c>
      <c r="N147" s="13">
        <v>1</v>
      </c>
      <c r="O147" s="13">
        <v>4</v>
      </c>
      <c r="P147" s="13">
        <v>1</v>
      </c>
      <c r="Q147" s="13">
        <v>3</v>
      </c>
      <c r="R147" s="13">
        <v>3</v>
      </c>
      <c r="S147" s="13">
        <v>1</v>
      </c>
      <c r="U147" s="28" t="s">
        <v>341</v>
      </c>
      <c r="V147" s="26">
        <v>0</v>
      </c>
      <c r="W147" s="26">
        <v>4</v>
      </c>
      <c r="X147" s="26">
        <v>2</v>
      </c>
      <c r="Y147" s="26">
        <v>4</v>
      </c>
      <c r="Z147" s="26">
        <v>2</v>
      </c>
      <c r="AA147" s="26">
        <v>3</v>
      </c>
      <c r="AB147" s="26">
        <v>3</v>
      </c>
      <c r="AC147" s="26">
        <v>2</v>
      </c>
      <c r="AD147" s="15"/>
      <c r="AE147" s="24">
        <v>0</v>
      </c>
      <c r="AF147" s="24">
        <v>2</v>
      </c>
      <c r="AG147" s="24">
        <v>1</v>
      </c>
      <c r="AH147" s="24">
        <v>4</v>
      </c>
      <c r="AI147" s="24">
        <v>1</v>
      </c>
      <c r="AJ147" s="24">
        <v>3</v>
      </c>
      <c r="AK147" s="24">
        <v>3</v>
      </c>
      <c r="AL147" s="24">
        <v>1</v>
      </c>
    </row>
    <row r="148" spans="1:38" x14ac:dyDescent="0.25">
      <c r="A148" s="5" t="s">
        <v>111</v>
      </c>
      <c r="B148" s="13">
        <v>2</v>
      </c>
      <c r="C148" s="13">
        <v>1</v>
      </c>
      <c r="D148" s="13">
        <v>2</v>
      </c>
      <c r="E148" s="13">
        <v>1</v>
      </c>
      <c r="F148" s="13">
        <v>5</v>
      </c>
      <c r="G148" s="13">
        <v>3</v>
      </c>
      <c r="H148" s="13">
        <v>1</v>
      </c>
      <c r="I148" s="13">
        <v>3</v>
      </c>
      <c r="K148" s="5" t="s">
        <v>111</v>
      </c>
      <c r="L148" s="13">
        <v>1</v>
      </c>
      <c r="M148" s="13">
        <v>0.5</v>
      </c>
      <c r="N148" s="13">
        <v>1</v>
      </c>
      <c r="O148" s="13">
        <v>1</v>
      </c>
      <c r="P148" s="13">
        <v>2.5</v>
      </c>
      <c r="Q148" s="13">
        <v>1.5</v>
      </c>
      <c r="R148" s="13">
        <v>0.5</v>
      </c>
      <c r="S148" s="13">
        <v>1.5</v>
      </c>
      <c r="U148" s="38" t="s">
        <v>111</v>
      </c>
      <c r="V148" s="26"/>
      <c r="W148" s="26"/>
      <c r="X148" s="26"/>
      <c r="Y148" s="26"/>
      <c r="Z148" s="26"/>
      <c r="AA148" s="26"/>
      <c r="AB148" s="26"/>
      <c r="AC148" s="26"/>
      <c r="AD148" s="15"/>
      <c r="AE148" s="24"/>
      <c r="AF148" s="24"/>
      <c r="AG148" s="24"/>
      <c r="AH148" s="24"/>
      <c r="AI148" s="24"/>
      <c r="AJ148" s="24"/>
      <c r="AK148" s="24"/>
      <c r="AL148" s="24"/>
    </row>
    <row r="149" spans="1:38" x14ac:dyDescent="0.25">
      <c r="A149" s="7" t="s">
        <v>24</v>
      </c>
      <c r="B149" s="13">
        <v>2</v>
      </c>
      <c r="C149" s="13">
        <v>1</v>
      </c>
      <c r="D149" s="13">
        <v>2</v>
      </c>
      <c r="E149" s="13">
        <v>1</v>
      </c>
      <c r="F149" s="13">
        <v>5</v>
      </c>
      <c r="G149" s="13">
        <v>3</v>
      </c>
      <c r="H149" s="13">
        <v>1</v>
      </c>
      <c r="I149" s="13">
        <v>3</v>
      </c>
      <c r="K149" s="7" t="s">
        <v>24</v>
      </c>
      <c r="L149" s="13">
        <v>1</v>
      </c>
      <c r="M149" s="13">
        <v>0.5</v>
      </c>
      <c r="N149" s="13">
        <v>1</v>
      </c>
      <c r="O149" s="13">
        <v>1</v>
      </c>
      <c r="P149" s="13">
        <v>2.5</v>
      </c>
      <c r="Q149" s="13">
        <v>1.5</v>
      </c>
      <c r="R149" s="13">
        <v>0.5</v>
      </c>
      <c r="S149" s="13">
        <v>1.5</v>
      </c>
      <c r="U149" s="28" t="s">
        <v>24</v>
      </c>
      <c r="V149" s="26">
        <v>2</v>
      </c>
      <c r="W149" s="26">
        <v>1</v>
      </c>
      <c r="X149" s="26">
        <v>2</v>
      </c>
      <c r="Y149" s="26">
        <v>1</v>
      </c>
      <c r="Z149" s="26">
        <v>5</v>
      </c>
      <c r="AA149" s="26">
        <v>3</v>
      </c>
      <c r="AB149" s="26">
        <v>1</v>
      </c>
      <c r="AC149" s="26">
        <v>3</v>
      </c>
      <c r="AD149" s="15"/>
      <c r="AE149" s="24">
        <v>1</v>
      </c>
      <c r="AF149" s="24">
        <v>0.5</v>
      </c>
      <c r="AG149" s="24">
        <v>1</v>
      </c>
      <c r="AH149" s="24">
        <v>1</v>
      </c>
      <c r="AI149" s="24">
        <v>2.5</v>
      </c>
      <c r="AJ149" s="24">
        <v>1.5</v>
      </c>
      <c r="AK149" s="24">
        <v>0.5</v>
      </c>
      <c r="AL149" s="24">
        <v>1.5</v>
      </c>
    </row>
    <row r="150" spans="1:38" x14ac:dyDescent="0.25">
      <c r="A150" s="5" t="s">
        <v>114</v>
      </c>
      <c r="B150" s="13">
        <v>1</v>
      </c>
      <c r="C150" s="13">
        <v>3</v>
      </c>
      <c r="D150" s="13">
        <v>1</v>
      </c>
      <c r="E150" s="13">
        <v>2</v>
      </c>
      <c r="F150" s="13">
        <v>2</v>
      </c>
      <c r="G150" s="13">
        <v>2</v>
      </c>
      <c r="H150" s="13">
        <v>2</v>
      </c>
      <c r="I150" s="13">
        <v>2</v>
      </c>
      <c r="K150" s="5" t="s">
        <v>114</v>
      </c>
      <c r="L150" s="13">
        <v>0.5</v>
      </c>
      <c r="M150" s="13">
        <v>1.5</v>
      </c>
      <c r="N150" s="13">
        <v>0.5</v>
      </c>
      <c r="O150" s="13">
        <v>2</v>
      </c>
      <c r="P150" s="13">
        <v>1</v>
      </c>
      <c r="Q150" s="13">
        <v>1</v>
      </c>
      <c r="R150" s="13">
        <v>1</v>
      </c>
      <c r="S150" s="13">
        <v>1</v>
      </c>
      <c r="U150" s="38" t="s">
        <v>114</v>
      </c>
      <c r="V150" s="26"/>
      <c r="W150" s="26"/>
      <c r="X150" s="26"/>
      <c r="Y150" s="26"/>
      <c r="Z150" s="26"/>
      <c r="AA150" s="26"/>
      <c r="AB150" s="26"/>
      <c r="AC150" s="26"/>
      <c r="AD150" s="15"/>
      <c r="AE150" s="24"/>
      <c r="AF150" s="24"/>
      <c r="AG150" s="24"/>
      <c r="AH150" s="24"/>
      <c r="AI150" s="24"/>
      <c r="AJ150" s="24"/>
      <c r="AK150" s="24"/>
      <c r="AL150" s="24"/>
    </row>
    <row r="151" spans="1:38" x14ac:dyDescent="0.25">
      <c r="A151" s="7" t="s">
        <v>24</v>
      </c>
      <c r="B151" s="13">
        <v>0</v>
      </c>
      <c r="C151" s="13">
        <v>0</v>
      </c>
      <c r="D151" s="13">
        <v>0</v>
      </c>
      <c r="E151" s="13">
        <v>1</v>
      </c>
      <c r="F151" s="13">
        <v>1</v>
      </c>
      <c r="G151" s="13">
        <v>0</v>
      </c>
      <c r="H151" s="13">
        <v>0</v>
      </c>
      <c r="I151" s="13">
        <v>0</v>
      </c>
      <c r="K151" s="7" t="s">
        <v>24</v>
      </c>
      <c r="L151" s="13">
        <v>0</v>
      </c>
      <c r="M151" s="13">
        <v>0</v>
      </c>
      <c r="N151" s="13">
        <v>0</v>
      </c>
      <c r="O151" s="13">
        <v>1</v>
      </c>
      <c r="P151" s="13">
        <v>0.5</v>
      </c>
      <c r="Q151" s="13">
        <v>0</v>
      </c>
      <c r="R151" s="13">
        <v>0</v>
      </c>
      <c r="S151" s="13">
        <v>0</v>
      </c>
      <c r="U151" s="28" t="s">
        <v>24</v>
      </c>
      <c r="V151" s="26">
        <v>0</v>
      </c>
      <c r="W151" s="26">
        <v>0</v>
      </c>
      <c r="X151" s="26">
        <v>0</v>
      </c>
      <c r="Y151" s="26">
        <v>1</v>
      </c>
      <c r="Z151" s="26">
        <v>1</v>
      </c>
      <c r="AA151" s="26">
        <v>0</v>
      </c>
      <c r="AB151" s="26">
        <v>0</v>
      </c>
      <c r="AC151" s="26">
        <v>0</v>
      </c>
      <c r="AD151" s="15"/>
      <c r="AE151" s="24">
        <v>0</v>
      </c>
      <c r="AF151" s="24">
        <v>0</v>
      </c>
      <c r="AG151" s="24">
        <v>0</v>
      </c>
      <c r="AH151" s="24">
        <v>1</v>
      </c>
      <c r="AI151" s="24">
        <v>0.5</v>
      </c>
      <c r="AJ151" s="24">
        <v>0</v>
      </c>
      <c r="AK151" s="24">
        <v>0</v>
      </c>
      <c r="AL151" s="24">
        <v>0</v>
      </c>
    </row>
    <row r="152" spans="1:38" x14ac:dyDescent="0.25">
      <c r="A152" s="7" t="s">
        <v>341</v>
      </c>
      <c r="B152" s="13">
        <v>1</v>
      </c>
      <c r="C152" s="13">
        <v>3</v>
      </c>
      <c r="D152" s="13">
        <v>1</v>
      </c>
      <c r="E152" s="13">
        <v>1</v>
      </c>
      <c r="F152" s="13">
        <v>1</v>
      </c>
      <c r="G152" s="13">
        <v>2</v>
      </c>
      <c r="H152" s="13">
        <v>2</v>
      </c>
      <c r="I152" s="13">
        <v>2</v>
      </c>
      <c r="K152" s="7" t="s">
        <v>341</v>
      </c>
      <c r="L152" s="13">
        <v>0.5</v>
      </c>
      <c r="M152" s="13">
        <v>1.5</v>
      </c>
      <c r="N152" s="13">
        <v>0.5</v>
      </c>
      <c r="O152" s="13">
        <v>1</v>
      </c>
      <c r="P152" s="13">
        <v>0.5</v>
      </c>
      <c r="Q152" s="13">
        <v>1</v>
      </c>
      <c r="R152" s="13">
        <v>1</v>
      </c>
      <c r="S152" s="13">
        <v>1</v>
      </c>
      <c r="U152" s="28" t="s">
        <v>341</v>
      </c>
      <c r="V152" s="26">
        <v>1</v>
      </c>
      <c r="W152" s="26">
        <v>3</v>
      </c>
      <c r="X152" s="26">
        <v>1</v>
      </c>
      <c r="Y152" s="26">
        <v>1</v>
      </c>
      <c r="Z152" s="26">
        <v>1</v>
      </c>
      <c r="AA152" s="26">
        <v>2</v>
      </c>
      <c r="AB152" s="26">
        <v>2</v>
      </c>
      <c r="AC152" s="26">
        <v>2</v>
      </c>
      <c r="AD152" s="15"/>
      <c r="AE152" s="24">
        <v>0.5</v>
      </c>
      <c r="AF152" s="24">
        <v>1.5</v>
      </c>
      <c r="AG152" s="24">
        <v>0.5</v>
      </c>
      <c r="AH152" s="24">
        <v>1</v>
      </c>
      <c r="AI152" s="24">
        <v>0.5</v>
      </c>
      <c r="AJ152" s="24">
        <v>1</v>
      </c>
      <c r="AK152" s="24">
        <v>1</v>
      </c>
      <c r="AL152" s="24">
        <v>1</v>
      </c>
    </row>
    <row r="153" spans="1:38" x14ac:dyDescent="0.25">
      <c r="A153" s="5" t="s">
        <v>684</v>
      </c>
      <c r="B153" s="13">
        <v>4</v>
      </c>
      <c r="C153" s="13">
        <v>4</v>
      </c>
      <c r="D153" s="13">
        <v>4</v>
      </c>
      <c r="E153" s="13">
        <v>4</v>
      </c>
      <c r="F153" s="13">
        <v>4</v>
      </c>
      <c r="G153" s="13">
        <v>3</v>
      </c>
      <c r="H153" s="13">
        <v>3</v>
      </c>
      <c r="I153" s="13">
        <v>4</v>
      </c>
      <c r="K153" s="5" t="s">
        <v>684</v>
      </c>
      <c r="L153" s="13">
        <v>4</v>
      </c>
      <c r="M153" s="13">
        <v>4</v>
      </c>
      <c r="N153" s="13">
        <v>2</v>
      </c>
      <c r="O153" s="13">
        <v>4</v>
      </c>
      <c r="P153" s="13">
        <v>2</v>
      </c>
      <c r="Q153" s="13">
        <v>3</v>
      </c>
      <c r="R153" s="13">
        <v>3</v>
      </c>
      <c r="S153" s="13">
        <v>4</v>
      </c>
      <c r="U153" s="38" t="s">
        <v>684</v>
      </c>
      <c r="V153" s="26"/>
      <c r="W153" s="26"/>
      <c r="X153" s="26"/>
      <c r="Y153" s="26"/>
      <c r="Z153" s="26"/>
      <c r="AA153" s="26"/>
      <c r="AB153" s="26"/>
      <c r="AC153" s="26"/>
      <c r="AD153" s="15"/>
      <c r="AE153" s="24"/>
      <c r="AF153" s="24"/>
      <c r="AG153" s="24"/>
      <c r="AH153" s="24"/>
      <c r="AI153" s="24"/>
      <c r="AJ153" s="24"/>
      <c r="AK153" s="24"/>
      <c r="AL153" s="24"/>
    </row>
    <row r="154" spans="1:38" x14ac:dyDescent="0.25">
      <c r="A154" s="7" t="s">
        <v>242</v>
      </c>
      <c r="B154" s="13">
        <v>4</v>
      </c>
      <c r="C154" s="13">
        <v>4</v>
      </c>
      <c r="D154" s="13">
        <v>4</v>
      </c>
      <c r="E154" s="13">
        <v>4</v>
      </c>
      <c r="F154" s="13">
        <v>4</v>
      </c>
      <c r="G154" s="13">
        <v>3</v>
      </c>
      <c r="H154" s="13">
        <v>3</v>
      </c>
      <c r="I154" s="13">
        <v>4</v>
      </c>
      <c r="K154" s="7" t="s">
        <v>242</v>
      </c>
      <c r="L154" s="13">
        <v>4</v>
      </c>
      <c r="M154" s="13">
        <v>4</v>
      </c>
      <c r="N154" s="13">
        <v>2</v>
      </c>
      <c r="O154" s="13">
        <v>4</v>
      </c>
      <c r="P154" s="13">
        <v>2</v>
      </c>
      <c r="Q154" s="13">
        <v>3</v>
      </c>
      <c r="R154" s="13">
        <v>3</v>
      </c>
      <c r="S154" s="13">
        <v>4</v>
      </c>
      <c r="U154" s="28" t="s">
        <v>242</v>
      </c>
      <c r="V154" s="26">
        <v>4</v>
      </c>
      <c r="W154" s="26">
        <v>4</v>
      </c>
      <c r="X154" s="26">
        <v>4</v>
      </c>
      <c r="Y154" s="26">
        <v>4</v>
      </c>
      <c r="Z154" s="26">
        <v>4</v>
      </c>
      <c r="AA154" s="26">
        <v>3</v>
      </c>
      <c r="AB154" s="26">
        <v>3</v>
      </c>
      <c r="AC154" s="26">
        <v>4</v>
      </c>
      <c r="AD154" s="15"/>
      <c r="AE154" s="24">
        <v>4</v>
      </c>
      <c r="AF154" s="24">
        <v>4</v>
      </c>
      <c r="AG154" s="24">
        <v>2</v>
      </c>
      <c r="AH154" s="24">
        <v>4</v>
      </c>
      <c r="AI154" s="24">
        <v>2</v>
      </c>
      <c r="AJ154" s="24">
        <v>3</v>
      </c>
      <c r="AK154" s="24">
        <v>3</v>
      </c>
      <c r="AL154" s="24">
        <v>4</v>
      </c>
    </row>
    <row r="155" spans="1:38" x14ac:dyDescent="0.25">
      <c r="A155" s="5" t="s">
        <v>690</v>
      </c>
      <c r="B155" s="13">
        <v>4</v>
      </c>
      <c r="C155" s="13">
        <v>4</v>
      </c>
      <c r="D155" s="13">
        <v>4</v>
      </c>
      <c r="E155" s="13">
        <v>4</v>
      </c>
      <c r="F155" s="13">
        <v>4</v>
      </c>
      <c r="G155" s="13">
        <v>3</v>
      </c>
      <c r="H155" s="13">
        <v>3</v>
      </c>
      <c r="I155" s="13">
        <v>4</v>
      </c>
      <c r="K155" s="5" t="s">
        <v>690</v>
      </c>
      <c r="L155" s="13">
        <v>2</v>
      </c>
      <c r="M155" s="13">
        <v>2</v>
      </c>
      <c r="N155" s="13">
        <v>2</v>
      </c>
      <c r="O155" s="13">
        <v>4</v>
      </c>
      <c r="P155" s="13">
        <v>2</v>
      </c>
      <c r="Q155" s="13">
        <v>3</v>
      </c>
      <c r="R155" s="13">
        <v>3</v>
      </c>
      <c r="S155" s="13">
        <v>2</v>
      </c>
      <c r="U155" s="38" t="s">
        <v>690</v>
      </c>
      <c r="V155" s="26"/>
      <c r="W155" s="26"/>
      <c r="X155" s="26"/>
      <c r="Y155" s="26"/>
      <c r="Z155" s="26"/>
      <c r="AA155" s="26"/>
      <c r="AB155" s="26"/>
      <c r="AC155" s="26"/>
      <c r="AD155" s="15"/>
      <c r="AE155" s="24"/>
      <c r="AF155" s="24"/>
      <c r="AG155" s="24"/>
      <c r="AH155" s="24"/>
      <c r="AI155" s="24"/>
      <c r="AJ155" s="24"/>
      <c r="AK155" s="24"/>
      <c r="AL155" s="24"/>
    </row>
    <row r="156" spans="1:38" x14ac:dyDescent="0.25">
      <c r="A156" s="7" t="s">
        <v>242</v>
      </c>
      <c r="B156" s="13">
        <v>4</v>
      </c>
      <c r="C156" s="13">
        <v>4</v>
      </c>
      <c r="D156" s="13">
        <v>4</v>
      </c>
      <c r="E156" s="13">
        <v>4</v>
      </c>
      <c r="F156" s="13">
        <v>4</v>
      </c>
      <c r="G156" s="13">
        <v>3</v>
      </c>
      <c r="H156" s="13">
        <v>3</v>
      </c>
      <c r="I156" s="13">
        <v>4</v>
      </c>
      <c r="K156" s="7" t="s">
        <v>242</v>
      </c>
      <c r="L156" s="13">
        <v>2</v>
      </c>
      <c r="M156" s="13">
        <v>2</v>
      </c>
      <c r="N156" s="13">
        <v>2</v>
      </c>
      <c r="O156" s="13">
        <v>4</v>
      </c>
      <c r="P156" s="13">
        <v>2</v>
      </c>
      <c r="Q156" s="13">
        <v>3</v>
      </c>
      <c r="R156" s="13">
        <v>3</v>
      </c>
      <c r="S156" s="13">
        <v>2</v>
      </c>
      <c r="U156" s="28" t="s">
        <v>242</v>
      </c>
      <c r="V156" s="26">
        <v>4</v>
      </c>
      <c r="W156" s="26">
        <v>4</v>
      </c>
      <c r="X156" s="26">
        <v>4</v>
      </c>
      <c r="Y156" s="26">
        <v>4</v>
      </c>
      <c r="Z156" s="26">
        <v>4</v>
      </c>
      <c r="AA156" s="26">
        <v>3</v>
      </c>
      <c r="AB156" s="26">
        <v>3</v>
      </c>
      <c r="AC156" s="26">
        <v>4</v>
      </c>
      <c r="AD156" s="15"/>
      <c r="AE156" s="24">
        <v>2</v>
      </c>
      <c r="AF156" s="24">
        <v>2</v>
      </c>
      <c r="AG156" s="24">
        <v>2</v>
      </c>
      <c r="AH156" s="24">
        <v>4</v>
      </c>
      <c r="AI156" s="24">
        <v>2</v>
      </c>
      <c r="AJ156" s="24">
        <v>3</v>
      </c>
      <c r="AK156" s="24">
        <v>3</v>
      </c>
      <c r="AL156" s="24">
        <v>2</v>
      </c>
    </row>
    <row r="157" spans="1:38" x14ac:dyDescent="0.25">
      <c r="A157" s="5" t="s">
        <v>298</v>
      </c>
      <c r="B157" s="13">
        <v>2</v>
      </c>
      <c r="C157" s="13">
        <v>9</v>
      </c>
      <c r="D157" s="13">
        <v>4</v>
      </c>
      <c r="E157" s="13">
        <v>5</v>
      </c>
      <c r="F157" s="13">
        <v>5</v>
      </c>
      <c r="G157" s="13">
        <v>6</v>
      </c>
      <c r="H157" s="13">
        <v>6</v>
      </c>
      <c r="I157" s="13">
        <v>4</v>
      </c>
      <c r="K157" s="5" t="s">
        <v>298</v>
      </c>
      <c r="L157" s="13">
        <v>2</v>
      </c>
      <c r="M157" s="13">
        <v>9</v>
      </c>
      <c r="N157" s="13">
        <v>2</v>
      </c>
      <c r="O157" s="13">
        <v>5</v>
      </c>
      <c r="P157" s="13">
        <v>2.5</v>
      </c>
      <c r="Q157" s="13">
        <v>6</v>
      </c>
      <c r="R157" s="13">
        <v>6</v>
      </c>
      <c r="S157" s="13">
        <v>4</v>
      </c>
      <c r="U157" s="38" t="s">
        <v>298</v>
      </c>
      <c r="V157" s="26"/>
      <c r="W157" s="26"/>
      <c r="X157" s="26"/>
      <c r="Y157" s="26"/>
      <c r="Z157" s="26"/>
      <c r="AA157" s="26"/>
      <c r="AB157" s="26"/>
      <c r="AC157" s="26"/>
      <c r="AD157" s="15"/>
      <c r="AE157" s="24"/>
      <c r="AF157" s="24"/>
      <c r="AG157" s="24"/>
      <c r="AH157" s="24"/>
      <c r="AI157" s="24"/>
      <c r="AJ157" s="24"/>
      <c r="AK157" s="24"/>
      <c r="AL157" s="24"/>
    </row>
    <row r="158" spans="1:38" x14ac:dyDescent="0.25">
      <c r="A158" s="7" t="s">
        <v>242</v>
      </c>
      <c r="B158" s="13">
        <v>2</v>
      </c>
      <c r="C158" s="13">
        <v>9</v>
      </c>
      <c r="D158" s="13">
        <v>4</v>
      </c>
      <c r="E158" s="13">
        <v>5</v>
      </c>
      <c r="F158" s="13">
        <v>5</v>
      </c>
      <c r="G158" s="13">
        <v>6</v>
      </c>
      <c r="H158" s="13">
        <v>6</v>
      </c>
      <c r="I158" s="13">
        <v>4</v>
      </c>
      <c r="K158" s="7" t="s">
        <v>242</v>
      </c>
      <c r="L158" s="13">
        <v>2</v>
      </c>
      <c r="M158" s="13">
        <v>9</v>
      </c>
      <c r="N158" s="13">
        <v>2</v>
      </c>
      <c r="O158" s="13">
        <v>5</v>
      </c>
      <c r="P158" s="13">
        <v>2.5</v>
      </c>
      <c r="Q158" s="13">
        <v>6</v>
      </c>
      <c r="R158" s="13">
        <v>6</v>
      </c>
      <c r="S158" s="13">
        <v>4</v>
      </c>
      <c r="U158" s="28" t="s">
        <v>242</v>
      </c>
      <c r="V158" s="26">
        <v>2</v>
      </c>
      <c r="W158" s="26">
        <v>9</v>
      </c>
      <c r="X158" s="26">
        <v>4</v>
      </c>
      <c r="Y158" s="26">
        <v>5</v>
      </c>
      <c r="Z158" s="26">
        <v>5</v>
      </c>
      <c r="AA158" s="26">
        <v>6</v>
      </c>
      <c r="AB158" s="26">
        <v>6</v>
      </c>
      <c r="AC158" s="26">
        <v>4</v>
      </c>
      <c r="AD158" s="15"/>
      <c r="AE158" s="24">
        <v>2</v>
      </c>
      <c r="AF158" s="24">
        <v>9</v>
      </c>
      <c r="AG158" s="24">
        <v>2</v>
      </c>
      <c r="AH158" s="24">
        <v>5</v>
      </c>
      <c r="AI158" s="24">
        <v>2.5</v>
      </c>
      <c r="AJ158" s="24">
        <v>6</v>
      </c>
      <c r="AK158" s="24">
        <v>6</v>
      </c>
      <c r="AL158" s="24">
        <v>4</v>
      </c>
    </row>
    <row r="159" spans="1:38" x14ac:dyDescent="0.25">
      <c r="A159" s="5" t="s">
        <v>415</v>
      </c>
      <c r="B159" s="13">
        <v>1</v>
      </c>
      <c r="C159" s="13">
        <v>3</v>
      </c>
      <c r="D159" s="13">
        <v>1</v>
      </c>
      <c r="E159" s="13">
        <v>1</v>
      </c>
      <c r="F159" s="13">
        <v>1</v>
      </c>
      <c r="G159" s="13">
        <v>1</v>
      </c>
      <c r="H159" s="13">
        <v>1</v>
      </c>
      <c r="I159" s="13">
        <v>1</v>
      </c>
      <c r="K159" s="5" t="s">
        <v>415</v>
      </c>
      <c r="L159" s="13">
        <v>1</v>
      </c>
      <c r="M159" s="13">
        <v>1.5</v>
      </c>
      <c r="N159" s="13">
        <v>0.5</v>
      </c>
      <c r="O159" s="13">
        <v>1</v>
      </c>
      <c r="P159" s="13">
        <v>0.5</v>
      </c>
      <c r="Q159" s="13">
        <v>1</v>
      </c>
      <c r="R159" s="13">
        <v>1</v>
      </c>
      <c r="S159" s="13">
        <v>1</v>
      </c>
      <c r="U159" s="38" t="s">
        <v>415</v>
      </c>
      <c r="V159" s="26"/>
      <c r="W159" s="26"/>
      <c r="X159" s="26"/>
      <c r="Y159" s="26"/>
      <c r="Z159" s="26"/>
      <c r="AA159" s="26"/>
      <c r="AB159" s="26"/>
      <c r="AC159" s="26"/>
      <c r="AD159" s="15"/>
      <c r="AE159" s="24"/>
      <c r="AF159" s="24"/>
      <c r="AG159" s="24"/>
      <c r="AH159" s="24"/>
      <c r="AI159" s="24"/>
      <c r="AJ159" s="24"/>
      <c r="AK159" s="24"/>
      <c r="AL159" s="24"/>
    </row>
    <row r="160" spans="1:38" x14ac:dyDescent="0.25">
      <c r="A160" s="7" t="s">
        <v>341</v>
      </c>
      <c r="B160" s="13">
        <v>1</v>
      </c>
      <c r="C160" s="13">
        <v>3</v>
      </c>
      <c r="D160" s="13">
        <v>1</v>
      </c>
      <c r="E160" s="13">
        <v>1</v>
      </c>
      <c r="F160" s="13">
        <v>1</v>
      </c>
      <c r="G160" s="13">
        <v>1</v>
      </c>
      <c r="H160" s="13">
        <v>1</v>
      </c>
      <c r="I160" s="13">
        <v>1</v>
      </c>
      <c r="K160" s="7" t="s">
        <v>341</v>
      </c>
      <c r="L160" s="13">
        <v>1</v>
      </c>
      <c r="M160" s="13">
        <v>1.5</v>
      </c>
      <c r="N160" s="13">
        <v>0.5</v>
      </c>
      <c r="O160" s="13">
        <v>1</v>
      </c>
      <c r="P160" s="13">
        <v>0.5</v>
      </c>
      <c r="Q160" s="13">
        <v>1</v>
      </c>
      <c r="R160" s="13">
        <v>1</v>
      </c>
      <c r="S160" s="13">
        <v>1</v>
      </c>
      <c r="U160" s="28" t="s">
        <v>341</v>
      </c>
      <c r="V160" s="26">
        <v>1</v>
      </c>
      <c r="W160" s="26">
        <v>3</v>
      </c>
      <c r="X160" s="26">
        <v>1</v>
      </c>
      <c r="Y160" s="26">
        <v>1</v>
      </c>
      <c r="Z160" s="26">
        <v>1</v>
      </c>
      <c r="AA160" s="26">
        <v>1</v>
      </c>
      <c r="AB160" s="26">
        <v>1</v>
      </c>
      <c r="AC160" s="26">
        <v>1</v>
      </c>
      <c r="AD160" s="15"/>
      <c r="AE160" s="24">
        <v>1</v>
      </c>
      <c r="AF160" s="24">
        <v>1.5</v>
      </c>
      <c r="AG160" s="24">
        <v>0.5</v>
      </c>
      <c r="AH160" s="24">
        <v>1</v>
      </c>
      <c r="AI160" s="24">
        <v>0.5</v>
      </c>
      <c r="AJ160" s="24">
        <v>1</v>
      </c>
      <c r="AK160" s="24">
        <v>1</v>
      </c>
      <c r="AL160" s="24">
        <v>1</v>
      </c>
    </row>
    <row r="161" spans="1:38" x14ac:dyDescent="0.25">
      <c r="A161" s="5" t="s">
        <v>119</v>
      </c>
      <c r="B161" s="13">
        <v>2</v>
      </c>
      <c r="C161" s="13">
        <v>2</v>
      </c>
      <c r="D161" s="13">
        <v>2</v>
      </c>
      <c r="E161" s="13">
        <v>3</v>
      </c>
      <c r="F161" s="13">
        <v>2</v>
      </c>
      <c r="G161" s="13">
        <v>2</v>
      </c>
      <c r="H161" s="13">
        <v>1</v>
      </c>
      <c r="I161" s="13">
        <v>1</v>
      </c>
      <c r="K161" s="5" t="s">
        <v>119</v>
      </c>
      <c r="L161" s="13">
        <v>1</v>
      </c>
      <c r="M161" s="13">
        <v>1</v>
      </c>
      <c r="N161" s="13">
        <v>1</v>
      </c>
      <c r="O161" s="13">
        <v>3</v>
      </c>
      <c r="P161" s="13">
        <v>1</v>
      </c>
      <c r="Q161" s="13">
        <v>2</v>
      </c>
      <c r="R161" s="13">
        <v>0.5</v>
      </c>
      <c r="S161" s="13">
        <v>0.5</v>
      </c>
      <c r="U161" s="38" t="s">
        <v>119</v>
      </c>
      <c r="V161" s="26"/>
      <c r="W161" s="26"/>
      <c r="X161" s="26"/>
      <c r="Y161" s="26"/>
      <c r="Z161" s="26"/>
      <c r="AA161" s="26"/>
      <c r="AB161" s="26"/>
      <c r="AC161" s="26"/>
      <c r="AD161" s="15"/>
      <c r="AE161" s="24"/>
      <c r="AF161" s="24"/>
      <c r="AG161" s="24"/>
      <c r="AH161" s="24"/>
      <c r="AI161" s="24"/>
      <c r="AJ161" s="24"/>
      <c r="AK161" s="24"/>
      <c r="AL161" s="24"/>
    </row>
    <row r="162" spans="1:38" x14ac:dyDescent="0.25">
      <c r="A162" s="7" t="s">
        <v>24</v>
      </c>
      <c r="B162" s="13">
        <v>2</v>
      </c>
      <c r="C162" s="13">
        <v>2</v>
      </c>
      <c r="D162" s="13">
        <v>2</v>
      </c>
      <c r="E162" s="13">
        <v>3</v>
      </c>
      <c r="F162" s="13">
        <v>2</v>
      </c>
      <c r="G162" s="13">
        <v>2</v>
      </c>
      <c r="H162" s="13">
        <v>1</v>
      </c>
      <c r="I162" s="13">
        <v>1</v>
      </c>
      <c r="K162" s="7" t="s">
        <v>24</v>
      </c>
      <c r="L162" s="13">
        <v>1</v>
      </c>
      <c r="M162" s="13">
        <v>1</v>
      </c>
      <c r="N162" s="13">
        <v>1</v>
      </c>
      <c r="O162" s="13">
        <v>3</v>
      </c>
      <c r="P162" s="13">
        <v>1</v>
      </c>
      <c r="Q162" s="13">
        <v>2</v>
      </c>
      <c r="R162" s="13">
        <v>0.5</v>
      </c>
      <c r="S162" s="13">
        <v>0.5</v>
      </c>
      <c r="U162" s="28" t="s">
        <v>24</v>
      </c>
      <c r="V162" s="26">
        <v>2</v>
      </c>
      <c r="W162" s="26">
        <v>2</v>
      </c>
      <c r="X162" s="26">
        <v>2</v>
      </c>
      <c r="Y162" s="26">
        <v>3</v>
      </c>
      <c r="Z162" s="26">
        <v>2</v>
      </c>
      <c r="AA162" s="26">
        <v>2</v>
      </c>
      <c r="AB162" s="26">
        <v>1</v>
      </c>
      <c r="AC162" s="26">
        <v>1</v>
      </c>
      <c r="AD162" s="15"/>
      <c r="AE162" s="24">
        <v>1</v>
      </c>
      <c r="AF162" s="24">
        <v>1</v>
      </c>
      <c r="AG162" s="24">
        <v>1</v>
      </c>
      <c r="AH162" s="24">
        <v>3</v>
      </c>
      <c r="AI162" s="24">
        <v>1</v>
      </c>
      <c r="AJ162" s="24">
        <v>2</v>
      </c>
      <c r="AK162" s="24">
        <v>0.5</v>
      </c>
      <c r="AL162" s="24">
        <v>0.5</v>
      </c>
    </row>
    <row r="163" spans="1:38" x14ac:dyDescent="0.25">
      <c r="A163" s="5" t="s">
        <v>419</v>
      </c>
      <c r="B163" s="13">
        <v>1</v>
      </c>
      <c r="C163" s="13">
        <v>5</v>
      </c>
      <c r="D163" s="13">
        <v>1</v>
      </c>
      <c r="E163" s="13">
        <v>2</v>
      </c>
      <c r="F163" s="13">
        <v>1</v>
      </c>
      <c r="G163" s="13">
        <v>2</v>
      </c>
      <c r="H163" s="13">
        <v>2</v>
      </c>
      <c r="I163" s="13">
        <v>2</v>
      </c>
      <c r="K163" s="5" t="s">
        <v>419</v>
      </c>
      <c r="L163" s="13">
        <v>1</v>
      </c>
      <c r="M163" s="13">
        <v>2.5</v>
      </c>
      <c r="N163" s="13">
        <v>0.5</v>
      </c>
      <c r="O163" s="13">
        <v>2</v>
      </c>
      <c r="P163" s="13">
        <v>0.5</v>
      </c>
      <c r="Q163" s="13">
        <v>2</v>
      </c>
      <c r="R163" s="13">
        <v>2</v>
      </c>
      <c r="S163" s="13">
        <v>2</v>
      </c>
      <c r="U163" s="38" t="s">
        <v>419</v>
      </c>
      <c r="V163" s="26"/>
      <c r="W163" s="26"/>
      <c r="X163" s="26"/>
      <c r="Y163" s="26"/>
      <c r="Z163" s="26"/>
      <c r="AA163" s="26"/>
      <c r="AB163" s="26"/>
      <c r="AC163" s="26"/>
      <c r="AD163" s="15"/>
      <c r="AE163" s="24"/>
      <c r="AF163" s="24"/>
      <c r="AG163" s="24"/>
      <c r="AH163" s="24"/>
      <c r="AI163" s="24"/>
      <c r="AJ163" s="24"/>
      <c r="AK163" s="24"/>
      <c r="AL163" s="24"/>
    </row>
    <row r="164" spans="1:38" x14ac:dyDescent="0.25">
      <c r="A164" s="7" t="s">
        <v>341</v>
      </c>
      <c r="B164" s="13">
        <v>1</v>
      </c>
      <c r="C164" s="13">
        <v>5</v>
      </c>
      <c r="D164" s="13">
        <v>1</v>
      </c>
      <c r="E164" s="13">
        <v>2</v>
      </c>
      <c r="F164" s="13">
        <v>1</v>
      </c>
      <c r="G164" s="13">
        <v>2</v>
      </c>
      <c r="H164" s="13">
        <v>2</v>
      </c>
      <c r="I164" s="13">
        <v>2</v>
      </c>
      <c r="K164" s="7" t="s">
        <v>341</v>
      </c>
      <c r="L164" s="13">
        <v>1</v>
      </c>
      <c r="M164" s="13">
        <v>2.5</v>
      </c>
      <c r="N164" s="13">
        <v>0.5</v>
      </c>
      <c r="O164" s="13">
        <v>2</v>
      </c>
      <c r="P164" s="13">
        <v>0.5</v>
      </c>
      <c r="Q164" s="13">
        <v>2</v>
      </c>
      <c r="R164" s="13">
        <v>2</v>
      </c>
      <c r="S164" s="13">
        <v>2</v>
      </c>
      <c r="U164" s="28" t="s">
        <v>341</v>
      </c>
      <c r="V164" s="26">
        <v>1</v>
      </c>
      <c r="W164" s="26">
        <v>5</v>
      </c>
      <c r="X164" s="26">
        <v>1</v>
      </c>
      <c r="Y164" s="26">
        <v>2</v>
      </c>
      <c r="Z164" s="26">
        <v>1</v>
      </c>
      <c r="AA164" s="26">
        <v>2</v>
      </c>
      <c r="AB164" s="26">
        <v>2</v>
      </c>
      <c r="AC164" s="26">
        <v>2</v>
      </c>
      <c r="AD164" s="15"/>
      <c r="AE164" s="24">
        <v>1</v>
      </c>
      <c r="AF164" s="24">
        <v>2.5</v>
      </c>
      <c r="AG164" s="24">
        <v>0.5</v>
      </c>
      <c r="AH164" s="24">
        <v>2</v>
      </c>
      <c r="AI164" s="24">
        <v>0.5</v>
      </c>
      <c r="AJ164" s="24">
        <v>2</v>
      </c>
      <c r="AK164" s="24">
        <v>2</v>
      </c>
      <c r="AL164" s="24">
        <v>2</v>
      </c>
    </row>
    <row r="165" spans="1:38" x14ac:dyDescent="0.25">
      <c r="A165" s="5" t="s">
        <v>709</v>
      </c>
      <c r="B165" s="13">
        <v>0</v>
      </c>
      <c r="C165" s="13">
        <v>0</v>
      </c>
      <c r="D165" s="13">
        <v>0</v>
      </c>
      <c r="E165" s="13">
        <v>0</v>
      </c>
      <c r="F165" s="13">
        <v>0</v>
      </c>
      <c r="G165" s="13">
        <v>0</v>
      </c>
      <c r="H165" s="13">
        <v>0</v>
      </c>
      <c r="I165" s="13">
        <v>0</v>
      </c>
      <c r="K165" s="5" t="s">
        <v>709</v>
      </c>
      <c r="L165" s="13">
        <v>0</v>
      </c>
      <c r="M165" s="13">
        <v>0</v>
      </c>
      <c r="N165" s="13">
        <v>0</v>
      </c>
      <c r="O165" s="13">
        <v>0</v>
      </c>
      <c r="P165" s="13">
        <v>0</v>
      </c>
      <c r="Q165" s="13">
        <v>0</v>
      </c>
      <c r="R165" s="13">
        <v>0</v>
      </c>
      <c r="S165" s="13">
        <v>0</v>
      </c>
      <c r="U165" s="38" t="s">
        <v>709</v>
      </c>
      <c r="V165" s="26"/>
      <c r="W165" s="26"/>
      <c r="X165" s="26"/>
      <c r="Y165" s="26"/>
      <c r="Z165" s="26"/>
      <c r="AA165" s="26"/>
      <c r="AB165" s="26"/>
      <c r="AC165" s="26"/>
      <c r="AD165" s="15"/>
      <c r="AE165" s="24"/>
      <c r="AF165" s="24"/>
      <c r="AG165" s="24"/>
      <c r="AH165" s="24"/>
      <c r="AI165" s="24"/>
      <c r="AJ165" s="24"/>
      <c r="AK165" s="24"/>
      <c r="AL165" s="24"/>
    </row>
    <row r="166" spans="1:38" x14ac:dyDescent="0.25">
      <c r="A166" s="7" t="s">
        <v>341</v>
      </c>
      <c r="B166" s="13">
        <v>0</v>
      </c>
      <c r="C166" s="13">
        <v>0</v>
      </c>
      <c r="D166" s="13">
        <v>0</v>
      </c>
      <c r="E166" s="13">
        <v>0</v>
      </c>
      <c r="F166" s="13">
        <v>0</v>
      </c>
      <c r="G166" s="13">
        <v>0</v>
      </c>
      <c r="H166" s="13">
        <v>0</v>
      </c>
      <c r="I166" s="13">
        <v>0</v>
      </c>
      <c r="K166" s="7" t="s">
        <v>341</v>
      </c>
      <c r="L166" s="13">
        <v>0</v>
      </c>
      <c r="M166" s="13">
        <v>0</v>
      </c>
      <c r="N166" s="13">
        <v>0</v>
      </c>
      <c r="O166" s="13">
        <v>0</v>
      </c>
      <c r="P166" s="13">
        <v>0</v>
      </c>
      <c r="Q166" s="13">
        <v>0</v>
      </c>
      <c r="R166" s="13">
        <v>0</v>
      </c>
      <c r="S166" s="13">
        <v>0</v>
      </c>
      <c r="U166" s="28" t="s">
        <v>341</v>
      </c>
      <c r="V166" s="26">
        <v>0</v>
      </c>
      <c r="W166" s="26">
        <v>0</v>
      </c>
      <c r="X166" s="26">
        <v>0</v>
      </c>
      <c r="Y166" s="26">
        <v>0</v>
      </c>
      <c r="Z166" s="26">
        <v>0</v>
      </c>
      <c r="AA166" s="26">
        <v>0</v>
      </c>
      <c r="AB166" s="26">
        <v>0</v>
      </c>
      <c r="AC166" s="26">
        <v>0</v>
      </c>
      <c r="AD166" s="15"/>
      <c r="AE166" s="24">
        <v>0</v>
      </c>
      <c r="AF166" s="24">
        <v>0</v>
      </c>
      <c r="AG166" s="24">
        <v>0</v>
      </c>
      <c r="AH166" s="24">
        <v>0</v>
      </c>
      <c r="AI166" s="24">
        <v>0</v>
      </c>
      <c r="AJ166" s="24">
        <v>0</v>
      </c>
      <c r="AK166" s="24">
        <v>0</v>
      </c>
      <c r="AL166" s="24">
        <v>0</v>
      </c>
    </row>
    <row r="167" spans="1:38" x14ac:dyDescent="0.25">
      <c r="A167" s="5" t="s">
        <v>220</v>
      </c>
      <c r="B167" s="13">
        <v>2</v>
      </c>
      <c r="C167" s="13">
        <v>4</v>
      </c>
      <c r="D167" s="13">
        <v>2</v>
      </c>
      <c r="E167" s="13">
        <v>0</v>
      </c>
      <c r="F167" s="13">
        <v>2</v>
      </c>
      <c r="G167" s="13">
        <v>2</v>
      </c>
      <c r="H167" s="13">
        <v>2</v>
      </c>
      <c r="I167" s="13">
        <v>2</v>
      </c>
      <c r="K167" s="5" t="s">
        <v>220</v>
      </c>
      <c r="L167" s="13">
        <v>1</v>
      </c>
      <c r="M167" s="13">
        <v>2</v>
      </c>
      <c r="N167" s="13">
        <v>1</v>
      </c>
      <c r="O167" s="13">
        <v>0</v>
      </c>
      <c r="P167" s="13">
        <v>1</v>
      </c>
      <c r="Q167" s="13">
        <v>1</v>
      </c>
      <c r="R167" s="13">
        <v>1</v>
      </c>
      <c r="S167" s="13">
        <v>1</v>
      </c>
      <c r="U167" s="38" t="s">
        <v>220</v>
      </c>
      <c r="V167" s="26"/>
      <c r="W167" s="26"/>
      <c r="X167" s="26"/>
      <c r="Y167" s="26"/>
      <c r="Z167" s="26"/>
      <c r="AA167" s="26"/>
      <c r="AB167" s="26"/>
      <c r="AC167" s="26"/>
      <c r="AD167" s="15"/>
      <c r="AE167" s="24"/>
      <c r="AF167" s="24"/>
      <c r="AG167" s="24"/>
      <c r="AH167" s="24"/>
      <c r="AI167" s="24"/>
      <c r="AJ167" s="24"/>
      <c r="AK167" s="24"/>
      <c r="AL167" s="24"/>
    </row>
    <row r="168" spans="1:38" x14ac:dyDescent="0.25">
      <c r="A168" s="7" t="s">
        <v>184</v>
      </c>
      <c r="B168" s="13">
        <v>1</v>
      </c>
      <c r="C168" s="13">
        <v>2</v>
      </c>
      <c r="D168" s="13">
        <v>1</v>
      </c>
      <c r="E168" s="13">
        <v>0</v>
      </c>
      <c r="F168" s="13">
        <v>1</v>
      </c>
      <c r="G168" s="13">
        <v>1</v>
      </c>
      <c r="H168" s="13">
        <v>1</v>
      </c>
      <c r="I168" s="13">
        <v>1</v>
      </c>
      <c r="K168" s="7" t="s">
        <v>184</v>
      </c>
      <c r="L168" s="13">
        <v>0.5</v>
      </c>
      <c r="M168" s="13">
        <v>1</v>
      </c>
      <c r="N168" s="13">
        <v>0.5</v>
      </c>
      <c r="O168" s="13">
        <v>0</v>
      </c>
      <c r="P168" s="13">
        <v>0.5</v>
      </c>
      <c r="Q168" s="13">
        <v>0.5</v>
      </c>
      <c r="R168" s="13">
        <v>0.5</v>
      </c>
      <c r="S168" s="13">
        <v>0.5</v>
      </c>
      <c r="U168" s="28" t="s">
        <v>184</v>
      </c>
      <c r="V168" s="26">
        <v>1</v>
      </c>
      <c r="W168" s="26">
        <v>2</v>
      </c>
      <c r="X168" s="26">
        <v>1</v>
      </c>
      <c r="Y168" s="26">
        <v>0</v>
      </c>
      <c r="Z168" s="26">
        <v>1</v>
      </c>
      <c r="AA168" s="26">
        <v>1</v>
      </c>
      <c r="AB168" s="26">
        <v>1</v>
      </c>
      <c r="AC168" s="26">
        <v>1</v>
      </c>
      <c r="AD168" s="15"/>
      <c r="AE168" s="24">
        <v>0.5</v>
      </c>
      <c r="AF168" s="24">
        <v>1</v>
      </c>
      <c r="AG168" s="24">
        <v>0.5</v>
      </c>
      <c r="AH168" s="24">
        <v>0</v>
      </c>
      <c r="AI168" s="24">
        <v>0.5</v>
      </c>
      <c r="AJ168" s="24">
        <v>0.5</v>
      </c>
      <c r="AK168" s="24">
        <v>0.5</v>
      </c>
      <c r="AL168" s="24">
        <v>0.5</v>
      </c>
    </row>
    <row r="169" spans="1:38" x14ac:dyDescent="0.25">
      <c r="A169" s="7" t="s">
        <v>341</v>
      </c>
      <c r="B169" s="13">
        <v>1</v>
      </c>
      <c r="C169" s="13">
        <v>2</v>
      </c>
      <c r="D169" s="13">
        <v>1</v>
      </c>
      <c r="E169" s="13">
        <v>0</v>
      </c>
      <c r="F169" s="13">
        <v>1</v>
      </c>
      <c r="G169" s="13">
        <v>1</v>
      </c>
      <c r="H169" s="13">
        <v>1</v>
      </c>
      <c r="I169" s="13">
        <v>1</v>
      </c>
      <c r="K169" s="7" t="s">
        <v>341</v>
      </c>
      <c r="L169" s="13">
        <v>0.5</v>
      </c>
      <c r="M169" s="13">
        <v>1</v>
      </c>
      <c r="N169" s="13">
        <v>0.5</v>
      </c>
      <c r="O169" s="13">
        <v>0</v>
      </c>
      <c r="P169" s="13">
        <v>0.5</v>
      </c>
      <c r="Q169" s="13">
        <v>0.5</v>
      </c>
      <c r="R169" s="13">
        <v>0.5</v>
      </c>
      <c r="S169" s="13">
        <v>0.5</v>
      </c>
      <c r="U169" s="28" t="s">
        <v>341</v>
      </c>
      <c r="V169" s="26">
        <v>1</v>
      </c>
      <c r="W169" s="26">
        <v>2</v>
      </c>
      <c r="X169" s="26">
        <v>1</v>
      </c>
      <c r="Y169" s="26">
        <v>0</v>
      </c>
      <c r="Z169" s="26">
        <v>1</v>
      </c>
      <c r="AA169" s="26">
        <v>1</v>
      </c>
      <c r="AB169" s="26">
        <v>1</v>
      </c>
      <c r="AC169" s="26">
        <v>1</v>
      </c>
      <c r="AD169" s="15"/>
      <c r="AE169" s="24">
        <v>0.5</v>
      </c>
      <c r="AF169" s="24">
        <v>1</v>
      </c>
      <c r="AG169" s="24">
        <v>0.5</v>
      </c>
      <c r="AH169" s="24">
        <v>0</v>
      </c>
      <c r="AI169" s="24">
        <v>0.5</v>
      </c>
      <c r="AJ169" s="24">
        <v>0.5</v>
      </c>
      <c r="AK169" s="24">
        <v>0.5</v>
      </c>
      <c r="AL169" s="24">
        <v>0.5</v>
      </c>
    </row>
    <row r="170" spans="1:38" x14ac:dyDescent="0.25">
      <c r="A170" s="5" t="s">
        <v>716</v>
      </c>
      <c r="B170" s="13">
        <v>1</v>
      </c>
      <c r="C170" s="13">
        <v>1</v>
      </c>
      <c r="D170" s="13">
        <v>1</v>
      </c>
      <c r="E170" s="13">
        <v>1</v>
      </c>
      <c r="F170" s="13">
        <v>1</v>
      </c>
      <c r="G170" s="13">
        <v>0</v>
      </c>
      <c r="H170" s="13">
        <v>0</v>
      </c>
      <c r="I170" s="13">
        <v>1</v>
      </c>
      <c r="K170" s="5" t="s">
        <v>716</v>
      </c>
      <c r="L170" s="13">
        <v>0.5</v>
      </c>
      <c r="M170" s="13">
        <v>1</v>
      </c>
      <c r="N170" s="13">
        <v>0.5</v>
      </c>
      <c r="O170" s="13">
        <v>0.5</v>
      </c>
      <c r="P170" s="13">
        <v>0.5</v>
      </c>
      <c r="Q170" s="13">
        <v>0</v>
      </c>
      <c r="R170" s="13">
        <v>0</v>
      </c>
      <c r="S170" s="13">
        <v>0.5</v>
      </c>
      <c r="U170" s="38" t="s">
        <v>716</v>
      </c>
      <c r="V170" s="26"/>
      <c r="W170" s="26"/>
      <c r="X170" s="26"/>
      <c r="Y170" s="26"/>
      <c r="Z170" s="26"/>
      <c r="AA170" s="26"/>
      <c r="AB170" s="26"/>
      <c r="AC170" s="26"/>
      <c r="AD170" s="15"/>
      <c r="AE170" s="24"/>
      <c r="AF170" s="24"/>
      <c r="AG170" s="24"/>
      <c r="AH170" s="24"/>
      <c r="AI170" s="24"/>
      <c r="AJ170" s="24"/>
      <c r="AK170" s="24"/>
      <c r="AL170" s="24"/>
    </row>
    <row r="171" spans="1:38" x14ac:dyDescent="0.25">
      <c r="A171" s="7" t="s">
        <v>341</v>
      </c>
      <c r="B171" s="13">
        <v>1</v>
      </c>
      <c r="C171" s="13">
        <v>1</v>
      </c>
      <c r="D171" s="13">
        <v>1</v>
      </c>
      <c r="E171" s="13">
        <v>1</v>
      </c>
      <c r="F171" s="13">
        <v>1</v>
      </c>
      <c r="G171" s="13">
        <v>0</v>
      </c>
      <c r="H171" s="13">
        <v>0</v>
      </c>
      <c r="I171" s="13">
        <v>1</v>
      </c>
      <c r="K171" s="7" t="s">
        <v>341</v>
      </c>
      <c r="L171" s="13">
        <v>0.5</v>
      </c>
      <c r="M171" s="13">
        <v>1</v>
      </c>
      <c r="N171" s="13">
        <v>0.5</v>
      </c>
      <c r="O171" s="13">
        <v>0.5</v>
      </c>
      <c r="P171" s="13">
        <v>0.5</v>
      </c>
      <c r="Q171" s="13">
        <v>0</v>
      </c>
      <c r="R171" s="13">
        <v>0</v>
      </c>
      <c r="S171" s="13">
        <v>0.5</v>
      </c>
      <c r="U171" s="28" t="s">
        <v>341</v>
      </c>
      <c r="V171" s="26">
        <v>1</v>
      </c>
      <c r="W171" s="26">
        <v>1</v>
      </c>
      <c r="X171" s="26">
        <v>1</v>
      </c>
      <c r="Y171" s="26">
        <v>1</v>
      </c>
      <c r="Z171" s="26">
        <v>1</v>
      </c>
      <c r="AA171" s="26">
        <v>0</v>
      </c>
      <c r="AB171" s="26">
        <v>0</v>
      </c>
      <c r="AC171" s="26">
        <v>1</v>
      </c>
      <c r="AD171" s="15"/>
      <c r="AE171" s="24">
        <v>0.5</v>
      </c>
      <c r="AF171" s="24">
        <v>1</v>
      </c>
      <c r="AG171" s="24">
        <v>0.5</v>
      </c>
      <c r="AH171" s="24">
        <v>0.5</v>
      </c>
      <c r="AI171" s="24">
        <v>0.5</v>
      </c>
      <c r="AJ171" s="24">
        <v>0</v>
      </c>
      <c r="AK171" s="24">
        <v>0</v>
      </c>
      <c r="AL171" s="24">
        <v>0.5</v>
      </c>
    </row>
    <row r="172" spans="1:38" x14ac:dyDescent="0.25">
      <c r="A172" s="5" t="s">
        <v>302</v>
      </c>
      <c r="B172" s="13">
        <v>5</v>
      </c>
      <c r="C172" s="13">
        <v>12</v>
      </c>
      <c r="D172" s="13">
        <v>8</v>
      </c>
      <c r="E172" s="13">
        <v>7</v>
      </c>
      <c r="F172" s="13">
        <v>8</v>
      </c>
      <c r="G172" s="13">
        <v>8</v>
      </c>
      <c r="H172" s="13">
        <v>8</v>
      </c>
      <c r="I172" s="13">
        <v>9</v>
      </c>
      <c r="K172" s="5" t="s">
        <v>302</v>
      </c>
      <c r="L172" s="13">
        <v>2.5</v>
      </c>
      <c r="M172" s="13">
        <v>12</v>
      </c>
      <c r="N172" s="13">
        <v>4</v>
      </c>
      <c r="O172" s="13">
        <v>3.5</v>
      </c>
      <c r="P172" s="13">
        <v>4</v>
      </c>
      <c r="Q172" s="13">
        <v>4</v>
      </c>
      <c r="R172" s="13">
        <v>4</v>
      </c>
      <c r="S172" s="13">
        <v>4.5</v>
      </c>
      <c r="U172" s="38" t="s">
        <v>302</v>
      </c>
      <c r="V172" s="26"/>
      <c r="W172" s="26"/>
      <c r="X172" s="26"/>
      <c r="Y172" s="26"/>
      <c r="Z172" s="26"/>
      <c r="AA172" s="26"/>
      <c r="AB172" s="26"/>
      <c r="AC172" s="26"/>
      <c r="AD172" s="15"/>
      <c r="AE172" s="24"/>
      <c r="AF172" s="24"/>
      <c r="AG172" s="24"/>
      <c r="AH172" s="24"/>
      <c r="AI172" s="24"/>
      <c r="AJ172" s="24"/>
      <c r="AK172" s="24"/>
      <c r="AL172" s="24">
        <v>4.5</v>
      </c>
    </row>
    <row r="173" spans="1:38" x14ac:dyDescent="0.25">
      <c r="A173" s="7" t="s">
        <v>242</v>
      </c>
      <c r="B173" s="13">
        <v>5</v>
      </c>
      <c r="C173" s="13">
        <v>12</v>
      </c>
      <c r="D173" s="13">
        <v>8</v>
      </c>
      <c r="E173" s="13">
        <v>7</v>
      </c>
      <c r="F173" s="13">
        <v>8</v>
      </c>
      <c r="G173" s="13">
        <v>8</v>
      </c>
      <c r="H173" s="13">
        <v>8</v>
      </c>
      <c r="I173" s="13">
        <v>9</v>
      </c>
      <c r="K173" s="7" t="s">
        <v>242</v>
      </c>
      <c r="L173" s="13">
        <v>2.5</v>
      </c>
      <c r="M173" s="13">
        <v>12</v>
      </c>
      <c r="N173" s="13">
        <v>4</v>
      </c>
      <c r="O173" s="13">
        <v>3.5</v>
      </c>
      <c r="P173" s="13">
        <v>4</v>
      </c>
      <c r="Q173" s="13">
        <v>4</v>
      </c>
      <c r="R173" s="13">
        <v>4</v>
      </c>
      <c r="S173" s="13">
        <v>4.5</v>
      </c>
      <c r="U173" s="28" t="s">
        <v>242</v>
      </c>
      <c r="V173" s="26">
        <v>5</v>
      </c>
      <c r="W173" s="26">
        <v>12</v>
      </c>
      <c r="X173" s="26">
        <v>8</v>
      </c>
      <c r="Y173" s="26">
        <v>7</v>
      </c>
      <c r="Z173" s="26">
        <v>8</v>
      </c>
      <c r="AA173" s="26">
        <v>8</v>
      </c>
      <c r="AB173" s="26">
        <v>8</v>
      </c>
      <c r="AC173" s="26">
        <v>9</v>
      </c>
      <c r="AD173" s="15"/>
      <c r="AE173" s="24">
        <v>2.5</v>
      </c>
      <c r="AF173" s="24">
        <v>12</v>
      </c>
      <c r="AG173" s="24">
        <v>4</v>
      </c>
      <c r="AH173" s="24">
        <v>3.5</v>
      </c>
      <c r="AI173" s="24">
        <v>4</v>
      </c>
      <c r="AJ173" s="24">
        <v>4</v>
      </c>
      <c r="AK173" s="24">
        <v>4</v>
      </c>
      <c r="AL173" s="24">
        <v>4.5</v>
      </c>
    </row>
    <row r="174" spans="1:38" x14ac:dyDescent="0.25">
      <c r="A174" s="5" t="s">
        <v>336</v>
      </c>
      <c r="B174" s="13">
        <v>1</v>
      </c>
      <c r="C174" s="13">
        <v>3</v>
      </c>
      <c r="D174" s="13">
        <v>2</v>
      </c>
      <c r="E174" s="13">
        <v>3</v>
      </c>
      <c r="F174" s="13">
        <v>2</v>
      </c>
      <c r="G174" s="13">
        <v>2</v>
      </c>
      <c r="H174" s="13">
        <v>2</v>
      </c>
      <c r="I174" s="13">
        <v>1</v>
      </c>
      <c r="K174" s="5" t="s">
        <v>336</v>
      </c>
      <c r="L174" s="13">
        <v>0.5</v>
      </c>
      <c r="M174" s="13">
        <v>1.5</v>
      </c>
      <c r="N174" s="13">
        <v>1</v>
      </c>
      <c r="O174" s="13">
        <v>1.5</v>
      </c>
      <c r="P174" s="13">
        <v>1</v>
      </c>
      <c r="Q174" s="13">
        <v>1</v>
      </c>
      <c r="R174" s="13">
        <v>1</v>
      </c>
      <c r="S174" s="13">
        <v>0.5</v>
      </c>
      <c r="U174" s="38" t="s">
        <v>336</v>
      </c>
      <c r="V174" s="26"/>
      <c r="W174" s="26"/>
      <c r="X174" s="26"/>
      <c r="Y174" s="26"/>
      <c r="Z174" s="26"/>
      <c r="AA174" s="26"/>
      <c r="AB174" s="26"/>
      <c r="AC174" s="26"/>
      <c r="AD174" s="15"/>
      <c r="AE174" s="24"/>
      <c r="AF174" s="24"/>
      <c r="AG174" s="24"/>
      <c r="AH174" s="24"/>
      <c r="AI174" s="24"/>
      <c r="AJ174" s="24"/>
      <c r="AK174" s="24"/>
      <c r="AL174" s="24"/>
    </row>
    <row r="175" spans="1:38" x14ac:dyDescent="0.25">
      <c r="A175" s="7" t="s">
        <v>324</v>
      </c>
      <c r="B175" s="13">
        <v>1</v>
      </c>
      <c r="C175" s="13">
        <v>3</v>
      </c>
      <c r="D175" s="13">
        <v>2</v>
      </c>
      <c r="E175" s="13">
        <v>3</v>
      </c>
      <c r="F175" s="13">
        <v>2</v>
      </c>
      <c r="G175" s="13">
        <v>2</v>
      </c>
      <c r="H175" s="13">
        <v>2</v>
      </c>
      <c r="I175" s="13">
        <v>1</v>
      </c>
      <c r="K175" s="7" t="s">
        <v>324</v>
      </c>
      <c r="L175" s="13">
        <v>0.5</v>
      </c>
      <c r="M175" s="13">
        <v>1.5</v>
      </c>
      <c r="N175" s="13">
        <v>1</v>
      </c>
      <c r="O175" s="13">
        <v>1.5</v>
      </c>
      <c r="P175" s="13">
        <v>1</v>
      </c>
      <c r="Q175" s="13">
        <v>1</v>
      </c>
      <c r="R175" s="13">
        <v>1</v>
      </c>
      <c r="S175" s="13">
        <v>0.5</v>
      </c>
      <c r="U175" s="28" t="s">
        <v>324</v>
      </c>
      <c r="V175" s="26">
        <v>1</v>
      </c>
      <c r="W175" s="26">
        <v>3</v>
      </c>
      <c r="X175" s="26">
        <v>2</v>
      </c>
      <c r="Y175" s="26">
        <v>3</v>
      </c>
      <c r="Z175" s="26">
        <v>2</v>
      </c>
      <c r="AA175" s="26">
        <v>2</v>
      </c>
      <c r="AB175" s="26">
        <v>2</v>
      </c>
      <c r="AC175" s="26">
        <v>1</v>
      </c>
      <c r="AD175" s="15"/>
      <c r="AE175" s="24">
        <v>0.5</v>
      </c>
      <c r="AF175" s="24">
        <v>1.5</v>
      </c>
      <c r="AG175" s="24">
        <v>1</v>
      </c>
      <c r="AH175" s="24">
        <v>1.5</v>
      </c>
      <c r="AI175" s="24">
        <v>1</v>
      </c>
      <c r="AJ175" s="24">
        <v>1</v>
      </c>
      <c r="AK175" s="24">
        <v>1</v>
      </c>
      <c r="AL175" s="24">
        <v>0.5</v>
      </c>
    </row>
    <row r="176" spans="1:38" x14ac:dyDescent="0.25">
      <c r="A176" s="5" t="s">
        <v>122</v>
      </c>
      <c r="B176" s="13">
        <v>3</v>
      </c>
      <c r="C176" s="13">
        <v>3</v>
      </c>
      <c r="D176" s="13">
        <v>3</v>
      </c>
      <c r="E176" s="13">
        <v>3</v>
      </c>
      <c r="F176" s="13">
        <v>5</v>
      </c>
      <c r="G176" s="13">
        <v>5</v>
      </c>
      <c r="H176" s="13">
        <v>2</v>
      </c>
      <c r="I176" s="13">
        <v>4</v>
      </c>
      <c r="K176" s="5" t="s">
        <v>122</v>
      </c>
      <c r="L176" s="13">
        <v>1.5</v>
      </c>
      <c r="M176" s="13">
        <v>1.5</v>
      </c>
      <c r="N176" s="13">
        <v>1.5</v>
      </c>
      <c r="O176" s="13">
        <v>3</v>
      </c>
      <c r="P176" s="13">
        <v>2.5</v>
      </c>
      <c r="Q176" s="13">
        <v>5</v>
      </c>
      <c r="R176" s="13">
        <v>1</v>
      </c>
      <c r="S176" s="13">
        <v>2</v>
      </c>
      <c r="U176" s="38" t="s">
        <v>122</v>
      </c>
      <c r="V176" s="26"/>
      <c r="W176" s="26"/>
      <c r="X176" s="26"/>
      <c r="Y176" s="26"/>
      <c r="Z176" s="26"/>
      <c r="AA176" s="26"/>
      <c r="AB176" s="26"/>
      <c r="AC176" s="26"/>
      <c r="AD176" s="15"/>
      <c r="AE176" s="24"/>
      <c r="AF176" s="24"/>
      <c r="AG176" s="24"/>
      <c r="AH176" s="24"/>
      <c r="AI176" s="24"/>
      <c r="AJ176" s="24"/>
      <c r="AK176" s="24"/>
      <c r="AL176" s="24"/>
    </row>
    <row r="177" spans="1:38" x14ac:dyDescent="0.25">
      <c r="A177" s="7" t="s">
        <v>24</v>
      </c>
      <c r="B177" s="13">
        <v>3</v>
      </c>
      <c r="C177" s="13">
        <v>3</v>
      </c>
      <c r="D177" s="13">
        <v>3</v>
      </c>
      <c r="E177" s="13">
        <v>3</v>
      </c>
      <c r="F177" s="13">
        <v>5</v>
      </c>
      <c r="G177" s="13">
        <v>5</v>
      </c>
      <c r="H177" s="13">
        <v>2</v>
      </c>
      <c r="I177" s="13">
        <v>4</v>
      </c>
      <c r="K177" s="7" t="s">
        <v>24</v>
      </c>
      <c r="L177" s="13">
        <v>1.5</v>
      </c>
      <c r="M177" s="13">
        <v>1.5</v>
      </c>
      <c r="N177" s="13">
        <v>1.5</v>
      </c>
      <c r="O177" s="13">
        <v>3</v>
      </c>
      <c r="P177" s="13">
        <v>2.5</v>
      </c>
      <c r="Q177" s="13">
        <v>5</v>
      </c>
      <c r="R177" s="13">
        <v>1</v>
      </c>
      <c r="S177" s="13">
        <v>2</v>
      </c>
      <c r="U177" s="28" t="s">
        <v>24</v>
      </c>
      <c r="V177" s="26">
        <v>3</v>
      </c>
      <c r="W177" s="26">
        <v>3</v>
      </c>
      <c r="X177" s="26">
        <v>3</v>
      </c>
      <c r="Y177" s="26">
        <v>3</v>
      </c>
      <c r="Z177" s="26">
        <v>5</v>
      </c>
      <c r="AA177" s="26">
        <v>5</v>
      </c>
      <c r="AB177" s="26">
        <v>2</v>
      </c>
      <c r="AC177" s="26">
        <v>4</v>
      </c>
      <c r="AD177" s="15"/>
      <c r="AE177" s="24">
        <v>1.5</v>
      </c>
      <c r="AF177" s="24">
        <v>1.5</v>
      </c>
      <c r="AG177" s="24">
        <v>1.5</v>
      </c>
      <c r="AH177" s="24">
        <v>3</v>
      </c>
      <c r="AI177" s="24">
        <v>2.5</v>
      </c>
      <c r="AJ177" s="24">
        <v>5</v>
      </c>
      <c r="AK177" s="24">
        <v>1</v>
      </c>
      <c r="AL177" s="24">
        <v>2</v>
      </c>
    </row>
    <row r="178" spans="1:38" x14ac:dyDescent="0.25">
      <c r="A178" s="5" t="s">
        <v>721</v>
      </c>
      <c r="B178" s="13">
        <v>1</v>
      </c>
      <c r="C178" s="13">
        <v>1</v>
      </c>
      <c r="D178" s="13">
        <v>1</v>
      </c>
      <c r="E178" s="13">
        <v>1</v>
      </c>
      <c r="F178" s="13">
        <v>1</v>
      </c>
      <c r="G178" s="13">
        <v>0</v>
      </c>
      <c r="H178" s="13">
        <v>0</v>
      </c>
      <c r="I178" s="13">
        <v>1</v>
      </c>
      <c r="K178" s="5" t="s">
        <v>721</v>
      </c>
      <c r="L178" s="13">
        <v>0.5</v>
      </c>
      <c r="M178" s="13">
        <v>0.5</v>
      </c>
      <c r="N178" s="13">
        <v>0.5</v>
      </c>
      <c r="O178" s="13">
        <v>1</v>
      </c>
      <c r="P178" s="13">
        <v>0.5</v>
      </c>
      <c r="Q178" s="13">
        <v>0</v>
      </c>
      <c r="R178" s="13">
        <v>0</v>
      </c>
      <c r="S178" s="13">
        <v>0.5</v>
      </c>
      <c r="U178" s="38" t="s">
        <v>721</v>
      </c>
      <c r="V178" s="26"/>
      <c r="W178" s="26"/>
      <c r="X178" s="26"/>
      <c r="Y178" s="26"/>
      <c r="Z178" s="26"/>
      <c r="AA178" s="26"/>
      <c r="AB178" s="26"/>
      <c r="AC178" s="26"/>
      <c r="AD178" s="15"/>
      <c r="AE178" s="24"/>
      <c r="AF178" s="24"/>
      <c r="AG178" s="24"/>
      <c r="AH178" s="24"/>
      <c r="AI178" s="24"/>
      <c r="AJ178" s="24"/>
      <c r="AK178" s="24"/>
      <c r="AL178" s="24"/>
    </row>
    <row r="179" spans="1:38" x14ac:dyDescent="0.25">
      <c r="A179" s="7" t="s">
        <v>341</v>
      </c>
      <c r="B179" s="13">
        <v>1</v>
      </c>
      <c r="C179" s="13">
        <v>1</v>
      </c>
      <c r="D179" s="13">
        <v>1</v>
      </c>
      <c r="E179" s="13">
        <v>1</v>
      </c>
      <c r="F179" s="13">
        <v>1</v>
      </c>
      <c r="G179" s="13">
        <v>0</v>
      </c>
      <c r="H179" s="13">
        <v>0</v>
      </c>
      <c r="I179" s="13">
        <v>1</v>
      </c>
      <c r="K179" s="7" t="s">
        <v>341</v>
      </c>
      <c r="L179" s="13">
        <v>0.5</v>
      </c>
      <c r="M179" s="13">
        <v>0.5</v>
      </c>
      <c r="N179" s="13">
        <v>0.5</v>
      </c>
      <c r="O179" s="13">
        <v>1</v>
      </c>
      <c r="P179" s="13">
        <v>0.5</v>
      </c>
      <c r="Q179" s="13">
        <v>0</v>
      </c>
      <c r="R179" s="13">
        <v>0</v>
      </c>
      <c r="S179" s="13">
        <v>0.5</v>
      </c>
      <c r="U179" s="28" t="s">
        <v>341</v>
      </c>
      <c r="V179" s="26">
        <v>1</v>
      </c>
      <c r="W179" s="26">
        <v>1</v>
      </c>
      <c r="X179" s="26">
        <v>1</v>
      </c>
      <c r="Y179" s="26">
        <v>1</v>
      </c>
      <c r="Z179" s="26">
        <v>1</v>
      </c>
      <c r="AA179" s="26">
        <v>0</v>
      </c>
      <c r="AB179" s="26">
        <v>0</v>
      </c>
      <c r="AC179" s="26">
        <v>1</v>
      </c>
      <c r="AD179" s="15"/>
      <c r="AE179" s="24">
        <v>0.5</v>
      </c>
      <c r="AF179" s="24">
        <v>0.5</v>
      </c>
      <c r="AG179" s="24">
        <v>0.5</v>
      </c>
      <c r="AH179" s="24">
        <v>1</v>
      </c>
      <c r="AI179" s="24">
        <v>0.5</v>
      </c>
      <c r="AJ179" s="24">
        <v>0</v>
      </c>
      <c r="AK179" s="24">
        <v>0</v>
      </c>
      <c r="AL179" s="24">
        <v>0.5</v>
      </c>
    </row>
    <row r="180" spans="1:38" x14ac:dyDescent="0.25">
      <c r="A180" s="5" t="s">
        <v>307</v>
      </c>
      <c r="B180" s="13">
        <v>1</v>
      </c>
      <c r="C180" s="13">
        <v>1</v>
      </c>
      <c r="D180" s="13">
        <v>1</v>
      </c>
      <c r="E180" s="13">
        <v>1</v>
      </c>
      <c r="F180" s="13">
        <v>1</v>
      </c>
      <c r="G180" s="13">
        <v>1</v>
      </c>
      <c r="H180" s="13">
        <v>1</v>
      </c>
      <c r="I180" s="13">
        <v>1</v>
      </c>
      <c r="K180" s="5" t="s">
        <v>307</v>
      </c>
      <c r="L180" s="13">
        <v>0.5</v>
      </c>
      <c r="M180" s="13">
        <v>1</v>
      </c>
      <c r="N180" s="13">
        <v>0.5</v>
      </c>
      <c r="O180" s="13">
        <v>1</v>
      </c>
      <c r="P180" s="13">
        <v>0.5</v>
      </c>
      <c r="Q180" s="13">
        <v>1</v>
      </c>
      <c r="R180" s="13">
        <v>1</v>
      </c>
      <c r="S180" s="13">
        <v>0.5</v>
      </c>
      <c r="U180" s="38" t="s">
        <v>307</v>
      </c>
      <c r="V180" s="26"/>
      <c r="W180" s="26"/>
      <c r="X180" s="26"/>
      <c r="Y180" s="26"/>
      <c r="Z180" s="26"/>
      <c r="AA180" s="26"/>
      <c r="AB180" s="26"/>
      <c r="AC180" s="26"/>
      <c r="AD180" s="15"/>
      <c r="AE180" s="24"/>
      <c r="AF180" s="24"/>
      <c r="AG180" s="24"/>
      <c r="AH180" s="24"/>
      <c r="AI180" s="24"/>
      <c r="AJ180" s="24"/>
      <c r="AK180" s="24"/>
      <c r="AL180" s="24"/>
    </row>
    <row r="181" spans="1:38" x14ac:dyDescent="0.25">
      <c r="A181" s="7" t="s">
        <v>242</v>
      </c>
      <c r="B181" s="13">
        <v>1</v>
      </c>
      <c r="C181" s="13">
        <v>1</v>
      </c>
      <c r="D181" s="13">
        <v>1</v>
      </c>
      <c r="E181" s="13">
        <v>1</v>
      </c>
      <c r="F181" s="13">
        <v>1</v>
      </c>
      <c r="G181" s="13">
        <v>1</v>
      </c>
      <c r="H181" s="13">
        <v>1</v>
      </c>
      <c r="I181" s="13">
        <v>1</v>
      </c>
      <c r="K181" s="7" t="s">
        <v>242</v>
      </c>
      <c r="L181" s="13">
        <v>0.5</v>
      </c>
      <c r="M181" s="13">
        <v>1</v>
      </c>
      <c r="N181" s="13">
        <v>0.5</v>
      </c>
      <c r="O181" s="13">
        <v>1</v>
      </c>
      <c r="P181" s="13">
        <v>0.5</v>
      </c>
      <c r="Q181" s="13">
        <v>1</v>
      </c>
      <c r="R181" s="13">
        <v>1</v>
      </c>
      <c r="S181" s="13">
        <v>0.5</v>
      </c>
      <c r="U181" s="28" t="s">
        <v>242</v>
      </c>
      <c r="V181" s="26">
        <v>1</v>
      </c>
      <c r="W181" s="26">
        <v>1</v>
      </c>
      <c r="X181" s="26">
        <v>1</v>
      </c>
      <c r="Y181" s="26">
        <v>1</v>
      </c>
      <c r="Z181" s="26">
        <v>1</v>
      </c>
      <c r="AA181" s="26">
        <v>1</v>
      </c>
      <c r="AB181" s="26">
        <v>1</v>
      </c>
      <c r="AC181" s="26">
        <v>1</v>
      </c>
      <c r="AD181" s="15"/>
      <c r="AE181" s="24">
        <v>0.5</v>
      </c>
      <c r="AF181" s="24">
        <v>1</v>
      </c>
      <c r="AG181" s="24">
        <v>0.5</v>
      </c>
      <c r="AH181" s="24">
        <v>1</v>
      </c>
      <c r="AI181" s="24">
        <v>0.5</v>
      </c>
      <c r="AJ181" s="24">
        <v>1</v>
      </c>
      <c r="AK181" s="24">
        <v>1</v>
      </c>
      <c r="AL181" s="24">
        <v>0.5</v>
      </c>
    </row>
    <row r="182" spans="1:38" x14ac:dyDescent="0.25">
      <c r="A182" s="5" t="s">
        <v>422</v>
      </c>
      <c r="B182" s="13">
        <v>3</v>
      </c>
      <c r="C182" s="13">
        <v>7</v>
      </c>
      <c r="D182" s="13">
        <v>4</v>
      </c>
      <c r="E182" s="13">
        <v>3</v>
      </c>
      <c r="F182" s="13">
        <v>5</v>
      </c>
      <c r="G182" s="13">
        <v>5</v>
      </c>
      <c r="H182" s="13">
        <v>5</v>
      </c>
      <c r="I182" s="13">
        <v>4</v>
      </c>
      <c r="K182" s="5" t="s">
        <v>422</v>
      </c>
      <c r="L182" s="13">
        <v>3</v>
      </c>
      <c r="M182" s="13">
        <v>7</v>
      </c>
      <c r="N182" s="13">
        <v>2</v>
      </c>
      <c r="O182" s="13">
        <v>3</v>
      </c>
      <c r="P182" s="13">
        <v>2.5</v>
      </c>
      <c r="Q182" s="13">
        <v>5</v>
      </c>
      <c r="R182" s="13">
        <v>5</v>
      </c>
      <c r="S182" s="13">
        <v>4</v>
      </c>
      <c r="U182" s="38" t="s">
        <v>422</v>
      </c>
      <c r="V182" s="26"/>
      <c r="W182" s="26"/>
      <c r="X182" s="26"/>
      <c r="Y182" s="26"/>
      <c r="Z182" s="26"/>
      <c r="AA182" s="26"/>
      <c r="AB182" s="26"/>
      <c r="AC182" s="26"/>
      <c r="AD182" s="15"/>
      <c r="AE182" s="24"/>
      <c r="AF182" s="24"/>
      <c r="AG182" s="24"/>
      <c r="AH182" s="24"/>
      <c r="AI182" s="24"/>
      <c r="AJ182" s="24"/>
      <c r="AK182" s="24"/>
      <c r="AL182" s="24"/>
    </row>
    <row r="183" spans="1:38" x14ac:dyDescent="0.25">
      <c r="A183" s="7" t="s">
        <v>341</v>
      </c>
      <c r="B183" s="13">
        <v>3</v>
      </c>
      <c r="C183" s="13">
        <v>7</v>
      </c>
      <c r="D183" s="13">
        <v>4</v>
      </c>
      <c r="E183" s="13">
        <v>3</v>
      </c>
      <c r="F183" s="13">
        <v>5</v>
      </c>
      <c r="G183" s="13">
        <v>5</v>
      </c>
      <c r="H183" s="13">
        <v>5</v>
      </c>
      <c r="I183" s="13">
        <v>4</v>
      </c>
      <c r="K183" s="7" t="s">
        <v>341</v>
      </c>
      <c r="L183" s="13">
        <v>3</v>
      </c>
      <c r="M183" s="13">
        <v>7</v>
      </c>
      <c r="N183" s="13">
        <v>2</v>
      </c>
      <c r="O183" s="13">
        <v>3</v>
      </c>
      <c r="P183" s="13">
        <v>2.5</v>
      </c>
      <c r="Q183" s="13">
        <v>5</v>
      </c>
      <c r="R183" s="13">
        <v>5</v>
      </c>
      <c r="S183" s="13">
        <v>4</v>
      </c>
      <c r="U183" s="28" t="s">
        <v>341</v>
      </c>
      <c r="V183" s="26">
        <v>3</v>
      </c>
      <c r="W183" s="26">
        <v>7</v>
      </c>
      <c r="X183" s="26">
        <v>4</v>
      </c>
      <c r="Y183" s="26">
        <v>3</v>
      </c>
      <c r="Z183" s="26">
        <v>5</v>
      </c>
      <c r="AA183" s="26">
        <v>5</v>
      </c>
      <c r="AB183" s="26">
        <v>5</v>
      </c>
      <c r="AC183" s="26">
        <v>4</v>
      </c>
      <c r="AD183" s="15"/>
      <c r="AE183" s="24">
        <v>3</v>
      </c>
      <c r="AF183" s="24">
        <v>7</v>
      </c>
      <c r="AG183" s="24">
        <v>2</v>
      </c>
      <c r="AH183" s="24">
        <v>3</v>
      </c>
      <c r="AI183" s="24">
        <v>2.5</v>
      </c>
      <c r="AJ183" s="24">
        <v>5</v>
      </c>
      <c r="AK183" s="24">
        <v>5</v>
      </c>
      <c r="AL183" s="24">
        <v>4</v>
      </c>
    </row>
    <row r="184" spans="1:38" x14ac:dyDescent="0.25">
      <c r="A184" s="5" t="s">
        <v>309</v>
      </c>
      <c r="B184" s="13">
        <v>1</v>
      </c>
      <c r="C184" s="13">
        <v>6</v>
      </c>
      <c r="D184" s="13">
        <v>1</v>
      </c>
      <c r="E184" s="13">
        <v>4</v>
      </c>
      <c r="F184" s="13">
        <v>2</v>
      </c>
      <c r="G184" s="13">
        <v>3</v>
      </c>
      <c r="H184" s="13">
        <v>3</v>
      </c>
      <c r="I184" s="13">
        <v>3</v>
      </c>
      <c r="K184" s="5" t="s">
        <v>309</v>
      </c>
      <c r="L184" s="13">
        <v>1</v>
      </c>
      <c r="M184" s="13">
        <v>6</v>
      </c>
      <c r="N184" s="13">
        <v>0.5</v>
      </c>
      <c r="O184" s="13">
        <v>4</v>
      </c>
      <c r="P184" s="13">
        <v>1</v>
      </c>
      <c r="Q184" s="13">
        <v>3</v>
      </c>
      <c r="R184" s="13">
        <v>3</v>
      </c>
      <c r="S184" s="13">
        <v>3</v>
      </c>
      <c r="U184" s="38" t="s">
        <v>309</v>
      </c>
      <c r="V184" s="26"/>
      <c r="W184" s="26"/>
      <c r="X184" s="26"/>
      <c r="Y184" s="26"/>
      <c r="Z184" s="26"/>
      <c r="AA184" s="26"/>
      <c r="AB184" s="26"/>
      <c r="AC184" s="26"/>
      <c r="AD184" s="15"/>
      <c r="AE184" s="24"/>
      <c r="AF184" s="24"/>
      <c r="AG184" s="24"/>
      <c r="AH184" s="24"/>
      <c r="AI184" s="24"/>
      <c r="AJ184" s="24"/>
      <c r="AK184" s="24"/>
      <c r="AL184" s="24"/>
    </row>
    <row r="185" spans="1:38" x14ac:dyDescent="0.25">
      <c r="A185" s="7" t="s">
        <v>242</v>
      </c>
      <c r="B185" s="13">
        <v>1</v>
      </c>
      <c r="C185" s="13">
        <v>6</v>
      </c>
      <c r="D185" s="13">
        <v>1</v>
      </c>
      <c r="E185" s="13">
        <v>4</v>
      </c>
      <c r="F185" s="13">
        <v>2</v>
      </c>
      <c r="G185" s="13">
        <v>3</v>
      </c>
      <c r="H185" s="13">
        <v>3</v>
      </c>
      <c r="I185" s="13">
        <v>3</v>
      </c>
      <c r="K185" s="7" t="s">
        <v>242</v>
      </c>
      <c r="L185" s="13">
        <v>1</v>
      </c>
      <c r="M185" s="13">
        <v>6</v>
      </c>
      <c r="N185" s="13">
        <v>0.5</v>
      </c>
      <c r="O185" s="13">
        <v>4</v>
      </c>
      <c r="P185" s="13">
        <v>1</v>
      </c>
      <c r="Q185" s="13">
        <v>3</v>
      </c>
      <c r="R185" s="13">
        <v>3</v>
      </c>
      <c r="S185" s="13">
        <v>3</v>
      </c>
      <c r="U185" s="28" t="s">
        <v>242</v>
      </c>
      <c r="V185" s="26">
        <v>1</v>
      </c>
      <c r="W185" s="26">
        <v>6</v>
      </c>
      <c r="X185" s="26">
        <v>1</v>
      </c>
      <c r="Y185" s="26">
        <v>4</v>
      </c>
      <c r="Z185" s="26">
        <v>2</v>
      </c>
      <c r="AA185" s="26">
        <v>3</v>
      </c>
      <c r="AB185" s="26">
        <v>3</v>
      </c>
      <c r="AC185" s="26">
        <v>3</v>
      </c>
      <c r="AD185" s="15"/>
      <c r="AE185" s="24">
        <v>1</v>
      </c>
      <c r="AF185" s="24">
        <v>6</v>
      </c>
      <c r="AG185" s="24">
        <v>0.5</v>
      </c>
      <c r="AH185" s="24">
        <v>4</v>
      </c>
      <c r="AI185" s="24">
        <v>1</v>
      </c>
      <c r="AJ185" s="24">
        <v>3</v>
      </c>
      <c r="AK185" s="24">
        <v>3</v>
      </c>
      <c r="AL185" s="24">
        <v>3</v>
      </c>
    </row>
    <row r="186" spans="1:38" x14ac:dyDescent="0.25">
      <c r="A186" s="5" t="s">
        <v>312</v>
      </c>
      <c r="B186" s="13">
        <v>5</v>
      </c>
      <c r="C186" s="13">
        <v>9</v>
      </c>
      <c r="D186" s="13">
        <v>7</v>
      </c>
      <c r="E186" s="13">
        <v>4</v>
      </c>
      <c r="F186" s="13">
        <v>7</v>
      </c>
      <c r="G186" s="13">
        <v>9</v>
      </c>
      <c r="H186" s="13">
        <v>9</v>
      </c>
      <c r="I186" s="13">
        <v>9</v>
      </c>
      <c r="K186" s="5" t="s">
        <v>312</v>
      </c>
      <c r="L186" s="13">
        <v>2.5</v>
      </c>
      <c r="M186" s="13">
        <v>4.5</v>
      </c>
      <c r="N186" s="13">
        <v>3.5</v>
      </c>
      <c r="O186" s="13">
        <v>2</v>
      </c>
      <c r="P186" s="13">
        <v>3.5</v>
      </c>
      <c r="Q186" s="13">
        <v>4.5</v>
      </c>
      <c r="R186" s="13">
        <v>4.5</v>
      </c>
      <c r="S186" s="13">
        <v>4.5</v>
      </c>
      <c r="U186" s="38" t="s">
        <v>312</v>
      </c>
      <c r="V186" s="26"/>
      <c r="W186" s="26"/>
      <c r="X186" s="26"/>
      <c r="Y186" s="26"/>
      <c r="Z186" s="26"/>
      <c r="AA186" s="26"/>
      <c r="AB186" s="26"/>
      <c r="AC186" s="26"/>
      <c r="AD186" s="15"/>
      <c r="AE186" s="24"/>
      <c r="AF186" s="24"/>
      <c r="AG186" s="24"/>
      <c r="AH186" s="24"/>
      <c r="AI186" s="24"/>
      <c r="AJ186" s="24"/>
      <c r="AK186" s="24"/>
      <c r="AL186" s="24"/>
    </row>
    <row r="187" spans="1:38" x14ac:dyDescent="0.25">
      <c r="A187" s="7" t="s">
        <v>242</v>
      </c>
      <c r="B187" s="13">
        <v>5</v>
      </c>
      <c r="C187" s="13">
        <v>9</v>
      </c>
      <c r="D187" s="13">
        <v>7</v>
      </c>
      <c r="E187" s="13">
        <v>4</v>
      </c>
      <c r="F187" s="13">
        <v>7</v>
      </c>
      <c r="G187" s="13">
        <v>9</v>
      </c>
      <c r="H187" s="13">
        <v>9</v>
      </c>
      <c r="I187" s="13">
        <v>9</v>
      </c>
      <c r="K187" s="7" t="s">
        <v>242</v>
      </c>
      <c r="L187" s="13">
        <v>2.5</v>
      </c>
      <c r="M187" s="13">
        <v>4.5</v>
      </c>
      <c r="N187" s="13">
        <v>3.5</v>
      </c>
      <c r="O187" s="13">
        <v>2</v>
      </c>
      <c r="P187" s="13">
        <v>3.5</v>
      </c>
      <c r="Q187" s="13">
        <v>4.5</v>
      </c>
      <c r="R187" s="13">
        <v>4.5</v>
      </c>
      <c r="S187" s="13">
        <v>4.5</v>
      </c>
      <c r="U187" s="28" t="s">
        <v>242</v>
      </c>
      <c r="V187" s="26">
        <v>5</v>
      </c>
      <c r="W187" s="26">
        <v>9</v>
      </c>
      <c r="X187" s="26">
        <v>7</v>
      </c>
      <c r="Y187" s="26">
        <v>4</v>
      </c>
      <c r="Z187" s="26">
        <v>7</v>
      </c>
      <c r="AA187" s="26">
        <v>9</v>
      </c>
      <c r="AB187" s="26">
        <v>9</v>
      </c>
      <c r="AC187" s="26">
        <v>9</v>
      </c>
      <c r="AD187" s="15"/>
      <c r="AE187" s="24">
        <v>2.5</v>
      </c>
      <c r="AF187" s="24">
        <v>4.5</v>
      </c>
      <c r="AG187" s="24">
        <v>3.5</v>
      </c>
      <c r="AH187" s="24">
        <v>2</v>
      </c>
      <c r="AI187" s="24">
        <v>3.5</v>
      </c>
      <c r="AJ187" s="24">
        <v>4.5</v>
      </c>
      <c r="AK187" s="24">
        <v>4.5</v>
      </c>
      <c r="AL187" s="24">
        <v>4.5</v>
      </c>
    </row>
    <row r="188" spans="1:38" x14ac:dyDescent="0.25">
      <c r="A188" s="5" t="s">
        <v>124</v>
      </c>
      <c r="B188" s="13">
        <v>0</v>
      </c>
      <c r="C188" s="13">
        <v>1</v>
      </c>
      <c r="D188" s="13">
        <v>0</v>
      </c>
      <c r="E188" s="13">
        <v>1</v>
      </c>
      <c r="F188" s="13">
        <v>0</v>
      </c>
      <c r="G188" s="13">
        <v>1</v>
      </c>
      <c r="H188" s="13">
        <v>1</v>
      </c>
      <c r="I188" s="13">
        <v>1</v>
      </c>
      <c r="K188" s="5" t="s">
        <v>124</v>
      </c>
      <c r="L188" s="13">
        <v>0</v>
      </c>
      <c r="M188" s="13">
        <v>0.5</v>
      </c>
      <c r="N188" s="13">
        <v>0</v>
      </c>
      <c r="O188" s="13">
        <v>0.5</v>
      </c>
      <c r="P188" s="13">
        <v>0</v>
      </c>
      <c r="Q188" s="13">
        <v>0.5</v>
      </c>
      <c r="R188" s="13">
        <v>0.5</v>
      </c>
      <c r="S188" s="13">
        <v>0.5</v>
      </c>
      <c r="U188" s="38" t="s">
        <v>124</v>
      </c>
      <c r="V188" s="26"/>
      <c r="W188" s="26"/>
      <c r="X188" s="26"/>
      <c r="Y188" s="26"/>
      <c r="Z188" s="26"/>
      <c r="AA188" s="26"/>
      <c r="AB188" s="26"/>
      <c r="AC188" s="26"/>
      <c r="AD188" s="15"/>
      <c r="AE188" s="24"/>
      <c r="AF188" s="24"/>
      <c r="AG188" s="24"/>
      <c r="AH188" s="24"/>
      <c r="AI188" s="24"/>
      <c r="AJ188" s="24"/>
      <c r="AK188" s="24"/>
      <c r="AL188" s="24"/>
    </row>
    <row r="189" spans="1:38" x14ac:dyDescent="0.25">
      <c r="A189" s="7" t="s">
        <v>24</v>
      </c>
      <c r="B189" s="13">
        <v>0</v>
      </c>
      <c r="C189" s="13">
        <v>1</v>
      </c>
      <c r="D189" s="13">
        <v>0</v>
      </c>
      <c r="E189" s="13">
        <v>1</v>
      </c>
      <c r="F189" s="13">
        <v>0</v>
      </c>
      <c r="G189" s="13">
        <v>1</v>
      </c>
      <c r="H189" s="13">
        <v>1</v>
      </c>
      <c r="I189" s="13">
        <v>1</v>
      </c>
      <c r="K189" s="7" t="s">
        <v>24</v>
      </c>
      <c r="L189" s="13">
        <v>0</v>
      </c>
      <c r="M189" s="13">
        <v>0.5</v>
      </c>
      <c r="N189" s="13">
        <v>0</v>
      </c>
      <c r="O189" s="13">
        <v>0.5</v>
      </c>
      <c r="P189" s="13">
        <v>0</v>
      </c>
      <c r="Q189" s="13">
        <v>0.5</v>
      </c>
      <c r="R189" s="13">
        <v>0.5</v>
      </c>
      <c r="S189" s="13">
        <v>0.5</v>
      </c>
      <c r="U189" s="28" t="s">
        <v>24</v>
      </c>
      <c r="V189" s="26">
        <v>0</v>
      </c>
      <c r="W189" s="26">
        <v>1</v>
      </c>
      <c r="X189" s="26">
        <v>0</v>
      </c>
      <c r="Y189" s="26">
        <v>1</v>
      </c>
      <c r="Z189" s="26">
        <v>0</v>
      </c>
      <c r="AA189" s="26">
        <v>1</v>
      </c>
      <c r="AB189" s="26">
        <v>1</v>
      </c>
      <c r="AC189" s="26">
        <v>1</v>
      </c>
      <c r="AD189" s="15"/>
      <c r="AE189" s="24">
        <v>0</v>
      </c>
      <c r="AF189" s="24">
        <v>0.5</v>
      </c>
      <c r="AG189" s="24">
        <v>0</v>
      </c>
      <c r="AH189" s="24">
        <v>0.5</v>
      </c>
      <c r="AI189" s="24">
        <v>0</v>
      </c>
      <c r="AJ189" s="24">
        <v>0.5</v>
      </c>
      <c r="AK189" s="24">
        <v>0.5</v>
      </c>
      <c r="AL189" s="24">
        <v>0.5</v>
      </c>
    </row>
    <row r="190" spans="1:38" x14ac:dyDescent="0.25">
      <c r="A190" s="5" t="s">
        <v>314</v>
      </c>
      <c r="B190" s="13">
        <v>3</v>
      </c>
      <c r="C190" s="13">
        <v>4</v>
      </c>
      <c r="D190" s="13">
        <v>4</v>
      </c>
      <c r="E190" s="13">
        <v>2</v>
      </c>
      <c r="F190" s="13">
        <v>4</v>
      </c>
      <c r="G190" s="13">
        <v>4</v>
      </c>
      <c r="H190" s="13">
        <v>4</v>
      </c>
      <c r="I190" s="13">
        <v>3</v>
      </c>
      <c r="K190" s="5" t="s">
        <v>314</v>
      </c>
      <c r="L190" s="13">
        <v>1.5</v>
      </c>
      <c r="M190" s="13">
        <v>2</v>
      </c>
      <c r="N190" s="13">
        <v>2</v>
      </c>
      <c r="O190" s="13">
        <v>2</v>
      </c>
      <c r="P190" s="13">
        <v>2</v>
      </c>
      <c r="Q190" s="13">
        <v>4</v>
      </c>
      <c r="R190" s="13">
        <v>2</v>
      </c>
      <c r="S190" s="13">
        <v>1.5</v>
      </c>
      <c r="U190" s="38" t="s">
        <v>314</v>
      </c>
      <c r="V190" s="26"/>
      <c r="W190" s="26"/>
      <c r="X190" s="26"/>
      <c r="Y190" s="26"/>
      <c r="Z190" s="26"/>
      <c r="AA190" s="26"/>
      <c r="AB190" s="26"/>
      <c r="AC190" s="26"/>
      <c r="AD190" s="15"/>
      <c r="AE190" s="24"/>
      <c r="AF190" s="24"/>
      <c r="AG190" s="24"/>
      <c r="AH190" s="24"/>
      <c r="AI190" s="24"/>
      <c r="AJ190" s="24"/>
      <c r="AK190" s="24"/>
      <c r="AL190" s="24"/>
    </row>
    <row r="191" spans="1:38" x14ac:dyDescent="0.25">
      <c r="A191" s="7" t="s">
        <v>242</v>
      </c>
      <c r="B191" s="13">
        <v>3</v>
      </c>
      <c r="C191" s="13">
        <v>4</v>
      </c>
      <c r="D191" s="13">
        <v>4</v>
      </c>
      <c r="E191" s="13">
        <v>2</v>
      </c>
      <c r="F191" s="13">
        <v>4</v>
      </c>
      <c r="G191" s="13">
        <v>4</v>
      </c>
      <c r="H191" s="13">
        <v>4</v>
      </c>
      <c r="I191" s="13">
        <v>3</v>
      </c>
      <c r="K191" s="7" t="s">
        <v>242</v>
      </c>
      <c r="L191" s="13">
        <v>1.5</v>
      </c>
      <c r="M191" s="13">
        <v>2</v>
      </c>
      <c r="N191" s="13">
        <v>2</v>
      </c>
      <c r="O191" s="13">
        <v>2</v>
      </c>
      <c r="P191" s="13">
        <v>2</v>
      </c>
      <c r="Q191" s="13">
        <v>4</v>
      </c>
      <c r="R191" s="13">
        <v>2</v>
      </c>
      <c r="S191" s="13">
        <v>1.5</v>
      </c>
      <c r="U191" s="28" t="s">
        <v>242</v>
      </c>
      <c r="V191" s="26">
        <v>3</v>
      </c>
      <c r="W191" s="26">
        <v>4</v>
      </c>
      <c r="X191" s="26">
        <v>4</v>
      </c>
      <c r="Y191" s="26">
        <v>2</v>
      </c>
      <c r="Z191" s="26">
        <v>4</v>
      </c>
      <c r="AA191" s="26">
        <v>4</v>
      </c>
      <c r="AB191" s="26">
        <v>4</v>
      </c>
      <c r="AC191" s="26">
        <v>3</v>
      </c>
      <c r="AD191" s="15"/>
      <c r="AE191" s="24">
        <v>1.5</v>
      </c>
      <c r="AF191" s="24">
        <v>2</v>
      </c>
      <c r="AG191" s="24">
        <v>2</v>
      </c>
      <c r="AH191" s="24">
        <v>2</v>
      </c>
      <c r="AI191" s="24">
        <v>2</v>
      </c>
      <c r="AJ191" s="24">
        <v>4</v>
      </c>
      <c r="AK191" s="24">
        <v>2</v>
      </c>
      <c r="AL191" s="24">
        <v>1.5</v>
      </c>
    </row>
    <row r="192" spans="1:38" x14ac:dyDescent="0.25">
      <c r="A192" s="5" t="s">
        <v>338</v>
      </c>
      <c r="B192" s="13">
        <v>1</v>
      </c>
      <c r="C192" s="13">
        <v>2</v>
      </c>
      <c r="D192" s="13">
        <v>2</v>
      </c>
      <c r="E192" s="13">
        <v>1</v>
      </c>
      <c r="F192" s="13">
        <v>2</v>
      </c>
      <c r="G192" s="13">
        <v>2</v>
      </c>
      <c r="H192" s="13">
        <v>2</v>
      </c>
      <c r="I192" s="13">
        <v>1</v>
      </c>
      <c r="K192" s="5" t="s">
        <v>338</v>
      </c>
      <c r="L192" s="13">
        <v>0.5</v>
      </c>
      <c r="M192" s="13">
        <v>1</v>
      </c>
      <c r="N192" s="13">
        <v>1</v>
      </c>
      <c r="O192" s="13">
        <v>1</v>
      </c>
      <c r="P192" s="13">
        <v>1</v>
      </c>
      <c r="Q192" s="13">
        <v>2</v>
      </c>
      <c r="R192" s="13">
        <v>1</v>
      </c>
      <c r="S192" s="13">
        <v>0.5</v>
      </c>
      <c r="U192" s="38" t="s">
        <v>338</v>
      </c>
      <c r="V192" s="26"/>
      <c r="W192" s="26"/>
      <c r="X192" s="26"/>
      <c r="Y192" s="26"/>
      <c r="Z192" s="26"/>
      <c r="AA192" s="26"/>
      <c r="AB192" s="26"/>
      <c r="AC192" s="26"/>
      <c r="AD192" s="15"/>
      <c r="AE192" s="24"/>
      <c r="AF192" s="24"/>
      <c r="AG192" s="24"/>
      <c r="AH192" s="24"/>
      <c r="AI192" s="24"/>
      <c r="AJ192" s="24"/>
      <c r="AK192" s="24"/>
      <c r="AL192" s="24"/>
    </row>
    <row r="193" spans="1:38" x14ac:dyDescent="0.25">
      <c r="A193" s="7" t="s">
        <v>324</v>
      </c>
      <c r="B193" s="13">
        <v>1</v>
      </c>
      <c r="C193" s="13">
        <v>2</v>
      </c>
      <c r="D193" s="13">
        <v>2</v>
      </c>
      <c r="E193" s="13">
        <v>1</v>
      </c>
      <c r="F193" s="13">
        <v>2</v>
      </c>
      <c r="G193" s="13">
        <v>2</v>
      </c>
      <c r="H193" s="13">
        <v>2</v>
      </c>
      <c r="I193" s="13">
        <v>1</v>
      </c>
      <c r="K193" s="7" t="s">
        <v>324</v>
      </c>
      <c r="L193" s="13">
        <v>0.5</v>
      </c>
      <c r="M193" s="13">
        <v>1</v>
      </c>
      <c r="N193" s="13">
        <v>1</v>
      </c>
      <c r="O193" s="13">
        <v>1</v>
      </c>
      <c r="P193" s="13">
        <v>1</v>
      </c>
      <c r="Q193" s="13">
        <v>2</v>
      </c>
      <c r="R193" s="13">
        <v>1</v>
      </c>
      <c r="S193" s="13">
        <v>0.5</v>
      </c>
      <c r="U193" s="28" t="s">
        <v>324</v>
      </c>
      <c r="V193" s="26">
        <v>1</v>
      </c>
      <c r="W193" s="26">
        <v>2</v>
      </c>
      <c r="X193" s="26">
        <v>2</v>
      </c>
      <c r="Y193" s="26">
        <v>1</v>
      </c>
      <c r="Z193" s="26">
        <v>2</v>
      </c>
      <c r="AA193" s="26">
        <v>2</v>
      </c>
      <c r="AB193" s="26">
        <v>2</v>
      </c>
      <c r="AC193" s="26">
        <v>1</v>
      </c>
      <c r="AD193" s="15"/>
      <c r="AE193" s="24">
        <v>0.5</v>
      </c>
      <c r="AF193" s="24">
        <v>1</v>
      </c>
      <c r="AG193" s="24">
        <v>1</v>
      </c>
      <c r="AH193" s="24">
        <v>1</v>
      </c>
      <c r="AI193" s="24">
        <v>1</v>
      </c>
      <c r="AJ193" s="24">
        <v>2</v>
      </c>
      <c r="AK193" s="24">
        <v>1</v>
      </c>
      <c r="AL193" s="24">
        <v>0.5</v>
      </c>
    </row>
    <row r="194" spans="1:38" x14ac:dyDescent="0.25">
      <c r="A194" s="5" t="s">
        <v>424</v>
      </c>
      <c r="B194" s="13">
        <v>0</v>
      </c>
      <c r="C194" s="13">
        <v>3</v>
      </c>
      <c r="D194" s="13">
        <v>0</v>
      </c>
      <c r="E194" s="13">
        <v>0</v>
      </c>
      <c r="F194" s="13">
        <v>0</v>
      </c>
      <c r="G194" s="13">
        <v>1</v>
      </c>
      <c r="H194" s="13">
        <v>1</v>
      </c>
      <c r="I194" s="13">
        <v>1</v>
      </c>
      <c r="K194" s="5" t="s">
        <v>424</v>
      </c>
      <c r="L194" s="13">
        <v>0</v>
      </c>
      <c r="M194" s="13">
        <v>1.5</v>
      </c>
      <c r="N194" s="13">
        <v>0</v>
      </c>
      <c r="O194" s="13">
        <v>0</v>
      </c>
      <c r="P194" s="13">
        <v>0</v>
      </c>
      <c r="Q194" s="13">
        <v>1</v>
      </c>
      <c r="R194" s="13">
        <v>1</v>
      </c>
      <c r="S194" s="13">
        <v>0.5</v>
      </c>
      <c r="U194" s="38" t="s">
        <v>424</v>
      </c>
      <c r="V194" s="26"/>
      <c r="W194" s="26"/>
      <c r="X194" s="26"/>
      <c r="Y194" s="26"/>
      <c r="Z194" s="26"/>
      <c r="AA194" s="26"/>
      <c r="AB194" s="26"/>
      <c r="AC194" s="26"/>
      <c r="AD194" s="15"/>
      <c r="AE194" s="24"/>
      <c r="AF194" s="24"/>
      <c r="AG194" s="24"/>
      <c r="AH194" s="24"/>
      <c r="AI194" s="24"/>
      <c r="AJ194" s="24"/>
      <c r="AK194" s="24"/>
      <c r="AL194" s="24"/>
    </row>
    <row r="195" spans="1:38" x14ac:dyDescent="0.25">
      <c r="A195" s="7" t="s">
        <v>341</v>
      </c>
      <c r="B195" s="13">
        <v>0</v>
      </c>
      <c r="C195" s="13">
        <v>3</v>
      </c>
      <c r="D195" s="13">
        <v>0</v>
      </c>
      <c r="E195" s="13">
        <v>0</v>
      </c>
      <c r="F195" s="13">
        <v>0</v>
      </c>
      <c r="G195" s="13">
        <v>1</v>
      </c>
      <c r="H195" s="13">
        <v>1</v>
      </c>
      <c r="I195" s="13">
        <v>1</v>
      </c>
      <c r="K195" s="7" t="s">
        <v>341</v>
      </c>
      <c r="L195" s="13">
        <v>0</v>
      </c>
      <c r="M195" s="13">
        <v>1.5</v>
      </c>
      <c r="N195" s="13">
        <v>0</v>
      </c>
      <c r="O195" s="13">
        <v>0</v>
      </c>
      <c r="P195" s="13">
        <v>0</v>
      </c>
      <c r="Q195" s="13">
        <v>1</v>
      </c>
      <c r="R195" s="13">
        <v>1</v>
      </c>
      <c r="S195" s="13">
        <v>0.5</v>
      </c>
      <c r="U195" s="28" t="s">
        <v>341</v>
      </c>
      <c r="V195" s="26">
        <v>0</v>
      </c>
      <c r="W195" s="26">
        <v>3</v>
      </c>
      <c r="X195" s="26">
        <v>0</v>
      </c>
      <c r="Y195" s="26">
        <v>0</v>
      </c>
      <c r="Z195" s="26">
        <v>0</v>
      </c>
      <c r="AA195" s="26">
        <v>1</v>
      </c>
      <c r="AB195" s="26">
        <v>1</v>
      </c>
      <c r="AC195" s="26">
        <v>1</v>
      </c>
      <c r="AD195" s="15"/>
      <c r="AE195" s="24">
        <v>0</v>
      </c>
      <c r="AF195" s="24">
        <v>1.5</v>
      </c>
      <c r="AG195" s="24">
        <v>0</v>
      </c>
      <c r="AH195" s="24">
        <v>0</v>
      </c>
      <c r="AI195" s="24">
        <v>0</v>
      </c>
      <c r="AJ195" s="24">
        <v>1</v>
      </c>
      <c r="AK195" s="24">
        <v>1</v>
      </c>
      <c r="AL195" s="24">
        <v>0.5</v>
      </c>
    </row>
    <row r="196" spans="1:38" x14ac:dyDescent="0.25">
      <c r="A196" s="5" t="s">
        <v>13</v>
      </c>
      <c r="B196" s="13">
        <v>2</v>
      </c>
      <c r="C196" s="13">
        <v>3</v>
      </c>
      <c r="D196" s="13">
        <v>3</v>
      </c>
      <c r="E196" s="13">
        <v>2</v>
      </c>
      <c r="F196" s="13">
        <v>3</v>
      </c>
      <c r="G196" s="13">
        <v>3</v>
      </c>
      <c r="H196" s="13">
        <v>3</v>
      </c>
      <c r="I196" s="13">
        <v>2</v>
      </c>
      <c r="K196" s="5" t="s">
        <v>13</v>
      </c>
      <c r="L196" s="13">
        <v>1</v>
      </c>
      <c r="M196" s="13">
        <v>3</v>
      </c>
      <c r="N196" s="13">
        <v>1.5</v>
      </c>
      <c r="O196" s="13">
        <v>2</v>
      </c>
      <c r="P196" s="13">
        <v>1.5</v>
      </c>
      <c r="Q196" s="13">
        <v>3</v>
      </c>
      <c r="R196" s="13">
        <v>3</v>
      </c>
      <c r="S196" s="13">
        <v>1</v>
      </c>
      <c r="U196" s="38" t="s">
        <v>13</v>
      </c>
      <c r="V196" s="26"/>
      <c r="W196" s="26"/>
      <c r="X196" s="26"/>
      <c r="Y196" s="26"/>
      <c r="Z196" s="26"/>
      <c r="AA196" s="26"/>
      <c r="AB196" s="26"/>
      <c r="AC196" s="26"/>
      <c r="AD196" s="15"/>
      <c r="AE196" s="24"/>
      <c r="AF196" s="24"/>
      <c r="AG196" s="24"/>
      <c r="AH196" s="24"/>
      <c r="AI196" s="24"/>
      <c r="AJ196" s="24"/>
      <c r="AK196" s="24"/>
      <c r="AL196" s="24"/>
    </row>
    <row r="197" spans="1:38" x14ac:dyDescent="0.25">
      <c r="A197" s="7" t="s">
        <v>14</v>
      </c>
      <c r="B197" s="13">
        <v>2</v>
      </c>
      <c r="C197" s="13">
        <v>3</v>
      </c>
      <c r="D197" s="13">
        <v>3</v>
      </c>
      <c r="E197" s="13">
        <v>2</v>
      </c>
      <c r="F197" s="13">
        <v>3</v>
      </c>
      <c r="G197" s="13">
        <v>3</v>
      </c>
      <c r="H197" s="13">
        <v>3</v>
      </c>
      <c r="I197" s="13">
        <v>2</v>
      </c>
      <c r="K197" s="7" t="s">
        <v>14</v>
      </c>
      <c r="L197" s="13">
        <v>1</v>
      </c>
      <c r="M197" s="13">
        <v>3</v>
      </c>
      <c r="N197" s="13">
        <v>1.5</v>
      </c>
      <c r="O197" s="13">
        <v>2</v>
      </c>
      <c r="P197" s="13">
        <v>1.5</v>
      </c>
      <c r="Q197" s="13">
        <v>3</v>
      </c>
      <c r="R197" s="13">
        <v>3</v>
      </c>
      <c r="S197" s="13">
        <v>1</v>
      </c>
      <c r="U197" s="28" t="s">
        <v>14</v>
      </c>
      <c r="V197" s="26">
        <v>2</v>
      </c>
      <c r="W197" s="26">
        <v>3</v>
      </c>
      <c r="X197" s="26">
        <v>3</v>
      </c>
      <c r="Y197" s="26">
        <v>2</v>
      </c>
      <c r="Z197" s="26">
        <v>3</v>
      </c>
      <c r="AA197" s="26">
        <v>3</v>
      </c>
      <c r="AB197" s="26">
        <v>3</v>
      </c>
      <c r="AC197" s="26">
        <v>2</v>
      </c>
      <c r="AD197" s="15"/>
      <c r="AE197" s="24">
        <v>1</v>
      </c>
      <c r="AF197" s="24">
        <v>3</v>
      </c>
      <c r="AG197" s="24">
        <v>1.5</v>
      </c>
      <c r="AH197" s="24">
        <v>2</v>
      </c>
      <c r="AI197" s="24">
        <v>1.5</v>
      </c>
      <c r="AJ197" s="24">
        <v>3</v>
      </c>
      <c r="AK197" s="24">
        <v>3</v>
      </c>
      <c r="AL197" s="24">
        <v>1</v>
      </c>
    </row>
    <row r="198" spans="1:38" x14ac:dyDescent="0.25">
      <c r="A198" s="5" t="s">
        <v>426</v>
      </c>
      <c r="B198" s="13">
        <v>0</v>
      </c>
      <c r="C198" s="13">
        <v>2</v>
      </c>
      <c r="D198" s="13">
        <v>0</v>
      </c>
      <c r="E198" s="13">
        <v>0</v>
      </c>
      <c r="F198" s="13">
        <v>0</v>
      </c>
      <c r="G198" s="13">
        <v>0</v>
      </c>
      <c r="H198" s="13">
        <v>0</v>
      </c>
      <c r="I198" s="13">
        <v>0</v>
      </c>
      <c r="K198" s="5" t="s">
        <v>426</v>
      </c>
      <c r="L198" s="13">
        <v>0</v>
      </c>
      <c r="M198" s="13">
        <v>2</v>
      </c>
      <c r="N198" s="13">
        <v>0</v>
      </c>
      <c r="O198" s="13">
        <v>0</v>
      </c>
      <c r="P198" s="13">
        <v>0</v>
      </c>
      <c r="Q198" s="13">
        <v>0</v>
      </c>
      <c r="R198" s="13">
        <v>0</v>
      </c>
      <c r="S198" s="13">
        <v>0</v>
      </c>
      <c r="U198" s="38" t="s">
        <v>426</v>
      </c>
      <c r="V198" s="26"/>
      <c r="W198" s="26"/>
      <c r="X198" s="26"/>
      <c r="Y198" s="26"/>
      <c r="Z198" s="26"/>
      <c r="AA198" s="26"/>
      <c r="AB198" s="26"/>
      <c r="AC198" s="26"/>
      <c r="AD198" s="15"/>
      <c r="AE198" s="24"/>
      <c r="AF198" s="24"/>
      <c r="AG198" s="24"/>
      <c r="AH198" s="24"/>
      <c r="AI198" s="24"/>
      <c r="AJ198" s="24"/>
      <c r="AK198" s="24"/>
      <c r="AL198" s="24"/>
    </row>
    <row r="199" spans="1:38" x14ac:dyDescent="0.25">
      <c r="A199" s="7" t="s">
        <v>341</v>
      </c>
      <c r="B199" s="13">
        <v>0</v>
      </c>
      <c r="C199" s="13">
        <v>2</v>
      </c>
      <c r="D199" s="13">
        <v>0</v>
      </c>
      <c r="E199" s="13">
        <v>0</v>
      </c>
      <c r="F199" s="13">
        <v>0</v>
      </c>
      <c r="G199" s="13">
        <v>0</v>
      </c>
      <c r="H199" s="13">
        <v>0</v>
      </c>
      <c r="I199" s="13">
        <v>0</v>
      </c>
      <c r="K199" s="7" t="s">
        <v>341</v>
      </c>
      <c r="L199" s="13">
        <v>0</v>
      </c>
      <c r="M199" s="13">
        <v>2</v>
      </c>
      <c r="N199" s="13">
        <v>0</v>
      </c>
      <c r="O199" s="13">
        <v>0</v>
      </c>
      <c r="P199" s="13">
        <v>0</v>
      </c>
      <c r="Q199" s="13">
        <v>0</v>
      </c>
      <c r="R199" s="13">
        <v>0</v>
      </c>
      <c r="S199" s="13">
        <v>0</v>
      </c>
      <c r="U199" s="28" t="s">
        <v>341</v>
      </c>
      <c r="V199" s="26">
        <v>0</v>
      </c>
      <c r="W199" s="26">
        <v>2</v>
      </c>
      <c r="X199" s="26">
        <v>0</v>
      </c>
      <c r="Y199" s="26">
        <v>0</v>
      </c>
      <c r="Z199" s="26">
        <v>0</v>
      </c>
      <c r="AA199" s="26">
        <v>0</v>
      </c>
      <c r="AB199" s="26">
        <v>0</v>
      </c>
      <c r="AC199" s="26">
        <v>0</v>
      </c>
      <c r="AD199" s="15"/>
      <c r="AE199" s="24">
        <v>0</v>
      </c>
      <c r="AF199" s="24">
        <v>2</v>
      </c>
      <c r="AG199" s="24">
        <v>0</v>
      </c>
      <c r="AH199" s="24">
        <v>0</v>
      </c>
      <c r="AI199" s="24">
        <v>0</v>
      </c>
      <c r="AJ199" s="24">
        <v>0</v>
      </c>
      <c r="AK199" s="24">
        <v>0</v>
      </c>
      <c r="AL199" s="24">
        <v>0</v>
      </c>
    </row>
    <row r="200" spans="1:38" x14ac:dyDescent="0.25">
      <c r="A200" s="5" t="s">
        <v>126</v>
      </c>
      <c r="B200" s="13">
        <v>3</v>
      </c>
      <c r="C200" s="13">
        <v>4</v>
      </c>
      <c r="D200" s="13">
        <v>3</v>
      </c>
      <c r="E200" s="13">
        <v>1</v>
      </c>
      <c r="F200" s="13">
        <v>3</v>
      </c>
      <c r="G200" s="13">
        <v>4</v>
      </c>
      <c r="H200" s="13">
        <v>4</v>
      </c>
      <c r="I200" s="13">
        <v>4</v>
      </c>
      <c r="K200" s="5" t="s">
        <v>126</v>
      </c>
      <c r="L200" s="13">
        <v>3</v>
      </c>
      <c r="M200" s="13">
        <v>4</v>
      </c>
      <c r="N200" s="13">
        <v>1.5</v>
      </c>
      <c r="O200" s="13">
        <v>1</v>
      </c>
      <c r="P200" s="13">
        <v>1.5</v>
      </c>
      <c r="Q200" s="13">
        <v>4</v>
      </c>
      <c r="R200" s="13">
        <v>2</v>
      </c>
      <c r="S200" s="13">
        <v>4</v>
      </c>
      <c r="U200" s="38" t="s">
        <v>126</v>
      </c>
      <c r="V200" s="26"/>
      <c r="W200" s="26"/>
      <c r="X200" s="26"/>
      <c r="Y200" s="26"/>
      <c r="Z200" s="26"/>
      <c r="AA200" s="26"/>
      <c r="AB200" s="26"/>
      <c r="AC200" s="26"/>
      <c r="AD200" s="15"/>
      <c r="AE200" s="24"/>
      <c r="AF200" s="24"/>
      <c r="AG200" s="24"/>
      <c r="AH200" s="24"/>
      <c r="AI200" s="24"/>
      <c r="AJ200" s="24"/>
      <c r="AK200" s="24"/>
      <c r="AL200" s="24"/>
    </row>
    <row r="201" spans="1:38" x14ac:dyDescent="0.25">
      <c r="A201" s="7" t="s">
        <v>24</v>
      </c>
      <c r="B201" s="13">
        <v>3</v>
      </c>
      <c r="C201" s="13">
        <v>4</v>
      </c>
      <c r="D201" s="13">
        <v>3</v>
      </c>
      <c r="E201" s="13">
        <v>1</v>
      </c>
      <c r="F201" s="13">
        <v>3</v>
      </c>
      <c r="G201" s="13">
        <v>4</v>
      </c>
      <c r="H201" s="13">
        <v>4</v>
      </c>
      <c r="I201" s="13">
        <v>4</v>
      </c>
      <c r="K201" s="7" t="s">
        <v>24</v>
      </c>
      <c r="L201" s="13">
        <v>3</v>
      </c>
      <c r="M201" s="13">
        <v>4</v>
      </c>
      <c r="N201" s="13">
        <v>1.5</v>
      </c>
      <c r="O201" s="13">
        <v>1</v>
      </c>
      <c r="P201" s="13">
        <v>1.5</v>
      </c>
      <c r="Q201" s="13">
        <v>4</v>
      </c>
      <c r="R201" s="13">
        <v>2</v>
      </c>
      <c r="S201" s="13">
        <v>4</v>
      </c>
      <c r="U201" s="28" t="s">
        <v>24</v>
      </c>
      <c r="V201" s="26">
        <v>3</v>
      </c>
      <c r="W201" s="26">
        <v>4</v>
      </c>
      <c r="X201" s="26">
        <v>3</v>
      </c>
      <c r="Y201" s="26">
        <v>1</v>
      </c>
      <c r="Z201" s="26">
        <v>3</v>
      </c>
      <c r="AA201" s="26">
        <v>4</v>
      </c>
      <c r="AB201" s="26">
        <v>4</v>
      </c>
      <c r="AC201" s="26">
        <v>4</v>
      </c>
      <c r="AD201" s="15"/>
      <c r="AE201" s="24">
        <v>3</v>
      </c>
      <c r="AF201" s="24">
        <v>4</v>
      </c>
      <c r="AG201" s="24">
        <v>1.5</v>
      </c>
      <c r="AH201" s="24">
        <v>1</v>
      </c>
      <c r="AI201" s="24">
        <v>1.5</v>
      </c>
      <c r="AJ201" s="24">
        <v>4</v>
      </c>
      <c r="AK201" s="24">
        <v>2</v>
      </c>
      <c r="AL201" s="24">
        <v>4</v>
      </c>
    </row>
    <row r="202" spans="1:38" x14ac:dyDescent="0.25">
      <c r="A202" s="5" t="s">
        <v>430</v>
      </c>
      <c r="B202" s="13">
        <v>2</v>
      </c>
      <c r="C202" s="13">
        <v>3</v>
      </c>
      <c r="D202" s="13">
        <v>2</v>
      </c>
      <c r="E202" s="13">
        <v>0</v>
      </c>
      <c r="F202" s="13">
        <v>2</v>
      </c>
      <c r="G202" s="13">
        <v>2</v>
      </c>
      <c r="H202" s="13">
        <v>2</v>
      </c>
      <c r="I202" s="13">
        <v>2</v>
      </c>
      <c r="K202" s="5" t="s">
        <v>430</v>
      </c>
      <c r="L202" s="13">
        <v>1</v>
      </c>
      <c r="M202" s="13">
        <v>1.5</v>
      </c>
      <c r="N202" s="13">
        <v>1</v>
      </c>
      <c r="O202" s="13">
        <v>0</v>
      </c>
      <c r="P202" s="13">
        <v>1</v>
      </c>
      <c r="Q202" s="13">
        <v>1</v>
      </c>
      <c r="R202" s="13">
        <v>1</v>
      </c>
      <c r="S202" s="13">
        <v>1</v>
      </c>
      <c r="U202" s="38" t="s">
        <v>430</v>
      </c>
      <c r="V202" s="26"/>
      <c r="W202" s="26"/>
      <c r="X202" s="26"/>
      <c r="Y202" s="26"/>
      <c r="Z202" s="26"/>
      <c r="AA202" s="26"/>
      <c r="AB202" s="26"/>
      <c r="AC202" s="26"/>
      <c r="AD202" s="15"/>
      <c r="AE202" s="24"/>
      <c r="AF202" s="24"/>
      <c r="AG202" s="24"/>
      <c r="AH202" s="24"/>
      <c r="AI202" s="24"/>
      <c r="AJ202" s="24"/>
      <c r="AK202" s="24"/>
      <c r="AL202" s="24"/>
    </row>
    <row r="203" spans="1:38" x14ac:dyDescent="0.25">
      <c r="A203" s="7" t="s">
        <v>341</v>
      </c>
      <c r="B203" s="13">
        <v>2</v>
      </c>
      <c r="C203" s="13">
        <v>3</v>
      </c>
      <c r="D203" s="13">
        <v>2</v>
      </c>
      <c r="E203" s="13">
        <v>0</v>
      </c>
      <c r="F203" s="13">
        <v>2</v>
      </c>
      <c r="G203" s="13">
        <v>2</v>
      </c>
      <c r="H203" s="13">
        <v>2</v>
      </c>
      <c r="I203" s="13">
        <v>2</v>
      </c>
      <c r="K203" s="7" t="s">
        <v>341</v>
      </c>
      <c r="L203" s="13">
        <v>1</v>
      </c>
      <c r="M203" s="13">
        <v>1.5</v>
      </c>
      <c r="N203" s="13">
        <v>1</v>
      </c>
      <c r="O203" s="13">
        <v>0</v>
      </c>
      <c r="P203" s="13">
        <v>1</v>
      </c>
      <c r="Q203" s="13">
        <v>1</v>
      </c>
      <c r="R203" s="13">
        <v>1</v>
      </c>
      <c r="S203" s="13">
        <v>1</v>
      </c>
      <c r="U203" s="28" t="s">
        <v>341</v>
      </c>
      <c r="V203" s="26">
        <v>2</v>
      </c>
      <c r="W203" s="26">
        <v>3</v>
      </c>
      <c r="X203" s="26">
        <v>2</v>
      </c>
      <c r="Y203" s="26">
        <v>0</v>
      </c>
      <c r="Z203" s="26">
        <v>2</v>
      </c>
      <c r="AA203" s="26">
        <v>2</v>
      </c>
      <c r="AB203" s="26">
        <v>2</v>
      </c>
      <c r="AC203" s="26">
        <v>2</v>
      </c>
      <c r="AD203" s="15"/>
      <c r="AE203" s="24">
        <v>1</v>
      </c>
      <c r="AF203" s="24">
        <v>1.5</v>
      </c>
      <c r="AG203" s="24">
        <v>1</v>
      </c>
      <c r="AH203" s="24">
        <v>0</v>
      </c>
      <c r="AI203" s="24">
        <v>1</v>
      </c>
      <c r="AJ203" s="24">
        <v>1</v>
      </c>
      <c r="AK203" s="24">
        <v>1</v>
      </c>
      <c r="AL203" s="24">
        <v>1</v>
      </c>
    </row>
    <row r="204" spans="1:38" x14ac:dyDescent="0.25">
      <c r="A204" s="5" t="s">
        <v>432</v>
      </c>
      <c r="B204" s="13">
        <v>0</v>
      </c>
      <c r="C204" s="13">
        <v>0</v>
      </c>
      <c r="D204" s="13">
        <v>0</v>
      </c>
      <c r="E204" s="13">
        <v>0</v>
      </c>
      <c r="F204" s="13">
        <v>0</v>
      </c>
      <c r="G204" s="13">
        <v>0</v>
      </c>
      <c r="H204" s="13">
        <v>0</v>
      </c>
      <c r="I204" s="13">
        <v>0</v>
      </c>
      <c r="K204" s="5" t="s">
        <v>432</v>
      </c>
      <c r="L204" s="13">
        <v>0</v>
      </c>
      <c r="M204" s="13">
        <v>0</v>
      </c>
      <c r="N204" s="13">
        <v>0</v>
      </c>
      <c r="O204" s="13">
        <v>0</v>
      </c>
      <c r="P204" s="13">
        <v>0</v>
      </c>
      <c r="Q204" s="13">
        <v>0</v>
      </c>
      <c r="R204" s="13">
        <v>0</v>
      </c>
      <c r="S204" s="13">
        <v>0</v>
      </c>
      <c r="U204" s="38" t="s">
        <v>432</v>
      </c>
      <c r="V204" s="26"/>
      <c r="W204" s="26"/>
      <c r="X204" s="26"/>
      <c r="Y204" s="26"/>
      <c r="Z204" s="26"/>
      <c r="AA204" s="26"/>
      <c r="AB204" s="26"/>
      <c r="AC204" s="26"/>
      <c r="AD204" s="15"/>
      <c r="AE204" s="24"/>
      <c r="AF204" s="24"/>
      <c r="AG204" s="24"/>
      <c r="AH204" s="24"/>
      <c r="AI204" s="24"/>
      <c r="AJ204" s="24"/>
      <c r="AK204" s="24"/>
      <c r="AL204" s="24"/>
    </row>
    <row r="205" spans="1:38" x14ac:dyDescent="0.25">
      <c r="A205" s="7" t="s">
        <v>341</v>
      </c>
      <c r="B205" s="13">
        <v>0</v>
      </c>
      <c r="C205" s="13">
        <v>0</v>
      </c>
      <c r="D205" s="13">
        <v>0</v>
      </c>
      <c r="E205" s="13">
        <v>0</v>
      </c>
      <c r="F205" s="13">
        <v>0</v>
      </c>
      <c r="G205" s="13">
        <v>0</v>
      </c>
      <c r="H205" s="13">
        <v>0</v>
      </c>
      <c r="I205" s="13">
        <v>0</v>
      </c>
      <c r="K205" s="7" t="s">
        <v>341</v>
      </c>
      <c r="L205" s="13">
        <v>0</v>
      </c>
      <c r="M205" s="13">
        <v>0</v>
      </c>
      <c r="N205" s="13">
        <v>0</v>
      </c>
      <c r="O205" s="13">
        <v>0</v>
      </c>
      <c r="P205" s="13">
        <v>0</v>
      </c>
      <c r="Q205" s="13">
        <v>0</v>
      </c>
      <c r="R205" s="13">
        <v>0</v>
      </c>
      <c r="S205" s="13">
        <v>0</v>
      </c>
      <c r="U205" s="28" t="s">
        <v>341</v>
      </c>
      <c r="V205" s="26">
        <v>0</v>
      </c>
      <c r="W205" s="26">
        <v>0</v>
      </c>
      <c r="X205" s="26">
        <v>0</v>
      </c>
      <c r="Y205" s="26">
        <v>0</v>
      </c>
      <c r="Z205" s="26">
        <v>0</v>
      </c>
      <c r="AA205" s="26">
        <v>0</v>
      </c>
      <c r="AB205" s="26">
        <v>0</v>
      </c>
      <c r="AC205" s="26">
        <v>0</v>
      </c>
      <c r="AD205" s="15"/>
      <c r="AE205" s="24">
        <v>0</v>
      </c>
      <c r="AF205" s="24">
        <v>0</v>
      </c>
      <c r="AG205" s="24">
        <v>0</v>
      </c>
      <c r="AH205" s="24">
        <v>0</v>
      </c>
      <c r="AI205" s="24">
        <v>0</v>
      </c>
      <c r="AJ205" s="24">
        <v>0</v>
      </c>
      <c r="AK205" s="24">
        <v>0</v>
      </c>
      <c r="AL205" s="24">
        <v>0</v>
      </c>
    </row>
    <row r="206" spans="1:38" x14ac:dyDescent="0.25">
      <c r="A206" s="5" t="s">
        <v>129</v>
      </c>
      <c r="B206" s="13">
        <v>5</v>
      </c>
      <c r="C206" s="13">
        <v>6</v>
      </c>
      <c r="D206" s="13">
        <v>7</v>
      </c>
      <c r="E206" s="13">
        <v>6</v>
      </c>
      <c r="F206" s="13">
        <v>7</v>
      </c>
      <c r="G206" s="13">
        <v>8</v>
      </c>
      <c r="H206" s="13">
        <v>6</v>
      </c>
      <c r="I206" s="13">
        <v>6</v>
      </c>
      <c r="K206" s="5" t="s">
        <v>129</v>
      </c>
      <c r="L206" s="13">
        <v>5</v>
      </c>
      <c r="M206" s="13">
        <v>3</v>
      </c>
      <c r="N206" s="13">
        <v>3.5</v>
      </c>
      <c r="O206" s="13">
        <v>6</v>
      </c>
      <c r="P206" s="13">
        <v>3.5</v>
      </c>
      <c r="Q206" s="13">
        <v>8</v>
      </c>
      <c r="R206" s="13">
        <v>6</v>
      </c>
      <c r="S206" s="13">
        <v>3</v>
      </c>
      <c r="U206" s="38" t="s">
        <v>129</v>
      </c>
      <c r="V206" s="26"/>
      <c r="W206" s="26"/>
      <c r="X206" s="26"/>
      <c r="Y206" s="26"/>
      <c r="Z206" s="26"/>
      <c r="AA206" s="26"/>
      <c r="AB206" s="26"/>
      <c r="AC206" s="26"/>
      <c r="AD206" s="15"/>
      <c r="AE206" s="24"/>
      <c r="AF206" s="24"/>
      <c r="AG206" s="24"/>
      <c r="AH206" s="24"/>
      <c r="AI206" s="24"/>
      <c r="AJ206" s="24"/>
      <c r="AK206" s="24"/>
      <c r="AL206" s="24"/>
    </row>
    <row r="207" spans="1:38" x14ac:dyDescent="0.25">
      <c r="A207" s="7" t="s">
        <v>24</v>
      </c>
      <c r="B207" s="13">
        <v>3</v>
      </c>
      <c r="C207" s="13">
        <v>3</v>
      </c>
      <c r="D207" s="13">
        <v>4</v>
      </c>
      <c r="E207" s="13">
        <v>5</v>
      </c>
      <c r="F207" s="13">
        <v>4</v>
      </c>
      <c r="G207" s="13">
        <v>5</v>
      </c>
      <c r="H207" s="13">
        <v>3</v>
      </c>
      <c r="I207" s="13">
        <v>4</v>
      </c>
      <c r="K207" s="7" t="s">
        <v>24</v>
      </c>
      <c r="L207" s="13">
        <v>3</v>
      </c>
      <c r="M207" s="13">
        <v>1.5</v>
      </c>
      <c r="N207" s="13">
        <v>2</v>
      </c>
      <c r="O207" s="13">
        <v>5</v>
      </c>
      <c r="P207" s="13">
        <v>2</v>
      </c>
      <c r="Q207" s="13">
        <v>5</v>
      </c>
      <c r="R207" s="13">
        <v>3</v>
      </c>
      <c r="S207" s="13">
        <v>2</v>
      </c>
      <c r="U207" s="28" t="s">
        <v>24</v>
      </c>
      <c r="V207" s="26">
        <v>3</v>
      </c>
      <c r="W207" s="26">
        <v>3</v>
      </c>
      <c r="X207" s="26">
        <v>4</v>
      </c>
      <c r="Y207" s="26">
        <v>5</v>
      </c>
      <c r="Z207" s="26">
        <v>4</v>
      </c>
      <c r="AA207" s="26">
        <v>5</v>
      </c>
      <c r="AB207" s="26">
        <v>3</v>
      </c>
      <c r="AC207" s="26">
        <v>4</v>
      </c>
      <c r="AD207" s="15"/>
      <c r="AE207" s="24">
        <v>3</v>
      </c>
      <c r="AF207" s="24">
        <v>1.5</v>
      </c>
      <c r="AG207" s="24">
        <v>2</v>
      </c>
      <c r="AH207" s="24">
        <v>5</v>
      </c>
      <c r="AI207" s="24">
        <v>2</v>
      </c>
      <c r="AJ207" s="24">
        <v>5</v>
      </c>
      <c r="AK207" s="24">
        <v>3</v>
      </c>
      <c r="AL207" s="24">
        <v>2</v>
      </c>
    </row>
    <row r="208" spans="1:38" x14ac:dyDescent="0.25">
      <c r="A208" s="7" t="s">
        <v>242</v>
      </c>
      <c r="B208" s="13">
        <v>2</v>
      </c>
      <c r="C208" s="13">
        <v>3</v>
      </c>
      <c r="D208" s="13">
        <v>3</v>
      </c>
      <c r="E208" s="13">
        <v>1</v>
      </c>
      <c r="F208" s="13">
        <v>3</v>
      </c>
      <c r="G208" s="13">
        <v>3</v>
      </c>
      <c r="H208" s="13">
        <v>3</v>
      </c>
      <c r="I208" s="13">
        <v>2</v>
      </c>
      <c r="K208" s="7" t="s">
        <v>242</v>
      </c>
      <c r="L208" s="13">
        <v>2</v>
      </c>
      <c r="M208" s="13">
        <v>1.5</v>
      </c>
      <c r="N208" s="13">
        <v>1.5</v>
      </c>
      <c r="O208" s="13">
        <v>1</v>
      </c>
      <c r="P208" s="13">
        <v>1.5</v>
      </c>
      <c r="Q208" s="13">
        <v>3</v>
      </c>
      <c r="R208" s="13">
        <v>3</v>
      </c>
      <c r="S208" s="13">
        <v>1</v>
      </c>
      <c r="U208" s="28" t="s">
        <v>242</v>
      </c>
      <c r="V208" s="26">
        <v>2</v>
      </c>
      <c r="W208" s="26">
        <v>3</v>
      </c>
      <c r="X208" s="26">
        <v>3</v>
      </c>
      <c r="Y208" s="26">
        <v>1</v>
      </c>
      <c r="Z208" s="26">
        <v>3</v>
      </c>
      <c r="AA208" s="26">
        <v>3</v>
      </c>
      <c r="AB208" s="26">
        <v>3</v>
      </c>
      <c r="AC208" s="26">
        <v>2</v>
      </c>
      <c r="AD208" s="15"/>
      <c r="AE208" s="24">
        <v>2</v>
      </c>
      <c r="AF208" s="24">
        <v>1.5</v>
      </c>
      <c r="AG208" s="24">
        <v>1.5</v>
      </c>
      <c r="AH208" s="24">
        <v>1</v>
      </c>
      <c r="AI208" s="24">
        <v>1.5</v>
      </c>
      <c r="AJ208" s="24">
        <v>3</v>
      </c>
      <c r="AK208" s="24">
        <v>3</v>
      </c>
      <c r="AL208" s="24">
        <v>1</v>
      </c>
    </row>
    <row r="209" spans="1:38" x14ac:dyDescent="0.25">
      <c r="A209" s="5" t="s">
        <v>699</v>
      </c>
      <c r="B209" s="13">
        <v>1</v>
      </c>
      <c r="C209" s="13">
        <v>1</v>
      </c>
      <c r="D209" s="13">
        <v>1</v>
      </c>
      <c r="E209" s="13">
        <v>1</v>
      </c>
      <c r="F209" s="13">
        <v>1</v>
      </c>
      <c r="G209" s="13">
        <v>0</v>
      </c>
      <c r="H209" s="13">
        <v>0</v>
      </c>
      <c r="I209" s="13">
        <v>1</v>
      </c>
      <c r="K209" s="5" t="s">
        <v>699</v>
      </c>
      <c r="L209" s="13">
        <v>0.5</v>
      </c>
      <c r="M209" s="13">
        <v>0.5</v>
      </c>
      <c r="N209" s="13">
        <v>0.5</v>
      </c>
      <c r="O209" s="13">
        <v>0.5</v>
      </c>
      <c r="P209" s="13">
        <v>0.5</v>
      </c>
      <c r="Q209" s="13">
        <v>0</v>
      </c>
      <c r="R209" s="13">
        <v>0</v>
      </c>
      <c r="S209" s="13">
        <v>0.5</v>
      </c>
      <c r="U209" s="38" t="s">
        <v>699</v>
      </c>
      <c r="V209" s="26"/>
      <c r="W209" s="26"/>
      <c r="X209" s="26"/>
      <c r="Y209" s="26"/>
      <c r="Z209" s="26"/>
      <c r="AA209" s="26"/>
      <c r="AB209" s="26"/>
      <c r="AC209" s="26"/>
      <c r="AD209" s="15"/>
      <c r="AE209" s="24"/>
      <c r="AF209" s="24"/>
      <c r="AG209" s="24"/>
      <c r="AH209" s="24"/>
      <c r="AI209" s="24"/>
      <c r="AJ209" s="24"/>
      <c r="AK209" s="24"/>
      <c r="AL209" s="24"/>
    </row>
    <row r="210" spans="1:38" x14ac:dyDescent="0.25">
      <c r="A210" s="7" t="s">
        <v>341</v>
      </c>
      <c r="B210" s="13">
        <v>1</v>
      </c>
      <c r="C210" s="13">
        <v>1</v>
      </c>
      <c r="D210" s="13">
        <v>1</v>
      </c>
      <c r="E210" s="13">
        <v>1</v>
      </c>
      <c r="F210" s="13">
        <v>1</v>
      </c>
      <c r="G210" s="13">
        <v>0</v>
      </c>
      <c r="H210" s="13">
        <v>0</v>
      </c>
      <c r="I210" s="13">
        <v>1</v>
      </c>
      <c r="K210" s="7" t="s">
        <v>341</v>
      </c>
      <c r="L210" s="13">
        <v>0.5</v>
      </c>
      <c r="M210" s="13">
        <v>0.5</v>
      </c>
      <c r="N210" s="13">
        <v>0.5</v>
      </c>
      <c r="O210" s="13">
        <v>0.5</v>
      </c>
      <c r="P210" s="13">
        <v>0.5</v>
      </c>
      <c r="Q210" s="13">
        <v>0</v>
      </c>
      <c r="R210" s="13">
        <v>0</v>
      </c>
      <c r="S210" s="13">
        <v>0.5</v>
      </c>
      <c r="U210" s="28" t="s">
        <v>341</v>
      </c>
      <c r="V210" s="26">
        <v>1</v>
      </c>
      <c r="W210" s="26">
        <v>1</v>
      </c>
      <c r="X210" s="26">
        <v>1</v>
      </c>
      <c r="Y210" s="26">
        <v>1</v>
      </c>
      <c r="Z210" s="26">
        <v>1</v>
      </c>
      <c r="AA210" s="26">
        <v>0</v>
      </c>
      <c r="AB210" s="26">
        <v>0</v>
      </c>
      <c r="AC210" s="26">
        <v>1</v>
      </c>
      <c r="AD210" s="15"/>
      <c r="AE210" s="24">
        <v>0.5</v>
      </c>
      <c r="AF210" s="24">
        <v>0.5</v>
      </c>
      <c r="AG210" s="24">
        <v>0.5</v>
      </c>
      <c r="AH210" s="24">
        <v>0.5</v>
      </c>
      <c r="AI210" s="24">
        <v>0.5</v>
      </c>
      <c r="AJ210" s="24">
        <v>0</v>
      </c>
      <c r="AK210" s="24">
        <v>0</v>
      </c>
      <c r="AL210" s="24">
        <v>0.5</v>
      </c>
    </row>
    <row r="211" spans="1:38" x14ac:dyDescent="0.25">
      <c r="A211" s="5" t="s">
        <v>434</v>
      </c>
      <c r="B211" s="13">
        <v>1</v>
      </c>
      <c r="C211" s="13">
        <v>2</v>
      </c>
      <c r="D211" s="13">
        <v>1</v>
      </c>
      <c r="E211" s="13">
        <v>1</v>
      </c>
      <c r="F211" s="13">
        <v>2</v>
      </c>
      <c r="G211" s="13">
        <v>1</v>
      </c>
      <c r="H211" s="13">
        <v>1</v>
      </c>
      <c r="I211" s="13">
        <v>1</v>
      </c>
      <c r="K211" s="5" t="s">
        <v>434</v>
      </c>
      <c r="L211" s="13">
        <v>0.5</v>
      </c>
      <c r="M211" s="13">
        <v>1</v>
      </c>
      <c r="N211" s="13">
        <v>0.5</v>
      </c>
      <c r="O211" s="13">
        <v>0.5</v>
      </c>
      <c r="P211" s="13">
        <v>1</v>
      </c>
      <c r="Q211" s="13">
        <v>1</v>
      </c>
      <c r="R211" s="13">
        <v>0.5</v>
      </c>
      <c r="S211" s="13">
        <v>0.5</v>
      </c>
      <c r="U211" s="38" t="s">
        <v>434</v>
      </c>
      <c r="V211" s="26"/>
      <c r="W211" s="26"/>
      <c r="X211" s="26"/>
      <c r="Y211" s="26"/>
      <c r="Z211" s="26"/>
      <c r="AA211" s="26"/>
      <c r="AB211" s="26"/>
      <c r="AC211" s="26"/>
      <c r="AD211" s="15"/>
      <c r="AE211" s="24"/>
      <c r="AF211" s="24"/>
      <c r="AG211" s="24"/>
      <c r="AH211" s="24"/>
      <c r="AI211" s="24"/>
      <c r="AJ211" s="24"/>
      <c r="AK211" s="24"/>
      <c r="AL211" s="24"/>
    </row>
    <row r="212" spans="1:38" x14ac:dyDescent="0.25">
      <c r="A212" s="7" t="s">
        <v>341</v>
      </c>
      <c r="B212" s="13">
        <v>1</v>
      </c>
      <c r="C212" s="13">
        <v>2</v>
      </c>
      <c r="D212" s="13">
        <v>1</v>
      </c>
      <c r="E212" s="13">
        <v>1</v>
      </c>
      <c r="F212" s="13">
        <v>2</v>
      </c>
      <c r="G212" s="13">
        <v>1</v>
      </c>
      <c r="H212" s="13">
        <v>1</v>
      </c>
      <c r="I212" s="13">
        <v>1</v>
      </c>
      <c r="K212" s="7" t="s">
        <v>341</v>
      </c>
      <c r="L212" s="13">
        <v>0.5</v>
      </c>
      <c r="M212" s="13">
        <v>1</v>
      </c>
      <c r="N212" s="13">
        <v>0.5</v>
      </c>
      <c r="O212" s="13">
        <v>0.5</v>
      </c>
      <c r="P212" s="13">
        <v>1</v>
      </c>
      <c r="Q212" s="13">
        <v>1</v>
      </c>
      <c r="R212" s="13">
        <v>0.5</v>
      </c>
      <c r="S212" s="13">
        <v>0.5</v>
      </c>
      <c r="U212" s="28" t="s">
        <v>341</v>
      </c>
      <c r="V212" s="26">
        <v>1</v>
      </c>
      <c r="W212" s="26">
        <v>2</v>
      </c>
      <c r="X212" s="26">
        <v>1</v>
      </c>
      <c r="Y212" s="26">
        <v>1</v>
      </c>
      <c r="Z212" s="26">
        <v>2</v>
      </c>
      <c r="AA212" s="26">
        <v>1</v>
      </c>
      <c r="AB212" s="26">
        <v>1</v>
      </c>
      <c r="AC212" s="26">
        <v>1</v>
      </c>
      <c r="AD212" s="15"/>
      <c r="AE212" s="24">
        <v>0.5</v>
      </c>
      <c r="AF212" s="24">
        <v>1</v>
      </c>
      <c r="AG212" s="24">
        <v>0.5</v>
      </c>
      <c r="AH212" s="24">
        <v>0.5</v>
      </c>
      <c r="AI212" s="24">
        <v>1</v>
      </c>
      <c r="AJ212" s="24">
        <v>1</v>
      </c>
      <c r="AK212" s="24">
        <v>0.5</v>
      </c>
      <c r="AL212" s="24">
        <v>0.5</v>
      </c>
    </row>
    <row r="213" spans="1:38" x14ac:dyDescent="0.25">
      <c r="A213" s="5" t="s">
        <v>436</v>
      </c>
      <c r="B213" s="13">
        <v>6</v>
      </c>
      <c r="C213" s="13">
        <v>11</v>
      </c>
      <c r="D213" s="13">
        <v>8</v>
      </c>
      <c r="E213" s="13">
        <v>7</v>
      </c>
      <c r="F213" s="13">
        <v>8</v>
      </c>
      <c r="G213" s="13">
        <v>10</v>
      </c>
      <c r="H213" s="13">
        <v>10</v>
      </c>
      <c r="I213" s="13">
        <v>9</v>
      </c>
      <c r="K213" s="5" t="s">
        <v>436</v>
      </c>
      <c r="L213" s="13">
        <v>3</v>
      </c>
      <c r="M213" s="13">
        <v>5.5</v>
      </c>
      <c r="N213" s="13">
        <v>4</v>
      </c>
      <c r="O213" s="13">
        <v>3.5</v>
      </c>
      <c r="P213" s="13">
        <v>4</v>
      </c>
      <c r="Q213" s="13">
        <v>5</v>
      </c>
      <c r="R213" s="13">
        <v>5</v>
      </c>
      <c r="S213" s="13">
        <v>4.5</v>
      </c>
      <c r="U213" s="38" t="s">
        <v>436</v>
      </c>
      <c r="V213" s="26"/>
      <c r="W213" s="26"/>
      <c r="X213" s="26"/>
      <c r="Y213" s="26"/>
      <c r="Z213" s="26"/>
      <c r="AA213" s="26"/>
      <c r="AB213" s="26"/>
      <c r="AC213" s="26"/>
      <c r="AD213" s="15"/>
      <c r="AE213" s="24"/>
      <c r="AF213" s="24"/>
      <c r="AG213" s="24"/>
      <c r="AH213" s="24"/>
      <c r="AI213" s="24"/>
      <c r="AJ213" s="24"/>
      <c r="AK213" s="24"/>
      <c r="AL213" s="24"/>
    </row>
    <row r="214" spans="1:38" x14ac:dyDescent="0.25">
      <c r="A214" s="7" t="s">
        <v>341</v>
      </c>
      <c r="B214" s="13">
        <v>6</v>
      </c>
      <c r="C214" s="13">
        <v>11</v>
      </c>
      <c r="D214" s="13">
        <v>8</v>
      </c>
      <c r="E214" s="13">
        <v>7</v>
      </c>
      <c r="F214" s="13">
        <v>8</v>
      </c>
      <c r="G214" s="13">
        <v>10</v>
      </c>
      <c r="H214" s="13">
        <v>10</v>
      </c>
      <c r="I214" s="13">
        <v>9</v>
      </c>
      <c r="K214" s="7" t="s">
        <v>341</v>
      </c>
      <c r="L214" s="13">
        <v>3</v>
      </c>
      <c r="M214" s="13">
        <v>5.5</v>
      </c>
      <c r="N214" s="13">
        <v>4</v>
      </c>
      <c r="O214" s="13">
        <v>3.5</v>
      </c>
      <c r="P214" s="13">
        <v>4</v>
      </c>
      <c r="Q214" s="13">
        <v>5</v>
      </c>
      <c r="R214" s="13">
        <v>5</v>
      </c>
      <c r="S214" s="13">
        <v>4.5</v>
      </c>
      <c r="U214" s="28" t="s">
        <v>341</v>
      </c>
      <c r="V214" s="26">
        <v>6</v>
      </c>
      <c r="W214" s="26">
        <v>11</v>
      </c>
      <c r="X214" s="26">
        <v>8</v>
      </c>
      <c r="Y214" s="26">
        <v>7</v>
      </c>
      <c r="Z214" s="26">
        <v>8</v>
      </c>
      <c r="AA214" s="26">
        <v>10</v>
      </c>
      <c r="AB214" s="26">
        <v>10</v>
      </c>
      <c r="AC214" s="26">
        <v>9</v>
      </c>
      <c r="AD214" s="15"/>
      <c r="AE214" s="24">
        <v>3</v>
      </c>
      <c r="AF214" s="24">
        <v>5.5</v>
      </c>
      <c r="AG214" s="24">
        <v>4</v>
      </c>
      <c r="AH214" s="24">
        <v>3.5</v>
      </c>
      <c r="AI214" s="24">
        <v>4</v>
      </c>
      <c r="AJ214" s="24">
        <v>5</v>
      </c>
      <c r="AK214" s="24">
        <v>5</v>
      </c>
      <c r="AL214" s="24">
        <v>4.5</v>
      </c>
    </row>
    <row r="215" spans="1:38" x14ac:dyDescent="0.25">
      <c r="A215" s="5" t="s">
        <v>317</v>
      </c>
      <c r="B215" s="13">
        <v>5</v>
      </c>
      <c r="C215" s="13">
        <v>11</v>
      </c>
      <c r="D215" s="13">
        <v>7</v>
      </c>
      <c r="E215" s="13">
        <v>6</v>
      </c>
      <c r="F215" s="13">
        <v>7</v>
      </c>
      <c r="G215" s="13">
        <v>9</v>
      </c>
      <c r="H215" s="13">
        <v>9</v>
      </c>
      <c r="I215" s="13">
        <v>9</v>
      </c>
      <c r="K215" s="5" t="s">
        <v>317</v>
      </c>
      <c r="L215" s="13">
        <v>2.5</v>
      </c>
      <c r="M215" s="13">
        <v>5.5</v>
      </c>
      <c r="N215" s="13">
        <v>3.5</v>
      </c>
      <c r="O215" s="13">
        <v>3</v>
      </c>
      <c r="P215" s="13">
        <v>3.5</v>
      </c>
      <c r="Q215" s="13">
        <v>4.5</v>
      </c>
      <c r="R215" s="13">
        <v>9</v>
      </c>
      <c r="S215" s="13">
        <v>4.5</v>
      </c>
      <c r="U215" s="38" t="s">
        <v>317</v>
      </c>
      <c r="V215" s="26"/>
      <c r="W215" s="26"/>
      <c r="X215" s="26"/>
      <c r="Y215" s="26"/>
      <c r="Z215" s="26"/>
      <c r="AA215" s="26"/>
      <c r="AB215" s="26"/>
      <c r="AC215" s="26"/>
      <c r="AD215" s="15"/>
      <c r="AE215" s="24"/>
      <c r="AF215" s="24"/>
      <c r="AG215" s="24"/>
      <c r="AH215" s="24"/>
      <c r="AI215" s="24"/>
      <c r="AJ215" s="24"/>
      <c r="AK215" s="24"/>
      <c r="AL215" s="24"/>
    </row>
    <row r="216" spans="1:38" x14ac:dyDescent="0.25">
      <c r="A216" s="7" t="s">
        <v>242</v>
      </c>
      <c r="B216" s="13">
        <v>5</v>
      </c>
      <c r="C216" s="13">
        <v>11</v>
      </c>
      <c r="D216" s="13">
        <v>7</v>
      </c>
      <c r="E216" s="13">
        <v>6</v>
      </c>
      <c r="F216" s="13">
        <v>7</v>
      </c>
      <c r="G216" s="13">
        <v>9</v>
      </c>
      <c r="H216" s="13">
        <v>9</v>
      </c>
      <c r="I216" s="13">
        <v>9</v>
      </c>
      <c r="K216" s="7" t="s">
        <v>242</v>
      </c>
      <c r="L216" s="13">
        <v>2.5</v>
      </c>
      <c r="M216" s="13">
        <v>5.5</v>
      </c>
      <c r="N216" s="13">
        <v>3.5</v>
      </c>
      <c r="O216" s="13">
        <v>3</v>
      </c>
      <c r="P216" s="13">
        <v>3.5</v>
      </c>
      <c r="Q216" s="13">
        <v>4.5</v>
      </c>
      <c r="R216" s="13">
        <v>9</v>
      </c>
      <c r="S216" s="13">
        <v>4.5</v>
      </c>
      <c r="U216" s="28" t="s">
        <v>242</v>
      </c>
      <c r="V216" s="26">
        <v>5</v>
      </c>
      <c r="W216" s="26">
        <v>11</v>
      </c>
      <c r="X216" s="26">
        <v>7</v>
      </c>
      <c r="Y216" s="26">
        <v>6</v>
      </c>
      <c r="Z216" s="26">
        <v>7</v>
      </c>
      <c r="AA216" s="26">
        <v>9</v>
      </c>
      <c r="AB216" s="26">
        <v>9</v>
      </c>
      <c r="AC216" s="26">
        <v>9</v>
      </c>
      <c r="AD216" s="15"/>
      <c r="AE216" s="24">
        <v>2.5</v>
      </c>
      <c r="AF216" s="24">
        <v>5.5</v>
      </c>
      <c r="AG216" s="24">
        <v>3.5</v>
      </c>
      <c r="AH216" s="24">
        <v>3</v>
      </c>
      <c r="AI216" s="24">
        <v>3.5</v>
      </c>
      <c r="AJ216" s="24">
        <v>4.5</v>
      </c>
      <c r="AK216" s="24">
        <v>9</v>
      </c>
      <c r="AL216" s="24">
        <v>4.5</v>
      </c>
    </row>
    <row r="217" spans="1:38" x14ac:dyDescent="0.25">
      <c r="A217" s="5" t="s">
        <v>132</v>
      </c>
      <c r="B217" s="13">
        <v>3</v>
      </c>
      <c r="C217" s="13">
        <v>4</v>
      </c>
      <c r="D217" s="13">
        <v>3</v>
      </c>
      <c r="E217" s="13">
        <v>2</v>
      </c>
      <c r="F217" s="13">
        <v>4</v>
      </c>
      <c r="G217" s="13">
        <v>4</v>
      </c>
      <c r="H217" s="13">
        <v>3</v>
      </c>
      <c r="I217" s="13">
        <v>4</v>
      </c>
      <c r="K217" s="5" t="s">
        <v>132</v>
      </c>
      <c r="L217" s="13">
        <v>3</v>
      </c>
      <c r="M217" s="13">
        <v>2</v>
      </c>
      <c r="N217" s="13">
        <v>1.5</v>
      </c>
      <c r="O217" s="13">
        <v>2</v>
      </c>
      <c r="P217" s="13">
        <v>2</v>
      </c>
      <c r="Q217" s="13">
        <v>4</v>
      </c>
      <c r="R217" s="13">
        <v>3</v>
      </c>
      <c r="S217" s="13">
        <v>2</v>
      </c>
      <c r="U217" s="38" t="s">
        <v>132</v>
      </c>
      <c r="V217" s="26"/>
      <c r="W217" s="26"/>
      <c r="X217" s="26"/>
      <c r="Y217" s="26"/>
      <c r="Z217" s="26"/>
      <c r="AA217" s="26"/>
      <c r="AB217" s="26"/>
      <c r="AC217" s="26"/>
      <c r="AD217" s="15"/>
      <c r="AE217" s="24"/>
      <c r="AF217" s="24"/>
      <c r="AG217" s="24"/>
      <c r="AH217" s="24"/>
      <c r="AI217" s="24"/>
      <c r="AJ217" s="24"/>
      <c r="AK217" s="24"/>
      <c r="AL217" s="24"/>
    </row>
    <row r="218" spans="1:38" x14ac:dyDescent="0.25">
      <c r="A218" s="7" t="s">
        <v>24</v>
      </c>
      <c r="B218" s="13">
        <v>3</v>
      </c>
      <c r="C218" s="13">
        <v>4</v>
      </c>
      <c r="D218" s="13">
        <v>3</v>
      </c>
      <c r="E218" s="13">
        <v>2</v>
      </c>
      <c r="F218" s="13">
        <v>4</v>
      </c>
      <c r="G218" s="13">
        <v>4</v>
      </c>
      <c r="H218" s="13">
        <v>3</v>
      </c>
      <c r="I218" s="13">
        <v>4</v>
      </c>
      <c r="K218" s="7" t="s">
        <v>24</v>
      </c>
      <c r="L218" s="13">
        <v>3</v>
      </c>
      <c r="M218" s="13">
        <v>2</v>
      </c>
      <c r="N218" s="13">
        <v>1.5</v>
      </c>
      <c r="O218" s="13">
        <v>2</v>
      </c>
      <c r="P218" s="13">
        <v>2</v>
      </c>
      <c r="Q218" s="13">
        <v>4</v>
      </c>
      <c r="R218" s="13">
        <v>3</v>
      </c>
      <c r="S218" s="13">
        <v>2</v>
      </c>
      <c r="U218" s="28" t="s">
        <v>24</v>
      </c>
      <c r="V218" s="26">
        <v>3</v>
      </c>
      <c r="W218" s="26">
        <v>4</v>
      </c>
      <c r="X218" s="26">
        <v>3</v>
      </c>
      <c r="Y218" s="26">
        <v>2</v>
      </c>
      <c r="Z218" s="26">
        <v>4</v>
      </c>
      <c r="AA218" s="26">
        <v>4</v>
      </c>
      <c r="AB218" s="26">
        <v>3</v>
      </c>
      <c r="AC218" s="26">
        <v>4</v>
      </c>
      <c r="AD218" s="15"/>
      <c r="AE218" s="24">
        <v>3</v>
      </c>
      <c r="AF218" s="24">
        <v>2</v>
      </c>
      <c r="AG218" s="24">
        <v>1.5</v>
      </c>
      <c r="AH218" s="24">
        <v>2</v>
      </c>
      <c r="AI218" s="24">
        <v>2</v>
      </c>
      <c r="AJ218" s="24">
        <v>4</v>
      </c>
      <c r="AK218" s="24">
        <v>3</v>
      </c>
      <c r="AL218" s="24">
        <v>2</v>
      </c>
    </row>
    <row r="219" spans="1:38" x14ac:dyDescent="0.25">
      <c r="A219" s="5" t="s">
        <v>707</v>
      </c>
      <c r="B219" s="13">
        <v>1</v>
      </c>
      <c r="C219" s="13">
        <v>1</v>
      </c>
      <c r="D219" s="13">
        <v>1</v>
      </c>
      <c r="E219" s="13">
        <v>1</v>
      </c>
      <c r="F219" s="13">
        <v>1</v>
      </c>
      <c r="G219" s="13">
        <v>0</v>
      </c>
      <c r="H219" s="13">
        <v>0</v>
      </c>
      <c r="I219" s="13">
        <v>1</v>
      </c>
      <c r="K219" s="5" t="s">
        <v>707</v>
      </c>
      <c r="L219" s="13">
        <v>0.5</v>
      </c>
      <c r="M219" s="13">
        <v>0.5</v>
      </c>
      <c r="N219" s="13">
        <v>0.5</v>
      </c>
      <c r="O219" s="13">
        <v>0.5</v>
      </c>
      <c r="P219" s="13">
        <v>0.5</v>
      </c>
      <c r="Q219" s="13">
        <v>0</v>
      </c>
      <c r="R219" s="13">
        <v>0</v>
      </c>
      <c r="S219" s="13">
        <v>0.5</v>
      </c>
      <c r="U219" s="38" t="s">
        <v>707</v>
      </c>
      <c r="V219" s="26"/>
      <c r="W219" s="26"/>
      <c r="X219" s="26"/>
      <c r="Y219" s="26"/>
      <c r="Z219" s="26"/>
      <c r="AA219" s="26"/>
      <c r="AB219" s="26"/>
      <c r="AC219" s="26"/>
      <c r="AD219" s="15"/>
      <c r="AE219" s="24"/>
      <c r="AF219" s="24"/>
      <c r="AG219" s="24"/>
      <c r="AH219" s="24"/>
      <c r="AI219" s="24"/>
      <c r="AJ219" s="24"/>
      <c r="AK219" s="24"/>
      <c r="AL219" s="24"/>
    </row>
    <row r="220" spans="1:38" x14ac:dyDescent="0.25">
      <c r="A220" s="7" t="s">
        <v>341</v>
      </c>
      <c r="B220" s="13">
        <v>1</v>
      </c>
      <c r="C220" s="13">
        <v>1</v>
      </c>
      <c r="D220" s="13">
        <v>1</v>
      </c>
      <c r="E220" s="13">
        <v>1</v>
      </c>
      <c r="F220" s="13">
        <v>1</v>
      </c>
      <c r="G220" s="13">
        <v>0</v>
      </c>
      <c r="H220" s="13">
        <v>0</v>
      </c>
      <c r="I220" s="13">
        <v>1</v>
      </c>
      <c r="K220" s="7" t="s">
        <v>341</v>
      </c>
      <c r="L220" s="13">
        <v>0.5</v>
      </c>
      <c r="M220" s="13">
        <v>0.5</v>
      </c>
      <c r="N220" s="13">
        <v>0.5</v>
      </c>
      <c r="O220" s="13">
        <v>0.5</v>
      </c>
      <c r="P220" s="13">
        <v>0.5</v>
      </c>
      <c r="Q220" s="13">
        <v>0</v>
      </c>
      <c r="R220" s="13">
        <v>0</v>
      </c>
      <c r="S220" s="13">
        <v>0.5</v>
      </c>
      <c r="U220" s="28" t="s">
        <v>341</v>
      </c>
      <c r="V220" s="26">
        <v>1</v>
      </c>
      <c r="W220" s="26">
        <v>1</v>
      </c>
      <c r="X220" s="26">
        <v>1</v>
      </c>
      <c r="Y220" s="26">
        <v>1</v>
      </c>
      <c r="Z220" s="26">
        <v>1</v>
      </c>
      <c r="AA220" s="26">
        <v>0</v>
      </c>
      <c r="AB220" s="26">
        <v>0</v>
      </c>
      <c r="AC220" s="26">
        <v>1</v>
      </c>
      <c r="AD220" s="15"/>
      <c r="AE220" s="24">
        <v>0.5</v>
      </c>
      <c r="AF220" s="24">
        <v>0.5</v>
      </c>
      <c r="AG220" s="24">
        <v>0.5</v>
      </c>
      <c r="AH220" s="24">
        <v>0.5</v>
      </c>
      <c r="AI220" s="24">
        <v>0.5</v>
      </c>
      <c r="AJ220" s="24">
        <v>0</v>
      </c>
      <c r="AK220" s="24">
        <v>0</v>
      </c>
      <c r="AL220" s="24">
        <v>0.5</v>
      </c>
    </row>
    <row r="221" spans="1:38" x14ac:dyDescent="0.25">
      <c r="A221" s="5" t="s">
        <v>321</v>
      </c>
      <c r="B221" s="13">
        <v>1</v>
      </c>
      <c r="C221" s="13">
        <v>3</v>
      </c>
      <c r="D221" s="13">
        <v>1</v>
      </c>
      <c r="E221" s="13">
        <v>0</v>
      </c>
      <c r="F221" s="13">
        <v>1</v>
      </c>
      <c r="G221" s="13">
        <v>2</v>
      </c>
      <c r="H221" s="13">
        <v>2</v>
      </c>
      <c r="I221" s="13">
        <v>2</v>
      </c>
      <c r="K221" s="5" t="s">
        <v>321</v>
      </c>
      <c r="L221" s="13">
        <v>0.5</v>
      </c>
      <c r="M221" s="13">
        <v>1.5</v>
      </c>
      <c r="N221" s="13">
        <v>0.5</v>
      </c>
      <c r="O221" s="13">
        <v>0</v>
      </c>
      <c r="P221" s="13">
        <v>0.5</v>
      </c>
      <c r="Q221" s="13">
        <v>1</v>
      </c>
      <c r="R221" s="13">
        <v>1</v>
      </c>
      <c r="S221" s="13">
        <v>1</v>
      </c>
      <c r="U221" s="38" t="s">
        <v>321</v>
      </c>
      <c r="V221" s="26"/>
      <c r="W221" s="26"/>
      <c r="X221" s="26"/>
      <c r="Y221" s="26"/>
      <c r="Z221" s="26"/>
      <c r="AA221" s="26"/>
      <c r="AB221" s="26"/>
      <c r="AC221" s="26"/>
      <c r="AD221" s="15"/>
      <c r="AE221" s="24"/>
      <c r="AF221" s="24"/>
      <c r="AG221" s="24"/>
      <c r="AH221" s="24"/>
      <c r="AI221" s="24"/>
      <c r="AJ221" s="24"/>
      <c r="AK221" s="24"/>
      <c r="AL221" s="24"/>
    </row>
    <row r="222" spans="1:38" x14ac:dyDescent="0.25">
      <c r="A222" s="7" t="s">
        <v>242</v>
      </c>
      <c r="B222" s="13">
        <v>1</v>
      </c>
      <c r="C222" s="13">
        <v>3</v>
      </c>
      <c r="D222" s="13">
        <v>1</v>
      </c>
      <c r="E222" s="13">
        <v>0</v>
      </c>
      <c r="F222" s="13">
        <v>1</v>
      </c>
      <c r="G222" s="13">
        <v>2</v>
      </c>
      <c r="H222" s="13">
        <v>2</v>
      </c>
      <c r="I222" s="13">
        <v>2</v>
      </c>
      <c r="K222" s="7" t="s">
        <v>242</v>
      </c>
      <c r="L222" s="13">
        <v>0.5</v>
      </c>
      <c r="M222" s="13">
        <v>1.5</v>
      </c>
      <c r="N222" s="13">
        <v>0.5</v>
      </c>
      <c r="O222" s="13">
        <v>0</v>
      </c>
      <c r="P222" s="13">
        <v>0.5</v>
      </c>
      <c r="Q222" s="13">
        <v>1</v>
      </c>
      <c r="R222" s="13">
        <v>1</v>
      </c>
      <c r="S222" s="13">
        <v>1</v>
      </c>
      <c r="U222" s="28" t="s">
        <v>242</v>
      </c>
      <c r="V222" s="26">
        <v>1</v>
      </c>
      <c r="W222" s="26">
        <v>3</v>
      </c>
      <c r="X222" s="26">
        <v>1</v>
      </c>
      <c r="Y222" s="26">
        <v>0</v>
      </c>
      <c r="Z222" s="26">
        <v>1</v>
      </c>
      <c r="AA222" s="26">
        <v>2</v>
      </c>
      <c r="AB222" s="26">
        <v>2</v>
      </c>
      <c r="AC222" s="26">
        <v>2</v>
      </c>
      <c r="AD222" s="15"/>
      <c r="AE222" s="24">
        <v>0.5</v>
      </c>
      <c r="AF222" s="24">
        <v>1.5</v>
      </c>
      <c r="AG222" s="24">
        <v>0.5</v>
      </c>
      <c r="AH222" s="24">
        <v>0</v>
      </c>
      <c r="AI222" s="24">
        <v>0.5</v>
      </c>
      <c r="AJ222" s="24">
        <v>1</v>
      </c>
      <c r="AK222" s="24">
        <v>1</v>
      </c>
      <c r="AL222" s="24">
        <v>1</v>
      </c>
    </row>
    <row r="223" spans="1:38" x14ac:dyDescent="0.25">
      <c r="A223" s="5" t="s">
        <v>135</v>
      </c>
      <c r="B223" s="13">
        <v>2</v>
      </c>
      <c r="C223" s="13">
        <v>3</v>
      </c>
      <c r="D223" s="13">
        <v>2</v>
      </c>
      <c r="E223" s="13">
        <v>1</v>
      </c>
      <c r="F223" s="13">
        <v>2</v>
      </c>
      <c r="G223" s="13">
        <v>2</v>
      </c>
      <c r="H223" s="13">
        <v>2</v>
      </c>
      <c r="I223" s="13">
        <v>3</v>
      </c>
      <c r="K223" s="5" t="s">
        <v>135</v>
      </c>
      <c r="L223" s="13">
        <v>1</v>
      </c>
      <c r="M223" s="13">
        <v>1.5</v>
      </c>
      <c r="N223" s="13">
        <v>1</v>
      </c>
      <c r="O223" s="13">
        <v>1</v>
      </c>
      <c r="P223" s="13">
        <v>1</v>
      </c>
      <c r="Q223" s="13">
        <v>1</v>
      </c>
      <c r="R223" s="13">
        <v>1</v>
      </c>
      <c r="S223" s="13">
        <v>1.5</v>
      </c>
      <c r="U223" s="38" t="s">
        <v>135</v>
      </c>
      <c r="V223" s="26"/>
      <c r="W223" s="26"/>
      <c r="X223" s="26"/>
      <c r="Y223" s="26"/>
      <c r="Z223" s="26"/>
      <c r="AA223" s="26"/>
      <c r="AB223" s="26"/>
      <c r="AC223" s="26"/>
      <c r="AD223" s="15"/>
      <c r="AE223" s="24"/>
      <c r="AF223" s="24"/>
      <c r="AG223" s="24"/>
      <c r="AH223" s="24"/>
      <c r="AI223" s="24"/>
      <c r="AJ223" s="24"/>
      <c r="AK223" s="24"/>
      <c r="AL223" s="24"/>
    </row>
    <row r="224" spans="1:38" x14ac:dyDescent="0.25">
      <c r="A224" s="7" t="s">
        <v>24</v>
      </c>
      <c r="B224" s="13">
        <v>2</v>
      </c>
      <c r="C224" s="13">
        <v>3</v>
      </c>
      <c r="D224" s="13">
        <v>2</v>
      </c>
      <c r="E224" s="13">
        <v>1</v>
      </c>
      <c r="F224" s="13">
        <v>2</v>
      </c>
      <c r="G224" s="13">
        <v>2</v>
      </c>
      <c r="H224" s="13">
        <v>2</v>
      </c>
      <c r="I224" s="13">
        <v>3</v>
      </c>
      <c r="K224" s="7" t="s">
        <v>24</v>
      </c>
      <c r="L224" s="13">
        <v>1</v>
      </c>
      <c r="M224" s="13">
        <v>1.5</v>
      </c>
      <c r="N224" s="13">
        <v>1</v>
      </c>
      <c r="O224" s="13">
        <v>1</v>
      </c>
      <c r="P224" s="13">
        <v>1</v>
      </c>
      <c r="Q224" s="13">
        <v>1</v>
      </c>
      <c r="R224" s="13">
        <v>1</v>
      </c>
      <c r="S224" s="13">
        <v>1.5</v>
      </c>
      <c r="U224" s="28" t="s">
        <v>24</v>
      </c>
      <c r="V224" s="26">
        <v>2</v>
      </c>
      <c r="W224" s="26">
        <v>3</v>
      </c>
      <c r="X224" s="26">
        <v>2</v>
      </c>
      <c r="Y224" s="26">
        <v>1</v>
      </c>
      <c r="Z224" s="26">
        <v>2</v>
      </c>
      <c r="AA224" s="26">
        <v>2</v>
      </c>
      <c r="AB224" s="26">
        <v>2</v>
      </c>
      <c r="AC224" s="26">
        <v>3</v>
      </c>
      <c r="AD224" s="15"/>
      <c r="AE224" s="24">
        <v>1</v>
      </c>
      <c r="AF224" s="24">
        <v>1.5</v>
      </c>
      <c r="AG224" s="24">
        <v>1</v>
      </c>
      <c r="AH224" s="24">
        <v>1</v>
      </c>
      <c r="AI224" s="24">
        <v>1</v>
      </c>
      <c r="AJ224" s="24">
        <v>1</v>
      </c>
      <c r="AK224" s="24">
        <v>1</v>
      </c>
      <c r="AL224" s="24">
        <v>1.5</v>
      </c>
    </row>
    <row r="225" spans="1:38" x14ac:dyDescent="0.25">
      <c r="A225" s="5" t="s">
        <v>137</v>
      </c>
      <c r="B225" s="13">
        <v>2</v>
      </c>
      <c r="C225" s="13">
        <v>3</v>
      </c>
      <c r="D225" s="13">
        <v>2</v>
      </c>
      <c r="E225" s="13">
        <v>2</v>
      </c>
      <c r="F225" s="13">
        <v>4</v>
      </c>
      <c r="G225" s="13">
        <v>4</v>
      </c>
      <c r="H225" s="13">
        <v>3</v>
      </c>
      <c r="I225" s="13">
        <v>4</v>
      </c>
      <c r="K225" s="5" t="s">
        <v>137</v>
      </c>
      <c r="L225" s="13">
        <v>2</v>
      </c>
      <c r="M225" s="13">
        <v>3</v>
      </c>
      <c r="N225" s="13">
        <v>1</v>
      </c>
      <c r="O225" s="13">
        <v>2</v>
      </c>
      <c r="P225" s="13">
        <v>2</v>
      </c>
      <c r="Q225" s="13">
        <v>4</v>
      </c>
      <c r="R225" s="13">
        <v>1.5</v>
      </c>
      <c r="S225" s="13">
        <v>4</v>
      </c>
      <c r="U225" s="38" t="s">
        <v>137</v>
      </c>
      <c r="V225" s="26"/>
      <c r="W225" s="26"/>
      <c r="X225" s="26"/>
      <c r="Y225" s="26"/>
      <c r="Z225" s="26"/>
      <c r="AA225" s="26"/>
      <c r="AB225" s="26"/>
      <c r="AC225" s="26"/>
      <c r="AD225" s="15"/>
      <c r="AE225" s="24"/>
      <c r="AF225" s="24"/>
      <c r="AG225" s="24"/>
      <c r="AH225" s="24"/>
      <c r="AI225" s="24"/>
      <c r="AJ225" s="24"/>
      <c r="AK225" s="24"/>
      <c r="AL225" s="24"/>
    </row>
    <row r="226" spans="1:38" x14ac:dyDescent="0.25">
      <c r="A226" s="7" t="s">
        <v>24</v>
      </c>
      <c r="B226" s="13">
        <v>2</v>
      </c>
      <c r="C226" s="13">
        <v>3</v>
      </c>
      <c r="D226" s="13">
        <v>2</v>
      </c>
      <c r="E226" s="13">
        <v>2</v>
      </c>
      <c r="F226" s="13">
        <v>4</v>
      </c>
      <c r="G226" s="13">
        <v>4</v>
      </c>
      <c r="H226" s="13">
        <v>3</v>
      </c>
      <c r="I226" s="13">
        <v>4</v>
      </c>
      <c r="K226" s="7" t="s">
        <v>24</v>
      </c>
      <c r="L226" s="13">
        <v>2</v>
      </c>
      <c r="M226" s="13">
        <v>3</v>
      </c>
      <c r="N226" s="13">
        <v>1</v>
      </c>
      <c r="O226" s="13">
        <v>2</v>
      </c>
      <c r="P226" s="13">
        <v>2</v>
      </c>
      <c r="Q226" s="13">
        <v>4</v>
      </c>
      <c r="R226" s="13">
        <v>1.5</v>
      </c>
      <c r="S226" s="13">
        <v>4</v>
      </c>
      <c r="U226" s="28" t="s">
        <v>24</v>
      </c>
      <c r="V226" s="26">
        <v>2</v>
      </c>
      <c r="W226" s="26">
        <v>3</v>
      </c>
      <c r="X226" s="26">
        <v>2</v>
      </c>
      <c r="Y226" s="26">
        <v>2</v>
      </c>
      <c r="Z226" s="26">
        <v>4</v>
      </c>
      <c r="AA226" s="26">
        <v>4</v>
      </c>
      <c r="AB226" s="26">
        <v>3</v>
      </c>
      <c r="AC226" s="26">
        <v>4</v>
      </c>
      <c r="AD226" s="15"/>
      <c r="AE226" s="24">
        <v>2</v>
      </c>
      <c r="AF226" s="24">
        <v>3</v>
      </c>
      <c r="AG226" s="24">
        <v>1</v>
      </c>
      <c r="AH226" s="24">
        <v>2</v>
      </c>
      <c r="AI226" s="24">
        <v>2</v>
      </c>
      <c r="AJ226" s="24">
        <v>4</v>
      </c>
      <c r="AK226" s="24">
        <v>1.5</v>
      </c>
      <c r="AL226" s="24">
        <v>4</v>
      </c>
    </row>
    <row r="227" spans="1:38" x14ac:dyDescent="0.25">
      <c r="A227" s="5" t="s">
        <v>698</v>
      </c>
      <c r="B227" s="13">
        <v>3</v>
      </c>
      <c r="C227" s="13">
        <v>3</v>
      </c>
      <c r="D227" s="13">
        <v>3</v>
      </c>
      <c r="E227" s="13">
        <v>3</v>
      </c>
      <c r="F227" s="13">
        <v>3</v>
      </c>
      <c r="G227" s="13">
        <v>2</v>
      </c>
      <c r="H227" s="13">
        <v>2</v>
      </c>
      <c r="I227" s="13">
        <v>3</v>
      </c>
      <c r="K227" s="5" t="s">
        <v>698</v>
      </c>
      <c r="L227" s="13">
        <v>1.5</v>
      </c>
      <c r="M227" s="13">
        <v>1.5</v>
      </c>
      <c r="N227" s="13">
        <v>1.5</v>
      </c>
      <c r="O227" s="13">
        <v>3</v>
      </c>
      <c r="P227" s="13">
        <v>1.5</v>
      </c>
      <c r="Q227" s="13">
        <v>2</v>
      </c>
      <c r="R227" s="13">
        <v>2</v>
      </c>
      <c r="S227" s="13">
        <v>1.5</v>
      </c>
      <c r="U227" s="38" t="s">
        <v>698</v>
      </c>
      <c r="V227" s="26"/>
      <c r="W227" s="26"/>
      <c r="X227" s="26"/>
      <c r="Y227" s="26"/>
      <c r="Z227" s="26"/>
      <c r="AA227" s="26"/>
      <c r="AB227" s="26"/>
      <c r="AC227" s="26"/>
      <c r="AD227" s="15"/>
      <c r="AE227" s="24"/>
      <c r="AF227" s="24"/>
      <c r="AG227" s="24"/>
      <c r="AH227" s="24"/>
      <c r="AI227" s="24"/>
      <c r="AJ227" s="24"/>
      <c r="AK227" s="24"/>
      <c r="AL227" s="24"/>
    </row>
    <row r="228" spans="1:38" x14ac:dyDescent="0.25">
      <c r="A228" s="7" t="s">
        <v>242</v>
      </c>
      <c r="B228" s="13">
        <v>3</v>
      </c>
      <c r="C228" s="13">
        <v>3</v>
      </c>
      <c r="D228" s="13">
        <v>3</v>
      </c>
      <c r="E228" s="13">
        <v>3</v>
      </c>
      <c r="F228" s="13">
        <v>3</v>
      </c>
      <c r="G228" s="13">
        <v>2</v>
      </c>
      <c r="H228" s="13">
        <v>2</v>
      </c>
      <c r="I228" s="13">
        <v>3</v>
      </c>
      <c r="K228" s="7" t="s">
        <v>242</v>
      </c>
      <c r="L228" s="13">
        <v>1.5</v>
      </c>
      <c r="M228" s="13">
        <v>1.5</v>
      </c>
      <c r="N228" s="13">
        <v>1.5</v>
      </c>
      <c r="O228" s="13">
        <v>3</v>
      </c>
      <c r="P228" s="13">
        <v>1.5</v>
      </c>
      <c r="Q228" s="13">
        <v>2</v>
      </c>
      <c r="R228" s="13">
        <v>2</v>
      </c>
      <c r="S228" s="13">
        <v>1.5</v>
      </c>
      <c r="U228" s="28" t="s">
        <v>242</v>
      </c>
      <c r="V228" s="26">
        <v>3</v>
      </c>
      <c r="W228" s="26">
        <v>3</v>
      </c>
      <c r="X228" s="26">
        <v>3</v>
      </c>
      <c r="Y228" s="26">
        <v>3</v>
      </c>
      <c r="Z228" s="26">
        <v>3</v>
      </c>
      <c r="AA228" s="26">
        <v>2</v>
      </c>
      <c r="AB228" s="26">
        <v>2</v>
      </c>
      <c r="AC228" s="26">
        <v>3</v>
      </c>
      <c r="AD228" s="15"/>
      <c r="AE228" s="24">
        <v>1.5</v>
      </c>
      <c r="AF228" s="24">
        <v>1.5</v>
      </c>
      <c r="AG228" s="24">
        <v>1.5</v>
      </c>
      <c r="AH228" s="24">
        <v>3</v>
      </c>
      <c r="AI228" s="24">
        <v>1.5</v>
      </c>
      <c r="AJ228" s="24">
        <v>2</v>
      </c>
      <c r="AK228" s="24">
        <v>2</v>
      </c>
      <c r="AL228" s="24">
        <v>1.5</v>
      </c>
    </row>
    <row r="229" spans="1:38" x14ac:dyDescent="0.25">
      <c r="A229" s="5" t="s">
        <v>708</v>
      </c>
      <c r="B229" s="13">
        <v>1</v>
      </c>
      <c r="C229" s="13">
        <v>1</v>
      </c>
      <c r="D229" s="13">
        <v>1</v>
      </c>
      <c r="E229" s="13">
        <v>1</v>
      </c>
      <c r="F229" s="13">
        <v>1</v>
      </c>
      <c r="G229" s="13">
        <v>0</v>
      </c>
      <c r="H229" s="13">
        <v>0</v>
      </c>
      <c r="I229" s="13">
        <v>1</v>
      </c>
      <c r="K229" s="5" t="s">
        <v>708</v>
      </c>
      <c r="L229" s="13">
        <v>0.5</v>
      </c>
      <c r="M229" s="13">
        <v>0.5</v>
      </c>
      <c r="N229" s="13">
        <v>0.5</v>
      </c>
      <c r="O229" s="13">
        <v>0.5</v>
      </c>
      <c r="P229" s="13">
        <v>0.5</v>
      </c>
      <c r="Q229" s="13">
        <v>0</v>
      </c>
      <c r="R229" s="13">
        <v>0</v>
      </c>
      <c r="S229" s="13">
        <v>0.5</v>
      </c>
      <c r="U229" s="38" t="s">
        <v>708</v>
      </c>
      <c r="V229" s="26"/>
      <c r="W229" s="26"/>
      <c r="X229" s="26"/>
      <c r="Y229" s="26"/>
      <c r="Z229" s="26"/>
      <c r="AA229" s="26"/>
      <c r="AB229" s="26"/>
      <c r="AC229" s="26"/>
      <c r="AD229" s="15"/>
      <c r="AE229" s="24"/>
      <c r="AF229" s="24"/>
      <c r="AG229" s="24"/>
      <c r="AH229" s="24"/>
      <c r="AI229" s="24"/>
      <c r="AJ229" s="24"/>
      <c r="AK229" s="24"/>
      <c r="AL229" s="24"/>
    </row>
    <row r="230" spans="1:38" x14ac:dyDescent="0.25">
      <c r="A230" s="7" t="s">
        <v>341</v>
      </c>
      <c r="B230" s="13">
        <v>1</v>
      </c>
      <c r="C230" s="13">
        <v>1</v>
      </c>
      <c r="D230" s="13">
        <v>1</v>
      </c>
      <c r="E230" s="13">
        <v>1</v>
      </c>
      <c r="F230" s="13">
        <v>1</v>
      </c>
      <c r="G230" s="13">
        <v>0</v>
      </c>
      <c r="H230" s="13">
        <v>0</v>
      </c>
      <c r="I230" s="13">
        <v>1</v>
      </c>
      <c r="K230" s="7" t="s">
        <v>341</v>
      </c>
      <c r="L230" s="13">
        <v>0.5</v>
      </c>
      <c r="M230" s="13">
        <v>0.5</v>
      </c>
      <c r="N230" s="13">
        <v>0.5</v>
      </c>
      <c r="O230" s="13">
        <v>0.5</v>
      </c>
      <c r="P230" s="13">
        <v>0.5</v>
      </c>
      <c r="Q230" s="13">
        <v>0</v>
      </c>
      <c r="R230" s="13">
        <v>0</v>
      </c>
      <c r="S230" s="13">
        <v>0.5</v>
      </c>
      <c r="U230" s="28" t="s">
        <v>341</v>
      </c>
      <c r="V230" s="26">
        <v>1</v>
      </c>
      <c r="W230" s="26">
        <v>1</v>
      </c>
      <c r="X230" s="26">
        <v>1</v>
      </c>
      <c r="Y230" s="26">
        <v>1</v>
      </c>
      <c r="Z230" s="26">
        <v>1</v>
      </c>
      <c r="AA230" s="26">
        <v>0</v>
      </c>
      <c r="AB230" s="26">
        <v>0</v>
      </c>
      <c r="AC230" s="26">
        <v>1</v>
      </c>
      <c r="AD230" s="15"/>
      <c r="AE230" s="24">
        <v>0.5</v>
      </c>
      <c r="AF230" s="24">
        <v>0.5</v>
      </c>
      <c r="AG230" s="24">
        <v>0.5</v>
      </c>
      <c r="AH230" s="24">
        <v>0.5</v>
      </c>
      <c r="AI230" s="24">
        <v>0.5</v>
      </c>
      <c r="AJ230" s="24">
        <v>0</v>
      </c>
      <c r="AK230" s="24">
        <v>0</v>
      </c>
      <c r="AL230" s="24">
        <v>0.5</v>
      </c>
    </row>
    <row r="231" spans="1:38" x14ac:dyDescent="0.25">
      <c r="A231" s="5" t="s">
        <v>719</v>
      </c>
      <c r="B231" s="13">
        <v>0</v>
      </c>
      <c r="C231" s="13">
        <v>0</v>
      </c>
      <c r="D231" s="13">
        <v>0</v>
      </c>
      <c r="E231" s="13">
        <v>0</v>
      </c>
      <c r="F231" s="13">
        <v>0</v>
      </c>
      <c r="G231" s="13">
        <v>0</v>
      </c>
      <c r="H231" s="13">
        <v>0</v>
      </c>
      <c r="I231" s="13">
        <v>0</v>
      </c>
      <c r="K231" s="5" t="s">
        <v>719</v>
      </c>
      <c r="L231" s="13">
        <v>0</v>
      </c>
      <c r="M231" s="13">
        <v>0</v>
      </c>
      <c r="N231" s="13">
        <v>0</v>
      </c>
      <c r="O231" s="13">
        <v>0</v>
      </c>
      <c r="P231" s="13">
        <v>0</v>
      </c>
      <c r="Q231" s="13">
        <v>0</v>
      </c>
      <c r="R231" s="13">
        <v>0</v>
      </c>
      <c r="S231" s="13">
        <v>0</v>
      </c>
      <c r="U231" s="38" t="s">
        <v>719</v>
      </c>
      <c r="V231" s="26"/>
      <c r="W231" s="26"/>
      <c r="X231" s="26"/>
      <c r="Y231" s="26"/>
      <c r="Z231" s="26"/>
      <c r="AA231" s="26"/>
      <c r="AB231" s="26"/>
      <c r="AC231" s="26"/>
      <c r="AD231" s="15"/>
      <c r="AE231" s="24"/>
      <c r="AF231" s="24"/>
      <c r="AG231" s="24"/>
      <c r="AH231" s="24"/>
      <c r="AI231" s="24"/>
      <c r="AJ231" s="24"/>
      <c r="AK231" s="24"/>
      <c r="AL231" s="24"/>
    </row>
    <row r="232" spans="1:38" x14ac:dyDescent="0.25">
      <c r="A232" s="7" t="s">
        <v>341</v>
      </c>
      <c r="B232" s="13">
        <v>0</v>
      </c>
      <c r="C232" s="13">
        <v>0</v>
      </c>
      <c r="D232" s="13">
        <v>0</v>
      </c>
      <c r="E232" s="13">
        <v>0</v>
      </c>
      <c r="F232" s="13">
        <v>0</v>
      </c>
      <c r="G232" s="13">
        <v>0</v>
      </c>
      <c r="H232" s="13">
        <v>0</v>
      </c>
      <c r="I232" s="13">
        <v>0</v>
      </c>
      <c r="K232" s="7" t="s">
        <v>341</v>
      </c>
      <c r="L232" s="13">
        <v>0</v>
      </c>
      <c r="M232" s="13">
        <v>0</v>
      </c>
      <c r="N232" s="13">
        <v>0</v>
      </c>
      <c r="O232" s="13">
        <v>0</v>
      </c>
      <c r="P232" s="13">
        <v>0</v>
      </c>
      <c r="Q232" s="13">
        <v>0</v>
      </c>
      <c r="R232" s="13">
        <v>0</v>
      </c>
      <c r="S232" s="13">
        <v>0</v>
      </c>
      <c r="U232" s="28" t="s">
        <v>341</v>
      </c>
      <c r="V232" s="26">
        <v>0</v>
      </c>
      <c r="W232" s="26">
        <v>0</v>
      </c>
      <c r="X232" s="26">
        <v>0</v>
      </c>
      <c r="Y232" s="26">
        <v>0</v>
      </c>
      <c r="Z232" s="26">
        <v>0</v>
      </c>
      <c r="AA232" s="26">
        <v>0</v>
      </c>
      <c r="AB232" s="26">
        <v>0</v>
      </c>
      <c r="AC232" s="26">
        <v>0</v>
      </c>
      <c r="AD232" s="15"/>
      <c r="AE232" s="24">
        <v>0</v>
      </c>
      <c r="AF232" s="24">
        <v>0</v>
      </c>
      <c r="AG232" s="24">
        <v>0</v>
      </c>
      <c r="AH232" s="24">
        <v>0</v>
      </c>
      <c r="AI232" s="24">
        <v>0</v>
      </c>
      <c r="AJ232" s="24">
        <v>0</v>
      </c>
      <c r="AK232" s="24">
        <v>0</v>
      </c>
      <c r="AL232" s="24">
        <v>0</v>
      </c>
    </row>
    <row r="233" spans="1:38" x14ac:dyDescent="0.25">
      <c r="A233" s="5" t="s">
        <v>725</v>
      </c>
      <c r="B233" s="13">
        <v>198</v>
      </c>
      <c r="C233" s="13">
        <v>367</v>
      </c>
      <c r="D233" s="13">
        <v>239</v>
      </c>
      <c r="E233" s="13">
        <v>199</v>
      </c>
      <c r="F233" s="13">
        <v>267</v>
      </c>
      <c r="G233" s="13">
        <v>283</v>
      </c>
      <c r="H233" s="13">
        <v>260</v>
      </c>
      <c r="I233" s="13">
        <v>280</v>
      </c>
      <c r="K233" s="5" t="s">
        <v>725</v>
      </c>
      <c r="L233" s="13">
        <v>121</v>
      </c>
      <c r="M233" s="13">
        <v>217.5</v>
      </c>
      <c r="N233" s="13">
        <v>119.5</v>
      </c>
      <c r="O233" s="13">
        <v>156.5</v>
      </c>
      <c r="P233" s="13">
        <v>134.5</v>
      </c>
      <c r="Q233" s="13">
        <v>211</v>
      </c>
      <c r="R233" s="13">
        <v>185.5</v>
      </c>
      <c r="S233" s="13">
        <v>173</v>
      </c>
      <c r="U233" s="20" t="s">
        <v>725</v>
      </c>
      <c r="V233" s="26">
        <v>198</v>
      </c>
      <c r="W233" s="26">
        <v>367</v>
      </c>
      <c r="X233" s="26">
        <v>239</v>
      </c>
      <c r="Y233" s="26">
        <v>199</v>
      </c>
      <c r="Z233" s="26">
        <v>267</v>
      </c>
      <c r="AA233" s="26">
        <v>283</v>
      </c>
      <c r="AB233" s="26">
        <v>260</v>
      </c>
      <c r="AC233" s="26">
        <v>280</v>
      </c>
      <c r="AD233" s="27"/>
      <c r="AE233" s="24">
        <v>121</v>
      </c>
      <c r="AF233" s="24">
        <v>217.5</v>
      </c>
      <c r="AG233" s="24">
        <v>119.5</v>
      </c>
      <c r="AH233" s="24">
        <v>156.5</v>
      </c>
      <c r="AI233" s="24">
        <v>134.5</v>
      </c>
      <c r="AJ233" s="24">
        <v>211</v>
      </c>
      <c r="AK233" s="24">
        <v>185.5</v>
      </c>
      <c r="AL233" s="24">
        <v>173</v>
      </c>
    </row>
  </sheetData>
  <mergeCells count="2">
    <mergeCell ref="V2:AC2"/>
    <mergeCell ref="AE2:AL2"/>
  </mergeCells>
  <conditionalFormatting sqref="V4:AC232">
    <cfRule type="iconSet" priority="2">
      <iconSet reverse="1">
        <cfvo type="percent" val="0"/>
        <cfvo type="num" val="1"/>
        <cfvo type="num" val="5"/>
      </iconSet>
    </cfRule>
  </conditionalFormatting>
  <conditionalFormatting sqref="AE4:AL232">
    <cfRule type="iconSet" priority="1">
      <iconSet reverse="1">
        <cfvo type="percent" val="0"/>
        <cfvo type="num" val="1"/>
        <cfvo type="num" val="5"/>
      </iconSet>
    </cfRule>
  </conditionalFormatting>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022"/>
  <sheetViews>
    <sheetView topLeftCell="N1" workbookViewId="0">
      <pane ySplit="2" topLeftCell="A945" activePane="bottomLeft" state="frozen"/>
      <selection pane="bottomLeft" activeCell="AA959" sqref="AA959"/>
    </sheetView>
  </sheetViews>
  <sheetFormatPr defaultRowHeight="15" x14ac:dyDescent="0.25"/>
  <cols>
    <col min="1" max="1" width="10.42578125" style="1" bestFit="1" customWidth="1"/>
    <col min="2" max="2" width="43.5703125" style="1" bestFit="1" customWidth="1"/>
    <col min="3" max="3" width="11.5703125" style="1" bestFit="1" customWidth="1"/>
    <col min="4" max="4" width="23.42578125" style="1" customWidth="1"/>
    <col min="5" max="5" width="42" style="1" customWidth="1"/>
    <col min="6" max="6" width="11.7109375" style="1" customWidth="1"/>
    <col min="7" max="7" width="7.5703125" style="1" customWidth="1"/>
    <col min="8" max="8" width="12.140625" style="1" bestFit="1" customWidth="1"/>
    <col min="9" max="9" width="10.5703125" style="1" customWidth="1"/>
    <col min="10" max="10" width="36.140625" style="1" customWidth="1"/>
    <col min="11" max="11" width="11.5703125" style="1" customWidth="1"/>
    <col min="12" max="12" width="97" style="1" customWidth="1"/>
    <col min="13" max="16" width="15" style="2" customWidth="1"/>
    <col min="17" max="20" width="14.85546875" style="6" customWidth="1"/>
    <col min="21" max="21" width="23.85546875" style="8" bestFit="1" customWidth="1"/>
    <col min="22" max="22" width="9.140625" style="3"/>
    <col min="23" max="28" width="9.140625" style="9"/>
    <col min="29" max="29" width="13.5703125" style="3" customWidth="1"/>
    <col min="30" max="30" width="13.140625" style="8" customWidth="1"/>
    <col min="31" max="31" width="41.5703125" style="8" customWidth="1"/>
    <col min="32" max="39" width="9.140625" style="8"/>
    <col min="40" max="40" width="47" style="10" customWidth="1"/>
    <col min="41" max="41" width="23.42578125" style="10" customWidth="1"/>
    <col min="42" max="50" width="9.140625" style="1"/>
    <col min="51" max="51" width="43.140625" style="2" customWidth="1"/>
    <col min="52" max="52" width="24" style="2" customWidth="1"/>
    <col min="53" max="60" width="9.140625" style="2"/>
    <col min="61" max="16384" width="9.140625" style="1"/>
  </cols>
  <sheetData>
    <row r="1" spans="1:60" x14ac:dyDescent="0.25">
      <c r="M1" s="50" t="s">
        <v>756</v>
      </c>
      <c r="N1" s="51"/>
      <c r="O1" s="51"/>
      <c r="P1" s="52"/>
      <c r="Q1" s="53" t="s">
        <v>757</v>
      </c>
      <c r="R1" s="54"/>
      <c r="S1" s="54"/>
      <c r="T1" s="55"/>
      <c r="U1" s="60" t="s">
        <v>761</v>
      </c>
      <c r="V1" s="57"/>
      <c r="W1" s="57"/>
      <c r="X1" s="57"/>
      <c r="Y1" s="57"/>
      <c r="Z1" s="57"/>
      <c r="AA1" s="57"/>
      <c r="AB1" s="58"/>
      <c r="AD1" s="59" t="s">
        <v>760</v>
      </c>
      <c r="AE1" s="57"/>
      <c r="AF1" s="57"/>
      <c r="AG1" s="57"/>
      <c r="AH1" s="57"/>
      <c r="AI1" s="57"/>
      <c r="AJ1" s="57"/>
      <c r="AK1" s="57"/>
      <c r="AL1" s="57"/>
      <c r="AM1" s="58"/>
      <c r="AN1" s="10" t="s">
        <v>758</v>
      </c>
      <c r="AO1" s="11"/>
      <c r="AP1" s="56" t="s">
        <v>759</v>
      </c>
      <c r="AQ1" s="57"/>
      <c r="AR1" s="57"/>
      <c r="AS1" s="57"/>
      <c r="AT1" s="57"/>
      <c r="AU1" s="57"/>
      <c r="AV1" s="57"/>
      <c r="AW1" s="58"/>
      <c r="AY1" s="12"/>
      <c r="AZ1" s="12"/>
      <c r="BA1" s="47" t="s">
        <v>764</v>
      </c>
      <c r="BB1" s="48"/>
      <c r="BC1" s="48"/>
      <c r="BD1" s="48"/>
      <c r="BE1" s="48"/>
      <c r="BF1" s="48"/>
      <c r="BG1" s="48"/>
      <c r="BH1" s="49"/>
    </row>
    <row r="2" spans="1:60" x14ac:dyDescent="0.25">
      <c r="A2" s="1" t="s">
        <v>0</v>
      </c>
      <c r="B2" s="1" t="s">
        <v>1</v>
      </c>
      <c r="C2" s="1" t="s">
        <v>2</v>
      </c>
      <c r="D2" s="1" t="s">
        <v>3</v>
      </c>
      <c r="E2" s="1" t="s">
        <v>4</v>
      </c>
      <c r="F2" s="1" t="s">
        <v>5</v>
      </c>
      <c r="G2" s="1" t="s">
        <v>6</v>
      </c>
      <c r="H2" s="1" t="s">
        <v>7</v>
      </c>
      <c r="I2" s="1" t="s">
        <v>8</v>
      </c>
      <c r="J2" s="1" t="s">
        <v>9</v>
      </c>
      <c r="K2" s="1" t="s">
        <v>10</v>
      </c>
      <c r="L2" s="1" t="s">
        <v>11</v>
      </c>
      <c r="M2" s="2" t="str">
        <f>A2</f>
        <v>SiteCode</v>
      </c>
      <c r="N2" s="2" t="str">
        <f>B2</f>
        <v>SiteName</v>
      </c>
      <c r="O2" s="2" t="str">
        <f>C2</f>
        <v>Designation</v>
      </c>
      <c r="P2" s="2" t="s">
        <v>735</v>
      </c>
      <c r="Q2" s="37" t="s">
        <v>0</v>
      </c>
      <c r="R2" s="37" t="s">
        <v>1</v>
      </c>
      <c r="S2" s="37" t="s">
        <v>2</v>
      </c>
      <c r="T2" s="37" t="s">
        <v>735</v>
      </c>
      <c r="U2" s="9" t="s">
        <v>637</v>
      </c>
      <c r="V2" s="9" t="s">
        <v>638</v>
      </c>
      <c r="W2" s="9" t="s">
        <v>639</v>
      </c>
      <c r="X2" s="9" t="s">
        <v>640</v>
      </c>
      <c r="Y2" s="9" t="s">
        <v>641</v>
      </c>
      <c r="Z2" s="9" t="s">
        <v>642</v>
      </c>
      <c r="AA2" s="9" t="s">
        <v>643</v>
      </c>
      <c r="AB2" s="9" t="s">
        <v>644</v>
      </c>
      <c r="AC2" s="3" t="s">
        <v>736</v>
      </c>
      <c r="AD2" s="16" t="s">
        <v>636</v>
      </c>
      <c r="AE2" s="16"/>
      <c r="AF2" s="16" t="s">
        <v>637</v>
      </c>
      <c r="AG2" s="16" t="s">
        <v>638</v>
      </c>
      <c r="AH2" s="16" t="s">
        <v>639</v>
      </c>
      <c r="AI2" s="16" t="s">
        <v>640</v>
      </c>
      <c r="AJ2" s="16" t="s">
        <v>641</v>
      </c>
      <c r="AK2" s="16" t="s">
        <v>642</v>
      </c>
      <c r="AL2" s="16" t="s">
        <v>643</v>
      </c>
      <c r="AM2" s="16" t="s">
        <v>644</v>
      </c>
      <c r="AN2" s="10" t="s">
        <v>798</v>
      </c>
      <c r="AO2" s="10" t="s">
        <v>762</v>
      </c>
      <c r="AP2" s="9" t="s">
        <v>637</v>
      </c>
      <c r="AQ2" s="9" t="s">
        <v>638</v>
      </c>
      <c r="AR2" s="9" t="s">
        <v>639</v>
      </c>
      <c r="AS2" s="9" t="s">
        <v>640</v>
      </c>
      <c r="AT2" s="9" t="s">
        <v>641</v>
      </c>
      <c r="AU2" s="9" t="s">
        <v>642</v>
      </c>
      <c r="AV2" s="9" t="s">
        <v>643</v>
      </c>
      <c r="AW2" s="9" t="s">
        <v>644</v>
      </c>
      <c r="AY2" s="2" t="s">
        <v>762</v>
      </c>
      <c r="AZ2" s="2" t="s">
        <v>763</v>
      </c>
      <c r="BA2" s="2" t="s">
        <v>637</v>
      </c>
      <c r="BB2" s="2" t="s">
        <v>638</v>
      </c>
      <c r="BC2" s="2" t="s">
        <v>639</v>
      </c>
      <c r="BD2" s="2" t="s">
        <v>640</v>
      </c>
      <c r="BE2" s="2" t="s">
        <v>641</v>
      </c>
      <c r="BF2" s="2" t="s">
        <v>642</v>
      </c>
      <c r="BG2" s="2" t="s">
        <v>643</v>
      </c>
      <c r="BH2" s="2" t="s">
        <v>644</v>
      </c>
    </row>
    <row r="3" spans="1:60" x14ac:dyDescent="0.25">
      <c r="A3" s="1" t="s">
        <v>12</v>
      </c>
      <c r="B3" s="1" t="s">
        <v>13</v>
      </c>
      <c r="C3" s="1" t="s">
        <v>14</v>
      </c>
      <c r="D3" s="1" t="s">
        <v>441</v>
      </c>
      <c r="E3" s="1" t="s">
        <v>15</v>
      </c>
      <c r="F3" s="1" t="s">
        <v>16</v>
      </c>
      <c r="G3" s="1" t="s">
        <v>16</v>
      </c>
      <c r="H3" s="1" t="s">
        <v>17</v>
      </c>
      <c r="I3" s="1" t="s">
        <v>590</v>
      </c>
      <c r="J3" s="1" t="s">
        <v>18</v>
      </c>
      <c r="K3" s="1" t="s">
        <v>16</v>
      </c>
      <c r="L3" s="1" t="s">
        <v>734</v>
      </c>
      <c r="M3" s="2" t="str">
        <f t="shared" ref="M3:M66" si="0">A3</f>
        <v>UK0030382</v>
      </c>
      <c r="N3" s="2" t="str">
        <f t="shared" ref="N3:N66" si="1">B3</f>
        <v>Studland to Portland</v>
      </c>
      <c r="O3" s="2" t="str">
        <f>C3</f>
        <v>cSAC</v>
      </c>
      <c r="P3" s="2" t="str">
        <f>IF(I3="",D3,I3)</f>
        <v>A4</v>
      </c>
      <c r="Q3" s="37" t="s">
        <v>12</v>
      </c>
      <c r="R3" s="37" t="s">
        <v>13</v>
      </c>
      <c r="S3" s="37" t="s">
        <v>14</v>
      </c>
      <c r="T3" s="37" t="s">
        <v>590</v>
      </c>
      <c r="U3" s="9">
        <f>IFERROR(VLOOKUP($T3,$AD$4:$AM$65,3,FALSE),0)</f>
        <v>0</v>
      </c>
      <c r="V3" s="9">
        <f>IFERROR(VLOOKUP($T3,$AD$4:$AM$65,4,FALSE),0)</f>
        <v>1</v>
      </c>
      <c r="W3" s="9">
        <f>IFERROR(VLOOKUP($T3,$AD$4:$AM$65,5,FALSE),0)</f>
        <v>1</v>
      </c>
      <c r="X3" s="9">
        <f>IFERROR(VLOOKUP($T3,$AD$4:$AM$65,6,FALSE),0)</f>
        <v>1</v>
      </c>
      <c r="Y3" s="9">
        <f>IFERROR(VLOOKUP($T3,$AD$4:$AM$65,7,FALSE),0)</f>
        <v>1</v>
      </c>
      <c r="Z3" s="9">
        <f>IFERROR(VLOOKUP($T3,$AD$4:$AM$65,8,FALSE),0)</f>
        <v>1</v>
      </c>
      <c r="AA3" s="9">
        <f>IFERROR(VLOOKUP($T3,$AD$4:$AM$65,9,FALSE),0)</f>
        <v>1</v>
      </c>
      <c r="AB3" s="9">
        <f>IFERROR(VLOOKUP($T3,$AD$4:$AM$65,10,FALSE),0)</f>
        <v>0</v>
      </c>
      <c r="AD3" s="16" t="s">
        <v>645</v>
      </c>
      <c r="AE3" s="16" t="s">
        <v>765</v>
      </c>
      <c r="AF3" s="16" t="s">
        <v>646</v>
      </c>
      <c r="AG3" s="16" t="s">
        <v>647</v>
      </c>
      <c r="AH3" s="16" t="s">
        <v>646</v>
      </c>
      <c r="AI3" s="16" t="s">
        <v>648</v>
      </c>
      <c r="AJ3" s="16" t="s">
        <v>649</v>
      </c>
      <c r="AK3" s="16" t="s">
        <v>646</v>
      </c>
      <c r="AL3" s="16" t="s">
        <v>647</v>
      </c>
      <c r="AM3" s="16" t="s">
        <v>648</v>
      </c>
      <c r="AN3" s="10" t="str">
        <f t="shared" ref="AN3:AN66" si="2">CONCATENATE(R3,S3)</f>
        <v>Studland to PortlandcSAC</v>
      </c>
      <c r="AO3" s="10" t="str">
        <f>R3</f>
        <v>Studland to Portland</v>
      </c>
      <c r="AP3" s="9">
        <f>IFERROR(VLOOKUP($AN3,'Introduction probability'!$A$1:$L$128,5,FALSE),"0")</f>
        <v>0.5</v>
      </c>
      <c r="AQ3" s="9">
        <f>IFERROR(VLOOKUP($AN3,'Introduction probability'!$A$1:$L$128,6,FALSE),"0")</f>
        <v>1</v>
      </c>
      <c r="AR3" s="9">
        <f>IFERROR(VLOOKUP($AN3,'Introduction probability'!$A$1:$L$128,7,FALSE),"0")</f>
        <v>0.5</v>
      </c>
      <c r="AS3" s="9">
        <f>IFERROR(VLOOKUP($AN3,'Introduction probability'!$A$1:$L$128,8,FALSE),"0")</f>
        <v>1</v>
      </c>
      <c r="AT3" s="9">
        <f>IFERROR(VLOOKUP($AN3,'Introduction probability'!$A$1:$L$128,9,FALSE),"0")</f>
        <v>0.5</v>
      </c>
      <c r="AU3" s="9">
        <f>IFERROR(VLOOKUP($AN3,'Introduction probability'!$A$1:$L$128,10,FALSE),"0")</f>
        <v>1</v>
      </c>
      <c r="AV3" s="9">
        <f>IFERROR(VLOOKUP($AN3,'Introduction probability'!$A$1:$L$128,11,FALSE),"0")</f>
        <v>1</v>
      </c>
      <c r="AW3" s="9">
        <f>IFERROR(VLOOKUP($AN3,'Introduction probability'!$A$1:$L$128,12,FALSE),"0")</f>
        <v>0.5</v>
      </c>
      <c r="AY3" s="2" t="str">
        <f>R3</f>
        <v>Studland to Portland</v>
      </c>
      <c r="AZ3" s="2" t="str">
        <f>S3</f>
        <v>cSAC</v>
      </c>
      <c r="BA3" s="2">
        <f>AP3*U3</f>
        <v>0</v>
      </c>
      <c r="BB3" s="2">
        <f t="shared" ref="BB3:BH3" si="3">AQ3*V3</f>
        <v>1</v>
      </c>
      <c r="BC3" s="2">
        <f t="shared" si="3"/>
        <v>0.5</v>
      </c>
      <c r="BD3" s="2">
        <f t="shared" si="3"/>
        <v>1</v>
      </c>
      <c r="BE3" s="2">
        <f t="shared" si="3"/>
        <v>0.5</v>
      </c>
      <c r="BF3" s="2">
        <f t="shared" si="3"/>
        <v>1</v>
      </c>
      <c r="BG3" s="2">
        <f t="shared" si="3"/>
        <v>1</v>
      </c>
      <c r="BH3" s="2">
        <f t="shared" si="3"/>
        <v>0</v>
      </c>
    </row>
    <row r="4" spans="1:60" x14ac:dyDescent="0.25">
      <c r="A4" s="1" t="s">
        <v>12</v>
      </c>
      <c r="B4" s="1" t="s">
        <v>13</v>
      </c>
      <c r="C4" s="1" t="s">
        <v>14</v>
      </c>
      <c r="D4" s="1" t="s">
        <v>441</v>
      </c>
      <c r="E4" s="1" t="s">
        <v>15</v>
      </c>
      <c r="F4" s="1" t="s">
        <v>16</v>
      </c>
      <c r="G4" s="1" t="s">
        <v>16</v>
      </c>
      <c r="H4" s="1" t="s">
        <v>17</v>
      </c>
      <c r="I4" s="1" t="s">
        <v>591</v>
      </c>
      <c r="J4" s="1" t="s">
        <v>20</v>
      </c>
      <c r="K4" s="1" t="s">
        <v>16</v>
      </c>
      <c r="L4" s="1" t="s">
        <v>19</v>
      </c>
      <c r="M4" s="2" t="str">
        <f>A4</f>
        <v>UK0030382</v>
      </c>
      <c r="N4" s="2" t="str">
        <f t="shared" si="1"/>
        <v>Studland to Portland</v>
      </c>
      <c r="O4" s="2" t="str">
        <f t="shared" ref="O4:O66" si="4">C4</f>
        <v>cSAC</v>
      </c>
      <c r="P4" s="2" t="str">
        <f t="shared" ref="P4:P67" si="5">IF(I4="",D4,I4)</f>
        <v>A3</v>
      </c>
      <c r="Q4" s="37" t="s">
        <v>12</v>
      </c>
      <c r="R4" s="37" t="s">
        <v>13</v>
      </c>
      <c r="S4" s="37" t="s">
        <v>14</v>
      </c>
      <c r="T4" s="37" t="s">
        <v>591</v>
      </c>
      <c r="U4" s="9">
        <f t="shared" ref="U4:U67" si="6">IFERROR(VLOOKUP($T4,$AD$4:$AM$65,3,FALSE),0)</f>
        <v>1</v>
      </c>
      <c r="V4" s="9">
        <f t="shared" ref="V4:V67" si="7">IFERROR(VLOOKUP($T4,$AD$4:$AM$65,4,FALSE),0)</f>
        <v>1</v>
      </c>
      <c r="W4" s="9">
        <f t="shared" ref="W4:W67" si="8">IFERROR(VLOOKUP($T4,$AD$4:$AM$65,5,FALSE),0)</f>
        <v>1</v>
      </c>
      <c r="X4" s="9">
        <f t="shared" ref="X4:X67" si="9">IFERROR(VLOOKUP($T4,$AD$4:$AM$65,6,FALSE),0)</f>
        <v>0</v>
      </c>
      <c r="Y4" s="9">
        <f t="shared" ref="Y4:Y67" si="10">IFERROR(VLOOKUP($T4,$AD$4:$AM$65,7,FALSE),0)</f>
        <v>1</v>
      </c>
      <c r="Z4" s="9">
        <f t="shared" ref="Z4:Z67" si="11">IFERROR(VLOOKUP($T4,$AD$4:$AM$65,8,FALSE),0)</f>
        <v>1</v>
      </c>
      <c r="AA4" s="9">
        <f t="shared" ref="AA4:AA67" si="12">IFERROR(VLOOKUP($T4,$AD$4:$AM$65,9,FALSE),0)</f>
        <v>1</v>
      </c>
      <c r="AB4" s="9">
        <f t="shared" ref="AB4:AB67" si="13">IFERROR(VLOOKUP($T4,$AD$4:$AM$65,10,FALSE),0)</f>
        <v>1</v>
      </c>
      <c r="AC4" s="3">
        <f>COUNTIF($T:T,AD4)</f>
        <v>0</v>
      </c>
      <c r="AD4" s="16"/>
      <c r="AE4" s="16" t="s">
        <v>766</v>
      </c>
      <c r="AF4" s="16"/>
      <c r="AG4" s="16"/>
      <c r="AH4" s="16"/>
      <c r="AI4" s="16"/>
      <c r="AJ4" s="16"/>
      <c r="AK4" s="16"/>
      <c r="AL4" s="16"/>
      <c r="AM4" s="16"/>
      <c r="AN4" s="10" t="str">
        <f>CONCATENATE(R4,S4)</f>
        <v>Studland to PortlandcSAC</v>
      </c>
      <c r="AO4" s="10" t="str">
        <f t="shared" ref="AO4:AO67" si="14">R4</f>
        <v>Studland to Portland</v>
      </c>
      <c r="AP4" s="9">
        <f>IFERROR(VLOOKUP($AN4,'Introduction probability'!$A$1:$L$128,5,FALSE),"0")</f>
        <v>0.5</v>
      </c>
      <c r="AQ4" s="9">
        <f>IFERROR(VLOOKUP($AN4,'Introduction probability'!$A$1:$L$128,6,FALSE),"0")</f>
        <v>1</v>
      </c>
      <c r="AR4" s="9">
        <f>IFERROR(VLOOKUP($AN4,'Introduction probability'!$A$1:$L$128,7,FALSE),"0")</f>
        <v>0.5</v>
      </c>
      <c r="AS4" s="9">
        <f>IFERROR(VLOOKUP($AN4,'Introduction probability'!$A$1:$L$128,8,FALSE),"0")</f>
        <v>1</v>
      </c>
      <c r="AT4" s="9">
        <f>IFERROR(VLOOKUP($AN4,'Introduction probability'!$A$1:$L$128,9,FALSE),"0")</f>
        <v>0.5</v>
      </c>
      <c r="AU4" s="9">
        <f>IFERROR(VLOOKUP($AN4,'Introduction probability'!$A$1:$L$128,10,FALSE),"0")</f>
        <v>1</v>
      </c>
      <c r="AV4" s="9">
        <f>IFERROR(VLOOKUP($AN4,'Introduction probability'!$A$1:$L$128,11,FALSE),"0")</f>
        <v>1</v>
      </c>
      <c r="AW4" s="9">
        <f>IFERROR(VLOOKUP($AN4,'Introduction probability'!$A$1:$L$128,12,FALSE),"0")</f>
        <v>0.5</v>
      </c>
      <c r="AY4" s="2" t="str">
        <f t="shared" ref="AY4:AY67" si="15">R4</f>
        <v>Studland to Portland</v>
      </c>
      <c r="AZ4" s="2" t="str">
        <f t="shared" ref="AZ4:AZ67" si="16">S4</f>
        <v>cSAC</v>
      </c>
      <c r="BA4" s="2">
        <f t="shared" ref="BA4:BA67" si="17">AP4*U4</f>
        <v>0.5</v>
      </c>
      <c r="BB4" s="2">
        <f t="shared" ref="BB4:BB67" si="18">AQ4*V4</f>
        <v>1</v>
      </c>
      <c r="BC4" s="2">
        <f t="shared" ref="BC4:BC67" si="19">AR4*W4</f>
        <v>0.5</v>
      </c>
      <c r="BD4" s="2">
        <f t="shared" ref="BD4:BD67" si="20">AS4*X4</f>
        <v>0</v>
      </c>
      <c r="BE4" s="2">
        <f t="shared" ref="BE4:BE67" si="21">AT4*Y4</f>
        <v>0.5</v>
      </c>
      <c r="BF4" s="2">
        <f t="shared" ref="BF4:BF67" si="22">AU4*Z4</f>
        <v>1</v>
      </c>
      <c r="BG4" s="2">
        <f t="shared" ref="BG4:BG67" si="23">AV4*AA4</f>
        <v>1</v>
      </c>
      <c r="BH4" s="2">
        <f t="shared" ref="BH4:BH67" si="24">AW4*AB4</f>
        <v>0.5</v>
      </c>
    </row>
    <row r="5" spans="1:60" x14ac:dyDescent="0.25">
      <c r="A5" s="1" t="s">
        <v>12</v>
      </c>
      <c r="B5" s="1" t="s">
        <v>13</v>
      </c>
      <c r="C5" s="1" t="s">
        <v>14</v>
      </c>
      <c r="D5" s="1" t="s">
        <v>441</v>
      </c>
      <c r="E5" s="1" t="s">
        <v>15</v>
      </c>
      <c r="F5" s="1" t="s">
        <v>16</v>
      </c>
      <c r="G5" s="1" t="s">
        <v>16</v>
      </c>
      <c r="H5" s="1" t="s">
        <v>17</v>
      </c>
      <c r="I5" s="1" t="s">
        <v>592</v>
      </c>
      <c r="J5" s="1" t="s">
        <v>21</v>
      </c>
      <c r="K5" s="1" t="s">
        <v>16</v>
      </c>
      <c r="L5" s="1" t="s">
        <v>19</v>
      </c>
      <c r="M5" s="2" t="str">
        <f t="shared" si="0"/>
        <v>UK0030382</v>
      </c>
      <c r="N5" s="2" t="str">
        <f>B5</f>
        <v>Studland to Portland</v>
      </c>
      <c r="O5" s="2" t="str">
        <f t="shared" si="4"/>
        <v>cSAC</v>
      </c>
      <c r="P5" s="2" t="str">
        <f t="shared" si="5"/>
        <v>SF_SH_4</v>
      </c>
      <c r="Q5" s="37" t="s">
        <v>12</v>
      </c>
      <c r="R5" s="37" t="s">
        <v>13</v>
      </c>
      <c r="S5" s="37" t="s">
        <v>14</v>
      </c>
      <c r="T5" s="37" t="s">
        <v>592</v>
      </c>
      <c r="U5" s="9">
        <f t="shared" si="6"/>
        <v>1</v>
      </c>
      <c r="V5" s="9">
        <f t="shared" si="7"/>
        <v>1</v>
      </c>
      <c r="W5" s="9">
        <f t="shared" si="8"/>
        <v>1</v>
      </c>
      <c r="X5" s="9">
        <f t="shared" si="9"/>
        <v>1</v>
      </c>
      <c r="Y5" s="9">
        <f t="shared" si="10"/>
        <v>1</v>
      </c>
      <c r="Z5" s="9">
        <f t="shared" si="11"/>
        <v>1</v>
      </c>
      <c r="AA5" s="9">
        <f t="shared" si="12"/>
        <v>1</v>
      </c>
      <c r="AB5" s="9">
        <f t="shared" si="13"/>
        <v>1</v>
      </c>
      <c r="AC5" s="3">
        <f>COUNTIF($T:T,AD5)</f>
        <v>42</v>
      </c>
      <c r="AD5" s="16" t="s">
        <v>450</v>
      </c>
      <c r="AE5" s="16" t="s">
        <v>650</v>
      </c>
      <c r="AF5" s="16">
        <v>0</v>
      </c>
      <c r="AG5" s="16">
        <v>1</v>
      </c>
      <c r="AH5" s="16">
        <v>0</v>
      </c>
      <c r="AI5" s="16">
        <v>0</v>
      </c>
      <c r="AJ5" s="16">
        <v>0</v>
      </c>
      <c r="AK5" s="16">
        <v>1</v>
      </c>
      <c r="AL5" s="16">
        <v>1</v>
      </c>
      <c r="AM5" s="16">
        <v>1</v>
      </c>
      <c r="AN5" s="10" t="str">
        <f t="shared" si="2"/>
        <v>Studland to PortlandcSAC</v>
      </c>
      <c r="AO5" s="10" t="str">
        <f t="shared" si="14"/>
        <v>Studland to Portland</v>
      </c>
      <c r="AP5" s="9">
        <f>IFERROR(VLOOKUP($AN5,'Introduction probability'!$A$1:$L$128,5,FALSE),"0")</f>
        <v>0.5</v>
      </c>
      <c r="AQ5" s="9">
        <f>IFERROR(VLOOKUP($AN5,'Introduction probability'!$A$1:$L$128,6,FALSE),"0")</f>
        <v>1</v>
      </c>
      <c r="AR5" s="9">
        <f>IFERROR(VLOOKUP($AN5,'Introduction probability'!$A$1:$L$128,7,FALSE),"0")</f>
        <v>0.5</v>
      </c>
      <c r="AS5" s="9">
        <f>IFERROR(VLOOKUP($AN5,'Introduction probability'!$A$1:$L$128,8,FALSE),"0")</f>
        <v>1</v>
      </c>
      <c r="AT5" s="9">
        <f>IFERROR(VLOOKUP($AN5,'Introduction probability'!$A$1:$L$128,9,FALSE),"0")</f>
        <v>0.5</v>
      </c>
      <c r="AU5" s="9">
        <f>IFERROR(VLOOKUP($AN5,'Introduction probability'!$A$1:$L$128,10,FALSE),"0")</f>
        <v>1</v>
      </c>
      <c r="AV5" s="9">
        <f>IFERROR(VLOOKUP($AN5,'Introduction probability'!$A$1:$L$128,11,FALSE),"0")</f>
        <v>1</v>
      </c>
      <c r="AW5" s="9">
        <f>IFERROR(VLOOKUP($AN5,'Introduction probability'!$A$1:$L$128,12,FALSE),"0")</f>
        <v>0.5</v>
      </c>
      <c r="AY5" s="2" t="str">
        <f t="shared" si="15"/>
        <v>Studland to Portland</v>
      </c>
      <c r="AZ5" s="2" t="str">
        <f t="shared" si="16"/>
        <v>cSAC</v>
      </c>
      <c r="BA5" s="2">
        <f t="shared" si="17"/>
        <v>0.5</v>
      </c>
      <c r="BB5" s="2">
        <f t="shared" si="18"/>
        <v>1</v>
      </c>
      <c r="BC5" s="2">
        <f t="shared" si="19"/>
        <v>0.5</v>
      </c>
      <c r="BD5" s="2">
        <f t="shared" si="20"/>
        <v>1</v>
      </c>
      <c r="BE5" s="2">
        <f t="shared" si="21"/>
        <v>0.5</v>
      </c>
      <c r="BF5" s="2">
        <f t="shared" si="22"/>
        <v>1</v>
      </c>
      <c r="BG5" s="2">
        <f t="shared" si="23"/>
        <v>1</v>
      </c>
      <c r="BH5" s="2">
        <f t="shared" si="24"/>
        <v>0.5</v>
      </c>
    </row>
    <row r="6" spans="1:60" x14ac:dyDescent="0.25">
      <c r="A6" s="1" t="s">
        <v>22</v>
      </c>
      <c r="B6" s="1" t="s">
        <v>23</v>
      </c>
      <c r="C6" s="1" t="s">
        <v>24</v>
      </c>
      <c r="D6" s="1" t="s">
        <v>442</v>
      </c>
      <c r="E6" s="1" t="s">
        <v>25</v>
      </c>
      <c r="F6" s="1" t="s">
        <v>16</v>
      </c>
      <c r="G6" s="1" t="s">
        <v>16</v>
      </c>
      <c r="H6" s="1" t="s">
        <v>17</v>
      </c>
      <c r="I6" s="1" t="s">
        <v>16</v>
      </c>
      <c r="J6" s="1" t="s">
        <v>16</v>
      </c>
      <c r="K6" s="1" t="s">
        <v>16</v>
      </c>
      <c r="L6" s="1" t="s">
        <v>16</v>
      </c>
      <c r="M6" s="2" t="str">
        <f t="shared" si="0"/>
        <v>NG 13a</v>
      </c>
      <c r="N6" s="2" t="str">
        <f t="shared" si="1"/>
        <v>Aln Estuary</v>
      </c>
      <c r="O6" s="2" t="str">
        <f t="shared" si="4"/>
        <v>MCZ</v>
      </c>
      <c r="P6" s="2" t="str">
        <f t="shared" si="5"/>
        <v>A2.5</v>
      </c>
      <c r="Q6" s="37" t="s">
        <v>22</v>
      </c>
      <c r="R6" s="37" t="s">
        <v>23</v>
      </c>
      <c r="S6" s="37" t="s">
        <v>24</v>
      </c>
      <c r="T6" s="37" t="s">
        <v>442</v>
      </c>
      <c r="U6" s="9">
        <f t="shared" si="6"/>
        <v>0</v>
      </c>
      <c r="V6" s="9">
        <f t="shared" si="7"/>
        <v>0</v>
      </c>
      <c r="W6" s="9">
        <f t="shared" si="8"/>
        <v>0</v>
      </c>
      <c r="X6" s="9">
        <f t="shared" si="9"/>
        <v>0</v>
      </c>
      <c r="Y6" s="9">
        <f t="shared" si="10"/>
        <v>0</v>
      </c>
      <c r="Z6" s="9">
        <f t="shared" si="11"/>
        <v>0</v>
      </c>
      <c r="AA6" s="9">
        <f t="shared" si="12"/>
        <v>0</v>
      </c>
      <c r="AB6" s="9">
        <f t="shared" si="13"/>
        <v>0</v>
      </c>
      <c r="AC6" s="3">
        <f>COUNTIF($T:T,AD6)</f>
        <v>45</v>
      </c>
      <c r="AD6" s="16" t="s">
        <v>459</v>
      </c>
      <c r="AE6" s="16" t="s">
        <v>651</v>
      </c>
      <c r="AF6" s="16">
        <v>0</v>
      </c>
      <c r="AG6" s="16">
        <v>1</v>
      </c>
      <c r="AH6" s="16">
        <v>0</v>
      </c>
      <c r="AI6" s="16">
        <v>0</v>
      </c>
      <c r="AJ6" s="16">
        <v>0</v>
      </c>
      <c r="AK6" s="16">
        <v>0</v>
      </c>
      <c r="AL6" s="16">
        <v>0</v>
      </c>
      <c r="AM6" s="16">
        <v>0</v>
      </c>
      <c r="AN6" s="10" t="str">
        <f t="shared" si="2"/>
        <v>Aln EstuaryMCZ</v>
      </c>
      <c r="AO6" s="10" t="str">
        <f t="shared" si="14"/>
        <v>Aln Estuary</v>
      </c>
      <c r="AP6" s="9">
        <f>IFERROR(VLOOKUP($AN6,'Introduction probability'!$A$1:$L$128,5,FALSE),"0")</f>
        <v>0.5</v>
      </c>
      <c r="AQ6" s="9">
        <f>IFERROR(VLOOKUP($AN6,'Introduction probability'!$A$1:$L$128,6,FALSE),"0")</f>
        <v>0.5</v>
      </c>
      <c r="AR6" s="9">
        <f>IFERROR(VLOOKUP($AN6,'Introduction probability'!$A$1:$L$128,7,FALSE),"0")</f>
        <v>0.5</v>
      </c>
      <c r="AS6" s="9">
        <f>IFERROR(VLOOKUP($AN6,'Introduction probability'!$A$1:$L$128,8,FALSE),"0")</f>
        <v>0.5</v>
      </c>
      <c r="AT6" s="9">
        <f>IFERROR(VLOOKUP($AN6,'Introduction probability'!$A$1:$L$128,9,FALSE),"0")</f>
        <v>0.5</v>
      </c>
      <c r="AU6" s="9">
        <f>IFERROR(VLOOKUP($AN6,'Introduction probability'!$A$1:$L$128,10,FALSE),"0")</f>
        <v>0.5</v>
      </c>
      <c r="AV6" s="9">
        <f>IFERROR(VLOOKUP($AN6,'Introduction probability'!$A$1:$L$128,11,FALSE),"0")</f>
        <v>0.5</v>
      </c>
      <c r="AW6" s="9">
        <f>IFERROR(VLOOKUP($AN6,'Introduction probability'!$A$1:$L$128,12,FALSE),"0")</f>
        <v>0.5</v>
      </c>
      <c r="AY6" s="2" t="str">
        <f t="shared" si="15"/>
        <v>Aln Estuary</v>
      </c>
      <c r="AZ6" s="2" t="str">
        <f t="shared" si="16"/>
        <v>MCZ</v>
      </c>
      <c r="BA6" s="2">
        <f t="shared" si="17"/>
        <v>0</v>
      </c>
      <c r="BB6" s="2">
        <f t="shared" si="18"/>
        <v>0</v>
      </c>
      <c r="BC6" s="2">
        <f t="shared" si="19"/>
        <v>0</v>
      </c>
      <c r="BD6" s="2">
        <f t="shared" si="20"/>
        <v>0</v>
      </c>
      <c r="BE6" s="2">
        <f t="shared" si="21"/>
        <v>0</v>
      </c>
      <c r="BF6" s="2">
        <f t="shared" si="22"/>
        <v>0</v>
      </c>
      <c r="BG6" s="2">
        <f t="shared" si="23"/>
        <v>0</v>
      </c>
      <c r="BH6" s="2">
        <f t="shared" si="24"/>
        <v>0</v>
      </c>
    </row>
    <row r="7" spans="1:60" x14ac:dyDescent="0.25">
      <c r="A7" s="1" t="s">
        <v>22</v>
      </c>
      <c r="B7" s="1" t="s">
        <v>23</v>
      </c>
      <c r="C7" s="1" t="s">
        <v>24</v>
      </c>
      <c r="D7" s="1" t="s">
        <v>443</v>
      </c>
      <c r="E7" s="1" t="s">
        <v>26</v>
      </c>
      <c r="F7" s="1" t="s">
        <v>16</v>
      </c>
      <c r="G7" s="1" t="s">
        <v>16</v>
      </c>
      <c r="H7" s="1" t="s">
        <v>17</v>
      </c>
      <c r="I7" s="1" t="s">
        <v>16</v>
      </c>
      <c r="J7" s="1" t="s">
        <v>16</v>
      </c>
      <c r="K7" s="1" t="s">
        <v>16</v>
      </c>
      <c r="L7" s="1" t="s">
        <v>16</v>
      </c>
      <c r="M7" s="2" t="str">
        <f t="shared" si="0"/>
        <v>NG 13a</v>
      </c>
      <c r="N7" s="2" t="str">
        <f t="shared" si="1"/>
        <v>Aln Estuary</v>
      </c>
      <c r="O7" s="2" t="str">
        <f t="shared" si="4"/>
        <v>MCZ</v>
      </c>
      <c r="P7" s="2" t="str">
        <f t="shared" si="5"/>
        <v>HOCI_5</v>
      </c>
      <c r="Q7" s="37" t="s">
        <v>22</v>
      </c>
      <c r="R7" s="37" t="s">
        <v>23</v>
      </c>
      <c r="S7" s="37" t="s">
        <v>24</v>
      </c>
      <c r="T7" s="37" t="s">
        <v>443</v>
      </c>
      <c r="U7" s="9">
        <f t="shared" si="6"/>
        <v>1</v>
      </c>
      <c r="V7" s="9">
        <f t="shared" si="7"/>
        <v>1</v>
      </c>
      <c r="W7" s="9">
        <f t="shared" si="8"/>
        <v>1</v>
      </c>
      <c r="X7" s="9">
        <f t="shared" si="9"/>
        <v>1</v>
      </c>
      <c r="Y7" s="9">
        <f t="shared" si="10"/>
        <v>1</v>
      </c>
      <c r="Z7" s="9">
        <f t="shared" si="11"/>
        <v>0</v>
      </c>
      <c r="AA7" s="9">
        <f t="shared" si="12"/>
        <v>0</v>
      </c>
      <c r="AB7" s="9">
        <f t="shared" si="13"/>
        <v>1</v>
      </c>
      <c r="AC7" s="3">
        <f>COUNTIF($T:T,AD7)</f>
        <v>0</v>
      </c>
      <c r="AD7" s="16"/>
      <c r="AE7" s="16" t="s">
        <v>767</v>
      </c>
      <c r="AF7" s="16" t="s">
        <v>16</v>
      </c>
      <c r="AG7" s="16" t="s">
        <v>16</v>
      </c>
      <c r="AH7" s="16" t="s">
        <v>16</v>
      </c>
      <c r="AI7" s="16" t="s">
        <v>16</v>
      </c>
      <c r="AJ7" s="16" t="s">
        <v>16</v>
      </c>
      <c r="AK7" s="16" t="s">
        <v>16</v>
      </c>
      <c r="AL7" s="16" t="s">
        <v>16</v>
      </c>
      <c r="AM7" s="16" t="s">
        <v>16</v>
      </c>
      <c r="AN7" s="10" t="str">
        <f t="shared" si="2"/>
        <v>Aln EstuaryMCZ</v>
      </c>
      <c r="AO7" s="10" t="str">
        <f t="shared" si="14"/>
        <v>Aln Estuary</v>
      </c>
      <c r="AP7" s="9">
        <f>IFERROR(VLOOKUP($AN7,'Introduction probability'!$A$1:$L$128,5,FALSE),"0")</f>
        <v>0.5</v>
      </c>
      <c r="AQ7" s="9">
        <f>IFERROR(VLOOKUP($AN7,'Introduction probability'!$A$1:$L$128,6,FALSE),"0")</f>
        <v>0.5</v>
      </c>
      <c r="AR7" s="9">
        <f>IFERROR(VLOOKUP($AN7,'Introduction probability'!$A$1:$L$128,7,FALSE),"0")</f>
        <v>0.5</v>
      </c>
      <c r="AS7" s="9">
        <f>IFERROR(VLOOKUP($AN7,'Introduction probability'!$A$1:$L$128,8,FALSE),"0")</f>
        <v>0.5</v>
      </c>
      <c r="AT7" s="9">
        <f>IFERROR(VLOOKUP($AN7,'Introduction probability'!$A$1:$L$128,9,FALSE),"0")</f>
        <v>0.5</v>
      </c>
      <c r="AU7" s="9">
        <f>IFERROR(VLOOKUP($AN7,'Introduction probability'!$A$1:$L$128,10,FALSE),"0")</f>
        <v>0.5</v>
      </c>
      <c r="AV7" s="9">
        <f>IFERROR(VLOOKUP($AN7,'Introduction probability'!$A$1:$L$128,11,FALSE),"0")</f>
        <v>0.5</v>
      </c>
      <c r="AW7" s="9">
        <f>IFERROR(VLOOKUP($AN7,'Introduction probability'!$A$1:$L$128,12,FALSE),"0")</f>
        <v>0.5</v>
      </c>
      <c r="AY7" s="2" t="str">
        <f t="shared" si="15"/>
        <v>Aln Estuary</v>
      </c>
      <c r="AZ7" s="2" t="str">
        <f t="shared" si="16"/>
        <v>MCZ</v>
      </c>
      <c r="BA7" s="2">
        <f t="shared" si="17"/>
        <v>0.5</v>
      </c>
      <c r="BB7" s="2">
        <f t="shared" si="18"/>
        <v>0.5</v>
      </c>
      <c r="BC7" s="2">
        <f t="shared" si="19"/>
        <v>0.5</v>
      </c>
      <c r="BD7" s="2">
        <f t="shared" si="20"/>
        <v>0.5</v>
      </c>
      <c r="BE7" s="2">
        <f t="shared" si="21"/>
        <v>0.5</v>
      </c>
      <c r="BF7" s="2">
        <f t="shared" si="22"/>
        <v>0</v>
      </c>
      <c r="BG7" s="2">
        <f t="shared" si="23"/>
        <v>0</v>
      </c>
      <c r="BH7" s="2">
        <f t="shared" si="24"/>
        <v>0.5</v>
      </c>
    </row>
    <row r="8" spans="1:60" x14ac:dyDescent="0.25">
      <c r="A8" s="1" t="s">
        <v>22</v>
      </c>
      <c r="B8" s="1" t="s">
        <v>23</v>
      </c>
      <c r="C8" s="1" t="s">
        <v>24</v>
      </c>
      <c r="D8" s="1" t="s">
        <v>444</v>
      </c>
      <c r="E8" s="1" t="s">
        <v>27</v>
      </c>
      <c r="F8" s="1" t="s">
        <v>16</v>
      </c>
      <c r="G8" s="1" t="s">
        <v>16</v>
      </c>
      <c r="H8" s="1" t="s">
        <v>17</v>
      </c>
      <c r="I8" s="1" t="s">
        <v>16</v>
      </c>
      <c r="J8" s="1" t="s">
        <v>16</v>
      </c>
      <c r="K8" s="1" t="s">
        <v>16</v>
      </c>
      <c r="L8" s="1" t="s">
        <v>16</v>
      </c>
      <c r="M8" s="2" t="str">
        <f t="shared" si="0"/>
        <v>NG 13a</v>
      </c>
      <c r="N8" s="2" t="str">
        <f t="shared" si="1"/>
        <v>Aln Estuary</v>
      </c>
      <c r="O8" s="2" t="str">
        <f t="shared" si="4"/>
        <v>MCZ</v>
      </c>
      <c r="P8" s="2" t="str">
        <f t="shared" si="5"/>
        <v>A2.3</v>
      </c>
      <c r="Q8" s="37" t="s">
        <v>22</v>
      </c>
      <c r="R8" s="37" t="s">
        <v>23</v>
      </c>
      <c r="S8" s="37" t="s">
        <v>24</v>
      </c>
      <c r="T8" s="37" t="s">
        <v>444</v>
      </c>
      <c r="U8" s="9">
        <f t="shared" si="6"/>
        <v>0</v>
      </c>
      <c r="V8" s="9">
        <f t="shared" si="7"/>
        <v>0</v>
      </c>
      <c r="W8" s="9">
        <f t="shared" si="8"/>
        <v>0</v>
      </c>
      <c r="X8" s="9">
        <f t="shared" si="9"/>
        <v>0</v>
      </c>
      <c r="Y8" s="9">
        <f t="shared" si="10"/>
        <v>0</v>
      </c>
      <c r="Z8" s="9">
        <f t="shared" si="11"/>
        <v>0</v>
      </c>
      <c r="AA8" s="9">
        <f t="shared" si="12"/>
        <v>0</v>
      </c>
      <c r="AB8" s="9">
        <f t="shared" si="13"/>
        <v>0</v>
      </c>
      <c r="AC8" s="3">
        <f>COUNTIF($T:T,AD8)</f>
        <v>7</v>
      </c>
      <c r="AD8" s="16" t="s">
        <v>625</v>
      </c>
      <c r="AE8" s="16" t="s">
        <v>663</v>
      </c>
      <c r="AF8" s="16">
        <v>1</v>
      </c>
      <c r="AG8" s="16">
        <v>1</v>
      </c>
      <c r="AH8" s="16">
        <v>1</v>
      </c>
      <c r="AI8" s="16">
        <v>0</v>
      </c>
      <c r="AJ8" s="16">
        <v>1</v>
      </c>
      <c r="AK8" s="16">
        <v>1</v>
      </c>
      <c r="AL8" s="16">
        <v>1</v>
      </c>
      <c r="AM8" s="16">
        <v>1</v>
      </c>
      <c r="AN8" s="10" t="str">
        <f t="shared" si="2"/>
        <v>Aln EstuaryMCZ</v>
      </c>
      <c r="AO8" s="10" t="str">
        <f t="shared" si="14"/>
        <v>Aln Estuary</v>
      </c>
      <c r="AP8" s="9">
        <f>IFERROR(VLOOKUP($AN8,'Introduction probability'!$A$1:$L$128,5,FALSE),"0")</f>
        <v>0.5</v>
      </c>
      <c r="AQ8" s="9">
        <f>IFERROR(VLOOKUP($AN8,'Introduction probability'!$A$1:$L$128,6,FALSE),"0")</f>
        <v>0.5</v>
      </c>
      <c r="AR8" s="9">
        <f>IFERROR(VLOOKUP($AN8,'Introduction probability'!$A$1:$L$128,7,FALSE),"0")</f>
        <v>0.5</v>
      </c>
      <c r="AS8" s="9">
        <f>IFERROR(VLOOKUP($AN8,'Introduction probability'!$A$1:$L$128,8,FALSE),"0")</f>
        <v>0.5</v>
      </c>
      <c r="AT8" s="9">
        <f>IFERROR(VLOOKUP($AN8,'Introduction probability'!$A$1:$L$128,9,FALSE),"0")</f>
        <v>0.5</v>
      </c>
      <c r="AU8" s="9">
        <f>IFERROR(VLOOKUP($AN8,'Introduction probability'!$A$1:$L$128,10,FALSE),"0")</f>
        <v>0.5</v>
      </c>
      <c r="AV8" s="9">
        <f>IFERROR(VLOOKUP($AN8,'Introduction probability'!$A$1:$L$128,11,FALSE),"0")</f>
        <v>0.5</v>
      </c>
      <c r="AW8" s="9">
        <f>IFERROR(VLOOKUP($AN8,'Introduction probability'!$A$1:$L$128,12,FALSE),"0")</f>
        <v>0.5</v>
      </c>
      <c r="AY8" s="2" t="str">
        <f t="shared" si="15"/>
        <v>Aln Estuary</v>
      </c>
      <c r="AZ8" s="2" t="str">
        <f t="shared" si="16"/>
        <v>MCZ</v>
      </c>
      <c r="BA8" s="2">
        <f t="shared" si="17"/>
        <v>0</v>
      </c>
      <c r="BB8" s="2">
        <f t="shared" si="18"/>
        <v>0</v>
      </c>
      <c r="BC8" s="2">
        <f t="shared" si="19"/>
        <v>0</v>
      </c>
      <c r="BD8" s="2">
        <f t="shared" si="20"/>
        <v>0</v>
      </c>
      <c r="BE8" s="2">
        <f t="shared" si="21"/>
        <v>0</v>
      </c>
      <c r="BF8" s="2">
        <f t="shared" si="22"/>
        <v>0</v>
      </c>
      <c r="BG8" s="2">
        <f t="shared" si="23"/>
        <v>0</v>
      </c>
      <c r="BH8" s="2">
        <f t="shared" si="24"/>
        <v>0</v>
      </c>
    </row>
    <row r="9" spans="1:60" x14ac:dyDescent="0.25">
      <c r="A9" s="1" t="s">
        <v>22</v>
      </c>
      <c r="B9" s="1" t="s">
        <v>23</v>
      </c>
      <c r="C9" s="1" t="s">
        <v>24</v>
      </c>
      <c r="D9" s="1" t="s">
        <v>445</v>
      </c>
      <c r="E9" s="1" t="s">
        <v>28</v>
      </c>
      <c r="F9" s="1" t="s">
        <v>16</v>
      </c>
      <c r="G9" s="1" t="s">
        <v>16</v>
      </c>
      <c r="H9" s="1" t="s">
        <v>17</v>
      </c>
      <c r="I9" s="1" t="s">
        <v>16</v>
      </c>
      <c r="J9" s="1" t="s">
        <v>16</v>
      </c>
      <c r="K9" s="1" t="s">
        <v>16</v>
      </c>
      <c r="M9" s="2" t="str">
        <f t="shared" si="0"/>
        <v>NG 13a</v>
      </c>
      <c r="N9" s="2" t="str">
        <f t="shared" si="1"/>
        <v>Aln Estuary</v>
      </c>
      <c r="O9" s="2" t="str">
        <f t="shared" si="4"/>
        <v>MCZ</v>
      </c>
      <c r="P9" s="2" t="str">
        <f t="shared" si="5"/>
        <v>HOCI_19</v>
      </c>
      <c r="Q9" s="37" t="s">
        <v>22</v>
      </c>
      <c r="R9" s="37" t="s">
        <v>23</v>
      </c>
      <c r="S9" s="37" t="s">
        <v>24</v>
      </c>
      <c r="T9" s="37" t="s">
        <v>445</v>
      </c>
      <c r="U9" s="9">
        <f t="shared" si="6"/>
        <v>0</v>
      </c>
      <c r="V9" s="9">
        <f t="shared" si="7"/>
        <v>0</v>
      </c>
      <c r="W9" s="9">
        <f t="shared" si="8"/>
        <v>0</v>
      </c>
      <c r="X9" s="9">
        <f t="shared" si="9"/>
        <v>0</v>
      </c>
      <c r="Y9" s="9">
        <f t="shared" si="10"/>
        <v>0</v>
      </c>
      <c r="Z9" s="9">
        <f t="shared" si="11"/>
        <v>0</v>
      </c>
      <c r="AA9" s="9">
        <f t="shared" si="12"/>
        <v>0</v>
      </c>
      <c r="AB9" s="9">
        <f t="shared" si="13"/>
        <v>0</v>
      </c>
      <c r="AC9" s="3">
        <f>COUNTIF($T:T,AD9)</f>
        <v>28</v>
      </c>
      <c r="AD9" s="16" t="s">
        <v>595</v>
      </c>
      <c r="AE9" s="16" t="s">
        <v>652</v>
      </c>
      <c r="AF9" s="16">
        <v>1</v>
      </c>
      <c r="AG9" s="16">
        <v>1</v>
      </c>
      <c r="AH9" s="16">
        <v>1</v>
      </c>
      <c r="AI9" s="16">
        <v>0</v>
      </c>
      <c r="AJ9" s="16">
        <v>1</v>
      </c>
      <c r="AK9" s="16">
        <v>1</v>
      </c>
      <c r="AL9" s="16">
        <v>1</v>
      </c>
      <c r="AM9" s="16">
        <v>1</v>
      </c>
      <c r="AN9" s="10" t="str">
        <f t="shared" si="2"/>
        <v>Aln EstuaryMCZ</v>
      </c>
      <c r="AO9" s="10" t="str">
        <f t="shared" si="14"/>
        <v>Aln Estuary</v>
      </c>
      <c r="AP9" s="9">
        <f>IFERROR(VLOOKUP($AN9,'Introduction probability'!$A$1:$L$128,5,FALSE),"0")</f>
        <v>0.5</v>
      </c>
      <c r="AQ9" s="9">
        <f>IFERROR(VLOOKUP($AN9,'Introduction probability'!$A$1:$L$128,6,FALSE),"0")</f>
        <v>0.5</v>
      </c>
      <c r="AR9" s="9">
        <f>IFERROR(VLOOKUP($AN9,'Introduction probability'!$A$1:$L$128,7,FALSE),"0")</f>
        <v>0.5</v>
      </c>
      <c r="AS9" s="9">
        <f>IFERROR(VLOOKUP($AN9,'Introduction probability'!$A$1:$L$128,8,FALSE),"0")</f>
        <v>0.5</v>
      </c>
      <c r="AT9" s="9">
        <f>IFERROR(VLOOKUP($AN9,'Introduction probability'!$A$1:$L$128,9,FALSE),"0")</f>
        <v>0.5</v>
      </c>
      <c r="AU9" s="9">
        <f>IFERROR(VLOOKUP($AN9,'Introduction probability'!$A$1:$L$128,10,FALSE),"0")</f>
        <v>0.5</v>
      </c>
      <c r="AV9" s="9">
        <f>IFERROR(VLOOKUP($AN9,'Introduction probability'!$A$1:$L$128,11,FALSE),"0")</f>
        <v>0.5</v>
      </c>
      <c r="AW9" s="9">
        <f>IFERROR(VLOOKUP($AN9,'Introduction probability'!$A$1:$L$128,12,FALSE),"0")</f>
        <v>0.5</v>
      </c>
      <c r="AY9" s="2" t="str">
        <f t="shared" si="15"/>
        <v>Aln Estuary</v>
      </c>
      <c r="AZ9" s="2" t="str">
        <f t="shared" si="16"/>
        <v>MCZ</v>
      </c>
      <c r="BA9" s="2">
        <f t="shared" si="17"/>
        <v>0</v>
      </c>
      <c r="BB9" s="2">
        <f t="shared" si="18"/>
        <v>0</v>
      </c>
      <c r="BC9" s="2">
        <f t="shared" si="19"/>
        <v>0</v>
      </c>
      <c r="BD9" s="2">
        <f t="shared" si="20"/>
        <v>0</v>
      </c>
      <c r="BE9" s="2">
        <f t="shared" si="21"/>
        <v>0</v>
      </c>
      <c r="BF9" s="2">
        <f t="shared" si="22"/>
        <v>0</v>
      </c>
      <c r="BG9" s="2">
        <f t="shared" si="23"/>
        <v>0</v>
      </c>
      <c r="BH9" s="2">
        <f t="shared" si="24"/>
        <v>0</v>
      </c>
    </row>
    <row r="10" spans="1:60" x14ac:dyDescent="0.25">
      <c r="A10" s="1" t="s">
        <v>29</v>
      </c>
      <c r="B10" s="1" t="s">
        <v>30</v>
      </c>
      <c r="C10" s="1" t="s">
        <v>24</v>
      </c>
      <c r="D10" s="1" t="s">
        <v>446</v>
      </c>
      <c r="E10" s="1" t="s">
        <v>31</v>
      </c>
      <c r="F10" s="1" t="s">
        <v>16</v>
      </c>
      <c r="G10" s="1" t="s">
        <v>16</v>
      </c>
      <c r="H10" s="1" t="s">
        <v>17</v>
      </c>
      <c r="I10" s="1" t="s">
        <v>16</v>
      </c>
      <c r="J10" s="1" t="s">
        <v>16</v>
      </c>
      <c r="K10" s="1" t="s">
        <v>16</v>
      </c>
      <c r="L10" s="1" t="s">
        <v>16</v>
      </c>
      <c r="M10" s="2" t="str">
        <f t="shared" si="0"/>
        <v>BS 13.2</v>
      </c>
      <c r="N10" s="2" t="str">
        <f t="shared" si="1"/>
        <v>Beachy Head West</v>
      </c>
      <c r="O10" s="2" t="str">
        <f t="shared" si="4"/>
        <v>MCZ</v>
      </c>
      <c r="P10" s="2" t="str">
        <f t="shared" si="5"/>
        <v>HOCI_1</v>
      </c>
      <c r="Q10" s="37" t="s">
        <v>29</v>
      </c>
      <c r="R10" s="37" t="s">
        <v>30</v>
      </c>
      <c r="S10" s="37" t="s">
        <v>24</v>
      </c>
      <c r="T10" s="37" t="s">
        <v>446</v>
      </c>
      <c r="U10" s="9">
        <f t="shared" si="6"/>
        <v>1</v>
      </c>
      <c r="V10" s="9">
        <f t="shared" si="7"/>
        <v>1</v>
      </c>
      <c r="W10" s="9">
        <f t="shared" si="8"/>
        <v>1</v>
      </c>
      <c r="X10" s="9">
        <f t="shared" si="9"/>
        <v>0</v>
      </c>
      <c r="Y10" s="9">
        <f t="shared" si="10"/>
        <v>1</v>
      </c>
      <c r="Z10" s="9">
        <f t="shared" si="11"/>
        <v>1</v>
      </c>
      <c r="AA10" s="9">
        <f t="shared" si="12"/>
        <v>1</v>
      </c>
      <c r="AB10" s="9">
        <f t="shared" si="13"/>
        <v>1</v>
      </c>
      <c r="AC10" s="3">
        <f>COUNTIF($T:T,AD10)</f>
        <v>10</v>
      </c>
      <c r="AD10" s="16" t="s">
        <v>461</v>
      </c>
      <c r="AE10" s="16" t="s">
        <v>768</v>
      </c>
      <c r="AF10" s="16">
        <v>0</v>
      </c>
      <c r="AG10" s="16">
        <v>0</v>
      </c>
      <c r="AH10" s="16">
        <v>0</v>
      </c>
      <c r="AI10" s="16">
        <v>0</v>
      </c>
      <c r="AJ10" s="16">
        <v>1</v>
      </c>
      <c r="AK10" s="16">
        <v>0</v>
      </c>
      <c r="AL10" s="16">
        <v>0</v>
      </c>
      <c r="AM10" s="16">
        <v>0</v>
      </c>
      <c r="AN10" s="10" t="str">
        <f t="shared" si="2"/>
        <v>Beachy Head WestMCZ</v>
      </c>
      <c r="AO10" s="10" t="str">
        <f t="shared" si="14"/>
        <v>Beachy Head West</v>
      </c>
      <c r="AP10" s="9">
        <f>IFERROR(VLOOKUP($AN10,'Introduction probability'!$A$1:$L$128,5,FALSE),"0")</f>
        <v>1</v>
      </c>
      <c r="AQ10" s="9">
        <f>IFERROR(VLOOKUP($AN10,'Introduction probability'!$A$1:$L$128,6,FALSE),"0")</f>
        <v>0.5</v>
      </c>
      <c r="AR10" s="9">
        <f>IFERROR(VLOOKUP($AN10,'Introduction probability'!$A$1:$L$128,7,FALSE),"0")</f>
        <v>0.5</v>
      </c>
      <c r="AS10" s="9">
        <f>IFERROR(VLOOKUP($AN10,'Introduction probability'!$A$1:$L$128,8,FALSE),"0")</f>
        <v>1</v>
      </c>
      <c r="AT10" s="9">
        <f>IFERROR(VLOOKUP($AN10,'Introduction probability'!$A$1:$L$128,9,FALSE),"0")</f>
        <v>0.5</v>
      </c>
      <c r="AU10" s="9">
        <f>IFERROR(VLOOKUP($AN10,'Introduction probability'!$A$1:$L$128,10,FALSE),"0")</f>
        <v>1</v>
      </c>
      <c r="AV10" s="9">
        <f>IFERROR(VLOOKUP($AN10,'Introduction probability'!$A$1:$L$128,11,FALSE),"0")</f>
        <v>1</v>
      </c>
      <c r="AW10" s="9">
        <f>IFERROR(VLOOKUP($AN10,'Introduction probability'!$A$1:$L$128,12,FALSE),"0")</f>
        <v>1</v>
      </c>
      <c r="AY10" s="2" t="str">
        <f t="shared" si="15"/>
        <v>Beachy Head West</v>
      </c>
      <c r="AZ10" s="2" t="str">
        <f t="shared" si="16"/>
        <v>MCZ</v>
      </c>
      <c r="BA10" s="2">
        <f t="shared" si="17"/>
        <v>1</v>
      </c>
      <c r="BB10" s="2">
        <f t="shared" si="18"/>
        <v>0.5</v>
      </c>
      <c r="BC10" s="2">
        <f t="shared" si="19"/>
        <v>0.5</v>
      </c>
      <c r="BD10" s="2">
        <f t="shared" si="20"/>
        <v>0</v>
      </c>
      <c r="BE10" s="2">
        <f t="shared" si="21"/>
        <v>0.5</v>
      </c>
      <c r="BF10" s="2">
        <f t="shared" si="22"/>
        <v>1</v>
      </c>
      <c r="BG10" s="2">
        <f t="shared" si="23"/>
        <v>1</v>
      </c>
      <c r="BH10" s="2">
        <f t="shared" si="24"/>
        <v>1</v>
      </c>
    </row>
    <row r="11" spans="1:60" x14ac:dyDescent="0.25">
      <c r="A11" s="1" t="s">
        <v>29</v>
      </c>
      <c r="B11" s="1" t="s">
        <v>30</v>
      </c>
      <c r="C11" s="1" t="s">
        <v>24</v>
      </c>
      <c r="D11" s="1" t="s">
        <v>447</v>
      </c>
      <c r="E11" s="1" t="s">
        <v>32</v>
      </c>
      <c r="F11" s="1" t="s">
        <v>16</v>
      </c>
      <c r="G11" s="1" t="s">
        <v>16</v>
      </c>
      <c r="H11" s="1" t="s">
        <v>17</v>
      </c>
      <c r="I11" s="1" t="s">
        <v>16</v>
      </c>
      <c r="J11" s="1" t="s">
        <v>16</v>
      </c>
      <c r="K11" s="1" t="s">
        <v>16</v>
      </c>
      <c r="L11" s="1" t="s">
        <v>16</v>
      </c>
      <c r="M11" s="2" t="str">
        <f t="shared" si="0"/>
        <v>BS 13.2</v>
      </c>
      <c r="N11" s="2" t="str">
        <f t="shared" si="1"/>
        <v>Beachy Head West</v>
      </c>
      <c r="O11" s="2" t="str">
        <f t="shared" si="4"/>
        <v>MCZ</v>
      </c>
      <c r="P11" s="2" t="str">
        <f t="shared" si="5"/>
        <v>non_ENG_23</v>
      </c>
      <c r="Q11" s="37" t="s">
        <v>29</v>
      </c>
      <c r="R11" s="37" t="s">
        <v>30</v>
      </c>
      <c r="S11" s="37" t="s">
        <v>24</v>
      </c>
      <c r="T11" s="37" t="s">
        <v>447</v>
      </c>
      <c r="U11" s="9">
        <f t="shared" si="6"/>
        <v>0</v>
      </c>
      <c r="V11" s="9">
        <f t="shared" si="7"/>
        <v>0</v>
      </c>
      <c r="W11" s="9">
        <f t="shared" si="8"/>
        <v>0</v>
      </c>
      <c r="X11" s="9">
        <f t="shared" si="9"/>
        <v>0</v>
      </c>
      <c r="Y11" s="9">
        <f t="shared" si="10"/>
        <v>0</v>
      </c>
      <c r="Z11" s="9">
        <f t="shared" si="11"/>
        <v>0</v>
      </c>
      <c r="AA11" s="9">
        <f t="shared" si="12"/>
        <v>0</v>
      </c>
      <c r="AB11" s="9">
        <f t="shared" si="13"/>
        <v>0</v>
      </c>
      <c r="AC11" s="3">
        <f>COUNTIF($T:T,AD11)</f>
        <v>14</v>
      </c>
      <c r="AD11" s="16" t="s">
        <v>474</v>
      </c>
      <c r="AE11" s="16" t="s">
        <v>769</v>
      </c>
      <c r="AF11" s="16">
        <v>1</v>
      </c>
      <c r="AG11" s="16">
        <v>0</v>
      </c>
      <c r="AH11" s="16">
        <v>1</v>
      </c>
      <c r="AI11" s="16">
        <v>0</v>
      </c>
      <c r="AJ11" s="16">
        <v>1</v>
      </c>
      <c r="AK11" s="16">
        <v>1</v>
      </c>
      <c r="AL11" s="16">
        <v>0</v>
      </c>
      <c r="AM11" s="16">
        <v>1</v>
      </c>
      <c r="AN11" s="10" t="str">
        <f t="shared" si="2"/>
        <v>Beachy Head WestMCZ</v>
      </c>
      <c r="AO11" s="10" t="str">
        <f t="shared" si="14"/>
        <v>Beachy Head West</v>
      </c>
      <c r="AP11" s="9">
        <f>IFERROR(VLOOKUP($AN11,'Introduction probability'!$A$1:$L$128,5,FALSE),"0")</f>
        <v>1</v>
      </c>
      <c r="AQ11" s="9">
        <f>IFERROR(VLOOKUP($AN11,'Introduction probability'!$A$1:$L$128,6,FALSE),"0")</f>
        <v>0.5</v>
      </c>
      <c r="AR11" s="9">
        <f>IFERROR(VLOOKUP($AN11,'Introduction probability'!$A$1:$L$128,7,FALSE),"0")</f>
        <v>0.5</v>
      </c>
      <c r="AS11" s="9">
        <f>IFERROR(VLOOKUP($AN11,'Introduction probability'!$A$1:$L$128,8,FALSE),"0")</f>
        <v>1</v>
      </c>
      <c r="AT11" s="9">
        <f>IFERROR(VLOOKUP($AN11,'Introduction probability'!$A$1:$L$128,9,FALSE),"0")</f>
        <v>0.5</v>
      </c>
      <c r="AU11" s="9">
        <f>IFERROR(VLOOKUP($AN11,'Introduction probability'!$A$1:$L$128,10,FALSE),"0")</f>
        <v>1</v>
      </c>
      <c r="AV11" s="9">
        <f>IFERROR(VLOOKUP($AN11,'Introduction probability'!$A$1:$L$128,11,FALSE),"0")</f>
        <v>1</v>
      </c>
      <c r="AW11" s="9">
        <f>IFERROR(VLOOKUP($AN11,'Introduction probability'!$A$1:$L$128,12,FALSE),"0")</f>
        <v>1</v>
      </c>
      <c r="AY11" s="2" t="str">
        <f t="shared" si="15"/>
        <v>Beachy Head West</v>
      </c>
      <c r="AZ11" s="2" t="str">
        <f t="shared" si="16"/>
        <v>MCZ</v>
      </c>
      <c r="BA11" s="2">
        <f t="shared" si="17"/>
        <v>0</v>
      </c>
      <c r="BB11" s="2">
        <f t="shared" si="18"/>
        <v>0</v>
      </c>
      <c r="BC11" s="2">
        <f t="shared" si="19"/>
        <v>0</v>
      </c>
      <c r="BD11" s="2">
        <f>AS11*X11</f>
        <v>0</v>
      </c>
      <c r="BE11" s="2">
        <f t="shared" si="21"/>
        <v>0</v>
      </c>
      <c r="BF11" s="2">
        <f t="shared" si="22"/>
        <v>0</v>
      </c>
      <c r="BG11" s="2">
        <f t="shared" si="23"/>
        <v>0</v>
      </c>
      <c r="BH11" s="2">
        <f t="shared" si="24"/>
        <v>0</v>
      </c>
    </row>
    <row r="12" spans="1:60" x14ac:dyDescent="0.25">
      <c r="A12" s="1" t="s">
        <v>29</v>
      </c>
      <c r="B12" s="1" t="s">
        <v>30</v>
      </c>
      <c r="C12" s="1" t="s">
        <v>24</v>
      </c>
      <c r="D12" s="1" t="s">
        <v>448</v>
      </c>
      <c r="E12" s="1" t="s">
        <v>33</v>
      </c>
      <c r="F12" s="1" t="s">
        <v>16</v>
      </c>
      <c r="G12" s="1" t="s">
        <v>16</v>
      </c>
      <c r="H12" s="1" t="s">
        <v>17</v>
      </c>
      <c r="I12" s="1" t="s">
        <v>16</v>
      </c>
      <c r="J12" s="1" t="s">
        <v>16</v>
      </c>
      <c r="K12" s="1" t="s">
        <v>16</v>
      </c>
      <c r="L12" s="1" t="s">
        <v>16</v>
      </c>
      <c r="M12" s="2" t="str">
        <f t="shared" si="0"/>
        <v>BS 13.2</v>
      </c>
      <c r="N12" s="2" t="str">
        <f t="shared" si="1"/>
        <v>Beachy Head West</v>
      </c>
      <c r="O12" s="2" t="str">
        <f t="shared" si="4"/>
        <v>MCZ</v>
      </c>
      <c r="P12" s="2" t="str">
        <f t="shared" si="5"/>
        <v>non_ENG_20</v>
      </c>
      <c r="Q12" s="37" t="s">
        <v>29</v>
      </c>
      <c r="R12" s="37" t="s">
        <v>30</v>
      </c>
      <c r="S12" s="37" t="s">
        <v>24</v>
      </c>
      <c r="T12" s="37" t="s">
        <v>448</v>
      </c>
      <c r="U12" s="9">
        <f t="shared" si="6"/>
        <v>1</v>
      </c>
      <c r="V12" s="9">
        <f t="shared" si="7"/>
        <v>1</v>
      </c>
      <c r="W12" s="9">
        <f t="shared" si="8"/>
        <v>1</v>
      </c>
      <c r="X12" s="9">
        <f t="shared" si="9"/>
        <v>1</v>
      </c>
      <c r="Y12" s="9">
        <f t="shared" si="10"/>
        <v>1</v>
      </c>
      <c r="Z12" s="9">
        <f t="shared" si="11"/>
        <v>1</v>
      </c>
      <c r="AA12" s="9">
        <f t="shared" si="12"/>
        <v>1</v>
      </c>
      <c r="AB12" s="9">
        <f t="shared" si="13"/>
        <v>1</v>
      </c>
      <c r="AC12" s="3">
        <f>COUNTIF($T:T,AD12)</f>
        <v>6</v>
      </c>
      <c r="AD12" s="16" t="s">
        <v>475</v>
      </c>
      <c r="AE12" s="16" t="s">
        <v>770</v>
      </c>
      <c r="AF12" s="16">
        <v>1</v>
      </c>
      <c r="AG12" s="16">
        <v>1</v>
      </c>
      <c r="AH12" s="16">
        <v>1</v>
      </c>
      <c r="AI12" s="16">
        <v>0</v>
      </c>
      <c r="AJ12" s="16">
        <v>1</v>
      </c>
      <c r="AK12" s="16">
        <v>1</v>
      </c>
      <c r="AL12" s="16">
        <v>1</v>
      </c>
      <c r="AM12" s="16">
        <v>1</v>
      </c>
      <c r="AN12" s="10" t="str">
        <f t="shared" si="2"/>
        <v>Beachy Head WestMCZ</v>
      </c>
      <c r="AO12" s="10" t="str">
        <f t="shared" si="14"/>
        <v>Beachy Head West</v>
      </c>
      <c r="AP12" s="9">
        <f>IFERROR(VLOOKUP($AN12,'Introduction probability'!$A$1:$L$128,5,FALSE),"0")</f>
        <v>1</v>
      </c>
      <c r="AQ12" s="9">
        <f>IFERROR(VLOOKUP($AN12,'Introduction probability'!$A$1:$L$128,6,FALSE),"0")</f>
        <v>0.5</v>
      </c>
      <c r="AR12" s="9">
        <f>IFERROR(VLOOKUP($AN12,'Introduction probability'!$A$1:$L$128,7,FALSE),"0")</f>
        <v>0.5</v>
      </c>
      <c r="AS12" s="9">
        <f>IFERROR(VLOOKUP($AN12,'Introduction probability'!$A$1:$L$128,8,FALSE),"0")</f>
        <v>1</v>
      </c>
      <c r="AT12" s="9">
        <f>IFERROR(VLOOKUP($AN12,'Introduction probability'!$A$1:$L$128,9,FALSE),"0")</f>
        <v>0.5</v>
      </c>
      <c r="AU12" s="9">
        <f>IFERROR(VLOOKUP($AN12,'Introduction probability'!$A$1:$L$128,10,FALSE),"0")</f>
        <v>1</v>
      </c>
      <c r="AV12" s="9">
        <f>IFERROR(VLOOKUP($AN12,'Introduction probability'!$A$1:$L$128,11,FALSE),"0")</f>
        <v>1</v>
      </c>
      <c r="AW12" s="9">
        <f>IFERROR(VLOOKUP($AN12,'Introduction probability'!$A$1:$L$128,12,FALSE),"0")</f>
        <v>1</v>
      </c>
      <c r="AY12" s="2" t="str">
        <f t="shared" si="15"/>
        <v>Beachy Head West</v>
      </c>
      <c r="AZ12" s="2" t="str">
        <f t="shared" si="16"/>
        <v>MCZ</v>
      </c>
      <c r="BA12" s="2">
        <f t="shared" si="17"/>
        <v>1</v>
      </c>
      <c r="BB12" s="2">
        <f t="shared" si="18"/>
        <v>0.5</v>
      </c>
      <c r="BC12" s="2">
        <f t="shared" si="19"/>
        <v>0.5</v>
      </c>
      <c r="BD12" s="2">
        <f t="shared" si="20"/>
        <v>1</v>
      </c>
      <c r="BE12" s="2">
        <f t="shared" si="21"/>
        <v>0.5</v>
      </c>
      <c r="BF12" s="2">
        <f t="shared" si="22"/>
        <v>1</v>
      </c>
      <c r="BG12" s="2">
        <f t="shared" si="23"/>
        <v>1</v>
      </c>
      <c r="BH12" s="2">
        <f t="shared" si="24"/>
        <v>1</v>
      </c>
    </row>
    <row r="13" spans="1:60" x14ac:dyDescent="0.25">
      <c r="A13" s="1" t="s">
        <v>29</v>
      </c>
      <c r="B13" s="1" t="s">
        <v>30</v>
      </c>
      <c r="C13" s="1" t="s">
        <v>24</v>
      </c>
      <c r="D13" s="1" t="s">
        <v>449</v>
      </c>
      <c r="E13" s="1" t="s">
        <v>34</v>
      </c>
      <c r="F13" s="1" t="s">
        <v>16</v>
      </c>
      <c r="G13" s="1" t="s">
        <v>16</v>
      </c>
      <c r="H13" s="1" t="s">
        <v>17</v>
      </c>
      <c r="I13" s="1" t="s">
        <v>16</v>
      </c>
      <c r="J13" s="1" t="s">
        <v>16</v>
      </c>
      <c r="K13" s="1" t="s">
        <v>16</v>
      </c>
      <c r="L13" s="1" t="s">
        <v>16</v>
      </c>
      <c r="M13" s="2" t="str">
        <f t="shared" si="0"/>
        <v>BS 13.2</v>
      </c>
      <c r="N13" s="2" t="str">
        <f t="shared" si="1"/>
        <v>Beachy Head West</v>
      </c>
      <c r="O13" s="2" t="str">
        <f t="shared" si="4"/>
        <v>MCZ</v>
      </c>
      <c r="P13" s="2" t="str">
        <f t="shared" si="5"/>
        <v>non_ENG_24</v>
      </c>
      <c r="Q13" s="37" t="s">
        <v>29</v>
      </c>
      <c r="R13" s="37" t="s">
        <v>30</v>
      </c>
      <c r="S13" s="37" t="s">
        <v>24</v>
      </c>
      <c r="T13" s="37" t="s">
        <v>449</v>
      </c>
      <c r="U13" s="9">
        <f t="shared" si="6"/>
        <v>0</v>
      </c>
      <c r="V13" s="9">
        <f t="shared" si="7"/>
        <v>0</v>
      </c>
      <c r="W13" s="9">
        <f t="shared" si="8"/>
        <v>0</v>
      </c>
      <c r="X13" s="9">
        <f t="shared" si="9"/>
        <v>0</v>
      </c>
      <c r="Y13" s="9">
        <f t="shared" si="10"/>
        <v>0</v>
      </c>
      <c r="Z13" s="9">
        <f t="shared" si="11"/>
        <v>0</v>
      </c>
      <c r="AA13" s="9">
        <f t="shared" si="12"/>
        <v>0</v>
      </c>
      <c r="AB13" s="9">
        <f t="shared" si="13"/>
        <v>0</v>
      </c>
      <c r="AC13" s="3">
        <f>COUNTIF($T:T,AD13)</f>
        <v>0</v>
      </c>
      <c r="AD13" s="16"/>
      <c r="AE13" s="16" t="s">
        <v>777</v>
      </c>
      <c r="AF13" s="16" t="s">
        <v>16</v>
      </c>
      <c r="AG13" s="16" t="s">
        <v>16</v>
      </c>
      <c r="AH13" s="16" t="s">
        <v>16</v>
      </c>
      <c r="AI13" s="16" t="s">
        <v>16</v>
      </c>
      <c r="AJ13" s="16" t="s">
        <v>16</v>
      </c>
      <c r="AK13" s="16" t="s">
        <v>16</v>
      </c>
      <c r="AL13" s="16" t="s">
        <v>16</v>
      </c>
      <c r="AM13" s="16" t="s">
        <v>16</v>
      </c>
      <c r="AN13" s="10" t="str">
        <f t="shared" si="2"/>
        <v>Beachy Head WestMCZ</v>
      </c>
      <c r="AO13" s="10" t="str">
        <f t="shared" si="14"/>
        <v>Beachy Head West</v>
      </c>
      <c r="AP13" s="9">
        <f>IFERROR(VLOOKUP($AN13,'Introduction probability'!$A$1:$L$128,5,FALSE),"0")</f>
        <v>1</v>
      </c>
      <c r="AQ13" s="9">
        <f>IFERROR(VLOOKUP($AN13,'Introduction probability'!$A$1:$L$128,6,FALSE),"0")</f>
        <v>0.5</v>
      </c>
      <c r="AR13" s="9">
        <f>IFERROR(VLOOKUP($AN13,'Introduction probability'!$A$1:$L$128,7,FALSE),"0")</f>
        <v>0.5</v>
      </c>
      <c r="AS13" s="9">
        <f>IFERROR(VLOOKUP($AN13,'Introduction probability'!$A$1:$L$128,8,FALSE),"0")</f>
        <v>1</v>
      </c>
      <c r="AT13" s="9">
        <f>IFERROR(VLOOKUP($AN13,'Introduction probability'!$A$1:$L$128,9,FALSE),"0")</f>
        <v>0.5</v>
      </c>
      <c r="AU13" s="9">
        <f>IFERROR(VLOOKUP($AN13,'Introduction probability'!$A$1:$L$128,10,FALSE),"0")</f>
        <v>1</v>
      </c>
      <c r="AV13" s="9">
        <f>IFERROR(VLOOKUP($AN13,'Introduction probability'!$A$1:$L$128,11,FALSE),"0")</f>
        <v>1</v>
      </c>
      <c r="AW13" s="9">
        <f>IFERROR(VLOOKUP($AN13,'Introduction probability'!$A$1:$L$128,12,FALSE),"0")</f>
        <v>1</v>
      </c>
      <c r="AY13" s="2" t="str">
        <f t="shared" si="15"/>
        <v>Beachy Head West</v>
      </c>
      <c r="AZ13" s="2" t="str">
        <f t="shared" si="16"/>
        <v>MCZ</v>
      </c>
      <c r="BA13" s="2">
        <f t="shared" si="17"/>
        <v>0</v>
      </c>
      <c r="BB13" s="2">
        <f t="shared" si="18"/>
        <v>0</v>
      </c>
      <c r="BC13" s="2">
        <f t="shared" si="19"/>
        <v>0</v>
      </c>
      <c r="BD13" s="2">
        <f t="shared" si="20"/>
        <v>0</v>
      </c>
      <c r="BE13" s="2">
        <f t="shared" si="21"/>
        <v>0</v>
      </c>
      <c r="BF13" s="2">
        <f t="shared" si="22"/>
        <v>0</v>
      </c>
      <c r="BG13" s="2">
        <f t="shared" si="23"/>
        <v>0</v>
      </c>
      <c r="BH13" s="2">
        <f t="shared" si="24"/>
        <v>0</v>
      </c>
    </row>
    <row r="14" spans="1:60" x14ac:dyDescent="0.25">
      <c r="A14" s="1" t="s">
        <v>29</v>
      </c>
      <c r="B14" s="1" t="s">
        <v>30</v>
      </c>
      <c r="C14" s="1" t="s">
        <v>24</v>
      </c>
      <c r="D14" s="1" t="s">
        <v>450</v>
      </c>
      <c r="E14" s="1" t="s">
        <v>35</v>
      </c>
      <c r="F14" s="1" t="s">
        <v>16</v>
      </c>
      <c r="G14" s="1" t="s">
        <v>16</v>
      </c>
      <c r="H14" s="1" t="s">
        <v>17</v>
      </c>
      <c r="I14" s="1" t="s">
        <v>16</v>
      </c>
      <c r="J14" s="1" t="s">
        <v>16</v>
      </c>
      <c r="K14" s="1" t="s">
        <v>16</v>
      </c>
      <c r="L14" s="1" t="s">
        <v>16</v>
      </c>
      <c r="M14" s="2" t="str">
        <f t="shared" si="0"/>
        <v>BS 13.2</v>
      </c>
      <c r="N14" s="2" t="str">
        <f t="shared" si="1"/>
        <v>Beachy Head West</v>
      </c>
      <c r="O14" s="2" t="str">
        <f t="shared" si="4"/>
        <v>MCZ</v>
      </c>
      <c r="P14" s="2" t="str">
        <f t="shared" si="5"/>
        <v>A2.1</v>
      </c>
      <c r="Q14" s="37" t="s">
        <v>29</v>
      </c>
      <c r="R14" s="37" t="s">
        <v>30</v>
      </c>
      <c r="S14" s="37" t="s">
        <v>24</v>
      </c>
      <c r="T14" s="37" t="s">
        <v>450</v>
      </c>
      <c r="U14" s="9">
        <f t="shared" si="6"/>
        <v>0</v>
      </c>
      <c r="V14" s="9">
        <f t="shared" si="7"/>
        <v>1</v>
      </c>
      <c r="W14" s="9">
        <f t="shared" si="8"/>
        <v>0</v>
      </c>
      <c r="X14" s="9">
        <f t="shared" si="9"/>
        <v>0</v>
      </c>
      <c r="Y14" s="9">
        <f t="shared" si="10"/>
        <v>0</v>
      </c>
      <c r="Z14" s="9">
        <f t="shared" si="11"/>
        <v>1</v>
      </c>
      <c r="AA14" s="9">
        <f t="shared" si="12"/>
        <v>1</v>
      </c>
      <c r="AB14" s="9">
        <f t="shared" si="13"/>
        <v>1</v>
      </c>
      <c r="AC14" s="3">
        <f>COUNTIF($T:T,AD14)</f>
        <v>5</v>
      </c>
      <c r="AD14" s="16" t="s">
        <v>624</v>
      </c>
      <c r="AE14" s="16" t="s">
        <v>653</v>
      </c>
      <c r="AF14" s="16">
        <v>0</v>
      </c>
      <c r="AG14" s="16">
        <v>1</v>
      </c>
      <c r="AH14" s="16">
        <v>1</v>
      </c>
      <c r="AI14" s="16">
        <v>0</v>
      </c>
      <c r="AJ14" s="16">
        <v>1</v>
      </c>
      <c r="AK14" s="16">
        <v>1</v>
      </c>
      <c r="AL14" s="16">
        <v>1</v>
      </c>
      <c r="AM14" s="16">
        <v>1</v>
      </c>
      <c r="AN14" s="10" t="str">
        <f t="shared" si="2"/>
        <v>Beachy Head WestMCZ</v>
      </c>
      <c r="AO14" s="10" t="str">
        <f t="shared" si="14"/>
        <v>Beachy Head West</v>
      </c>
      <c r="AP14" s="9">
        <f>IFERROR(VLOOKUP($AN14,'Introduction probability'!$A$1:$L$128,5,FALSE),"0")</f>
        <v>1</v>
      </c>
      <c r="AQ14" s="9">
        <f>IFERROR(VLOOKUP($AN14,'Introduction probability'!$A$1:$L$128,6,FALSE),"0")</f>
        <v>0.5</v>
      </c>
      <c r="AR14" s="9">
        <f>IFERROR(VLOOKUP($AN14,'Introduction probability'!$A$1:$L$128,7,FALSE),"0")</f>
        <v>0.5</v>
      </c>
      <c r="AS14" s="9">
        <f>IFERROR(VLOOKUP($AN14,'Introduction probability'!$A$1:$L$128,8,FALSE),"0")</f>
        <v>1</v>
      </c>
      <c r="AT14" s="9">
        <f>IFERROR(VLOOKUP($AN14,'Introduction probability'!$A$1:$L$128,9,FALSE),"0")</f>
        <v>0.5</v>
      </c>
      <c r="AU14" s="9">
        <f>IFERROR(VLOOKUP($AN14,'Introduction probability'!$A$1:$L$128,10,FALSE),"0")</f>
        <v>1</v>
      </c>
      <c r="AV14" s="9">
        <f>IFERROR(VLOOKUP($AN14,'Introduction probability'!$A$1:$L$128,11,FALSE),"0")</f>
        <v>1</v>
      </c>
      <c r="AW14" s="9">
        <f>IFERROR(VLOOKUP($AN14,'Introduction probability'!$A$1:$L$128,12,FALSE),"0")</f>
        <v>1</v>
      </c>
      <c r="AY14" s="2" t="str">
        <f t="shared" si="15"/>
        <v>Beachy Head West</v>
      </c>
      <c r="AZ14" s="2" t="str">
        <f t="shared" si="16"/>
        <v>MCZ</v>
      </c>
      <c r="BA14" s="2">
        <f t="shared" si="17"/>
        <v>0</v>
      </c>
      <c r="BB14" s="2">
        <f t="shared" si="18"/>
        <v>0.5</v>
      </c>
      <c r="BC14" s="2">
        <f t="shared" si="19"/>
        <v>0</v>
      </c>
      <c r="BD14" s="2">
        <f t="shared" si="20"/>
        <v>0</v>
      </c>
      <c r="BE14" s="2">
        <f t="shared" si="21"/>
        <v>0</v>
      </c>
      <c r="BF14" s="2">
        <f t="shared" si="22"/>
        <v>1</v>
      </c>
      <c r="BG14" s="2">
        <f t="shared" si="23"/>
        <v>1</v>
      </c>
      <c r="BH14" s="2">
        <f t="shared" si="24"/>
        <v>1</v>
      </c>
    </row>
    <row r="15" spans="1:60" x14ac:dyDescent="0.25">
      <c r="A15" s="1" t="s">
        <v>29</v>
      </c>
      <c r="B15" s="1" t="s">
        <v>30</v>
      </c>
      <c r="C15" s="1" t="s">
        <v>24</v>
      </c>
      <c r="D15" s="1" t="s">
        <v>451</v>
      </c>
      <c r="E15" s="1" t="s">
        <v>36</v>
      </c>
      <c r="F15" s="1" t="s">
        <v>16</v>
      </c>
      <c r="G15" s="1" t="s">
        <v>16</v>
      </c>
      <c r="H15" s="1" t="s">
        <v>17</v>
      </c>
      <c r="I15" s="1" t="s">
        <v>16</v>
      </c>
      <c r="J15" s="1" t="s">
        <v>16</v>
      </c>
      <c r="K15" s="1" t="s">
        <v>16</v>
      </c>
      <c r="L15" s="1" t="s">
        <v>16</v>
      </c>
      <c r="M15" s="2" t="str">
        <f t="shared" si="0"/>
        <v>BS 13.2</v>
      </c>
      <c r="N15" s="2" t="str">
        <f t="shared" si="1"/>
        <v>Beachy Head West</v>
      </c>
      <c r="O15" s="2" t="str">
        <f t="shared" si="4"/>
        <v>MCZ</v>
      </c>
      <c r="P15" s="2" t="str">
        <f t="shared" si="5"/>
        <v>HOCI_11</v>
      </c>
      <c r="Q15" s="37" t="s">
        <v>29</v>
      </c>
      <c r="R15" s="37" t="s">
        <v>30</v>
      </c>
      <c r="S15" s="37" t="s">
        <v>24</v>
      </c>
      <c r="T15" s="37" t="s">
        <v>451</v>
      </c>
      <c r="U15" s="9">
        <f t="shared" si="6"/>
        <v>0</v>
      </c>
      <c r="V15" s="9">
        <f t="shared" si="7"/>
        <v>0</v>
      </c>
      <c r="W15" s="9">
        <f t="shared" si="8"/>
        <v>0</v>
      </c>
      <c r="X15" s="9">
        <f t="shared" si="9"/>
        <v>0</v>
      </c>
      <c r="Y15" s="9">
        <f t="shared" si="10"/>
        <v>0</v>
      </c>
      <c r="Z15" s="9">
        <f t="shared" si="11"/>
        <v>0</v>
      </c>
      <c r="AA15" s="9">
        <f t="shared" si="12"/>
        <v>0</v>
      </c>
      <c r="AB15" s="9">
        <f t="shared" si="13"/>
        <v>0</v>
      </c>
      <c r="AC15" s="3">
        <f>COUNTIF($T:T,AD15)</f>
        <v>2</v>
      </c>
      <c r="AD15" s="16" t="s">
        <v>463</v>
      </c>
      <c r="AE15" s="16" t="s">
        <v>778</v>
      </c>
      <c r="AF15" s="16">
        <v>0</v>
      </c>
      <c r="AG15" s="16">
        <v>1</v>
      </c>
      <c r="AH15" s="16">
        <v>1</v>
      </c>
      <c r="AI15" s="16">
        <v>0</v>
      </c>
      <c r="AJ15" s="16">
        <v>1</v>
      </c>
      <c r="AK15" s="16">
        <v>1</v>
      </c>
      <c r="AL15" s="16">
        <v>1</v>
      </c>
      <c r="AM15" s="16">
        <v>1</v>
      </c>
      <c r="AN15" s="10" t="str">
        <f t="shared" si="2"/>
        <v>Beachy Head WestMCZ</v>
      </c>
      <c r="AO15" s="10" t="str">
        <f t="shared" si="14"/>
        <v>Beachy Head West</v>
      </c>
      <c r="AP15" s="9">
        <f>IFERROR(VLOOKUP($AN15,'Introduction probability'!$A$1:$L$128,5,FALSE),"0")</f>
        <v>1</v>
      </c>
      <c r="AQ15" s="9">
        <f>IFERROR(VLOOKUP($AN15,'Introduction probability'!$A$1:$L$128,6,FALSE),"0")</f>
        <v>0.5</v>
      </c>
      <c r="AR15" s="9">
        <f>IFERROR(VLOOKUP($AN15,'Introduction probability'!$A$1:$L$128,7,FALSE),"0")</f>
        <v>0.5</v>
      </c>
      <c r="AS15" s="9">
        <f>IFERROR(VLOOKUP($AN15,'Introduction probability'!$A$1:$L$128,8,FALSE),"0")</f>
        <v>1</v>
      </c>
      <c r="AT15" s="9">
        <f>IFERROR(VLOOKUP($AN15,'Introduction probability'!$A$1:$L$128,9,FALSE),"0")</f>
        <v>0.5</v>
      </c>
      <c r="AU15" s="9">
        <f>IFERROR(VLOOKUP($AN15,'Introduction probability'!$A$1:$L$128,10,FALSE),"0")</f>
        <v>1</v>
      </c>
      <c r="AV15" s="9">
        <f>IFERROR(VLOOKUP($AN15,'Introduction probability'!$A$1:$L$128,11,FALSE),"0")</f>
        <v>1</v>
      </c>
      <c r="AW15" s="9">
        <f>IFERROR(VLOOKUP($AN15,'Introduction probability'!$A$1:$L$128,12,FALSE),"0")</f>
        <v>1</v>
      </c>
      <c r="AY15" s="2" t="str">
        <f t="shared" si="15"/>
        <v>Beachy Head West</v>
      </c>
      <c r="AZ15" s="2" t="str">
        <f t="shared" si="16"/>
        <v>MCZ</v>
      </c>
      <c r="BA15" s="2">
        <f t="shared" si="17"/>
        <v>0</v>
      </c>
      <c r="BB15" s="2">
        <f t="shared" si="18"/>
        <v>0</v>
      </c>
      <c r="BC15" s="2">
        <f t="shared" si="19"/>
        <v>0</v>
      </c>
      <c r="BD15" s="2">
        <f t="shared" si="20"/>
        <v>0</v>
      </c>
      <c r="BE15" s="2">
        <f t="shared" si="21"/>
        <v>0</v>
      </c>
      <c r="BF15" s="2">
        <f t="shared" si="22"/>
        <v>0</v>
      </c>
      <c r="BG15" s="2">
        <f t="shared" si="23"/>
        <v>0</v>
      </c>
      <c r="BH15" s="2">
        <f t="shared" si="24"/>
        <v>0</v>
      </c>
    </row>
    <row r="16" spans="1:60" x14ac:dyDescent="0.25">
      <c r="A16" s="1" t="s">
        <v>29</v>
      </c>
      <c r="B16" s="1" t="s">
        <v>30</v>
      </c>
      <c r="C16" s="1" t="s">
        <v>24</v>
      </c>
      <c r="D16" s="1" t="s">
        <v>452</v>
      </c>
      <c r="E16" s="1" t="s">
        <v>37</v>
      </c>
      <c r="F16" s="1" t="s">
        <v>16</v>
      </c>
      <c r="G16" s="1" t="s">
        <v>16</v>
      </c>
      <c r="H16" s="1" t="s">
        <v>17</v>
      </c>
      <c r="I16" s="1" t="s">
        <v>16</v>
      </c>
      <c r="J16" s="1" t="s">
        <v>16</v>
      </c>
      <c r="K16" s="1" t="s">
        <v>16</v>
      </c>
      <c r="L16" s="1" t="s">
        <v>16</v>
      </c>
      <c r="M16" s="2" t="str">
        <f t="shared" si="0"/>
        <v>BS 13.2</v>
      </c>
      <c r="N16" s="2" t="str">
        <f t="shared" si="1"/>
        <v>Beachy Head West</v>
      </c>
      <c r="O16" s="2" t="str">
        <f t="shared" si="4"/>
        <v>MCZ</v>
      </c>
      <c r="P16" s="2" t="str">
        <f t="shared" si="5"/>
        <v>SOCI_22</v>
      </c>
      <c r="Q16" s="37" t="s">
        <v>29</v>
      </c>
      <c r="R16" s="37" t="s">
        <v>30</v>
      </c>
      <c r="S16" s="37" t="s">
        <v>24</v>
      </c>
      <c r="T16" s="37" t="s">
        <v>452</v>
      </c>
      <c r="U16" s="9">
        <f t="shared" si="6"/>
        <v>1</v>
      </c>
      <c r="V16" s="9">
        <f t="shared" si="7"/>
        <v>1</v>
      </c>
      <c r="W16" s="9">
        <f t="shared" si="8"/>
        <v>1</v>
      </c>
      <c r="X16" s="9">
        <f t="shared" si="9"/>
        <v>1</v>
      </c>
      <c r="Y16" s="9">
        <f t="shared" si="10"/>
        <v>1</v>
      </c>
      <c r="Z16" s="9">
        <f t="shared" si="11"/>
        <v>1</v>
      </c>
      <c r="AA16" s="9">
        <f t="shared" si="12"/>
        <v>1</v>
      </c>
      <c r="AB16" s="9">
        <f t="shared" si="13"/>
        <v>1</v>
      </c>
      <c r="AC16" s="3">
        <f>COUNTIF($T:T,AD16)</f>
        <v>3</v>
      </c>
      <c r="AD16" s="16" t="s">
        <v>446</v>
      </c>
      <c r="AE16" s="16" t="s">
        <v>779</v>
      </c>
      <c r="AF16" s="16">
        <v>1</v>
      </c>
      <c r="AG16" s="16">
        <v>1</v>
      </c>
      <c r="AH16" s="16">
        <v>1</v>
      </c>
      <c r="AI16" s="16">
        <v>0</v>
      </c>
      <c r="AJ16" s="16">
        <v>1</v>
      </c>
      <c r="AK16" s="16">
        <v>1</v>
      </c>
      <c r="AL16" s="16">
        <v>1</v>
      </c>
      <c r="AM16" s="16">
        <v>1</v>
      </c>
      <c r="AN16" s="10" t="str">
        <f t="shared" si="2"/>
        <v>Beachy Head WestMCZ</v>
      </c>
      <c r="AO16" s="10" t="str">
        <f t="shared" si="14"/>
        <v>Beachy Head West</v>
      </c>
      <c r="AP16" s="9">
        <f>IFERROR(VLOOKUP($AN16,'Introduction probability'!$A$1:$L$128,5,FALSE),"0")</f>
        <v>1</v>
      </c>
      <c r="AQ16" s="9">
        <f>IFERROR(VLOOKUP($AN16,'Introduction probability'!$A$1:$L$128,6,FALSE),"0")</f>
        <v>0.5</v>
      </c>
      <c r="AR16" s="9">
        <f>IFERROR(VLOOKUP($AN16,'Introduction probability'!$A$1:$L$128,7,FALSE),"0")</f>
        <v>0.5</v>
      </c>
      <c r="AS16" s="9">
        <f>IFERROR(VLOOKUP($AN16,'Introduction probability'!$A$1:$L$128,8,FALSE),"0")</f>
        <v>1</v>
      </c>
      <c r="AT16" s="9">
        <f>IFERROR(VLOOKUP($AN16,'Introduction probability'!$A$1:$L$128,9,FALSE),"0")</f>
        <v>0.5</v>
      </c>
      <c r="AU16" s="9">
        <f>IFERROR(VLOOKUP($AN16,'Introduction probability'!$A$1:$L$128,10,FALSE),"0")</f>
        <v>1</v>
      </c>
      <c r="AV16" s="9">
        <f>IFERROR(VLOOKUP($AN16,'Introduction probability'!$A$1:$L$128,11,FALSE),"0")</f>
        <v>1</v>
      </c>
      <c r="AW16" s="9">
        <f>IFERROR(VLOOKUP($AN16,'Introduction probability'!$A$1:$L$128,12,FALSE),"0")</f>
        <v>1</v>
      </c>
      <c r="AY16" s="2" t="str">
        <f t="shared" si="15"/>
        <v>Beachy Head West</v>
      </c>
      <c r="AZ16" s="2" t="str">
        <f t="shared" si="16"/>
        <v>MCZ</v>
      </c>
      <c r="BA16" s="2">
        <f t="shared" si="17"/>
        <v>1</v>
      </c>
      <c r="BB16" s="2">
        <f t="shared" si="18"/>
        <v>0.5</v>
      </c>
      <c r="BC16" s="2">
        <f t="shared" si="19"/>
        <v>0.5</v>
      </c>
      <c r="BD16" s="2">
        <f t="shared" si="20"/>
        <v>1</v>
      </c>
      <c r="BE16" s="2">
        <f t="shared" si="21"/>
        <v>0.5</v>
      </c>
      <c r="BF16" s="2">
        <f t="shared" si="22"/>
        <v>1</v>
      </c>
      <c r="BG16" s="2">
        <f t="shared" si="23"/>
        <v>1</v>
      </c>
      <c r="BH16" s="2">
        <f t="shared" si="24"/>
        <v>1</v>
      </c>
    </row>
    <row r="17" spans="1:60" x14ac:dyDescent="0.25">
      <c r="A17" s="1" t="s">
        <v>29</v>
      </c>
      <c r="B17" s="1" t="s">
        <v>30</v>
      </c>
      <c r="C17" s="1" t="s">
        <v>24</v>
      </c>
      <c r="D17" s="1" t="s">
        <v>453</v>
      </c>
      <c r="E17" s="1" t="s">
        <v>38</v>
      </c>
      <c r="F17" s="1" t="s">
        <v>16</v>
      </c>
      <c r="G17" s="1" t="s">
        <v>16</v>
      </c>
      <c r="H17" s="1" t="s">
        <v>17</v>
      </c>
      <c r="I17" s="1" t="s">
        <v>16</v>
      </c>
      <c r="J17" s="1" t="s">
        <v>16</v>
      </c>
      <c r="K17" s="1" t="s">
        <v>16</v>
      </c>
      <c r="L17" s="1" t="s">
        <v>16</v>
      </c>
      <c r="M17" s="2" t="str">
        <f t="shared" si="0"/>
        <v>BS 13.2</v>
      </c>
      <c r="N17" s="2" t="str">
        <f t="shared" si="1"/>
        <v>Beachy Head West</v>
      </c>
      <c r="O17" s="2" t="str">
        <f t="shared" si="4"/>
        <v>MCZ</v>
      </c>
      <c r="P17" s="2" t="str">
        <f t="shared" si="5"/>
        <v>SOCI_16</v>
      </c>
      <c r="Q17" s="37" t="s">
        <v>29</v>
      </c>
      <c r="R17" s="37" t="s">
        <v>30</v>
      </c>
      <c r="S17" s="37" t="s">
        <v>24</v>
      </c>
      <c r="T17" s="37" t="s">
        <v>453</v>
      </c>
      <c r="U17" s="9">
        <f t="shared" si="6"/>
        <v>0</v>
      </c>
      <c r="V17" s="9">
        <f t="shared" si="7"/>
        <v>0</v>
      </c>
      <c r="W17" s="9">
        <f t="shared" si="8"/>
        <v>0</v>
      </c>
      <c r="X17" s="9">
        <f t="shared" si="9"/>
        <v>0</v>
      </c>
      <c r="Y17" s="9">
        <f t="shared" si="10"/>
        <v>0</v>
      </c>
      <c r="Z17" s="9">
        <f t="shared" si="11"/>
        <v>0</v>
      </c>
      <c r="AA17" s="9">
        <f t="shared" si="12"/>
        <v>0</v>
      </c>
      <c r="AB17" s="9">
        <f t="shared" si="13"/>
        <v>0</v>
      </c>
      <c r="AC17" s="3">
        <f>COUNTIF($T:T,AD17)</f>
        <v>18</v>
      </c>
      <c r="AD17" s="16" t="s">
        <v>594</v>
      </c>
      <c r="AE17" s="16" t="s">
        <v>654</v>
      </c>
      <c r="AF17" s="16">
        <v>1</v>
      </c>
      <c r="AG17" s="16">
        <v>1</v>
      </c>
      <c r="AH17" s="16">
        <v>1</v>
      </c>
      <c r="AI17" s="16">
        <v>0</v>
      </c>
      <c r="AJ17" s="16">
        <v>1</v>
      </c>
      <c r="AK17" s="16">
        <v>1</v>
      </c>
      <c r="AL17" s="16">
        <v>1</v>
      </c>
      <c r="AM17" s="16">
        <v>1</v>
      </c>
      <c r="AN17" s="10" t="str">
        <f t="shared" si="2"/>
        <v>Beachy Head WestMCZ</v>
      </c>
      <c r="AO17" s="10" t="str">
        <f t="shared" si="14"/>
        <v>Beachy Head West</v>
      </c>
      <c r="AP17" s="9">
        <f>IFERROR(VLOOKUP($AN17,'Introduction probability'!$A$1:$L$128,5,FALSE),"0")</f>
        <v>1</v>
      </c>
      <c r="AQ17" s="9">
        <f>IFERROR(VLOOKUP($AN17,'Introduction probability'!$A$1:$L$128,6,FALSE),"0")</f>
        <v>0.5</v>
      </c>
      <c r="AR17" s="9">
        <f>IFERROR(VLOOKUP($AN17,'Introduction probability'!$A$1:$L$128,7,FALSE),"0")</f>
        <v>0.5</v>
      </c>
      <c r="AS17" s="9">
        <f>IFERROR(VLOOKUP($AN17,'Introduction probability'!$A$1:$L$128,8,FALSE),"0")</f>
        <v>1</v>
      </c>
      <c r="AT17" s="9">
        <f>IFERROR(VLOOKUP($AN17,'Introduction probability'!$A$1:$L$128,9,FALSE),"0")</f>
        <v>0.5</v>
      </c>
      <c r="AU17" s="9">
        <f>IFERROR(VLOOKUP($AN17,'Introduction probability'!$A$1:$L$128,10,FALSE),"0")</f>
        <v>1</v>
      </c>
      <c r="AV17" s="9">
        <f>IFERROR(VLOOKUP($AN17,'Introduction probability'!$A$1:$L$128,11,FALSE),"0")</f>
        <v>1</v>
      </c>
      <c r="AW17" s="9">
        <f>IFERROR(VLOOKUP($AN17,'Introduction probability'!$A$1:$L$128,12,FALSE),"0")</f>
        <v>1</v>
      </c>
      <c r="AY17" s="2" t="str">
        <f t="shared" si="15"/>
        <v>Beachy Head West</v>
      </c>
      <c r="AZ17" s="2" t="str">
        <f t="shared" si="16"/>
        <v>MCZ</v>
      </c>
      <c r="BA17" s="2">
        <f t="shared" si="17"/>
        <v>0</v>
      </c>
      <c r="BB17" s="2">
        <f t="shared" si="18"/>
        <v>0</v>
      </c>
      <c r="BC17" s="2">
        <f t="shared" si="19"/>
        <v>0</v>
      </c>
      <c r="BD17" s="2">
        <f t="shared" si="20"/>
        <v>0</v>
      </c>
      <c r="BE17" s="2">
        <f t="shared" si="21"/>
        <v>0</v>
      </c>
      <c r="BF17" s="2">
        <f t="shared" si="22"/>
        <v>0</v>
      </c>
      <c r="BG17" s="2">
        <f t="shared" si="23"/>
        <v>0</v>
      </c>
      <c r="BH17" s="2">
        <f t="shared" si="24"/>
        <v>0</v>
      </c>
    </row>
    <row r="18" spans="1:60" x14ac:dyDescent="0.25">
      <c r="A18" s="1" t="s">
        <v>29</v>
      </c>
      <c r="B18" s="1" t="s">
        <v>30</v>
      </c>
      <c r="C18" s="1" t="s">
        <v>24</v>
      </c>
      <c r="D18" s="1" t="s">
        <v>454</v>
      </c>
      <c r="E18" s="1" t="s">
        <v>39</v>
      </c>
      <c r="F18" s="1" t="s">
        <v>16</v>
      </c>
      <c r="G18" s="1" t="s">
        <v>16</v>
      </c>
      <c r="H18" s="1" t="s">
        <v>17</v>
      </c>
      <c r="I18" s="1" t="s">
        <v>16</v>
      </c>
      <c r="J18" s="1" t="s">
        <v>16</v>
      </c>
      <c r="K18" s="1" t="s">
        <v>16</v>
      </c>
      <c r="L18" s="1" t="s">
        <v>16</v>
      </c>
      <c r="M18" s="2" t="str">
        <f t="shared" si="0"/>
        <v>BS 13.2</v>
      </c>
      <c r="N18" s="2" t="str">
        <f t="shared" si="1"/>
        <v>Beachy Head West</v>
      </c>
      <c r="O18" s="2" t="str">
        <f t="shared" si="4"/>
        <v>MCZ</v>
      </c>
      <c r="P18" s="2" t="str">
        <f t="shared" si="5"/>
        <v>HOCI_20</v>
      </c>
      <c r="Q18" s="37" t="s">
        <v>29</v>
      </c>
      <c r="R18" s="37" t="s">
        <v>30</v>
      </c>
      <c r="S18" s="37" t="s">
        <v>24</v>
      </c>
      <c r="T18" s="37" t="s">
        <v>454</v>
      </c>
      <c r="U18" s="9">
        <f t="shared" si="6"/>
        <v>0</v>
      </c>
      <c r="V18" s="9">
        <f t="shared" si="7"/>
        <v>0</v>
      </c>
      <c r="W18" s="9">
        <f t="shared" si="8"/>
        <v>0</v>
      </c>
      <c r="X18" s="9">
        <f t="shared" si="9"/>
        <v>0</v>
      </c>
      <c r="Y18" s="9">
        <f t="shared" si="10"/>
        <v>0</v>
      </c>
      <c r="Z18" s="9">
        <f t="shared" si="11"/>
        <v>0</v>
      </c>
      <c r="AA18" s="9">
        <f t="shared" si="12"/>
        <v>0</v>
      </c>
      <c r="AB18" s="9">
        <f t="shared" si="13"/>
        <v>0</v>
      </c>
      <c r="AC18" s="3">
        <f>COUNTIF($T:T,AD18)</f>
        <v>2</v>
      </c>
      <c r="AD18" s="16" t="s">
        <v>464</v>
      </c>
      <c r="AE18" s="16" t="s">
        <v>780</v>
      </c>
      <c r="AF18" s="16">
        <v>1</v>
      </c>
      <c r="AG18" s="16">
        <v>1</v>
      </c>
      <c r="AH18" s="16">
        <v>1</v>
      </c>
      <c r="AI18" s="16">
        <v>0</v>
      </c>
      <c r="AJ18" s="16">
        <v>1</v>
      </c>
      <c r="AK18" s="16">
        <v>1</v>
      </c>
      <c r="AL18" s="16">
        <v>1</v>
      </c>
      <c r="AM18" s="16">
        <v>1</v>
      </c>
      <c r="AN18" s="10" t="str">
        <f t="shared" si="2"/>
        <v>Beachy Head WestMCZ</v>
      </c>
      <c r="AO18" s="10" t="str">
        <f t="shared" si="14"/>
        <v>Beachy Head West</v>
      </c>
      <c r="AP18" s="9">
        <f>IFERROR(VLOOKUP($AN18,'Introduction probability'!$A$1:$L$128,5,FALSE),"0")</f>
        <v>1</v>
      </c>
      <c r="AQ18" s="9">
        <f>IFERROR(VLOOKUP($AN18,'Introduction probability'!$A$1:$L$128,6,FALSE),"0")</f>
        <v>0.5</v>
      </c>
      <c r="AR18" s="9">
        <f>IFERROR(VLOOKUP($AN18,'Introduction probability'!$A$1:$L$128,7,FALSE),"0")</f>
        <v>0.5</v>
      </c>
      <c r="AS18" s="9">
        <f>IFERROR(VLOOKUP($AN18,'Introduction probability'!$A$1:$L$128,8,FALSE),"0")</f>
        <v>1</v>
      </c>
      <c r="AT18" s="9">
        <f>IFERROR(VLOOKUP($AN18,'Introduction probability'!$A$1:$L$128,9,FALSE),"0")</f>
        <v>0.5</v>
      </c>
      <c r="AU18" s="9">
        <f>IFERROR(VLOOKUP($AN18,'Introduction probability'!$A$1:$L$128,10,FALSE),"0")</f>
        <v>1</v>
      </c>
      <c r="AV18" s="9">
        <f>IFERROR(VLOOKUP($AN18,'Introduction probability'!$A$1:$L$128,11,FALSE),"0")</f>
        <v>1</v>
      </c>
      <c r="AW18" s="9">
        <f>IFERROR(VLOOKUP($AN18,'Introduction probability'!$A$1:$L$128,12,FALSE),"0")</f>
        <v>1</v>
      </c>
      <c r="AY18" s="2" t="str">
        <f t="shared" si="15"/>
        <v>Beachy Head West</v>
      </c>
      <c r="AZ18" s="2" t="str">
        <f t="shared" si="16"/>
        <v>MCZ</v>
      </c>
      <c r="BA18" s="2">
        <f t="shared" si="17"/>
        <v>0</v>
      </c>
      <c r="BB18" s="2">
        <f t="shared" si="18"/>
        <v>0</v>
      </c>
      <c r="BC18" s="2">
        <f t="shared" si="19"/>
        <v>0</v>
      </c>
      <c r="BD18" s="2">
        <f t="shared" si="20"/>
        <v>0</v>
      </c>
      <c r="BE18" s="2">
        <f t="shared" si="21"/>
        <v>0</v>
      </c>
      <c r="BF18" s="2">
        <f t="shared" si="22"/>
        <v>0</v>
      </c>
      <c r="BG18" s="2">
        <f t="shared" si="23"/>
        <v>0</v>
      </c>
      <c r="BH18" s="2">
        <f t="shared" si="24"/>
        <v>0</v>
      </c>
    </row>
    <row r="19" spans="1:60" x14ac:dyDescent="0.25">
      <c r="A19" s="1" t="s">
        <v>29</v>
      </c>
      <c r="B19" s="1" t="s">
        <v>30</v>
      </c>
      <c r="C19" s="1" t="s">
        <v>24</v>
      </c>
      <c r="D19" s="1" t="s">
        <v>455</v>
      </c>
      <c r="E19" s="1" t="s">
        <v>40</v>
      </c>
      <c r="F19" s="1" t="s">
        <v>16</v>
      </c>
      <c r="G19" s="1" t="s">
        <v>16</v>
      </c>
      <c r="H19" s="1" t="s">
        <v>17</v>
      </c>
      <c r="I19" s="1" t="s">
        <v>16</v>
      </c>
      <c r="J19" s="1" t="s">
        <v>16</v>
      </c>
      <c r="K19" s="1" t="s">
        <v>16</v>
      </c>
      <c r="L19" s="1" t="s">
        <v>16</v>
      </c>
      <c r="M19" s="2" t="str">
        <f t="shared" si="0"/>
        <v>BS 13.2</v>
      </c>
      <c r="N19" s="2" t="str">
        <f t="shared" si="1"/>
        <v>Beachy Head West</v>
      </c>
      <c r="O19" s="2" t="str">
        <f t="shared" si="4"/>
        <v>MCZ</v>
      </c>
      <c r="P19" s="2" t="str">
        <f t="shared" si="5"/>
        <v>A5.4</v>
      </c>
      <c r="Q19" s="37" t="s">
        <v>29</v>
      </c>
      <c r="R19" s="37" t="s">
        <v>30</v>
      </c>
      <c r="S19" s="37" t="s">
        <v>24</v>
      </c>
      <c r="T19" s="37" t="s">
        <v>455</v>
      </c>
      <c r="U19" s="9">
        <f t="shared" si="6"/>
        <v>0</v>
      </c>
      <c r="V19" s="9">
        <f t="shared" si="7"/>
        <v>1</v>
      </c>
      <c r="W19" s="9">
        <f t="shared" si="8"/>
        <v>0</v>
      </c>
      <c r="X19" s="9">
        <f t="shared" si="9"/>
        <v>1</v>
      </c>
      <c r="Y19" s="9">
        <f t="shared" si="10"/>
        <v>0</v>
      </c>
      <c r="Z19" s="9">
        <f t="shared" si="11"/>
        <v>0</v>
      </c>
      <c r="AA19" s="9">
        <f t="shared" si="12"/>
        <v>0</v>
      </c>
      <c r="AB19" s="9">
        <f t="shared" si="13"/>
        <v>0</v>
      </c>
      <c r="AC19" s="3">
        <f>COUNTIF($T:T,AD19)</f>
        <v>24</v>
      </c>
      <c r="AD19" s="16" t="s">
        <v>597</v>
      </c>
      <c r="AE19" s="16" t="s">
        <v>781</v>
      </c>
      <c r="AF19" s="16">
        <v>0</v>
      </c>
      <c r="AG19" s="16">
        <v>1</v>
      </c>
      <c r="AH19" s="16">
        <v>0</v>
      </c>
      <c r="AI19" s="16">
        <v>0</v>
      </c>
      <c r="AJ19" s="16">
        <v>0</v>
      </c>
      <c r="AK19" s="16">
        <v>0</v>
      </c>
      <c r="AL19" s="16">
        <v>0</v>
      </c>
      <c r="AM19" s="16">
        <v>0</v>
      </c>
      <c r="AN19" s="10" t="str">
        <f t="shared" si="2"/>
        <v>Beachy Head WestMCZ</v>
      </c>
      <c r="AO19" s="10" t="str">
        <f t="shared" si="14"/>
        <v>Beachy Head West</v>
      </c>
      <c r="AP19" s="9">
        <f>IFERROR(VLOOKUP($AN19,'Introduction probability'!$A$1:$L$128,5,FALSE),"0")</f>
        <v>1</v>
      </c>
      <c r="AQ19" s="9">
        <f>IFERROR(VLOOKUP($AN19,'Introduction probability'!$A$1:$L$128,6,FALSE),"0")</f>
        <v>0.5</v>
      </c>
      <c r="AR19" s="9">
        <f>IFERROR(VLOOKUP($AN19,'Introduction probability'!$A$1:$L$128,7,FALSE),"0")</f>
        <v>0.5</v>
      </c>
      <c r="AS19" s="9">
        <f>IFERROR(VLOOKUP($AN19,'Introduction probability'!$A$1:$L$128,8,FALSE),"0")</f>
        <v>1</v>
      </c>
      <c r="AT19" s="9">
        <f>IFERROR(VLOOKUP($AN19,'Introduction probability'!$A$1:$L$128,9,FALSE),"0")</f>
        <v>0.5</v>
      </c>
      <c r="AU19" s="9">
        <f>IFERROR(VLOOKUP($AN19,'Introduction probability'!$A$1:$L$128,10,FALSE),"0")</f>
        <v>1</v>
      </c>
      <c r="AV19" s="9">
        <f>IFERROR(VLOOKUP($AN19,'Introduction probability'!$A$1:$L$128,11,FALSE),"0")</f>
        <v>1</v>
      </c>
      <c r="AW19" s="9">
        <f>IFERROR(VLOOKUP($AN19,'Introduction probability'!$A$1:$L$128,12,FALSE),"0")</f>
        <v>1</v>
      </c>
      <c r="AY19" s="2" t="str">
        <f t="shared" si="15"/>
        <v>Beachy Head West</v>
      </c>
      <c r="AZ19" s="2" t="str">
        <f t="shared" si="16"/>
        <v>MCZ</v>
      </c>
      <c r="BA19" s="2">
        <f t="shared" si="17"/>
        <v>0</v>
      </c>
      <c r="BB19" s="2">
        <f t="shared" si="18"/>
        <v>0.5</v>
      </c>
      <c r="BC19" s="2">
        <f t="shared" si="19"/>
        <v>0</v>
      </c>
      <c r="BD19" s="2">
        <f t="shared" si="20"/>
        <v>1</v>
      </c>
      <c r="BE19" s="2">
        <f t="shared" si="21"/>
        <v>0</v>
      </c>
      <c r="BF19" s="2">
        <f t="shared" si="22"/>
        <v>0</v>
      </c>
      <c r="BG19" s="2">
        <f t="shared" si="23"/>
        <v>0</v>
      </c>
      <c r="BH19" s="2">
        <f t="shared" si="24"/>
        <v>0</v>
      </c>
    </row>
    <row r="20" spans="1:60" x14ac:dyDescent="0.25">
      <c r="A20" s="1" t="s">
        <v>29</v>
      </c>
      <c r="B20" s="1" t="s">
        <v>30</v>
      </c>
      <c r="C20" s="1" t="s">
        <v>24</v>
      </c>
      <c r="D20" s="1" t="s">
        <v>456</v>
      </c>
      <c r="E20" s="1" t="s">
        <v>41</v>
      </c>
      <c r="F20" s="1" t="s">
        <v>16</v>
      </c>
      <c r="G20" s="1" t="s">
        <v>16</v>
      </c>
      <c r="H20" s="1" t="s">
        <v>17</v>
      </c>
      <c r="I20" s="1" t="s">
        <v>16</v>
      </c>
      <c r="J20" s="1" t="s">
        <v>16</v>
      </c>
      <c r="K20" s="1" t="s">
        <v>16</v>
      </c>
      <c r="L20" s="1" t="s">
        <v>16</v>
      </c>
      <c r="M20" s="2" t="str">
        <f t="shared" si="0"/>
        <v>BS 13.2</v>
      </c>
      <c r="N20" s="2" t="str">
        <f t="shared" si="1"/>
        <v>Beachy Head West</v>
      </c>
      <c r="O20" s="2" t="str">
        <f t="shared" si="4"/>
        <v>MCZ</v>
      </c>
      <c r="P20" s="2" t="str">
        <f t="shared" si="5"/>
        <v>A5.3</v>
      </c>
      <c r="Q20" s="37" t="s">
        <v>29</v>
      </c>
      <c r="R20" s="37" t="s">
        <v>30</v>
      </c>
      <c r="S20" s="37" t="s">
        <v>24</v>
      </c>
      <c r="T20" s="37" t="s">
        <v>456</v>
      </c>
      <c r="U20" s="9">
        <f t="shared" si="6"/>
        <v>0</v>
      </c>
      <c r="V20" s="9">
        <f t="shared" si="7"/>
        <v>0</v>
      </c>
      <c r="W20" s="9">
        <f t="shared" si="8"/>
        <v>0</v>
      </c>
      <c r="X20" s="9">
        <f t="shared" si="9"/>
        <v>0</v>
      </c>
      <c r="Y20" s="9">
        <f t="shared" si="10"/>
        <v>0</v>
      </c>
      <c r="Z20" s="9">
        <f t="shared" si="11"/>
        <v>0</v>
      </c>
      <c r="AA20" s="9">
        <f t="shared" si="12"/>
        <v>0</v>
      </c>
      <c r="AB20" s="9">
        <f t="shared" si="13"/>
        <v>0</v>
      </c>
      <c r="AC20" s="3">
        <f>COUNTIF($T:T,AD20)</f>
        <v>0</v>
      </c>
      <c r="AD20" s="16"/>
      <c r="AE20" s="16" t="s">
        <v>782</v>
      </c>
      <c r="AF20" s="16" t="s">
        <v>16</v>
      </c>
      <c r="AG20" s="16" t="s">
        <v>16</v>
      </c>
      <c r="AH20" s="16" t="s">
        <v>16</v>
      </c>
      <c r="AI20" s="16" t="s">
        <v>16</v>
      </c>
      <c r="AJ20" s="16" t="s">
        <v>16</v>
      </c>
      <c r="AK20" s="16" t="s">
        <v>16</v>
      </c>
      <c r="AL20" s="16" t="s">
        <v>16</v>
      </c>
      <c r="AM20" s="16" t="s">
        <v>16</v>
      </c>
      <c r="AN20" s="10" t="str">
        <f t="shared" si="2"/>
        <v>Beachy Head WestMCZ</v>
      </c>
      <c r="AO20" s="10" t="str">
        <f t="shared" si="14"/>
        <v>Beachy Head West</v>
      </c>
      <c r="AP20" s="9">
        <f>IFERROR(VLOOKUP($AN20,'Introduction probability'!$A$1:$L$128,5,FALSE),"0")</f>
        <v>1</v>
      </c>
      <c r="AQ20" s="9">
        <f>IFERROR(VLOOKUP($AN20,'Introduction probability'!$A$1:$L$128,6,FALSE),"0")</f>
        <v>0.5</v>
      </c>
      <c r="AR20" s="9">
        <f>IFERROR(VLOOKUP($AN20,'Introduction probability'!$A$1:$L$128,7,FALSE),"0")</f>
        <v>0.5</v>
      </c>
      <c r="AS20" s="9">
        <f>IFERROR(VLOOKUP($AN20,'Introduction probability'!$A$1:$L$128,8,FALSE),"0")</f>
        <v>1</v>
      </c>
      <c r="AT20" s="9">
        <f>IFERROR(VLOOKUP($AN20,'Introduction probability'!$A$1:$L$128,9,FALSE),"0")</f>
        <v>0.5</v>
      </c>
      <c r="AU20" s="9">
        <f>IFERROR(VLOOKUP($AN20,'Introduction probability'!$A$1:$L$128,10,FALSE),"0")</f>
        <v>1</v>
      </c>
      <c r="AV20" s="9">
        <f>IFERROR(VLOOKUP($AN20,'Introduction probability'!$A$1:$L$128,11,FALSE),"0")</f>
        <v>1</v>
      </c>
      <c r="AW20" s="9">
        <f>IFERROR(VLOOKUP($AN20,'Introduction probability'!$A$1:$L$128,12,FALSE),"0")</f>
        <v>1</v>
      </c>
      <c r="AY20" s="2" t="str">
        <f t="shared" si="15"/>
        <v>Beachy Head West</v>
      </c>
      <c r="AZ20" s="2" t="str">
        <f t="shared" si="16"/>
        <v>MCZ</v>
      </c>
      <c r="BA20" s="2">
        <f t="shared" si="17"/>
        <v>0</v>
      </c>
      <c r="BB20" s="2">
        <f t="shared" si="18"/>
        <v>0</v>
      </c>
      <c r="BC20" s="2">
        <f t="shared" si="19"/>
        <v>0</v>
      </c>
      <c r="BD20" s="2">
        <f t="shared" si="20"/>
        <v>0</v>
      </c>
      <c r="BE20" s="2">
        <f t="shared" si="21"/>
        <v>0</v>
      </c>
      <c r="BF20" s="2">
        <f t="shared" si="22"/>
        <v>0</v>
      </c>
      <c r="BG20" s="2">
        <f t="shared" si="23"/>
        <v>0</v>
      </c>
      <c r="BH20" s="2">
        <f t="shared" si="24"/>
        <v>0</v>
      </c>
    </row>
    <row r="21" spans="1:60" x14ac:dyDescent="0.25">
      <c r="A21" s="1" t="s">
        <v>29</v>
      </c>
      <c r="B21" s="1" t="s">
        <v>30</v>
      </c>
      <c r="C21" s="1" t="s">
        <v>24</v>
      </c>
      <c r="D21" s="1" t="s">
        <v>457</v>
      </c>
      <c r="E21" s="1" t="s">
        <v>42</v>
      </c>
      <c r="F21" s="1" t="s">
        <v>16</v>
      </c>
      <c r="G21" s="1" t="s">
        <v>16</v>
      </c>
      <c r="H21" s="1" t="s">
        <v>17</v>
      </c>
      <c r="I21" s="1" t="s">
        <v>16</v>
      </c>
      <c r="J21" s="1" t="s">
        <v>16</v>
      </c>
      <c r="K21" s="1" t="s">
        <v>16</v>
      </c>
      <c r="L21" s="1" t="s">
        <v>16</v>
      </c>
      <c r="M21" s="2" t="str">
        <f t="shared" si="0"/>
        <v>BS 13.2</v>
      </c>
      <c r="N21" s="2" t="str">
        <f t="shared" si="1"/>
        <v>Beachy Head West</v>
      </c>
      <c r="O21" s="2" t="str">
        <f t="shared" si="4"/>
        <v>MCZ</v>
      </c>
      <c r="P21" s="2" t="str">
        <f t="shared" si="5"/>
        <v>A5.2</v>
      </c>
      <c r="Q21" s="37" t="s">
        <v>29</v>
      </c>
      <c r="R21" s="37" t="s">
        <v>30</v>
      </c>
      <c r="S21" s="37" t="s">
        <v>24</v>
      </c>
      <c r="T21" s="37" t="s">
        <v>457</v>
      </c>
      <c r="U21" s="9">
        <f t="shared" si="6"/>
        <v>0</v>
      </c>
      <c r="V21" s="9">
        <f t="shared" si="7"/>
        <v>0</v>
      </c>
      <c r="W21" s="9">
        <f t="shared" si="8"/>
        <v>0</v>
      </c>
      <c r="X21" s="9">
        <f t="shared" si="9"/>
        <v>0</v>
      </c>
      <c r="Y21" s="9">
        <f t="shared" si="10"/>
        <v>0</v>
      </c>
      <c r="Z21" s="9">
        <f t="shared" si="11"/>
        <v>0</v>
      </c>
      <c r="AA21" s="9">
        <f t="shared" si="12"/>
        <v>0</v>
      </c>
      <c r="AB21" s="9">
        <f t="shared" si="13"/>
        <v>0</v>
      </c>
      <c r="AC21" s="3">
        <f>COUNTIF($T:T,AD21)</f>
        <v>27</v>
      </c>
      <c r="AD21" s="16" t="s">
        <v>472</v>
      </c>
      <c r="AE21" s="16" t="s">
        <v>655</v>
      </c>
      <c r="AF21" s="16">
        <v>0</v>
      </c>
      <c r="AG21" s="16">
        <v>1</v>
      </c>
      <c r="AH21" s="16">
        <v>0</v>
      </c>
      <c r="AI21" s="16">
        <v>1</v>
      </c>
      <c r="AJ21" s="16">
        <v>0</v>
      </c>
      <c r="AK21" s="16">
        <v>1</v>
      </c>
      <c r="AL21" s="16">
        <v>1</v>
      </c>
      <c r="AM21" s="16">
        <v>1</v>
      </c>
      <c r="AN21" s="10" t="str">
        <f t="shared" si="2"/>
        <v>Beachy Head WestMCZ</v>
      </c>
      <c r="AO21" s="10" t="str">
        <f t="shared" si="14"/>
        <v>Beachy Head West</v>
      </c>
      <c r="AP21" s="9">
        <f>IFERROR(VLOOKUP($AN21,'Introduction probability'!$A$1:$L$128,5,FALSE),"0")</f>
        <v>1</v>
      </c>
      <c r="AQ21" s="9">
        <f>IFERROR(VLOOKUP($AN21,'Introduction probability'!$A$1:$L$128,6,FALSE),"0")</f>
        <v>0.5</v>
      </c>
      <c r="AR21" s="9">
        <f>IFERROR(VLOOKUP($AN21,'Introduction probability'!$A$1:$L$128,7,FALSE),"0")</f>
        <v>0.5</v>
      </c>
      <c r="AS21" s="9">
        <f>IFERROR(VLOOKUP($AN21,'Introduction probability'!$A$1:$L$128,8,FALSE),"0")</f>
        <v>1</v>
      </c>
      <c r="AT21" s="9">
        <f>IFERROR(VLOOKUP($AN21,'Introduction probability'!$A$1:$L$128,9,FALSE),"0")</f>
        <v>0.5</v>
      </c>
      <c r="AU21" s="9">
        <f>IFERROR(VLOOKUP($AN21,'Introduction probability'!$A$1:$L$128,10,FALSE),"0")</f>
        <v>1</v>
      </c>
      <c r="AV21" s="9">
        <f>IFERROR(VLOOKUP($AN21,'Introduction probability'!$A$1:$L$128,11,FALSE),"0")</f>
        <v>1</v>
      </c>
      <c r="AW21" s="9">
        <f>IFERROR(VLOOKUP($AN21,'Introduction probability'!$A$1:$L$128,12,FALSE),"0")</f>
        <v>1</v>
      </c>
      <c r="AY21" s="2" t="str">
        <f t="shared" si="15"/>
        <v>Beachy Head West</v>
      </c>
      <c r="AZ21" s="2" t="str">
        <f t="shared" si="16"/>
        <v>MCZ</v>
      </c>
      <c r="BA21" s="2">
        <f t="shared" si="17"/>
        <v>0</v>
      </c>
      <c r="BB21" s="2">
        <f t="shared" si="18"/>
        <v>0</v>
      </c>
      <c r="BC21" s="2">
        <f t="shared" si="19"/>
        <v>0</v>
      </c>
      <c r="BD21" s="2">
        <f t="shared" si="20"/>
        <v>0</v>
      </c>
      <c r="BE21" s="2">
        <f t="shared" si="21"/>
        <v>0</v>
      </c>
      <c r="BF21" s="2">
        <f t="shared" si="22"/>
        <v>0</v>
      </c>
      <c r="BG21" s="2">
        <f t="shared" si="23"/>
        <v>0</v>
      </c>
      <c r="BH21" s="2">
        <f t="shared" si="24"/>
        <v>0</v>
      </c>
    </row>
    <row r="22" spans="1:60" x14ac:dyDescent="0.25">
      <c r="A22" s="1" t="s">
        <v>43</v>
      </c>
      <c r="B22" s="1" t="s">
        <v>44</v>
      </c>
      <c r="C22" s="1" t="s">
        <v>24</v>
      </c>
      <c r="D22" s="1" t="s">
        <v>458</v>
      </c>
      <c r="E22" s="1" t="s">
        <v>45</v>
      </c>
      <c r="F22" s="1" t="s">
        <v>16</v>
      </c>
      <c r="G22" s="1" t="s">
        <v>16</v>
      </c>
      <c r="H22" s="1" t="s">
        <v>17</v>
      </c>
      <c r="I22" s="1" t="s">
        <v>16</v>
      </c>
      <c r="J22" s="1" t="s">
        <v>16</v>
      </c>
      <c r="K22" s="1" t="s">
        <v>16</v>
      </c>
      <c r="L22" s="1" t="s">
        <v>16</v>
      </c>
      <c r="M22" s="2" t="str">
        <f t="shared" si="0"/>
        <v>BS 03</v>
      </c>
      <c r="N22" s="2" t="str">
        <f t="shared" si="1"/>
        <v>Blackwater, Crouch, Roach and Colne Estuaries</v>
      </c>
      <c r="O22" s="2" t="str">
        <f t="shared" si="4"/>
        <v>MCZ</v>
      </c>
      <c r="P22" s="2" t="str">
        <f t="shared" si="5"/>
        <v>G10</v>
      </c>
      <c r="Q22" s="37" t="s">
        <v>43</v>
      </c>
      <c r="R22" s="37" t="s">
        <v>44</v>
      </c>
      <c r="S22" s="37" t="s">
        <v>24</v>
      </c>
      <c r="T22" s="37" t="s">
        <v>458</v>
      </c>
      <c r="U22" s="9">
        <f t="shared" si="6"/>
        <v>0</v>
      </c>
      <c r="V22" s="9">
        <f t="shared" si="7"/>
        <v>0</v>
      </c>
      <c r="W22" s="9">
        <f t="shared" si="8"/>
        <v>0</v>
      </c>
      <c r="X22" s="9">
        <f t="shared" si="9"/>
        <v>0</v>
      </c>
      <c r="Y22" s="9">
        <f t="shared" si="10"/>
        <v>0</v>
      </c>
      <c r="Z22" s="9">
        <f t="shared" si="11"/>
        <v>0</v>
      </c>
      <c r="AA22" s="9">
        <f t="shared" si="12"/>
        <v>0</v>
      </c>
      <c r="AB22" s="9">
        <f t="shared" si="13"/>
        <v>0</v>
      </c>
      <c r="AC22" s="3">
        <f>COUNTIF($T:T,AD22)</f>
        <v>24</v>
      </c>
      <c r="AD22" s="16" t="s">
        <v>455</v>
      </c>
      <c r="AE22" s="16" t="s">
        <v>656</v>
      </c>
      <c r="AF22" s="16">
        <v>0</v>
      </c>
      <c r="AG22" s="16">
        <v>1</v>
      </c>
      <c r="AH22" s="16">
        <v>0</v>
      </c>
      <c r="AI22" s="16">
        <v>1</v>
      </c>
      <c r="AJ22" s="16">
        <v>0</v>
      </c>
      <c r="AK22" s="16">
        <v>0</v>
      </c>
      <c r="AL22" s="16">
        <v>0</v>
      </c>
      <c r="AM22" s="16">
        <v>0</v>
      </c>
      <c r="AN22" s="10" t="str">
        <f t="shared" si="2"/>
        <v>Blackwater, Crouch, Roach and Colne EstuariesMCZ</v>
      </c>
      <c r="AO22" s="10" t="str">
        <f t="shared" si="14"/>
        <v>Blackwater, Crouch, Roach and Colne Estuaries</v>
      </c>
      <c r="AP22" s="9">
        <f>IFERROR(VLOOKUP($AN22,'Introduction probability'!$A$1:$L$128,5,FALSE),"0")</f>
        <v>1</v>
      </c>
      <c r="AQ22" s="9">
        <f>IFERROR(VLOOKUP($AN22,'Introduction probability'!$A$1:$L$128,6,FALSE),"0")</f>
        <v>0.5</v>
      </c>
      <c r="AR22" s="9">
        <f>IFERROR(VLOOKUP($AN22,'Introduction probability'!$A$1:$L$128,7,FALSE),"0")</f>
        <v>0.5</v>
      </c>
      <c r="AS22" s="9">
        <f>IFERROR(VLOOKUP($AN22,'Introduction probability'!$A$1:$L$128,8,FALSE),"0")</f>
        <v>1</v>
      </c>
      <c r="AT22" s="9">
        <f>IFERROR(VLOOKUP($AN22,'Introduction probability'!$A$1:$L$128,9,FALSE),"0")</f>
        <v>0.5</v>
      </c>
      <c r="AU22" s="9">
        <f>IFERROR(VLOOKUP($AN22,'Introduction probability'!$A$1:$L$128,10,FALSE),"0")</f>
        <v>1</v>
      </c>
      <c r="AV22" s="9">
        <f>IFERROR(VLOOKUP($AN22,'Introduction probability'!$A$1:$L$128,11,FALSE),"0")</f>
        <v>1</v>
      </c>
      <c r="AW22" s="9">
        <f>IFERROR(VLOOKUP($AN22,'Introduction probability'!$A$1:$L$128,12,FALSE),"0")</f>
        <v>0.5</v>
      </c>
      <c r="AY22" s="2" t="str">
        <f t="shared" si="15"/>
        <v>Blackwater, Crouch, Roach and Colne Estuaries</v>
      </c>
      <c r="AZ22" s="2" t="str">
        <f t="shared" si="16"/>
        <v>MCZ</v>
      </c>
      <c r="BA22" s="2">
        <f t="shared" si="17"/>
        <v>0</v>
      </c>
      <c r="BB22" s="2">
        <f t="shared" si="18"/>
        <v>0</v>
      </c>
      <c r="BC22" s="2">
        <f t="shared" si="19"/>
        <v>0</v>
      </c>
      <c r="BD22" s="2">
        <f t="shared" si="20"/>
        <v>0</v>
      </c>
      <c r="BE22" s="2">
        <f t="shared" si="21"/>
        <v>0</v>
      </c>
      <c r="BF22" s="2">
        <f t="shared" si="22"/>
        <v>0</v>
      </c>
      <c r="BG22" s="2">
        <f t="shared" si="23"/>
        <v>0</v>
      </c>
      <c r="BH22" s="2">
        <f t="shared" si="24"/>
        <v>0</v>
      </c>
    </row>
    <row r="23" spans="1:60" x14ac:dyDescent="0.25">
      <c r="A23" s="1" t="s">
        <v>43</v>
      </c>
      <c r="B23" s="1" t="s">
        <v>44</v>
      </c>
      <c r="C23" s="1" t="s">
        <v>24</v>
      </c>
      <c r="D23" s="1" t="s">
        <v>459</v>
      </c>
      <c r="E23" s="1" t="s">
        <v>46</v>
      </c>
      <c r="F23" s="1" t="s">
        <v>16</v>
      </c>
      <c r="G23" s="1" t="s">
        <v>16</v>
      </c>
      <c r="H23" s="1" t="s">
        <v>17</v>
      </c>
      <c r="I23" s="1" t="s">
        <v>16</v>
      </c>
      <c r="J23" s="1" t="s">
        <v>16</v>
      </c>
      <c r="K23" s="1" t="s">
        <v>16</v>
      </c>
      <c r="L23" s="1" t="s">
        <v>16</v>
      </c>
      <c r="M23" s="2" t="str">
        <f t="shared" si="0"/>
        <v>BS 03</v>
      </c>
      <c r="N23" s="2" t="str">
        <f t="shared" si="1"/>
        <v>Blackwater, Crouch, Roach and Colne Estuaries</v>
      </c>
      <c r="O23" s="2" t="str">
        <f t="shared" si="4"/>
        <v>MCZ</v>
      </c>
      <c r="P23" s="2" t="str">
        <f t="shared" si="5"/>
        <v>A2.4</v>
      </c>
      <c r="Q23" s="37" t="s">
        <v>43</v>
      </c>
      <c r="R23" s="37" t="s">
        <v>44</v>
      </c>
      <c r="S23" s="37" t="s">
        <v>24</v>
      </c>
      <c r="T23" s="37" t="s">
        <v>459</v>
      </c>
      <c r="U23" s="9">
        <f t="shared" si="6"/>
        <v>0</v>
      </c>
      <c r="V23" s="9">
        <f t="shared" si="7"/>
        <v>1</v>
      </c>
      <c r="W23" s="9">
        <f t="shared" si="8"/>
        <v>0</v>
      </c>
      <c r="X23" s="9">
        <f t="shared" si="9"/>
        <v>0</v>
      </c>
      <c r="Y23" s="9">
        <f t="shared" si="10"/>
        <v>0</v>
      </c>
      <c r="Z23" s="9">
        <f t="shared" si="11"/>
        <v>0</v>
      </c>
      <c r="AA23" s="9">
        <f t="shared" si="12"/>
        <v>0</v>
      </c>
      <c r="AB23" s="9">
        <f t="shared" si="13"/>
        <v>0</v>
      </c>
      <c r="AC23" s="3">
        <f>COUNTIF($T:T,AD23)</f>
        <v>0</v>
      </c>
      <c r="AD23" s="16"/>
      <c r="AE23" s="16" t="s">
        <v>783</v>
      </c>
      <c r="AF23" s="16" t="s">
        <v>16</v>
      </c>
      <c r="AG23" s="16" t="s">
        <v>16</v>
      </c>
      <c r="AH23" s="16" t="s">
        <v>16</v>
      </c>
      <c r="AI23" s="16" t="s">
        <v>16</v>
      </c>
      <c r="AJ23" s="16" t="s">
        <v>16</v>
      </c>
      <c r="AK23" s="16" t="s">
        <v>16</v>
      </c>
      <c r="AL23" s="16" t="s">
        <v>16</v>
      </c>
      <c r="AM23" s="16" t="s">
        <v>16</v>
      </c>
      <c r="AN23" s="10" t="str">
        <f t="shared" si="2"/>
        <v>Blackwater, Crouch, Roach and Colne EstuariesMCZ</v>
      </c>
      <c r="AO23" s="10" t="str">
        <f t="shared" si="14"/>
        <v>Blackwater, Crouch, Roach and Colne Estuaries</v>
      </c>
      <c r="AP23" s="9">
        <f>IFERROR(VLOOKUP($AN23,'Introduction probability'!$A$1:$L$128,5,FALSE),"0")</f>
        <v>1</v>
      </c>
      <c r="AQ23" s="9">
        <f>IFERROR(VLOOKUP($AN23,'Introduction probability'!$A$1:$L$128,6,FALSE),"0")</f>
        <v>0.5</v>
      </c>
      <c r="AR23" s="9">
        <f>IFERROR(VLOOKUP($AN23,'Introduction probability'!$A$1:$L$128,7,FALSE),"0")</f>
        <v>0.5</v>
      </c>
      <c r="AS23" s="9">
        <f>IFERROR(VLOOKUP($AN23,'Introduction probability'!$A$1:$L$128,8,FALSE),"0")</f>
        <v>1</v>
      </c>
      <c r="AT23" s="9">
        <f>IFERROR(VLOOKUP($AN23,'Introduction probability'!$A$1:$L$128,9,FALSE),"0")</f>
        <v>0.5</v>
      </c>
      <c r="AU23" s="9">
        <f>IFERROR(VLOOKUP($AN23,'Introduction probability'!$A$1:$L$128,10,FALSE),"0")</f>
        <v>1</v>
      </c>
      <c r="AV23" s="9">
        <f>IFERROR(VLOOKUP($AN23,'Introduction probability'!$A$1:$L$128,11,FALSE),"0")</f>
        <v>1</v>
      </c>
      <c r="AW23" s="9">
        <f>IFERROR(VLOOKUP($AN23,'Introduction probability'!$A$1:$L$128,12,FALSE),"0")</f>
        <v>0.5</v>
      </c>
      <c r="AY23" s="2" t="str">
        <f t="shared" si="15"/>
        <v>Blackwater, Crouch, Roach and Colne Estuaries</v>
      </c>
      <c r="AZ23" s="2" t="str">
        <f t="shared" si="16"/>
        <v>MCZ</v>
      </c>
      <c r="BA23" s="2">
        <f t="shared" si="17"/>
        <v>0</v>
      </c>
      <c r="BB23" s="2">
        <f t="shared" si="18"/>
        <v>0.5</v>
      </c>
      <c r="BC23" s="2">
        <f t="shared" si="19"/>
        <v>0</v>
      </c>
      <c r="BD23" s="2">
        <f t="shared" si="20"/>
        <v>0</v>
      </c>
      <c r="BE23" s="2">
        <f t="shared" si="21"/>
        <v>0</v>
      </c>
      <c r="BF23" s="2">
        <f t="shared" si="22"/>
        <v>0</v>
      </c>
      <c r="BG23" s="2">
        <f t="shared" si="23"/>
        <v>0</v>
      </c>
      <c r="BH23" s="2">
        <f t="shared" si="24"/>
        <v>0</v>
      </c>
    </row>
    <row r="24" spans="1:60" x14ac:dyDescent="0.25">
      <c r="A24" s="1" t="s">
        <v>43</v>
      </c>
      <c r="B24" s="1" t="s">
        <v>44</v>
      </c>
      <c r="C24" s="1" t="s">
        <v>24</v>
      </c>
      <c r="D24" s="1" t="s">
        <v>452</v>
      </c>
      <c r="E24" s="1" t="s">
        <v>37</v>
      </c>
      <c r="F24" s="1" t="s">
        <v>16</v>
      </c>
      <c r="G24" s="1" t="s">
        <v>16</v>
      </c>
      <c r="H24" s="1" t="s">
        <v>17</v>
      </c>
      <c r="I24" s="1" t="s">
        <v>16</v>
      </c>
      <c r="J24" s="1" t="s">
        <v>16</v>
      </c>
      <c r="K24" s="1" t="s">
        <v>16</v>
      </c>
      <c r="L24" s="1" t="s">
        <v>16</v>
      </c>
      <c r="M24" s="2" t="str">
        <f t="shared" si="0"/>
        <v>BS 03</v>
      </c>
      <c r="N24" s="2" t="str">
        <f t="shared" si="1"/>
        <v>Blackwater, Crouch, Roach and Colne Estuaries</v>
      </c>
      <c r="O24" s="2" t="str">
        <f t="shared" si="4"/>
        <v>MCZ</v>
      </c>
      <c r="P24" s="2" t="str">
        <f t="shared" si="5"/>
        <v>SOCI_22</v>
      </c>
      <c r="Q24" s="37" t="s">
        <v>43</v>
      </c>
      <c r="R24" s="37" t="s">
        <v>44</v>
      </c>
      <c r="S24" s="37" t="s">
        <v>24</v>
      </c>
      <c r="T24" s="37" t="s">
        <v>452</v>
      </c>
      <c r="U24" s="9">
        <f t="shared" si="6"/>
        <v>1</v>
      </c>
      <c r="V24" s="9">
        <f t="shared" si="7"/>
        <v>1</v>
      </c>
      <c r="W24" s="9">
        <f t="shared" si="8"/>
        <v>1</v>
      </c>
      <c r="X24" s="9">
        <f t="shared" si="9"/>
        <v>1</v>
      </c>
      <c r="Y24" s="9">
        <f t="shared" si="10"/>
        <v>1</v>
      </c>
      <c r="Z24" s="9">
        <f t="shared" si="11"/>
        <v>1</v>
      </c>
      <c r="AA24" s="9">
        <f t="shared" si="12"/>
        <v>1</v>
      </c>
      <c r="AB24" s="9">
        <f t="shared" si="13"/>
        <v>1</v>
      </c>
      <c r="AC24" s="3">
        <f>COUNTIF($T:T,AD24)</f>
        <v>18</v>
      </c>
      <c r="AD24" s="16" t="s">
        <v>591</v>
      </c>
      <c r="AE24" s="16" t="s">
        <v>771</v>
      </c>
      <c r="AF24" s="16">
        <v>1</v>
      </c>
      <c r="AG24" s="16">
        <v>1</v>
      </c>
      <c r="AH24" s="16">
        <v>1</v>
      </c>
      <c r="AI24" s="16">
        <v>0</v>
      </c>
      <c r="AJ24" s="16">
        <v>1</v>
      </c>
      <c r="AK24" s="16">
        <v>1</v>
      </c>
      <c r="AL24" s="16">
        <v>1</v>
      </c>
      <c r="AM24" s="16">
        <v>1</v>
      </c>
      <c r="AN24" s="10" t="str">
        <f t="shared" si="2"/>
        <v>Blackwater, Crouch, Roach and Colne EstuariesMCZ</v>
      </c>
      <c r="AO24" s="10" t="str">
        <f t="shared" si="14"/>
        <v>Blackwater, Crouch, Roach and Colne Estuaries</v>
      </c>
      <c r="AP24" s="9">
        <f>IFERROR(VLOOKUP($AN24,'Introduction probability'!$A$1:$L$128,5,FALSE),"0")</f>
        <v>1</v>
      </c>
      <c r="AQ24" s="9">
        <f>IFERROR(VLOOKUP($AN24,'Introduction probability'!$A$1:$L$128,6,FALSE),"0")</f>
        <v>0.5</v>
      </c>
      <c r="AR24" s="9">
        <f>IFERROR(VLOOKUP($AN24,'Introduction probability'!$A$1:$L$128,7,FALSE),"0")</f>
        <v>0.5</v>
      </c>
      <c r="AS24" s="9">
        <f>IFERROR(VLOOKUP($AN24,'Introduction probability'!$A$1:$L$128,8,FALSE),"0")</f>
        <v>1</v>
      </c>
      <c r="AT24" s="9">
        <f>IFERROR(VLOOKUP($AN24,'Introduction probability'!$A$1:$L$128,9,FALSE),"0")</f>
        <v>0.5</v>
      </c>
      <c r="AU24" s="9">
        <f>IFERROR(VLOOKUP($AN24,'Introduction probability'!$A$1:$L$128,10,FALSE),"0")</f>
        <v>1</v>
      </c>
      <c r="AV24" s="9">
        <f>IFERROR(VLOOKUP($AN24,'Introduction probability'!$A$1:$L$128,11,FALSE),"0")</f>
        <v>1</v>
      </c>
      <c r="AW24" s="9">
        <f>IFERROR(VLOOKUP($AN24,'Introduction probability'!$A$1:$L$128,12,FALSE),"0")</f>
        <v>0.5</v>
      </c>
      <c r="AY24" s="2" t="str">
        <f t="shared" si="15"/>
        <v>Blackwater, Crouch, Roach and Colne Estuaries</v>
      </c>
      <c r="AZ24" s="2" t="str">
        <f t="shared" si="16"/>
        <v>MCZ</v>
      </c>
      <c r="BA24" s="2">
        <f t="shared" si="17"/>
        <v>1</v>
      </c>
      <c r="BB24" s="2">
        <f t="shared" si="18"/>
        <v>0.5</v>
      </c>
      <c r="BC24" s="2">
        <f t="shared" si="19"/>
        <v>0.5</v>
      </c>
      <c r="BD24" s="2">
        <f t="shared" si="20"/>
        <v>1</v>
      </c>
      <c r="BE24" s="2">
        <f t="shared" si="21"/>
        <v>0.5</v>
      </c>
      <c r="BF24" s="2">
        <f t="shared" si="22"/>
        <v>1</v>
      </c>
      <c r="BG24" s="2">
        <f t="shared" si="23"/>
        <v>1</v>
      </c>
      <c r="BH24" s="2">
        <f t="shared" si="24"/>
        <v>0.5</v>
      </c>
    </row>
    <row r="25" spans="1:60" x14ac:dyDescent="0.25">
      <c r="A25" s="1" t="s">
        <v>43</v>
      </c>
      <c r="B25" s="1" t="s">
        <v>44</v>
      </c>
      <c r="C25" s="1" t="s">
        <v>24</v>
      </c>
      <c r="D25" s="1" t="s">
        <v>460</v>
      </c>
      <c r="E25" s="1" t="s">
        <v>47</v>
      </c>
      <c r="F25" s="1" t="s">
        <v>16</v>
      </c>
      <c r="G25" s="1" t="s">
        <v>16</v>
      </c>
      <c r="H25" s="1" t="s">
        <v>17</v>
      </c>
      <c r="I25" s="1" t="s">
        <v>16</v>
      </c>
      <c r="J25" s="1" t="s">
        <v>16</v>
      </c>
      <c r="K25" s="1" t="s">
        <v>16</v>
      </c>
      <c r="L25" s="1" t="s">
        <v>16</v>
      </c>
      <c r="M25" s="2" t="str">
        <f t="shared" si="0"/>
        <v>BS 03</v>
      </c>
      <c r="N25" s="2" t="str">
        <f t="shared" si="1"/>
        <v>Blackwater, Crouch, Roach and Colne Estuaries</v>
      </c>
      <c r="O25" s="2" t="str">
        <f t="shared" si="4"/>
        <v>MCZ</v>
      </c>
      <c r="P25" s="2" t="str">
        <f t="shared" si="5"/>
        <v>HOCI_14</v>
      </c>
      <c r="Q25" s="37" t="s">
        <v>43</v>
      </c>
      <c r="R25" s="37" t="s">
        <v>44</v>
      </c>
      <c r="S25" s="37" t="s">
        <v>24</v>
      </c>
      <c r="T25" s="37" t="s">
        <v>460</v>
      </c>
      <c r="U25" s="9">
        <f t="shared" si="6"/>
        <v>1</v>
      </c>
      <c r="V25" s="9">
        <f t="shared" si="7"/>
        <v>1</v>
      </c>
      <c r="W25" s="9">
        <f t="shared" si="8"/>
        <v>1</v>
      </c>
      <c r="X25" s="9">
        <f t="shared" si="9"/>
        <v>1</v>
      </c>
      <c r="Y25" s="9">
        <f t="shared" si="10"/>
        <v>1</v>
      </c>
      <c r="Z25" s="9">
        <f t="shared" si="11"/>
        <v>1</v>
      </c>
      <c r="AA25" s="9">
        <f t="shared" si="12"/>
        <v>1</v>
      </c>
      <c r="AB25" s="9">
        <f t="shared" si="13"/>
        <v>1</v>
      </c>
      <c r="AC25" s="3">
        <f>COUNTIF($T:T,AD25)</f>
        <v>1</v>
      </c>
      <c r="AD25" s="16" t="s">
        <v>634</v>
      </c>
      <c r="AE25" s="16" t="s">
        <v>771</v>
      </c>
      <c r="AF25" s="16">
        <v>1</v>
      </c>
      <c r="AG25" s="16">
        <v>1</v>
      </c>
      <c r="AH25" s="16">
        <v>1</v>
      </c>
      <c r="AI25" s="16">
        <v>0</v>
      </c>
      <c r="AJ25" s="16">
        <v>1</v>
      </c>
      <c r="AK25" s="16">
        <v>1</v>
      </c>
      <c r="AL25" s="16">
        <v>1</v>
      </c>
      <c r="AM25" s="16">
        <v>1</v>
      </c>
      <c r="AN25" s="10" t="str">
        <f t="shared" si="2"/>
        <v>Blackwater, Crouch, Roach and Colne EstuariesMCZ</v>
      </c>
      <c r="AO25" s="10" t="str">
        <f t="shared" si="14"/>
        <v>Blackwater, Crouch, Roach and Colne Estuaries</v>
      </c>
      <c r="AP25" s="9">
        <f>IFERROR(VLOOKUP($AN25,'Introduction probability'!$A$1:$L$128,5,FALSE),"0")</f>
        <v>1</v>
      </c>
      <c r="AQ25" s="9">
        <f>IFERROR(VLOOKUP($AN25,'Introduction probability'!$A$1:$L$128,6,FALSE),"0")</f>
        <v>0.5</v>
      </c>
      <c r="AR25" s="9">
        <f>IFERROR(VLOOKUP($AN25,'Introduction probability'!$A$1:$L$128,7,FALSE),"0")</f>
        <v>0.5</v>
      </c>
      <c r="AS25" s="9">
        <f>IFERROR(VLOOKUP($AN25,'Introduction probability'!$A$1:$L$128,8,FALSE),"0")</f>
        <v>1</v>
      </c>
      <c r="AT25" s="9">
        <f>IFERROR(VLOOKUP($AN25,'Introduction probability'!$A$1:$L$128,9,FALSE),"0")</f>
        <v>0.5</v>
      </c>
      <c r="AU25" s="9">
        <f>IFERROR(VLOOKUP($AN25,'Introduction probability'!$A$1:$L$128,10,FALSE),"0")</f>
        <v>1</v>
      </c>
      <c r="AV25" s="9">
        <f>IFERROR(VLOOKUP($AN25,'Introduction probability'!$A$1:$L$128,11,FALSE),"0")</f>
        <v>1</v>
      </c>
      <c r="AW25" s="9">
        <f>IFERROR(VLOOKUP($AN25,'Introduction probability'!$A$1:$L$128,12,FALSE),"0")</f>
        <v>0.5</v>
      </c>
      <c r="AY25" s="2" t="str">
        <f t="shared" si="15"/>
        <v>Blackwater, Crouch, Roach and Colne Estuaries</v>
      </c>
      <c r="AZ25" s="2" t="str">
        <f t="shared" si="16"/>
        <v>MCZ</v>
      </c>
      <c r="BA25" s="2">
        <f t="shared" si="17"/>
        <v>1</v>
      </c>
      <c r="BB25" s="2">
        <f t="shared" si="18"/>
        <v>0.5</v>
      </c>
      <c r="BC25" s="2">
        <f t="shared" si="19"/>
        <v>0.5</v>
      </c>
      <c r="BD25" s="2">
        <f t="shared" si="20"/>
        <v>1</v>
      </c>
      <c r="BE25" s="2">
        <f t="shared" si="21"/>
        <v>0.5</v>
      </c>
      <c r="BF25" s="2">
        <f t="shared" si="22"/>
        <v>1</v>
      </c>
      <c r="BG25" s="2">
        <f t="shared" si="23"/>
        <v>1</v>
      </c>
      <c r="BH25" s="2">
        <f t="shared" si="24"/>
        <v>0.5</v>
      </c>
    </row>
    <row r="26" spans="1:60" x14ac:dyDescent="0.25">
      <c r="A26" s="1" t="s">
        <v>48</v>
      </c>
      <c r="B26" s="1" t="s">
        <v>49</v>
      </c>
      <c r="C26" s="1" t="s">
        <v>24</v>
      </c>
      <c r="D26" s="1" t="s">
        <v>461</v>
      </c>
      <c r="E26" s="1" t="s">
        <v>50</v>
      </c>
      <c r="F26" s="1" t="s">
        <v>16</v>
      </c>
      <c r="G26" s="1" t="s">
        <v>16</v>
      </c>
      <c r="H26" s="1" t="s">
        <v>17</v>
      </c>
      <c r="I26" s="1" t="s">
        <v>16</v>
      </c>
      <c r="J26" s="1" t="s">
        <v>16</v>
      </c>
      <c r="K26" s="1" t="s">
        <v>16</v>
      </c>
      <c r="L26" s="1" t="s">
        <v>16</v>
      </c>
      <c r="M26" s="2" t="str">
        <f t="shared" si="0"/>
        <v>FS 19</v>
      </c>
      <c r="N26" s="2" t="str">
        <f t="shared" si="1"/>
        <v>Chesil Beach and Stennis Ledges</v>
      </c>
      <c r="O26" s="2" t="str">
        <f t="shared" si="4"/>
        <v>MCZ</v>
      </c>
      <c r="P26" s="2" t="str">
        <f t="shared" si="5"/>
        <v>A1.1</v>
      </c>
      <c r="Q26" s="37" t="s">
        <v>48</v>
      </c>
      <c r="R26" s="37" t="s">
        <v>49</v>
      </c>
      <c r="S26" s="37" t="s">
        <v>24</v>
      </c>
      <c r="T26" s="37" t="s">
        <v>461</v>
      </c>
      <c r="U26" s="9">
        <f t="shared" si="6"/>
        <v>0</v>
      </c>
      <c r="V26" s="9">
        <f t="shared" si="7"/>
        <v>0</v>
      </c>
      <c r="W26" s="9">
        <f t="shared" si="8"/>
        <v>0</v>
      </c>
      <c r="X26" s="9">
        <f t="shared" si="9"/>
        <v>0</v>
      </c>
      <c r="Y26" s="9">
        <f t="shared" si="10"/>
        <v>1</v>
      </c>
      <c r="Z26" s="9">
        <f t="shared" si="11"/>
        <v>0</v>
      </c>
      <c r="AA26" s="9">
        <f t="shared" si="12"/>
        <v>0</v>
      </c>
      <c r="AB26" s="9">
        <f t="shared" si="13"/>
        <v>0</v>
      </c>
      <c r="AC26" s="3">
        <f>COUNTIF($T:T,AD26)</f>
        <v>1</v>
      </c>
      <c r="AD26" s="16" t="s">
        <v>479</v>
      </c>
      <c r="AE26" s="16" t="s">
        <v>664</v>
      </c>
      <c r="AF26" s="16">
        <v>1</v>
      </c>
      <c r="AG26" s="16">
        <v>1</v>
      </c>
      <c r="AH26" s="16">
        <v>1</v>
      </c>
      <c r="AI26" s="16">
        <v>1</v>
      </c>
      <c r="AJ26" s="16">
        <v>1</v>
      </c>
      <c r="AK26" s="16">
        <v>1</v>
      </c>
      <c r="AL26" s="16">
        <v>1</v>
      </c>
      <c r="AM26" s="16">
        <v>1</v>
      </c>
      <c r="AN26" s="10" t="str">
        <f t="shared" si="2"/>
        <v>Chesil Beach and Stennis LedgesMCZ</v>
      </c>
      <c r="AO26" s="10" t="str">
        <f t="shared" si="14"/>
        <v>Chesil Beach and Stennis Ledges</v>
      </c>
      <c r="AP26" s="9">
        <f>IFERROR(VLOOKUP($AN26,'Introduction probability'!$A$1:$L$128,5,FALSE),"0")</f>
        <v>0.5</v>
      </c>
      <c r="AQ26" s="9">
        <f>IFERROR(VLOOKUP($AN26,'Introduction probability'!$A$1:$L$128,6,FALSE),"0")</f>
        <v>0.5</v>
      </c>
      <c r="AR26" s="9">
        <f>IFERROR(VLOOKUP($AN26,'Introduction probability'!$A$1:$L$128,7,FALSE),"0")</f>
        <v>0.5</v>
      </c>
      <c r="AS26" s="9">
        <f>IFERROR(VLOOKUP($AN26,'Introduction probability'!$A$1:$L$128,8,FALSE),"0")</f>
        <v>1</v>
      </c>
      <c r="AT26" s="9">
        <f>IFERROR(VLOOKUP($AN26,'Introduction probability'!$A$1:$L$128,9,FALSE),"0")</f>
        <v>0.5</v>
      </c>
      <c r="AU26" s="9">
        <f>IFERROR(VLOOKUP($AN26,'Introduction probability'!$A$1:$L$128,10,FALSE),"0")</f>
        <v>1</v>
      </c>
      <c r="AV26" s="9">
        <f>IFERROR(VLOOKUP($AN26,'Introduction probability'!$A$1:$L$128,11,FALSE),"0")</f>
        <v>0.5</v>
      </c>
      <c r="AW26" s="9">
        <f>IFERROR(VLOOKUP($AN26,'Introduction probability'!$A$1:$L$128,12,FALSE),"0")</f>
        <v>0.5</v>
      </c>
      <c r="AY26" s="2" t="str">
        <f t="shared" si="15"/>
        <v>Chesil Beach and Stennis Ledges</v>
      </c>
      <c r="AZ26" s="2" t="str">
        <f t="shared" si="16"/>
        <v>MCZ</v>
      </c>
      <c r="BA26" s="2">
        <f>AP26*U26</f>
        <v>0</v>
      </c>
      <c r="BB26" s="2">
        <f t="shared" si="18"/>
        <v>0</v>
      </c>
      <c r="BC26" s="2">
        <f t="shared" si="19"/>
        <v>0</v>
      </c>
      <c r="BD26" s="2">
        <f t="shared" si="20"/>
        <v>0</v>
      </c>
      <c r="BE26" s="2">
        <f t="shared" si="21"/>
        <v>0.5</v>
      </c>
      <c r="BF26" s="2">
        <f t="shared" si="22"/>
        <v>0</v>
      </c>
      <c r="BG26" s="2">
        <f t="shared" si="23"/>
        <v>0</v>
      </c>
      <c r="BH26" s="2">
        <f t="shared" si="24"/>
        <v>0</v>
      </c>
    </row>
    <row r="27" spans="1:60" x14ac:dyDescent="0.25">
      <c r="A27" s="1" t="s">
        <v>48</v>
      </c>
      <c r="B27" s="1" t="s">
        <v>49</v>
      </c>
      <c r="C27" s="1" t="s">
        <v>24</v>
      </c>
      <c r="D27" s="1" t="s">
        <v>450</v>
      </c>
      <c r="E27" s="1" t="s">
        <v>35</v>
      </c>
      <c r="F27" s="1" t="s">
        <v>16</v>
      </c>
      <c r="G27" s="1" t="s">
        <v>16</v>
      </c>
      <c r="H27" s="1" t="s">
        <v>17</v>
      </c>
      <c r="I27" s="1" t="s">
        <v>16</v>
      </c>
      <c r="J27" s="1" t="s">
        <v>16</v>
      </c>
      <c r="K27" s="1" t="s">
        <v>16</v>
      </c>
      <c r="L27" s="1" t="s">
        <v>16</v>
      </c>
      <c r="M27" s="2" t="str">
        <f t="shared" si="0"/>
        <v>FS 19</v>
      </c>
      <c r="N27" s="2" t="str">
        <f t="shared" si="1"/>
        <v>Chesil Beach and Stennis Ledges</v>
      </c>
      <c r="O27" s="2" t="str">
        <f t="shared" si="4"/>
        <v>MCZ</v>
      </c>
      <c r="P27" s="2" t="str">
        <f t="shared" si="5"/>
        <v>A2.1</v>
      </c>
      <c r="Q27" s="37" t="s">
        <v>48</v>
      </c>
      <c r="R27" s="37" t="s">
        <v>49</v>
      </c>
      <c r="S27" s="37" t="s">
        <v>24</v>
      </c>
      <c r="T27" s="37" t="s">
        <v>450</v>
      </c>
      <c r="U27" s="9">
        <f t="shared" si="6"/>
        <v>0</v>
      </c>
      <c r="V27" s="9">
        <f t="shared" si="7"/>
        <v>1</v>
      </c>
      <c r="W27" s="9">
        <f t="shared" si="8"/>
        <v>0</v>
      </c>
      <c r="X27" s="9">
        <f t="shared" si="9"/>
        <v>0</v>
      </c>
      <c r="Y27" s="9">
        <f t="shared" si="10"/>
        <v>0</v>
      </c>
      <c r="Z27" s="9">
        <f t="shared" si="11"/>
        <v>1</v>
      </c>
      <c r="AA27" s="9">
        <f t="shared" si="12"/>
        <v>1</v>
      </c>
      <c r="AB27" s="9">
        <f t="shared" si="13"/>
        <v>1</v>
      </c>
      <c r="AC27" s="3">
        <f>COUNTIF($T:T,AD27)</f>
        <v>1</v>
      </c>
      <c r="AD27" s="16" t="s">
        <v>448</v>
      </c>
      <c r="AE27" s="16" t="s">
        <v>665</v>
      </c>
      <c r="AF27" s="16">
        <v>1</v>
      </c>
      <c r="AG27" s="16">
        <v>1</v>
      </c>
      <c r="AH27" s="16">
        <v>1</v>
      </c>
      <c r="AI27" s="16">
        <v>1</v>
      </c>
      <c r="AJ27" s="16">
        <v>1</v>
      </c>
      <c r="AK27" s="16">
        <v>1</v>
      </c>
      <c r="AL27" s="16">
        <v>1</v>
      </c>
      <c r="AM27" s="16">
        <v>1</v>
      </c>
      <c r="AN27" s="10" t="str">
        <f>CONCATENATE(R27,S27)</f>
        <v>Chesil Beach and Stennis LedgesMCZ</v>
      </c>
      <c r="AO27" s="10" t="str">
        <f t="shared" si="14"/>
        <v>Chesil Beach and Stennis Ledges</v>
      </c>
      <c r="AP27" s="9">
        <f>IFERROR(VLOOKUP($AN27,'Introduction probability'!$A$1:$L$128,5,FALSE),"0")</f>
        <v>0.5</v>
      </c>
      <c r="AQ27" s="9">
        <f>IFERROR(VLOOKUP($AN27,'Introduction probability'!$A$1:$L$128,6,FALSE),"0")</f>
        <v>0.5</v>
      </c>
      <c r="AR27" s="9">
        <f>IFERROR(VLOOKUP($AN27,'Introduction probability'!$A$1:$L$128,7,FALSE),"0")</f>
        <v>0.5</v>
      </c>
      <c r="AS27" s="9">
        <f>IFERROR(VLOOKUP($AN27,'Introduction probability'!$A$1:$L$128,8,FALSE),"0")</f>
        <v>1</v>
      </c>
      <c r="AT27" s="9">
        <f>IFERROR(VLOOKUP($AN27,'Introduction probability'!$A$1:$L$128,9,FALSE),"0")</f>
        <v>0.5</v>
      </c>
      <c r="AU27" s="9">
        <f>IFERROR(VLOOKUP($AN27,'Introduction probability'!$A$1:$L$128,10,FALSE),"0")</f>
        <v>1</v>
      </c>
      <c r="AV27" s="9">
        <f>IFERROR(VLOOKUP($AN27,'Introduction probability'!$A$1:$L$128,11,FALSE),"0")</f>
        <v>0.5</v>
      </c>
      <c r="AW27" s="9">
        <f>IFERROR(VLOOKUP($AN27,'Introduction probability'!$A$1:$L$128,12,FALSE),"0")</f>
        <v>0.5</v>
      </c>
      <c r="AY27" s="2" t="str">
        <f t="shared" si="15"/>
        <v>Chesil Beach and Stennis Ledges</v>
      </c>
      <c r="AZ27" s="2" t="str">
        <f t="shared" si="16"/>
        <v>MCZ</v>
      </c>
      <c r="BA27" s="2">
        <f t="shared" si="17"/>
        <v>0</v>
      </c>
      <c r="BB27" s="2">
        <f t="shared" si="18"/>
        <v>0.5</v>
      </c>
      <c r="BC27" s="2">
        <f t="shared" si="19"/>
        <v>0</v>
      </c>
      <c r="BD27" s="2">
        <f t="shared" si="20"/>
        <v>0</v>
      </c>
      <c r="BE27" s="2">
        <f t="shared" si="21"/>
        <v>0</v>
      </c>
      <c r="BF27" s="2">
        <f t="shared" si="22"/>
        <v>1</v>
      </c>
      <c r="BG27" s="2">
        <f t="shared" si="23"/>
        <v>0.5</v>
      </c>
      <c r="BH27" s="2">
        <f t="shared" si="24"/>
        <v>0.5</v>
      </c>
    </row>
    <row r="28" spans="1:60" x14ac:dyDescent="0.25">
      <c r="A28" s="1" t="s">
        <v>48</v>
      </c>
      <c r="B28" s="1" t="s">
        <v>49</v>
      </c>
      <c r="C28" s="1" t="s">
        <v>24</v>
      </c>
      <c r="D28" s="1" t="s">
        <v>452</v>
      </c>
      <c r="E28" s="1" t="s">
        <v>37</v>
      </c>
      <c r="F28" s="1" t="s">
        <v>16</v>
      </c>
      <c r="G28" s="1" t="s">
        <v>16</v>
      </c>
      <c r="H28" s="1" t="s">
        <v>17</v>
      </c>
      <c r="I28" s="1" t="s">
        <v>16</v>
      </c>
      <c r="J28" s="1" t="s">
        <v>16</v>
      </c>
      <c r="K28" s="1" t="s">
        <v>16</v>
      </c>
      <c r="L28" s="1" t="s">
        <v>16</v>
      </c>
      <c r="M28" s="2" t="str">
        <f t="shared" si="0"/>
        <v>FS 19</v>
      </c>
      <c r="N28" s="2" t="str">
        <f t="shared" si="1"/>
        <v>Chesil Beach and Stennis Ledges</v>
      </c>
      <c r="O28" s="2" t="str">
        <f t="shared" si="4"/>
        <v>MCZ</v>
      </c>
      <c r="P28" s="2" t="str">
        <f t="shared" si="5"/>
        <v>SOCI_22</v>
      </c>
      <c r="Q28" s="37" t="s">
        <v>48</v>
      </c>
      <c r="R28" s="37" t="s">
        <v>49</v>
      </c>
      <c r="S28" s="37" t="s">
        <v>24</v>
      </c>
      <c r="T28" s="37" t="s">
        <v>452</v>
      </c>
      <c r="U28" s="9">
        <f t="shared" si="6"/>
        <v>1</v>
      </c>
      <c r="V28" s="9">
        <f t="shared" si="7"/>
        <v>1</v>
      </c>
      <c r="W28" s="9">
        <f t="shared" si="8"/>
        <v>1</v>
      </c>
      <c r="X28" s="9">
        <f t="shared" si="9"/>
        <v>1</v>
      </c>
      <c r="Y28" s="9">
        <f t="shared" si="10"/>
        <v>1</v>
      </c>
      <c r="Z28" s="9">
        <f t="shared" si="11"/>
        <v>1</v>
      </c>
      <c r="AA28" s="9">
        <f t="shared" si="12"/>
        <v>1</v>
      </c>
      <c r="AB28" s="9">
        <f t="shared" si="13"/>
        <v>1</v>
      </c>
      <c r="AC28" s="3">
        <f>COUNTIF($T:T,AD28)</f>
        <v>2</v>
      </c>
      <c r="AD28" s="16" t="s">
        <v>485</v>
      </c>
      <c r="AE28" s="16" t="s">
        <v>772</v>
      </c>
      <c r="AF28" s="16">
        <v>0</v>
      </c>
      <c r="AG28" s="16">
        <v>0</v>
      </c>
      <c r="AH28" s="16">
        <v>0</v>
      </c>
      <c r="AI28" s="16">
        <v>0</v>
      </c>
      <c r="AJ28" s="16">
        <v>1</v>
      </c>
      <c r="AK28" s="16">
        <v>0</v>
      </c>
      <c r="AL28" s="16">
        <v>0</v>
      </c>
      <c r="AM28" s="16">
        <v>0</v>
      </c>
      <c r="AN28" s="10" t="str">
        <f t="shared" si="2"/>
        <v>Chesil Beach and Stennis LedgesMCZ</v>
      </c>
      <c r="AO28" s="10" t="str">
        <f t="shared" si="14"/>
        <v>Chesil Beach and Stennis Ledges</v>
      </c>
      <c r="AP28" s="9">
        <f>IFERROR(VLOOKUP($AN28,'Introduction probability'!$A$1:$L$128,5,FALSE),"0")</f>
        <v>0.5</v>
      </c>
      <c r="AQ28" s="9">
        <f>IFERROR(VLOOKUP($AN28,'Introduction probability'!$A$1:$L$128,6,FALSE),"0")</f>
        <v>0.5</v>
      </c>
      <c r="AR28" s="9">
        <f>IFERROR(VLOOKUP($AN28,'Introduction probability'!$A$1:$L$128,7,FALSE),"0")</f>
        <v>0.5</v>
      </c>
      <c r="AS28" s="9">
        <f>IFERROR(VLOOKUP($AN28,'Introduction probability'!$A$1:$L$128,8,FALSE),"0")</f>
        <v>1</v>
      </c>
      <c r="AT28" s="9">
        <f>IFERROR(VLOOKUP($AN28,'Introduction probability'!$A$1:$L$128,9,FALSE),"0")</f>
        <v>0.5</v>
      </c>
      <c r="AU28" s="9">
        <f>IFERROR(VLOOKUP($AN28,'Introduction probability'!$A$1:$L$128,10,FALSE),"0")</f>
        <v>1</v>
      </c>
      <c r="AV28" s="9">
        <f>IFERROR(VLOOKUP($AN28,'Introduction probability'!$A$1:$L$128,11,FALSE),"0")</f>
        <v>0.5</v>
      </c>
      <c r="AW28" s="9">
        <f>IFERROR(VLOOKUP($AN28,'Introduction probability'!$A$1:$L$128,12,FALSE),"0")</f>
        <v>0.5</v>
      </c>
      <c r="AY28" s="2" t="str">
        <f t="shared" si="15"/>
        <v>Chesil Beach and Stennis Ledges</v>
      </c>
      <c r="AZ28" s="2" t="str">
        <f t="shared" si="16"/>
        <v>MCZ</v>
      </c>
      <c r="BA28" s="2">
        <f t="shared" si="17"/>
        <v>0.5</v>
      </c>
      <c r="BB28" s="2">
        <f t="shared" si="18"/>
        <v>0.5</v>
      </c>
      <c r="BC28" s="2">
        <f t="shared" si="19"/>
        <v>0.5</v>
      </c>
      <c r="BD28" s="2">
        <f t="shared" si="20"/>
        <v>1</v>
      </c>
      <c r="BE28" s="2">
        <f t="shared" si="21"/>
        <v>0.5</v>
      </c>
      <c r="BF28" s="2">
        <f t="shared" si="22"/>
        <v>1</v>
      </c>
      <c r="BG28" s="2">
        <f t="shared" si="23"/>
        <v>0.5</v>
      </c>
      <c r="BH28" s="2">
        <f t="shared" si="24"/>
        <v>0.5</v>
      </c>
    </row>
    <row r="29" spans="1:60" x14ac:dyDescent="0.25">
      <c r="A29" s="1" t="s">
        <v>48</v>
      </c>
      <c r="B29" s="1" t="s">
        <v>49</v>
      </c>
      <c r="C29" s="1" t="s">
        <v>24</v>
      </c>
      <c r="D29" s="1" t="s">
        <v>462</v>
      </c>
      <c r="E29" s="1" t="s">
        <v>51</v>
      </c>
      <c r="F29" s="1" t="s">
        <v>16</v>
      </c>
      <c r="G29" s="1" t="s">
        <v>16</v>
      </c>
      <c r="H29" s="1" t="s">
        <v>17</v>
      </c>
      <c r="I29" s="1" t="s">
        <v>16</v>
      </c>
      <c r="J29" s="1" t="s">
        <v>16</v>
      </c>
      <c r="K29" s="1" t="s">
        <v>16</v>
      </c>
      <c r="L29" s="1" t="s">
        <v>16</v>
      </c>
      <c r="M29" s="2" t="str">
        <f t="shared" si="0"/>
        <v>FS 19</v>
      </c>
      <c r="N29" s="2" t="str">
        <f t="shared" si="1"/>
        <v>Chesil Beach and Stennis Ledges</v>
      </c>
      <c r="O29" s="2" t="str">
        <f t="shared" si="4"/>
        <v>MCZ</v>
      </c>
      <c r="P29" s="2" t="str">
        <f t="shared" si="5"/>
        <v>SOCI_8</v>
      </c>
      <c r="Q29" s="37" t="s">
        <v>48</v>
      </c>
      <c r="R29" s="37" t="s">
        <v>49</v>
      </c>
      <c r="S29" s="37" t="s">
        <v>24</v>
      </c>
      <c r="T29" s="37" t="s">
        <v>462</v>
      </c>
      <c r="U29" s="9">
        <f t="shared" si="6"/>
        <v>0</v>
      </c>
      <c r="V29" s="9">
        <f t="shared" si="7"/>
        <v>0</v>
      </c>
      <c r="W29" s="9">
        <f t="shared" si="8"/>
        <v>0</v>
      </c>
      <c r="X29" s="9">
        <f t="shared" si="9"/>
        <v>0</v>
      </c>
      <c r="Y29" s="9">
        <f t="shared" si="10"/>
        <v>0</v>
      </c>
      <c r="Z29" s="9">
        <f t="shared" si="11"/>
        <v>0</v>
      </c>
      <c r="AA29" s="9">
        <f t="shared" si="12"/>
        <v>0</v>
      </c>
      <c r="AB29" s="9">
        <f t="shared" si="13"/>
        <v>0</v>
      </c>
      <c r="AC29" s="3">
        <f>COUNTIF($T:T,AD29)</f>
        <v>5</v>
      </c>
      <c r="AD29" s="16" t="s">
        <v>467</v>
      </c>
      <c r="AE29" s="16" t="s">
        <v>773</v>
      </c>
      <c r="AF29" s="16">
        <v>1</v>
      </c>
      <c r="AG29" s="16">
        <v>0</v>
      </c>
      <c r="AH29" s="16">
        <v>1</v>
      </c>
      <c r="AI29" s="16">
        <v>1</v>
      </c>
      <c r="AJ29" s="16">
        <v>1</v>
      </c>
      <c r="AK29" s="16">
        <v>1</v>
      </c>
      <c r="AL29" s="16">
        <v>0</v>
      </c>
      <c r="AM29" s="16">
        <v>1</v>
      </c>
      <c r="AN29" s="10" t="str">
        <f t="shared" si="2"/>
        <v>Chesil Beach and Stennis LedgesMCZ</v>
      </c>
      <c r="AO29" s="10" t="str">
        <f t="shared" si="14"/>
        <v>Chesil Beach and Stennis Ledges</v>
      </c>
      <c r="AP29" s="9">
        <f>IFERROR(VLOOKUP($AN29,'Introduction probability'!$A$1:$L$128,5,FALSE),"0")</f>
        <v>0.5</v>
      </c>
      <c r="AQ29" s="9">
        <f>IFERROR(VLOOKUP($AN29,'Introduction probability'!$A$1:$L$128,6,FALSE),"0")</f>
        <v>0.5</v>
      </c>
      <c r="AR29" s="9">
        <f>IFERROR(VLOOKUP($AN29,'Introduction probability'!$A$1:$L$128,7,FALSE),"0")</f>
        <v>0.5</v>
      </c>
      <c r="AS29" s="9">
        <f>IFERROR(VLOOKUP($AN29,'Introduction probability'!$A$1:$L$128,8,FALSE),"0")</f>
        <v>1</v>
      </c>
      <c r="AT29" s="9">
        <f>IFERROR(VLOOKUP($AN29,'Introduction probability'!$A$1:$L$128,9,FALSE),"0")</f>
        <v>0.5</v>
      </c>
      <c r="AU29" s="9">
        <f>IFERROR(VLOOKUP($AN29,'Introduction probability'!$A$1:$L$128,10,FALSE),"0")</f>
        <v>1</v>
      </c>
      <c r="AV29" s="9">
        <f>IFERROR(VLOOKUP($AN29,'Introduction probability'!$A$1:$L$128,11,FALSE),"0")</f>
        <v>0.5</v>
      </c>
      <c r="AW29" s="9">
        <f>IFERROR(VLOOKUP($AN29,'Introduction probability'!$A$1:$L$128,12,FALSE),"0")</f>
        <v>0.5</v>
      </c>
      <c r="AY29" s="2" t="str">
        <f t="shared" si="15"/>
        <v>Chesil Beach and Stennis Ledges</v>
      </c>
      <c r="AZ29" s="2" t="str">
        <f t="shared" si="16"/>
        <v>MCZ</v>
      </c>
      <c r="BA29" s="2">
        <f t="shared" si="17"/>
        <v>0</v>
      </c>
      <c r="BB29" s="2">
        <f t="shared" si="18"/>
        <v>0</v>
      </c>
      <c r="BC29" s="2">
        <f t="shared" si="19"/>
        <v>0</v>
      </c>
      <c r="BD29" s="2">
        <f t="shared" si="20"/>
        <v>0</v>
      </c>
      <c r="BE29" s="2">
        <f t="shared" si="21"/>
        <v>0</v>
      </c>
      <c r="BF29" s="2">
        <f t="shared" si="22"/>
        <v>0</v>
      </c>
      <c r="BG29" s="2">
        <f t="shared" si="23"/>
        <v>0</v>
      </c>
      <c r="BH29" s="2">
        <f t="shared" si="24"/>
        <v>0</v>
      </c>
    </row>
    <row r="30" spans="1:60" x14ac:dyDescent="0.25">
      <c r="A30" s="1" t="s">
        <v>52</v>
      </c>
      <c r="B30" s="1" t="s">
        <v>53</v>
      </c>
      <c r="C30" s="1" t="s">
        <v>24</v>
      </c>
      <c r="D30" s="1" t="s">
        <v>461</v>
      </c>
      <c r="E30" s="1" t="s">
        <v>50</v>
      </c>
      <c r="F30" s="1" t="s">
        <v>16</v>
      </c>
      <c r="G30" s="1" t="s">
        <v>16</v>
      </c>
      <c r="H30" s="1" t="s">
        <v>17</v>
      </c>
      <c r="I30" s="1" t="s">
        <v>16</v>
      </c>
      <c r="J30" s="1" t="s">
        <v>16</v>
      </c>
      <c r="K30" s="1" t="s">
        <v>16</v>
      </c>
      <c r="L30" s="1" t="s">
        <v>16</v>
      </c>
      <c r="M30" s="2" t="str">
        <f t="shared" si="0"/>
        <v>ISCZ 11</v>
      </c>
      <c r="N30" s="2" t="str">
        <f t="shared" si="1"/>
        <v>Cumbria Coast</v>
      </c>
      <c r="O30" s="2" t="str">
        <f t="shared" si="4"/>
        <v>MCZ</v>
      </c>
      <c r="P30" s="2" t="str">
        <f t="shared" si="5"/>
        <v>A1.1</v>
      </c>
      <c r="Q30" s="37" t="s">
        <v>52</v>
      </c>
      <c r="R30" s="37" t="s">
        <v>53</v>
      </c>
      <c r="S30" s="37" t="s">
        <v>24</v>
      </c>
      <c r="T30" s="37" t="s">
        <v>461</v>
      </c>
      <c r="U30" s="9">
        <f t="shared" si="6"/>
        <v>0</v>
      </c>
      <c r="V30" s="9">
        <f t="shared" si="7"/>
        <v>0</v>
      </c>
      <c r="W30" s="9">
        <f t="shared" si="8"/>
        <v>0</v>
      </c>
      <c r="X30" s="9">
        <f t="shared" si="9"/>
        <v>0</v>
      </c>
      <c r="Y30" s="9">
        <f t="shared" si="10"/>
        <v>1</v>
      </c>
      <c r="Z30" s="9">
        <f t="shared" si="11"/>
        <v>0</v>
      </c>
      <c r="AA30" s="9">
        <f t="shared" si="12"/>
        <v>0</v>
      </c>
      <c r="AB30" s="9">
        <f t="shared" si="13"/>
        <v>0</v>
      </c>
      <c r="AC30" s="3">
        <f>COUNTIF($T:T,AD30)</f>
        <v>22</v>
      </c>
      <c r="AD30" s="16" t="s">
        <v>590</v>
      </c>
      <c r="AE30" s="16" t="s">
        <v>774</v>
      </c>
      <c r="AF30" s="16">
        <v>0</v>
      </c>
      <c r="AG30" s="16">
        <v>1</v>
      </c>
      <c r="AH30" s="16">
        <v>1</v>
      </c>
      <c r="AI30" s="16">
        <v>1</v>
      </c>
      <c r="AJ30" s="16">
        <v>1</v>
      </c>
      <c r="AK30" s="16">
        <v>1</v>
      </c>
      <c r="AL30" s="16">
        <v>1</v>
      </c>
      <c r="AM30" s="16">
        <v>0</v>
      </c>
      <c r="AN30" s="10" t="str">
        <f t="shared" si="2"/>
        <v>Cumbria CoastMCZ</v>
      </c>
      <c r="AO30" s="10" t="str">
        <f t="shared" si="14"/>
        <v>Cumbria Coast</v>
      </c>
      <c r="AP30" s="9">
        <f>IFERROR(VLOOKUP($AN30,'Introduction probability'!$A$1:$L$128,5,FALSE),"0")</f>
        <v>0.5</v>
      </c>
      <c r="AQ30" s="9">
        <f>IFERROR(VLOOKUP($AN30,'Introduction probability'!$A$1:$L$128,6,FALSE),"0")</f>
        <v>1</v>
      </c>
      <c r="AR30" s="9">
        <f>IFERROR(VLOOKUP($AN30,'Introduction probability'!$A$1:$L$128,7,FALSE),"0")</f>
        <v>0.5</v>
      </c>
      <c r="AS30" s="9">
        <f>IFERROR(VLOOKUP($AN30,'Introduction probability'!$A$1:$L$128,8,FALSE),"0")</f>
        <v>1</v>
      </c>
      <c r="AT30" s="9">
        <f>IFERROR(VLOOKUP($AN30,'Introduction probability'!$A$1:$L$128,9,FALSE),"0")</f>
        <v>0.5</v>
      </c>
      <c r="AU30" s="9">
        <f>IFERROR(VLOOKUP($AN30,'Introduction probability'!$A$1:$L$128,10,FALSE),"0")</f>
        <v>0.5</v>
      </c>
      <c r="AV30" s="9">
        <f>IFERROR(VLOOKUP($AN30,'Introduction probability'!$A$1:$L$128,11,FALSE),"0")</f>
        <v>0.5</v>
      </c>
      <c r="AW30" s="9">
        <f>IFERROR(VLOOKUP($AN30,'Introduction probability'!$A$1:$L$128,12,FALSE),"0")</f>
        <v>0.5</v>
      </c>
      <c r="AY30" s="2" t="str">
        <f t="shared" si="15"/>
        <v>Cumbria Coast</v>
      </c>
      <c r="AZ30" s="2" t="str">
        <f t="shared" si="16"/>
        <v>MCZ</v>
      </c>
      <c r="BA30" s="2">
        <f t="shared" si="17"/>
        <v>0</v>
      </c>
      <c r="BB30" s="2">
        <f t="shared" si="18"/>
        <v>0</v>
      </c>
      <c r="BC30" s="2">
        <f t="shared" si="19"/>
        <v>0</v>
      </c>
      <c r="BD30" s="2">
        <f t="shared" si="20"/>
        <v>0</v>
      </c>
      <c r="BE30" s="2">
        <f t="shared" si="21"/>
        <v>0.5</v>
      </c>
      <c r="BF30" s="2">
        <f t="shared" si="22"/>
        <v>0</v>
      </c>
      <c r="BG30" s="2">
        <f t="shared" si="23"/>
        <v>0</v>
      </c>
      <c r="BH30" s="2">
        <f t="shared" si="24"/>
        <v>0</v>
      </c>
    </row>
    <row r="31" spans="1:60" x14ac:dyDescent="0.25">
      <c r="A31" s="1" t="s">
        <v>52</v>
      </c>
      <c r="B31" s="1" t="s">
        <v>53</v>
      </c>
      <c r="C31" s="1" t="s">
        <v>24</v>
      </c>
      <c r="D31" s="1" t="s">
        <v>463</v>
      </c>
      <c r="E31" s="1" t="s">
        <v>54</v>
      </c>
      <c r="F31" s="1" t="s">
        <v>16</v>
      </c>
      <c r="G31" s="1" t="s">
        <v>16</v>
      </c>
      <c r="H31" s="1" t="s">
        <v>17</v>
      </c>
      <c r="I31" s="1" t="s">
        <v>16</v>
      </c>
      <c r="J31" s="1" t="s">
        <v>16</v>
      </c>
      <c r="K31" s="1" t="s">
        <v>16</v>
      </c>
      <c r="L31" s="1" t="s">
        <v>16</v>
      </c>
      <c r="M31" s="2" t="str">
        <f t="shared" si="0"/>
        <v>ISCZ 11</v>
      </c>
      <c r="N31" s="2" t="str">
        <f t="shared" si="1"/>
        <v>Cumbria Coast</v>
      </c>
      <c r="O31" s="2" t="str">
        <f t="shared" si="4"/>
        <v>MCZ</v>
      </c>
      <c r="P31" s="2" t="str">
        <f t="shared" si="5"/>
        <v>HOCI_8</v>
      </c>
      <c r="Q31" s="37" t="s">
        <v>52</v>
      </c>
      <c r="R31" s="37" t="s">
        <v>53</v>
      </c>
      <c r="S31" s="37" t="s">
        <v>24</v>
      </c>
      <c r="T31" s="37" t="s">
        <v>463</v>
      </c>
      <c r="U31" s="9">
        <f t="shared" si="6"/>
        <v>0</v>
      </c>
      <c r="V31" s="9">
        <f t="shared" si="7"/>
        <v>1</v>
      </c>
      <c r="W31" s="9">
        <f t="shared" si="8"/>
        <v>1</v>
      </c>
      <c r="X31" s="9">
        <f t="shared" si="9"/>
        <v>0</v>
      </c>
      <c r="Y31" s="9">
        <f t="shared" si="10"/>
        <v>1</v>
      </c>
      <c r="Z31" s="9">
        <f t="shared" si="11"/>
        <v>1</v>
      </c>
      <c r="AA31" s="9">
        <f t="shared" si="12"/>
        <v>1</v>
      </c>
      <c r="AB31" s="9">
        <f t="shared" si="13"/>
        <v>1</v>
      </c>
      <c r="AC31" s="3">
        <f>COUNTIF($T:T,AD31)</f>
        <v>1</v>
      </c>
      <c r="AD31" s="16" t="s">
        <v>627</v>
      </c>
      <c r="AE31" s="16" t="s">
        <v>774</v>
      </c>
      <c r="AF31" s="16">
        <v>0</v>
      </c>
      <c r="AG31" s="16">
        <v>1</v>
      </c>
      <c r="AH31" s="16">
        <v>1</v>
      </c>
      <c r="AI31" s="16">
        <v>1</v>
      </c>
      <c r="AJ31" s="16">
        <v>1</v>
      </c>
      <c r="AK31" s="16">
        <v>1</v>
      </c>
      <c r="AL31" s="16">
        <v>1</v>
      </c>
      <c r="AM31" s="16">
        <v>0</v>
      </c>
      <c r="AN31" s="10" t="str">
        <f t="shared" si="2"/>
        <v>Cumbria CoastMCZ</v>
      </c>
      <c r="AO31" s="10" t="str">
        <f t="shared" si="14"/>
        <v>Cumbria Coast</v>
      </c>
      <c r="AP31" s="9">
        <f>IFERROR(VLOOKUP($AN31,'Introduction probability'!$A$1:$L$128,5,FALSE),"0")</f>
        <v>0.5</v>
      </c>
      <c r="AQ31" s="9">
        <f>IFERROR(VLOOKUP($AN31,'Introduction probability'!$A$1:$L$128,6,FALSE),"0")</f>
        <v>1</v>
      </c>
      <c r="AR31" s="9">
        <f>IFERROR(VLOOKUP($AN31,'Introduction probability'!$A$1:$L$128,7,FALSE),"0")</f>
        <v>0.5</v>
      </c>
      <c r="AS31" s="9">
        <f>IFERROR(VLOOKUP($AN31,'Introduction probability'!$A$1:$L$128,8,FALSE),"0")</f>
        <v>1</v>
      </c>
      <c r="AT31" s="9">
        <f>IFERROR(VLOOKUP($AN31,'Introduction probability'!$A$1:$L$128,9,FALSE),"0")</f>
        <v>0.5</v>
      </c>
      <c r="AU31" s="9">
        <f>IFERROR(VLOOKUP($AN31,'Introduction probability'!$A$1:$L$128,10,FALSE),"0")</f>
        <v>0.5</v>
      </c>
      <c r="AV31" s="9">
        <f>IFERROR(VLOOKUP($AN31,'Introduction probability'!$A$1:$L$128,11,FALSE),"0")</f>
        <v>0.5</v>
      </c>
      <c r="AW31" s="9">
        <f>IFERROR(VLOOKUP($AN31,'Introduction probability'!$A$1:$L$128,12,FALSE),"0")</f>
        <v>0.5</v>
      </c>
      <c r="AY31" s="2" t="str">
        <f t="shared" si="15"/>
        <v>Cumbria Coast</v>
      </c>
      <c r="AZ31" s="2" t="str">
        <f t="shared" si="16"/>
        <v>MCZ</v>
      </c>
      <c r="BA31" s="2">
        <f t="shared" si="17"/>
        <v>0</v>
      </c>
      <c r="BB31" s="2">
        <f t="shared" si="18"/>
        <v>1</v>
      </c>
      <c r="BC31" s="2">
        <f t="shared" si="19"/>
        <v>0.5</v>
      </c>
      <c r="BD31" s="2">
        <f t="shared" si="20"/>
        <v>0</v>
      </c>
      <c r="BE31" s="2">
        <f t="shared" si="21"/>
        <v>0.5</v>
      </c>
      <c r="BF31" s="2">
        <f t="shared" si="22"/>
        <v>0.5</v>
      </c>
      <c r="BG31" s="2">
        <f t="shared" si="23"/>
        <v>0.5</v>
      </c>
      <c r="BH31" s="2">
        <f t="shared" si="24"/>
        <v>0.5</v>
      </c>
    </row>
    <row r="32" spans="1:60" x14ac:dyDescent="0.25">
      <c r="A32" s="1" t="s">
        <v>52</v>
      </c>
      <c r="B32" s="1" t="s">
        <v>53</v>
      </c>
      <c r="C32" s="1" t="s">
        <v>24</v>
      </c>
      <c r="D32" s="1" t="s">
        <v>464</v>
      </c>
      <c r="E32" s="1" t="s">
        <v>55</v>
      </c>
      <c r="F32" s="1" t="s">
        <v>16</v>
      </c>
      <c r="G32" s="1" t="s">
        <v>16</v>
      </c>
      <c r="H32" s="1" t="s">
        <v>17</v>
      </c>
      <c r="I32" s="1" t="s">
        <v>16</v>
      </c>
      <c r="J32" s="1" t="s">
        <v>16</v>
      </c>
      <c r="K32" s="1" t="s">
        <v>16</v>
      </c>
      <c r="L32" s="1" t="s">
        <v>16</v>
      </c>
      <c r="M32" s="2" t="str">
        <f t="shared" si="0"/>
        <v>ISCZ 11</v>
      </c>
      <c r="N32" s="2" t="str">
        <f t="shared" si="1"/>
        <v>Cumbria Coast</v>
      </c>
      <c r="O32" s="2" t="str">
        <f t="shared" si="4"/>
        <v>MCZ</v>
      </c>
      <c r="P32" s="2" t="str">
        <f t="shared" si="5"/>
        <v>A2.7</v>
      </c>
      <c r="Q32" s="37" t="s">
        <v>52</v>
      </c>
      <c r="R32" s="37" t="s">
        <v>53</v>
      </c>
      <c r="S32" s="37" t="s">
        <v>24</v>
      </c>
      <c r="T32" s="37" t="s">
        <v>464</v>
      </c>
      <c r="U32" s="9">
        <f t="shared" si="6"/>
        <v>1</v>
      </c>
      <c r="V32" s="9">
        <f t="shared" si="7"/>
        <v>1</v>
      </c>
      <c r="W32" s="9">
        <f t="shared" si="8"/>
        <v>1</v>
      </c>
      <c r="X32" s="9">
        <f t="shared" si="9"/>
        <v>0</v>
      </c>
      <c r="Y32" s="9">
        <f t="shared" si="10"/>
        <v>1</v>
      </c>
      <c r="Z32" s="9">
        <f t="shared" si="11"/>
        <v>1</v>
      </c>
      <c r="AA32" s="9">
        <f t="shared" si="12"/>
        <v>1</v>
      </c>
      <c r="AB32" s="9">
        <f t="shared" si="13"/>
        <v>1</v>
      </c>
      <c r="AC32" s="3">
        <f>COUNTIF($T:T,AD32)</f>
        <v>3</v>
      </c>
      <c r="AD32" s="16" t="s">
        <v>470</v>
      </c>
      <c r="AE32" s="16" t="s">
        <v>775</v>
      </c>
      <c r="AF32" s="16">
        <v>0</v>
      </c>
      <c r="AG32" s="16">
        <v>0</v>
      </c>
      <c r="AH32" s="16">
        <v>0</v>
      </c>
      <c r="AI32" s="16">
        <v>0</v>
      </c>
      <c r="AJ32" s="16">
        <v>1</v>
      </c>
      <c r="AK32" s="16">
        <v>0</v>
      </c>
      <c r="AL32" s="16">
        <v>0</v>
      </c>
      <c r="AM32" s="16">
        <v>0</v>
      </c>
      <c r="AN32" s="10" t="str">
        <f t="shared" si="2"/>
        <v>Cumbria CoastMCZ</v>
      </c>
      <c r="AO32" s="10" t="str">
        <f t="shared" si="14"/>
        <v>Cumbria Coast</v>
      </c>
      <c r="AP32" s="9">
        <f>IFERROR(VLOOKUP($AN32,'Introduction probability'!$A$1:$L$128,5,FALSE),"0")</f>
        <v>0.5</v>
      </c>
      <c r="AQ32" s="9">
        <f>IFERROR(VLOOKUP($AN32,'Introduction probability'!$A$1:$L$128,6,FALSE),"0")</f>
        <v>1</v>
      </c>
      <c r="AR32" s="9">
        <f>IFERROR(VLOOKUP($AN32,'Introduction probability'!$A$1:$L$128,7,FALSE),"0")</f>
        <v>0.5</v>
      </c>
      <c r="AS32" s="9">
        <f>IFERROR(VLOOKUP($AN32,'Introduction probability'!$A$1:$L$128,8,FALSE),"0")</f>
        <v>1</v>
      </c>
      <c r="AT32" s="9">
        <f>IFERROR(VLOOKUP($AN32,'Introduction probability'!$A$1:$L$128,9,FALSE),"0")</f>
        <v>0.5</v>
      </c>
      <c r="AU32" s="9">
        <f>IFERROR(VLOOKUP($AN32,'Introduction probability'!$A$1:$L$128,10,FALSE),"0")</f>
        <v>0.5</v>
      </c>
      <c r="AV32" s="9">
        <f>IFERROR(VLOOKUP($AN32,'Introduction probability'!$A$1:$L$128,11,FALSE),"0")</f>
        <v>0.5</v>
      </c>
      <c r="AW32" s="9">
        <f>IFERROR(VLOOKUP($AN32,'Introduction probability'!$A$1:$L$128,12,FALSE),"0")</f>
        <v>0.5</v>
      </c>
      <c r="AY32" s="2" t="str">
        <f t="shared" si="15"/>
        <v>Cumbria Coast</v>
      </c>
      <c r="AZ32" s="2" t="str">
        <f t="shared" si="16"/>
        <v>MCZ</v>
      </c>
      <c r="BA32" s="2">
        <f t="shared" si="17"/>
        <v>0.5</v>
      </c>
      <c r="BB32" s="2">
        <f t="shared" si="18"/>
        <v>1</v>
      </c>
      <c r="BC32" s="2">
        <f t="shared" si="19"/>
        <v>0.5</v>
      </c>
      <c r="BD32" s="2">
        <f t="shared" si="20"/>
        <v>0</v>
      </c>
      <c r="BE32" s="2">
        <f t="shared" si="21"/>
        <v>0.5</v>
      </c>
      <c r="BF32" s="2">
        <f t="shared" si="22"/>
        <v>0.5</v>
      </c>
      <c r="BG32" s="2">
        <f t="shared" si="23"/>
        <v>0.5</v>
      </c>
      <c r="BH32" s="2">
        <f t="shared" si="24"/>
        <v>0.5</v>
      </c>
    </row>
    <row r="33" spans="1:60" x14ac:dyDescent="0.25">
      <c r="A33" s="1" t="s">
        <v>52</v>
      </c>
      <c r="B33" s="1" t="s">
        <v>53</v>
      </c>
      <c r="C33" s="1" t="s">
        <v>24</v>
      </c>
      <c r="D33" s="1" t="s">
        <v>465</v>
      </c>
      <c r="E33" s="1" t="s">
        <v>56</v>
      </c>
      <c r="F33" s="1" t="s">
        <v>16</v>
      </c>
      <c r="G33" s="1" t="s">
        <v>16</v>
      </c>
      <c r="H33" s="1" t="s">
        <v>17</v>
      </c>
      <c r="I33" s="1" t="s">
        <v>16</v>
      </c>
      <c r="J33" s="1" t="s">
        <v>16</v>
      </c>
      <c r="K33" s="1" t="s">
        <v>16</v>
      </c>
      <c r="L33" s="1" t="s">
        <v>16</v>
      </c>
      <c r="M33" s="2" t="str">
        <f t="shared" si="0"/>
        <v>ISCZ 11</v>
      </c>
      <c r="N33" s="2" t="str">
        <f t="shared" si="1"/>
        <v>Cumbria Coast</v>
      </c>
      <c r="O33" s="2" t="str">
        <f t="shared" si="4"/>
        <v>MCZ</v>
      </c>
      <c r="P33" s="2" t="str">
        <f t="shared" si="5"/>
        <v>A2.2</v>
      </c>
      <c r="Q33" s="37" t="s">
        <v>52</v>
      </c>
      <c r="R33" s="37" t="s">
        <v>53</v>
      </c>
      <c r="S33" s="37" t="s">
        <v>24</v>
      </c>
      <c r="T33" s="37" t="s">
        <v>465</v>
      </c>
      <c r="U33" s="9">
        <f t="shared" si="6"/>
        <v>0</v>
      </c>
      <c r="V33" s="9">
        <f t="shared" si="7"/>
        <v>0</v>
      </c>
      <c r="W33" s="9">
        <f t="shared" si="8"/>
        <v>0</v>
      </c>
      <c r="X33" s="9">
        <f t="shared" si="9"/>
        <v>0</v>
      </c>
      <c r="Y33" s="9">
        <f t="shared" si="10"/>
        <v>0</v>
      </c>
      <c r="Z33" s="9">
        <f t="shared" si="11"/>
        <v>0</v>
      </c>
      <c r="AA33" s="9">
        <f t="shared" si="12"/>
        <v>0</v>
      </c>
      <c r="AB33" s="9">
        <f t="shared" si="13"/>
        <v>0</v>
      </c>
      <c r="AC33" s="3">
        <f>COUNTIF($T:T,AD33)</f>
        <v>4</v>
      </c>
      <c r="AD33" s="16" t="s">
        <v>481</v>
      </c>
      <c r="AE33" s="16" t="s">
        <v>776</v>
      </c>
      <c r="AF33" s="16">
        <v>1</v>
      </c>
      <c r="AG33" s="16">
        <v>0</v>
      </c>
      <c r="AH33" s="16">
        <v>1</v>
      </c>
      <c r="AI33" s="16">
        <v>1</v>
      </c>
      <c r="AJ33" s="16">
        <v>1</v>
      </c>
      <c r="AK33" s="16">
        <v>1</v>
      </c>
      <c r="AL33" s="16">
        <v>0</v>
      </c>
      <c r="AM33" s="16">
        <v>0</v>
      </c>
      <c r="AN33" s="10" t="str">
        <f t="shared" si="2"/>
        <v>Cumbria CoastMCZ</v>
      </c>
      <c r="AO33" s="10" t="str">
        <f t="shared" si="14"/>
        <v>Cumbria Coast</v>
      </c>
      <c r="AP33" s="9">
        <f>IFERROR(VLOOKUP($AN33,'Introduction probability'!$A$1:$L$128,5,FALSE),"0")</f>
        <v>0.5</v>
      </c>
      <c r="AQ33" s="9">
        <f>IFERROR(VLOOKUP($AN33,'Introduction probability'!$A$1:$L$128,6,FALSE),"0")</f>
        <v>1</v>
      </c>
      <c r="AR33" s="9">
        <f>IFERROR(VLOOKUP($AN33,'Introduction probability'!$A$1:$L$128,7,FALSE),"0")</f>
        <v>0.5</v>
      </c>
      <c r="AS33" s="9">
        <f>IFERROR(VLOOKUP($AN33,'Introduction probability'!$A$1:$L$128,8,FALSE),"0")</f>
        <v>1</v>
      </c>
      <c r="AT33" s="9">
        <f>IFERROR(VLOOKUP($AN33,'Introduction probability'!$A$1:$L$128,9,FALSE),"0")</f>
        <v>0.5</v>
      </c>
      <c r="AU33" s="9">
        <f>IFERROR(VLOOKUP($AN33,'Introduction probability'!$A$1:$L$128,10,FALSE),"0")</f>
        <v>0.5</v>
      </c>
      <c r="AV33" s="9">
        <f>IFERROR(VLOOKUP($AN33,'Introduction probability'!$A$1:$L$128,11,FALSE),"0")</f>
        <v>0.5</v>
      </c>
      <c r="AW33" s="9">
        <f>IFERROR(VLOOKUP($AN33,'Introduction probability'!$A$1:$L$128,12,FALSE),"0")</f>
        <v>0.5</v>
      </c>
      <c r="AY33" s="2" t="str">
        <f t="shared" si="15"/>
        <v>Cumbria Coast</v>
      </c>
      <c r="AZ33" s="2" t="str">
        <f t="shared" si="16"/>
        <v>MCZ</v>
      </c>
      <c r="BA33" s="2">
        <f t="shared" si="17"/>
        <v>0</v>
      </c>
      <c r="BB33" s="2">
        <f t="shared" si="18"/>
        <v>0</v>
      </c>
      <c r="BC33" s="2">
        <f t="shared" si="19"/>
        <v>0</v>
      </c>
      <c r="BD33" s="2">
        <f t="shared" si="20"/>
        <v>0</v>
      </c>
      <c r="BE33" s="2">
        <f t="shared" si="21"/>
        <v>0</v>
      </c>
      <c r="BF33" s="2">
        <f t="shared" si="22"/>
        <v>0</v>
      </c>
      <c r="BG33" s="2">
        <f t="shared" si="23"/>
        <v>0</v>
      </c>
      <c r="BH33" s="2">
        <f t="shared" si="24"/>
        <v>0</v>
      </c>
    </row>
    <row r="34" spans="1:60" x14ac:dyDescent="0.25">
      <c r="A34" s="1" t="s">
        <v>52</v>
      </c>
      <c r="B34" s="1" t="s">
        <v>53</v>
      </c>
      <c r="C34" s="1" t="s">
        <v>24</v>
      </c>
      <c r="D34" s="1" t="s">
        <v>466</v>
      </c>
      <c r="E34" s="1" t="s">
        <v>57</v>
      </c>
      <c r="F34" s="1" t="s">
        <v>16</v>
      </c>
      <c r="G34" s="1" t="s">
        <v>16</v>
      </c>
      <c r="H34" s="1" t="s">
        <v>17</v>
      </c>
      <c r="I34" s="1" t="s">
        <v>16</v>
      </c>
      <c r="J34" s="1" t="s">
        <v>16</v>
      </c>
      <c r="K34" s="1" t="s">
        <v>16</v>
      </c>
      <c r="L34" s="1" t="s">
        <v>16</v>
      </c>
      <c r="M34" s="2" t="str">
        <f t="shared" si="0"/>
        <v>ISCZ 11</v>
      </c>
      <c r="N34" s="2" t="str">
        <f t="shared" si="1"/>
        <v>Cumbria Coast</v>
      </c>
      <c r="O34" s="2" t="str">
        <f t="shared" si="4"/>
        <v>MCZ</v>
      </c>
      <c r="P34" s="2" t="str">
        <f t="shared" si="5"/>
        <v>HOCI_10</v>
      </c>
      <c r="Q34" s="37" t="s">
        <v>52</v>
      </c>
      <c r="R34" s="37" t="s">
        <v>53</v>
      </c>
      <c r="S34" s="37" t="s">
        <v>24</v>
      </c>
      <c r="T34" s="37" t="s">
        <v>466</v>
      </c>
      <c r="U34" s="9">
        <f t="shared" si="6"/>
        <v>0</v>
      </c>
      <c r="V34" s="9">
        <f t="shared" si="7"/>
        <v>0</v>
      </c>
      <c r="W34" s="9">
        <f t="shared" si="8"/>
        <v>0</v>
      </c>
      <c r="X34" s="9">
        <f t="shared" si="9"/>
        <v>0</v>
      </c>
      <c r="Y34" s="9">
        <f t="shared" si="10"/>
        <v>0</v>
      </c>
      <c r="Z34" s="9">
        <f t="shared" si="11"/>
        <v>0</v>
      </c>
      <c r="AA34" s="9">
        <f t="shared" si="12"/>
        <v>0</v>
      </c>
      <c r="AB34" s="9">
        <f t="shared" si="13"/>
        <v>0</v>
      </c>
      <c r="AC34" s="3">
        <f>COUNTIF($T:T,AD34)</f>
        <v>11</v>
      </c>
      <c r="AD34" s="16" t="s">
        <v>592</v>
      </c>
      <c r="AE34" s="16" t="s">
        <v>657</v>
      </c>
      <c r="AF34" s="16">
        <v>1</v>
      </c>
      <c r="AG34" s="16">
        <v>1</v>
      </c>
      <c r="AH34" s="16">
        <v>1</v>
      </c>
      <c r="AI34" s="16">
        <v>1</v>
      </c>
      <c r="AJ34" s="16">
        <v>1</v>
      </c>
      <c r="AK34" s="16">
        <v>1</v>
      </c>
      <c r="AL34" s="16">
        <v>1</v>
      </c>
      <c r="AM34" s="16">
        <v>1</v>
      </c>
      <c r="AN34" s="10" t="str">
        <f t="shared" si="2"/>
        <v>Cumbria CoastMCZ</v>
      </c>
      <c r="AO34" s="10" t="str">
        <f t="shared" si="14"/>
        <v>Cumbria Coast</v>
      </c>
      <c r="AP34" s="9">
        <f>IFERROR(VLOOKUP($AN34,'Introduction probability'!$A$1:$L$128,5,FALSE),"0")</f>
        <v>0.5</v>
      </c>
      <c r="AQ34" s="9">
        <f>IFERROR(VLOOKUP($AN34,'Introduction probability'!$A$1:$L$128,6,FALSE),"0")</f>
        <v>1</v>
      </c>
      <c r="AR34" s="9">
        <f>IFERROR(VLOOKUP($AN34,'Introduction probability'!$A$1:$L$128,7,FALSE),"0")</f>
        <v>0.5</v>
      </c>
      <c r="AS34" s="9">
        <f>IFERROR(VLOOKUP($AN34,'Introduction probability'!$A$1:$L$128,8,FALSE),"0")</f>
        <v>1</v>
      </c>
      <c r="AT34" s="9">
        <f>IFERROR(VLOOKUP($AN34,'Introduction probability'!$A$1:$L$128,9,FALSE),"0")</f>
        <v>0.5</v>
      </c>
      <c r="AU34" s="9">
        <f>IFERROR(VLOOKUP($AN34,'Introduction probability'!$A$1:$L$128,10,FALSE),"0")</f>
        <v>0.5</v>
      </c>
      <c r="AV34" s="9">
        <f>IFERROR(VLOOKUP($AN34,'Introduction probability'!$A$1:$L$128,11,FALSE),"0")</f>
        <v>0.5</v>
      </c>
      <c r="AW34" s="9">
        <f>IFERROR(VLOOKUP($AN34,'Introduction probability'!$A$1:$L$128,12,FALSE),"0")</f>
        <v>0.5</v>
      </c>
      <c r="AY34" s="2" t="str">
        <f t="shared" si="15"/>
        <v>Cumbria Coast</v>
      </c>
      <c r="AZ34" s="2" t="str">
        <f t="shared" si="16"/>
        <v>MCZ</v>
      </c>
      <c r="BA34" s="2">
        <f t="shared" si="17"/>
        <v>0</v>
      </c>
      <c r="BB34" s="2">
        <f t="shared" si="18"/>
        <v>0</v>
      </c>
      <c r="BC34" s="2">
        <f t="shared" si="19"/>
        <v>0</v>
      </c>
      <c r="BD34" s="2">
        <f t="shared" si="20"/>
        <v>0</v>
      </c>
      <c r="BE34" s="2">
        <f t="shared" si="21"/>
        <v>0</v>
      </c>
      <c r="BF34" s="2">
        <f t="shared" si="22"/>
        <v>0</v>
      </c>
      <c r="BG34" s="2">
        <f t="shared" si="23"/>
        <v>0</v>
      </c>
      <c r="BH34" s="2">
        <f t="shared" si="24"/>
        <v>0</v>
      </c>
    </row>
    <row r="35" spans="1:60" x14ac:dyDescent="0.25">
      <c r="A35" s="1" t="s">
        <v>52</v>
      </c>
      <c r="B35" s="1" t="s">
        <v>53</v>
      </c>
      <c r="C35" s="1" t="s">
        <v>24</v>
      </c>
      <c r="D35" s="1" t="s">
        <v>467</v>
      </c>
      <c r="E35" s="1" t="s">
        <v>58</v>
      </c>
      <c r="F35" s="1" t="s">
        <v>16</v>
      </c>
      <c r="G35" s="1" t="s">
        <v>16</v>
      </c>
      <c r="H35" s="1" t="s">
        <v>17</v>
      </c>
      <c r="I35" s="1" t="s">
        <v>16</v>
      </c>
      <c r="J35" s="1" t="s">
        <v>16</v>
      </c>
      <c r="K35" s="1" t="s">
        <v>16</v>
      </c>
      <c r="L35" s="1" t="s">
        <v>16</v>
      </c>
      <c r="M35" s="2" t="str">
        <f t="shared" si="0"/>
        <v>ISCZ 11</v>
      </c>
      <c r="N35" s="2" t="str">
        <f t="shared" si="1"/>
        <v>Cumbria Coast</v>
      </c>
      <c r="O35" s="2" t="str">
        <f t="shared" si="4"/>
        <v>MCZ</v>
      </c>
      <c r="P35" s="2" t="str">
        <f t="shared" si="5"/>
        <v>A3.2</v>
      </c>
      <c r="Q35" s="37" t="s">
        <v>52</v>
      </c>
      <c r="R35" s="37" t="s">
        <v>53</v>
      </c>
      <c r="S35" s="37" t="s">
        <v>24</v>
      </c>
      <c r="T35" s="37" t="s">
        <v>467</v>
      </c>
      <c r="U35" s="9">
        <f t="shared" si="6"/>
        <v>1</v>
      </c>
      <c r="V35" s="9">
        <f t="shared" si="7"/>
        <v>0</v>
      </c>
      <c r="W35" s="9">
        <f t="shared" si="8"/>
        <v>1</v>
      </c>
      <c r="X35" s="9">
        <f t="shared" si="9"/>
        <v>1</v>
      </c>
      <c r="Y35" s="9">
        <f t="shared" si="10"/>
        <v>1</v>
      </c>
      <c r="Z35" s="9">
        <f t="shared" si="11"/>
        <v>1</v>
      </c>
      <c r="AA35" s="9">
        <f t="shared" si="12"/>
        <v>0</v>
      </c>
      <c r="AB35" s="9">
        <f t="shared" si="13"/>
        <v>1</v>
      </c>
      <c r="AC35" s="3">
        <f>COUNTIF($T:T,AD35)</f>
        <v>0</v>
      </c>
      <c r="AD35" s="16"/>
      <c r="AE35" s="16" t="s">
        <v>784</v>
      </c>
      <c r="AF35" s="16" t="s">
        <v>16</v>
      </c>
      <c r="AG35" s="16" t="s">
        <v>16</v>
      </c>
      <c r="AH35" s="16" t="s">
        <v>16</v>
      </c>
      <c r="AI35" s="16" t="s">
        <v>16</v>
      </c>
      <c r="AJ35" s="16" t="s">
        <v>16</v>
      </c>
      <c r="AK35" s="16" t="s">
        <v>16</v>
      </c>
      <c r="AL35" s="16" t="s">
        <v>16</v>
      </c>
      <c r="AM35" s="16" t="s">
        <v>16</v>
      </c>
      <c r="AN35" s="10" t="str">
        <f t="shared" si="2"/>
        <v>Cumbria CoastMCZ</v>
      </c>
      <c r="AO35" s="10" t="str">
        <f t="shared" si="14"/>
        <v>Cumbria Coast</v>
      </c>
      <c r="AP35" s="9">
        <f>IFERROR(VLOOKUP($AN35,'Introduction probability'!$A$1:$L$128,5,FALSE),"0")</f>
        <v>0.5</v>
      </c>
      <c r="AQ35" s="9">
        <f>IFERROR(VLOOKUP($AN35,'Introduction probability'!$A$1:$L$128,6,FALSE),"0")</f>
        <v>1</v>
      </c>
      <c r="AR35" s="9">
        <f>IFERROR(VLOOKUP($AN35,'Introduction probability'!$A$1:$L$128,7,FALSE),"0")</f>
        <v>0.5</v>
      </c>
      <c r="AS35" s="9">
        <f>IFERROR(VLOOKUP($AN35,'Introduction probability'!$A$1:$L$128,8,FALSE),"0")</f>
        <v>1</v>
      </c>
      <c r="AT35" s="9">
        <f>IFERROR(VLOOKUP($AN35,'Introduction probability'!$A$1:$L$128,9,FALSE),"0")</f>
        <v>0.5</v>
      </c>
      <c r="AU35" s="9">
        <f>IFERROR(VLOOKUP($AN35,'Introduction probability'!$A$1:$L$128,10,FALSE),"0")</f>
        <v>0.5</v>
      </c>
      <c r="AV35" s="9">
        <f>IFERROR(VLOOKUP($AN35,'Introduction probability'!$A$1:$L$128,11,FALSE),"0")</f>
        <v>0.5</v>
      </c>
      <c r="AW35" s="9">
        <f>IFERROR(VLOOKUP($AN35,'Introduction probability'!$A$1:$L$128,12,FALSE),"0")</f>
        <v>0.5</v>
      </c>
      <c r="AY35" s="2" t="str">
        <f t="shared" si="15"/>
        <v>Cumbria Coast</v>
      </c>
      <c r="AZ35" s="2" t="str">
        <f t="shared" si="16"/>
        <v>MCZ</v>
      </c>
      <c r="BA35" s="2">
        <f t="shared" si="17"/>
        <v>0.5</v>
      </c>
      <c r="BB35" s="2">
        <f t="shared" si="18"/>
        <v>0</v>
      </c>
      <c r="BC35" s="2">
        <f t="shared" si="19"/>
        <v>0.5</v>
      </c>
      <c r="BD35" s="2">
        <f t="shared" si="20"/>
        <v>1</v>
      </c>
      <c r="BE35" s="2">
        <f t="shared" si="21"/>
        <v>0.5</v>
      </c>
      <c r="BF35" s="2">
        <f t="shared" si="22"/>
        <v>0.5</v>
      </c>
      <c r="BG35" s="2">
        <f t="shared" si="23"/>
        <v>0</v>
      </c>
      <c r="BH35" s="2">
        <f t="shared" si="24"/>
        <v>0.5</v>
      </c>
    </row>
    <row r="36" spans="1:60" x14ac:dyDescent="0.25">
      <c r="A36" s="1" t="s">
        <v>52</v>
      </c>
      <c r="B36" s="1" t="s">
        <v>53</v>
      </c>
      <c r="C36" s="1" t="s">
        <v>24</v>
      </c>
      <c r="D36" s="1" t="s">
        <v>468</v>
      </c>
      <c r="E36" s="1" t="s">
        <v>59</v>
      </c>
      <c r="F36" s="1" t="s">
        <v>16</v>
      </c>
      <c r="G36" s="1" t="s">
        <v>16</v>
      </c>
      <c r="H36" s="1" t="s">
        <v>17</v>
      </c>
      <c r="I36" s="1" t="s">
        <v>16</v>
      </c>
      <c r="J36" s="1" t="s">
        <v>16</v>
      </c>
      <c r="K36" s="1" t="s">
        <v>16</v>
      </c>
      <c r="L36" s="1" t="s">
        <v>16</v>
      </c>
      <c r="M36" s="2" t="str">
        <f t="shared" si="0"/>
        <v>ISCZ 11</v>
      </c>
      <c r="N36" s="2" t="str">
        <f t="shared" si="1"/>
        <v>Cumbria Coast</v>
      </c>
      <c r="O36" s="2" t="str">
        <f t="shared" si="4"/>
        <v>MCZ</v>
      </c>
      <c r="P36" s="2" t="str">
        <f t="shared" si="5"/>
        <v>HOCI_15</v>
      </c>
      <c r="Q36" s="37" t="s">
        <v>52</v>
      </c>
      <c r="R36" s="37" t="s">
        <v>53</v>
      </c>
      <c r="S36" s="37" t="s">
        <v>24</v>
      </c>
      <c r="T36" s="37" t="s">
        <v>468</v>
      </c>
      <c r="U36" s="9">
        <f t="shared" si="6"/>
        <v>0</v>
      </c>
      <c r="V36" s="9">
        <f t="shared" si="7"/>
        <v>0</v>
      </c>
      <c r="W36" s="9">
        <f t="shared" si="8"/>
        <v>0</v>
      </c>
      <c r="X36" s="9">
        <f t="shared" si="9"/>
        <v>0</v>
      </c>
      <c r="Y36" s="9">
        <f t="shared" si="10"/>
        <v>0</v>
      </c>
      <c r="Z36" s="9">
        <f t="shared" si="11"/>
        <v>0</v>
      </c>
      <c r="AA36" s="9">
        <f t="shared" si="12"/>
        <v>0</v>
      </c>
      <c r="AB36" s="9">
        <f t="shared" si="13"/>
        <v>0</v>
      </c>
      <c r="AC36" s="3">
        <f>COUNTIF($T:T,AD36)</f>
        <v>7</v>
      </c>
      <c r="AD36" s="16" t="s">
        <v>632</v>
      </c>
      <c r="AE36" s="16" t="s">
        <v>658</v>
      </c>
      <c r="AF36" s="16">
        <v>0</v>
      </c>
      <c r="AG36" s="16">
        <v>1</v>
      </c>
      <c r="AH36" s="16">
        <v>1</v>
      </c>
      <c r="AI36" s="16">
        <v>1</v>
      </c>
      <c r="AJ36" s="16">
        <v>1</v>
      </c>
      <c r="AK36" s="16">
        <v>1</v>
      </c>
      <c r="AL36" s="16">
        <v>1</v>
      </c>
      <c r="AM36" s="16">
        <v>1</v>
      </c>
      <c r="AN36" s="10" t="str">
        <f t="shared" si="2"/>
        <v>Cumbria CoastMCZ</v>
      </c>
      <c r="AO36" s="10" t="str">
        <f t="shared" si="14"/>
        <v>Cumbria Coast</v>
      </c>
      <c r="AP36" s="9">
        <f>IFERROR(VLOOKUP($AN36,'Introduction probability'!$A$1:$L$128,5,FALSE),"0")</f>
        <v>0.5</v>
      </c>
      <c r="AQ36" s="9">
        <f>IFERROR(VLOOKUP($AN36,'Introduction probability'!$A$1:$L$128,6,FALSE),"0")</f>
        <v>1</v>
      </c>
      <c r="AR36" s="9">
        <f>IFERROR(VLOOKUP($AN36,'Introduction probability'!$A$1:$L$128,7,FALSE),"0")</f>
        <v>0.5</v>
      </c>
      <c r="AS36" s="9">
        <f>IFERROR(VLOOKUP($AN36,'Introduction probability'!$A$1:$L$128,8,FALSE),"0")</f>
        <v>1</v>
      </c>
      <c r="AT36" s="9">
        <f>IFERROR(VLOOKUP($AN36,'Introduction probability'!$A$1:$L$128,9,FALSE),"0")</f>
        <v>0.5</v>
      </c>
      <c r="AU36" s="9">
        <f>IFERROR(VLOOKUP($AN36,'Introduction probability'!$A$1:$L$128,10,FALSE),"0")</f>
        <v>0.5</v>
      </c>
      <c r="AV36" s="9">
        <f>IFERROR(VLOOKUP($AN36,'Introduction probability'!$A$1:$L$128,11,FALSE),"0")</f>
        <v>0.5</v>
      </c>
      <c r="AW36" s="9">
        <f>IFERROR(VLOOKUP($AN36,'Introduction probability'!$A$1:$L$128,12,FALSE),"0")</f>
        <v>0.5</v>
      </c>
      <c r="AY36" s="2" t="str">
        <f t="shared" si="15"/>
        <v>Cumbria Coast</v>
      </c>
      <c r="AZ36" s="2" t="str">
        <f t="shared" si="16"/>
        <v>MCZ</v>
      </c>
      <c r="BA36" s="2">
        <f t="shared" si="17"/>
        <v>0</v>
      </c>
      <c r="BB36" s="2">
        <f t="shared" si="18"/>
        <v>0</v>
      </c>
      <c r="BC36" s="2">
        <f t="shared" si="19"/>
        <v>0</v>
      </c>
      <c r="BD36" s="2">
        <f t="shared" si="20"/>
        <v>0</v>
      </c>
      <c r="BE36" s="2">
        <f t="shared" si="21"/>
        <v>0</v>
      </c>
      <c r="BF36" s="2">
        <f t="shared" si="22"/>
        <v>0</v>
      </c>
      <c r="BG36" s="2">
        <f t="shared" si="23"/>
        <v>0</v>
      </c>
      <c r="BH36" s="2">
        <f t="shared" si="24"/>
        <v>0</v>
      </c>
    </row>
    <row r="37" spans="1:60" x14ac:dyDescent="0.25">
      <c r="A37" s="1" t="s">
        <v>60</v>
      </c>
      <c r="B37" s="1" t="s">
        <v>61</v>
      </c>
      <c r="C37" s="1" t="s">
        <v>24</v>
      </c>
      <c r="D37" s="1" t="s">
        <v>469</v>
      </c>
      <c r="E37" s="1" t="s">
        <v>62</v>
      </c>
      <c r="F37" s="1" t="s">
        <v>16</v>
      </c>
      <c r="G37" s="1" t="s">
        <v>16</v>
      </c>
      <c r="H37" s="1" t="s">
        <v>17</v>
      </c>
      <c r="I37" s="1" t="s">
        <v>16</v>
      </c>
      <c r="J37" s="1" t="s">
        <v>16</v>
      </c>
      <c r="K37" s="1" t="s">
        <v>16</v>
      </c>
      <c r="L37" s="1" t="s">
        <v>16</v>
      </c>
      <c r="M37" s="2" t="str">
        <f t="shared" si="0"/>
        <v>BS 11.4</v>
      </c>
      <c r="N37" s="2" t="str">
        <f t="shared" si="1"/>
        <v>Folkestone Pomerania</v>
      </c>
      <c r="O37" s="2" t="str">
        <f t="shared" si="4"/>
        <v>MCZ</v>
      </c>
      <c r="P37" s="2" t="str">
        <f t="shared" si="5"/>
        <v>HOCI_7</v>
      </c>
      <c r="Q37" s="37" t="s">
        <v>60</v>
      </c>
      <c r="R37" s="37" t="s">
        <v>61</v>
      </c>
      <c r="S37" s="37" t="s">
        <v>24</v>
      </c>
      <c r="T37" s="37" t="s">
        <v>469</v>
      </c>
      <c r="U37" s="9">
        <f t="shared" si="6"/>
        <v>0</v>
      </c>
      <c r="V37" s="9">
        <f t="shared" si="7"/>
        <v>0</v>
      </c>
      <c r="W37" s="9">
        <f t="shared" si="8"/>
        <v>0</v>
      </c>
      <c r="X37" s="9">
        <f t="shared" si="9"/>
        <v>0</v>
      </c>
      <c r="Y37" s="9">
        <f t="shared" si="10"/>
        <v>0</v>
      </c>
      <c r="Z37" s="9">
        <f t="shared" si="11"/>
        <v>0</v>
      </c>
      <c r="AA37" s="9">
        <f t="shared" si="12"/>
        <v>0</v>
      </c>
      <c r="AB37" s="9">
        <f t="shared" si="13"/>
        <v>0</v>
      </c>
      <c r="AC37" s="3">
        <f>COUNTIF($T:T,AD37)</f>
        <v>2</v>
      </c>
      <c r="AD37" s="16" t="s">
        <v>471</v>
      </c>
      <c r="AE37" s="16" t="s">
        <v>785</v>
      </c>
      <c r="AF37" s="16">
        <v>0</v>
      </c>
      <c r="AG37" s="16">
        <v>0</v>
      </c>
      <c r="AH37" s="16">
        <v>1</v>
      </c>
      <c r="AI37" s="16">
        <v>1</v>
      </c>
      <c r="AJ37" s="16">
        <v>1</v>
      </c>
      <c r="AK37" s="16">
        <v>1</v>
      </c>
      <c r="AL37" s="16">
        <v>1</v>
      </c>
      <c r="AM37" s="16">
        <v>1</v>
      </c>
      <c r="AN37" s="10" t="str">
        <f t="shared" si="2"/>
        <v>Folkestone PomeraniaMCZ</v>
      </c>
      <c r="AO37" s="10" t="str">
        <f t="shared" si="14"/>
        <v>Folkestone Pomerania</v>
      </c>
      <c r="AP37" s="9">
        <f>IFERROR(VLOOKUP($AN37,'Introduction probability'!$A$1:$L$128,5,FALSE),"0")</f>
        <v>0.5</v>
      </c>
      <c r="AQ37" s="9">
        <f>IFERROR(VLOOKUP($AN37,'Introduction probability'!$A$1:$L$128,6,FALSE),"0")</f>
        <v>0.5</v>
      </c>
      <c r="AR37" s="9">
        <f>IFERROR(VLOOKUP($AN37,'Introduction probability'!$A$1:$L$128,7,FALSE),"0")</f>
        <v>0.5</v>
      </c>
      <c r="AS37" s="9">
        <f>IFERROR(VLOOKUP($AN37,'Introduction probability'!$A$1:$L$128,8,FALSE),"0")</f>
        <v>0.5</v>
      </c>
      <c r="AT37" s="9">
        <f>IFERROR(VLOOKUP($AN37,'Introduction probability'!$A$1:$L$128,9,FALSE),"0")</f>
        <v>0.5</v>
      </c>
      <c r="AU37" s="9">
        <f>IFERROR(VLOOKUP($AN37,'Introduction probability'!$A$1:$L$128,10,FALSE),"0")</f>
        <v>1</v>
      </c>
      <c r="AV37" s="9">
        <f>IFERROR(VLOOKUP($AN37,'Introduction probability'!$A$1:$L$128,11,FALSE),"0")</f>
        <v>0.5</v>
      </c>
      <c r="AW37" s="9">
        <f>IFERROR(VLOOKUP($AN37,'Introduction probability'!$A$1:$L$128,12,FALSE),"0")</f>
        <v>0.5</v>
      </c>
      <c r="AY37" s="2" t="str">
        <f t="shared" si="15"/>
        <v>Folkestone Pomerania</v>
      </c>
      <c r="AZ37" s="2" t="str">
        <f t="shared" si="16"/>
        <v>MCZ</v>
      </c>
      <c r="BA37" s="2">
        <f t="shared" si="17"/>
        <v>0</v>
      </c>
      <c r="BB37" s="2">
        <f t="shared" si="18"/>
        <v>0</v>
      </c>
      <c r="BC37" s="2">
        <f t="shared" si="19"/>
        <v>0</v>
      </c>
      <c r="BD37" s="2">
        <f t="shared" si="20"/>
        <v>0</v>
      </c>
      <c r="BE37" s="2">
        <f t="shared" si="21"/>
        <v>0</v>
      </c>
      <c r="BF37" s="2">
        <f t="shared" si="22"/>
        <v>0</v>
      </c>
      <c r="BG37" s="2">
        <f t="shared" si="23"/>
        <v>0</v>
      </c>
      <c r="BH37" s="2">
        <f t="shared" si="24"/>
        <v>0</v>
      </c>
    </row>
    <row r="38" spans="1:60" x14ac:dyDescent="0.25">
      <c r="A38" s="1" t="s">
        <v>60</v>
      </c>
      <c r="B38" s="1" t="s">
        <v>61</v>
      </c>
      <c r="C38" s="1" t="s">
        <v>24</v>
      </c>
      <c r="D38" s="1" t="s">
        <v>470</v>
      </c>
      <c r="E38" s="1" t="s">
        <v>63</v>
      </c>
      <c r="F38" s="1" t="s">
        <v>16</v>
      </c>
      <c r="G38" s="1" t="s">
        <v>16</v>
      </c>
      <c r="H38" s="1" t="s">
        <v>17</v>
      </c>
      <c r="I38" s="1" t="s">
        <v>16</v>
      </c>
      <c r="J38" s="1" t="s">
        <v>16</v>
      </c>
      <c r="K38" s="1" t="s">
        <v>16</v>
      </c>
      <c r="L38" s="1" t="s">
        <v>16</v>
      </c>
      <c r="M38" s="2" t="str">
        <f t="shared" si="0"/>
        <v>BS 11.4</v>
      </c>
      <c r="N38" s="2" t="str">
        <f t="shared" si="1"/>
        <v>Folkestone Pomerania</v>
      </c>
      <c r="O38" s="2" t="str">
        <f t="shared" si="4"/>
        <v>MCZ</v>
      </c>
      <c r="P38" s="2" t="str">
        <f t="shared" si="5"/>
        <v>A4.1</v>
      </c>
      <c r="Q38" s="37" t="s">
        <v>60</v>
      </c>
      <c r="R38" s="37" t="s">
        <v>61</v>
      </c>
      <c r="S38" s="37" t="s">
        <v>24</v>
      </c>
      <c r="T38" s="37" t="s">
        <v>470</v>
      </c>
      <c r="U38" s="9">
        <f t="shared" si="6"/>
        <v>0</v>
      </c>
      <c r="V38" s="9">
        <f t="shared" si="7"/>
        <v>0</v>
      </c>
      <c r="W38" s="9">
        <f t="shared" si="8"/>
        <v>0</v>
      </c>
      <c r="X38" s="9">
        <f t="shared" si="9"/>
        <v>0</v>
      </c>
      <c r="Y38" s="9">
        <f t="shared" si="10"/>
        <v>1</v>
      </c>
      <c r="Z38" s="9">
        <f t="shared" si="11"/>
        <v>0</v>
      </c>
      <c r="AA38" s="9">
        <f t="shared" si="12"/>
        <v>0</v>
      </c>
      <c r="AB38" s="9">
        <f t="shared" si="13"/>
        <v>0</v>
      </c>
      <c r="AC38" s="3">
        <f>COUNTIF($T:T,AD38)</f>
        <v>3</v>
      </c>
      <c r="AD38" s="16" t="s">
        <v>446</v>
      </c>
      <c r="AE38" s="16" t="s">
        <v>779</v>
      </c>
      <c r="AF38" s="16">
        <v>1</v>
      </c>
      <c r="AG38" s="16">
        <v>0</v>
      </c>
      <c r="AH38" s="16">
        <v>1</v>
      </c>
      <c r="AI38" s="16">
        <v>1</v>
      </c>
      <c r="AJ38" s="16">
        <v>1</v>
      </c>
      <c r="AK38" s="16">
        <v>1</v>
      </c>
      <c r="AL38" s="16">
        <v>1</v>
      </c>
      <c r="AM38" s="16">
        <v>1</v>
      </c>
      <c r="AN38" s="10" t="str">
        <f t="shared" si="2"/>
        <v>Folkestone PomeraniaMCZ</v>
      </c>
      <c r="AO38" s="10" t="str">
        <f t="shared" si="14"/>
        <v>Folkestone Pomerania</v>
      </c>
      <c r="AP38" s="9">
        <f>IFERROR(VLOOKUP($AN38,'Introduction probability'!$A$1:$L$128,5,FALSE),"0")</f>
        <v>0.5</v>
      </c>
      <c r="AQ38" s="9">
        <f>IFERROR(VLOOKUP($AN38,'Introduction probability'!$A$1:$L$128,6,FALSE),"0")</f>
        <v>0.5</v>
      </c>
      <c r="AR38" s="9">
        <f>IFERROR(VLOOKUP($AN38,'Introduction probability'!$A$1:$L$128,7,FALSE),"0")</f>
        <v>0.5</v>
      </c>
      <c r="AS38" s="9">
        <f>IFERROR(VLOOKUP($AN38,'Introduction probability'!$A$1:$L$128,8,FALSE),"0")</f>
        <v>0.5</v>
      </c>
      <c r="AT38" s="9">
        <f>IFERROR(VLOOKUP($AN38,'Introduction probability'!$A$1:$L$128,9,FALSE),"0")</f>
        <v>0.5</v>
      </c>
      <c r="AU38" s="9">
        <f>IFERROR(VLOOKUP($AN38,'Introduction probability'!$A$1:$L$128,10,FALSE),"0")</f>
        <v>1</v>
      </c>
      <c r="AV38" s="9">
        <f>IFERROR(VLOOKUP($AN38,'Introduction probability'!$A$1:$L$128,11,FALSE),"0")</f>
        <v>0.5</v>
      </c>
      <c r="AW38" s="9">
        <f>IFERROR(VLOOKUP($AN38,'Introduction probability'!$A$1:$L$128,12,FALSE),"0")</f>
        <v>0.5</v>
      </c>
      <c r="AY38" s="2" t="str">
        <f t="shared" si="15"/>
        <v>Folkestone Pomerania</v>
      </c>
      <c r="AZ38" s="2" t="str">
        <f t="shared" si="16"/>
        <v>MCZ</v>
      </c>
      <c r="BA38" s="2">
        <f t="shared" si="17"/>
        <v>0</v>
      </c>
      <c r="BB38" s="2">
        <f t="shared" si="18"/>
        <v>0</v>
      </c>
      <c r="BC38" s="2">
        <f t="shared" si="19"/>
        <v>0</v>
      </c>
      <c r="BD38" s="2">
        <f t="shared" si="20"/>
        <v>0</v>
      </c>
      <c r="BE38" s="2">
        <f t="shared" si="21"/>
        <v>0.5</v>
      </c>
      <c r="BF38" s="2">
        <f t="shared" si="22"/>
        <v>0</v>
      </c>
      <c r="BG38" s="2">
        <f t="shared" si="23"/>
        <v>0</v>
      </c>
      <c r="BH38" s="2">
        <f t="shared" si="24"/>
        <v>0</v>
      </c>
    </row>
    <row r="39" spans="1:60" x14ac:dyDescent="0.25">
      <c r="A39" s="1" t="s">
        <v>60</v>
      </c>
      <c r="B39" s="1" t="s">
        <v>61</v>
      </c>
      <c r="C39" s="1" t="s">
        <v>24</v>
      </c>
      <c r="D39" s="1" t="s">
        <v>463</v>
      </c>
      <c r="E39" s="1" t="s">
        <v>54</v>
      </c>
      <c r="F39" s="1" t="s">
        <v>16</v>
      </c>
      <c r="G39" s="1" t="s">
        <v>16</v>
      </c>
      <c r="H39" s="1" t="s">
        <v>17</v>
      </c>
      <c r="I39" s="1" t="s">
        <v>16</v>
      </c>
      <c r="J39" s="1" t="s">
        <v>16</v>
      </c>
      <c r="K39" s="1" t="s">
        <v>16</v>
      </c>
      <c r="L39" s="1" t="s">
        <v>16</v>
      </c>
      <c r="M39" s="2" t="str">
        <f t="shared" si="0"/>
        <v>BS 11.4</v>
      </c>
      <c r="N39" s="2" t="str">
        <f t="shared" si="1"/>
        <v>Folkestone Pomerania</v>
      </c>
      <c r="O39" s="2" t="str">
        <f t="shared" si="4"/>
        <v>MCZ</v>
      </c>
      <c r="P39" s="2" t="str">
        <f t="shared" si="5"/>
        <v>HOCI_8</v>
      </c>
      <c r="Q39" s="37" t="s">
        <v>60</v>
      </c>
      <c r="R39" s="37" t="s">
        <v>61</v>
      </c>
      <c r="S39" s="37" t="s">
        <v>24</v>
      </c>
      <c r="T39" s="37" t="s">
        <v>463</v>
      </c>
      <c r="U39" s="9">
        <f t="shared" si="6"/>
        <v>0</v>
      </c>
      <c r="V39" s="9">
        <f t="shared" si="7"/>
        <v>1</v>
      </c>
      <c r="W39" s="9">
        <f t="shared" si="8"/>
        <v>1</v>
      </c>
      <c r="X39" s="9">
        <f t="shared" si="9"/>
        <v>0</v>
      </c>
      <c r="Y39" s="9">
        <f t="shared" si="10"/>
        <v>1</v>
      </c>
      <c r="Z39" s="9">
        <f t="shared" si="11"/>
        <v>1</v>
      </c>
      <c r="AA39" s="9">
        <f t="shared" si="12"/>
        <v>1</v>
      </c>
      <c r="AB39" s="9">
        <f t="shared" si="13"/>
        <v>1</v>
      </c>
      <c r="AC39" s="3">
        <f>COUNTIF($T:T,AD39)</f>
        <v>8</v>
      </c>
      <c r="AD39" s="16" t="s">
        <v>626</v>
      </c>
      <c r="AE39" s="16" t="s">
        <v>659</v>
      </c>
      <c r="AF39" s="16">
        <v>1</v>
      </c>
      <c r="AG39" s="16">
        <v>0</v>
      </c>
      <c r="AH39" s="16">
        <v>1</v>
      </c>
      <c r="AI39" s="16">
        <v>1</v>
      </c>
      <c r="AJ39" s="16">
        <v>1</v>
      </c>
      <c r="AK39" s="16">
        <v>1</v>
      </c>
      <c r="AL39" s="16">
        <v>1</v>
      </c>
      <c r="AM39" s="16">
        <v>1</v>
      </c>
      <c r="AN39" s="10" t="str">
        <f t="shared" si="2"/>
        <v>Folkestone PomeraniaMCZ</v>
      </c>
      <c r="AO39" s="10" t="str">
        <f t="shared" si="14"/>
        <v>Folkestone Pomerania</v>
      </c>
      <c r="AP39" s="9">
        <f>IFERROR(VLOOKUP($AN39,'Introduction probability'!$A$1:$L$128,5,FALSE),"0")</f>
        <v>0.5</v>
      </c>
      <c r="AQ39" s="9">
        <f>IFERROR(VLOOKUP($AN39,'Introduction probability'!$A$1:$L$128,6,FALSE),"0")</f>
        <v>0.5</v>
      </c>
      <c r="AR39" s="9">
        <f>IFERROR(VLOOKUP($AN39,'Introduction probability'!$A$1:$L$128,7,FALSE),"0")</f>
        <v>0.5</v>
      </c>
      <c r="AS39" s="9">
        <f>IFERROR(VLOOKUP($AN39,'Introduction probability'!$A$1:$L$128,8,FALSE),"0")</f>
        <v>0.5</v>
      </c>
      <c r="AT39" s="9">
        <f>IFERROR(VLOOKUP($AN39,'Introduction probability'!$A$1:$L$128,9,FALSE),"0")</f>
        <v>0.5</v>
      </c>
      <c r="AU39" s="9">
        <f>IFERROR(VLOOKUP($AN39,'Introduction probability'!$A$1:$L$128,10,FALSE),"0")</f>
        <v>1</v>
      </c>
      <c r="AV39" s="9">
        <f>IFERROR(VLOOKUP($AN39,'Introduction probability'!$A$1:$L$128,11,FALSE),"0")</f>
        <v>0.5</v>
      </c>
      <c r="AW39" s="9">
        <f>IFERROR(VLOOKUP($AN39,'Introduction probability'!$A$1:$L$128,12,FALSE),"0")</f>
        <v>0.5</v>
      </c>
      <c r="AY39" s="2" t="str">
        <f t="shared" si="15"/>
        <v>Folkestone Pomerania</v>
      </c>
      <c r="AZ39" s="2" t="str">
        <f t="shared" si="16"/>
        <v>MCZ</v>
      </c>
      <c r="BA39" s="2">
        <f t="shared" si="17"/>
        <v>0</v>
      </c>
      <c r="BB39" s="2">
        <f t="shared" si="18"/>
        <v>0.5</v>
      </c>
      <c r="BC39" s="2">
        <f t="shared" si="19"/>
        <v>0.5</v>
      </c>
      <c r="BD39" s="2">
        <f t="shared" si="20"/>
        <v>0</v>
      </c>
      <c r="BE39" s="2">
        <f t="shared" si="21"/>
        <v>0.5</v>
      </c>
      <c r="BF39" s="2">
        <f t="shared" si="22"/>
        <v>1</v>
      </c>
      <c r="BG39" s="2">
        <f t="shared" si="23"/>
        <v>0.5</v>
      </c>
      <c r="BH39" s="2">
        <f t="shared" si="24"/>
        <v>0.5</v>
      </c>
    </row>
    <row r="40" spans="1:60" x14ac:dyDescent="0.25">
      <c r="A40" s="1" t="s">
        <v>60</v>
      </c>
      <c r="B40" s="1" t="s">
        <v>61</v>
      </c>
      <c r="C40" s="1" t="s">
        <v>24</v>
      </c>
      <c r="D40" s="1" t="s">
        <v>471</v>
      </c>
      <c r="E40" s="1" t="s">
        <v>64</v>
      </c>
      <c r="F40" s="1" t="s">
        <v>16</v>
      </c>
      <c r="G40" s="1" t="s">
        <v>16</v>
      </c>
      <c r="H40" s="1" t="s">
        <v>17</v>
      </c>
      <c r="I40" s="1" t="s">
        <v>16</v>
      </c>
      <c r="J40" s="1" t="s">
        <v>16</v>
      </c>
      <c r="K40" s="1" t="s">
        <v>16</v>
      </c>
      <c r="L40" s="1" t="s">
        <v>16</v>
      </c>
      <c r="M40" s="2" t="str">
        <f t="shared" si="0"/>
        <v>BS 11.4</v>
      </c>
      <c r="N40" s="2" t="str">
        <f t="shared" si="1"/>
        <v>Folkestone Pomerania</v>
      </c>
      <c r="O40" s="2" t="str">
        <f t="shared" si="4"/>
        <v>MCZ</v>
      </c>
      <c r="P40" s="2" t="str">
        <f t="shared" si="5"/>
        <v>HOCI_16</v>
      </c>
      <c r="Q40" s="37" t="s">
        <v>60</v>
      </c>
      <c r="R40" s="37" t="s">
        <v>61</v>
      </c>
      <c r="S40" s="37" t="s">
        <v>24</v>
      </c>
      <c r="T40" s="37" t="s">
        <v>471</v>
      </c>
      <c r="U40" s="9">
        <f t="shared" si="6"/>
        <v>0</v>
      </c>
      <c r="V40" s="9">
        <f t="shared" si="7"/>
        <v>0</v>
      </c>
      <c r="W40" s="9">
        <f t="shared" si="8"/>
        <v>1</v>
      </c>
      <c r="X40" s="9">
        <f t="shared" si="9"/>
        <v>1</v>
      </c>
      <c r="Y40" s="9">
        <f t="shared" si="10"/>
        <v>1</v>
      </c>
      <c r="Z40" s="9">
        <f t="shared" si="11"/>
        <v>1</v>
      </c>
      <c r="AA40" s="9">
        <f t="shared" si="12"/>
        <v>1</v>
      </c>
      <c r="AB40" s="9">
        <f t="shared" si="13"/>
        <v>1</v>
      </c>
      <c r="AC40" s="3">
        <f>COUNTIF($T:T,AD40)</f>
        <v>1</v>
      </c>
      <c r="AD40" s="16" t="s">
        <v>483</v>
      </c>
      <c r="AE40" s="16" t="s">
        <v>660</v>
      </c>
      <c r="AF40" s="16">
        <v>1</v>
      </c>
      <c r="AG40" s="16">
        <v>0</v>
      </c>
      <c r="AH40" s="16">
        <v>1</v>
      </c>
      <c r="AI40" s="16">
        <v>1</v>
      </c>
      <c r="AJ40" s="16">
        <v>1</v>
      </c>
      <c r="AK40" s="16">
        <v>0</v>
      </c>
      <c r="AL40" s="16">
        <v>0</v>
      </c>
      <c r="AM40" s="16">
        <v>0</v>
      </c>
      <c r="AN40" s="10" t="str">
        <f t="shared" si="2"/>
        <v>Folkestone PomeraniaMCZ</v>
      </c>
      <c r="AO40" s="10" t="str">
        <f t="shared" si="14"/>
        <v>Folkestone Pomerania</v>
      </c>
      <c r="AP40" s="9">
        <f>IFERROR(VLOOKUP($AN40,'Introduction probability'!$A$1:$L$128,5,FALSE),"0")</f>
        <v>0.5</v>
      </c>
      <c r="AQ40" s="9">
        <f>IFERROR(VLOOKUP($AN40,'Introduction probability'!$A$1:$L$128,6,FALSE),"0")</f>
        <v>0.5</v>
      </c>
      <c r="AR40" s="9">
        <f>IFERROR(VLOOKUP($AN40,'Introduction probability'!$A$1:$L$128,7,FALSE),"0")</f>
        <v>0.5</v>
      </c>
      <c r="AS40" s="9">
        <f>IFERROR(VLOOKUP($AN40,'Introduction probability'!$A$1:$L$128,8,FALSE),"0")</f>
        <v>0.5</v>
      </c>
      <c r="AT40" s="9">
        <f>IFERROR(VLOOKUP($AN40,'Introduction probability'!$A$1:$L$128,9,FALSE),"0")</f>
        <v>0.5</v>
      </c>
      <c r="AU40" s="9">
        <f>IFERROR(VLOOKUP($AN40,'Introduction probability'!$A$1:$L$128,10,FALSE),"0")</f>
        <v>1</v>
      </c>
      <c r="AV40" s="9">
        <f>IFERROR(VLOOKUP($AN40,'Introduction probability'!$A$1:$L$128,11,FALSE),"0")</f>
        <v>0.5</v>
      </c>
      <c r="AW40" s="9">
        <f>IFERROR(VLOOKUP($AN40,'Introduction probability'!$A$1:$L$128,12,FALSE),"0")</f>
        <v>0.5</v>
      </c>
      <c r="AY40" s="2" t="str">
        <f t="shared" si="15"/>
        <v>Folkestone Pomerania</v>
      </c>
      <c r="AZ40" s="2" t="str">
        <f t="shared" si="16"/>
        <v>MCZ</v>
      </c>
      <c r="BA40" s="2">
        <f t="shared" si="17"/>
        <v>0</v>
      </c>
      <c r="BB40" s="2">
        <f t="shared" si="18"/>
        <v>0</v>
      </c>
      <c r="BC40" s="2">
        <f t="shared" si="19"/>
        <v>0.5</v>
      </c>
      <c r="BD40" s="2">
        <f t="shared" si="20"/>
        <v>0.5</v>
      </c>
      <c r="BE40" s="2">
        <f t="shared" si="21"/>
        <v>0.5</v>
      </c>
      <c r="BF40" s="2">
        <f t="shared" si="22"/>
        <v>1</v>
      </c>
      <c r="BG40" s="2">
        <f t="shared" si="23"/>
        <v>0.5</v>
      </c>
      <c r="BH40" s="2">
        <f t="shared" si="24"/>
        <v>0.5</v>
      </c>
    </row>
    <row r="41" spans="1:60" x14ac:dyDescent="0.25">
      <c r="A41" s="1" t="s">
        <v>60</v>
      </c>
      <c r="B41" s="1" t="s">
        <v>61</v>
      </c>
      <c r="C41" s="1" t="s">
        <v>24</v>
      </c>
      <c r="D41" s="1" t="s">
        <v>472</v>
      </c>
      <c r="E41" s="1" t="s">
        <v>65</v>
      </c>
      <c r="F41" s="1" t="s">
        <v>16</v>
      </c>
      <c r="G41" s="1" t="s">
        <v>16</v>
      </c>
      <c r="H41" s="1" t="s">
        <v>17</v>
      </c>
      <c r="I41" s="1" t="s">
        <v>16</v>
      </c>
      <c r="J41" s="1" t="s">
        <v>16</v>
      </c>
      <c r="K41" s="1" t="s">
        <v>16</v>
      </c>
      <c r="L41" s="1" t="s">
        <v>16</v>
      </c>
      <c r="M41" s="2" t="str">
        <f t="shared" si="0"/>
        <v>BS 11.4</v>
      </c>
      <c r="N41" s="2" t="str">
        <f t="shared" si="1"/>
        <v>Folkestone Pomerania</v>
      </c>
      <c r="O41" s="2" t="str">
        <f t="shared" si="4"/>
        <v>MCZ</v>
      </c>
      <c r="P41" s="2" t="str">
        <f t="shared" si="5"/>
        <v>A5.1</v>
      </c>
      <c r="Q41" s="37" t="s">
        <v>60</v>
      </c>
      <c r="R41" s="37" t="s">
        <v>61</v>
      </c>
      <c r="S41" s="37" t="s">
        <v>24</v>
      </c>
      <c r="T41" s="37" t="s">
        <v>472</v>
      </c>
      <c r="U41" s="9">
        <f t="shared" si="6"/>
        <v>0</v>
      </c>
      <c r="V41" s="9">
        <f t="shared" si="7"/>
        <v>1</v>
      </c>
      <c r="W41" s="9">
        <f t="shared" si="8"/>
        <v>0</v>
      </c>
      <c r="X41" s="9">
        <f t="shared" si="9"/>
        <v>1</v>
      </c>
      <c r="Y41" s="9">
        <f t="shared" si="10"/>
        <v>0</v>
      </c>
      <c r="Z41" s="9">
        <f t="shared" si="11"/>
        <v>1</v>
      </c>
      <c r="AA41" s="9">
        <f t="shared" si="12"/>
        <v>1</v>
      </c>
      <c r="AB41" s="9">
        <f t="shared" si="13"/>
        <v>1</v>
      </c>
      <c r="AC41" s="3">
        <f>COUNTIF($T:T,AD41)</f>
        <v>10</v>
      </c>
      <c r="AD41" s="16" t="s">
        <v>598</v>
      </c>
      <c r="AE41" s="16" t="s">
        <v>661</v>
      </c>
      <c r="AF41" s="16">
        <v>0</v>
      </c>
      <c r="AG41" s="16">
        <v>0</v>
      </c>
      <c r="AH41" s="16">
        <v>0</v>
      </c>
      <c r="AI41" s="16">
        <v>1</v>
      </c>
      <c r="AJ41" s="16">
        <v>1</v>
      </c>
      <c r="AK41" s="16">
        <v>0</v>
      </c>
      <c r="AL41" s="16">
        <v>0</v>
      </c>
      <c r="AM41" s="16">
        <v>0</v>
      </c>
      <c r="AN41" s="10" t="str">
        <f t="shared" si="2"/>
        <v>Folkestone PomeraniaMCZ</v>
      </c>
      <c r="AO41" s="10" t="str">
        <f t="shared" si="14"/>
        <v>Folkestone Pomerania</v>
      </c>
      <c r="AP41" s="9">
        <f>IFERROR(VLOOKUP($AN41,'Introduction probability'!$A$1:$L$128,5,FALSE),"0")</f>
        <v>0.5</v>
      </c>
      <c r="AQ41" s="9">
        <f>IFERROR(VLOOKUP($AN41,'Introduction probability'!$A$1:$L$128,6,FALSE),"0")</f>
        <v>0.5</v>
      </c>
      <c r="AR41" s="9">
        <f>IFERROR(VLOOKUP($AN41,'Introduction probability'!$A$1:$L$128,7,FALSE),"0")</f>
        <v>0.5</v>
      </c>
      <c r="AS41" s="9">
        <f>IFERROR(VLOOKUP($AN41,'Introduction probability'!$A$1:$L$128,8,FALSE),"0")</f>
        <v>0.5</v>
      </c>
      <c r="AT41" s="9">
        <f>IFERROR(VLOOKUP($AN41,'Introduction probability'!$A$1:$L$128,9,FALSE),"0")</f>
        <v>0.5</v>
      </c>
      <c r="AU41" s="9">
        <f>IFERROR(VLOOKUP($AN41,'Introduction probability'!$A$1:$L$128,10,FALSE),"0")</f>
        <v>1</v>
      </c>
      <c r="AV41" s="9">
        <f>IFERROR(VLOOKUP($AN41,'Introduction probability'!$A$1:$L$128,11,FALSE),"0")</f>
        <v>0.5</v>
      </c>
      <c r="AW41" s="9">
        <f>IFERROR(VLOOKUP($AN41,'Introduction probability'!$A$1:$L$128,12,FALSE),"0")</f>
        <v>0.5</v>
      </c>
      <c r="AY41" s="2" t="str">
        <f t="shared" si="15"/>
        <v>Folkestone Pomerania</v>
      </c>
      <c r="AZ41" s="2" t="str">
        <f t="shared" si="16"/>
        <v>MCZ</v>
      </c>
      <c r="BA41" s="2">
        <f t="shared" si="17"/>
        <v>0</v>
      </c>
      <c r="BB41" s="2">
        <f t="shared" si="18"/>
        <v>0.5</v>
      </c>
      <c r="BC41" s="2">
        <f t="shared" si="19"/>
        <v>0</v>
      </c>
      <c r="BD41" s="2">
        <f t="shared" si="20"/>
        <v>0.5</v>
      </c>
      <c r="BE41" s="2">
        <f t="shared" si="21"/>
        <v>0</v>
      </c>
      <c r="BF41" s="2">
        <f t="shared" si="22"/>
        <v>1</v>
      </c>
      <c r="BG41" s="2">
        <f t="shared" si="23"/>
        <v>0.5</v>
      </c>
      <c r="BH41" s="2">
        <f t="shared" si="24"/>
        <v>0.5</v>
      </c>
    </row>
    <row r="42" spans="1:60" x14ac:dyDescent="0.25">
      <c r="A42" s="1" t="s">
        <v>60</v>
      </c>
      <c r="B42" s="1" t="s">
        <v>61</v>
      </c>
      <c r="C42" s="1" t="s">
        <v>24</v>
      </c>
      <c r="D42" s="1" t="s">
        <v>457</v>
      </c>
      <c r="E42" s="1" t="s">
        <v>42</v>
      </c>
      <c r="F42" s="1" t="s">
        <v>16</v>
      </c>
      <c r="G42" s="1" t="s">
        <v>16</v>
      </c>
      <c r="H42" s="1" t="s">
        <v>17</v>
      </c>
      <c r="I42" s="1" t="s">
        <v>16</v>
      </c>
      <c r="J42" s="1" t="s">
        <v>16</v>
      </c>
      <c r="K42" s="1" t="s">
        <v>16</v>
      </c>
      <c r="L42" s="1" t="s">
        <v>16</v>
      </c>
      <c r="M42" s="2" t="str">
        <f t="shared" si="0"/>
        <v>BS 11.4</v>
      </c>
      <c r="N42" s="2" t="str">
        <f t="shared" si="1"/>
        <v>Folkestone Pomerania</v>
      </c>
      <c r="O42" s="2" t="str">
        <f t="shared" si="4"/>
        <v>MCZ</v>
      </c>
      <c r="P42" s="2" t="str">
        <f t="shared" si="5"/>
        <v>A5.2</v>
      </c>
      <c r="Q42" s="37" t="s">
        <v>60</v>
      </c>
      <c r="R42" s="37" t="s">
        <v>61</v>
      </c>
      <c r="S42" s="37" t="s">
        <v>24</v>
      </c>
      <c r="T42" s="37" t="s">
        <v>457</v>
      </c>
      <c r="U42" s="9">
        <f t="shared" si="6"/>
        <v>0</v>
      </c>
      <c r="V42" s="9">
        <f t="shared" si="7"/>
        <v>0</v>
      </c>
      <c r="W42" s="9">
        <f t="shared" si="8"/>
        <v>0</v>
      </c>
      <c r="X42" s="9">
        <f t="shared" si="9"/>
        <v>0</v>
      </c>
      <c r="Y42" s="9">
        <f t="shared" si="10"/>
        <v>0</v>
      </c>
      <c r="Z42" s="9">
        <f t="shared" si="11"/>
        <v>0</v>
      </c>
      <c r="AA42" s="9">
        <f t="shared" si="12"/>
        <v>0</v>
      </c>
      <c r="AB42" s="9">
        <f t="shared" si="13"/>
        <v>0</v>
      </c>
      <c r="AC42" s="3">
        <f>COUNTIF($T:T,AD42)</f>
        <v>3</v>
      </c>
      <c r="AD42" s="16" t="s">
        <v>488</v>
      </c>
      <c r="AE42" s="16" t="s">
        <v>661</v>
      </c>
      <c r="AF42" s="16">
        <v>0</v>
      </c>
      <c r="AG42" s="16">
        <v>0</v>
      </c>
      <c r="AH42" s="16">
        <v>0</v>
      </c>
      <c r="AI42" s="16">
        <v>1</v>
      </c>
      <c r="AJ42" s="16">
        <v>1</v>
      </c>
      <c r="AK42" s="16">
        <v>0</v>
      </c>
      <c r="AL42" s="16">
        <v>0</v>
      </c>
      <c r="AM42" s="16">
        <v>0</v>
      </c>
      <c r="AN42" s="10" t="str">
        <f t="shared" si="2"/>
        <v>Folkestone PomeraniaMCZ</v>
      </c>
      <c r="AO42" s="10" t="str">
        <f t="shared" si="14"/>
        <v>Folkestone Pomerania</v>
      </c>
      <c r="AP42" s="9">
        <f>IFERROR(VLOOKUP($AN42,'Introduction probability'!$A$1:$L$128,5,FALSE),"0")</f>
        <v>0.5</v>
      </c>
      <c r="AQ42" s="9">
        <f>IFERROR(VLOOKUP($AN42,'Introduction probability'!$A$1:$L$128,6,FALSE),"0")</f>
        <v>0.5</v>
      </c>
      <c r="AR42" s="9">
        <f>IFERROR(VLOOKUP($AN42,'Introduction probability'!$A$1:$L$128,7,FALSE),"0")</f>
        <v>0.5</v>
      </c>
      <c r="AS42" s="9">
        <f>IFERROR(VLOOKUP($AN42,'Introduction probability'!$A$1:$L$128,8,FALSE),"0")</f>
        <v>0.5</v>
      </c>
      <c r="AT42" s="9">
        <f>IFERROR(VLOOKUP($AN42,'Introduction probability'!$A$1:$L$128,9,FALSE),"0")</f>
        <v>0.5</v>
      </c>
      <c r="AU42" s="9">
        <f>IFERROR(VLOOKUP($AN42,'Introduction probability'!$A$1:$L$128,10,FALSE),"0")</f>
        <v>1</v>
      </c>
      <c r="AV42" s="9">
        <f>IFERROR(VLOOKUP($AN42,'Introduction probability'!$A$1:$L$128,11,FALSE),"0")</f>
        <v>0.5</v>
      </c>
      <c r="AW42" s="9">
        <f>IFERROR(VLOOKUP($AN42,'Introduction probability'!$A$1:$L$128,12,FALSE),"0")</f>
        <v>0.5</v>
      </c>
      <c r="AY42" s="2" t="str">
        <f t="shared" si="15"/>
        <v>Folkestone Pomerania</v>
      </c>
      <c r="AZ42" s="2" t="str">
        <f t="shared" si="16"/>
        <v>MCZ</v>
      </c>
      <c r="BA42" s="2">
        <f t="shared" si="17"/>
        <v>0</v>
      </c>
      <c r="BB42" s="2">
        <f t="shared" si="18"/>
        <v>0</v>
      </c>
      <c r="BC42" s="2">
        <f t="shared" si="19"/>
        <v>0</v>
      </c>
      <c r="BD42" s="2">
        <f t="shared" si="20"/>
        <v>0</v>
      </c>
      <c r="BE42" s="2">
        <f t="shared" si="21"/>
        <v>0</v>
      </c>
      <c r="BF42" s="2">
        <f t="shared" si="22"/>
        <v>0</v>
      </c>
      <c r="BG42" s="2">
        <f t="shared" si="23"/>
        <v>0</v>
      </c>
      <c r="BH42" s="2">
        <f t="shared" si="24"/>
        <v>0</v>
      </c>
    </row>
    <row r="43" spans="1:60" x14ac:dyDescent="0.25">
      <c r="A43" s="1" t="s">
        <v>66</v>
      </c>
      <c r="B43" s="1" t="s">
        <v>67</v>
      </c>
      <c r="C43" s="1" t="s">
        <v>24</v>
      </c>
      <c r="D43" s="1" t="s">
        <v>457</v>
      </c>
      <c r="E43" s="1" t="s">
        <v>42</v>
      </c>
      <c r="F43" s="1" t="s">
        <v>16</v>
      </c>
      <c r="G43" s="1" t="s">
        <v>16</v>
      </c>
      <c r="H43" s="1" t="s">
        <v>17</v>
      </c>
      <c r="I43" s="1" t="s">
        <v>16</v>
      </c>
      <c r="J43" s="1" t="s">
        <v>16</v>
      </c>
      <c r="K43" s="1" t="s">
        <v>16</v>
      </c>
      <c r="L43" s="1" t="s">
        <v>16</v>
      </c>
      <c r="M43" s="2" t="str">
        <f t="shared" si="0"/>
        <v>ISCZ 08</v>
      </c>
      <c r="N43" s="2" t="str">
        <f t="shared" si="1"/>
        <v xml:space="preserve">Fylde </v>
      </c>
      <c r="O43" s="2" t="str">
        <f t="shared" si="4"/>
        <v>MCZ</v>
      </c>
      <c r="P43" s="2" t="str">
        <f t="shared" si="5"/>
        <v>A5.2</v>
      </c>
      <c r="Q43" s="37" t="s">
        <v>66</v>
      </c>
      <c r="R43" s="37" t="s">
        <v>747</v>
      </c>
      <c r="S43" s="37" t="s">
        <v>24</v>
      </c>
      <c r="T43" s="37" t="s">
        <v>457</v>
      </c>
      <c r="U43" s="9">
        <f t="shared" si="6"/>
        <v>0</v>
      </c>
      <c r="V43" s="9">
        <f t="shared" si="7"/>
        <v>0</v>
      </c>
      <c r="W43" s="9">
        <f t="shared" si="8"/>
        <v>0</v>
      </c>
      <c r="X43" s="9">
        <f t="shared" si="9"/>
        <v>0</v>
      </c>
      <c r="Y43" s="9">
        <f t="shared" si="10"/>
        <v>0</v>
      </c>
      <c r="Z43" s="9">
        <f t="shared" si="11"/>
        <v>0</v>
      </c>
      <c r="AA43" s="9">
        <f t="shared" si="12"/>
        <v>0</v>
      </c>
      <c r="AB43" s="9">
        <f t="shared" si="13"/>
        <v>0</v>
      </c>
      <c r="AC43" s="3">
        <f>COUNTIF($T:T,AD43)</f>
        <v>1</v>
      </c>
      <c r="AD43" s="16" t="s">
        <v>622</v>
      </c>
      <c r="AE43" s="16" t="s">
        <v>662</v>
      </c>
      <c r="AF43" s="16">
        <v>0</v>
      </c>
      <c r="AG43" s="16">
        <v>1</v>
      </c>
      <c r="AH43" s="16">
        <v>1</v>
      </c>
      <c r="AI43" s="16">
        <v>1</v>
      </c>
      <c r="AJ43" s="16">
        <v>1</v>
      </c>
      <c r="AK43" s="16">
        <v>1</v>
      </c>
      <c r="AL43" s="16">
        <v>1</v>
      </c>
      <c r="AM43" s="16">
        <v>1</v>
      </c>
      <c r="AN43" s="10" t="str">
        <f t="shared" si="2"/>
        <v>FyldeMCZ</v>
      </c>
      <c r="AO43" s="10" t="str">
        <f t="shared" si="14"/>
        <v>Fylde</v>
      </c>
      <c r="AP43" s="9">
        <f>IFERROR(VLOOKUP($AN43,'Introduction probability'!$A$1:$L$128,5,FALSE),"0")</f>
        <v>0.5</v>
      </c>
      <c r="AQ43" s="9">
        <f>IFERROR(VLOOKUP($AN43,'Introduction probability'!$A$1:$L$128,6,FALSE),"0")</f>
        <v>0.5</v>
      </c>
      <c r="AR43" s="9">
        <f>IFERROR(VLOOKUP($AN43,'Introduction probability'!$A$1:$L$128,7,FALSE),"0")</f>
        <v>0.5</v>
      </c>
      <c r="AS43" s="9">
        <f>IFERROR(VLOOKUP($AN43,'Introduction probability'!$A$1:$L$128,8,FALSE),"0")</f>
        <v>0.5</v>
      </c>
      <c r="AT43" s="9">
        <f>IFERROR(VLOOKUP($AN43,'Introduction probability'!$A$1:$L$128,9,FALSE),"0")</f>
        <v>0.5</v>
      </c>
      <c r="AU43" s="9">
        <f>IFERROR(VLOOKUP($AN43,'Introduction probability'!$A$1:$L$128,10,FALSE),"0")</f>
        <v>0.5</v>
      </c>
      <c r="AV43" s="9">
        <f>IFERROR(VLOOKUP($AN43,'Introduction probability'!$A$1:$L$128,11,FALSE),"0")</f>
        <v>0.5</v>
      </c>
      <c r="AW43" s="9">
        <f>IFERROR(VLOOKUP($AN43,'Introduction probability'!$A$1:$L$128,12,FALSE),"0")</f>
        <v>0.5</v>
      </c>
      <c r="AY43" s="2" t="str">
        <f t="shared" si="15"/>
        <v>Fylde</v>
      </c>
      <c r="AZ43" s="2" t="str">
        <f t="shared" si="16"/>
        <v>MCZ</v>
      </c>
      <c r="BA43" s="2">
        <f t="shared" si="17"/>
        <v>0</v>
      </c>
      <c r="BB43" s="2">
        <f t="shared" si="18"/>
        <v>0</v>
      </c>
      <c r="BC43" s="2">
        <f t="shared" si="19"/>
        <v>0</v>
      </c>
      <c r="BD43" s="2">
        <f t="shared" si="20"/>
        <v>0</v>
      </c>
      <c r="BE43" s="2">
        <f t="shared" si="21"/>
        <v>0</v>
      </c>
      <c r="BF43" s="2">
        <f t="shared" si="22"/>
        <v>0</v>
      </c>
      <c r="BG43" s="2">
        <f t="shared" si="23"/>
        <v>0</v>
      </c>
      <c r="BH43" s="2">
        <f t="shared" si="24"/>
        <v>0</v>
      </c>
    </row>
    <row r="44" spans="1:60" x14ac:dyDescent="0.25">
      <c r="A44" s="1" t="s">
        <v>68</v>
      </c>
      <c r="B44" s="1" t="s">
        <v>69</v>
      </c>
      <c r="C44" s="1" t="s">
        <v>24</v>
      </c>
      <c r="D44" s="1" t="s">
        <v>473</v>
      </c>
      <c r="E44" s="1" t="s">
        <v>70</v>
      </c>
      <c r="F44" s="1" t="s">
        <v>16</v>
      </c>
      <c r="G44" s="1" t="s">
        <v>16</v>
      </c>
      <c r="H44" s="1" t="s">
        <v>17</v>
      </c>
      <c r="I44" s="1" t="s">
        <v>16</v>
      </c>
      <c r="J44" s="1" t="s">
        <v>16</v>
      </c>
      <c r="K44" s="1" t="s">
        <v>16</v>
      </c>
      <c r="L44" s="1" t="s">
        <v>16</v>
      </c>
      <c r="M44" s="2" t="str">
        <f t="shared" si="0"/>
        <v>FS 35c</v>
      </c>
      <c r="N44" s="2" t="str">
        <f t="shared" si="1"/>
        <v>Isles of Scilly: Bishop to Crim</v>
      </c>
      <c r="O44" s="2" t="str">
        <f t="shared" si="4"/>
        <v>MCZ</v>
      </c>
      <c r="P44" s="2" t="str">
        <f t="shared" si="5"/>
        <v>SOCI_24</v>
      </c>
      <c r="Q44" s="37" t="s">
        <v>68</v>
      </c>
      <c r="R44" s="37" t="s">
        <v>69</v>
      </c>
      <c r="S44" s="37" t="s">
        <v>24</v>
      </c>
      <c r="T44" s="37" t="s">
        <v>473</v>
      </c>
      <c r="U44" s="9">
        <f t="shared" si="6"/>
        <v>0</v>
      </c>
      <c r="V44" s="9">
        <f t="shared" si="7"/>
        <v>0</v>
      </c>
      <c r="W44" s="9">
        <f t="shared" si="8"/>
        <v>0</v>
      </c>
      <c r="X44" s="9">
        <f t="shared" si="9"/>
        <v>0</v>
      </c>
      <c r="Y44" s="9">
        <f t="shared" si="10"/>
        <v>0</v>
      </c>
      <c r="Z44" s="9">
        <f t="shared" si="11"/>
        <v>0</v>
      </c>
      <c r="AA44" s="9">
        <f t="shared" si="12"/>
        <v>0</v>
      </c>
      <c r="AB44" s="9">
        <f t="shared" si="13"/>
        <v>0</v>
      </c>
      <c r="AC44" s="3">
        <f>COUNTIF($T:T,AD44)</f>
        <v>1</v>
      </c>
      <c r="AD44" s="16" t="s">
        <v>480</v>
      </c>
      <c r="AE44" s="16" t="s">
        <v>662</v>
      </c>
      <c r="AF44" s="16">
        <v>0</v>
      </c>
      <c r="AG44" s="16">
        <v>1</v>
      </c>
      <c r="AH44" s="16">
        <v>1</v>
      </c>
      <c r="AI44" s="16">
        <v>1</v>
      </c>
      <c r="AJ44" s="16">
        <v>1</v>
      </c>
      <c r="AK44" s="16">
        <v>1</v>
      </c>
      <c r="AL44" s="16">
        <v>1</v>
      </c>
      <c r="AM44" s="16">
        <v>1</v>
      </c>
      <c r="AN44" s="10" t="str">
        <f t="shared" si="2"/>
        <v>Isles of Scilly: Bishop to CrimMCZ</v>
      </c>
      <c r="AO44" s="10" t="str">
        <f t="shared" si="14"/>
        <v>Isles of Scilly: Bishop to Crim</v>
      </c>
      <c r="AP44" s="9">
        <f>IFERROR(VLOOKUP($AN44,'Introduction probability'!$A$1:$L$128,5,FALSE),"0")</f>
        <v>0.5</v>
      </c>
      <c r="AQ44" s="9">
        <f>IFERROR(VLOOKUP($AN44,'Introduction probability'!$A$1:$L$128,6,FALSE),"0")</f>
        <v>0.5</v>
      </c>
      <c r="AR44" s="9">
        <f>IFERROR(VLOOKUP($AN44,'Introduction probability'!$A$1:$L$128,7,FALSE),"0")</f>
        <v>0.5</v>
      </c>
      <c r="AS44" s="9">
        <f>IFERROR(VLOOKUP($AN44,'Introduction probability'!$A$1:$L$128,8,FALSE),"0")</f>
        <v>1</v>
      </c>
      <c r="AT44" s="9">
        <f>IFERROR(VLOOKUP($AN44,'Introduction probability'!$A$1:$L$128,9,FALSE),"0")</f>
        <v>0.5</v>
      </c>
      <c r="AU44" s="9">
        <f>IFERROR(VLOOKUP($AN44,'Introduction probability'!$A$1:$L$128,10,FALSE),"0")</f>
        <v>0.5</v>
      </c>
      <c r="AV44" s="9">
        <f>IFERROR(VLOOKUP($AN44,'Introduction probability'!$A$1:$L$128,11,FALSE),"0")</f>
        <v>0.5</v>
      </c>
      <c r="AW44" s="9">
        <f>IFERROR(VLOOKUP($AN44,'Introduction probability'!$A$1:$L$128,12,FALSE),"0")</f>
        <v>0.5</v>
      </c>
      <c r="AY44" s="2" t="str">
        <f t="shared" si="15"/>
        <v>Isles of Scilly: Bishop to Crim</v>
      </c>
      <c r="AZ44" s="2" t="str">
        <f t="shared" si="16"/>
        <v>MCZ</v>
      </c>
      <c r="BA44" s="2">
        <f t="shared" si="17"/>
        <v>0</v>
      </c>
      <c r="BB44" s="2">
        <f t="shared" si="18"/>
        <v>0</v>
      </c>
      <c r="BC44" s="2">
        <f t="shared" si="19"/>
        <v>0</v>
      </c>
      <c r="BD44" s="2">
        <f t="shared" si="20"/>
        <v>0</v>
      </c>
      <c r="BE44" s="2">
        <f t="shared" si="21"/>
        <v>0</v>
      </c>
      <c r="BF44" s="2">
        <f t="shared" si="22"/>
        <v>0</v>
      </c>
      <c r="BG44" s="2">
        <f t="shared" si="23"/>
        <v>0</v>
      </c>
      <c r="BH44" s="2">
        <f t="shared" si="24"/>
        <v>0</v>
      </c>
    </row>
    <row r="45" spans="1:60" x14ac:dyDescent="0.25">
      <c r="A45" s="1" t="s">
        <v>71</v>
      </c>
      <c r="B45" s="1" t="s">
        <v>72</v>
      </c>
      <c r="C45" s="1" t="s">
        <v>24</v>
      </c>
      <c r="D45" s="1" t="s">
        <v>469</v>
      </c>
      <c r="E45" s="1" t="s">
        <v>62</v>
      </c>
      <c r="F45" s="1" t="s">
        <v>16</v>
      </c>
      <c r="G45" s="1" t="s">
        <v>16</v>
      </c>
      <c r="H45" s="1" t="s">
        <v>17</v>
      </c>
      <c r="I45" s="1" t="s">
        <v>16</v>
      </c>
      <c r="J45" s="1" t="s">
        <v>16</v>
      </c>
      <c r="K45" s="1" t="s">
        <v>16</v>
      </c>
      <c r="L45" s="1" t="s">
        <v>16</v>
      </c>
      <c r="M45" s="2" t="str">
        <f t="shared" si="0"/>
        <v>FS 35d</v>
      </c>
      <c r="N45" s="2" t="str">
        <f t="shared" si="1"/>
        <v>Isles of Scilly: Bristows to the Stones</v>
      </c>
      <c r="O45" s="2" t="str">
        <f t="shared" si="4"/>
        <v>MCZ</v>
      </c>
      <c r="P45" s="2" t="str">
        <f t="shared" si="5"/>
        <v>HOCI_7</v>
      </c>
      <c r="Q45" s="37" t="s">
        <v>71</v>
      </c>
      <c r="R45" s="37" t="s">
        <v>72</v>
      </c>
      <c r="S45" s="37" t="s">
        <v>24</v>
      </c>
      <c r="T45" s="37" t="s">
        <v>469</v>
      </c>
      <c r="U45" s="9">
        <f t="shared" si="6"/>
        <v>0</v>
      </c>
      <c r="V45" s="9">
        <f t="shared" si="7"/>
        <v>0</v>
      </c>
      <c r="W45" s="9">
        <f t="shared" si="8"/>
        <v>0</v>
      </c>
      <c r="X45" s="9">
        <f t="shared" si="9"/>
        <v>0</v>
      </c>
      <c r="Y45" s="9">
        <f t="shared" si="10"/>
        <v>0</v>
      </c>
      <c r="Z45" s="9">
        <f t="shared" si="11"/>
        <v>0</v>
      </c>
      <c r="AA45" s="9">
        <f t="shared" si="12"/>
        <v>0</v>
      </c>
      <c r="AB45" s="9">
        <f t="shared" si="13"/>
        <v>0</v>
      </c>
      <c r="AC45" s="3">
        <f>COUNTIF($T:T,AD45)</f>
        <v>0</v>
      </c>
      <c r="AD45" s="16"/>
      <c r="AE45" s="16" t="s">
        <v>786</v>
      </c>
      <c r="AF45" s="16" t="s">
        <v>16</v>
      </c>
      <c r="AG45" s="16" t="s">
        <v>16</v>
      </c>
      <c r="AH45" s="16" t="s">
        <v>16</v>
      </c>
      <c r="AI45" s="16" t="s">
        <v>16</v>
      </c>
      <c r="AJ45" s="16" t="s">
        <v>16</v>
      </c>
      <c r="AK45" s="16" t="s">
        <v>16</v>
      </c>
      <c r="AL45" s="16" t="s">
        <v>16</v>
      </c>
      <c r="AM45" s="16" t="s">
        <v>16</v>
      </c>
      <c r="AN45" s="10" t="str">
        <f t="shared" si="2"/>
        <v>Isles of Scilly: Bristows to the StonesMCZ</v>
      </c>
      <c r="AO45" s="10" t="str">
        <f t="shared" si="14"/>
        <v>Isles of Scilly: Bristows to the Stones</v>
      </c>
      <c r="AP45" s="9">
        <f>IFERROR(VLOOKUP($AN45,'Introduction probability'!$A$1:$L$128,5,FALSE),"0")</f>
        <v>0.5</v>
      </c>
      <c r="AQ45" s="9">
        <f>IFERROR(VLOOKUP($AN45,'Introduction probability'!$A$1:$L$128,6,FALSE),"0")</f>
        <v>0.5</v>
      </c>
      <c r="AR45" s="9">
        <f>IFERROR(VLOOKUP($AN45,'Introduction probability'!$A$1:$L$128,7,FALSE),"0")</f>
        <v>0.5</v>
      </c>
      <c r="AS45" s="9">
        <f>IFERROR(VLOOKUP($AN45,'Introduction probability'!$A$1:$L$128,8,FALSE),"0")</f>
        <v>1</v>
      </c>
      <c r="AT45" s="9">
        <f>IFERROR(VLOOKUP($AN45,'Introduction probability'!$A$1:$L$128,9,FALSE),"0")</f>
        <v>0.5</v>
      </c>
      <c r="AU45" s="9">
        <f>IFERROR(VLOOKUP($AN45,'Introduction probability'!$A$1:$L$128,10,FALSE),"0")</f>
        <v>0.5</v>
      </c>
      <c r="AV45" s="9">
        <f>IFERROR(VLOOKUP($AN45,'Introduction probability'!$A$1:$L$128,11,FALSE),"0")</f>
        <v>0.5</v>
      </c>
      <c r="AW45" s="9">
        <f>IFERROR(VLOOKUP($AN45,'Introduction probability'!$A$1:$L$128,12,FALSE),"0")</f>
        <v>1</v>
      </c>
      <c r="AY45" s="2" t="str">
        <f t="shared" si="15"/>
        <v>Isles of Scilly: Bristows to the Stones</v>
      </c>
      <c r="AZ45" s="2" t="str">
        <f t="shared" si="16"/>
        <v>MCZ</v>
      </c>
      <c r="BA45" s="2">
        <f t="shared" si="17"/>
        <v>0</v>
      </c>
      <c r="BB45" s="2">
        <f t="shared" si="18"/>
        <v>0</v>
      </c>
      <c r="BC45" s="2">
        <f t="shared" si="19"/>
        <v>0</v>
      </c>
      <c r="BD45" s="2">
        <f t="shared" si="20"/>
        <v>0</v>
      </c>
      <c r="BE45" s="2">
        <f t="shared" si="21"/>
        <v>0</v>
      </c>
      <c r="BF45" s="2">
        <f t="shared" si="22"/>
        <v>0</v>
      </c>
      <c r="BG45" s="2">
        <f t="shared" si="23"/>
        <v>0</v>
      </c>
      <c r="BH45" s="2">
        <f t="shared" si="24"/>
        <v>0</v>
      </c>
    </row>
    <row r="46" spans="1:60" x14ac:dyDescent="0.25">
      <c r="A46" s="1" t="s">
        <v>71</v>
      </c>
      <c r="B46" s="1" t="s">
        <v>72</v>
      </c>
      <c r="C46" s="1" t="s">
        <v>24</v>
      </c>
      <c r="D46" s="1" t="s">
        <v>470</v>
      </c>
      <c r="E46" s="1" t="s">
        <v>63</v>
      </c>
      <c r="F46" s="1" t="s">
        <v>16</v>
      </c>
      <c r="G46" s="1" t="s">
        <v>16</v>
      </c>
      <c r="H46" s="1" t="s">
        <v>17</v>
      </c>
      <c r="I46" s="1" t="s">
        <v>16</v>
      </c>
      <c r="J46" s="1" t="s">
        <v>16</v>
      </c>
      <c r="K46" s="1" t="s">
        <v>16</v>
      </c>
      <c r="L46" s="1" t="s">
        <v>16</v>
      </c>
      <c r="M46" s="2" t="str">
        <f t="shared" si="0"/>
        <v>FS 35d</v>
      </c>
      <c r="N46" s="2" t="str">
        <f t="shared" si="1"/>
        <v>Isles of Scilly: Bristows to the Stones</v>
      </c>
      <c r="O46" s="2" t="str">
        <f t="shared" si="4"/>
        <v>MCZ</v>
      </c>
      <c r="P46" s="2" t="str">
        <f t="shared" si="5"/>
        <v>A4.1</v>
      </c>
      <c r="Q46" s="37" t="s">
        <v>71</v>
      </c>
      <c r="R46" s="37" t="s">
        <v>72</v>
      </c>
      <c r="S46" s="37" t="s">
        <v>24</v>
      </c>
      <c r="T46" s="37" t="s">
        <v>470</v>
      </c>
      <c r="U46" s="9">
        <f t="shared" si="6"/>
        <v>0</v>
      </c>
      <c r="V46" s="9">
        <f t="shared" si="7"/>
        <v>0</v>
      </c>
      <c r="W46" s="9">
        <f t="shared" si="8"/>
        <v>0</v>
      </c>
      <c r="X46" s="9">
        <f t="shared" si="9"/>
        <v>0</v>
      </c>
      <c r="Y46" s="9">
        <f t="shared" si="10"/>
        <v>1</v>
      </c>
      <c r="Z46" s="9">
        <f t="shared" si="11"/>
        <v>0</v>
      </c>
      <c r="AA46" s="9">
        <f t="shared" si="12"/>
        <v>0</v>
      </c>
      <c r="AB46" s="9">
        <f t="shared" si="13"/>
        <v>0</v>
      </c>
      <c r="AC46" s="3">
        <f>COUNTIF($T:T,AD46)</f>
        <v>1</v>
      </c>
      <c r="AD46" s="16" t="s">
        <v>460</v>
      </c>
      <c r="AE46" s="16" t="s">
        <v>787</v>
      </c>
      <c r="AF46" s="16">
        <v>1</v>
      </c>
      <c r="AG46" s="16">
        <v>1</v>
      </c>
      <c r="AH46" s="16">
        <v>1</v>
      </c>
      <c r="AI46" s="16">
        <v>1</v>
      </c>
      <c r="AJ46" s="16">
        <v>1</v>
      </c>
      <c r="AK46" s="16">
        <v>1</v>
      </c>
      <c r="AL46" s="16">
        <v>1</v>
      </c>
      <c r="AM46" s="16">
        <v>1</v>
      </c>
      <c r="AN46" s="10" t="str">
        <f t="shared" si="2"/>
        <v>Isles of Scilly: Bristows to the StonesMCZ</v>
      </c>
      <c r="AO46" s="10" t="str">
        <f t="shared" si="14"/>
        <v>Isles of Scilly: Bristows to the Stones</v>
      </c>
      <c r="AP46" s="9">
        <f>IFERROR(VLOOKUP($AN46,'Introduction probability'!$A$1:$L$128,5,FALSE),"0")</f>
        <v>0.5</v>
      </c>
      <c r="AQ46" s="9">
        <f>IFERROR(VLOOKUP($AN46,'Introduction probability'!$A$1:$L$128,6,FALSE),"0")</f>
        <v>0.5</v>
      </c>
      <c r="AR46" s="9">
        <f>IFERROR(VLOOKUP($AN46,'Introduction probability'!$A$1:$L$128,7,FALSE),"0")</f>
        <v>0.5</v>
      </c>
      <c r="AS46" s="9">
        <f>IFERROR(VLOOKUP($AN46,'Introduction probability'!$A$1:$L$128,8,FALSE),"0")</f>
        <v>1</v>
      </c>
      <c r="AT46" s="9">
        <f>IFERROR(VLOOKUP($AN46,'Introduction probability'!$A$1:$L$128,9,FALSE),"0")</f>
        <v>0.5</v>
      </c>
      <c r="AU46" s="9">
        <f>IFERROR(VLOOKUP($AN46,'Introduction probability'!$A$1:$L$128,10,FALSE),"0")</f>
        <v>0.5</v>
      </c>
      <c r="AV46" s="9">
        <f>IFERROR(VLOOKUP($AN46,'Introduction probability'!$A$1:$L$128,11,FALSE),"0")</f>
        <v>0.5</v>
      </c>
      <c r="AW46" s="9">
        <f>IFERROR(VLOOKUP($AN46,'Introduction probability'!$A$1:$L$128,12,FALSE),"0")</f>
        <v>1</v>
      </c>
      <c r="AY46" s="2" t="str">
        <f t="shared" si="15"/>
        <v>Isles of Scilly: Bristows to the Stones</v>
      </c>
      <c r="AZ46" s="2" t="str">
        <f t="shared" si="16"/>
        <v>MCZ</v>
      </c>
      <c r="BA46" s="2">
        <f t="shared" si="17"/>
        <v>0</v>
      </c>
      <c r="BB46" s="2">
        <f t="shared" si="18"/>
        <v>0</v>
      </c>
      <c r="BC46" s="2">
        <f t="shared" si="19"/>
        <v>0</v>
      </c>
      <c r="BD46" s="2">
        <f t="shared" si="20"/>
        <v>0</v>
      </c>
      <c r="BE46" s="2">
        <f t="shared" si="21"/>
        <v>0.5</v>
      </c>
      <c r="BF46" s="2">
        <f t="shared" si="22"/>
        <v>0</v>
      </c>
      <c r="BG46" s="2">
        <f t="shared" si="23"/>
        <v>0</v>
      </c>
      <c r="BH46" s="2">
        <f t="shared" si="24"/>
        <v>0</v>
      </c>
    </row>
    <row r="47" spans="1:60" x14ac:dyDescent="0.25">
      <c r="A47" s="1" t="s">
        <v>71</v>
      </c>
      <c r="B47" s="1" t="s">
        <v>72</v>
      </c>
      <c r="C47" s="1" t="s">
        <v>24</v>
      </c>
      <c r="D47" s="1" t="s">
        <v>462</v>
      </c>
      <c r="E47" s="1" t="s">
        <v>51</v>
      </c>
      <c r="F47" s="1" t="s">
        <v>16</v>
      </c>
      <c r="G47" s="1" t="s">
        <v>16</v>
      </c>
      <c r="H47" s="1" t="s">
        <v>17</v>
      </c>
      <c r="I47" s="1" t="s">
        <v>16</v>
      </c>
      <c r="J47" s="1" t="s">
        <v>16</v>
      </c>
      <c r="K47" s="1" t="s">
        <v>16</v>
      </c>
      <c r="L47" s="1" t="s">
        <v>16</v>
      </c>
      <c r="M47" s="2" t="str">
        <f t="shared" si="0"/>
        <v>FS 35d</v>
      </c>
      <c r="N47" s="2" t="str">
        <f t="shared" si="1"/>
        <v>Isles of Scilly: Bristows to the Stones</v>
      </c>
      <c r="O47" s="2" t="str">
        <f t="shared" si="4"/>
        <v>MCZ</v>
      </c>
      <c r="P47" s="2" t="str">
        <f t="shared" si="5"/>
        <v>SOCI_8</v>
      </c>
      <c r="Q47" s="37" t="s">
        <v>71</v>
      </c>
      <c r="R47" s="37" t="s">
        <v>72</v>
      </c>
      <c r="S47" s="37" t="s">
        <v>24</v>
      </c>
      <c r="T47" s="37" t="s">
        <v>462</v>
      </c>
      <c r="U47" s="9">
        <f t="shared" si="6"/>
        <v>0</v>
      </c>
      <c r="V47" s="9">
        <f t="shared" si="7"/>
        <v>0</v>
      </c>
      <c r="W47" s="9">
        <f t="shared" si="8"/>
        <v>0</v>
      </c>
      <c r="X47" s="9">
        <f t="shared" si="9"/>
        <v>0</v>
      </c>
      <c r="Y47" s="9">
        <f t="shared" si="10"/>
        <v>0</v>
      </c>
      <c r="Z47" s="9">
        <f t="shared" si="11"/>
        <v>0</v>
      </c>
      <c r="AA47" s="9">
        <f t="shared" si="12"/>
        <v>0</v>
      </c>
      <c r="AB47" s="9">
        <f t="shared" si="13"/>
        <v>0</v>
      </c>
      <c r="AC47" s="3">
        <f>COUNTIF($T:T,AD47)</f>
        <v>6</v>
      </c>
      <c r="AD47" s="16" t="s">
        <v>452</v>
      </c>
      <c r="AE47" s="16" t="s">
        <v>787</v>
      </c>
      <c r="AF47" s="16">
        <v>1</v>
      </c>
      <c r="AG47" s="16">
        <v>1</v>
      </c>
      <c r="AH47" s="16">
        <v>1</v>
      </c>
      <c r="AI47" s="16">
        <v>1</v>
      </c>
      <c r="AJ47" s="16">
        <v>1</v>
      </c>
      <c r="AK47" s="16">
        <v>1</v>
      </c>
      <c r="AL47" s="16">
        <v>1</v>
      </c>
      <c r="AM47" s="16">
        <v>1</v>
      </c>
      <c r="AN47" s="10" t="str">
        <f t="shared" si="2"/>
        <v>Isles of Scilly: Bristows to the StonesMCZ</v>
      </c>
      <c r="AO47" s="10" t="str">
        <f t="shared" si="14"/>
        <v>Isles of Scilly: Bristows to the Stones</v>
      </c>
      <c r="AP47" s="9">
        <f>IFERROR(VLOOKUP($AN47,'Introduction probability'!$A$1:$L$128,5,FALSE),"0")</f>
        <v>0.5</v>
      </c>
      <c r="AQ47" s="9">
        <f>IFERROR(VLOOKUP($AN47,'Introduction probability'!$A$1:$L$128,6,FALSE),"0")</f>
        <v>0.5</v>
      </c>
      <c r="AR47" s="9">
        <f>IFERROR(VLOOKUP($AN47,'Introduction probability'!$A$1:$L$128,7,FALSE),"0")</f>
        <v>0.5</v>
      </c>
      <c r="AS47" s="9">
        <f>IFERROR(VLOOKUP($AN47,'Introduction probability'!$A$1:$L$128,8,FALSE),"0")</f>
        <v>1</v>
      </c>
      <c r="AT47" s="9">
        <f>IFERROR(VLOOKUP($AN47,'Introduction probability'!$A$1:$L$128,9,FALSE),"0")</f>
        <v>0.5</v>
      </c>
      <c r="AU47" s="9">
        <f>IFERROR(VLOOKUP($AN47,'Introduction probability'!$A$1:$L$128,10,FALSE),"0")</f>
        <v>0.5</v>
      </c>
      <c r="AV47" s="9">
        <f>IFERROR(VLOOKUP($AN47,'Introduction probability'!$A$1:$L$128,11,FALSE),"0")</f>
        <v>0.5</v>
      </c>
      <c r="AW47" s="9">
        <f>IFERROR(VLOOKUP($AN47,'Introduction probability'!$A$1:$L$128,12,FALSE),"0")</f>
        <v>1</v>
      </c>
      <c r="AY47" s="2" t="str">
        <f t="shared" si="15"/>
        <v>Isles of Scilly: Bristows to the Stones</v>
      </c>
      <c r="AZ47" s="2" t="str">
        <f t="shared" si="16"/>
        <v>MCZ</v>
      </c>
      <c r="BA47" s="2">
        <f t="shared" si="17"/>
        <v>0</v>
      </c>
      <c r="BB47" s="2">
        <f t="shared" si="18"/>
        <v>0</v>
      </c>
      <c r="BC47" s="2">
        <f t="shared" si="19"/>
        <v>0</v>
      </c>
      <c r="BD47" s="2">
        <f t="shared" si="20"/>
        <v>0</v>
      </c>
      <c r="BE47" s="2">
        <f t="shared" si="21"/>
        <v>0</v>
      </c>
      <c r="BF47" s="2">
        <f t="shared" si="22"/>
        <v>0</v>
      </c>
      <c r="BG47" s="2">
        <f t="shared" si="23"/>
        <v>0</v>
      </c>
      <c r="BH47" s="2">
        <f t="shared" si="24"/>
        <v>0</v>
      </c>
    </row>
    <row r="48" spans="1:60" x14ac:dyDescent="0.25">
      <c r="A48" s="1" t="s">
        <v>71</v>
      </c>
      <c r="B48" s="1" t="s">
        <v>72</v>
      </c>
      <c r="C48" s="1" t="s">
        <v>24</v>
      </c>
      <c r="D48" s="1" t="s">
        <v>473</v>
      </c>
      <c r="E48" s="1" t="s">
        <v>70</v>
      </c>
      <c r="F48" s="1" t="s">
        <v>16</v>
      </c>
      <c r="G48" s="1" t="s">
        <v>16</v>
      </c>
      <c r="H48" s="1" t="s">
        <v>17</v>
      </c>
      <c r="I48" s="1" t="s">
        <v>16</v>
      </c>
      <c r="J48" s="1" t="s">
        <v>16</v>
      </c>
      <c r="K48" s="1" t="s">
        <v>16</v>
      </c>
      <c r="L48" s="1" t="s">
        <v>16</v>
      </c>
      <c r="M48" s="2" t="str">
        <f t="shared" si="0"/>
        <v>FS 35d</v>
      </c>
      <c r="N48" s="2" t="str">
        <f t="shared" si="1"/>
        <v>Isles of Scilly: Bristows to the Stones</v>
      </c>
      <c r="O48" s="2" t="str">
        <f t="shared" si="4"/>
        <v>MCZ</v>
      </c>
      <c r="P48" s="2" t="str">
        <f t="shared" si="5"/>
        <v>SOCI_24</v>
      </c>
      <c r="Q48" s="37" t="s">
        <v>71</v>
      </c>
      <c r="R48" s="37" t="s">
        <v>72</v>
      </c>
      <c r="S48" s="37" t="s">
        <v>24</v>
      </c>
      <c r="T48" s="37" t="s">
        <v>473</v>
      </c>
      <c r="U48" s="9">
        <f t="shared" si="6"/>
        <v>0</v>
      </c>
      <c r="V48" s="9">
        <f t="shared" si="7"/>
        <v>0</v>
      </c>
      <c r="W48" s="9">
        <f t="shared" si="8"/>
        <v>0</v>
      </c>
      <c r="X48" s="9">
        <f t="shared" si="9"/>
        <v>0</v>
      </c>
      <c r="Y48" s="9">
        <f t="shared" si="10"/>
        <v>0</v>
      </c>
      <c r="Z48" s="9">
        <f t="shared" si="11"/>
        <v>0</v>
      </c>
      <c r="AA48" s="9">
        <f t="shared" si="12"/>
        <v>0</v>
      </c>
      <c r="AB48" s="9">
        <f t="shared" si="13"/>
        <v>0</v>
      </c>
      <c r="AC48" s="3">
        <f>COUNTIF($T:T,AD48)</f>
        <v>0</v>
      </c>
      <c r="AD48" s="16"/>
      <c r="AE48" s="16" t="s">
        <v>788</v>
      </c>
      <c r="AF48" s="16" t="s">
        <v>16</v>
      </c>
      <c r="AG48" s="16" t="s">
        <v>16</v>
      </c>
      <c r="AH48" s="16" t="s">
        <v>16</v>
      </c>
      <c r="AI48" s="16" t="s">
        <v>16</v>
      </c>
      <c r="AJ48" s="16" t="s">
        <v>16</v>
      </c>
      <c r="AK48" s="16" t="s">
        <v>16</v>
      </c>
      <c r="AL48" s="16" t="s">
        <v>16</v>
      </c>
      <c r="AM48" s="16" t="s">
        <v>16</v>
      </c>
      <c r="AN48" s="10" t="str">
        <f t="shared" si="2"/>
        <v>Isles of Scilly: Bristows to the StonesMCZ</v>
      </c>
      <c r="AO48" s="10" t="str">
        <f t="shared" si="14"/>
        <v>Isles of Scilly: Bristows to the Stones</v>
      </c>
      <c r="AP48" s="9">
        <f>IFERROR(VLOOKUP($AN48,'Introduction probability'!$A$1:$L$128,5,FALSE),"0")</f>
        <v>0.5</v>
      </c>
      <c r="AQ48" s="9">
        <f>IFERROR(VLOOKUP($AN48,'Introduction probability'!$A$1:$L$128,6,FALSE),"0")</f>
        <v>0.5</v>
      </c>
      <c r="AR48" s="9">
        <f>IFERROR(VLOOKUP($AN48,'Introduction probability'!$A$1:$L$128,7,FALSE),"0")</f>
        <v>0.5</v>
      </c>
      <c r="AS48" s="9">
        <f>IFERROR(VLOOKUP($AN48,'Introduction probability'!$A$1:$L$128,8,FALSE),"0")</f>
        <v>1</v>
      </c>
      <c r="AT48" s="9">
        <f>IFERROR(VLOOKUP($AN48,'Introduction probability'!$A$1:$L$128,9,FALSE),"0")</f>
        <v>0.5</v>
      </c>
      <c r="AU48" s="9">
        <f>IFERROR(VLOOKUP($AN48,'Introduction probability'!$A$1:$L$128,10,FALSE),"0")</f>
        <v>0.5</v>
      </c>
      <c r="AV48" s="9">
        <f>IFERROR(VLOOKUP($AN48,'Introduction probability'!$A$1:$L$128,11,FALSE),"0")</f>
        <v>0.5</v>
      </c>
      <c r="AW48" s="9">
        <f>IFERROR(VLOOKUP($AN48,'Introduction probability'!$A$1:$L$128,12,FALSE),"0")</f>
        <v>1</v>
      </c>
      <c r="AY48" s="2" t="str">
        <f t="shared" si="15"/>
        <v>Isles of Scilly: Bristows to the Stones</v>
      </c>
      <c r="AZ48" s="2" t="str">
        <f t="shared" si="16"/>
        <v>MCZ</v>
      </c>
      <c r="BA48" s="2">
        <f t="shared" si="17"/>
        <v>0</v>
      </c>
      <c r="BB48" s="2">
        <f t="shared" si="18"/>
        <v>0</v>
      </c>
      <c r="BC48" s="2">
        <f t="shared" si="19"/>
        <v>0</v>
      </c>
      <c r="BD48" s="2">
        <f t="shared" si="20"/>
        <v>0</v>
      </c>
      <c r="BE48" s="2">
        <f t="shared" si="21"/>
        <v>0</v>
      </c>
      <c r="BF48" s="2">
        <f t="shared" si="22"/>
        <v>0</v>
      </c>
      <c r="BG48" s="2">
        <f t="shared" si="23"/>
        <v>0</v>
      </c>
      <c r="BH48" s="2">
        <f t="shared" si="24"/>
        <v>0</v>
      </c>
    </row>
    <row r="49" spans="1:60" x14ac:dyDescent="0.25">
      <c r="A49" s="1" t="s">
        <v>73</v>
      </c>
      <c r="B49" s="1" t="s">
        <v>74</v>
      </c>
      <c r="C49" s="1" t="s">
        <v>24</v>
      </c>
      <c r="D49" s="1" t="s">
        <v>461</v>
      </c>
      <c r="E49" s="1" t="s">
        <v>50</v>
      </c>
      <c r="F49" s="1" t="s">
        <v>16</v>
      </c>
      <c r="G49" s="1" t="s">
        <v>16</v>
      </c>
      <c r="H49" s="1" t="s">
        <v>17</v>
      </c>
      <c r="I49" s="1" t="s">
        <v>16</v>
      </c>
      <c r="J49" s="1" t="s">
        <v>16</v>
      </c>
      <c r="K49" s="1" t="s">
        <v>16</v>
      </c>
      <c r="L49" s="1" t="s">
        <v>16</v>
      </c>
      <c r="M49" s="2" t="str">
        <f t="shared" si="0"/>
        <v>FS 35e</v>
      </c>
      <c r="N49" s="2" t="str">
        <f t="shared" si="1"/>
        <v>Isles of Scilly: Gilstone to Gorregan</v>
      </c>
      <c r="O49" s="2" t="str">
        <f t="shared" si="4"/>
        <v>MCZ</v>
      </c>
      <c r="P49" s="2" t="str">
        <f t="shared" si="5"/>
        <v>A1.1</v>
      </c>
      <c r="Q49" s="37" t="s">
        <v>73</v>
      </c>
      <c r="R49" s="37" t="s">
        <v>74</v>
      </c>
      <c r="S49" s="37" t="s">
        <v>24</v>
      </c>
      <c r="T49" s="37" t="s">
        <v>461</v>
      </c>
      <c r="U49" s="9">
        <f t="shared" si="6"/>
        <v>0</v>
      </c>
      <c r="V49" s="9">
        <f t="shared" si="7"/>
        <v>0</v>
      </c>
      <c r="W49" s="9">
        <f t="shared" si="8"/>
        <v>0</v>
      </c>
      <c r="X49" s="9">
        <f t="shared" si="9"/>
        <v>0</v>
      </c>
      <c r="Y49" s="9">
        <f t="shared" si="10"/>
        <v>1</v>
      </c>
      <c r="Z49" s="9">
        <f t="shared" si="11"/>
        <v>0</v>
      </c>
      <c r="AA49" s="9">
        <f t="shared" si="12"/>
        <v>0</v>
      </c>
      <c r="AB49" s="9">
        <f t="shared" si="13"/>
        <v>0</v>
      </c>
      <c r="AC49" s="3">
        <f>COUNTIF($T:T,AD49)</f>
        <v>5</v>
      </c>
      <c r="AD49" s="16" t="s">
        <v>441</v>
      </c>
      <c r="AE49" s="16" t="s">
        <v>789</v>
      </c>
      <c r="AF49" s="16">
        <v>1</v>
      </c>
      <c r="AG49" s="16">
        <v>1</v>
      </c>
      <c r="AH49" s="16">
        <v>1</v>
      </c>
      <c r="AI49" s="16">
        <v>1</v>
      </c>
      <c r="AJ49" s="16">
        <v>1</v>
      </c>
      <c r="AK49" s="16">
        <v>1</v>
      </c>
      <c r="AL49" s="16">
        <v>1</v>
      </c>
      <c r="AM49" s="16">
        <v>1</v>
      </c>
      <c r="AN49" s="10" t="str">
        <f t="shared" si="2"/>
        <v>Isles of Scilly: Gilstone to GorreganMCZ</v>
      </c>
      <c r="AO49" s="10" t="str">
        <f t="shared" si="14"/>
        <v>Isles of Scilly: Gilstone to Gorregan</v>
      </c>
      <c r="AP49" s="9">
        <f>IFERROR(VLOOKUP($AN49,'Introduction probability'!$A$1:$L$128,5,FALSE),"0")</f>
        <v>0.5</v>
      </c>
      <c r="AQ49" s="9">
        <f>IFERROR(VLOOKUP($AN49,'Introduction probability'!$A$1:$L$128,6,FALSE),"0")</f>
        <v>0.5</v>
      </c>
      <c r="AR49" s="9">
        <f>IFERROR(VLOOKUP($AN49,'Introduction probability'!$A$1:$L$128,7,FALSE),"0")</f>
        <v>0.5</v>
      </c>
      <c r="AS49" s="9">
        <f>IFERROR(VLOOKUP($AN49,'Introduction probability'!$A$1:$L$128,8,FALSE),"0")</f>
        <v>1</v>
      </c>
      <c r="AT49" s="9">
        <f>IFERROR(VLOOKUP($AN49,'Introduction probability'!$A$1:$L$128,9,FALSE),"0")</f>
        <v>0.5</v>
      </c>
      <c r="AU49" s="9">
        <f>IFERROR(VLOOKUP($AN49,'Introduction probability'!$A$1:$L$128,10,FALSE),"0")</f>
        <v>0.5</v>
      </c>
      <c r="AV49" s="9">
        <f>IFERROR(VLOOKUP($AN49,'Introduction probability'!$A$1:$L$128,11,FALSE),"0")</f>
        <v>0.5</v>
      </c>
      <c r="AW49" s="9">
        <f>IFERROR(VLOOKUP($AN49,'Introduction probability'!$A$1:$L$128,12,FALSE),"0")</f>
        <v>1</v>
      </c>
      <c r="AY49" s="2" t="str">
        <f t="shared" si="15"/>
        <v>Isles of Scilly: Gilstone to Gorregan</v>
      </c>
      <c r="AZ49" s="2" t="str">
        <f t="shared" si="16"/>
        <v>MCZ</v>
      </c>
      <c r="BA49" s="2">
        <f t="shared" si="17"/>
        <v>0</v>
      </c>
      <c r="BB49" s="2">
        <f t="shared" si="18"/>
        <v>0</v>
      </c>
      <c r="BC49" s="2">
        <f t="shared" si="19"/>
        <v>0</v>
      </c>
      <c r="BD49" s="2">
        <f t="shared" si="20"/>
        <v>0</v>
      </c>
      <c r="BE49" s="2">
        <f t="shared" si="21"/>
        <v>0.5</v>
      </c>
      <c r="BF49" s="2">
        <f t="shared" si="22"/>
        <v>0</v>
      </c>
      <c r="BG49" s="2">
        <f t="shared" si="23"/>
        <v>0</v>
      </c>
      <c r="BH49" s="2">
        <f t="shared" si="24"/>
        <v>0</v>
      </c>
    </row>
    <row r="50" spans="1:60" x14ac:dyDescent="0.25">
      <c r="A50" s="1" t="s">
        <v>73</v>
      </c>
      <c r="B50" s="1" t="s">
        <v>74</v>
      </c>
      <c r="C50" s="1" t="s">
        <v>24</v>
      </c>
      <c r="D50" s="1" t="s">
        <v>474</v>
      </c>
      <c r="E50" s="1" t="s">
        <v>75</v>
      </c>
      <c r="F50" s="1" t="s">
        <v>16</v>
      </c>
      <c r="G50" s="1" t="s">
        <v>16</v>
      </c>
      <c r="H50" s="1" t="s">
        <v>17</v>
      </c>
      <c r="I50" s="1" t="s">
        <v>16</v>
      </c>
      <c r="J50" s="1" t="s">
        <v>16</v>
      </c>
      <c r="K50" s="1" t="s">
        <v>16</v>
      </c>
      <c r="L50" s="1" t="s">
        <v>16</v>
      </c>
      <c r="M50" s="2" t="str">
        <f t="shared" si="0"/>
        <v>FS 35e</v>
      </c>
      <c r="N50" s="2" t="str">
        <f t="shared" si="1"/>
        <v>Isles of Scilly: Gilstone to Gorregan</v>
      </c>
      <c r="O50" s="2" t="str">
        <f t="shared" si="4"/>
        <v>MCZ</v>
      </c>
      <c r="P50" s="2" t="str">
        <f t="shared" si="5"/>
        <v>A1.2</v>
      </c>
      <c r="Q50" s="37" t="s">
        <v>73</v>
      </c>
      <c r="R50" s="37" t="s">
        <v>74</v>
      </c>
      <c r="S50" s="37" t="s">
        <v>24</v>
      </c>
      <c r="T50" s="37" t="s">
        <v>474</v>
      </c>
      <c r="U50" s="9">
        <f t="shared" si="6"/>
        <v>1</v>
      </c>
      <c r="V50" s="9">
        <f t="shared" si="7"/>
        <v>0</v>
      </c>
      <c r="W50" s="9">
        <f t="shared" si="8"/>
        <v>1</v>
      </c>
      <c r="X50" s="9">
        <f t="shared" si="9"/>
        <v>0</v>
      </c>
      <c r="Y50" s="9">
        <f t="shared" si="10"/>
        <v>1</v>
      </c>
      <c r="Z50" s="9">
        <f t="shared" si="11"/>
        <v>1</v>
      </c>
      <c r="AA50" s="9">
        <f t="shared" si="12"/>
        <v>0</v>
      </c>
      <c r="AB50" s="9">
        <f t="shared" si="13"/>
        <v>1</v>
      </c>
      <c r="AC50" s="3">
        <f>COUNTIF($T:T,AD50)</f>
        <v>1</v>
      </c>
      <c r="AD50" s="16" t="s">
        <v>599</v>
      </c>
      <c r="AE50" s="16" t="s">
        <v>790</v>
      </c>
      <c r="AF50" s="16">
        <v>1</v>
      </c>
      <c r="AG50" s="16">
        <v>1</v>
      </c>
      <c r="AH50" s="16">
        <v>1</v>
      </c>
      <c r="AI50" s="16">
        <v>1</v>
      </c>
      <c r="AJ50" s="16">
        <v>1</v>
      </c>
      <c r="AK50" s="16">
        <v>0</v>
      </c>
      <c r="AL50" s="16">
        <v>0</v>
      </c>
      <c r="AM50" s="16">
        <v>1</v>
      </c>
      <c r="AN50" s="10" t="str">
        <f t="shared" si="2"/>
        <v>Isles of Scilly: Gilstone to GorreganMCZ</v>
      </c>
      <c r="AO50" s="10" t="str">
        <f t="shared" si="14"/>
        <v>Isles of Scilly: Gilstone to Gorregan</v>
      </c>
      <c r="AP50" s="9">
        <f>IFERROR(VLOOKUP($AN50,'Introduction probability'!$A$1:$L$128,5,FALSE),"0")</f>
        <v>0.5</v>
      </c>
      <c r="AQ50" s="9">
        <f>IFERROR(VLOOKUP($AN50,'Introduction probability'!$A$1:$L$128,6,FALSE),"0")</f>
        <v>0.5</v>
      </c>
      <c r="AR50" s="9">
        <f>IFERROR(VLOOKUP($AN50,'Introduction probability'!$A$1:$L$128,7,FALSE),"0")</f>
        <v>0.5</v>
      </c>
      <c r="AS50" s="9">
        <f>IFERROR(VLOOKUP($AN50,'Introduction probability'!$A$1:$L$128,8,FALSE),"0")</f>
        <v>1</v>
      </c>
      <c r="AT50" s="9">
        <f>IFERROR(VLOOKUP($AN50,'Introduction probability'!$A$1:$L$128,9,FALSE),"0")</f>
        <v>0.5</v>
      </c>
      <c r="AU50" s="9">
        <f>IFERROR(VLOOKUP($AN50,'Introduction probability'!$A$1:$L$128,10,FALSE),"0")</f>
        <v>0.5</v>
      </c>
      <c r="AV50" s="9">
        <f>IFERROR(VLOOKUP($AN50,'Introduction probability'!$A$1:$L$128,11,FALSE),"0")</f>
        <v>0.5</v>
      </c>
      <c r="AW50" s="9">
        <f>IFERROR(VLOOKUP($AN50,'Introduction probability'!$A$1:$L$128,12,FALSE),"0")</f>
        <v>1</v>
      </c>
      <c r="AY50" s="2" t="str">
        <f t="shared" si="15"/>
        <v>Isles of Scilly: Gilstone to Gorregan</v>
      </c>
      <c r="AZ50" s="2" t="str">
        <f t="shared" si="16"/>
        <v>MCZ</v>
      </c>
      <c r="BA50" s="2">
        <f t="shared" si="17"/>
        <v>0.5</v>
      </c>
      <c r="BB50" s="2">
        <f t="shared" si="18"/>
        <v>0</v>
      </c>
      <c r="BC50" s="2">
        <f t="shared" si="19"/>
        <v>0.5</v>
      </c>
      <c r="BD50" s="2">
        <f t="shared" si="20"/>
        <v>0</v>
      </c>
      <c r="BE50" s="2">
        <f t="shared" si="21"/>
        <v>0.5</v>
      </c>
      <c r="BF50" s="2">
        <f t="shared" si="22"/>
        <v>0.5</v>
      </c>
      <c r="BG50" s="2">
        <f t="shared" si="23"/>
        <v>0</v>
      </c>
      <c r="BH50" s="2">
        <f t="shared" si="24"/>
        <v>1</v>
      </c>
    </row>
    <row r="51" spans="1:60" x14ac:dyDescent="0.25">
      <c r="A51" s="1" t="s">
        <v>73</v>
      </c>
      <c r="B51" s="1" t="s">
        <v>74</v>
      </c>
      <c r="C51" s="1" t="s">
        <v>24</v>
      </c>
      <c r="D51" s="1" t="s">
        <v>473</v>
      </c>
      <c r="E51" s="1" t="s">
        <v>70</v>
      </c>
      <c r="F51" s="1" t="s">
        <v>16</v>
      </c>
      <c r="G51" s="1" t="s">
        <v>16</v>
      </c>
      <c r="H51" s="1" t="s">
        <v>17</v>
      </c>
      <c r="I51" s="1" t="s">
        <v>16</v>
      </c>
      <c r="J51" s="1" t="s">
        <v>16</v>
      </c>
      <c r="K51" s="1" t="s">
        <v>16</v>
      </c>
      <c r="L51" s="1" t="s">
        <v>16</v>
      </c>
      <c r="M51" s="2" t="str">
        <f t="shared" si="0"/>
        <v>FS 35e</v>
      </c>
      <c r="N51" s="2" t="str">
        <f t="shared" si="1"/>
        <v>Isles of Scilly: Gilstone to Gorregan</v>
      </c>
      <c r="O51" s="2" t="str">
        <f t="shared" si="4"/>
        <v>MCZ</v>
      </c>
      <c r="P51" s="2" t="str">
        <f t="shared" si="5"/>
        <v>SOCI_24</v>
      </c>
      <c r="Q51" s="37" t="s">
        <v>73</v>
      </c>
      <c r="R51" s="37" t="s">
        <v>74</v>
      </c>
      <c r="S51" s="37" t="s">
        <v>24</v>
      </c>
      <c r="T51" s="37" t="s">
        <v>473</v>
      </c>
      <c r="U51" s="9">
        <f t="shared" si="6"/>
        <v>0</v>
      </c>
      <c r="V51" s="9">
        <f t="shared" si="7"/>
        <v>0</v>
      </c>
      <c r="W51" s="9">
        <f t="shared" si="8"/>
        <v>0</v>
      </c>
      <c r="X51" s="9">
        <f t="shared" si="9"/>
        <v>0</v>
      </c>
      <c r="Y51" s="9">
        <f t="shared" si="10"/>
        <v>0</v>
      </c>
      <c r="Z51" s="9">
        <f t="shared" si="11"/>
        <v>0</v>
      </c>
      <c r="AA51" s="9">
        <f t="shared" si="12"/>
        <v>0</v>
      </c>
      <c r="AB51" s="9">
        <f t="shared" si="13"/>
        <v>0</v>
      </c>
      <c r="AC51" s="3">
        <f>COUNTIF($T:T,AD51)</f>
        <v>5</v>
      </c>
      <c r="AD51" s="16" t="s">
        <v>533</v>
      </c>
      <c r="AE51" s="16" t="s">
        <v>791</v>
      </c>
      <c r="AF51" s="16">
        <v>1</v>
      </c>
      <c r="AG51" s="16">
        <v>1</v>
      </c>
      <c r="AH51" s="16">
        <v>1</v>
      </c>
      <c r="AI51" s="16">
        <v>1</v>
      </c>
      <c r="AJ51" s="16">
        <v>1</v>
      </c>
      <c r="AK51" s="16">
        <v>1</v>
      </c>
      <c r="AL51" s="16">
        <v>1</v>
      </c>
      <c r="AM51" s="16">
        <v>1</v>
      </c>
      <c r="AN51" s="10" t="str">
        <f t="shared" si="2"/>
        <v>Isles of Scilly: Gilstone to GorreganMCZ</v>
      </c>
      <c r="AO51" s="10" t="str">
        <f t="shared" si="14"/>
        <v>Isles of Scilly: Gilstone to Gorregan</v>
      </c>
      <c r="AP51" s="9">
        <f>IFERROR(VLOOKUP($AN51,'Introduction probability'!$A$1:$L$128,5,FALSE),"0")</f>
        <v>0.5</v>
      </c>
      <c r="AQ51" s="9">
        <f>IFERROR(VLOOKUP($AN51,'Introduction probability'!$A$1:$L$128,6,FALSE),"0")</f>
        <v>0.5</v>
      </c>
      <c r="AR51" s="9">
        <f>IFERROR(VLOOKUP($AN51,'Introduction probability'!$A$1:$L$128,7,FALSE),"0")</f>
        <v>0.5</v>
      </c>
      <c r="AS51" s="9">
        <f>IFERROR(VLOOKUP($AN51,'Introduction probability'!$A$1:$L$128,8,FALSE),"0")</f>
        <v>1</v>
      </c>
      <c r="AT51" s="9">
        <f>IFERROR(VLOOKUP($AN51,'Introduction probability'!$A$1:$L$128,9,FALSE),"0")</f>
        <v>0.5</v>
      </c>
      <c r="AU51" s="9">
        <f>IFERROR(VLOOKUP($AN51,'Introduction probability'!$A$1:$L$128,10,FALSE),"0")</f>
        <v>0.5</v>
      </c>
      <c r="AV51" s="9">
        <f>IFERROR(VLOOKUP($AN51,'Introduction probability'!$A$1:$L$128,11,FALSE),"0")</f>
        <v>0.5</v>
      </c>
      <c r="AW51" s="9">
        <f>IFERROR(VLOOKUP($AN51,'Introduction probability'!$A$1:$L$128,12,FALSE),"0")</f>
        <v>1</v>
      </c>
      <c r="AY51" s="2" t="str">
        <f t="shared" si="15"/>
        <v>Isles of Scilly: Gilstone to Gorregan</v>
      </c>
      <c r="AZ51" s="2" t="str">
        <f t="shared" si="16"/>
        <v>MCZ</v>
      </c>
      <c r="BA51" s="2">
        <f t="shared" si="17"/>
        <v>0</v>
      </c>
      <c r="BB51" s="2">
        <f t="shared" si="18"/>
        <v>0</v>
      </c>
      <c r="BC51" s="2">
        <f t="shared" si="19"/>
        <v>0</v>
      </c>
      <c r="BD51" s="2">
        <f t="shared" si="20"/>
        <v>0</v>
      </c>
      <c r="BE51" s="2">
        <f t="shared" si="21"/>
        <v>0</v>
      </c>
      <c r="BF51" s="2">
        <f t="shared" si="22"/>
        <v>0</v>
      </c>
      <c r="BG51" s="2">
        <f t="shared" si="23"/>
        <v>0</v>
      </c>
      <c r="BH51" s="2">
        <f t="shared" si="24"/>
        <v>0</v>
      </c>
    </row>
    <row r="52" spans="1:60" x14ac:dyDescent="0.25">
      <c r="A52" s="1" t="s">
        <v>76</v>
      </c>
      <c r="B52" s="1" t="s">
        <v>77</v>
      </c>
      <c r="C52" s="1" t="s">
        <v>24</v>
      </c>
      <c r="D52" s="1" t="s">
        <v>461</v>
      </c>
      <c r="E52" s="1" t="s">
        <v>50</v>
      </c>
      <c r="F52" s="1" t="s">
        <v>16</v>
      </c>
      <c r="G52" s="1" t="s">
        <v>16</v>
      </c>
      <c r="H52" s="1" t="s">
        <v>17</v>
      </c>
      <c r="I52" s="1" t="s">
        <v>16</v>
      </c>
      <c r="J52" s="1" t="s">
        <v>16</v>
      </c>
      <c r="K52" s="1" t="s">
        <v>16</v>
      </c>
      <c r="L52" s="1" t="s">
        <v>16</v>
      </c>
      <c r="M52" s="2" t="str">
        <f t="shared" si="0"/>
        <v>FS 35f</v>
      </c>
      <c r="N52" s="2" t="str">
        <f t="shared" si="1"/>
        <v>Isles of Scilly: Hanjague to Deep Ledge</v>
      </c>
      <c r="O52" s="2" t="str">
        <f t="shared" si="4"/>
        <v>MCZ</v>
      </c>
      <c r="P52" s="2" t="str">
        <f t="shared" si="5"/>
        <v>A1.1</v>
      </c>
      <c r="Q52" s="37" t="s">
        <v>76</v>
      </c>
      <c r="R52" s="37" t="s">
        <v>77</v>
      </c>
      <c r="S52" s="37" t="s">
        <v>24</v>
      </c>
      <c r="T52" s="37" t="s">
        <v>461</v>
      </c>
      <c r="U52" s="9">
        <f t="shared" si="6"/>
        <v>0</v>
      </c>
      <c r="V52" s="9">
        <f t="shared" si="7"/>
        <v>0</v>
      </c>
      <c r="W52" s="9">
        <f t="shared" si="8"/>
        <v>0</v>
      </c>
      <c r="X52" s="9">
        <f t="shared" si="9"/>
        <v>0</v>
      </c>
      <c r="Y52" s="9">
        <f t="shared" si="10"/>
        <v>1</v>
      </c>
      <c r="Z52" s="9">
        <f t="shared" si="11"/>
        <v>0</v>
      </c>
      <c r="AA52" s="9">
        <f t="shared" si="12"/>
        <v>0</v>
      </c>
      <c r="AB52" s="9">
        <f t="shared" si="13"/>
        <v>0</v>
      </c>
      <c r="AC52" s="3">
        <f>COUNTIF($T:T,AD52)</f>
        <v>10</v>
      </c>
      <c r="AD52" s="16" t="s">
        <v>531</v>
      </c>
      <c r="AE52" s="16" t="s">
        <v>792</v>
      </c>
      <c r="AF52" s="16">
        <v>1</v>
      </c>
      <c r="AG52" s="16">
        <v>1</v>
      </c>
      <c r="AH52" s="16">
        <v>1</v>
      </c>
      <c r="AI52" s="16">
        <v>1</v>
      </c>
      <c r="AJ52" s="16">
        <v>1</v>
      </c>
      <c r="AK52" s="16">
        <v>0</v>
      </c>
      <c r="AL52" s="16">
        <v>0</v>
      </c>
      <c r="AM52" s="16">
        <v>1</v>
      </c>
      <c r="AN52" s="10" t="str">
        <f t="shared" si="2"/>
        <v>Isles of Scilly: Hanjague to Deep LedgeMCZ</v>
      </c>
      <c r="AO52" s="10" t="str">
        <f t="shared" si="14"/>
        <v>Isles of Scilly: Hanjague to Deep Ledge</v>
      </c>
      <c r="AP52" s="9">
        <f>IFERROR(VLOOKUP($AN52,'Introduction probability'!$A$1:$L$128,5,FALSE),"0")</f>
        <v>0.5</v>
      </c>
      <c r="AQ52" s="9">
        <f>IFERROR(VLOOKUP($AN52,'Introduction probability'!$A$1:$L$128,6,FALSE),"0")</f>
        <v>0.5</v>
      </c>
      <c r="AR52" s="9">
        <f>IFERROR(VLOOKUP($AN52,'Introduction probability'!$A$1:$L$128,7,FALSE),"0")</f>
        <v>0.5</v>
      </c>
      <c r="AS52" s="9">
        <f>IFERROR(VLOOKUP($AN52,'Introduction probability'!$A$1:$L$128,8,FALSE),"0")</f>
        <v>1</v>
      </c>
      <c r="AT52" s="9">
        <f>IFERROR(VLOOKUP($AN52,'Introduction probability'!$A$1:$L$128,9,FALSE),"0")</f>
        <v>0.5</v>
      </c>
      <c r="AU52" s="9">
        <f>IFERROR(VLOOKUP($AN52,'Introduction probability'!$A$1:$L$128,10,FALSE),"0")</f>
        <v>0.5</v>
      </c>
      <c r="AV52" s="9">
        <f>IFERROR(VLOOKUP($AN52,'Introduction probability'!$A$1:$L$128,11,FALSE),"0")</f>
        <v>0.5</v>
      </c>
      <c r="AW52" s="9">
        <f>IFERROR(VLOOKUP($AN52,'Introduction probability'!$A$1:$L$128,12,FALSE),"0")</f>
        <v>1</v>
      </c>
      <c r="AY52" s="2" t="str">
        <f t="shared" si="15"/>
        <v>Isles of Scilly: Hanjague to Deep Ledge</v>
      </c>
      <c r="AZ52" s="2" t="str">
        <f t="shared" si="16"/>
        <v>MCZ</v>
      </c>
      <c r="BA52" s="2">
        <f t="shared" si="17"/>
        <v>0</v>
      </c>
      <c r="BB52" s="2">
        <f t="shared" si="18"/>
        <v>0</v>
      </c>
      <c r="BC52" s="2">
        <f t="shared" si="19"/>
        <v>0</v>
      </c>
      <c r="BD52" s="2">
        <f t="shared" si="20"/>
        <v>0</v>
      </c>
      <c r="BE52" s="2">
        <f t="shared" si="21"/>
        <v>0.5</v>
      </c>
      <c r="BF52" s="2">
        <f t="shared" si="22"/>
        <v>0</v>
      </c>
      <c r="BG52" s="2">
        <f t="shared" si="23"/>
        <v>0</v>
      </c>
      <c r="BH52" s="2">
        <f t="shared" si="24"/>
        <v>0</v>
      </c>
    </row>
    <row r="53" spans="1:60" x14ac:dyDescent="0.25">
      <c r="A53" s="1" t="s">
        <v>76</v>
      </c>
      <c r="B53" s="1" t="s">
        <v>77</v>
      </c>
      <c r="C53" s="1" t="s">
        <v>24</v>
      </c>
      <c r="D53" s="1" t="s">
        <v>450</v>
      </c>
      <c r="E53" s="1" t="s">
        <v>35</v>
      </c>
      <c r="F53" s="1" t="s">
        <v>16</v>
      </c>
      <c r="G53" s="1" t="s">
        <v>16</v>
      </c>
      <c r="H53" s="1" t="s">
        <v>17</v>
      </c>
      <c r="I53" s="1" t="s">
        <v>16</v>
      </c>
      <c r="J53" s="1" t="s">
        <v>16</v>
      </c>
      <c r="K53" s="1" t="s">
        <v>16</v>
      </c>
      <c r="L53" s="1" t="s">
        <v>16</v>
      </c>
      <c r="M53" s="2" t="str">
        <f t="shared" si="0"/>
        <v>FS 35f</v>
      </c>
      <c r="N53" s="2" t="str">
        <f t="shared" si="1"/>
        <v>Isles of Scilly: Hanjague to Deep Ledge</v>
      </c>
      <c r="O53" s="2" t="str">
        <f t="shared" si="4"/>
        <v>MCZ</v>
      </c>
      <c r="P53" s="2" t="str">
        <f t="shared" si="5"/>
        <v>A2.1</v>
      </c>
      <c r="Q53" s="37" t="s">
        <v>76</v>
      </c>
      <c r="R53" s="37" t="s">
        <v>77</v>
      </c>
      <c r="S53" s="37" t="s">
        <v>24</v>
      </c>
      <c r="T53" s="37" t="s">
        <v>450</v>
      </c>
      <c r="U53" s="9">
        <f t="shared" si="6"/>
        <v>0</v>
      </c>
      <c r="V53" s="9">
        <f t="shared" si="7"/>
        <v>1</v>
      </c>
      <c r="W53" s="9">
        <f t="shared" si="8"/>
        <v>0</v>
      </c>
      <c r="X53" s="9">
        <f t="shared" si="9"/>
        <v>0</v>
      </c>
      <c r="Y53" s="9">
        <f t="shared" si="10"/>
        <v>0</v>
      </c>
      <c r="Z53" s="9">
        <f t="shared" si="11"/>
        <v>1</v>
      </c>
      <c r="AA53" s="9">
        <f t="shared" si="12"/>
        <v>1</v>
      </c>
      <c r="AB53" s="9">
        <f t="shared" si="13"/>
        <v>1</v>
      </c>
      <c r="AC53" s="3">
        <f>COUNTIF($T:T,AD53)</f>
        <v>3</v>
      </c>
      <c r="AD53" s="16" t="s">
        <v>443</v>
      </c>
      <c r="AE53" s="16" t="s">
        <v>793</v>
      </c>
      <c r="AF53" s="16">
        <v>1</v>
      </c>
      <c r="AG53" s="16">
        <v>1</v>
      </c>
      <c r="AH53" s="16">
        <v>1</v>
      </c>
      <c r="AI53" s="16">
        <v>1</v>
      </c>
      <c r="AJ53" s="16">
        <v>1</v>
      </c>
      <c r="AK53" s="16">
        <v>0</v>
      </c>
      <c r="AL53" s="16">
        <v>0</v>
      </c>
      <c r="AM53" s="16">
        <v>1</v>
      </c>
      <c r="AN53" s="10" t="str">
        <f t="shared" si="2"/>
        <v>Isles of Scilly: Hanjague to Deep LedgeMCZ</v>
      </c>
      <c r="AO53" s="10" t="str">
        <f t="shared" si="14"/>
        <v>Isles of Scilly: Hanjague to Deep Ledge</v>
      </c>
      <c r="AP53" s="9">
        <f>IFERROR(VLOOKUP($AN53,'Introduction probability'!$A$1:$L$128,5,FALSE),"0")</f>
        <v>0.5</v>
      </c>
      <c r="AQ53" s="9">
        <f>IFERROR(VLOOKUP($AN53,'Introduction probability'!$A$1:$L$128,6,FALSE),"0")</f>
        <v>0.5</v>
      </c>
      <c r="AR53" s="9">
        <f>IFERROR(VLOOKUP($AN53,'Introduction probability'!$A$1:$L$128,7,FALSE),"0")</f>
        <v>0.5</v>
      </c>
      <c r="AS53" s="9">
        <f>IFERROR(VLOOKUP($AN53,'Introduction probability'!$A$1:$L$128,8,FALSE),"0")</f>
        <v>1</v>
      </c>
      <c r="AT53" s="9">
        <f>IFERROR(VLOOKUP($AN53,'Introduction probability'!$A$1:$L$128,9,FALSE),"0")</f>
        <v>0.5</v>
      </c>
      <c r="AU53" s="9">
        <f>IFERROR(VLOOKUP($AN53,'Introduction probability'!$A$1:$L$128,10,FALSE),"0")</f>
        <v>0.5</v>
      </c>
      <c r="AV53" s="9">
        <f>IFERROR(VLOOKUP($AN53,'Introduction probability'!$A$1:$L$128,11,FALSE),"0")</f>
        <v>0.5</v>
      </c>
      <c r="AW53" s="9">
        <f>IFERROR(VLOOKUP($AN53,'Introduction probability'!$A$1:$L$128,12,FALSE),"0")</f>
        <v>1</v>
      </c>
      <c r="AY53" s="2" t="str">
        <f t="shared" si="15"/>
        <v>Isles of Scilly: Hanjague to Deep Ledge</v>
      </c>
      <c r="AZ53" s="2" t="str">
        <f t="shared" si="16"/>
        <v>MCZ</v>
      </c>
      <c r="BA53" s="2">
        <f t="shared" si="17"/>
        <v>0</v>
      </c>
      <c r="BB53" s="2">
        <f t="shared" si="18"/>
        <v>0.5</v>
      </c>
      <c r="BC53" s="2">
        <f t="shared" si="19"/>
        <v>0</v>
      </c>
      <c r="BD53" s="2">
        <f t="shared" si="20"/>
        <v>0</v>
      </c>
      <c r="BE53" s="2">
        <f t="shared" si="21"/>
        <v>0</v>
      </c>
      <c r="BF53" s="2">
        <f t="shared" si="22"/>
        <v>0.5</v>
      </c>
      <c r="BG53" s="2">
        <f t="shared" si="23"/>
        <v>0.5</v>
      </c>
      <c r="BH53" s="2">
        <f t="shared" si="24"/>
        <v>1</v>
      </c>
    </row>
    <row r="54" spans="1:60" x14ac:dyDescent="0.25">
      <c r="A54" s="1" t="s">
        <v>76</v>
      </c>
      <c r="B54" s="1" t="s">
        <v>77</v>
      </c>
      <c r="C54" s="1" t="s">
        <v>24</v>
      </c>
      <c r="D54" s="1" t="s">
        <v>466</v>
      </c>
      <c r="E54" s="1" t="s">
        <v>57</v>
      </c>
      <c r="F54" s="1" t="s">
        <v>16</v>
      </c>
      <c r="G54" s="1" t="s">
        <v>16</v>
      </c>
      <c r="H54" s="1" t="s">
        <v>17</v>
      </c>
      <c r="I54" s="1" t="s">
        <v>16</v>
      </c>
      <c r="J54" s="1" t="s">
        <v>16</v>
      </c>
      <c r="K54" s="1" t="s">
        <v>16</v>
      </c>
      <c r="L54" s="1" t="s">
        <v>16</v>
      </c>
      <c r="M54" s="2" t="str">
        <f t="shared" si="0"/>
        <v>FS 35f</v>
      </c>
      <c r="N54" s="2" t="str">
        <f t="shared" si="1"/>
        <v>Isles of Scilly: Hanjague to Deep Ledge</v>
      </c>
      <c r="O54" s="2" t="str">
        <f t="shared" si="4"/>
        <v>MCZ</v>
      </c>
      <c r="P54" s="2" t="str">
        <f t="shared" si="5"/>
        <v>HOCI_10</v>
      </c>
      <c r="Q54" s="37" t="s">
        <v>76</v>
      </c>
      <c r="R54" s="37" t="s">
        <v>77</v>
      </c>
      <c r="S54" s="37" t="s">
        <v>24</v>
      </c>
      <c r="T54" s="37" t="s">
        <v>466</v>
      </c>
      <c r="U54" s="9">
        <f t="shared" si="6"/>
        <v>0</v>
      </c>
      <c r="V54" s="9">
        <f t="shared" si="7"/>
        <v>0</v>
      </c>
      <c r="W54" s="9">
        <f t="shared" si="8"/>
        <v>0</v>
      </c>
      <c r="X54" s="9">
        <f t="shared" si="9"/>
        <v>0</v>
      </c>
      <c r="Y54" s="9">
        <f t="shared" si="10"/>
        <v>0</v>
      </c>
      <c r="Z54" s="9">
        <f t="shared" si="11"/>
        <v>0</v>
      </c>
      <c r="AA54" s="9">
        <f t="shared" si="12"/>
        <v>0</v>
      </c>
      <c r="AB54" s="9">
        <f t="shared" si="13"/>
        <v>0</v>
      </c>
      <c r="AC54" s="3">
        <f>COUNTIF($T:T,AD54)</f>
        <v>0</v>
      </c>
      <c r="AD54" s="16" t="s">
        <v>513</v>
      </c>
      <c r="AE54" s="16" t="s">
        <v>794</v>
      </c>
      <c r="AF54" s="16">
        <v>1</v>
      </c>
      <c r="AG54" s="16">
        <v>1</v>
      </c>
      <c r="AH54" s="16">
        <v>1</v>
      </c>
      <c r="AI54" s="16">
        <v>1</v>
      </c>
      <c r="AJ54" s="16">
        <v>1</v>
      </c>
      <c r="AK54" s="16">
        <v>0</v>
      </c>
      <c r="AL54" s="16">
        <v>0</v>
      </c>
      <c r="AM54" s="16">
        <v>1</v>
      </c>
      <c r="AN54" s="10" t="str">
        <f t="shared" si="2"/>
        <v>Isles of Scilly: Hanjague to Deep LedgeMCZ</v>
      </c>
      <c r="AO54" s="10" t="str">
        <f t="shared" si="14"/>
        <v>Isles of Scilly: Hanjague to Deep Ledge</v>
      </c>
      <c r="AP54" s="9">
        <f>IFERROR(VLOOKUP($AN54,'Introduction probability'!$A$1:$L$128,5,FALSE),"0")</f>
        <v>0.5</v>
      </c>
      <c r="AQ54" s="9">
        <f>IFERROR(VLOOKUP($AN54,'Introduction probability'!$A$1:$L$128,6,FALSE),"0")</f>
        <v>0.5</v>
      </c>
      <c r="AR54" s="9">
        <f>IFERROR(VLOOKUP($AN54,'Introduction probability'!$A$1:$L$128,7,FALSE),"0")</f>
        <v>0.5</v>
      </c>
      <c r="AS54" s="9">
        <f>IFERROR(VLOOKUP($AN54,'Introduction probability'!$A$1:$L$128,8,FALSE),"0")</f>
        <v>1</v>
      </c>
      <c r="AT54" s="9">
        <f>IFERROR(VLOOKUP($AN54,'Introduction probability'!$A$1:$L$128,9,FALSE),"0")</f>
        <v>0.5</v>
      </c>
      <c r="AU54" s="9">
        <f>IFERROR(VLOOKUP($AN54,'Introduction probability'!$A$1:$L$128,10,FALSE),"0")</f>
        <v>0.5</v>
      </c>
      <c r="AV54" s="9">
        <f>IFERROR(VLOOKUP($AN54,'Introduction probability'!$A$1:$L$128,11,FALSE),"0")</f>
        <v>0.5</v>
      </c>
      <c r="AW54" s="9">
        <f>IFERROR(VLOOKUP($AN54,'Introduction probability'!$A$1:$L$128,12,FALSE),"0")</f>
        <v>1</v>
      </c>
      <c r="AY54" s="2" t="str">
        <f t="shared" si="15"/>
        <v>Isles of Scilly: Hanjague to Deep Ledge</v>
      </c>
      <c r="AZ54" s="2" t="str">
        <f t="shared" si="16"/>
        <v>MCZ</v>
      </c>
      <c r="BA54" s="2">
        <f t="shared" si="17"/>
        <v>0</v>
      </c>
      <c r="BB54" s="2">
        <f t="shared" si="18"/>
        <v>0</v>
      </c>
      <c r="BC54" s="2">
        <f t="shared" si="19"/>
        <v>0</v>
      </c>
      <c r="BD54" s="2">
        <f t="shared" si="20"/>
        <v>0</v>
      </c>
      <c r="BE54" s="2">
        <f t="shared" si="21"/>
        <v>0</v>
      </c>
      <c r="BF54" s="2">
        <f t="shared" si="22"/>
        <v>0</v>
      </c>
      <c r="BG54" s="2">
        <f t="shared" si="23"/>
        <v>0</v>
      </c>
      <c r="BH54" s="2">
        <f t="shared" si="24"/>
        <v>0</v>
      </c>
    </row>
    <row r="55" spans="1:60" x14ac:dyDescent="0.25">
      <c r="A55" s="1" t="s">
        <v>76</v>
      </c>
      <c r="B55" s="1" t="s">
        <v>77</v>
      </c>
      <c r="C55" s="1" t="s">
        <v>24</v>
      </c>
      <c r="D55" s="1" t="s">
        <v>474</v>
      </c>
      <c r="E55" s="1" t="s">
        <v>75</v>
      </c>
      <c r="F55" s="1" t="s">
        <v>16</v>
      </c>
      <c r="G55" s="1" t="s">
        <v>16</v>
      </c>
      <c r="H55" s="1" t="s">
        <v>17</v>
      </c>
      <c r="I55" s="1" t="s">
        <v>16</v>
      </c>
      <c r="J55" s="1" t="s">
        <v>16</v>
      </c>
      <c r="K55" s="1" t="s">
        <v>16</v>
      </c>
      <c r="L55" s="1" t="s">
        <v>16</v>
      </c>
      <c r="M55" s="2" t="str">
        <f t="shared" si="0"/>
        <v>FS 35f</v>
      </c>
      <c r="N55" s="2" t="str">
        <f t="shared" si="1"/>
        <v>Isles of Scilly: Hanjague to Deep Ledge</v>
      </c>
      <c r="O55" s="2" t="str">
        <f t="shared" si="4"/>
        <v>MCZ</v>
      </c>
      <c r="P55" s="2" t="str">
        <f t="shared" si="5"/>
        <v>A1.2</v>
      </c>
      <c r="Q55" s="37" t="s">
        <v>76</v>
      </c>
      <c r="R55" s="37" t="s">
        <v>77</v>
      </c>
      <c r="S55" s="37" t="s">
        <v>24</v>
      </c>
      <c r="T55" s="37" t="s">
        <v>474</v>
      </c>
      <c r="U55" s="9">
        <f t="shared" si="6"/>
        <v>1</v>
      </c>
      <c r="V55" s="9">
        <f t="shared" si="7"/>
        <v>0</v>
      </c>
      <c r="W55" s="9">
        <f t="shared" si="8"/>
        <v>1</v>
      </c>
      <c r="X55" s="9">
        <f t="shared" si="9"/>
        <v>0</v>
      </c>
      <c r="Y55" s="9">
        <f t="shared" si="10"/>
        <v>1</v>
      </c>
      <c r="Z55" s="9">
        <f t="shared" si="11"/>
        <v>1</v>
      </c>
      <c r="AA55" s="9">
        <f t="shared" si="12"/>
        <v>0</v>
      </c>
      <c r="AB55" s="9">
        <f t="shared" si="13"/>
        <v>1</v>
      </c>
      <c r="AC55" s="3">
        <f>COUNTIF($T:T,AD55)</f>
        <v>29</v>
      </c>
      <c r="AD55" s="16" t="s">
        <v>536</v>
      </c>
      <c r="AE55" s="16" t="s">
        <v>795</v>
      </c>
      <c r="AF55" s="16">
        <v>1</v>
      </c>
      <c r="AG55" s="16">
        <v>1</v>
      </c>
      <c r="AH55" s="16">
        <v>1</v>
      </c>
      <c r="AI55" s="16">
        <v>1</v>
      </c>
      <c r="AJ55" s="16">
        <v>1</v>
      </c>
      <c r="AK55" s="16">
        <v>1</v>
      </c>
      <c r="AL55" s="16">
        <v>1</v>
      </c>
      <c r="AM55" s="16">
        <v>1</v>
      </c>
      <c r="AN55" s="10" t="str">
        <f t="shared" si="2"/>
        <v>Isles of Scilly: Hanjague to Deep LedgeMCZ</v>
      </c>
      <c r="AO55" s="10" t="str">
        <f t="shared" si="14"/>
        <v>Isles of Scilly: Hanjague to Deep Ledge</v>
      </c>
      <c r="AP55" s="9">
        <f>IFERROR(VLOOKUP($AN55,'Introduction probability'!$A$1:$L$128,5,FALSE),"0")</f>
        <v>0.5</v>
      </c>
      <c r="AQ55" s="9">
        <f>IFERROR(VLOOKUP($AN55,'Introduction probability'!$A$1:$L$128,6,FALSE),"0")</f>
        <v>0.5</v>
      </c>
      <c r="AR55" s="9">
        <f>IFERROR(VLOOKUP($AN55,'Introduction probability'!$A$1:$L$128,7,FALSE),"0")</f>
        <v>0.5</v>
      </c>
      <c r="AS55" s="9">
        <f>IFERROR(VLOOKUP($AN55,'Introduction probability'!$A$1:$L$128,8,FALSE),"0")</f>
        <v>1</v>
      </c>
      <c r="AT55" s="9">
        <f>IFERROR(VLOOKUP($AN55,'Introduction probability'!$A$1:$L$128,9,FALSE),"0")</f>
        <v>0.5</v>
      </c>
      <c r="AU55" s="9">
        <f>IFERROR(VLOOKUP($AN55,'Introduction probability'!$A$1:$L$128,10,FALSE),"0")</f>
        <v>0.5</v>
      </c>
      <c r="AV55" s="9">
        <f>IFERROR(VLOOKUP($AN55,'Introduction probability'!$A$1:$L$128,11,FALSE),"0")</f>
        <v>0.5</v>
      </c>
      <c r="AW55" s="9">
        <f>IFERROR(VLOOKUP($AN55,'Introduction probability'!$A$1:$L$128,12,FALSE),"0")</f>
        <v>1</v>
      </c>
      <c r="AY55" s="2" t="str">
        <f t="shared" si="15"/>
        <v>Isles of Scilly: Hanjague to Deep Ledge</v>
      </c>
      <c r="AZ55" s="2" t="str">
        <f t="shared" si="16"/>
        <v>MCZ</v>
      </c>
      <c r="BA55" s="2">
        <f t="shared" si="17"/>
        <v>0.5</v>
      </c>
      <c r="BB55" s="2">
        <f t="shared" si="18"/>
        <v>0</v>
      </c>
      <c r="BC55" s="2">
        <f t="shared" si="19"/>
        <v>0.5</v>
      </c>
      <c r="BD55" s="2">
        <f t="shared" si="20"/>
        <v>0</v>
      </c>
      <c r="BE55" s="2">
        <f t="shared" si="21"/>
        <v>0.5</v>
      </c>
      <c r="BF55" s="2">
        <f t="shared" si="22"/>
        <v>0.5</v>
      </c>
      <c r="BG55" s="2">
        <f t="shared" si="23"/>
        <v>0</v>
      </c>
      <c r="BH55" s="2">
        <f t="shared" si="24"/>
        <v>1</v>
      </c>
    </row>
    <row r="56" spans="1:60" x14ac:dyDescent="0.25">
      <c r="A56" s="1" t="s">
        <v>76</v>
      </c>
      <c r="B56" s="1" t="s">
        <v>77</v>
      </c>
      <c r="C56" s="1" t="s">
        <v>24</v>
      </c>
      <c r="D56" s="1" t="s">
        <v>473</v>
      </c>
      <c r="E56" s="1" t="s">
        <v>70</v>
      </c>
      <c r="F56" s="1" t="s">
        <v>16</v>
      </c>
      <c r="G56" s="1" t="s">
        <v>16</v>
      </c>
      <c r="H56" s="1" t="s">
        <v>17</v>
      </c>
      <c r="I56" s="1" t="s">
        <v>16</v>
      </c>
      <c r="J56" s="1" t="s">
        <v>16</v>
      </c>
      <c r="K56" s="1" t="s">
        <v>16</v>
      </c>
      <c r="L56" s="1" t="s">
        <v>16</v>
      </c>
      <c r="M56" s="2" t="str">
        <f t="shared" si="0"/>
        <v>FS 35f</v>
      </c>
      <c r="N56" s="2" t="str">
        <f t="shared" si="1"/>
        <v>Isles of Scilly: Hanjague to Deep Ledge</v>
      </c>
      <c r="O56" s="2" t="str">
        <f t="shared" si="4"/>
        <v>MCZ</v>
      </c>
      <c r="P56" s="2" t="str">
        <f t="shared" si="5"/>
        <v>SOCI_24</v>
      </c>
      <c r="Q56" s="37" t="s">
        <v>76</v>
      </c>
      <c r="R56" s="37" t="s">
        <v>77</v>
      </c>
      <c r="S56" s="37" t="s">
        <v>24</v>
      </c>
      <c r="T56" s="37" t="s">
        <v>473</v>
      </c>
      <c r="U56" s="9">
        <f t="shared" si="6"/>
        <v>0</v>
      </c>
      <c r="V56" s="9">
        <f t="shared" si="7"/>
        <v>0</v>
      </c>
      <c r="W56" s="9">
        <f t="shared" si="8"/>
        <v>0</v>
      </c>
      <c r="X56" s="9">
        <f t="shared" si="9"/>
        <v>0</v>
      </c>
      <c r="Y56" s="9">
        <f t="shared" si="10"/>
        <v>0</v>
      </c>
      <c r="Z56" s="9">
        <f t="shared" si="11"/>
        <v>0</v>
      </c>
      <c r="AA56" s="9">
        <f t="shared" si="12"/>
        <v>0</v>
      </c>
      <c r="AB56" s="9">
        <f t="shared" si="13"/>
        <v>0</v>
      </c>
      <c r="AC56" s="3">
        <f>COUNTIF($T:T,AD56)</f>
        <v>10</v>
      </c>
      <c r="AD56" s="16" t="s">
        <v>703</v>
      </c>
      <c r="AE56" s="16" t="s">
        <v>796</v>
      </c>
      <c r="AF56" s="16">
        <v>1</v>
      </c>
      <c r="AG56" s="16">
        <v>1</v>
      </c>
      <c r="AH56" s="16">
        <v>1</v>
      </c>
      <c r="AI56" s="16">
        <v>1</v>
      </c>
      <c r="AJ56" s="16">
        <v>1</v>
      </c>
      <c r="AK56" s="16">
        <v>0</v>
      </c>
      <c r="AL56" s="16">
        <v>0</v>
      </c>
      <c r="AM56" s="16">
        <v>1</v>
      </c>
      <c r="AN56" s="10" t="str">
        <f t="shared" si="2"/>
        <v>Isles of Scilly: Hanjague to Deep LedgeMCZ</v>
      </c>
      <c r="AO56" s="10" t="str">
        <f t="shared" si="14"/>
        <v>Isles of Scilly: Hanjague to Deep Ledge</v>
      </c>
      <c r="AP56" s="9">
        <f>IFERROR(VLOOKUP($AN56,'Introduction probability'!$A$1:$L$128,5,FALSE),"0")</f>
        <v>0.5</v>
      </c>
      <c r="AQ56" s="9">
        <f>IFERROR(VLOOKUP($AN56,'Introduction probability'!$A$1:$L$128,6,FALSE),"0")</f>
        <v>0.5</v>
      </c>
      <c r="AR56" s="9">
        <f>IFERROR(VLOOKUP($AN56,'Introduction probability'!$A$1:$L$128,7,FALSE),"0")</f>
        <v>0.5</v>
      </c>
      <c r="AS56" s="9">
        <f>IFERROR(VLOOKUP($AN56,'Introduction probability'!$A$1:$L$128,8,FALSE),"0")</f>
        <v>1</v>
      </c>
      <c r="AT56" s="9">
        <f>IFERROR(VLOOKUP($AN56,'Introduction probability'!$A$1:$L$128,9,FALSE),"0")</f>
        <v>0.5</v>
      </c>
      <c r="AU56" s="9">
        <f>IFERROR(VLOOKUP($AN56,'Introduction probability'!$A$1:$L$128,10,FALSE),"0")</f>
        <v>0.5</v>
      </c>
      <c r="AV56" s="9">
        <f>IFERROR(VLOOKUP($AN56,'Introduction probability'!$A$1:$L$128,11,FALSE),"0")</f>
        <v>0.5</v>
      </c>
      <c r="AW56" s="9">
        <f>IFERROR(VLOOKUP($AN56,'Introduction probability'!$A$1:$L$128,12,FALSE),"0")</f>
        <v>1</v>
      </c>
      <c r="AY56" s="2" t="str">
        <f t="shared" si="15"/>
        <v>Isles of Scilly: Hanjague to Deep Ledge</v>
      </c>
      <c r="AZ56" s="2" t="str">
        <f t="shared" si="16"/>
        <v>MCZ</v>
      </c>
      <c r="BA56" s="2">
        <f t="shared" si="17"/>
        <v>0</v>
      </c>
      <c r="BB56" s="2">
        <f t="shared" si="18"/>
        <v>0</v>
      </c>
      <c r="BC56" s="2">
        <f t="shared" si="19"/>
        <v>0</v>
      </c>
      <c r="BD56" s="2">
        <f t="shared" si="20"/>
        <v>0</v>
      </c>
      <c r="BE56" s="2">
        <f t="shared" si="21"/>
        <v>0</v>
      </c>
      <c r="BF56" s="2">
        <f t="shared" si="22"/>
        <v>0</v>
      </c>
      <c r="BG56" s="2">
        <f t="shared" si="23"/>
        <v>0</v>
      </c>
      <c r="BH56" s="2">
        <f t="shared" si="24"/>
        <v>0</v>
      </c>
    </row>
    <row r="57" spans="1:60" x14ac:dyDescent="0.25">
      <c r="A57" s="1" t="s">
        <v>78</v>
      </c>
      <c r="B57" s="1" t="s">
        <v>79</v>
      </c>
      <c r="C57" s="1" t="s">
        <v>24</v>
      </c>
      <c r="D57" s="1" t="s">
        <v>450</v>
      </c>
      <c r="E57" s="1" t="s">
        <v>35</v>
      </c>
      <c r="F57" s="1" t="s">
        <v>16</v>
      </c>
      <c r="G57" s="1" t="s">
        <v>16</v>
      </c>
      <c r="H57" s="1" t="s">
        <v>17</v>
      </c>
      <c r="I57" s="1" t="s">
        <v>16</v>
      </c>
      <c r="J57" s="1" t="s">
        <v>16</v>
      </c>
      <c r="K57" s="1" t="s">
        <v>16</v>
      </c>
      <c r="L57" s="1" t="s">
        <v>16</v>
      </c>
      <c r="M57" s="2" t="str">
        <f t="shared" si="0"/>
        <v>FS 35g</v>
      </c>
      <c r="N57" s="2" t="str">
        <f t="shared" si="1"/>
        <v>Isles of Scilly: Higher Town</v>
      </c>
      <c r="O57" s="2" t="str">
        <f t="shared" si="4"/>
        <v>MCZ</v>
      </c>
      <c r="P57" s="2" t="str">
        <f t="shared" si="5"/>
        <v>A2.1</v>
      </c>
      <c r="Q57" s="37" t="s">
        <v>78</v>
      </c>
      <c r="R57" s="37" t="s">
        <v>79</v>
      </c>
      <c r="S57" s="37" t="s">
        <v>24</v>
      </c>
      <c r="T57" s="37" t="s">
        <v>450</v>
      </c>
      <c r="U57" s="9">
        <f t="shared" si="6"/>
        <v>0</v>
      </c>
      <c r="V57" s="9">
        <f t="shared" si="7"/>
        <v>1</v>
      </c>
      <c r="W57" s="9">
        <f t="shared" si="8"/>
        <v>0</v>
      </c>
      <c r="X57" s="9">
        <f t="shared" si="9"/>
        <v>0</v>
      </c>
      <c r="Y57" s="9">
        <f t="shared" si="10"/>
        <v>0</v>
      </c>
      <c r="Z57" s="9">
        <f t="shared" si="11"/>
        <v>1</v>
      </c>
      <c r="AA57" s="9">
        <f t="shared" si="12"/>
        <v>1</v>
      </c>
      <c r="AB57" s="9">
        <f t="shared" si="13"/>
        <v>1</v>
      </c>
      <c r="AD57" s="16"/>
      <c r="AE57" s="16"/>
      <c r="AF57" s="16"/>
      <c r="AG57" s="16"/>
      <c r="AH57" s="16"/>
      <c r="AI57" s="16"/>
      <c r="AJ57" s="16"/>
      <c r="AK57" s="16"/>
      <c r="AL57" s="16"/>
      <c r="AM57" s="16"/>
      <c r="AN57" s="10" t="str">
        <f t="shared" si="2"/>
        <v>Isles of Scilly: Higher TownMCZ</v>
      </c>
      <c r="AO57" s="10" t="str">
        <f t="shared" si="14"/>
        <v>Isles of Scilly: Higher Town</v>
      </c>
      <c r="AP57" s="9">
        <f>IFERROR(VLOOKUP($AN57,'Introduction probability'!$A$1:$L$128,5,FALSE),"0")</f>
        <v>0.5</v>
      </c>
      <c r="AQ57" s="9">
        <f>IFERROR(VLOOKUP($AN57,'Introduction probability'!$A$1:$L$128,6,FALSE),"0")</f>
        <v>0.5</v>
      </c>
      <c r="AR57" s="9">
        <f>IFERROR(VLOOKUP($AN57,'Introduction probability'!$A$1:$L$128,7,FALSE),"0")</f>
        <v>0.5</v>
      </c>
      <c r="AS57" s="9">
        <f>IFERROR(VLOOKUP($AN57,'Introduction probability'!$A$1:$L$128,8,FALSE),"0")</f>
        <v>1</v>
      </c>
      <c r="AT57" s="9">
        <f>IFERROR(VLOOKUP($AN57,'Introduction probability'!$A$1:$L$128,9,FALSE),"0")</f>
        <v>0.5</v>
      </c>
      <c r="AU57" s="9">
        <f>IFERROR(VLOOKUP($AN57,'Introduction probability'!$A$1:$L$128,10,FALSE),"0")</f>
        <v>0.5</v>
      </c>
      <c r="AV57" s="9">
        <f>IFERROR(VLOOKUP($AN57,'Introduction probability'!$A$1:$L$128,11,FALSE),"0")</f>
        <v>0.5</v>
      </c>
      <c r="AW57" s="9">
        <f>IFERROR(VLOOKUP($AN57,'Introduction probability'!$A$1:$L$128,12,FALSE),"0")</f>
        <v>1</v>
      </c>
      <c r="AY57" s="2" t="str">
        <f t="shared" si="15"/>
        <v>Isles of Scilly: Higher Town</v>
      </c>
      <c r="AZ57" s="2" t="str">
        <f t="shared" si="16"/>
        <v>MCZ</v>
      </c>
      <c r="BA57" s="2">
        <f t="shared" si="17"/>
        <v>0</v>
      </c>
      <c r="BB57" s="2">
        <f t="shared" si="18"/>
        <v>0.5</v>
      </c>
      <c r="BC57" s="2">
        <f t="shared" si="19"/>
        <v>0</v>
      </c>
      <c r="BD57" s="2">
        <f t="shared" si="20"/>
        <v>0</v>
      </c>
      <c r="BE57" s="2">
        <f t="shared" si="21"/>
        <v>0</v>
      </c>
      <c r="BF57" s="2">
        <f t="shared" si="22"/>
        <v>0.5</v>
      </c>
      <c r="BG57" s="2">
        <f t="shared" si="23"/>
        <v>0.5</v>
      </c>
      <c r="BH57" s="2">
        <f t="shared" si="24"/>
        <v>1</v>
      </c>
    </row>
    <row r="58" spans="1:60" x14ac:dyDescent="0.25">
      <c r="A58" s="1" t="s">
        <v>78</v>
      </c>
      <c r="B58" s="1" t="s">
        <v>79</v>
      </c>
      <c r="C58" s="1" t="s">
        <v>24</v>
      </c>
      <c r="D58" s="1" t="s">
        <v>465</v>
      </c>
      <c r="E58" s="1" t="s">
        <v>56</v>
      </c>
      <c r="F58" s="1" t="s">
        <v>16</v>
      </c>
      <c r="G58" s="1" t="s">
        <v>16</v>
      </c>
      <c r="H58" s="1" t="s">
        <v>17</v>
      </c>
      <c r="I58" s="1" t="s">
        <v>16</v>
      </c>
      <c r="J58" s="1" t="s">
        <v>16</v>
      </c>
      <c r="K58" s="1" t="s">
        <v>16</v>
      </c>
      <c r="L58" s="1" t="s">
        <v>16</v>
      </c>
      <c r="M58" s="2" t="str">
        <f t="shared" si="0"/>
        <v>FS 35g</v>
      </c>
      <c r="N58" s="2" t="str">
        <f t="shared" si="1"/>
        <v>Isles of Scilly: Higher Town</v>
      </c>
      <c r="O58" s="2" t="str">
        <f t="shared" si="4"/>
        <v>MCZ</v>
      </c>
      <c r="P58" s="2" t="str">
        <f t="shared" si="5"/>
        <v>A2.2</v>
      </c>
      <c r="Q58" s="37" t="s">
        <v>78</v>
      </c>
      <c r="R58" s="37" t="s">
        <v>79</v>
      </c>
      <c r="S58" s="37" t="s">
        <v>24</v>
      </c>
      <c r="T58" s="37" t="s">
        <v>465</v>
      </c>
      <c r="U58" s="9">
        <f t="shared" si="6"/>
        <v>0</v>
      </c>
      <c r="V58" s="9">
        <f t="shared" si="7"/>
        <v>0</v>
      </c>
      <c r="W58" s="9">
        <f t="shared" si="8"/>
        <v>0</v>
      </c>
      <c r="X58" s="9">
        <f t="shared" si="9"/>
        <v>0</v>
      </c>
      <c r="Y58" s="9">
        <f t="shared" si="10"/>
        <v>0</v>
      </c>
      <c r="Z58" s="9">
        <f t="shared" si="11"/>
        <v>0</v>
      </c>
      <c r="AA58" s="9">
        <f t="shared" si="12"/>
        <v>0</v>
      </c>
      <c r="AB58" s="9">
        <f t="shared" si="13"/>
        <v>0</v>
      </c>
      <c r="AD58" s="16"/>
      <c r="AE58" s="16"/>
      <c r="AF58" s="16"/>
      <c r="AG58" s="16"/>
      <c r="AH58" s="16"/>
      <c r="AI58" s="16"/>
      <c r="AJ58" s="16"/>
      <c r="AK58" s="16"/>
      <c r="AL58" s="16"/>
      <c r="AM58" s="16"/>
      <c r="AN58" s="10" t="str">
        <f t="shared" si="2"/>
        <v>Isles of Scilly: Higher TownMCZ</v>
      </c>
      <c r="AO58" s="10" t="str">
        <f t="shared" si="14"/>
        <v>Isles of Scilly: Higher Town</v>
      </c>
      <c r="AP58" s="9">
        <f>IFERROR(VLOOKUP($AN58,'Introduction probability'!$A$1:$L$128,5,FALSE),"0")</f>
        <v>0.5</v>
      </c>
      <c r="AQ58" s="9">
        <f>IFERROR(VLOOKUP($AN58,'Introduction probability'!$A$1:$L$128,6,FALSE),"0")</f>
        <v>0.5</v>
      </c>
      <c r="AR58" s="9">
        <f>IFERROR(VLOOKUP($AN58,'Introduction probability'!$A$1:$L$128,7,FALSE),"0")</f>
        <v>0.5</v>
      </c>
      <c r="AS58" s="9">
        <f>IFERROR(VLOOKUP($AN58,'Introduction probability'!$A$1:$L$128,8,FALSE),"0")</f>
        <v>1</v>
      </c>
      <c r="AT58" s="9">
        <f>IFERROR(VLOOKUP($AN58,'Introduction probability'!$A$1:$L$128,9,FALSE),"0")</f>
        <v>0.5</v>
      </c>
      <c r="AU58" s="9">
        <f>IFERROR(VLOOKUP($AN58,'Introduction probability'!$A$1:$L$128,10,FALSE),"0")</f>
        <v>0.5</v>
      </c>
      <c r="AV58" s="9">
        <f>IFERROR(VLOOKUP($AN58,'Introduction probability'!$A$1:$L$128,11,FALSE),"0")</f>
        <v>0.5</v>
      </c>
      <c r="AW58" s="9">
        <f>IFERROR(VLOOKUP($AN58,'Introduction probability'!$A$1:$L$128,12,FALSE),"0")</f>
        <v>1</v>
      </c>
      <c r="AY58" s="2" t="str">
        <f t="shared" si="15"/>
        <v>Isles of Scilly: Higher Town</v>
      </c>
      <c r="AZ58" s="2" t="str">
        <f t="shared" si="16"/>
        <v>MCZ</v>
      </c>
      <c r="BA58" s="2">
        <f t="shared" si="17"/>
        <v>0</v>
      </c>
      <c r="BB58" s="2">
        <f t="shared" si="18"/>
        <v>0</v>
      </c>
      <c r="BC58" s="2">
        <f t="shared" si="19"/>
        <v>0</v>
      </c>
      <c r="BD58" s="2">
        <f t="shared" si="20"/>
        <v>0</v>
      </c>
      <c r="BE58" s="2">
        <f t="shared" si="21"/>
        <v>0</v>
      </c>
      <c r="BF58" s="2">
        <f t="shared" si="22"/>
        <v>0</v>
      </c>
      <c r="BG58" s="2">
        <f t="shared" si="23"/>
        <v>0</v>
      </c>
      <c r="BH58" s="2">
        <f t="shared" si="24"/>
        <v>0</v>
      </c>
    </row>
    <row r="59" spans="1:60" x14ac:dyDescent="0.25">
      <c r="A59" s="1" t="s">
        <v>78</v>
      </c>
      <c r="B59" s="1" t="s">
        <v>79</v>
      </c>
      <c r="C59" s="1" t="s">
        <v>24</v>
      </c>
      <c r="D59" s="1" t="s">
        <v>466</v>
      </c>
      <c r="E59" s="1" t="s">
        <v>57</v>
      </c>
      <c r="F59" s="1" t="s">
        <v>16</v>
      </c>
      <c r="G59" s="1" t="s">
        <v>16</v>
      </c>
      <c r="H59" s="1" t="s">
        <v>17</v>
      </c>
      <c r="I59" s="1" t="s">
        <v>16</v>
      </c>
      <c r="J59" s="1" t="s">
        <v>16</v>
      </c>
      <c r="K59" s="1" t="s">
        <v>16</v>
      </c>
      <c r="L59" s="1" t="s">
        <v>16</v>
      </c>
      <c r="M59" s="2" t="str">
        <f t="shared" si="0"/>
        <v>FS 35g</v>
      </c>
      <c r="N59" s="2" t="str">
        <f t="shared" si="1"/>
        <v>Isles of Scilly: Higher Town</v>
      </c>
      <c r="O59" s="2" t="str">
        <f t="shared" si="4"/>
        <v>MCZ</v>
      </c>
      <c r="P59" s="2" t="str">
        <f t="shared" si="5"/>
        <v>HOCI_10</v>
      </c>
      <c r="Q59" s="37" t="s">
        <v>78</v>
      </c>
      <c r="R59" s="37" t="s">
        <v>79</v>
      </c>
      <c r="S59" s="37" t="s">
        <v>24</v>
      </c>
      <c r="T59" s="37" t="s">
        <v>466</v>
      </c>
      <c r="U59" s="9">
        <f t="shared" si="6"/>
        <v>0</v>
      </c>
      <c r="V59" s="9">
        <f t="shared" si="7"/>
        <v>0</v>
      </c>
      <c r="W59" s="9">
        <f t="shared" si="8"/>
        <v>0</v>
      </c>
      <c r="X59" s="9">
        <f t="shared" si="9"/>
        <v>0</v>
      </c>
      <c r="Y59" s="9">
        <f t="shared" si="10"/>
        <v>0</v>
      </c>
      <c r="Z59" s="9">
        <f t="shared" si="11"/>
        <v>0</v>
      </c>
      <c r="AA59" s="9">
        <f t="shared" si="12"/>
        <v>0</v>
      </c>
      <c r="AB59" s="9">
        <f t="shared" si="13"/>
        <v>0</v>
      </c>
      <c r="AD59" s="16"/>
      <c r="AE59" s="16"/>
      <c r="AF59" s="16"/>
      <c r="AG59" s="16"/>
      <c r="AH59" s="16"/>
      <c r="AI59" s="16"/>
      <c r="AJ59" s="16"/>
      <c r="AK59" s="16"/>
      <c r="AL59" s="16"/>
      <c r="AM59" s="16"/>
      <c r="AN59" s="10" t="str">
        <f t="shared" si="2"/>
        <v>Isles of Scilly: Higher TownMCZ</v>
      </c>
      <c r="AO59" s="10" t="str">
        <f t="shared" si="14"/>
        <v>Isles of Scilly: Higher Town</v>
      </c>
      <c r="AP59" s="9">
        <f>IFERROR(VLOOKUP($AN59,'Introduction probability'!$A$1:$L$128,5,FALSE),"0")</f>
        <v>0.5</v>
      </c>
      <c r="AQ59" s="9">
        <f>IFERROR(VLOOKUP($AN59,'Introduction probability'!$A$1:$L$128,6,FALSE),"0")</f>
        <v>0.5</v>
      </c>
      <c r="AR59" s="9">
        <f>IFERROR(VLOOKUP($AN59,'Introduction probability'!$A$1:$L$128,7,FALSE),"0")</f>
        <v>0.5</v>
      </c>
      <c r="AS59" s="9">
        <f>IFERROR(VLOOKUP($AN59,'Introduction probability'!$A$1:$L$128,8,FALSE),"0")</f>
        <v>1</v>
      </c>
      <c r="AT59" s="9">
        <f>IFERROR(VLOOKUP($AN59,'Introduction probability'!$A$1:$L$128,9,FALSE),"0")</f>
        <v>0.5</v>
      </c>
      <c r="AU59" s="9">
        <f>IFERROR(VLOOKUP($AN59,'Introduction probability'!$A$1:$L$128,10,FALSE),"0")</f>
        <v>0.5</v>
      </c>
      <c r="AV59" s="9">
        <f>IFERROR(VLOOKUP($AN59,'Introduction probability'!$A$1:$L$128,11,FALSE),"0")</f>
        <v>0.5</v>
      </c>
      <c r="AW59" s="9">
        <f>IFERROR(VLOOKUP($AN59,'Introduction probability'!$A$1:$L$128,12,FALSE),"0")</f>
        <v>1</v>
      </c>
      <c r="AY59" s="2" t="str">
        <f t="shared" si="15"/>
        <v>Isles of Scilly: Higher Town</v>
      </c>
      <c r="AZ59" s="2" t="str">
        <f t="shared" si="16"/>
        <v>MCZ</v>
      </c>
      <c r="BA59" s="2">
        <f t="shared" si="17"/>
        <v>0</v>
      </c>
      <c r="BB59" s="2">
        <f t="shared" si="18"/>
        <v>0</v>
      </c>
      <c r="BC59" s="2">
        <f t="shared" si="19"/>
        <v>0</v>
      </c>
      <c r="BD59" s="2">
        <f t="shared" si="20"/>
        <v>0</v>
      </c>
      <c r="BE59" s="2">
        <f t="shared" si="21"/>
        <v>0</v>
      </c>
      <c r="BF59" s="2">
        <f t="shared" si="22"/>
        <v>0</v>
      </c>
      <c r="BG59" s="2">
        <f t="shared" si="23"/>
        <v>0</v>
      </c>
      <c r="BH59" s="2">
        <f t="shared" si="24"/>
        <v>0</v>
      </c>
    </row>
    <row r="60" spans="1:60" x14ac:dyDescent="0.25">
      <c r="A60" s="1" t="s">
        <v>78</v>
      </c>
      <c r="B60" s="1" t="s">
        <v>79</v>
      </c>
      <c r="C60" s="1" t="s">
        <v>24</v>
      </c>
      <c r="D60" s="1" t="s">
        <v>475</v>
      </c>
      <c r="E60" s="1" t="s">
        <v>80</v>
      </c>
      <c r="F60" s="1" t="s">
        <v>16</v>
      </c>
      <c r="G60" s="1" t="s">
        <v>16</v>
      </c>
      <c r="H60" s="1" t="s">
        <v>17</v>
      </c>
      <c r="I60" s="1" t="s">
        <v>16</v>
      </c>
      <c r="J60" s="1" t="s">
        <v>16</v>
      </c>
      <c r="K60" s="1" t="s">
        <v>16</v>
      </c>
      <c r="L60" s="1" t="s">
        <v>16</v>
      </c>
      <c r="M60" s="2" t="str">
        <f t="shared" si="0"/>
        <v>FS 35g</v>
      </c>
      <c r="N60" s="2" t="str">
        <f t="shared" si="1"/>
        <v>Isles of Scilly: Higher Town</v>
      </c>
      <c r="O60" s="2" t="str">
        <f t="shared" si="4"/>
        <v>MCZ</v>
      </c>
      <c r="P60" s="2" t="str">
        <f t="shared" si="5"/>
        <v>A1.3</v>
      </c>
      <c r="Q60" s="37" t="s">
        <v>78</v>
      </c>
      <c r="R60" s="37" t="s">
        <v>79</v>
      </c>
      <c r="S60" s="37" t="s">
        <v>24</v>
      </c>
      <c r="T60" s="37" t="s">
        <v>475</v>
      </c>
      <c r="U60" s="9">
        <f t="shared" si="6"/>
        <v>1</v>
      </c>
      <c r="V60" s="9">
        <f t="shared" si="7"/>
        <v>1</v>
      </c>
      <c r="W60" s="9">
        <f t="shared" si="8"/>
        <v>1</v>
      </c>
      <c r="X60" s="9">
        <f t="shared" si="9"/>
        <v>0</v>
      </c>
      <c r="Y60" s="9">
        <f t="shared" si="10"/>
        <v>1</v>
      </c>
      <c r="Z60" s="9">
        <f t="shared" si="11"/>
        <v>1</v>
      </c>
      <c r="AA60" s="9">
        <f t="shared" si="12"/>
        <v>1</v>
      </c>
      <c r="AB60" s="9">
        <f t="shared" si="13"/>
        <v>1</v>
      </c>
      <c r="AD60" s="16"/>
      <c r="AE60" s="16"/>
      <c r="AF60" s="16"/>
      <c r="AG60" s="16"/>
      <c r="AH60" s="16"/>
      <c r="AI60" s="16"/>
      <c r="AJ60" s="16"/>
      <c r="AK60" s="16"/>
      <c r="AL60" s="16"/>
      <c r="AM60" s="16"/>
      <c r="AN60" s="10" t="str">
        <f t="shared" si="2"/>
        <v>Isles of Scilly: Higher TownMCZ</v>
      </c>
      <c r="AO60" s="10" t="str">
        <f t="shared" si="14"/>
        <v>Isles of Scilly: Higher Town</v>
      </c>
      <c r="AP60" s="9">
        <f>IFERROR(VLOOKUP($AN60,'Introduction probability'!$A$1:$L$128,5,FALSE),"0")</f>
        <v>0.5</v>
      </c>
      <c r="AQ60" s="9">
        <f>IFERROR(VLOOKUP($AN60,'Introduction probability'!$A$1:$L$128,6,FALSE),"0")</f>
        <v>0.5</v>
      </c>
      <c r="AR60" s="9">
        <f>IFERROR(VLOOKUP($AN60,'Introduction probability'!$A$1:$L$128,7,FALSE),"0")</f>
        <v>0.5</v>
      </c>
      <c r="AS60" s="9">
        <f>IFERROR(VLOOKUP($AN60,'Introduction probability'!$A$1:$L$128,8,FALSE),"0")</f>
        <v>1</v>
      </c>
      <c r="AT60" s="9">
        <f>IFERROR(VLOOKUP($AN60,'Introduction probability'!$A$1:$L$128,9,FALSE),"0")</f>
        <v>0.5</v>
      </c>
      <c r="AU60" s="9">
        <f>IFERROR(VLOOKUP($AN60,'Introduction probability'!$A$1:$L$128,10,FALSE),"0")</f>
        <v>0.5</v>
      </c>
      <c r="AV60" s="9">
        <f>IFERROR(VLOOKUP($AN60,'Introduction probability'!$A$1:$L$128,11,FALSE),"0")</f>
        <v>0.5</v>
      </c>
      <c r="AW60" s="9">
        <f>IFERROR(VLOOKUP($AN60,'Introduction probability'!$A$1:$L$128,12,FALSE),"0")</f>
        <v>1</v>
      </c>
      <c r="AY60" s="2" t="str">
        <f t="shared" si="15"/>
        <v>Isles of Scilly: Higher Town</v>
      </c>
      <c r="AZ60" s="2" t="str">
        <f t="shared" si="16"/>
        <v>MCZ</v>
      </c>
      <c r="BA60" s="2">
        <f t="shared" si="17"/>
        <v>0.5</v>
      </c>
      <c r="BB60" s="2">
        <f t="shared" si="18"/>
        <v>0.5</v>
      </c>
      <c r="BC60" s="2">
        <f t="shared" si="19"/>
        <v>0.5</v>
      </c>
      <c r="BD60" s="2">
        <f t="shared" si="20"/>
        <v>0</v>
      </c>
      <c r="BE60" s="2">
        <f t="shared" si="21"/>
        <v>0.5</v>
      </c>
      <c r="BF60" s="2">
        <f t="shared" si="22"/>
        <v>0.5</v>
      </c>
      <c r="BG60" s="2">
        <f t="shared" si="23"/>
        <v>0.5</v>
      </c>
      <c r="BH60" s="2">
        <f t="shared" si="24"/>
        <v>1</v>
      </c>
    </row>
    <row r="61" spans="1:60" x14ac:dyDescent="0.25">
      <c r="A61" s="1" t="s">
        <v>78</v>
      </c>
      <c r="B61" s="1" t="s">
        <v>79</v>
      </c>
      <c r="C61" s="1" t="s">
        <v>24</v>
      </c>
      <c r="D61" s="1" t="s">
        <v>474</v>
      </c>
      <c r="E61" s="1" t="s">
        <v>75</v>
      </c>
      <c r="F61" s="1" t="s">
        <v>16</v>
      </c>
      <c r="G61" s="1" t="s">
        <v>16</v>
      </c>
      <c r="H61" s="1" t="s">
        <v>17</v>
      </c>
      <c r="I61" s="1" t="s">
        <v>16</v>
      </c>
      <c r="J61" s="1" t="s">
        <v>16</v>
      </c>
      <c r="K61" s="1" t="s">
        <v>16</v>
      </c>
      <c r="L61" s="1" t="s">
        <v>16</v>
      </c>
      <c r="M61" s="2" t="str">
        <f t="shared" si="0"/>
        <v>FS 35g</v>
      </c>
      <c r="N61" s="2" t="str">
        <f t="shared" si="1"/>
        <v>Isles of Scilly: Higher Town</v>
      </c>
      <c r="O61" s="2" t="str">
        <f t="shared" si="4"/>
        <v>MCZ</v>
      </c>
      <c r="P61" s="2" t="str">
        <f t="shared" si="5"/>
        <v>A1.2</v>
      </c>
      <c r="Q61" s="37" t="s">
        <v>78</v>
      </c>
      <c r="R61" s="37" t="s">
        <v>79</v>
      </c>
      <c r="S61" s="37" t="s">
        <v>24</v>
      </c>
      <c r="T61" s="37" t="s">
        <v>474</v>
      </c>
      <c r="U61" s="9">
        <f t="shared" si="6"/>
        <v>1</v>
      </c>
      <c r="V61" s="9">
        <f t="shared" si="7"/>
        <v>0</v>
      </c>
      <c r="W61" s="9">
        <f t="shared" si="8"/>
        <v>1</v>
      </c>
      <c r="X61" s="9">
        <f t="shared" si="9"/>
        <v>0</v>
      </c>
      <c r="Y61" s="9">
        <f t="shared" si="10"/>
        <v>1</v>
      </c>
      <c r="Z61" s="9">
        <f t="shared" si="11"/>
        <v>1</v>
      </c>
      <c r="AA61" s="9">
        <f t="shared" si="12"/>
        <v>0</v>
      </c>
      <c r="AB61" s="9">
        <f t="shared" si="13"/>
        <v>1</v>
      </c>
      <c r="AD61" s="16"/>
      <c r="AE61" s="16"/>
      <c r="AF61" s="16"/>
      <c r="AG61" s="16"/>
      <c r="AH61" s="16"/>
      <c r="AI61" s="16"/>
      <c r="AJ61" s="16"/>
      <c r="AK61" s="16"/>
      <c r="AL61" s="16"/>
      <c r="AM61" s="16"/>
      <c r="AN61" s="10" t="str">
        <f t="shared" si="2"/>
        <v>Isles of Scilly: Higher TownMCZ</v>
      </c>
      <c r="AO61" s="10" t="str">
        <f t="shared" si="14"/>
        <v>Isles of Scilly: Higher Town</v>
      </c>
      <c r="AP61" s="9">
        <f>IFERROR(VLOOKUP($AN61,'Introduction probability'!$A$1:$L$128,5,FALSE),"0")</f>
        <v>0.5</v>
      </c>
      <c r="AQ61" s="9">
        <f>IFERROR(VLOOKUP($AN61,'Introduction probability'!$A$1:$L$128,6,FALSE),"0")</f>
        <v>0.5</v>
      </c>
      <c r="AR61" s="9">
        <f>IFERROR(VLOOKUP($AN61,'Introduction probability'!$A$1:$L$128,7,FALSE),"0")</f>
        <v>0.5</v>
      </c>
      <c r="AS61" s="9">
        <f>IFERROR(VLOOKUP($AN61,'Introduction probability'!$A$1:$L$128,8,FALSE),"0")</f>
        <v>1</v>
      </c>
      <c r="AT61" s="9">
        <f>IFERROR(VLOOKUP($AN61,'Introduction probability'!$A$1:$L$128,9,FALSE),"0")</f>
        <v>0.5</v>
      </c>
      <c r="AU61" s="9">
        <f>IFERROR(VLOOKUP($AN61,'Introduction probability'!$A$1:$L$128,10,FALSE),"0")</f>
        <v>0.5</v>
      </c>
      <c r="AV61" s="9">
        <f>IFERROR(VLOOKUP($AN61,'Introduction probability'!$A$1:$L$128,11,FALSE),"0")</f>
        <v>0.5</v>
      </c>
      <c r="AW61" s="9">
        <f>IFERROR(VLOOKUP($AN61,'Introduction probability'!$A$1:$L$128,12,FALSE),"0")</f>
        <v>1</v>
      </c>
      <c r="AY61" s="2" t="str">
        <f t="shared" si="15"/>
        <v>Isles of Scilly: Higher Town</v>
      </c>
      <c r="AZ61" s="2" t="str">
        <f t="shared" si="16"/>
        <v>MCZ</v>
      </c>
      <c r="BA61" s="2">
        <f t="shared" si="17"/>
        <v>0.5</v>
      </c>
      <c r="BB61" s="2">
        <f t="shared" si="18"/>
        <v>0</v>
      </c>
      <c r="BC61" s="2">
        <f t="shared" si="19"/>
        <v>0.5</v>
      </c>
      <c r="BD61" s="2">
        <f t="shared" si="20"/>
        <v>0</v>
      </c>
      <c r="BE61" s="2">
        <f t="shared" si="21"/>
        <v>0.5</v>
      </c>
      <c r="BF61" s="2">
        <f t="shared" si="22"/>
        <v>0.5</v>
      </c>
      <c r="BG61" s="2">
        <f t="shared" si="23"/>
        <v>0</v>
      </c>
      <c r="BH61" s="2">
        <f t="shared" si="24"/>
        <v>1</v>
      </c>
    </row>
    <row r="62" spans="1:60" x14ac:dyDescent="0.25">
      <c r="A62" s="1" t="s">
        <v>78</v>
      </c>
      <c r="B62" s="1" t="s">
        <v>79</v>
      </c>
      <c r="C62" s="1" t="s">
        <v>24</v>
      </c>
      <c r="D62" s="1" t="s">
        <v>476</v>
      </c>
      <c r="E62" s="1" t="s">
        <v>81</v>
      </c>
      <c r="F62" s="1" t="s">
        <v>16</v>
      </c>
      <c r="G62" s="1" t="s">
        <v>16</v>
      </c>
      <c r="H62" s="1" t="s">
        <v>17</v>
      </c>
      <c r="I62" s="1" t="s">
        <v>16</v>
      </c>
      <c r="J62" s="1" t="s">
        <v>16</v>
      </c>
      <c r="K62" s="1" t="s">
        <v>16</v>
      </c>
      <c r="L62" s="1" t="s">
        <v>16</v>
      </c>
      <c r="M62" s="2" t="str">
        <f t="shared" si="0"/>
        <v>FS 35g</v>
      </c>
      <c r="N62" s="2" t="str">
        <f t="shared" si="1"/>
        <v>Isles of Scilly: Higher Town</v>
      </c>
      <c r="O62" s="2" t="str">
        <f t="shared" si="4"/>
        <v>MCZ</v>
      </c>
      <c r="P62" s="2" t="str">
        <f t="shared" si="5"/>
        <v>SOCI_14</v>
      </c>
      <c r="Q62" s="37" t="s">
        <v>78</v>
      </c>
      <c r="R62" s="37" t="s">
        <v>79</v>
      </c>
      <c r="S62" s="37" t="s">
        <v>24</v>
      </c>
      <c r="T62" s="37" t="s">
        <v>476</v>
      </c>
      <c r="U62" s="9">
        <f t="shared" si="6"/>
        <v>0</v>
      </c>
      <c r="V62" s="9">
        <f t="shared" si="7"/>
        <v>0</v>
      </c>
      <c r="W62" s="9">
        <f t="shared" si="8"/>
        <v>0</v>
      </c>
      <c r="X62" s="9">
        <f t="shared" si="9"/>
        <v>0</v>
      </c>
      <c r="Y62" s="9">
        <f t="shared" si="10"/>
        <v>0</v>
      </c>
      <c r="Z62" s="9">
        <f t="shared" si="11"/>
        <v>0</v>
      </c>
      <c r="AA62" s="9">
        <f t="shared" si="12"/>
        <v>0</v>
      </c>
      <c r="AB62" s="9">
        <f t="shared" si="13"/>
        <v>0</v>
      </c>
      <c r="AD62" s="16"/>
      <c r="AE62" s="16"/>
      <c r="AF62" s="16"/>
      <c r="AG62" s="16"/>
      <c r="AH62" s="16"/>
      <c r="AI62" s="16"/>
      <c r="AJ62" s="16"/>
      <c r="AK62" s="16"/>
      <c r="AL62" s="16"/>
      <c r="AM62" s="16"/>
      <c r="AN62" s="10" t="str">
        <f t="shared" si="2"/>
        <v>Isles of Scilly: Higher TownMCZ</v>
      </c>
      <c r="AO62" s="10" t="str">
        <f t="shared" si="14"/>
        <v>Isles of Scilly: Higher Town</v>
      </c>
      <c r="AP62" s="9">
        <f>IFERROR(VLOOKUP($AN62,'Introduction probability'!$A$1:$L$128,5,FALSE),"0")</f>
        <v>0.5</v>
      </c>
      <c r="AQ62" s="9">
        <f>IFERROR(VLOOKUP($AN62,'Introduction probability'!$A$1:$L$128,6,FALSE),"0")</f>
        <v>0.5</v>
      </c>
      <c r="AR62" s="9">
        <f>IFERROR(VLOOKUP($AN62,'Introduction probability'!$A$1:$L$128,7,FALSE),"0")</f>
        <v>0.5</v>
      </c>
      <c r="AS62" s="9">
        <f>IFERROR(VLOOKUP($AN62,'Introduction probability'!$A$1:$L$128,8,FALSE),"0")</f>
        <v>1</v>
      </c>
      <c r="AT62" s="9">
        <f>IFERROR(VLOOKUP($AN62,'Introduction probability'!$A$1:$L$128,9,FALSE),"0")</f>
        <v>0.5</v>
      </c>
      <c r="AU62" s="9">
        <f>IFERROR(VLOOKUP($AN62,'Introduction probability'!$A$1:$L$128,10,FALSE),"0")</f>
        <v>0.5</v>
      </c>
      <c r="AV62" s="9">
        <f>IFERROR(VLOOKUP($AN62,'Introduction probability'!$A$1:$L$128,11,FALSE),"0")</f>
        <v>0.5</v>
      </c>
      <c r="AW62" s="9">
        <f>IFERROR(VLOOKUP($AN62,'Introduction probability'!$A$1:$L$128,12,FALSE),"0")</f>
        <v>1</v>
      </c>
      <c r="AY62" s="2" t="str">
        <f t="shared" si="15"/>
        <v>Isles of Scilly: Higher Town</v>
      </c>
      <c r="AZ62" s="2" t="str">
        <f t="shared" si="16"/>
        <v>MCZ</v>
      </c>
      <c r="BA62" s="2">
        <f t="shared" si="17"/>
        <v>0</v>
      </c>
      <c r="BB62" s="2">
        <f t="shared" si="18"/>
        <v>0</v>
      </c>
      <c r="BC62" s="2">
        <f t="shared" si="19"/>
        <v>0</v>
      </c>
      <c r="BD62" s="2">
        <f t="shared" si="20"/>
        <v>0</v>
      </c>
      <c r="BE62" s="2">
        <f t="shared" si="21"/>
        <v>0</v>
      </c>
      <c r="BF62" s="2">
        <f t="shared" si="22"/>
        <v>0</v>
      </c>
      <c r="BG62" s="2">
        <f t="shared" si="23"/>
        <v>0</v>
      </c>
      <c r="BH62" s="2">
        <f t="shared" si="24"/>
        <v>0</v>
      </c>
    </row>
    <row r="63" spans="1:60" x14ac:dyDescent="0.25">
      <c r="A63" s="1" t="s">
        <v>82</v>
      </c>
      <c r="B63" s="1" t="s">
        <v>83</v>
      </c>
      <c r="C63" s="1" t="s">
        <v>24</v>
      </c>
      <c r="D63" s="1" t="s">
        <v>474</v>
      </c>
      <c r="E63" s="1" t="s">
        <v>75</v>
      </c>
      <c r="F63" s="1" t="s">
        <v>16</v>
      </c>
      <c r="G63" s="1" t="s">
        <v>16</v>
      </c>
      <c r="H63" s="1" t="s">
        <v>17</v>
      </c>
      <c r="I63" s="1" t="s">
        <v>16</v>
      </c>
      <c r="J63" s="1" t="s">
        <v>16</v>
      </c>
      <c r="K63" s="1" t="s">
        <v>16</v>
      </c>
      <c r="L63" s="1" t="s">
        <v>16</v>
      </c>
      <c r="M63" s="2" t="str">
        <f t="shared" si="0"/>
        <v>FS 35h</v>
      </c>
      <c r="N63" s="2" t="str">
        <f t="shared" si="1"/>
        <v>Isles of Scilly: Lower Ridge to Innisvouls</v>
      </c>
      <c r="O63" s="2" t="str">
        <f t="shared" si="4"/>
        <v>MCZ</v>
      </c>
      <c r="P63" s="2" t="str">
        <f t="shared" si="5"/>
        <v>A1.2</v>
      </c>
      <c r="Q63" s="37" t="s">
        <v>82</v>
      </c>
      <c r="R63" s="37" t="s">
        <v>83</v>
      </c>
      <c r="S63" s="37" t="s">
        <v>24</v>
      </c>
      <c r="T63" s="37" t="s">
        <v>474</v>
      </c>
      <c r="U63" s="9">
        <f t="shared" si="6"/>
        <v>1</v>
      </c>
      <c r="V63" s="9">
        <f t="shared" si="7"/>
        <v>0</v>
      </c>
      <c r="W63" s="9">
        <f t="shared" si="8"/>
        <v>1</v>
      </c>
      <c r="X63" s="9">
        <f t="shared" si="9"/>
        <v>0</v>
      </c>
      <c r="Y63" s="9">
        <f t="shared" si="10"/>
        <v>1</v>
      </c>
      <c r="Z63" s="9">
        <f t="shared" si="11"/>
        <v>1</v>
      </c>
      <c r="AA63" s="9">
        <f t="shared" si="12"/>
        <v>0</v>
      </c>
      <c r="AB63" s="9">
        <f t="shared" si="13"/>
        <v>1</v>
      </c>
      <c r="AD63" s="16"/>
      <c r="AE63" s="16"/>
      <c r="AF63" s="16"/>
      <c r="AG63" s="16"/>
      <c r="AH63" s="16"/>
      <c r="AI63" s="16"/>
      <c r="AJ63" s="16"/>
      <c r="AK63" s="16"/>
      <c r="AL63" s="16"/>
      <c r="AM63" s="16"/>
      <c r="AN63" s="10" t="str">
        <f t="shared" si="2"/>
        <v>Isles of Scilly: Lower Ridge to InnisvoulsMCZ</v>
      </c>
      <c r="AO63" s="10" t="str">
        <f t="shared" si="14"/>
        <v>Isles of Scilly: Lower Ridge to Innisvouls</v>
      </c>
      <c r="AP63" s="9">
        <f>IFERROR(VLOOKUP($AN63,'Introduction probability'!$A$1:$L$128,5,FALSE),"0")</f>
        <v>0.5</v>
      </c>
      <c r="AQ63" s="9">
        <f>IFERROR(VLOOKUP($AN63,'Introduction probability'!$A$1:$L$128,6,FALSE),"0")</f>
        <v>0.5</v>
      </c>
      <c r="AR63" s="9">
        <f>IFERROR(VLOOKUP($AN63,'Introduction probability'!$A$1:$L$128,7,FALSE),"0")</f>
        <v>0.5</v>
      </c>
      <c r="AS63" s="9">
        <f>IFERROR(VLOOKUP($AN63,'Introduction probability'!$A$1:$L$128,8,FALSE),"0")</f>
        <v>1</v>
      </c>
      <c r="AT63" s="9">
        <f>IFERROR(VLOOKUP($AN63,'Introduction probability'!$A$1:$L$128,9,FALSE),"0")</f>
        <v>0.5</v>
      </c>
      <c r="AU63" s="9">
        <f>IFERROR(VLOOKUP($AN63,'Introduction probability'!$A$1:$L$128,10,FALSE),"0")</f>
        <v>0.5</v>
      </c>
      <c r="AV63" s="9">
        <f>IFERROR(VLOOKUP($AN63,'Introduction probability'!$A$1:$L$128,11,FALSE),"0")</f>
        <v>0.5</v>
      </c>
      <c r="AW63" s="9">
        <f>IFERROR(VLOOKUP($AN63,'Introduction probability'!$A$1:$L$128,12,FALSE),"0")</f>
        <v>1</v>
      </c>
      <c r="AY63" s="2" t="str">
        <f t="shared" si="15"/>
        <v>Isles of Scilly: Lower Ridge to Innisvouls</v>
      </c>
      <c r="AZ63" s="2" t="str">
        <f t="shared" si="16"/>
        <v>MCZ</v>
      </c>
      <c r="BA63" s="2">
        <f t="shared" si="17"/>
        <v>0.5</v>
      </c>
      <c r="BB63" s="2">
        <f t="shared" si="18"/>
        <v>0</v>
      </c>
      <c r="BC63" s="2">
        <f t="shared" si="19"/>
        <v>0.5</v>
      </c>
      <c r="BD63" s="2">
        <f t="shared" si="20"/>
        <v>0</v>
      </c>
      <c r="BE63" s="2">
        <f t="shared" si="21"/>
        <v>0.5</v>
      </c>
      <c r="BF63" s="2">
        <f t="shared" si="22"/>
        <v>0.5</v>
      </c>
      <c r="BG63" s="2">
        <f t="shared" si="23"/>
        <v>0</v>
      </c>
      <c r="BH63" s="2">
        <f t="shared" si="24"/>
        <v>1</v>
      </c>
    </row>
    <row r="64" spans="1:60" x14ac:dyDescent="0.25">
      <c r="A64" s="1" t="s">
        <v>82</v>
      </c>
      <c r="B64" s="1" t="s">
        <v>83</v>
      </c>
      <c r="C64" s="1" t="s">
        <v>24</v>
      </c>
      <c r="D64" s="1" t="s">
        <v>473</v>
      </c>
      <c r="E64" s="1" t="s">
        <v>70</v>
      </c>
      <c r="F64" s="1" t="s">
        <v>16</v>
      </c>
      <c r="G64" s="1" t="s">
        <v>16</v>
      </c>
      <c r="H64" s="1" t="s">
        <v>17</v>
      </c>
      <c r="I64" s="1" t="s">
        <v>16</v>
      </c>
      <c r="J64" s="1" t="s">
        <v>16</v>
      </c>
      <c r="K64" s="1" t="s">
        <v>16</v>
      </c>
      <c r="L64" s="1" t="s">
        <v>16</v>
      </c>
      <c r="M64" s="2" t="str">
        <f t="shared" si="0"/>
        <v>FS 35h</v>
      </c>
      <c r="N64" s="2" t="str">
        <f t="shared" si="1"/>
        <v>Isles of Scilly: Lower Ridge to Innisvouls</v>
      </c>
      <c r="O64" s="2" t="str">
        <f t="shared" si="4"/>
        <v>MCZ</v>
      </c>
      <c r="P64" s="2" t="str">
        <f t="shared" si="5"/>
        <v>SOCI_24</v>
      </c>
      <c r="Q64" s="37" t="s">
        <v>82</v>
      </c>
      <c r="R64" s="37" t="s">
        <v>83</v>
      </c>
      <c r="S64" s="37" t="s">
        <v>24</v>
      </c>
      <c r="T64" s="37" t="s">
        <v>473</v>
      </c>
      <c r="U64" s="9">
        <f t="shared" si="6"/>
        <v>0</v>
      </c>
      <c r="V64" s="9">
        <f t="shared" si="7"/>
        <v>0</v>
      </c>
      <c r="W64" s="9">
        <f t="shared" si="8"/>
        <v>0</v>
      </c>
      <c r="X64" s="9">
        <f t="shared" si="9"/>
        <v>0</v>
      </c>
      <c r="Y64" s="9">
        <f t="shared" si="10"/>
        <v>0</v>
      </c>
      <c r="Z64" s="9">
        <f t="shared" si="11"/>
        <v>0</v>
      </c>
      <c r="AA64" s="9">
        <f t="shared" si="12"/>
        <v>0</v>
      </c>
      <c r="AB64" s="9">
        <f t="shared" si="13"/>
        <v>0</v>
      </c>
      <c r="AD64" s="16"/>
      <c r="AE64" s="16"/>
      <c r="AF64" s="16"/>
      <c r="AG64" s="16"/>
      <c r="AH64" s="16"/>
      <c r="AI64" s="16"/>
      <c r="AJ64" s="16"/>
      <c r="AK64" s="16"/>
      <c r="AL64" s="16"/>
      <c r="AM64" s="16"/>
      <c r="AN64" s="10" t="str">
        <f t="shared" si="2"/>
        <v>Isles of Scilly: Lower Ridge to InnisvoulsMCZ</v>
      </c>
      <c r="AO64" s="10" t="str">
        <f t="shared" si="14"/>
        <v>Isles of Scilly: Lower Ridge to Innisvouls</v>
      </c>
      <c r="AP64" s="9">
        <f>IFERROR(VLOOKUP($AN64,'Introduction probability'!$A$1:$L$128,5,FALSE),"0")</f>
        <v>0.5</v>
      </c>
      <c r="AQ64" s="9">
        <f>IFERROR(VLOOKUP($AN64,'Introduction probability'!$A$1:$L$128,6,FALSE),"0")</f>
        <v>0.5</v>
      </c>
      <c r="AR64" s="9">
        <f>IFERROR(VLOOKUP($AN64,'Introduction probability'!$A$1:$L$128,7,FALSE),"0")</f>
        <v>0.5</v>
      </c>
      <c r="AS64" s="9">
        <f>IFERROR(VLOOKUP($AN64,'Introduction probability'!$A$1:$L$128,8,FALSE),"0")</f>
        <v>1</v>
      </c>
      <c r="AT64" s="9">
        <f>IFERROR(VLOOKUP($AN64,'Introduction probability'!$A$1:$L$128,9,FALSE),"0")</f>
        <v>0.5</v>
      </c>
      <c r="AU64" s="9">
        <f>IFERROR(VLOOKUP($AN64,'Introduction probability'!$A$1:$L$128,10,FALSE),"0")</f>
        <v>0.5</v>
      </c>
      <c r="AV64" s="9">
        <f>IFERROR(VLOOKUP($AN64,'Introduction probability'!$A$1:$L$128,11,FALSE),"0")</f>
        <v>0.5</v>
      </c>
      <c r="AW64" s="9">
        <f>IFERROR(VLOOKUP($AN64,'Introduction probability'!$A$1:$L$128,12,FALSE),"0")</f>
        <v>1</v>
      </c>
      <c r="AY64" s="2" t="str">
        <f t="shared" si="15"/>
        <v>Isles of Scilly: Lower Ridge to Innisvouls</v>
      </c>
      <c r="AZ64" s="2" t="str">
        <f t="shared" si="16"/>
        <v>MCZ</v>
      </c>
      <c r="BA64" s="2">
        <f t="shared" si="17"/>
        <v>0</v>
      </c>
      <c r="BB64" s="2">
        <f t="shared" si="18"/>
        <v>0</v>
      </c>
      <c r="BC64" s="2">
        <f t="shared" si="19"/>
        <v>0</v>
      </c>
      <c r="BD64" s="2">
        <f t="shared" si="20"/>
        <v>0</v>
      </c>
      <c r="BE64" s="2">
        <f t="shared" si="21"/>
        <v>0</v>
      </c>
      <c r="BF64" s="2">
        <f t="shared" si="22"/>
        <v>0</v>
      </c>
      <c r="BG64" s="2">
        <f t="shared" si="23"/>
        <v>0</v>
      </c>
      <c r="BH64" s="2">
        <f t="shared" si="24"/>
        <v>0</v>
      </c>
    </row>
    <row r="65" spans="1:60" x14ac:dyDescent="0.25">
      <c r="A65" s="1" t="s">
        <v>84</v>
      </c>
      <c r="B65" s="1" t="s">
        <v>85</v>
      </c>
      <c r="C65" s="1" t="s">
        <v>24</v>
      </c>
      <c r="D65" s="1" t="s">
        <v>461</v>
      </c>
      <c r="E65" s="1" t="s">
        <v>50</v>
      </c>
      <c r="F65" s="1" t="s">
        <v>16</v>
      </c>
      <c r="G65" s="1" t="s">
        <v>16</v>
      </c>
      <c r="H65" s="1" t="s">
        <v>17</v>
      </c>
      <c r="I65" s="1" t="s">
        <v>16</v>
      </c>
      <c r="J65" s="1" t="s">
        <v>16</v>
      </c>
      <c r="K65" s="1" t="s">
        <v>16</v>
      </c>
      <c r="L65" s="1" t="s">
        <v>16</v>
      </c>
      <c r="M65" s="2" t="str">
        <f t="shared" si="0"/>
        <v>FS 35i</v>
      </c>
      <c r="N65" s="2" t="str">
        <f t="shared" si="1"/>
        <v>Isles of Scilly: Men a Vaur to White Island</v>
      </c>
      <c r="O65" s="2" t="str">
        <f t="shared" si="4"/>
        <v>MCZ</v>
      </c>
      <c r="P65" s="2" t="str">
        <f t="shared" si="5"/>
        <v>A1.1</v>
      </c>
      <c r="Q65" s="37" t="s">
        <v>84</v>
      </c>
      <c r="R65" s="37" t="s">
        <v>85</v>
      </c>
      <c r="S65" s="37" t="s">
        <v>24</v>
      </c>
      <c r="T65" s="37" t="s">
        <v>461</v>
      </c>
      <c r="U65" s="9">
        <f t="shared" si="6"/>
        <v>0</v>
      </c>
      <c r="V65" s="9">
        <f t="shared" si="7"/>
        <v>0</v>
      </c>
      <c r="W65" s="9">
        <f t="shared" si="8"/>
        <v>0</v>
      </c>
      <c r="X65" s="9">
        <f t="shared" si="9"/>
        <v>0</v>
      </c>
      <c r="Y65" s="9">
        <f t="shared" si="10"/>
        <v>1</v>
      </c>
      <c r="Z65" s="9">
        <f t="shared" si="11"/>
        <v>0</v>
      </c>
      <c r="AA65" s="9">
        <f t="shared" si="12"/>
        <v>0</v>
      </c>
      <c r="AB65" s="9">
        <f t="shared" si="13"/>
        <v>0</v>
      </c>
      <c r="AD65" s="16"/>
      <c r="AE65" s="16"/>
      <c r="AF65" s="16"/>
      <c r="AG65" s="16"/>
      <c r="AH65" s="16"/>
      <c r="AI65" s="16"/>
      <c r="AJ65" s="16"/>
      <c r="AK65" s="16"/>
      <c r="AL65" s="16"/>
      <c r="AM65" s="16"/>
      <c r="AN65" s="10" t="str">
        <f t="shared" si="2"/>
        <v>Isles of Scilly: Men a Vaur to White IslandMCZ</v>
      </c>
      <c r="AO65" s="10" t="str">
        <f t="shared" si="14"/>
        <v>Isles of Scilly: Men a Vaur to White Island</v>
      </c>
      <c r="AP65" s="9">
        <f>IFERROR(VLOOKUP($AN65,'Introduction probability'!$A$1:$L$128,5,FALSE),"0")</f>
        <v>0.5</v>
      </c>
      <c r="AQ65" s="9">
        <f>IFERROR(VLOOKUP($AN65,'Introduction probability'!$A$1:$L$128,6,FALSE),"0")</f>
        <v>0.5</v>
      </c>
      <c r="AR65" s="9">
        <f>IFERROR(VLOOKUP($AN65,'Introduction probability'!$A$1:$L$128,7,FALSE),"0")</f>
        <v>0.5</v>
      </c>
      <c r="AS65" s="9">
        <f>IFERROR(VLOOKUP($AN65,'Introduction probability'!$A$1:$L$128,8,FALSE),"0")</f>
        <v>1</v>
      </c>
      <c r="AT65" s="9">
        <f>IFERROR(VLOOKUP($AN65,'Introduction probability'!$A$1:$L$128,9,FALSE),"0")</f>
        <v>0.5</v>
      </c>
      <c r="AU65" s="9">
        <f>IFERROR(VLOOKUP($AN65,'Introduction probability'!$A$1:$L$128,10,FALSE),"0")</f>
        <v>0.5</v>
      </c>
      <c r="AV65" s="9">
        <f>IFERROR(VLOOKUP($AN65,'Introduction probability'!$A$1:$L$128,11,FALSE),"0")</f>
        <v>0.5</v>
      </c>
      <c r="AW65" s="9">
        <f>IFERROR(VLOOKUP($AN65,'Introduction probability'!$A$1:$L$128,12,FALSE),"0")</f>
        <v>1</v>
      </c>
      <c r="AY65" s="2" t="str">
        <f t="shared" si="15"/>
        <v>Isles of Scilly: Men a Vaur to White Island</v>
      </c>
      <c r="AZ65" s="2" t="str">
        <f t="shared" si="16"/>
        <v>MCZ</v>
      </c>
      <c r="BA65" s="2">
        <f t="shared" si="17"/>
        <v>0</v>
      </c>
      <c r="BB65" s="2">
        <f t="shared" si="18"/>
        <v>0</v>
      </c>
      <c r="BC65" s="2">
        <f t="shared" si="19"/>
        <v>0</v>
      </c>
      <c r="BD65" s="2">
        <f t="shared" si="20"/>
        <v>0</v>
      </c>
      <c r="BE65" s="2">
        <f t="shared" si="21"/>
        <v>0.5</v>
      </c>
      <c r="BF65" s="2">
        <f t="shared" si="22"/>
        <v>0</v>
      </c>
      <c r="BG65" s="2">
        <f t="shared" si="23"/>
        <v>0</v>
      </c>
      <c r="BH65" s="2">
        <f t="shared" si="24"/>
        <v>0</v>
      </c>
    </row>
    <row r="66" spans="1:60" x14ac:dyDescent="0.25">
      <c r="A66" s="1" t="s">
        <v>84</v>
      </c>
      <c r="B66" s="1" t="s">
        <v>85</v>
      </c>
      <c r="C66" s="1" t="s">
        <v>24</v>
      </c>
      <c r="D66" s="1" t="s">
        <v>450</v>
      </c>
      <c r="E66" s="1" t="s">
        <v>35</v>
      </c>
      <c r="F66" s="1" t="s">
        <v>16</v>
      </c>
      <c r="G66" s="1" t="s">
        <v>16</v>
      </c>
      <c r="H66" s="1" t="s">
        <v>17</v>
      </c>
      <c r="I66" s="1" t="s">
        <v>16</v>
      </c>
      <c r="J66" s="1" t="s">
        <v>16</v>
      </c>
      <c r="K66" s="1" t="s">
        <v>16</v>
      </c>
      <c r="L66" s="1" t="s">
        <v>16</v>
      </c>
      <c r="M66" s="2" t="str">
        <f t="shared" si="0"/>
        <v>FS 35i</v>
      </c>
      <c r="N66" s="2" t="str">
        <f t="shared" si="1"/>
        <v>Isles of Scilly: Men a Vaur to White Island</v>
      </c>
      <c r="O66" s="2" t="str">
        <f t="shared" si="4"/>
        <v>MCZ</v>
      </c>
      <c r="P66" s="2" t="str">
        <f t="shared" si="5"/>
        <v>A2.1</v>
      </c>
      <c r="Q66" s="37" t="s">
        <v>84</v>
      </c>
      <c r="R66" s="37" t="s">
        <v>85</v>
      </c>
      <c r="S66" s="37" t="s">
        <v>24</v>
      </c>
      <c r="T66" s="37" t="s">
        <v>450</v>
      </c>
      <c r="U66" s="9">
        <f t="shared" si="6"/>
        <v>0</v>
      </c>
      <c r="V66" s="9">
        <f t="shared" si="7"/>
        <v>1</v>
      </c>
      <c r="W66" s="9">
        <f t="shared" si="8"/>
        <v>0</v>
      </c>
      <c r="X66" s="9">
        <f t="shared" si="9"/>
        <v>0</v>
      </c>
      <c r="Y66" s="9">
        <f t="shared" si="10"/>
        <v>0</v>
      </c>
      <c r="Z66" s="9">
        <f t="shared" si="11"/>
        <v>1</v>
      </c>
      <c r="AA66" s="9">
        <f t="shared" si="12"/>
        <v>1</v>
      </c>
      <c r="AB66" s="9">
        <f t="shared" si="13"/>
        <v>1</v>
      </c>
      <c r="AN66" s="10" t="str">
        <f t="shared" si="2"/>
        <v>Isles of Scilly: Men a Vaur to White IslandMCZ</v>
      </c>
      <c r="AO66" s="10" t="str">
        <f t="shared" si="14"/>
        <v>Isles of Scilly: Men a Vaur to White Island</v>
      </c>
      <c r="AP66" s="9">
        <f>IFERROR(VLOOKUP($AN66,'Introduction probability'!$A$1:$L$128,5,FALSE),"0")</f>
        <v>0.5</v>
      </c>
      <c r="AQ66" s="9">
        <f>IFERROR(VLOOKUP($AN66,'Introduction probability'!$A$1:$L$128,6,FALSE),"0")</f>
        <v>0.5</v>
      </c>
      <c r="AR66" s="9">
        <f>IFERROR(VLOOKUP($AN66,'Introduction probability'!$A$1:$L$128,7,FALSE),"0")</f>
        <v>0.5</v>
      </c>
      <c r="AS66" s="9">
        <f>IFERROR(VLOOKUP($AN66,'Introduction probability'!$A$1:$L$128,8,FALSE),"0")</f>
        <v>1</v>
      </c>
      <c r="AT66" s="9">
        <f>IFERROR(VLOOKUP($AN66,'Introduction probability'!$A$1:$L$128,9,FALSE),"0")</f>
        <v>0.5</v>
      </c>
      <c r="AU66" s="9">
        <f>IFERROR(VLOOKUP($AN66,'Introduction probability'!$A$1:$L$128,10,FALSE),"0")</f>
        <v>0.5</v>
      </c>
      <c r="AV66" s="9">
        <f>IFERROR(VLOOKUP($AN66,'Introduction probability'!$A$1:$L$128,11,FALSE),"0")</f>
        <v>0.5</v>
      </c>
      <c r="AW66" s="9">
        <f>IFERROR(VLOOKUP($AN66,'Introduction probability'!$A$1:$L$128,12,FALSE),"0")</f>
        <v>1</v>
      </c>
      <c r="AY66" s="2" t="str">
        <f t="shared" si="15"/>
        <v>Isles of Scilly: Men a Vaur to White Island</v>
      </c>
      <c r="AZ66" s="2" t="str">
        <f t="shared" si="16"/>
        <v>MCZ</v>
      </c>
      <c r="BA66" s="2">
        <f t="shared" si="17"/>
        <v>0</v>
      </c>
      <c r="BB66" s="2">
        <f t="shared" si="18"/>
        <v>0.5</v>
      </c>
      <c r="BC66" s="2">
        <f t="shared" si="19"/>
        <v>0</v>
      </c>
      <c r="BD66" s="2">
        <f t="shared" si="20"/>
        <v>0</v>
      </c>
      <c r="BE66" s="2">
        <f t="shared" si="21"/>
        <v>0</v>
      </c>
      <c r="BF66" s="2">
        <f t="shared" si="22"/>
        <v>0.5</v>
      </c>
      <c r="BG66" s="2">
        <f t="shared" si="23"/>
        <v>0.5</v>
      </c>
      <c r="BH66" s="2">
        <f t="shared" si="24"/>
        <v>1</v>
      </c>
    </row>
    <row r="67" spans="1:60" x14ac:dyDescent="0.25">
      <c r="A67" s="1" t="s">
        <v>84</v>
      </c>
      <c r="B67" s="1" t="s">
        <v>85</v>
      </c>
      <c r="C67" s="1" t="s">
        <v>24</v>
      </c>
      <c r="D67" s="1" t="s">
        <v>465</v>
      </c>
      <c r="E67" s="1" t="s">
        <v>56</v>
      </c>
      <c r="F67" s="1" t="s">
        <v>16</v>
      </c>
      <c r="G67" s="1" t="s">
        <v>16</v>
      </c>
      <c r="H67" s="1" t="s">
        <v>17</v>
      </c>
      <c r="I67" s="1" t="s">
        <v>16</v>
      </c>
      <c r="J67" s="1" t="s">
        <v>16</v>
      </c>
      <c r="K67" s="1" t="s">
        <v>16</v>
      </c>
      <c r="L67" s="1" t="s">
        <v>16</v>
      </c>
      <c r="M67" s="2" t="str">
        <f t="shared" ref="M67:M130" si="25">A67</f>
        <v>FS 35i</v>
      </c>
      <c r="N67" s="2" t="str">
        <f t="shared" ref="N67:N130" si="26">B67</f>
        <v>Isles of Scilly: Men a Vaur to White Island</v>
      </c>
      <c r="O67" s="2" t="str">
        <f t="shared" ref="O67:O130" si="27">C67</f>
        <v>MCZ</v>
      </c>
      <c r="P67" s="2" t="str">
        <f t="shared" si="5"/>
        <v>A2.2</v>
      </c>
      <c r="Q67" s="37" t="s">
        <v>84</v>
      </c>
      <c r="R67" s="37" t="s">
        <v>85</v>
      </c>
      <c r="S67" s="37" t="s">
        <v>24</v>
      </c>
      <c r="T67" s="37" t="s">
        <v>465</v>
      </c>
      <c r="U67" s="9">
        <f t="shared" si="6"/>
        <v>0</v>
      </c>
      <c r="V67" s="9">
        <f t="shared" si="7"/>
        <v>0</v>
      </c>
      <c r="W67" s="9">
        <f t="shared" si="8"/>
        <v>0</v>
      </c>
      <c r="X67" s="9">
        <f t="shared" si="9"/>
        <v>0</v>
      </c>
      <c r="Y67" s="9">
        <f t="shared" si="10"/>
        <v>0</v>
      </c>
      <c r="Z67" s="9">
        <f t="shared" si="11"/>
        <v>0</v>
      </c>
      <c r="AA67" s="9">
        <f t="shared" si="12"/>
        <v>0</v>
      </c>
      <c r="AB67" s="9">
        <f t="shared" si="13"/>
        <v>0</v>
      </c>
      <c r="AN67" s="10" t="str">
        <f t="shared" ref="AN67:AN130" si="28">CONCATENATE(R67,S67)</f>
        <v>Isles of Scilly: Men a Vaur to White IslandMCZ</v>
      </c>
      <c r="AO67" s="10" t="str">
        <f t="shared" si="14"/>
        <v>Isles of Scilly: Men a Vaur to White Island</v>
      </c>
      <c r="AP67" s="9">
        <f>IFERROR(VLOOKUP($AN67,'Introduction probability'!$A$1:$L$128,5,FALSE),"0")</f>
        <v>0.5</v>
      </c>
      <c r="AQ67" s="9">
        <f>IFERROR(VLOOKUP($AN67,'Introduction probability'!$A$1:$L$128,6,FALSE),"0")</f>
        <v>0.5</v>
      </c>
      <c r="AR67" s="9">
        <f>IFERROR(VLOOKUP($AN67,'Introduction probability'!$A$1:$L$128,7,FALSE),"0")</f>
        <v>0.5</v>
      </c>
      <c r="AS67" s="9">
        <f>IFERROR(VLOOKUP($AN67,'Introduction probability'!$A$1:$L$128,8,FALSE),"0")</f>
        <v>1</v>
      </c>
      <c r="AT67" s="9">
        <f>IFERROR(VLOOKUP($AN67,'Introduction probability'!$A$1:$L$128,9,FALSE),"0")</f>
        <v>0.5</v>
      </c>
      <c r="AU67" s="9">
        <f>IFERROR(VLOOKUP($AN67,'Introduction probability'!$A$1:$L$128,10,FALSE),"0")</f>
        <v>0.5</v>
      </c>
      <c r="AV67" s="9">
        <f>IFERROR(VLOOKUP($AN67,'Introduction probability'!$A$1:$L$128,11,FALSE),"0")</f>
        <v>0.5</v>
      </c>
      <c r="AW67" s="9">
        <f>IFERROR(VLOOKUP($AN67,'Introduction probability'!$A$1:$L$128,12,FALSE),"0")</f>
        <v>1</v>
      </c>
      <c r="AY67" s="2" t="str">
        <f t="shared" si="15"/>
        <v>Isles of Scilly: Men a Vaur to White Island</v>
      </c>
      <c r="AZ67" s="2" t="str">
        <f t="shared" si="16"/>
        <v>MCZ</v>
      </c>
      <c r="BA67" s="2">
        <f t="shared" si="17"/>
        <v>0</v>
      </c>
      <c r="BB67" s="2">
        <f t="shared" si="18"/>
        <v>0</v>
      </c>
      <c r="BC67" s="2">
        <f t="shared" si="19"/>
        <v>0</v>
      </c>
      <c r="BD67" s="2">
        <f t="shared" si="20"/>
        <v>0</v>
      </c>
      <c r="BE67" s="2">
        <f t="shared" si="21"/>
        <v>0</v>
      </c>
      <c r="BF67" s="2">
        <f t="shared" si="22"/>
        <v>0</v>
      </c>
      <c r="BG67" s="2">
        <f t="shared" si="23"/>
        <v>0</v>
      </c>
      <c r="BH67" s="2">
        <f t="shared" si="24"/>
        <v>0</v>
      </c>
    </row>
    <row r="68" spans="1:60" x14ac:dyDescent="0.25">
      <c r="A68" s="1" t="s">
        <v>84</v>
      </c>
      <c r="B68" s="1" t="s">
        <v>85</v>
      </c>
      <c r="C68" s="1" t="s">
        <v>24</v>
      </c>
      <c r="D68" s="1" t="s">
        <v>466</v>
      </c>
      <c r="E68" s="1" t="s">
        <v>57</v>
      </c>
      <c r="F68" s="1" t="s">
        <v>16</v>
      </c>
      <c r="G68" s="1" t="s">
        <v>16</v>
      </c>
      <c r="H68" s="1" t="s">
        <v>17</v>
      </c>
      <c r="I68" s="1" t="s">
        <v>16</v>
      </c>
      <c r="J68" s="1" t="s">
        <v>16</v>
      </c>
      <c r="K68" s="1" t="s">
        <v>16</v>
      </c>
      <c r="L68" s="1" t="s">
        <v>16</v>
      </c>
      <c r="M68" s="2" t="str">
        <f t="shared" si="25"/>
        <v>FS 35i</v>
      </c>
      <c r="N68" s="2" t="str">
        <f t="shared" si="26"/>
        <v>Isles of Scilly: Men a Vaur to White Island</v>
      </c>
      <c r="O68" s="2" t="str">
        <f t="shared" si="27"/>
        <v>MCZ</v>
      </c>
      <c r="P68" s="2" t="str">
        <f t="shared" ref="P68:P131" si="29">IF(I68="",D68,I68)</f>
        <v>HOCI_10</v>
      </c>
      <c r="Q68" s="37" t="s">
        <v>84</v>
      </c>
      <c r="R68" s="37" t="s">
        <v>85</v>
      </c>
      <c r="S68" s="37" t="s">
        <v>24</v>
      </c>
      <c r="T68" s="37" t="s">
        <v>466</v>
      </c>
      <c r="U68" s="9">
        <f t="shared" ref="U68:U131" si="30">IFERROR(VLOOKUP($T68,$AD$4:$AM$65,3,FALSE),0)</f>
        <v>0</v>
      </c>
      <c r="V68" s="9">
        <f t="shared" ref="V68:V131" si="31">IFERROR(VLOOKUP($T68,$AD$4:$AM$65,4,FALSE),0)</f>
        <v>0</v>
      </c>
      <c r="W68" s="9">
        <f t="shared" ref="W68:W131" si="32">IFERROR(VLOOKUP($T68,$AD$4:$AM$65,5,FALSE),0)</f>
        <v>0</v>
      </c>
      <c r="X68" s="9">
        <f t="shared" ref="X68:X131" si="33">IFERROR(VLOOKUP($T68,$AD$4:$AM$65,6,FALSE),0)</f>
        <v>0</v>
      </c>
      <c r="Y68" s="9">
        <f t="shared" ref="Y68:Y131" si="34">IFERROR(VLOOKUP($T68,$AD$4:$AM$65,7,FALSE),0)</f>
        <v>0</v>
      </c>
      <c r="Z68" s="9">
        <f t="shared" ref="Z68:Z131" si="35">IFERROR(VLOOKUP($T68,$AD$4:$AM$65,8,FALSE),0)</f>
        <v>0</v>
      </c>
      <c r="AA68" s="9">
        <f t="shared" ref="AA68:AA131" si="36">IFERROR(VLOOKUP($T68,$AD$4:$AM$65,9,FALSE),0)</f>
        <v>0</v>
      </c>
      <c r="AB68" s="9">
        <f t="shared" ref="AB68:AB131" si="37">IFERROR(VLOOKUP($T68,$AD$4:$AM$65,10,FALSE),0)</f>
        <v>0</v>
      </c>
      <c r="AN68" s="10" t="str">
        <f t="shared" si="28"/>
        <v>Isles of Scilly: Men a Vaur to White IslandMCZ</v>
      </c>
      <c r="AO68" s="10" t="str">
        <f t="shared" ref="AO68:AO131" si="38">R68</f>
        <v>Isles of Scilly: Men a Vaur to White Island</v>
      </c>
      <c r="AP68" s="9">
        <f>IFERROR(VLOOKUP($AN68,'Introduction probability'!$A$1:$L$128,5,FALSE),"0")</f>
        <v>0.5</v>
      </c>
      <c r="AQ68" s="9">
        <f>IFERROR(VLOOKUP($AN68,'Introduction probability'!$A$1:$L$128,6,FALSE),"0")</f>
        <v>0.5</v>
      </c>
      <c r="AR68" s="9">
        <f>IFERROR(VLOOKUP($AN68,'Introduction probability'!$A$1:$L$128,7,FALSE),"0")</f>
        <v>0.5</v>
      </c>
      <c r="AS68" s="9">
        <f>IFERROR(VLOOKUP($AN68,'Introduction probability'!$A$1:$L$128,8,FALSE),"0")</f>
        <v>1</v>
      </c>
      <c r="AT68" s="9">
        <f>IFERROR(VLOOKUP($AN68,'Introduction probability'!$A$1:$L$128,9,FALSE),"0")</f>
        <v>0.5</v>
      </c>
      <c r="AU68" s="9">
        <f>IFERROR(VLOOKUP($AN68,'Introduction probability'!$A$1:$L$128,10,FALSE),"0")</f>
        <v>0.5</v>
      </c>
      <c r="AV68" s="9">
        <f>IFERROR(VLOOKUP($AN68,'Introduction probability'!$A$1:$L$128,11,FALSE),"0")</f>
        <v>0.5</v>
      </c>
      <c r="AW68" s="9">
        <f>IFERROR(VLOOKUP($AN68,'Introduction probability'!$A$1:$L$128,12,FALSE),"0")</f>
        <v>1</v>
      </c>
      <c r="AY68" s="2" t="str">
        <f t="shared" ref="AY68:AY131" si="39">R68</f>
        <v>Isles of Scilly: Men a Vaur to White Island</v>
      </c>
      <c r="AZ68" s="2" t="str">
        <f t="shared" ref="AZ68:AZ131" si="40">S68</f>
        <v>MCZ</v>
      </c>
      <c r="BA68" s="2">
        <f t="shared" ref="BA68:BA131" si="41">AP68*U68</f>
        <v>0</v>
      </c>
      <c r="BB68" s="2">
        <f t="shared" ref="BB68:BB131" si="42">AQ68*V68</f>
        <v>0</v>
      </c>
      <c r="BC68" s="2">
        <f t="shared" ref="BC68:BC131" si="43">AR68*W68</f>
        <v>0</v>
      </c>
      <c r="BD68" s="2">
        <f t="shared" ref="BD68:BD131" si="44">AS68*X68</f>
        <v>0</v>
      </c>
      <c r="BE68" s="2">
        <f t="shared" ref="BE68:BE131" si="45">AT68*Y68</f>
        <v>0</v>
      </c>
      <c r="BF68" s="2">
        <f t="shared" ref="BF68:BF131" si="46">AU68*Z68</f>
        <v>0</v>
      </c>
      <c r="BG68" s="2">
        <f t="shared" ref="BG68:BG131" si="47">AV68*AA68</f>
        <v>0</v>
      </c>
      <c r="BH68" s="2">
        <f t="shared" ref="BH68:BH131" si="48">AW68*AB68</f>
        <v>0</v>
      </c>
    </row>
    <row r="69" spans="1:60" x14ac:dyDescent="0.25">
      <c r="A69" s="1" t="s">
        <v>84</v>
      </c>
      <c r="B69" s="1" t="s">
        <v>85</v>
      </c>
      <c r="C69" s="1" t="s">
        <v>24</v>
      </c>
      <c r="D69" s="1" t="s">
        <v>474</v>
      </c>
      <c r="E69" s="1" t="s">
        <v>75</v>
      </c>
      <c r="F69" s="1" t="s">
        <v>16</v>
      </c>
      <c r="G69" s="1" t="s">
        <v>16</v>
      </c>
      <c r="H69" s="1" t="s">
        <v>17</v>
      </c>
      <c r="I69" s="1" t="s">
        <v>16</v>
      </c>
      <c r="J69" s="1" t="s">
        <v>16</v>
      </c>
      <c r="K69" s="1" t="s">
        <v>16</v>
      </c>
      <c r="L69" s="1" t="s">
        <v>16</v>
      </c>
      <c r="M69" s="2" t="str">
        <f t="shared" si="25"/>
        <v>FS 35i</v>
      </c>
      <c r="N69" s="2" t="str">
        <f t="shared" si="26"/>
        <v>Isles of Scilly: Men a Vaur to White Island</v>
      </c>
      <c r="O69" s="2" t="str">
        <f t="shared" si="27"/>
        <v>MCZ</v>
      </c>
      <c r="P69" s="2" t="str">
        <f t="shared" si="29"/>
        <v>A1.2</v>
      </c>
      <c r="Q69" s="37" t="s">
        <v>84</v>
      </c>
      <c r="R69" s="37" t="s">
        <v>85</v>
      </c>
      <c r="S69" s="37" t="s">
        <v>24</v>
      </c>
      <c r="T69" s="37" t="s">
        <v>474</v>
      </c>
      <c r="U69" s="9">
        <f t="shared" si="30"/>
        <v>1</v>
      </c>
      <c r="V69" s="9">
        <f t="shared" si="31"/>
        <v>0</v>
      </c>
      <c r="W69" s="9">
        <f t="shared" si="32"/>
        <v>1</v>
      </c>
      <c r="X69" s="9">
        <f t="shared" si="33"/>
        <v>0</v>
      </c>
      <c r="Y69" s="9">
        <f t="shared" si="34"/>
        <v>1</v>
      </c>
      <c r="Z69" s="9">
        <f t="shared" si="35"/>
        <v>1</v>
      </c>
      <c r="AA69" s="9">
        <f t="shared" si="36"/>
        <v>0</v>
      </c>
      <c r="AB69" s="9">
        <f t="shared" si="37"/>
        <v>1</v>
      </c>
      <c r="AN69" s="10" t="str">
        <f t="shared" si="28"/>
        <v>Isles of Scilly: Men a Vaur to White IslandMCZ</v>
      </c>
      <c r="AO69" s="10" t="str">
        <f t="shared" si="38"/>
        <v>Isles of Scilly: Men a Vaur to White Island</v>
      </c>
      <c r="AP69" s="9">
        <f>IFERROR(VLOOKUP($AN69,'Introduction probability'!$A$1:$L$128,5,FALSE),"0")</f>
        <v>0.5</v>
      </c>
      <c r="AQ69" s="9">
        <f>IFERROR(VLOOKUP($AN69,'Introduction probability'!$A$1:$L$128,6,FALSE),"0")</f>
        <v>0.5</v>
      </c>
      <c r="AR69" s="9">
        <f>IFERROR(VLOOKUP($AN69,'Introduction probability'!$A$1:$L$128,7,FALSE),"0")</f>
        <v>0.5</v>
      </c>
      <c r="AS69" s="9">
        <f>IFERROR(VLOOKUP($AN69,'Introduction probability'!$A$1:$L$128,8,FALSE),"0")</f>
        <v>1</v>
      </c>
      <c r="AT69" s="9">
        <f>IFERROR(VLOOKUP($AN69,'Introduction probability'!$A$1:$L$128,9,FALSE),"0")</f>
        <v>0.5</v>
      </c>
      <c r="AU69" s="9">
        <f>IFERROR(VLOOKUP($AN69,'Introduction probability'!$A$1:$L$128,10,FALSE),"0")</f>
        <v>0.5</v>
      </c>
      <c r="AV69" s="9">
        <f>IFERROR(VLOOKUP($AN69,'Introduction probability'!$A$1:$L$128,11,FALSE),"0")</f>
        <v>0.5</v>
      </c>
      <c r="AW69" s="9">
        <f>IFERROR(VLOOKUP($AN69,'Introduction probability'!$A$1:$L$128,12,FALSE),"0")</f>
        <v>1</v>
      </c>
      <c r="AY69" s="2" t="str">
        <f t="shared" si="39"/>
        <v>Isles of Scilly: Men a Vaur to White Island</v>
      </c>
      <c r="AZ69" s="2" t="str">
        <f t="shared" si="40"/>
        <v>MCZ</v>
      </c>
      <c r="BA69" s="2">
        <f t="shared" si="41"/>
        <v>0.5</v>
      </c>
      <c r="BB69" s="2">
        <f t="shared" si="42"/>
        <v>0</v>
      </c>
      <c r="BC69" s="2">
        <f t="shared" si="43"/>
        <v>0.5</v>
      </c>
      <c r="BD69" s="2">
        <f t="shared" si="44"/>
        <v>0</v>
      </c>
      <c r="BE69" s="2">
        <f t="shared" si="45"/>
        <v>0.5</v>
      </c>
      <c r="BF69" s="2">
        <f t="shared" si="46"/>
        <v>0.5</v>
      </c>
      <c r="BG69" s="2">
        <f t="shared" si="47"/>
        <v>0</v>
      </c>
      <c r="BH69" s="2">
        <f t="shared" si="48"/>
        <v>1</v>
      </c>
    </row>
    <row r="70" spans="1:60" x14ac:dyDescent="0.25">
      <c r="A70" s="1" t="s">
        <v>84</v>
      </c>
      <c r="B70" s="1" t="s">
        <v>85</v>
      </c>
      <c r="C70" s="1" t="s">
        <v>24</v>
      </c>
      <c r="D70" s="1" t="s">
        <v>473</v>
      </c>
      <c r="E70" s="1" t="s">
        <v>70</v>
      </c>
      <c r="F70" s="1" t="s">
        <v>16</v>
      </c>
      <c r="G70" s="1" t="s">
        <v>16</v>
      </c>
      <c r="H70" s="1" t="s">
        <v>17</v>
      </c>
      <c r="I70" s="1" t="s">
        <v>16</v>
      </c>
      <c r="J70" s="1" t="s">
        <v>16</v>
      </c>
      <c r="K70" s="1" t="s">
        <v>16</v>
      </c>
      <c r="L70" s="1" t="s">
        <v>16</v>
      </c>
      <c r="M70" s="2" t="str">
        <f t="shared" si="25"/>
        <v>FS 35i</v>
      </c>
      <c r="N70" s="2" t="str">
        <f t="shared" si="26"/>
        <v>Isles of Scilly: Men a Vaur to White Island</v>
      </c>
      <c r="O70" s="2" t="str">
        <f t="shared" si="27"/>
        <v>MCZ</v>
      </c>
      <c r="P70" s="2" t="str">
        <f t="shared" si="29"/>
        <v>SOCI_24</v>
      </c>
      <c r="Q70" s="37" t="s">
        <v>84</v>
      </c>
      <c r="R70" s="37" t="s">
        <v>85</v>
      </c>
      <c r="S70" s="37" t="s">
        <v>24</v>
      </c>
      <c r="T70" s="37" t="s">
        <v>473</v>
      </c>
      <c r="U70" s="9">
        <f t="shared" si="30"/>
        <v>0</v>
      </c>
      <c r="V70" s="9">
        <f t="shared" si="31"/>
        <v>0</v>
      </c>
      <c r="W70" s="9">
        <f t="shared" si="32"/>
        <v>0</v>
      </c>
      <c r="X70" s="9">
        <f t="shared" si="33"/>
        <v>0</v>
      </c>
      <c r="Y70" s="9">
        <f t="shared" si="34"/>
        <v>0</v>
      </c>
      <c r="Z70" s="9">
        <f t="shared" si="35"/>
        <v>0</v>
      </c>
      <c r="AA70" s="9">
        <f t="shared" si="36"/>
        <v>0</v>
      </c>
      <c r="AB70" s="9">
        <f t="shared" si="37"/>
        <v>0</v>
      </c>
      <c r="AN70" s="10" t="str">
        <f t="shared" si="28"/>
        <v>Isles of Scilly: Men a Vaur to White IslandMCZ</v>
      </c>
      <c r="AO70" s="10" t="str">
        <f t="shared" si="38"/>
        <v>Isles of Scilly: Men a Vaur to White Island</v>
      </c>
      <c r="AP70" s="9">
        <f>IFERROR(VLOOKUP($AN70,'Introduction probability'!$A$1:$L$128,5,FALSE),"0")</f>
        <v>0.5</v>
      </c>
      <c r="AQ70" s="9">
        <f>IFERROR(VLOOKUP($AN70,'Introduction probability'!$A$1:$L$128,6,FALSE),"0")</f>
        <v>0.5</v>
      </c>
      <c r="AR70" s="9">
        <f>IFERROR(VLOOKUP($AN70,'Introduction probability'!$A$1:$L$128,7,FALSE),"0")</f>
        <v>0.5</v>
      </c>
      <c r="AS70" s="9">
        <f>IFERROR(VLOOKUP($AN70,'Introduction probability'!$A$1:$L$128,8,FALSE),"0")</f>
        <v>1</v>
      </c>
      <c r="AT70" s="9">
        <f>IFERROR(VLOOKUP($AN70,'Introduction probability'!$A$1:$L$128,9,FALSE),"0")</f>
        <v>0.5</v>
      </c>
      <c r="AU70" s="9">
        <f>IFERROR(VLOOKUP($AN70,'Introduction probability'!$A$1:$L$128,10,FALSE),"0")</f>
        <v>0.5</v>
      </c>
      <c r="AV70" s="9">
        <f>IFERROR(VLOOKUP($AN70,'Introduction probability'!$A$1:$L$128,11,FALSE),"0")</f>
        <v>0.5</v>
      </c>
      <c r="AW70" s="9">
        <f>IFERROR(VLOOKUP($AN70,'Introduction probability'!$A$1:$L$128,12,FALSE),"0")</f>
        <v>1</v>
      </c>
      <c r="AY70" s="2" t="str">
        <f t="shared" si="39"/>
        <v>Isles of Scilly: Men a Vaur to White Island</v>
      </c>
      <c r="AZ70" s="2" t="str">
        <f t="shared" si="40"/>
        <v>MCZ</v>
      </c>
      <c r="BA70" s="2">
        <f t="shared" si="41"/>
        <v>0</v>
      </c>
      <c r="BB70" s="2">
        <f t="shared" si="42"/>
        <v>0</v>
      </c>
      <c r="BC70" s="2">
        <f t="shared" si="43"/>
        <v>0</v>
      </c>
      <c r="BD70" s="2">
        <f t="shared" si="44"/>
        <v>0</v>
      </c>
      <c r="BE70" s="2">
        <f t="shared" si="45"/>
        <v>0</v>
      </c>
      <c r="BF70" s="2">
        <f t="shared" si="46"/>
        <v>0</v>
      </c>
      <c r="BG70" s="2">
        <f t="shared" si="47"/>
        <v>0</v>
      </c>
      <c r="BH70" s="2">
        <f t="shared" si="48"/>
        <v>0</v>
      </c>
    </row>
    <row r="71" spans="1:60" x14ac:dyDescent="0.25">
      <c r="A71" s="1" t="s">
        <v>84</v>
      </c>
      <c r="B71" s="1" t="s">
        <v>85</v>
      </c>
      <c r="C71" s="1" t="s">
        <v>24</v>
      </c>
      <c r="D71" s="1" t="s">
        <v>477</v>
      </c>
      <c r="E71" s="1" t="s">
        <v>86</v>
      </c>
      <c r="F71" s="1" t="s">
        <v>16</v>
      </c>
      <c r="G71" s="1" t="s">
        <v>16</v>
      </c>
      <c r="H71" s="1" t="s">
        <v>17</v>
      </c>
      <c r="I71" s="1" t="s">
        <v>16</v>
      </c>
      <c r="J71" s="1" t="s">
        <v>16</v>
      </c>
      <c r="K71" s="1" t="s">
        <v>16</v>
      </c>
      <c r="L71" s="1" t="s">
        <v>16</v>
      </c>
      <c r="M71" s="2" t="str">
        <f t="shared" si="25"/>
        <v>FS 35i</v>
      </c>
      <c r="N71" s="2" t="str">
        <f t="shared" si="26"/>
        <v>Isles of Scilly: Men a Vaur to White Island</v>
      </c>
      <c r="O71" s="2" t="str">
        <f t="shared" si="27"/>
        <v>MCZ</v>
      </c>
      <c r="P71" s="2" t="str">
        <f t="shared" si="29"/>
        <v>SOCI_20</v>
      </c>
      <c r="Q71" s="37" t="s">
        <v>84</v>
      </c>
      <c r="R71" s="37" t="s">
        <v>85</v>
      </c>
      <c r="S71" s="37" t="s">
        <v>24</v>
      </c>
      <c r="T71" s="37" t="s">
        <v>477</v>
      </c>
      <c r="U71" s="9">
        <f t="shared" si="30"/>
        <v>0</v>
      </c>
      <c r="V71" s="9">
        <f t="shared" si="31"/>
        <v>0</v>
      </c>
      <c r="W71" s="9">
        <f t="shared" si="32"/>
        <v>0</v>
      </c>
      <c r="X71" s="9">
        <f t="shared" si="33"/>
        <v>0</v>
      </c>
      <c r="Y71" s="9">
        <f t="shared" si="34"/>
        <v>0</v>
      </c>
      <c r="Z71" s="9">
        <f t="shared" si="35"/>
        <v>0</v>
      </c>
      <c r="AA71" s="9">
        <f t="shared" si="36"/>
        <v>0</v>
      </c>
      <c r="AB71" s="9">
        <f t="shared" si="37"/>
        <v>0</v>
      </c>
      <c r="AN71" s="10" t="str">
        <f t="shared" si="28"/>
        <v>Isles of Scilly: Men a Vaur to White IslandMCZ</v>
      </c>
      <c r="AO71" s="10" t="str">
        <f t="shared" si="38"/>
        <v>Isles of Scilly: Men a Vaur to White Island</v>
      </c>
      <c r="AP71" s="9">
        <f>IFERROR(VLOOKUP($AN71,'Introduction probability'!$A$1:$L$128,5,FALSE),"0")</f>
        <v>0.5</v>
      </c>
      <c r="AQ71" s="9">
        <f>IFERROR(VLOOKUP($AN71,'Introduction probability'!$A$1:$L$128,6,FALSE),"0")</f>
        <v>0.5</v>
      </c>
      <c r="AR71" s="9">
        <f>IFERROR(VLOOKUP($AN71,'Introduction probability'!$A$1:$L$128,7,FALSE),"0")</f>
        <v>0.5</v>
      </c>
      <c r="AS71" s="9">
        <f>IFERROR(VLOOKUP($AN71,'Introduction probability'!$A$1:$L$128,8,FALSE),"0")</f>
        <v>1</v>
      </c>
      <c r="AT71" s="9">
        <f>IFERROR(VLOOKUP($AN71,'Introduction probability'!$A$1:$L$128,9,FALSE),"0")</f>
        <v>0.5</v>
      </c>
      <c r="AU71" s="9">
        <f>IFERROR(VLOOKUP($AN71,'Introduction probability'!$A$1:$L$128,10,FALSE),"0")</f>
        <v>0.5</v>
      </c>
      <c r="AV71" s="9">
        <f>IFERROR(VLOOKUP($AN71,'Introduction probability'!$A$1:$L$128,11,FALSE),"0")</f>
        <v>0.5</v>
      </c>
      <c r="AW71" s="9">
        <f>IFERROR(VLOOKUP($AN71,'Introduction probability'!$A$1:$L$128,12,FALSE),"0")</f>
        <v>1</v>
      </c>
      <c r="AY71" s="2" t="str">
        <f t="shared" si="39"/>
        <v>Isles of Scilly: Men a Vaur to White Island</v>
      </c>
      <c r="AZ71" s="2" t="str">
        <f t="shared" si="40"/>
        <v>MCZ</v>
      </c>
      <c r="BA71" s="2">
        <f t="shared" si="41"/>
        <v>0</v>
      </c>
      <c r="BB71" s="2">
        <f t="shared" si="42"/>
        <v>0</v>
      </c>
      <c r="BC71" s="2">
        <f t="shared" si="43"/>
        <v>0</v>
      </c>
      <c r="BD71" s="2">
        <f t="shared" si="44"/>
        <v>0</v>
      </c>
      <c r="BE71" s="2">
        <f t="shared" si="45"/>
        <v>0</v>
      </c>
      <c r="BF71" s="2">
        <f t="shared" si="46"/>
        <v>0</v>
      </c>
      <c r="BG71" s="2">
        <f t="shared" si="47"/>
        <v>0</v>
      </c>
      <c r="BH71" s="2">
        <f t="shared" si="48"/>
        <v>0</v>
      </c>
    </row>
    <row r="72" spans="1:60" x14ac:dyDescent="0.25">
      <c r="A72" s="1" t="s">
        <v>87</v>
      </c>
      <c r="B72" s="1" t="s">
        <v>88</v>
      </c>
      <c r="C72" s="1" t="s">
        <v>24</v>
      </c>
      <c r="D72" s="1" t="s">
        <v>450</v>
      </c>
      <c r="E72" s="1" t="s">
        <v>35</v>
      </c>
      <c r="F72" s="1" t="s">
        <v>16</v>
      </c>
      <c r="G72" s="1" t="s">
        <v>16</v>
      </c>
      <c r="H72" s="1" t="s">
        <v>17</v>
      </c>
      <c r="I72" s="1" t="s">
        <v>16</v>
      </c>
      <c r="J72" s="1" t="s">
        <v>16</v>
      </c>
      <c r="K72" s="1" t="s">
        <v>16</v>
      </c>
      <c r="L72" s="1" t="s">
        <v>16</v>
      </c>
      <c r="M72" s="2" t="str">
        <f t="shared" si="25"/>
        <v>FS 35j</v>
      </c>
      <c r="N72" s="2" t="str">
        <f t="shared" si="26"/>
        <v>Isles of Scilly: Peninnis to Dry Ledge</v>
      </c>
      <c r="O72" s="2" t="str">
        <f t="shared" si="27"/>
        <v>MCZ</v>
      </c>
      <c r="P72" s="2" t="str">
        <f t="shared" si="29"/>
        <v>A2.1</v>
      </c>
      <c r="Q72" s="37" t="s">
        <v>87</v>
      </c>
      <c r="R72" s="37" t="s">
        <v>88</v>
      </c>
      <c r="S72" s="37" t="s">
        <v>24</v>
      </c>
      <c r="T72" s="37" t="s">
        <v>450</v>
      </c>
      <c r="U72" s="9">
        <f t="shared" si="30"/>
        <v>0</v>
      </c>
      <c r="V72" s="9">
        <f t="shared" si="31"/>
        <v>1</v>
      </c>
      <c r="W72" s="9">
        <f t="shared" si="32"/>
        <v>0</v>
      </c>
      <c r="X72" s="9">
        <f t="shared" si="33"/>
        <v>0</v>
      </c>
      <c r="Y72" s="9">
        <f t="shared" si="34"/>
        <v>0</v>
      </c>
      <c r="Z72" s="9">
        <f t="shared" si="35"/>
        <v>1</v>
      </c>
      <c r="AA72" s="9">
        <f t="shared" si="36"/>
        <v>1</v>
      </c>
      <c r="AB72" s="9">
        <f t="shared" si="37"/>
        <v>1</v>
      </c>
      <c r="AN72" s="10" t="str">
        <f t="shared" si="28"/>
        <v>Isles of Scilly: Peninnis to Dry LedgeMCZ</v>
      </c>
      <c r="AO72" s="10" t="str">
        <f t="shared" si="38"/>
        <v>Isles of Scilly: Peninnis to Dry Ledge</v>
      </c>
      <c r="AP72" s="9">
        <f>IFERROR(VLOOKUP($AN72,'Introduction probability'!$A$1:$L$128,5,FALSE),"0")</f>
        <v>0.5</v>
      </c>
      <c r="AQ72" s="9">
        <f>IFERROR(VLOOKUP($AN72,'Introduction probability'!$A$1:$L$128,6,FALSE),"0")</f>
        <v>0.5</v>
      </c>
      <c r="AR72" s="9">
        <f>IFERROR(VLOOKUP($AN72,'Introduction probability'!$A$1:$L$128,7,FALSE),"0")</f>
        <v>0.5</v>
      </c>
      <c r="AS72" s="9">
        <f>IFERROR(VLOOKUP($AN72,'Introduction probability'!$A$1:$L$128,8,FALSE),"0")</f>
        <v>1</v>
      </c>
      <c r="AT72" s="9">
        <f>IFERROR(VLOOKUP($AN72,'Introduction probability'!$A$1:$L$128,9,FALSE),"0")</f>
        <v>0.5</v>
      </c>
      <c r="AU72" s="9">
        <f>IFERROR(VLOOKUP($AN72,'Introduction probability'!$A$1:$L$128,10,FALSE),"0")</f>
        <v>0.5</v>
      </c>
      <c r="AV72" s="9">
        <f>IFERROR(VLOOKUP($AN72,'Introduction probability'!$A$1:$L$128,11,FALSE),"0")</f>
        <v>0.5</v>
      </c>
      <c r="AW72" s="9">
        <f>IFERROR(VLOOKUP($AN72,'Introduction probability'!$A$1:$L$128,12,FALSE),"0")</f>
        <v>1</v>
      </c>
      <c r="AY72" s="2" t="str">
        <f t="shared" si="39"/>
        <v>Isles of Scilly: Peninnis to Dry Ledge</v>
      </c>
      <c r="AZ72" s="2" t="str">
        <f t="shared" si="40"/>
        <v>MCZ</v>
      </c>
      <c r="BA72" s="2">
        <f t="shared" si="41"/>
        <v>0</v>
      </c>
      <c r="BB72" s="2">
        <f t="shared" si="42"/>
        <v>0.5</v>
      </c>
      <c r="BC72" s="2">
        <f t="shared" si="43"/>
        <v>0</v>
      </c>
      <c r="BD72" s="2">
        <f t="shared" si="44"/>
        <v>0</v>
      </c>
      <c r="BE72" s="2">
        <f t="shared" si="45"/>
        <v>0</v>
      </c>
      <c r="BF72" s="2">
        <f t="shared" si="46"/>
        <v>0.5</v>
      </c>
      <c r="BG72" s="2">
        <f t="shared" si="47"/>
        <v>0.5</v>
      </c>
      <c r="BH72" s="2">
        <f t="shared" si="48"/>
        <v>1</v>
      </c>
    </row>
    <row r="73" spans="1:60" x14ac:dyDescent="0.25">
      <c r="A73" s="1" t="s">
        <v>87</v>
      </c>
      <c r="B73" s="1" t="s">
        <v>88</v>
      </c>
      <c r="C73" s="1" t="s">
        <v>24</v>
      </c>
      <c r="D73" s="1" t="s">
        <v>459</v>
      </c>
      <c r="E73" s="1" t="s">
        <v>46</v>
      </c>
      <c r="F73" s="1" t="s">
        <v>16</v>
      </c>
      <c r="G73" s="1" t="s">
        <v>16</v>
      </c>
      <c r="H73" s="1" t="s">
        <v>17</v>
      </c>
      <c r="I73" s="1" t="s">
        <v>16</v>
      </c>
      <c r="J73" s="1" t="s">
        <v>16</v>
      </c>
      <c r="K73" s="1" t="s">
        <v>16</v>
      </c>
      <c r="L73" s="1" t="s">
        <v>16</v>
      </c>
      <c r="M73" s="2" t="str">
        <f t="shared" si="25"/>
        <v>FS 35j</v>
      </c>
      <c r="N73" s="2" t="str">
        <f t="shared" si="26"/>
        <v>Isles of Scilly: Peninnis to Dry Ledge</v>
      </c>
      <c r="O73" s="2" t="str">
        <f t="shared" si="27"/>
        <v>MCZ</v>
      </c>
      <c r="P73" s="2" t="str">
        <f t="shared" si="29"/>
        <v>A2.4</v>
      </c>
      <c r="Q73" s="37" t="s">
        <v>87</v>
      </c>
      <c r="R73" s="37" t="s">
        <v>88</v>
      </c>
      <c r="S73" s="37" t="s">
        <v>24</v>
      </c>
      <c r="T73" s="37" t="s">
        <v>459</v>
      </c>
      <c r="U73" s="9">
        <f t="shared" si="30"/>
        <v>0</v>
      </c>
      <c r="V73" s="9">
        <f t="shared" si="31"/>
        <v>1</v>
      </c>
      <c r="W73" s="9">
        <f t="shared" si="32"/>
        <v>0</v>
      </c>
      <c r="X73" s="9">
        <f t="shared" si="33"/>
        <v>0</v>
      </c>
      <c r="Y73" s="9">
        <f t="shared" si="34"/>
        <v>0</v>
      </c>
      <c r="Z73" s="9">
        <f t="shared" si="35"/>
        <v>0</v>
      </c>
      <c r="AA73" s="9">
        <f t="shared" si="36"/>
        <v>0</v>
      </c>
      <c r="AB73" s="9">
        <f t="shared" si="37"/>
        <v>0</v>
      </c>
      <c r="AN73" s="10" t="str">
        <f t="shared" si="28"/>
        <v>Isles of Scilly: Peninnis to Dry LedgeMCZ</v>
      </c>
      <c r="AO73" s="10" t="str">
        <f t="shared" si="38"/>
        <v>Isles of Scilly: Peninnis to Dry Ledge</v>
      </c>
      <c r="AP73" s="9">
        <f>IFERROR(VLOOKUP($AN73,'Introduction probability'!$A$1:$L$128,5,FALSE),"0")</f>
        <v>0.5</v>
      </c>
      <c r="AQ73" s="9">
        <f>IFERROR(VLOOKUP($AN73,'Introduction probability'!$A$1:$L$128,6,FALSE),"0")</f>
        <v>0.5</v>
      </c>
      <c r="AR73" s="9">
        <f>IFERROR(VLOOKUP($AN73,'Introduction probability'!$A$1:$L$128,7,FALSE),"0")</f>
        <v>0.5</v>
      </c>
      <c r="AS73" s="9">
        <f>IFERROR(VLOOKUP($AN73,'Introduction probability'!$A$1:$L$128,8,FALSE),"0")</f>
        <v>1</v>
      </c>
      <c r="AT73" s="9">
        <f>IFERROR(VLOOKUP($AN73,'Introduction probability'!$A$1:$L$128,9,FALSE),"0")</f>
        <v>0.5</v>
      </c>
      <c r="AU73" s="9">
        <f>IFERROR(VLOOKUP($AN73,'Introduction probability'!$A$1:$L$128,10,FALSE),"0")</f>
        <v>0.5</v>
      </c>
      <c r="AV73" s="9">
        <f>IFERROR(VLOOKUP($AN73,'Introduction probability'!$A$1:$L$128,11,FALSE),"0")</f>
        <v>0.5</v>
      </c>
      <c r="AW73" s="9">
        <f>IFERROR(VLOOKUP($AN73,'Introduction probability'!$A$1:$L$128,12,FALSE),"0")</f>
        <v>1</v>
      </c>
      <c r="AY73" s="2" t="str">
        <f t="shared" si="39"/>
        <v>Isles of Scilly: Peninnis to Dry Ledge</v>
      </c>
      <c r="AZ73" s="2" t="str">
        <f t="shared" si="40"/>
        <v>MCZ</v>
      </c>
      <c r="BA73" s="2">
        <f t="shared" si="41"/>
        <v>0</v>
      </c>
      <c r="BB73" s="2">
        <f t="shared" si="42"/>
        <v>0.5</v>
      </c>
      <c r="BC73" s="2">
        <f t="shared" si="43"/>
        <v>0</v>
      </c>
      <c r="BD73" s="2">
        <f t="shared" si="44"/>
        <v>0</v>
      </c>
      <c r="BE73" s="2">
        <f t="shared" si="45"/>
        <v>0</v>
      </c>
      <c r="BF73" s="2">
        <f t="shared" si="46"/>
        <v>0</v>
      </c>
      <c r="BG73" s="2">
        <f t="shared" si="47"/>
        <v>0</v>
      </c>
      <c r="BH73" s="2">
        <f t="shared" si="48"/>
        <v>0</v>
      </c>
    </row>
    <row r="74" spans="1:60" x14ac:dyDescent="0.25">
      <c r="A74" s="1" t="s">
        <v>87</v>
      </c>
      <c r="B74" s="1" t="s">
        <v>88</v>
      </c>
      <c r="C74" s="1" t="s">
        <v>24</v>
      </c>
      <c r="D74" s="1" t="s">
        <v>465</v>
      </c>
      <c r="E74" s="1" t="s">
        <v>56</v>
      </c>
      <c r="F74" s="1" t="s">
        <v>16</v>
      </c>
      <c r="G74" s="1" t="s">
        <v>16</v>
      </c>
      <c r="H74" s="1" t="s">
        <v>17</v>
      </c>
      <c r="I74" s="1" t="s">
        <v>16</v>
      </c>
      <c r="J74" s="1" t="s">
        <v>16</v>
      </c>
      <c r="K74" s="1" t="s">
        <v>16</v>
      </c>
      <c r="L74" s="1" t="s">
        <v>16</v>
      </c>
      <c r="M74" s="2" t="str">
        <f t="shared" si="25"/>
        <v>FS 35j</v>
      </c>
      <c r="N74" s="2" t="str">
        <f t="shared" si="26"/>
        <v>Isles of Scilly: Peninnis to Dry Ledge</v>
      </c>
      <c r="O74" s="2" t="str">
        <f t="shared" si="27"/>
        <v>MCZ</v>
      </c>
      <c r="P74" s="2" t="str">
        <f t="shared" si="29"/>
        <v>A2.2</v>
      </c>
      <c r="Q74" s="37" t="s">
        <v>87</v>
      </c>
      <c r="R74" s="37" t="s">
        <v>88</v>
      </c>
      <c r="S74" s="37" t="s">
        <v>24</v>
      </c>
      <c r="T74" s="37" t="s">
        <v>465</v>
      </c>
      <c r="U74" s="9">
        <f t="shared" si="30"/>
        <v>0</v>
      </c>
      <c r="V74" s="9">
        <f t="shared" si="31"/>
        <v>0</v>
      </c>
      <c r="W74" s="9">
        <f t="shared" si="32"/>
        <v>0</v>
      </c>
      <c r="X74" s="9">
        <f t="shared" si="33"/>
        <v>0</v>
      </c>
      <c r="Y74" s="9">
        <f t="shared" si="34"/>
        <v>0</v>
      </c>
      <c r="Z74" s="9">
        <f t="shared" si="35"/>
        <v>0</v>
      </c>
      <c r="AA74" s="9">
        <f t="shared" si="36"/>
        <v>0</v>
      </c>
      <c r="AB74" s="9">
        <f t="shared" si="37"/>
        <v>0</v>
      </c>
      <c r="AN74" s="10" t="str">
        <f t="shared" si="28"/>
        <v>Isles of Scilly: Peninnis to Dry LedgeMCZ</v>
      </c>
      <c r="AO74" s="10" t="str">
        <f t="shared" si="38"/>
        <v>Isles of Scilly: Peninnis to Dry Ledge</v>
      </c>
      <c r="AP74" s="9">
        <f>IFERROR(VLOOKUP($AN74,'Introduction probability'!$A$1:$L$128,5,FALSE),"0")</f>
        <v>0.5</v>
      </c>
      <c r="AQ74" s="9">
        <f>IFERROR(VLOOKUP($AN74,'Introduction probability'!$A$1:$L$128,6,FALSE),"0")</f>
        <v>0.5</v>
      </c>
      <c r="AR74" s="9">
        <f>IFERROR(VLOOKUP($AN74,'Introduction probability'!$A$1:$L$128,7,FALSE),"0")</f>
        <v>0.5</v>
      </c>
      <c r="AS74" s="9">
        <f>IFERROR(VLOOKUP($AN74,'Introduction probability'!$A$1:$L$128,8,FALSE),"0")</f>
        <v>1</v>
      </c>
      <c r="AT74" s="9">
        <f>IFERROR(VLOOKUP($AN74,'Introduction probability'!$A$1:$L$128,9,FALSE),"0")</f>
        <v>0.5</v>
      </c>
      <c r="AU74" s="9">
        <f>IFERROR(VLOOKUP($AN74,'Introduction probability'!$A$1:$L$128,10,FALSE),"0")</f>
        <v>0.5</v>
      </c>
      <c r="AV74" s="9">
        <f>IFERROR(VLOOKUP($AN74,'Introduction probability'!$A$1:$L$128,11,FALSE),"0")</f>
        <v>0.5</v>
      </c>
      <c r="AW74" s="9">
        <f>IFERROR(VLOOKUP($AN74,'Introduction probability'!$A$1:$L$128,12,FALSE),"0")</f>
        <v>1</v>
      </c>
      <c r="AY74" s="2" t="str">
        <f t="shared" si="39"/>
        <v>Isles of Scilly: Peninnis to Dry Ledge</v>
      </c>
      <c r="AZ74" s="2" t="str">
        <f t="shared" si="40"/>
        <v>MCZ</v>
      </c>
      <c r="BA74" s="2">
        <f t="shared" si="41"/>
        <v>0</v>
      </c>
      <c r="BB74" s="2">
        <f t="shared" si="42"/>
        <v>0</v>
      </c>
      <c r="BC74" s="2">
        <f t="shared" si="43"/>
        <v>0</v>
      </c>
      <c r="BD74" s="2">
        <f t="shared" si="44"/>
        <v>0</v>
      </c>
      <c r="BE74" s="2">
        <f t="shared" si="45"/>
        <v>0</v>
      </c>
      <c r="BF74" s="2">
        <f t="shared" si="46"/>
        <v>0</v>
      </c>
      <c r="BG74" s="2">
        <f t="shared" si="47"/>
        <v>0</v>
      </c>
      <c r="BH74" s="2">
        <f t="shared" si="48"/>
        <v>0</v>
      </c>
    </row>
    <row r="75" spans="1:60" x14ac:dyDescent="0.25">
      <c r="A75" s="1" t="s">
        <v>87</v>
      </c>
      <c r="B75" s="1" t="s">
        <v>88</v>
      </c>
      <c r="C75" s="1" t="s">
        <v>24</v>
      </c>
      <c r="D75" s="1" t="s">
        <v>466</v>
      </c>
      <c r="E75" s="1" t="s">
        <v>57</v>
      </c>
      <c r="F75" s="1" t="s">
        <v>16</v>
      </c>
      <c r="G75" s="1" t="s">
        <v>16</v>
      </c>
      <c r="H75" s="1" t="s">
        <v>17</v>
      </c>
      <c r="I75" s="1" t="s">
        <v>16</v>
      </c>
      <c r="J75" s="1" t="s">
        <v>16</v>
      </c>
      <c r="K75" s="1" t="s">
        <v>16</v>
      </c>
      <c r="L75" s="1" t="s">
        <v>16</v>
      </c>
      <c r="M75" s="2" t="str">
        <f t="shared" si="25"/>
        <v>FS 35j</v>
      </c>
      <c r="N75" s="2" t="str">
        <f t="shared" si="26"/>
        <v>Isles of Scilly: Peninnis to Dry Ledge</v>
      </c>
      <c r="O75" s="2" t="str">
        <f t="shared" si="27"/>
        <v>MCZ</v>
      </c>
      <c r="P75" s="2" t="str">
        <f t="shared" si="29"/>
        <v>HOCI_10</v>
      </c>
      <c r="Q75" s="37" t="s">
        <v>87</v>
      </c>
      <c r="R75" s="37" t="s">
        <v>88</v>
      </c>
      <c r="S75" s="37" t="s">
        <v>24</v>
      </c>
      <c r="T75" s="37" t="s">
        <v>466</v>
      </c>
      <c r="U75" s="9">
        <f t="shared" si="30"/>
        <v>0</v>
      </c>
      <c r="V75" s="9">
        <f t="shared" si="31"/>
        <v>0</v>
      </c>
      <c r="W75" s="9">
        <f t="shared" si="32"/>
        <v>0</v>
      </c>
      <c r="X75" s="9">
        <f t="shared" si="33"/>
        <v>0</v>
      </c>
      <c r="Y75" s="9">
        <f t="shared" si="34"/>
        <v>0</v>
      </c>
      <c r="Z75" s="9">
        <f t="shared" si="35"/>
        <v>0</v>
      </c>
      <c r="AA75" s="9">
        <f t="shared" si="36"/>
        <v>0</v>
      </c>
      <c r="AB75" s="9">
        <f t="shared" si="37"/>
        <v>0</v>
      </c>
      <c r="AN75" s="10" t="str">
        <f t="shared" si="28"/>
        <v>Isles of Scilly: Peninnis to Dry LedgeMCZ</v>
      </c>
      <c r="AO75" s="10" t="str">
        <f t="shared" si="38"/>
        <v>Isles of Scilly: Peninnis to Dry Ledge</v>
      </c>
      <c r="AP75" s="9">
        <f>IFERROR(VLOOKUP($AN75,'Introduction probability'!$A$1:$L$128,5,FALSE),"0")</f>
        <v>0.5</v>
      </c>
      <c r="AQ75" s="9">
        <f>IFERROR(VLOOKUP($AN75,'Introduction probability'!$A$1:$L$128,6,FALSE),"0")</f>
        <v>0.5</v>
      </c>
      <c r="AR75" s="9">
        <f>IFERROR(VLOOKUP($AN75,'Introduction probability'!$A$1:$L$128,7,FALSE),"0")</f>
        <v>0.5</v>
      </c>
      <c r="AS75" s="9">
        <f>IFERROR(VLOOKUP($AN75,'Introduction probability'!$A$1:$L$128,8,FALSE),"0")</f>
        <v>1</v>
      </c>
      <c r="AT75" s="9">
        <f>IFERROR(VLOOKUP($AN75,'Introduction probability'!$A$1:$L$128,9,FALSE),"0")</f>
        <v>0.5</v>
      </c>
      <c r="AU75" s="9">
        <f>IFERROR(VLOOKUP($AN75,'Introduction probability'!$A$1:$L$128,10,FALSE),"0")</f>
        <v>0.5</v>
      </c>
      <c r="AV75" s="9">
        <f>IFERROR(VLOOKUP($AN75,'Introduction probability'!$A$1:$L$128,11,FALSE),"0")</f>
        <v>0.5</v>
      </c>
      <c r="AW75" s="9">
        <f>IFERROR(VLOOKUP($AN75,'Introduction probability'!$A$1:$L$128,12,FALSE),"0")</f>
        <v>1</v>
      </c>
      <c r="AY75" s="2" t="str">
        <f t="shared" si="39"/>
        <v>Isles of Scilly: Peninnis to Dry Ledge</v>
      </c>
      <c r="AZ75" s="2" t="str">
        <f t="shared" si="40"/>
        <v>MCZ</v>
      </c>
      <c r="BA75" s="2">
        <f t="shared" si="41"/>
        <v>0</v>
      </c>
      <c r="BB75" s="2">
        <f t="shared" si="42"/>
        <v>0</v>
      </c>
      <c r="BC75" s="2">
        <f t="shared" si="43"/>
        <v>0</v>
      </c>
      <c r="BD75" s="2">
        <f t="shared" si="44"/>
        <v>0</v>
      </c>
      <c r="BE75" s="2">
        <f t="shared" si="45"/>
        <v>0</v>
      </c>
      <c r="BF75" s="2">
        <f t="shared" si="46"/>
        <v>0</v>
      </c>
      <c r="BG75" s="2">
        <f t="shared" si="47"/>
        <v>0</v>
      </c>
      <c r="BH75" s="2">
        <f t="shared" si="48"/>
        <v>0</v>
      </c>
    </row>
    <row r="76" spans="1:60" x14ac:dyDescent="0.25">
      <c r="A76" s="1" t="s">
        <v>87</v>
      </c>
      <c r="B76" s="1" t="s">
        <v>88</v>
      </c>
      <c r="C76" s="1" t="s">
        <v>24</v>
      </c>
      <c r="D76" s="1" t="s">
        <v>475</v>
      </c>
      <c r="E76" s="1" t="s">
        <v>80</v>
      </c>
      <c r="F76" s="1" t="s">
        <v>16</v>
      </c>
      <c r="G76" s="1" t="s">
        <v>16</v>
      </c>
      <c r="H76" s="1" t="s">
        <v>17</v>
      </c>
      <c r="I76" s="1" t="s">
        <v>16</v>
      </c>
      <c r="J76" s="1" t="s">
        <v>16</v>
      </c>
      <c r="K76" s="1" t="s">
        <v>16</v>
      </c>
      <c r="L76" s="1" t="s">
        <v>16</v>
      </c>
      <c r="M76" s="2" t="str">
        <f t="shared" si="25"/>
        <v>FS 35j</v>
      </c>
      <c r="N76" s="2" t="str">
        <f t="shared" si="26"/>
        <v>Isles of Scilly: Peninnis to Dry Ledge</v>
      </c>
      <c r="O76" s="2" t="str">
        <f t="shared" si="27"/>
        <v>MCZ</v>
      </c>
      <c r="P76" s="2" t="str">
        <f t="shared" si="29"/>
        <v>A1.3</v>
      </c>
      <c r="Q76" s="37" t="s">
        <v>87</v>
      </c>
      <c r="R76" s="37" t="s">
        <v>88</v>
      </c>
      <c r="S76" s="37" t="s">
        <v>24</v>
      </c>
      <c r="T76" s="37" t="s">
        <v>475</v>
      </c>
      <c r="U76" s="9">
        <f t="shared" si="30"/>
        <v>1</v>
      </c>
      <c r="V76" s="9">
        <f t="shared" si="31"/>
        <v>1</v>
      </c>
      <c r="W76" s="9">
        <f t="shared" si="32"/>
        <v>1</v>
      </c>
      <c r="X76" s="9">
        <f t="shared" si="33"/>
        <v>0</v>
      </c>
      <c r="Y76" s="9">
        <f t="shared" si="34"/>
        <v>1</v>
      </c>
      <c r="Z76" s="9">
        <f t="shared" si="35"/>
        <v>1</v>
      </c>
      <c r="AA76" s="9">
        <f t="shared" si="36"/>
        <v>1</v>
      </c>
      <c r="AB76" s="9">
        <f t="shared" si="37"/>
        <v>1</v>
      </c>
      <c r="AN76" s="10" t="str">
        <f t="shared" si="28"/>
        <v>Isles of Scilly: Peninnis to Dry LedgeMCZ</v>
      </c>
      <c r="AO76" s="10" t="str">
        <f t="shared" si="38"/>
        <v>Isles of Scilly: Peninnis to Dry Ledge</v>
      </c>
      <c r="AP76" s="9">
        <f>IFERROR(VLOOKUP($AN76,'Introduction probability'!$A$1:$L$128,5,FALSE),"0")</f>
        <v>0.5</v>
      </c>
      <c r="AQ76" s="9">
        <f>IFERROR(VLOOKUP($AN76,'Introduction probability'!$A$1:$L$128,6,FALSE),"0")</f>
        <v>0.5</v>
      </c>
      <c r="AR76" s="9">
        <f>IFERROR(VLOOKUP($AN76,'Introduction probability'!$A$1:$L$128,7,FALSE),"0")</f>
        <v>0.5</v>
      </c>
      <c r="AS76" s="9">
        <f>IFERROR(VLOOKUP($AN76,'Introduction probability'!$A$1:$L$128,8,FALSE),"0")</f>
        <v>1</v>
      </c>
      <c r="AT76" s="9">
        <f>IFERROR(VLOOKUP($AN76,'Introduction probability'!$A$1:$L$128,9,FALSE),"0")</f>
        <v>0.5</v>
      </c>
      <c r="AU76" s="9">
        <f>IFERROR(VLOOKUP($AN76,'Introduction probability'!$A$1:$L$128,10,FALSE),"0")</f>
        <v>0.5</v>
      </c>
      <c r="AV76" s="9">
        <f>IFERROR(VLOOKUP($AN76,'Introduction probability'!$A$1:$L$128,11,FALSE),"0")</f>
        <v>0.5</v>
      </c>
      <c r="AW76" s="9">
        <f>IFERROR(VLOOKUP($AN76,'Introduction probability'!$A$1:$L$128,12,FALSE),"0")</f>
        <v>1</v>
      </c>
      <c r="AY76" s="2" t="str">
        <f t="shared" si="39"/>
        <v>Isles of Scilly: Peninnis to Dry Ledge</v>
      </c>
      <c r="AZ76" s="2" t="str">
        <f t="shared" si="40"/>
        <v>MCZ</v>
      </c>
      <c r="BA76" s="2">
        <f t="shared" si="41"/>
        <v>0.5</v>
      </c>
      <c r="BB76" s="2">
        <f t="shared" si="42"/>
        <v>0.5</v>
      </c>
      <c r="BC76" s="2">
        <f t="shared" si="43"/>
        <v>0.5</v>
      </c>
      <c r="BD76" s="2">
        <f t="shared" si="44"/>
        <v>0</v>
      </c>
      <c r="BE76" s="2">
        <f t="shared" si="45"/>
        <v>0.5</v>
      </c>
      <c r="BF76" s="2">
        <f t="shared" si="46"/>
        <v>0.5</v>
      </c>
      <c r="BG76" s="2">
        <f t="shared" si="47"/>
        <v>0.5</v>
      </c>
      <c r="BH76" s="2">
        <f t="shared" si="48"/>
        <v>1</v>
      </c>
    </row>
    <row r="77" spans="1:60" x14ac:dyDescent="0.25">
      <c r="A77" s="1" t="s">
        <v>87</v>
      </c>
      <c r="B77" s="1" t="s">
        <v>88</v>
      </c>
      <c r="C77" s="1" t="s">
        <v>24</v>
      </c>
      <c r="D77" s="1" t="s">
        <v>474</v>
      </c>
      <c r="E77" s="1" t="s">
        <v>75</v>
      </c>
      <c r="F77" s="1" t="s">
        <v>16</v>
      </c>
      <c r="G77" s="1" t="s">
        <v>16</v>
      </c>
      <c r="H77" s="1" t="s">
        <v>17</v>
      </c>
      <c r="I77" s="1" t="s">
        <v>16</v>
      </c>
      <c r="J77" s="1" t="s">
        <v>16</v>
      </c>
      <c r="K77" s="1" t="s">
        <v>16</v>
      </c>
      <c r="L77" s="1" t="s">
        <v>16</v>
      </c>
      <c r="M77" s="2" t="str">
        <f t="shared" si="25"/>
        <v>FS 35j</v>
      </c>
      <c r="N77" s="2" t="str">
        <f t="shared" si="26"/>
        <v>Isles of Scilly: Peninnis to Dry Ledge</v>
      </c>
      <c r="O77" s="2" t="str">
        <f t="shared" si="27"/>
        <v>MCZ</v>
      </c>
      <c r="P77" s="2" t="str">
        <f t="shared" si="29"/>
        <v>A1.2</v>
      </c>
      <c r="Q77" s="37" t="s">
        <v>87</v>
      </c>
      <c r="R77" s="37" t="s">
        <v>88</v>
      </c>
      <c r="S77" s="37" t="s">
        <v>24</v>
      </c>
      <c r="T77" s="37" t="s">
        <v>474</v>
      </c>
      <c r="U77" s="9">
        <f t="shared" si="30"/>
        <v>1</v>
      </c>
      <c r="V77" s="9">
        <f t="shared" si="31"/>
        <v>0</v>
      </c>
      <c r="W77" s="9">
        <f t="shared" si="32"/>
        <v>1</v>
      </c>
      <c r="X77" s="9">
        <f t="shared" si="33"/>
        <v>0</v>
      </c>
      <c r="Y77" s="9">
        <f t="shared" si="34"/>
        <v>1</v>
      </c>
      <c r="Z77" s="9">
        <f t="shared" si="35"/>
        <v>1</v>
      </c>
      <c r="AA77" s="9">
        <f t="shared" si="36"/>
        <v>0</v>
      </c>
      <c r="AB77" s="9">
        <f t="shared" si="37"/>
        <v>1</v>
      </c>
      <c r="AN77" s="10" t="str">
        <f t="shared" si="28"/>
        <v>Isles of Scilly: Peninnis to Dry LedgeMCZ</v>
      </c>
      <c r="AO77" s="10" t="str">
        <f t="shared" si="38"/>
        <v>Isles of Scilly: Peninnis to Dry Ledge</v>
      </c>
      <c r="AP77" s="9">
        <f>IFERROR(VLOOKUP($AN77,'Introduction probability'!$A$1:$L$128,5,FALSE),"0")</f>
        <v>0.5</v>
      </c>
      <c r="AQ77" s="9">
        <f>IFERROR(VLOOKUP($AN77,'Introduction probability'!$A$1:$L$128,6,FALSE),"0")</f>
        <v>0.5</v>
      </c>
      <c r="AR77" s="9">
        <f>IFERROR(VLOOKUP($AN77,'Introduction probability'!$A$1:$L$128,7,FALSE),"0")</f>
        <v>0.5</v>
      </c>
      <c r="AS77" s="9">
        <f>IFERROR(VLOOKUP($AN77,'Introduction probability'!$A$1:$L$128,8,FALSE),"0")</f>
        <v>1</v>
      </c>
      <c r="AT77" s="9">
        <f>IFERROR(VLOOKUP($AN77,'Introduction probability'!$A$1:$L$128,9,FALSE),"0")</f>
        <v>0.5</v>
      </c>
      <c r="AU77" s="9">
        <f>IFERROR(VLOOKUP($AN77,'Introduction probability'!$A$1:$L$128,10,FALSE),"0")</f>
        <v>0.5</v>
      </c>
      <c r="AV77" s="9">
        <f>IFERROR(VLOOKUP($AN77,'Introduction probability'!$A$1:$L$128,11,FALSE),"0")</f>
        <v>0.5</v>
      </c>
      <c r="AW77" s="9">
        <f>IFERROR(VLOOKUP($AN77,'Introduction probability'!$A$1:$L$128,12,FALSE),"0")</f>
        <v>1</v>
      </c>
      <c r="AY77" s="2" t="str">
        <f t="shared" si="39"/>
        <v>Isles of Scilly: Peninnis to Dry Ledge</v>
      </c>
      <c r="AZ77" s="2" t="str">
        <f t="shared" si="40"/>
        <v>MCZ</v>
      </c>
      <c r="BA77" s="2">
        <f t="shared" si="41"/>
        <v>0.5</v>
      </c>
      <c r="BB77" s="2">
        <f t="shared" si="42"/>
        <v>0</v>
      </c>
      <c r="BC77" s="2">
        <f t="shared" si="43"/>
        <v>0.5</v>
      </c>
      <c r="BD77" s="2">
        <f t="shared" si="44"/>
        <v>0</v>
      </c>
      <c r="BE77" s="2">
        <f t="shared" si="45"/>
        <v>0.5</v>
      </c>
      <c r="BF77" s="2">
        <f t="shared" si="46"/>
        <v>0.5</v>
      </c>
      <c r="BG77" s="2">
        <f t="shared" si="47"/>
        <v>0</v>
      </c>
      <c r="BH77" s="2">
        <f t="shared" si="48"/>
        <v>1</v>
      </c>
    </row>
    <row r="78" spans="1:60" x14ac:dyDescent="0.25">
      <c r="A78" s="1" t="s">
        <v>87</v>
      </c>
      <c r="B78" s="1" t="s">
        <v>88</v>
      </c>
      <c r="C78" s="1" t="s">
        <v>24</v>
      </c>
      <c r="D78" s="1" t="s">
        <v>473</v>
      </c>
      <c r="E78" s="1" t="s">
        <v>70</v>
      </c>
      <c r="F78" s="1" t="s">
        <v>16</v>
      </c>
      <c r="G78" s="1" t="s">
        <v>16</v>
      </c>
      <c r="H78" s="1" t="s">
        <v>17</v>
      </c>
      <c r="I78" s="1" t="s">
        <v>16</v>
      </c>
      <c r="J78" s="1" t="s">
        <v>16</v>
      </c>
      <c r="K78" s="1" t="s">
        <v>16</v>
      </c>
      <c r="L78" s="1" t="s">
        <v>16</v>
      </c>
      <c r="M78" s="2" t="str">
        <f t="shared" si="25"/>
        <v>FS 35j</v>
      </c>
      <c r="N78" s="2" t="str">
        <f t="shared" si="26"/>
        <v>Isles of Scilly: Peninnis to Dry Ledge</v>
      </c>
      <c r="O78" s="2" t="str">
        <f t="shared" si="27"/>
        <v>MCZ</v>
      </c>
      <c r="P78" s="2" t="str">
        <f t="shared" si="29"/>
        <v>SOCI_24</v>
      </c>
      <c r="Q78" s="37" t="s">
        <v>87</v>
      </c>
      <c r="R78" s="37" t="s">
        <v>88</v>
      </c>
      <c r="S78" s="37" t="s">
        <v>24</v>
      </c>
      <c r="T78" s="37" t="s">
        <v>473</v>
      </c>
      <c r="U78" s="9">
        <f t="shared" si="30"/>
        <v>0</v>
      </c>
      <c r="V78" s="9">
        <f t="shared" si="31"/>
        <v>0</v>
      </c>
      <c r="W78" s="9">
        <f t="shared" si="32"/>
        <v>0</v>
      </c>
      <c r="X78" s="9">
        <f t="shared" si="33"/>
        <v>0</v>
      </c>
      <c r="Y78" s="9">
        <f t="shared" si="34"/>
        <v>0</v>
      </c>
      <c r="Z78" s="9">
        <f t="shared" si="35"/>
        <v>0</v>
      </c>
      <c r="AA78" s="9">
        <f t="shared" si="36"/>
        <v>0</v>
      </c>
      <c r="AB78" s="9">
        <f t="shared" si="37"/>
        <v>0</v>
      </c>
      <c r="AN78" s="10" t="str">
        <f t="shared" si="28"/>
        <v>Isles of Scilly: Peninnis to Dry LedgeMCZ</v>
      </c>
      <c r="AO78" s="10" t="str">
        <f t="shared" si="38"/>
        <v>Isles of Scilly: Peninnis to Dry Ledge</v>
      </c>
      <c r="AP78" s="9">
        <f>IFERROR(VLOOKUP($AN78,'Introduction probability'!$A$1:$L$128,5,FALSE),"0")</f>
        <v>0.5</v>
      </c>
      <c r="AQ78" s="9">
        <f>IFERROR(VLOOKUP($AN78,'Introduction probability'!$A$1:$L$128,6,FALSE),"0")</f>
        <v>0.5</v>
      </c>
      <c r="AR78" s="9">
        <f>IFERROR(VLOOKUP($AN78,'Introduction probability'!$A$1:$L$128,7,FALSE),"0")</f>
        <v>0.5</v>
      </c>
      <c r="AS78" s="9">
        <f>IFERROR(VLOOKUP($AN78,'Introduction probability'!$A$1:$L$128,8,FALSE),"0")</f>
        <v>1</v>
      </c>
      <c r="AT78" s="9">
        <f>IFERROR(VLOOKUP($AN78,'Introduction probability'!$A$1:$L$128,9,FALSE),"0")</f>
        <v>0.5</v>
      </c>
      <c r="AU78" s="9">
        <f>IFERROR(VLOOKUP($AN78,'Introduction probability'!$A$1:$L$128,10,FALSE),"0")</f>
        <v>0.5</v>
      </c>
      <c r="AV78" s="9">
        <f>IFERROR(VLOOKUP($AN78,'Introduction probability'!$A$1:$L$128,11,FALSE),"0")</f>
        <v>0.5</v>
      </c>
      <c r="AW78" s="9">
        <f>IFERROR(VLOOKUP($AN78,'Introduction probability'!$A$1:$L$128,12,FALSE),"0")</f>
        <v>1</v>
      </c>
      <c r="AY78" s="2" t="str">
        <f t="shared" si="39"/>
        <v>Isles of Scilly: Peninnis to Dry Ledge</v>
      </c>
      <c r="AZ78" s="2" t="str">
        <f t="shared" si="40"/>
        <v>MCZ</v>
      </c>
      <c r="BA78" s="2">
        <f t="shared" si="41"/>
        <v>0</v>
      </c>
      <c r="BB78" s="2">
        <f t="shared" si="42"/>
        <v>0</v>
      </c>
      <c r="BC78" s="2">
        <f t="shared" si="43"/>
        <v>0</v>
      </c>
      <c r="BD78" s="2">
        <f t="shared" si="44"/>
        <v>0</v>
      </c>
      <c r="BE78" s="2">
        <f t="shared" si="45"/>
        <v>0</v>
      </c>
      <c r="BF78" s="2">
        <f t="shared" si="46"/>
        <v>0</v>
      </c>
      <c r="BG78" s="2">
        <f t="shared" si="47"/>
        <v>0</v>
      </c>
      <c r="BH78" s="2">
        <f t="shared" si="48"/>
        <v>0</v>
      </c>
    </row>
    <row r="79" spans="1:60" x14ac:dyDescent="0.25">
      <c r="A79" s="1" t="s">
        <v>87</v>
      </c>
      <c r="B79" s="1" t="s">
        <v>88</v>
      </c>
      <c r="C79" s="1" t="s">
        <v>24</v>
      </c>
      <c r="D79" s="1" t="s">
        <v>476</v>
      </c>
      <c r="E79" s="1" t="s">
        <v>81</v>
      </c>
      <c r="F79" s="1" t="s">
        <v>16</v>
      </c>
      <c r="G79" s="1" t="s">
        <v>16</v>
      </c>
      <c r="H79" s="1" t="s">
        <v>17</v>
      </c>
      <c r="I79" s="1" t="s">
        <v>16</v>
      </c>
      <c r="J79" s="1" t="s">
        <v>16</v>
      </c>
      <c r="K79" s="1" t="s">
        <v>16</v>
      </c>
      <c r="L79" s="1" t="s">
        <v>16</v>
      </c>
      <c r="M79" s="2" t="str">
        <f t="shared" si="25"/>
        <v>FS 35j</v>
      </c>
      <c r="N79" s="2" t="str">
        <f t="shared" si="26"/>
        <v>Isles of Scilly: Peninnis to Dry Ledge</v>
      </c>
      <c r="O79" s="2" t="str">
        <f t="shared" si="27"/>
        <v>MCZ</v>
      </c>
      <c r="P79" s="2" t="str">
        <f t="shared" si="29"/>
        <v>SOCI_14</v>
      </c>
      <c r="Q79" s="37" t="s">
        <v>87</v>
      </c>
      <c r="R79" s="37" t="s">
        <v>88</v>
      </c>
      <c r="S79" s="37" t="s">
        <v>24</v>
      </c>
      <c r="T79" s="37" t="s">
        <v>476</v>
      </c>
      <c r="U79" s="9">
        <f t="shared" si="30"/>
        <v>0</v>
      </c>
      <c r="V79" s="9">
        <f t="shared" si="31"/>
        <v>0</v>
      </c>
      <c r="W79" s="9">
        <f t="shared" si="32"/>
        <v>0</v>
      </c>
      <c r="X79" s="9">
        <f t="shared" si="33"/>
        <v>0</v>
      </c>
      <c r="Y79" s="9">
        <f t="shared" si="34"/>
        <v>0</v>
      </c>
      <c r="Z79" s="9">
        <f t="shared" si="35"/>
        <v>0</v>
      </c>
      <c r="AA79" s="9">
        <f t="shared" si="36"/>
        <v>0</v>
      </c>
      <c r="AB79" s="9">
        <f t="shared" si="37"/>
        <v>0</v>
      </c>
      <c r="AN79" s="10" t="str">
        <f t="shared" si="28"/>
        <v>Isles of Scilly: Peninnis to Dry LedgeMCZ</v>
      </c>
      <c r="AO79" s="10" t="str">
        <f t="shared" si="38"/>
        <v>Isles of Scilly: Peninnis to Dry Ledge</v>
      </c>
      <c r="AP79" s="9">
        <f>IFERROR(VLOOKUP($AN79,'Introduction probability'!$A$1:$L$128,5,FALSE),"0")</f>
        <v>0.5</v>
      </c>
      <c r="AQ79" s="9">
        <f>IFERROR(VLOOKUP($AN79,'Introduction probability'!$A$1:$L$128,6,FALSE),"0")</f>
        <v>0.5</v>
      </c>
      <c r="AR79" s="9">
        <f>IFERROR(VLOOKUP($AN79,'Introduction probability'!$A$1:$L$128,7,FALSE),"0")</f>
        <v>0.5</v>
      </c>
      <c r="AS79" s="9">
        <f>IFERROR(VLOOKUP($AN79,'Introduction probability'!$A$1:$L$128,8,FALSE),"0")</f>
        <v>1</v>
      </c>
      <c r="AT79" s="9">
        <f>IFERROR(VLOOKUP($AN79,'Introduction probability'!$A$1:$L$128,9,FALSE),"0")</f>
        <v>0.5</v>
      </c>
      <c r="AU79" s="9">
        <f>IFERROR(VLOOKUP($AN79,'Introduction probability'!$A$1:$L$128,10,FALSE),"0")</f>
        <v>0.5</v>
      </c>
      <c r="AV79" s="9">
        <f>IFERROR(VLOOKUP($AN79,'Introduction probability'!$A$1:$L$128,11,FALSE),"0")</f>
        <v>0.5</v>
      </c>
      <c r="AW79" s="9">
        <f>IFERROR(VLOOKUP($AN79,'Introduction probability'!$A$1:$L$128,12,FALSE),"0")</f>
        <v>1</v>
      </c>
      <c r="AY79" s="2" t="str">
        <f t="shared" si="39"/>
        <v>Isles of Scilly: Peninnis to Dry Ledge</v>
      </c>
      <c r="AZ79" s="2" t="str">
        <f t="shared" si="40"/>
        <v>MCZ</v>
      </c>
      <c r="BA79" s="2">
        <f t="shared" si="41"/>
        <v>0</v>
      </c>
      <c r="BB79" s="2">
        <f t="shared" si="42"/>
        <v>0</v>
      </c>
      <c r="BC79" s="2">
        <f t="shared" si="43"/>
        <v>0</v>
      </c>
      <c r="BD79" s="2">
        <f t="shared" si="44"/>
        <v>0</v>
      </c>
      <c r="BE79" s="2">
        <f t="shared" si="45"/>
        <v>0</v>
      </c>
      <c r="BF79" s="2">
        <f t="shared" si="46"/>
        <v>0</v>
      </c>
      <c r="BG79" s="2">
        <f t="shared" si="47"/>
        <v>0</v>
      </c>
      <c r="BH79" s="2">
        <f t="shared" si="48"/>
        <v>0</v>
      </c>
    </row>
    <row r="80" spans="1:60" x14ac:dyDescent="0.25">
      <c r="A80" s="1" t="s">
        <v>89</v>
      </c>
      <c r="B80" s="1" t="s">
        <v>90</v>
      </c>
      <c r="C80" s="1" t="s">
        <v>24</v>
      </c>
      <c r="D80" s="1" t="s">
        <v>461</v>
      </c>
      <c r="E80" s="1" t="s">
        <v>50</v>
      </c>
      <c r="F80" s="1" t="s">
        <v>16</v>
      </c>
      <c r="G80" s="1" t="s">
        <v>16</v>
      </c>
      <c r="H80" s="1" t="s">
        <v>17</v>
      </c>
      <c r="I80" s="1" t="s">
        <v>16</v>
      </c>
      <c r="J80" s="1" t="s">
        <v>16</v>
      </c>
      <c r="K80" s="1" t="s">
        <v>16</v>
      </c>
      <c r="L80" s="1" t="s">
        <v>16</v>
      </c>
      <c r="M80" s="2" t="str">
        <f t="shared" si="25"/>
        <v>FS 35k</v>
      </c>
      <c r="N80" s="2" t="str">
        <f t="shared" si="26"/>
        <v>Isles of Scilly: Plympton to Spanish Ledge</v>
      </c>
      <c r="O80" s="2" t="str">
        <f t="shared" si="27"/>
        <v>MCZ</v>
      </c>
      <c r="P80" s="2" t="str">
        <f t="shared" si="29"/>
        <v>A1.1</v>
      </c>
      <c r="Q80" s="37" t="s">
        <v>89</v>
      </c>
      <c r="R80" s="37" t="s">
        <v>90</v>
      </c>
      <c r="S80" s="37" t="s">
        <v>24</v>
      </c>
      <c r="T80" s="37" t="s">
        <v>461</v>
      </c>
      <c r="U80" s="9">
        <f t="shared" si="30"/>
        <v>0</v>
      </c>
      <c r="V80" s="9">
        <f t="shared" si="31"/>
        <v>0</v>
      </c>
      <c r="W80" s="9">
        <f t="shared" si="32"/>
        <v>0</v>
      </c>
      <c r="X80" s="9">
        <f t="shared" si="33"/>
        <v>0</v>
      </c>
      <c r="Y80" s="9">
        <f t="shared" si="34"/>
        <v>1</v>
      </c>
      <c r="Z80" s="9">
        <f t="shared" si="35"/>
        <v>0</v>
      </c>
      <c r="AA80" s="9">
        <f t="shared" si="36"/>
        <v>0</v>
      </c>
      <c r="AB80" s="9">
        <f t="shared" si="37"/>
        <v>0</v>
      </c>
      <c r="AN80" s="10" t="str">
        <f t="shared" si="28"/>
        <v>Isles of Scilly: Plympton to Spanish LedgeMCZ</v>
      </c>
      <c r="AO80" s="10" t="str">
        <f t="shared" si="38"/>
        <v>Isles of Scilly: Plympton to Spanish Ledge</v>
      </c>
      <c r="AP80" s="9">
        <f>IFERROR(VLOOKUP($AN80,'Introduction probability'!$A$1:$L$128,5,FALSE),"0")</f>
        <v>0.5</v>
      </c>
      <c r="AQ80" s="9">
        <f>IFERROR(VLOOKUP($AN80,'Introduction probability'!$A$1:$L$128,6,FALSE),"0")</f>
        <v>0.5</v>
      </c>
      <c r="AR80" s="9">
        <f>IFERROR(VLOOKUP($AN80,'Introduction probability'!$A$1:$L$128,7,FALSE),"0")</f>
        <v>0.5</v>
      </c>
      <c r="AS80" s="9">
        <f>IFERROR(VLOOKUP($AN80,'Introduction probability'!$A$1:$L$128,8,FALSE),"0")</f>
        <v>1</v>
      </c>
      <c r="AT80" s="9">
        <f>IFERROR(VLOOKUP($AN80,'Introduction probability'!$A$1:$L$128,9,FALSE),"0")</f>
        <v>0.5</v>
      </c>
      <c r="AU80" s="9">
        <f>IFERROR(VLOOKUP($AN80,'Introduction probability'!$A$1:$L$128,10,FALSE),"0")</f>
        <v>0.5</v>
      </c>
      <c r="AV80" s="9">
        <f>IFERROR(VLOOKUP($AN80,'Introduction probability'!$A$1:$L$128,11,FALSE),"0")</f>
        <v>0.5</v>
      </c>
      <c r="AW80" s="9">
        <f>IFERROR(VLOOKUP($AN80,'Introduction probability'!$A$1:$L$128,12,FALSE),"0")</f>
        <v>0.5</v>
      </c>
      <c r="AY80" s="2" t="str">
        <f t="shared" si="39"/>
        <v>Isles of Scilly: Plympton to Spanish Ledge</v>
      </c>
      <c r="AZ80" s="2" t="str">
        <f t="shared" si="40"/>
        <v>MCZ</v>
      </c>
      <c r="BA80" s="2">
        <f t="shared" si="41"/>
        <v>0</v>
      </c>
      <c r="BB80" s="2">
        <f t="shared" si="42"/>
        <v>0</v>
      </c>
      <c r="BC80" s="2">
        <f t="shared" si="43"/>
        <v>0</v>
      </c>
      <c r="BD80" s="2">
        <f t="shared" si="44"/>
        <v>0</v>
      </c>
      <c r="BE80" s="2">
        <f t="shared" si="45"/>
        <v>0.5</v>
      </c>
      <c r="BF80" s="2">
        <f t="shared" si="46"/>
        <v>0</v>
      </c>
      <c r="BG80" s="2">
        <f t="shared" si="47"/>
        <v>0</v>
      </c>
      <c r="BH80" s="2">
        <f t="shared" si="48"/>
        <v>0</v>
      </c>
    </row>
    <row r="81" spans="1:60" x14ac:dyDescent="0.25">
      <c r="A81" s="1" t="s">
        <v>89</v>
      </c>
      <c r="B81" s="1" t="s">
        <v>90</v>
      </c>
      <c r="C81" s="1" t="s">
        <v>24</v>
      </c>
      <c r="D81" s="1" t="s">
        <v>465</v>
      </c>
      <c r="E81" s="1" t="s">
        <v>56</v>
      </c>
      <c r="F81" s="1" t="s">
        <v>16</v>
      </c>
      <c r="G81" s="1" t="s">
        <v>16</v>
      </c>
      <c r="H81" s="1" t="s">
        <v>17</v>
      </c>
      <c r="I81" s="1" t="s">
        <v>16</v>
      </c>
      <c r="J81" s="1" t="s">
        <v>16</v>
      </c>
      <c r="K81" s="1" t="s">
        <v>16</v>
      </c>
      <c r="L81" s="1" t="s">
        <v>16</v>
      </c>
      <c r="M81" s="2" t="str">
        <f t="shared" si="25"/>
        <v>FS 35k</v>
      </c>
      <c r="N81" s="2" t="str">
        <f t="shared" si="26"/>
        <v>Isles of Scilly: Plympton to Spanish Ledge</v>
      </c>
      <c r="O81" s="2" t="str">
        <f t="shared" si="27"/>
        <v>MCZ</v>
      </c>
      <c r="P81" s="2" t="str">
        <f t="shared" si="29"/>
        <v>A2.2</v>
      </c>
      <c r="Q81" s="37" t="s">
        <v>89</v>
      </c>
      <c r="R81" s="37" t="s">
        <v>90</v>
      </c>
      <c r="S81" s="37" t="s">
        <v>24</v>
      </c>
      <c r="T81" s="37" t="s">
        <v>465</v>
      </c>
      <c r="U81" s="9">
        <f t="shared" si="30"/>
        <v>0</v>
      </c>
      <c r="V81" s="9">
        <f t="shared" si="31"/>
        <v>0</v>
      </c>
      <c r="W81" s="9">
        <f t="shared" si="32"/>
        <v>0</v>
      </c>
      <c r="X81" s="9">
        <f t="shared" si="33"/>
        <v>0</v>
      </c>
      <c r="Y81" s="9">
        <f t="shared" si="34"/>
        <v>0</v>
      </c>
      <c r="Z81" s="9">
        <f t="shared" si="35"/>
        <v>0</v>
      </c>
      <c r="AA81" s="9">
        <f t="shared" si="36"/>
        <v>0</v>
      </c>
      <c r="AB81" s="9">
        <f t="shared" si="37"/>
        <v>0</v>
      </c>
      <c r="AN81" s="10" t="str">
        <f t="shared" si="28"/>
        <v>Isles of Scilly: Plympton to Spanish LedgeMCZ</v>
      </c>
      <c r="AO81" s="10" t="str">
        <f t="shared" si="38"/>
        <v>Isles of Scilly: Plympton to Spanish Ledge</v>
      </c>
      <c r="AP81" s="9">
        <f>IFERROR(VLOOKUP($AN81,'Introduction probability'!$A$1:$L$128,5,FALSE),"0")</f>
        <v>0.5</v>
      </c>
      <c r="AQ81" s="9">
        <f>IFERROR(VLOOKUP($AN81,'Introduction probability'!$A$1:$L$128,6,FALSE),"0")</f>
        <v>0.5</v>
      </c>
      <c r="AR81" s="9">
        <f>IFERROR(VLOOKUP($AN81,'Introduction probability'!$A$1:$L$128,7,FALSE),"0")</f>
        <v>0.5</v>
      </c>
      <c r="AS81" s="9">
        <f>IFERROR(VLOOKUP($AN81,'Introduction probability'!$A$1:$L$128,8,FALSE),"0")</f>
        <v>1</v>
      </c>
      <c r="AT81" s="9">
        <f>IFERROR(VLOOKUP($AN81,'Introduction probability'!$A$1:$L$128,9,FALSE),"0")</f>
        <v>0.5</v>
      </c>
      <c r="AU81" s="9">
        <f>IFERROR(VLOOKUP($AN81,'Introduction probability'!$A$1:$L$128,10,FALSE),"0")</f>
        <v>0.5</v>
      </c>
      <c r="AV81" s="9">
        <f>IFERROR(VLOOKUP($AN81,'Introduction probability'!$A$1:$L$128,11,FALSE),"0")</f>
        <v>0.5</v>
      </c>
      <c r="AW81" s="9">
        <f>IFERROR(VLOOKUP($AN81,'Introduction probability'!$A$1:$L$128,12,FALSE),"0")</f>
        <v>0.5</v>
      </c>
      <c r="AY81" s="2" t="str">
        <f t="shared" si="39"/>
        <v>Isles of Scilly: Plympton to Spanish Ledge</v>
      </c>
      <c r="AZ81" s="2" t="str">
        <f t="shared" si="40"/>
        <v>MCZ</v>
      </c>
      <c r="BA81" s="2">
        <f t="shared" si="41"/>
        <v>0</v>
      </c>
      <c r="BB81" s="2">
        <f t="shared" si="42"/>
        <v>0</v>
      </c>
      <c r="BC81" s="2">
        <f t="shared" si="43"/>
        <v>0</v>
      </c>
      <c r="BD81" s="2">
        <f t="shared" si="44"/>
        <v>0</v>
      </c>
      <c r="BE81" s="2">
        <f t="shared" si="45"/>
        <v>0</v>
      </c>
      <c r="BF81" s="2">
        <f t="shared" si="46"/>
        <v>0</v>
      </c>
      <c r="BG81" s="2">
        <f t="shared" si="47"/>
        <v>0</v>
      </c>
      <c r="BH81" s="2">
        <f t="shared" si="48"/>
        <v>0</v>
      </c>
    </row>
    <row r="82" spans="1:60" x14ac:dyDescent="0.25">
      <c r="A82" s="1" t="s">
        <v>89</v>
      </c>
      <c r="B82" s="1" t="s">
        <v>90</v>
      </c>
      <c r="C82" s="1" t="s">
        <v>24</v>
      </c>
      <c r="D82" s="1" t="s">
        <v>466</v>
      </c>
      <c r="E82" s="1" t="s">
        <v>57</v>
      </c>
      <c r="F82" s="1" t="s">
        <v>16</v>
      </c>
      <c r="G82" s="1" t="s">
        <v>16</v>
      </c>
      <c r="H82" s="1" t="s">
        <v>17</v>
      </c>
      <c r="I82" s="1" t="s">
        <v>16</v>
      </c>
      <c r="J82" s="1" t="s">
        <v>16</v>
      </c>
      <c r="K82" s="1" t="s">
        <v>16</v>
      </c>
      <c r="L82" s="1" t="s">
        <v>16</v>
      </c>
      <c r="M82" s="2" t="str">
        <f t="shared" si="25"/>
        <v>FS 35k</v>
      </c>
      <c r="N82" s="2" t="str">
        <f t="shared" si="26"/>
        <v>Isles of Scilly: Plympton to Spanish Ledge</v>
      </c>
      <c r="O82" s="2" t="str">
        <f t="shared" si="27"/>
        <v>MCZ</v>
      </c>
      <c r="P82" s="2" t="str">
        <f>IF(I82="",D82,I82)</f>
        <v>HOCI_10</v>
      </c>
      <c r="Q82" s="37" t="s">
        <v>89</v>
      </c>
      <c r="R82" s="37" t="s">
        <v>90</v>
      </c>
      <c r="S82" s="37" t="s">
        <v>24</v>
      </c>
      <c r="T82" s="37" t="s">
        <v>466</v>
      </c>
      <c r="U82" s="9">
        <f t="shared" si="30"/>
        <v>0</v>
      </c>
      <c r="V82" s="9">
        <f t="shared" si="31"/>
        <v>0</v>
      </c>
      <c r="W82" s="9">
        <f t="shared" si="32"/>
        <v>0</v>
      </c>
      <c r="X82" s="9">
        <f t="shared" si="33"/>
        <v>0</v>
      </c>
      <c r="Y82" s="9">
        <f t="shared" si="34"/>
        <v>0</v>
      </c>
      <c r="Z82" s="9">
        <f t="shared" si="35"/>
        <v>0</v>
      </c>
      <c r="AA82" s="9">
        <f t="shared" si="36"/>
        <v>0</v>
      </c>
      <c r="AB82" s="9">
        <f t="shared" si="37"/>
        <v>0</v>
      </c>
      <c r="AN82" s="10" t="str">
        <f t="shared" si="28"/>
        <v>Isles of Scilly: Plympton to Spanish LedgeMCZ</v>
      </c>
      <c r="AO82" s="10" t="str">
        <f t="shared" si="38"/>
        <v>Isles of Scilly: Plympton to Spanish Ledge</v>
      </c>
      <c r="AP82" s="9">
        <f>IFERROR(VLOOKUP($AN82,'Introduction probability'!$A$1:$L$128,5,FALSE),"0")</f>
        <v>0.5</v>
      </c>
      <c r="AQ82" s="9">
        <f>IFERROR(VLOOKUP($AN82,'Introduction probability'!$A$1:$L$128,6,FALSE),"0")</f>
        <v>0.5</v>
      </c>
      <c r="AR82" s="9">
        <f>IFERROR(VLOOKUP($AN82,'Introduction probability'!$A$1:$L$128,7,FALSE),"0")</f>
        <v>0.5</v>
      </c>
      <c r="AS82" s="9">
        <f>IFERROR(VLOOKUP($AN82,'Introduction probability'!$A$1:$L$128,8,FALSE),"0")</f>
        <v>1</v>
      </c>
      <c r="AT82" s="9">
        <f>IFERROR(VLOOKUP($AN82,'Introduction probability'!$A$1:$L$128,9,FALSE),"0")</f>
        <v>0.5</v>
      </c>
      <c r="AU82" s="9">
        <f>IFERROR(VLOOKUP($AN82,'Introduction probability'!$A$1:$L$128,10,FALSE),"0")</f>
        <v>0.5</v>
      </c>
      <c r="AV82" s="9">
        <f>IFERROR(VLOOKUP($AN82,'Introduction probability'!$A$1:$L$128,11,FALSE),"0")</f>
        <v>0.5</v>
      </c>
      <c r="AW82" s="9">
        <f>IFERROR(VLOOKUP($AN82,'Introduction probability'!$A$1:$L$128,12,FALSE),"0")</f>
        <v>0.5</v>
      </c>
      <c r="AY82" s="2" t="str">
        <f t="shared" si="39"/>
        <v>Isles of Scilly: Plympton to Spanish Ledge</v>
      </c>
      <c r="AZ82" s="2" t="str">
        <f t="shared" si="40"/>
        <v>MCZ</v>
      </c>
      <c r="BA82" s="2">
        <f t="shared" si="41"/>
        <v>0</v>
      </c>
      <c r="BB82" s="2">
        <f t="shared" si="42"/>
        <v>0</v>
      </c>
      <c r="BC82" s="2">
        <f t="shared" si="43"/>
        <v>0</v>
      </c>
      <c r="BD82" s="2">
        <f t="shared" si="44"/>
        <v>0</v>
      </c>
      <c r="BE82" s="2">
        <f t="shared" si="45"/>
        <v>0</v>
      </c>
      <c r="BF82" s="2">
        <f t="shared" si="46"/>
        <v>0</v>
      </c>
      <c r="BG82" s="2">
        <f t="shared" si="47"/>
        <v>0</v>
      </c>
      <c r="BH82" s="2">
        <f t="shared" si="48"/>
        <v>0</v>
      </c>
    </row>
    <row r="83" spans="1:60" x14ac:dyDescent="0.25">
      <c r="A83" s="1" t="s">
        <v>89</v>
      </c>
      <c r="B83" s="1" t="s">
        <v>90</v>
      </c>
      <c r="C83" s="1" t="s">
        <v>24</v>
      </c>
      <c r="D83" s="1" t="s">
        <v>474</v>
      </c>
      <c r="E83" s="1" t="s">
        <v>75</v>
      </c>
      <c r="F83" s="1" t="s">
        <v>16</v>
      </c>
      <c r="G83" s="1" t="s">
        <v>16</v>
      </c>
      <c r="H83" s="1" t="s">
        <v>17</v>
      </c>
      <c r="I83" s="1" t="s">
        <v>16</v>
      </c>
      <c r="J83" s="1" t="s">
        <v>16</v>
      </c>
      <c r="K83" s="1" t="s">
        <v>16</v>
      </c>
      <c r="L83" s="1" t="s">
        <v>16</v>
      </c>
      <c r="M83" s="2" t="str">
        <f t="shared" si="25"/>
        <v>FS 35k</v>
      </c>
      <c r="N83" s="2" t="str">
        <f t="shared" si="26"/>
        <v>Isles of Scilly: Plympton to Spanish Ledge</v>
      </c>
      <c r="O83" s="2" t="str">
        <f t="shared" si="27"/>
        <v>MCZ</v>
      </c>
      <c r="P83" s="2" t="str">
        <f t="shared" si="29"/>
        <v>A1.2</v>
      </c>
      <c r="Q83" s="37" t="s">
        <v>89</v>
      </c>
      <c r="R83" s="37" t="s">
        <v>90</v>
      </c>
      <c r="S83" s="37" t="s">
        <v>24</v>
      </c>
      <c r="T83" s="37" t="s">
        <v>474</v>
      </c>
      <c r="U83" s="9">
        <f t="shared" si="30"/>
        <v>1</v>
      </c>
      <c r="V83" s="9">
        <f t="shared" si="31"/>
        <v>0</v>
      </c>
      <c r="W83" s="9">
        <f t="shared" si="32"/>
        <v>1</v>
      </c>
      <c r="X83" s="9">
        <f t="shared" si="33"/>
        <v>0</v>
      </c>
      <c r="Y83" s="9">
        <f t="shared" si="34"/>
        <v>1</v>
      </c>
      <c r="Z83" s="9">
        <f t="shared" si="35"/>
        <v>1</v>
      </c>
      <c r="AA83" s="9">
        <f t="shared" si="36"/>
        <v>0</v>
      </c>
      <c r="AB83" s="9">
        <f t="shared" si="37"/>
        <v>1</v>
      </c>
      <c r="AN83" s="10" t="str">
        <f t="shared" si="28"/>
        <v>Isles of Scilly: Plympton to Spanish LedgeMCZ</v>
      </c>
      <c r="AO83" s="10" t="str">
        <f t="shared" si="38"/>
        <v>Isles of Scilly: Plympton to Spanish Ledge</v>
      </c>
      <c r="AP83" s="9">
        <f>IFERROR(VLOOKUP($AN83,'Introduction probability'!$A$1:$L$128,5,FALSE),"0")</f>
        <v>0.5</v>
      </c>
      <c r="AQ83" s="9">
        <f>IFERROR(VLOOKUP($AN83,'Introduction probability'!$A$1:$L$128,6,FALSE),"0")</f>
        <v>0.5</v>
      </c>
      <c r="AR83" s="9">
        <f>IFERROR(VLOOKUP($AN83,'Introduction probability'!$A$1:$L$128,7,FALSE),"0")</f>
        <v>0.5</v>
      </c>
      <c r="AS83" s="9">
        <f>IFERROR(VLOOKUP($AN83,'Introduction probability'!$A$1:$L$128,8,FALSE),"0")</f>
        <v>1</v>
      </c>
      <c r="AT83" s="9">
        <f>IFERROR(VLOOKUP($AN83,'Introduction probability'!$A$1:$L$128,9,FALSE),"0")</f>
        <v>0.5</v>
      </c>
      <c r="AU83" s="9">
        <f>IFERROR(VLOOKUP($AN83,'Introduction probability'!$A$1:$L$128,10,FALSE),"0")</f>
        <v>0.5</v>
      </c>
      <c r="AV83" s="9">
        <f>IFERROR(VLOOKUP($AN83,'Introduction probability'!$A$1:$L$128,11,FALSE),"0")</f>
        <v>0.5</v>
      </c>
      <c r="AW83" s="9">
        <f>IFERROR(VLOOKUP($AN83,'Introduction probability'!$A$1:$L$128,12,FALSE),"0")</f>
        <v>0.5</v>
      </c>
      <c r="AY83" s="2" t="str">
        <f t="shared" si="39"/>
        <v>Isles of Scilly: Plympton to Spanish Ledge</v>
      </c>
      <c r="AZ83" s="2" t="str">
        <f t="shared" si="40"/>
        <v>MCZ</v>
      </c>
      <c r="BA83" s="2">
        <f t="shared" si="41"/>
        <v>0.5</v>
      </c>
      <c r="BB83" s="2">
        <f t="shared" si="42"/>
        <v>0</v>
      </c>
      <c r="BC83" s="2">
        <f t="shared" si="43"/>
        <v>0.5</v>
      </c>
      <c r="BD83" s="2">
        <f t="shared" si="44"/>
        <v>0</v>
      </c>
      <c r="BE83" s="2">
        <f t="shared" si="45"/>
        <v>0.5</v>
      </c>
      <c r="BF83" s="2">
        <f t="shared" si="46"/>
        <v>0.5</v>
      </c>
      <c r="BG83" s="2">
        <f t="shared" si="47"/>
        <v>0</v>
      </c>
      <c r="BH83" s="2">
        <f t="shared" si="48"/>
        <v>0.5</v>
      </c>
    </row>
    <row r="84" spans="1:60" x14ac:dyDescent="0.25">
      <c r="A84" s="1" t="s">
        <v>89</v>
      </c>
      <c r="B84" s="1" t="s">
        <v>90</v>
      </c>
      <c r="C84" s="1" t="s">
        <v>24</v>
      </c>
      <c r="D84" s="1" t="s">
        <v>473</v>
      </c>
      <c r="E84" s="1" t="s">
        <v>70</v>
      </c>
      <c r="F84" s="1" t="s">
        <v>16</v>
      </c>
      <c r="G84" s="1" t="s">
        <v>16</v>
      </c>
      <c r="H84" s="1" t="s">
        <v>17</v>
      </c>
      <c r="I84" s="1" t="s">
        <v>16</v>
      </c>
      <c r="J84" s="1" t="s">
        <v>16</v>
      </c>
      <c r="K84" s="1" t="s">
        <v>16</v>
      </c>
      <c r="L84" s="1" t="s">
        <v>16</v>
      </c>
      <c r="M84" s="2" t="str">
        <f t="shared" si="25"/>
        <v>FS 35k</v>
      </c>
      <c r="N84" s="2" t="str">
        <f t="shared" si="26"/>
        <v>Isles of Scilly: Plympton to Spanish Ledge</v>
      </c>
      <c r="O84" s="2" t="str">
        <f t="shared" si="27"/>
        <v>MCZ</v>
      </c>
      <c r="P84" s="2" t="str">
        <f t="shared" si="29"/>
        <v>SOCI_24</v>
      </c>
      <c r="Q84" s="37" t="s">
        <v>89</v>
      </c>
      <c r="R84" s="37" t="s">
        <v>90</v>
      </c>
      <c r="S84" s="37" t="s">
        <v>24</v>
      </c>
      <c r="T84" s="37" t="s">
        <v>473</v>
      </c>
      <c r="U84" s="9">
        <f t="shared" si="30"/>
        <v>0</v>
      </c>
      <c r="V84" s="9">
        <f t="shared" si="31"/>
        <v>0</v>
      </c>
      <c r="W84" s="9">
        <f t="shared" si="32"/>
        <v>0</v>
      </c>
      <c r="X84" s="9">
        <f t="shared" si="33"/>
        <v>0</v>
      </c>
      <c r="Y84" s="9">
        <f t="shared" si="34"/>
        <v>0</v>
      </c>
      <c r="Z84" s="9">
        <f t="shared" si="35"/>
        <v>0</v>
      </c>
      <c r="AA84" s="9">
        <f t="shared" si="36"/>
        <v>0</v>
      </c>
      <c r="AB84" s="9">
        <f t="shared" si="37"/>
        <v>0</v>
      </c>
      <c r="AN84" s="10" t="str">
        <f t="shared" si="28"/>
        <v>Isles of Scilly: Plympton to Spanish LedgeMCZ</v>
      </c>
      <c r="AO84" s="10" t="str">
        <f t="shared" si="38"/>
        <v>Isles of Scilly: Plympton to Spanish Ledge</v>
      </c>
      <c r="AP84" s="9">
        <f>IFERROR(VLOOKUP($AN84,'Introduction probability'!$A$1:$L$128,5,FALSE),"0")</f>
        <v>0.5</v>
      </c>
      <c r="AQ84" s="9">
        <f>IFERROR(VLOOKUP($AN84,'Introduction probability'!$A$1:$L$128,6,FALSE),"0")</f>
        <v>0.5</v>
      </c>
      <c r="AR84" s="9">
        <f>IFERROR(VLOOKUP($AN84,'Introduction probability'!$A$1:$L$128,7,FALSE),"0")</f>
        <v>0.5</v>
      </c>
      <c r="AS84" s="9">
        <f>IFERROR(VLOOKUP($AN84,'Introduction probability'!$A$1:$L$128,8,FALSE),"0")</f>
        <v>1</v>
      </c>
      <c r="AT84" s="9">
        <f>IFERROR(VLOOKUP($AN84,'Introduction probability'!$A$1:$L$128,9,FALSE),"0")</f>
        <v>0.5</v>
      </c>
      <c r="AU84" s="9">
        <f>IFERROR(VLOOKUP($AN84,'Introduction probability'!$A$1:$L$128,10,FALSE),"0")</f>
        <v>0.5</v>
      </c>
      <c r="AV84" s="9">
        <f>IFERROR(VLOOKUP($AN84,'Introduction probability'!$A$1:$L$128,11,FALSE),"0")</f>
        <v>0.5</v>
      </c>
      <c r="AW84" s="9">
        <f>IFERROR(VLOOKUP($AN84,'Introduction probability'!$A$1:$L$128,12,FALSE),"0")</f>
        <v>0.5</v>
      </c>
      <c r="AY84" s="2" t="str">
        <f t="shared" si="39"/>
        <v>Isles of Scilly: Plympton to Spanish Ledge</v>
      </c>
      <c r="AZ84" s="2" t="str">
        <f t="shared" si="40"/>
        <v>MCZ</v>
      </c>
      <c r="BA84" s="2">
        <f t="shared" si="41"/>
        <v>0</v>
      </c>
      <c r="BB84" s="2">
        <f t="shared" si="42"/>
        <v>0</v>
      </c>
      <c r="BC84" s="2">
        <f t="shared" si="43"/>
        <v>0</v>
      </c>
      <c r="BD84" s="2">
        <f t="shared" si="44"/>
        <v>0</v>
      </c>
      <c r="BE84" s="2">
        <f t="shared" si="45"/>
        <v>0</v>
      </c>
      <c r="BF84" s="2">
        <f t="shared" si="46"/>
        <v>0</v>
      </c>
      <c r="BG84" s="2">
        <f t="shared" si="47"/>
        <v>0</v>
      </c>
      <c r="BH84" s="2">
        <f t="shared" si="48"/>
        <v>0</v>
      </c>
    </row>
    <row r="85" spans="1:60" x14ac:dyDescent="0.25">
      <c r="A85" s="1" t="s">
        <v>91</v>
      </c>
      <c r="B85" s="1" t="s">
        <v>92</v>
      </c>
      <c r="C85" s="1" t="s">
        <v>24</v>
      </c>
      <c r="D85" s="1" t="s">
        <v>461</v>
      </c>
      <c r="E85" s="1" t="s">
        <v>50</v>
      </c>
      <c r="F85" s="1" t="s">
        <v>16</v>
      </c>
      <c r="G85" s="1" t="s">
        <v>16</v>
      </c>
      <c r="H85" s="1" t="s">
        <v>17</v>
      </c>
      <c r="I85" s="1" t="s">
        <v>16</v>
      </c>
      <c r="J85" s="1" t="s">
        <v>16</v>
      </c>
      <c r="K85" s="1" t="s">
        <v>16</v>
      </c>
      <c r="L85" s="1" t="s">
        <v>16</v>
      </c>
      <c r="M85" s="2" t="str">
        <f t="shared" si="25"/>
        <v>FS 35l</v>
      </c>
      <c r="N85" s="2" t="str">
        <f t="shared" si="26"/>
        <v>Isles of Scilly: Smith Sound Tide Swept Channel</v>
      </c>
      <c r="O85" s="2" t="str">
        <f t="shared" si="27"/>
        <v>MCZ</v>
      </c>
      <c r="P85" s="2" t="str">
        <f t="shared" si="29"/>
        <v>A1.1</v>
      </c>
      <c r="Q85" s="37" t="s">
        <v>91</v>
      </c>
      <c r="R85" s="37" t="s">
        <v>92</v>
      </c>
      <c r="S85" s="37" t="s">
        <v>24</v>
      </c>
      <c r="T85" s="37" t="s">
        <v>461</v>
      </c>
      <c r="U85" s="9">
        <f t="shared" si="30"/>
        <v>0</v>
      </c>
      <c r="V85" s="9">
        <f t="shared" si="31"/>
        <v>0</v>
      </c>
      <c r="W85" s="9">
        <f t="shared" si="32"/>
        <v>0</v>
      </c>
      <c r="X85" s="9">
        <f t="shared" si="33"/>
        <v>0</v>
      </c>
      <c r="Y85" s="9">
        <f t="shared" si="34"/>
        <v>1</v>
      </c>
      <c r="Z85" s="9">
        <f t="shared" si="35"/>
        <v>0</v>
      </c>
      <c r="AA85" s="9">
        <f t="shared" si="36"/>
        <v>0</v>
      </c>
      <c r="AB85" s="9">
        <f t="shared" si="37"/>
        <v>0</v>
      </c>
      <c r="AN85" s="10" t="str">
        <f t="shared" si="28"/>
        <v>Isles of Scilly: Smith Sound Tide Swept ChannelMCZ</v>
      </c>
      <c r="AO85" s="10" t="str">
        <f t="shared" si="38"/>
        <v>Isles of Scilly: Smith Sound Tide Swept Channel</v>
      </c>
      <c r="AP85" s="9">
        <f>IFERROR(VLOOKUP($AN85,'Introduction probability'!$A$1:$L$128,5,FALSE),"0")</f>
        <v>0.5</v>
      </c>
      <c r="AQ85" s="9">
        <f>IFERROR(VLOOKUP($AN85,'Introduction probability'!$A$1:$L$128,6,FALSE),"0")</f>
        <v>0.5</v>
      </c>
      <c r="AR85" s="9">
        <f>IFERROR(VLOOKUP($AN85,'Introduction probability'!$A$1:$L$128,7,FALSE),"0")</f>
        <v>0.5</v>
      </c>
      <c r="AS85" s="9">
        <f>IFERROR(VLOOKUP($AN85,'Introduction probability'!$A$1:$L$128,8,FALSE),"0")</f>
        <v>1</v>
      </c>
      <c r="AT85" s="9">
        <f>IFERROR(VLOOKUP($AN85,'Introduction probability'!$A$1:$L$128,9,FALSE),"0")</f>
        <v>0.5</v>
      </c>
      <c r="AU85" s="9">
        <f>IFERROR(VLOOKUP($AN85,'Introduction probability'!$A$1:$L$128,10,FALSE),"0")</f>
        <v>0.5</v>
      </c>
      <c r="AV85" s="9">
        <f>IFERROR(VLOOKUP($AN85,'Introduction probability'!$A$1:$L$128,11,FALSE),"0")</f>
        <v>0.5</v>
      </c>
      <c r="AW85" s="9">
        <f>IFERROR(VLOOKUP($AN85,'Introduction probability'!$A$1:$L$128,12,FALSE),"0")</f>
        <v>0.5</v>
      </c>
      <c r="AY85" s="2" t="str">
        <f t="shared" si="39"/>
        <v>Isles of Scilly: Smith Sound Tide Swept Channel</v>
      </c>
      <c r="AZ85" s="2" t="str">
        <f t="shared" si="40"/>
        <v>MCZ</v>
      </c>
      <c r="BA85" s="2">
        <f t="shared" si="41"/>
        <v>0</v>
      </c>
      <c r="BB85" s="2">
        <f t="shared" si="42"/>
        <v>0</v>
      </c>
      <c r="BC85" s="2">
        <f t="shared" si="43"/>
        <v>0</v>
      </c>
      <c r="BD85" s="2">
        <f t="shared" si="44"/>
        <v>0</v>
      </c>
      <c r="BE85" s="2">
        <f t="shared" si="45"/>
        <v>0.5</v>
      </c>
      <c r="BF85" s="2">
        <f t="shared" si="46"/>
        <v>0</v>
      </c>
      <c r="BG85" s="2">
        <f t="shared" si="47"/>
        <v>0</v>
      </c>
      <c r="BH85" s="2">
        <f t="shared" si="48"/>
        <v>0</v>
      </c>
    </row>
    <row r="86" spans="1:60" x14ac:dyDescent="0.25">
      <c r="A86" s="1" t="s">
        <v>91</v>
      </c>
      <c r="B86" s="1" t="s">
        <v>92</v>
      </c>
      <c r="C86" s="1" t="s">
        <v>24</v>
      </c>
      <c r="D86" s="1" t="s">
        <v>474</v>
      </c>
      <c r="E86" s="1" t="s">
        <v>75</v>
      </c>
      <c r="F86" s="1" t="s">
        <v>16</v>
      </c>
      <c r="G86" s="1" t="s">
        <v>16</v>
      </c>
      <c r="H86" s="1" t="s">
        <v>17</v>
      </c>
      <c r="I86" s="1" t="s">
        <v>16</v>
      </c>
      <c r="J86" s="1" t="s">
        <v>16</v>
      </c>
      <c r="K86" s="1" t="s">
        <v>16</v>
      </c>
      <c r="L86" s="1" t="s">
        <v>16</v>
      </c>
      <c r="M86" s="2" t="str">
        <f t="shared" si="25"/>
        <v>FS 35l</v>
      </c>
      <c r="N86" s="2" t="str">
        <f t="shared" si="26"/>
        <v>Isles of Scilly: Smith Sound Tide Swept Channel</v>
      </c>
      <c r="O86" s="2" t="str">
        <f t="shared" si="27"/>
        <v>MCZ</v>
      </c>
      <c r="P86" s="2" t="str">
        <f t="shared" si="29"/>
        <v>A1.2</v>
      </c>
      <c r="Q86" s="37" t="s">
        <v>91</v>
      </c>
      <c r="R86" s="37" t="s">
        <v>92</v>
      </c>
      <c r="S86" s="37" t="s">
        <v>24</v>
      </c>
      <c r="T86" s="37" t="s">
        <v>474</v>
      </c>
      <c r="U86" s="9">
        <f t="shared" si="30"/>
        <v>1</v>
      </c>
      <c r="V86" s="9">
        <f t="shared" si="31"/>
        <v>0</v>
      </c>
      <c r="W86" s="9">
        <f t="shared" si="32"/>
        <v>1</v>
      </c>
      <c r="X86" s="9">
        <f t="shared" si="33"/>
        <v>0</v>
      </c>
      <c r="Y86" s="9">
        <f t="shared" si="34"/>
        <v>1</v>
      </c>
      <c r="Z86" s="9">
        <f t="shared" si="35"/>
        <v>1</v>
      </c>
      <c r="AA86" s="9">
        <f t="shared" si="36"/>
        <v>0</v>
      </c>
      <c r="AB86" s="9">
        <f t="shared" si="37"/>
        <v>1</v>
      </c>
      <c r="AN86" s="10" t="str">
        <f t="shared" si="28"/>
        <v>Isles of Scilly: Smith Sound Tide Swept ChannelMCZ</v>
      </c>
      <c r="AO86" s="10" t="str">
        <f t="shared" si="38"/>
        <v>Isles of Scilly: Smith Sound Tide Swept Channel</v>
      </c>
      <c r="AP86" s="9">
        <f>IFERROR(VLOOKUP($AN86,'Introduction probability'!$A$1:$L$128,5,FALSE),"0")</f>
        <v>0.5</v>
      </c>
      <c r="AQ86" s="9">
        <f>IFERROR(VLOOKUP($AN86,'Introduction probability'!$A$1:$L$128,6,FALSE),"0")</f>
        <v>0.5</v>
      </c>
      <c r="AR86" s="9">
        <f>IFERROR(VLOOKUP($AN86,'Introduction probability'!$A$1:$L$128,7,FALSE),"0")</f>
        <v>0.5</v>
      </c>
      <c r="AS86" s="9">
        <f>IFERROR(VLOOKUP($AN86,'Introduction probability'!$A$1:$L$128,8,FALSE),"0")</f>
        <v>1</v>
      </c>
      <c r="AT86" s="9">
        <f>IFERROR(VLOOKUP($AN86,'Introduction probability'!$A$1:$L$128,9,FALSE),"0")</f>
        <v>0.5</v>
      </c>
      <c r="AU86" s="9">
        <f>IFERROR(VLOOKUP($AN86,'Introduction probability'!$A$1:$L$128,10,FALSE),"0")</f>
        <v>0.5</v>
      </c>
      <c r="AV86" s="9">
        <f>IFERROR(VLOOKUP($AN86,'Introduction probability'!$A$1:$L$128,11,FALSE),"0")</f>
        <v>0.5</v>
      </c>
      <c r="AW86" s="9">
        <f>IFERROR(VLOOKUP($AN86,'Introduction probability'!$A$1:$L$128,12,FALSE),"0")</f>
        <v>0.5</v>
      </c>
      <c r="AY86" s="2" t="str">
        <f t="shared" si="39"/>
        <v>Isles of Scilly: Smith Sound Tide Swept Channel</v>
      </c>
      <c r="AZ86" s="2" t="str">
        <f t="shared" si="40"/>
        <v>MCZ</v>
      </c>
      <c r="BA86" s="2">
        <f t="shared" si="41"/>
        <v>0.5</v>
      </c>
      <c r="BB86" s="2">
        <f t="shared" si="42"/>
        <v>0</v>
      </c>
      <c r="BC86" s="2">
        <f t="shared" si="43"/>
        <v>0.5</v>
      </c>
      <c r="BD86" s="2">
        <f t="shared" si="44"/>
        <v>0</v>
      </c>
      <c r="BE86" s="2">
        <f t="shared" si="45"/>
        <v>0.5</v>
      </c>
      <c r="BF86" s="2">
        <f t="shared" si="46"/>
        <v>0.5</v>
      </c>
      <c r="BG86" s="2">
        <f t="shared" si="47"/>
        <v>0</v>
      </c>
      <c r="BH86" s="2">
        <f t="shared" si="48"/>
        <v>0.5</v>
      </c>
    </row>
    <row r="87" spans="1:60" x14ac:dyDescent="0.25">
      <c r="A87" s="1" t="s">
        <v>91</v>
      </c>
      <c r="B87" s="1" t="s">
        <v>92</v>
      </c>
      <c r="C87" s="1" t="s">
        <v>24</v>
      </c>
      <c r="D87" s="1" t="s">
        <v>473</v>
      </c>
      <c r="E87" s="1" t="s">
        <v>70</v>
      </c>
      <c r="F87" s="1" t="s">
        <v>16</v>
      </c>
      <c r="G87" s="1" t="s">
        <v>16</v>
      </c>
      <c r="H87" s="1" t="s">
        <v>17</v>
      </c>
      <c r="I87" s="1" t="s">
        <v>16</v>
      </c>
      <c r="J87" s="1" t="s">
        <v>16</v>
      </c>
      <c r="K87" s="1" t="s">
        <v>16</v>
      </c>
      <c r="L87" s="1" t="s">
        <v>16</v>
      </c>
      <c r="M87" s="2" t="str">
        <f t="shared" si="25"/>
        <v>FS 35l</v>
      </c>
      <c r="N87" s="2" t="str">
        <f t="shared" si="26"/>
        <v>Isles of Scilly: Smith Sound Tide Swept Channel</v>
      </c>
      <c r="O87" s="2" t="str">
        <f t="shared" si="27"/>
        <v>MCZ</v>
      </c>
      <c r="P87" s="2" t="str">
        <f t="shared" si="29"/>
        <v>SOCI_24</v>
      </c>
      <c r="Q87" s="37" t="s">
        <v>91</v>
      </c>
      <c r="R87" s="37" t="s">
        <v>92</v>
      </c>
      <c r="S87" s="37" t="s">
        <v>24</v>
      </c>
      <c r="T87" s="37" t="s">
        <v>473</v>
      </c>
      <c r="U87" s="9">
        <f t="shared" si="30"/>
        <v>0</v>
      </c>
      <c r="V87" s="9">
        <f t="shared" si="31"/>
        <v>0</v>
      </c>
      <c r="W87" s="9">
        <f t="shared" si="32"/>
        <v>0</v>
      </c>
      <c r="X87" s="9">
        <f t="shared" si="33"/>
        <v>0</v>
      </c>
      <c r="Y87" s="9">
        <f t="shared" si="34"/>
        <v>0</v>
      </c>
      <c r="Z87" s="9">
        <f t="shared" si="35"/>
        <v>0</v>
      </c>
      <c r="AA87" s="9">
        <f t="shared" si="36"/>
        <v>0</v>
      </c>
      <c r="AB87" s="9">
        <f t="shared" si="37"/>
        <v>0</v>
      </c>
      <c r="AN87" s="10" t="str">
        <f t="shared" si="28"/>
        <v>Isles of Scilly: Smith Sound Tide Swept ChannelMCZ</v>
      </c>
      <c r="AO87" s="10" t="str">
        <f t="shared" si="38"/>
        <v>Isles of Scilly: Smith Sound Tide Swept Channel</v>
      </c>
      <c r="AP87" s="9">
        <f>IFERROR(VLOOKUP($AN87,'Introduction probability'!$A$1:$L$128,5,FALSE),"0")</f>
        <v>0.5</v>
      </c>
      <c r="AQ87" s="9">
        <f>IFERROR(VLOOKUP($AN87,'Introduction probability'!$A$1:$L$128,6,FALSE),"0")</f>
        <v>0.5</v>
      </c>
      <c r="AR87" s="9">
        <f>IFERROR(VLOOKUP($AN87,'Introduction probability'!$A$1:$L$128,7,FALSE),"0")</f>
        <v>0.5</v>
      </c>
      <c r="AS87" s="9">
        <f>IFERROR(VLOOKUP($AN87,'Introduction probability'!$A$1:$L$128,8,FALSE),"0")</f>
        <v>1</v>
      </c>
      <c r="AT87" s="9">
        <f>IFERROR(VLOOKUP($AN87,'Introduction probability'!$A$1:$L$128,9,FALSE),"0")</f>
        <v>0.5</v>
      </c>
      <c r="AU87" s="9">
        <f>IFERROR(VLOOKUP($AN87,'Introduction probability'!$A$1:$L$128,10,FALSE),"0")</f>
        <v>0.5</v>
      </c>
      <c r="AV87" s="9">
        <f>IFERROR(VLOOKUP($AN87,'Introduction probability'!$A$1:$L$128,11,FALSE),"0")</f>
        <v>0.5</v>
      </c>
      <c r="AW87" s="9">
        <f>IFERROR(VLOOKUP($AN87,'Introduction probability'!$A$1:$L$128,12,FALSE),"0")</f>
        <v>0.5</v>
      </c>
      <c r="AY87" s="2" t="str">
        <f t="shared" si="39"/>
        <v>Isles of Scilly: Smith Sound Tide Swept Channel</v>
      </c>
      <c r="AZ87" s="2" t="str">
        <f t="shared" si="40"/>
        <v>MCZ</v>
      </c>
      <c r="BA87" s="2">
        <f t="shared" si="41"/>
        <v>0</v>
      </c>
      <c r="BB87" s="2">
        <f t="shared" si="42"/>
        <v>0</v>
      </c>
      <c r="BC87" s="2">
        <f t="shared" si="43"/>
        <v>0</v>
      </c>
      <c r="BD87" s="2">
        <f t="shared" si="44"/>
        <v>0</v>
      </c>
      <c r="BE87" s="2">
        <f t="shared" si="45"/>
        <v>0</v>
      </c>
      <c r="BF87" s="2">
        <f t="shared" si="46"/>
        <v>0</v>
      </c>
      <c r="BG87" s="2">
        <f t="shared" si="47"/>
        <v>0</v>
      </c>
      <c r="BH87" s="2">
        <f t="shared" si="48"/>
        <v>0</v>
      </c>
    </row>
    <row r="88" spans="1:60" x14ac:dyDescent="0.25">
      <c r="A88" s="1" t="s">
        <v>93</v>
      </c>
      <c r="B88" s="1" t="s">
        <v>94</v>
      </c>
      <c r="C88" s="1" t="s">
        <v>24</v>
      </c>
      <c r="D88" s="1" t="s">
        <v>450</v>
      </c>
      <c r="E88" s="1" t="s">
        <v>35</v>
      </c>
      <c r="F88" s="1" t="s">
        <v>16</v>
      </c>
      <c r="G88" s="1" t="s">
        <v>16</v>
      </c>
      <c r="H88" s="1" t="s">
        <v>17</v>
      </c>
      <c r="I88" s="1" t="s">
        <v>16</v>
      </c>
      <c r="J88" s="1" t="s">
        <v>16</v>
      </c>
      <c r="K88" s="1" t="s">
        <v>16</v>
      </c>
      <c r="L88" s="1" t="s">
        <v>16</v>
      </c>
      <c r="M88" s="2" t="str">
        <f t="shared" si="25"/>
        <v>FS 35m</v>
      </c>
      <c r="N88" s="2" t="str">
        <f t="shared" si="26"/>
        <v>Isles of Scilly: Tean</v>
      </c>
      <c r="O88" s="2" t="str">
        <f t="shared" si="27"/>
        <v>MCZ</v>
      </c>
      <c r="P88" s="2" t="str">
        <f t="shared" si="29"/>
        <v>A2.1</v>
      </c>
      <c r="Q88" s="37" t="s">
        <v>93</v>
      </c>
      <c r="R88" s="37" t="s">
        <v>94</v>
      </c>
      <c r="S88" s="37" t="s">
        <v>24</v>
      </c>
      <c r="T88" s="37" t="s">
        <v>450</v>
      </c>
      <c r="U88" s="9">
        <f t="shared" si="30"/>
        <v>0</v>
      </c>
      <c r="V88" s="9">
        <f t="shared" si="31"/>
        <v>1</v>
      </c>
      <c r="W88" s="9">
        <f t="shared" si="32"/>
        <v>0</v>
      </c>
      <c r="X88" s="9">
        <f t="shared" si="33"/>
        <v>0</v>
      </c>
      <c r="Y88" s="9">
        <f t="shared" si="34"/>
        <v>0</v>
      </c>
      <c r="Z88" s="9">
        <f t="shared" si="35"/>
        <v>1</v>
      </c>
      <c r="AA88" s="9">
        <f t="shared" si="36"/>
        <v>1</v>
      </c>
      <c r="AB88" s="9">
        <f t="shared" si="37"/>
        <v>1</v>
      </c>
      <c r="AN88" s="10" t="str">
        <f t="shared" si="28"/>
        <v>Isles of Scilly: TeanMCZ</v>
      </c>
      <c r="AO88" s="10" t="str">
        <f t="shared" si="38"/>
        <v>Isles of Scilly: Tean</v>
      </c>
      <c r="AP88" s="9">
        <f>IFERROR(VLOOKUP($AN88,'Introduction probability'!$A$1:$L$128,5,FALSE),"0")</f>
        <v>0.5</v>
      </c>
      <c r="AQ88" s="9">
        <f>IFERROR(VLOOKUP($AN88,'Introduction probability'!$A$1:$L$128,6,FALSE),"0")</f>
        <v>0.5</v>
      </c>
      <c r="AR88" s="9">
        <f>IFERROR(VLOOKUP($AN88,'Introduction probability'!$A$1:$L$128,7,FALSE),"0")</f>
        <v>0.5</v>
      </c>
      <c r="AS88" s="9">
        <f>IFERROR(VLOOKUP($AN88,'Introduction probability'!$A$1:$L$128,8,FALSE),"0")</f>
        <v>1</v>
      </c>
      <c r="AT88" s="9">
        <f>IFERROR(VLOOKUP($AN88,'Introduction probability'!$A$1:$L$128,9,FALSE),"0")</f>
        <v>0.5</v>
      </c>
      <c r="AU88" s="9">
        <f>IFERROR(VLOOKUP($AN88,'Introduction probability'!$A$1:$L$128,10,FALSE),"0")</f>
        <v>0.5</v>
      </c>
      <c r="AV88" s="9">
        <f>IFERROR(VLOOKUP($AN88,'Introduction probability'!$A$1:$L$128,11,FALSE),"0")</f>
        <v>0.5</v>
      </c>
      <c r="AW88" s="9">
        <f>IFERROR(VLOOKUP($AN88,'Introduction probability'!$A$1:$L$128,12,FALSE),"0")</f>
        <v>1</v>
      </c>
      <c r="AY88" s="2" t="str">
        <f t="shared" si="39"/>
        <v>Isles of Scilly: Tean</v>
      </c>
      <c r="AZ88" s="2" t="str">
        <f t="shared" si="40"/>
        <v>MCZ</v>
      </c>
      <c r="BA88" s="2">
        <f t="shared" si="41"/>
        <v>0</v>
      </c>
      <c r="BB88" s="2">
        <f t="shared" si="42"/>
        <v>0.5</v>
      </c>
      <c r="BC88" s="2">
        <f t="shared" si="43"/>
        <v>0</v>
      </c>
      <c r="BD88" s="2">
        <f t="shared" si="44"/>
        <v>0</v>
      </c>
      <c r="BE88" s="2">
        <f t="shared" si="45"/>
        <v>0</v>
      </c>
      <c r="BF88" s="2">
        <f t="shared" si="46"/>
        <v>0.5</v>
      </c>
      <c r="BG88" s="2">
        <f t="shared" si="47"/>
        <v>0.5</v>
      </c>
      <c r="BH88" s="2">
        <f t="shared" si="48"/>
        <v>1</v>
      </c>
    </row>
    <row r="89" spans="1:60" x14ac:dyDescent="0.25">
      <c r="A89" s="1" t="s">
        <v>93</v>
      </c>
      <c r="B89" s="1" t="s">
        <v>94</v>
      </c>
      <c r="C89" s="1" t="s">
        <v>24</v>
      </c>
      <c r="D89" s="1" t="s">
        <v>465</v>
      </c>
      <c r="E89" s="1" t="s">
        <v>56</v>
      </c>
      <c r="F89" s="1" t="s">
        <v>16</v>
      </c>
      <c r="G89" s="1" t="s">
        <v>16</v>
      </c>
      <c r="H89" s="1" t="s">
        <v>17</v>
      </c>
      <c r="I89" s="1" t="s">
        <v>16</v>
      </c>
      <c r="J89" s="1" t="s">
        <v>16</v>
      </c>
      <c r="K89" s="1" t="s">
        <v>16</v>
      </c>
      <c r="L89" s="1" t="s">
        <v>16</v>
      </c>
      <c r="M89" s="2" t="str">
        <f t="shared" si="25"/>
        <v>FS 35m</v>
      </c>
      <c r="N89" s="2" t="str">
        <f t="shared" si="26"/>
        <v>Isles of Scilly: Tean</v>
      </c>
      <c r="O89" s="2" t="str">
        <f t="shared" si="27"/>
        <v>MCZ</v>
      </c>
      <c r="P89" s="2" t="str">
        <f t="shared" si="29"/>
        <v>A2.2</v>
      </c>
      <c r="Q89" s="37" t="s">
        <v>93</v>
      </c>
      <c r="R89" s="37" t="s">
        <v>94</v>
      </c>
      <c r="S89" s="37" t="s">
        <v>24</v>
      </c>
      <c r="T89" s="37" t="s">
        <v>465</v>
      </c>
      <c r="U89" s="9">
        <f t="shared" si="30"/>
        <v>0</v>
      </c>
      <c r="V89" s="9">
        <f t="shared" si="31"/>
        <v>0</v>
      </c>
      <c r="W89" s="9">
        <f t="shared" si="32"/>
        <v>0</v>
      </c>
      <c r="X89" s="9">
        <f t="shared" si="33"/>
        <v>0</v>
      </c>
      <c r="Y89" s="9">
        <f t="shared" si="34"/>
        <v>0</v>
      </c>
      <c r="Z89" s="9">
        <f t="shared" si="35"/>
        <v>0</v>
      </c>
      <c r="AA89" s="9">
        <f t="shared" si="36"/>
        <v>0</v>
      </c>
      <c r="AB89" s="9">
        <f t="shared" si="37"/>
        <v>0</v>
      </c>
      <c r="AN89" s="10" t="str">
        <f t="shared" si="28"/>
        <v>Isles of Scilly: TeanMCZ</v>
      </c>
      <c r="AO89" s="10" t="str">
        <f t="shared" si="38"/>
        <v>Isles of Scilly: Tean</v>
      </c>
      <c r="AP89" s="9">
        <f>IFERROR(VLOOKUP($AN89,'Introduction probability'!$A$1:$L$128,5,FALSE),"0")</f>
        <v>0.5</v>
      </c>
      <c r="AQ89" s="9">
        <f>IFERROR(VLOOKUP($AN89,'Introduction probability'!$A$1:$L$128,6,FALSE),"0")</f>
        <v>0.5</v>
      </c>
      <c r="AR89" s="9">
        <f>IFERROR(VLOOKUP($AN89,'Introduction probability'!$A$1:$L$128,7,FALSE),"0")</f>
        <v>0.5</v>
      </c>
      <c r="AS89" s="9">
        <f>IFERROR(VLOOKUP($AN89,'Introduction probability'!$A$1:$L$128,8,FALSE),"0")</f>
        <v>1</v>
      </c>
      <c r="AT89" s="9">
        <f>IFERROR(VLOOKUP($AN89,'Introduction probability'!$A$1:$L$128,9,FALSE),"0")</f>
        <v>0.5</v>
      </c>
      <c r="AU89" s="9">
        <f>IFERROR(VLOOKUP($AN89,'Introduction probability'!$A$1:$L$128,10,FALSE),"0")</f>
        <v>0.5</v>
      </c>
      <c r="AV89" s="9">
        <f>IFERROR(VLOOKUP($AN89,'Introduction probability'!$A$1:$L$128,11,FALSE),"0")</f>
        <v>0.5</v>
      </c>
      <c r="AW89" s="9">
        <f>IFERROR(VLOOKUP($AN89,'Introduction probability'!$A$1:$L$128,12,FALSE),"0")</f>
        <v>1</v>
      </c>
      <c r="AY89" s="2" t="str">
        <f t="shared" si="39"/>
        <v>Isles of Scilly: Tean</v>
      </c>
      <c r="AZ89" s="2" t="str">
        <f t="shared" si="40"/>
        <v>MCZ</v>
      </c>
      <c r="BA89" s="2">
        <f t="shared" si="41"/>
        <v>0</v>
      </c>
      <c r="BB89" s="2">
        <f t="shared" si="42"/>
        <v>0</v>
      </c>
      <c r="BC89" s="2">
        <f t="shared" si="43"/>
        <v>0</v>
      </c>
      <c r="BD89" s="2">
        <f t="shared" si="44"/>
        <v>0</v>
      </c>
      <c r="BE89" s="2">
        <f t="shared" si="45"/>
        <v>0</v>
      </c>
      <c r="BF89" s="2">
        <f t="shared" si="46"/>
        <v>0</v>
      </c>
      <c r="BG89" s="2">
        <f t="shared" si="47"/>
        <v>0</v>
      </c>
      <c r="BH89" s="2">
        <f t="shared" si="48"/>
        <v>0</v>
      </c>
    </row>
    <row r="90" spans="1:60" x14ac:dyDescent="0.25">
      <c r="A90" s="1" t="s">
        <v>93</v>
      </c>
      <c r="B90" s="1" t="s">
        <v>94</v>
      </c>
      <c r="C90" s="1" t="s">
        <v>24</v>
      </c>
      <c r="D90" s="1" t="s">
        <v>466</v>
      </c>
      <c r="E90" s="1" t="s">
        <v>57</v>
      </c>
      <c r="F90" s="1" t="s">
        <v>16</v>
      </c>
      <c r="G90" s="1" t="s">
        <v>16</v>
      </c>
      <c r="H90" s="1" t="s">
        <v>17</v>
      </c>
      <c r="I90" s="1" t="s">
        <v>16</v>
      </c>
      <c r="J90" s="1" t="s">
        <v>16</v>
      </c>
      <c r="K90" s="1" t="s">
        <v>16</v>
      </c>
      <c r="L90" s="1" t="s">
        <v>16</v>
      </c>
      <c r="M90" s="2" t="str">
        <f t="shared" si="25"/>
        <v>FS 35m</v>
      </c>
      <c r="N90" s="2" t="str">
        <f t="shared" si="26"/>
        <v>Isles of Scilly: Tean</v>
      </c>
      <c r="O90" s="2" t="str">
        <f t="shared" si="27"/>
        <v>MCZ</v>
      </c>
      <c r="P90" s="2" t="str">
        <f t="shared" si="29"/>
        <v>HOCI_10</v>
      </c>
      <c r="Q90" s="37" t="s">
        <v>93</v>
      </c>
      <c r="R90" s="37" t="s">
        <v>94</v>
      </c>
      <c r="S90" s="37" t="s">
        <v>24</v>
      </c>
      <c r="T90" s="37" t="s">
        <v>466</v>
      </c>
      <c r="U90" s="9">
        <f t="shared" si="30"/>
        <v>0</v>
      </c>
      <c r="V90" s="9">
        <f t="shared" si="31"/>
        <v>0</v>
      </c>
      <c r="W90" s="9">
        <f t="shared" si="32"/>
        <v>0</v>
      </c>
      <c r="X90" s="9">
        <f t="shared" si="33"/>
        <v>0</v>
      </c>
      <c r="Y90" s="9">
        <f t="shared" si="34"/>
        <v>0</v>
      </c>
      <c r="Z90" s="9">
        <f t="shared" si="35"/>
        <v>0</v>
      </c>
      <c r="AA90" s="9">
        <f t="shared" si="36"/>
        <v>0</v>
      </c>
      <c r="AB90" s="9">
        <f t="shared" si="37"/>
        <v>0</v>
      </c>
      <c r="AN90" s="10" t="str">
        <f t="shared" si="28"/>
        <v>Isles of Scilly: TeanMCZ</v>
      </c>
      <c r="AO90" s="10" t="str">
        <f t="shared" si="38"/>
        <v>Isles of Scilly: Tean</v>
      </c>
      <c r="AP90" s="9">
        <f>IFERROR(VLOOKUP($AN90,'Introduction probability'!$A$1:$L$128,5,FALSE),"0")</f>
        <v>0.5</v>
      </c>
      <c r="AQ90" s="9">
        <f>IFERROR(VLOOKUP($AN90,'Introduction probability'!$A$1:$L$128,6,FALSE),"0")</f>
        <v>0.5</v>
      </c>
      <c r="AR90" s="9">
        <f>IFERROR(VLOOKUP($AN90,'Introduction probability'!$A$1:$L$128,7,FALSE),"0")</f>
        <v>0.5</v>
      </c>
      <c r="AS90" s="9">
        <f>IFERROR(VLOOKUP($AN90,'Introduction probability'!$A$1:$L$128,8,FALSE),"0")</f>
        <v>1</v>
      </c>
      <c r="AT90" s="9">
        <f>IFERROR(VLOOKUP($AN90,'Introduction probability'!$A$1:$L$128,9,FALSE),"0")</f>
        <v>0.5</v>
      </c>
      <c r="AU90" s="9">
        <f>IFERROR(VLOOKUP($AN90,'Introduction probability'!$A$1:$L$128,10,FALSE),"0")</f>
        <v>0.5</v>
      </c>
      <c r="AV90" s="9">
        <f>IFERROR(VLOOKUP($AN90,'Introduction probability'!$A$1:$L$128,11,FALSE),"0")</f>
        <v>0.5</v>
      </c>
      <c r="AW90" s="9">
        <f>IFERROR(VLOOKUP($AN90,'Introduction probability'!$A$1:$L$128,12,FALSE),"0")</f>
        <v>1</v>
      </c>
      <c r="AY90" s="2" t="str">
        <f t="shared" si="39"/>
        <v>Isles of Scilly: Tean</v>
      </c>
      <c r="AZ90" s="2" t="str">
        <f t="shared" si="40"/>
        <v>MCZ</v>
      </c>
      <c r="BA90" s="2">
        <f t="shared" si="41"/>
        <v>0</v>
      </c>
      <c r="BB90" s="2">
        <f t="shared" si="42"/>
        <v>0</v>
      </c>
      <c r="BC90" s="2">
        <f t="shared" si="43"/>
        <v>0</v>
      </c>
      <c r="BD90" s="2">
        <f t="shared" si="44"/>
        <v>0</v>
      </c>
      <c r="BE90" s="2">
        <f t="shared" si="45"/>
        <v>0</v>
      </c>
      <c r="BF90" s="2">
        <f t="shared" si="46"/>
        <v>0</v>
      </c>
      <c r="BG90" s="2">
        <f t="shared" si="47"/>
        <v>0</v>
      </c>
      <c r="BH90" s="2">
        <f t="shared" si="48"/>
        <v>0</v>
      </c>
    </row>
    <row r="91" spans="1:60" x14ac:dyDescent="0.25">
      <c r="A91" s="1" t="s">
        <v>93</v>
      </c>
      <c r="B91" s="1" t="s">
        <v>94</v>
      </c>
      <c r="C91" s="1" t="s">
        <v>24</v>
      </c>
      <c r="D91" s="1" t="s">
        <v>474</v>
      </c>
      <c r="E91" s="1" t="s">
        <v>75</v>
      </c>
      <c r="F91" s="1" t="s">
        <v>16</v>
      </c>
      <c r="G91" s="1" t="s">
        <v>16</v>
      </c>
      <c r="H91" s="1" t="s">
        <v>17</v>
      </c>
      <c r="I91" s="1" t="s">
        <v>16</v>
      </c>
      <c r="J91" s="1" t="s">
        <v>16</v>
      </c>
      <c r="K91" s="1" t="s">
        <v>16</v>
      </c>
      <c r="L91" s="1" t="s">
        <v>16</v>
      </c>
      <c r="M91" s="2" t="str">
        <f t="shared" si="25"/>
        <v>FS 35m</v>
      </c>
      <c r="N91" s="2" t="str">
        <f t="shared" si="26"/>
        <v>Isles of Scilly: Tean</v>
      </c>
      <c r="O91" s="2" t="str">
        <f t="shared" si="27"/>
        <v>MCZ</v>
      </c>
      <c r="P91" s="2" t="str">
        <f t="shared" si="29"/>
        <v>A1.2</v>
      </c>
      <c r="Q91" s="37" t="s">
        <v>93</v>
      </c>
      <c r="R91" s="37" t="s">
        <v>94</v>
      </c>
      <c r="S91" s="37" t="s">
        <v>24</v>
      </c>
      <c r="T91" s="37" t="s">
        <v>474</v>
      </c>
      <c r="U91" s="9">
        <f t="shared" si="30"/>
        <v>1</v>
      </c>
      <c r="V91" s="9">
        <f t="shared" si="31"/>
        <v>0</v>
      </c>
      <c r="W91" s="9">
        <f t="shared" si="32"/>
        <v>1</v>
      </c>
      <c r="X91" s="9">
        <f t="shared" si="33"/>
        <v>0</v>
      </c>
      <c r="Y91" s="9">
        <f t="shared" si="34"/>
        <v>1</v>
      </c>
      <c r="Z91" s="9">
        <f t="shared" si="35"/>
        <v>1</v>
      </c>
      <c r="AA91" s="9">
        <f t="shared" si="36"/>
        <v>0</v>
      </c>
      <c r="AB91" s="9">
        <f t="shared" si="37"/>
        <v>1</v>
      </c>
      <c r="AN91" s="10" t="str">
        <f t="shared" si="28"/>
        <v>Isles of Scilly: TeanMCZ</v>
      </c>
      <c r="AO91" s="10" t="str">
        <f t="shared" si="38"/>
        <v>Isles of Scilly: Tean</v>
      </c>
      <c r="AP91" s="9">
        <f>IFERROR(VLOOKUP($AN91,'Introduction probability'!$A$1:$L$128,5,FALSE),"0")</f>
        <v>0.5</v>
      </c>
      <c r="AQ91" s="9">
        <f>IFERROR(VLOOKUP($AN91,'Introduction probability'!$A$1:$L$128,6,FALSE),"0")</f>
        <v>0.5</v>
      </c>
      <c r="AR91" s="9">
        <f>IFERROR(VLOOKUP($AN91,'Introduction probability'!$A$1:$L$128,7,FALSE),"0")</f>
        <v>0.5</v>
      </c>
      <c r="AS91" s="9">
        <f>IFERROR(VLOOKUP($AN91,'Introduction probability'!$A$1:$L$128,8,FALSE),"0")</f>
        <v>1</v>
      </c>
      <c r="AT91" s="9">
        <f>IFERROR(VLOOKUP($AN91,'Introduction probability'!$A$1:$L$128,9,FALSE),"0")</f>
        <v>0.5</v>
      </c>
      <c r="AU91" s="9">
        <f>IFERROR(VLOOKUP($AN91,'Introduction probability'!$A$1:$L$128,10,FALSE),"0")</f>
        <v>0.5</v>
      </c>
      <c r="AV91" s="9">
        <f>IFERROR(VLOOKUP($AN91,'Introduction probability'!$A$1:$L$128,11,FALSE),"0")</f>
        <v>0.5</v>
      </c>
      <c r="AW91" s="9">
        <f>IFERROR(VLOOKUP($AN91,'Introduction probability'!$A$1:$L$128,12,FALSE),"0")</f>
        <v>1</v>
      </c>
      <c r="AY91" s="2" t="str">
        <f t="shared" si="39"/>
        <v>Isles of Scilly: Tean</v>
      </c>
      <c r="AZ91" s="2" t="str">
        <f t="shared" si="40"/>
        <v>MCZ</v>
      </c>
      <c r="BA91" s="2">
        <f t="shared" si="41"/>
        <v>0.5</v>
      </c>
      <c r="BB91" s="2">
        <f t="shared" si="42"/>
        <v>0</v>
      </c>
      <c r="BC91" s="2">
        <f t="shared" si="43"/>
        <v>0.5</v>
      </c>
      <c r="BD91" s="2">
        <f t="shared" si="44"/>
        <v>0</v>
      </c>
      <c r="BE91" s="2">
        <f t="shared" si="45"/>
        <v>0.5</v>
      </c>
      <c r="BF91" s="2">
        <f t="shared" si="46"/>
        <v>0.5</v>
      </c>
      <c r="BG91" s="2">
        <f t="shared" si="47"/>
        <v>0</v>
      </c>
      <c r="BH91" s="2">
        <f t="shared" si="48"/>
        <v>1</v>
      </c>
    </row>
    <row r="92" spans="1:60" x14ac:dyDescent="0.25">
      <c r="A92" s="1" t="s">
        <v>95</v>
      </c>
      <c r="B92" s="1" t="s">
        <v>96</v>
      </c>
      <c r="C92" s="1" t="s">
        <v>24</v>
      </c>
      <c r="D92" s="1" t="s">
        <v>478</v>
      </c>
      <c r="E92" s="1" t="s">
        <v>97</v>
      </c>
      <c r="F92" s="1" t="s">
        <v>16</v>
      </c>
      <c r="G92" s="1" t="s">
        <v>16</v>
      </c>
      <c r="H92" s="1" t="s">
        <v>17</v>
      </c>
      <c r="I92" s="1" t="s">
        <v>16</v>
      </c>
      <c r="J92" s="1" t="s">
        <v>16</v>
      </c>
      <c r="K92" s="1" t="s">
        <v>16</v>
      </c>
      <c r="L92" s="1" t="s">
        <v>16</v>
      </c>
      <c r="M92" s="2" t="str">
        <f t="shared" si="25"/>
        <v>BS 16</v>
      </c>
      <c r="N92" s="2" t="str">
        <f t="shared" si="26"/>
        <v>Kingmere</v>
      </c>
      <c r="O92" s="2" t="str">
        <f t="shared" si="27"/>
        <v>MCZ</v>
      </c>
      <c r="P92" s="2" t="str">
        <f t="shared" si="29"/>
        <v>non_ENG_1</v>
      </c>
      <c r="Q92" s="37" t="s">
        <v>95</v>
      </c>
      <c r="R92" s="37" t="s">
        <v>96</v>
      </c>
      <c r="S92" s="37" t="s">
        <v>24</v>
      </c>
      <c r="T92" s="37" t="s">
        <v>478</v>
      </c>
      <c r="U92" s="9">
        <f t="shared" si="30"/>
        <v>0</v>
      </c>
      <c r="V92" s="9">
        <f t="shared" si="31"/>
        <v>0</v>
      </c>
      <c r="W92" s="9">
        <f t="shared" si="32"/>
        <v>0</v>
      </c>
      <c r="X92" s="9">
        <f t="shared" si="33"/>
        <v>0</v>
      </c>
      <c r="Y92" s="9">
        <f t="shared" si="34"/>
        <v>0</v>
      </c>
      <c r="Z92" s="9">
        <f t="shared" si="35"/>
        <v>0</v>
      </c>
      <c r="AA92" s="9">
        <f t="shared" si="36"/>
        <v>0</v>
      </c>
      <c r="AB92" s="9">
        <f t="shared" si="37"/>
        <v>0</v>
      </c>
      <c r="AN92" s="10" t="str">
        <f t="shared" si="28"/>
        <v>KingmereMCZ</v>
      </c>
      <c r="AO92" s="10" t="str">
        <f t="shared" si="38"/>
        <v>Kingmere</v>
      </c>
      <c r="AP92" s="9">
        <f>IFERROR(VLOOKUP($AN92,'Introduction probability'!$A$1:$L$128,5,FALSE),"0")</f>
        <v>0.5</v>
      </c>
      <c r="AQ92" s="9">
        <f>IFERROR(VLOOKUP($AN92,'Introduction probability'!$A$1:$L$128,6,FALSE),"0")</f>
        <v>0.5</v>
      </c>
      <c r="AR92" s="9">
        <f>IFERROR(VLOOKUP($AN92,'Introduction probability'!$A$1:$L$128,7,FALSE),"0")</f>
        <v>0.5</v>
      </c>
      <c r="AS92" s="9">
        <f>IFERROR(VLOOKUP($AN92,'Introduction probability'!$A$1:$L$128,8,FALSE),"0")</f>
        <v>0.5</v>
      </c>
      <c r="AT92" s="9">
        <f>IFERROR(VLOOKUP($AN92,'Introduction probability'!$A$1:$L$128,9,FALSE),"0")</f>
        <v>0.5</v>
      </c>
      <c r="AU92" s="9">
        <f>IFERROR(VLOOKUP($AN92,'Introduction probability'!$A$1:$L$128,10,FALSE),"0")</f>
        <v>1</v>
      </c>
      <c r="AV92" s="9">
        <f>IFERROR(VLOOKUP($AN92,'Introduction probability'!$A$1:$L$128,11,FALSE),"0")</f>
        <v>0.5</v>
      </c>
      <c r="AW92" s="9">
        <f>IFERROR(VLOOKUP($AN92,'Introduction probability'!$A$1:$L$128,12,FALSE),"0")</f>
        <v>0.5</v>
      </c>
      <c r="AY92" s="2" t="str">
        <f t="shared" si="39"/>
        <v>Kingmere</v>
      </c>
      <c r="AZ92" s="2" t="str">
        <f t="shared" si="40"/>
        <v>MCZ</v>
      </c>
      <c r="BA92" s="2">
        <f t="shared" si="41"/>
        <v>0</v>
      </c>
      <c r="BB92" s="2">
        <f t="shared" si="42"/>
        <v>0</v>
      </c>
      <c r="BC92" s="2">
        <f t="shared" si="43"/>
        <v>0</v>
      </c>
      <c r="BD92" s="2">
        <f t="shared" si="44"/>
        <v>0</v>
      </c>
      <c r="BE92" s="2">
        <f t="shared" si="45"/>
        <v>0</v>
      </c>
      <c r="BF92" s="2">
        <f t="shared" si="46"/>
        <v>0</v>
      </c>
      <c r="BG92" s="2">
        <f t="shared" si="47"/>
        <v>0</v>
      </c>
      <c r="BH92" s="2">
        <f t="shared" si="48"/>
        <v>0</v>
      </c>
    </row>
    <row r="93" spans="1:60" x14ac:dyDescent="0.25">
      <c r="A93" s="1" t="s">
        <v>95</v>
      </c>
      <c r="B93" s="1" t="s">
        <v>96</v>
      </c>
      <c r="C93" s="1" t="s">
        <v>24</v>
      </c>
      <c r="D93" s="1" t="s">
        <v>479</v>
      </c>
      <c r="E93" s="1" t="s">
        <v>98</v>
      </c>
      <c r="F93" s="1" t="s">
        <v>16</v>
      </c>
      <c r="G93" s="1" t="s">
        <v>16</v>
      </c>
      <c r="H93" s="1" t="s">
        <v>17</v>
      </c>
      <c r="I93" s="1" t="s">
        <v>16</v>
      </c>
      <c r="J93" s="1" t="s">
        <v>16</v>
      </c>
      <c r="K93" s="1" t="s">
        <v>16</v>
      </c>
      <c r="L93" s="1" t="s">
        <v>16</v>
      </c>
      <c r="M93" s="2" t="str">
        <f t="shared" si="25"/>
        <v>BS 16</v>
      </c>
      <c r="N93" s="2" t="str">
        <f t="shared" si="26"/>
        <v>Kingmere</v>
      </c>
      <c r="O93" s="2" t="str">
        <f t="shared" si="27"/>
        <v>MCZ</v>
      </c>
      <c r="P93" s="2" t="str">
        <f t="shared" si="29"/>
        <v>non_ENG_21</v>
      </c>
      <c r="Q93" s="37" t="s">
        <v>95</v>
      </c>
      <c r="R93" s="37" t="s">
        <v>96</v>
      </c>
      <c r="S93" s="37" t="s">
        <v>24</v>
      </c>
      <c r="T93" s="37" t="s">
        <v>479</v>
      </c>
      <c r="U93" s="9">
        <f t="shared" si="30"/>
        <v>1</v>
      </c>
      <c r="V93" s="9">
        <f t="shared" si="31"/>
        <v>1</v>
      </c>
      <c r="W93" s="9">
        <f t="shared" si="32"/>
        <v>1</v>
      </c>
      <c r="X93" s="9">
        <f t="shared" si="33"/>
        <v>1</v>
      </c>
      <c r="Y93" s="9">
        <f t="shared" si="34"/>
        <v>1</v>
      </c>
      <c r="Z93" s="9">
        <f t="shared" si="35"/>
        <v>1</v>
      </c>
      <c r="AA93" s="9">
        <f t="shared" si="36"/>
        <v>1</v>
      </c>
      <c r="AB93" s="9">
        <f t="shared" si="37"/>
        <v>1</v>
      </c>
      <c r="AN93" s="10" t="str">
        <f t="shared" si="28"/>
        <v>KingmereMCZ</v>
      </c>
      <c r="AO93" s="10" t="str">
        <f t="shared" si="38"/>
        <v>Kingmere</v>
      </c>
      <c r="AP93" s="9">
        <f>IFERROR(VLOOKUP($AN93,'Introduction probability'!$A$1:$L$128,5,FALSE),"0")</f>
        <v>0.5</v>
      </c>
      <c r="AQ93" s="9">
        <f>IFERROR(VLOOKUP($AN93,'Introduction probability'!$A$1:$L$128,6,FALSE),"0")</f>
        <v>0.5</v>
      </c>
      <c r="AR93" s="9">
        <f>IFERROR(VLOOKUP($AN93,'Introduction probability'!$A$1:$L$128,7,FALSE),"0")</f>
        <v>0.5</v>
      </c>
      <c r="AS93" s="9">
        <f>IFERROR(VLOOKUP($AN93,'Introduction probability'!$A$1:$L$128,8,FALSE),"0")</f>
        <v>0.5</v>
      </c>
      <c r="AT93" s="9">
        <f>IFERROR(VLOOKUP($AN93,'Introduction probability'!$A$1:$L$128,9,FALSE),"0")</f>
        <v>0.5</v>
      </c>
      <c r="AU93" s="9">
        <f>IFERROR(VLOOKUP($AN93,'Introduction probability'!$A$1:$L$128,10,FALSE),"0")</f>
        <v>1</v>
      </c>
      <c r="AV93" s="9">
        <f>IFERROR(VLOOKUP($AN93,'Introduction probability'!$A$1:$L$128,11,FALSE),"0")</f>
        <v>0.5</v>
      </c>
      <c r="AW93" s="9">
        <f>IFERROR(VLOOKUP($AN93,'Introduction probability'!$A$1:$L$128,12,FALSE),"0")</f>
        <v>0.5</v>
      </c>
      <c r="AY93" s="2" t="str">
        <f t="shared" si="39"/>
        <v>Kingmere</v>
      </c>
      <c r="AZ93" s="2" t="str">
        <f t="shared" si="40"/>
        <v>MCZ</v>
      </c>
      <c r="BA93" s="2">
        <f t="shared" si="41"/>
        <v>0.5</v>
      </c>
      <c r="BB93" s="2">
        <f t="shared" si="42"/>
        <v>0.5</v>
      </c>
      <c r="BC93" s="2">
        <f t="shared" si="43"/>
        <v>0.5</v>
      </c>
      <c r="BD93" s="2">
        <f t="shared" si="44"/>
        <v>0.5</v>
      </c>
      <c r="BE93" s="2">
        <f t="shared" si="45"/>
        <v>0.5</v>
      </c>
      <c r="BF93" s="2">
        <f t="shared" si="46"/>
        <v>1</v>
      </c>
      <c r="BG93" s="2">
        <f t="shared" si="47"/>
        <v>0.5</v>
      </c>
      <c r="BH93" s="2">
        <f t="shared" si="48"/>
        <v>0.5</v>
      </c>
    </row>
    <row r="94" spans="1:60" x14ac:dyDescent="0.25">
      <c r="A94" s="1" t="s">
        <v>95</v>
      </c>
      <c r="B94" s="1" t="s">
        <v>96</v>
      </c>
      <c r="C94" s="1" t="s">
        <v>24</v>
      </c>
      <c r="D94" s="1" t="s">
        <v>454</v>
      </c>
      <c r="E94" s="1" t="s">
        <v>39</v>
      </c>
      <c r="F94" s="1" t="s">
        <v>16</v>
      </c>
      <c r="G94" s="1" t="s">
        <v>16</v>
      </c>
      <c r="H94" s="1" t="s">
        <v>17</v>
      </c>
      <c r="I94" s="1" t="s">
        <v>16</v>
      </c>
      <c r="J94" s="1" t="s">
        <v>16</v>
      </c>
      <c r="K94" s="1" t="s">
        <v>16</v>
      </c>
      <c r="L94" s="1" t="s">
        <v>16</v>
      </c>
      <c r="M94" s="2" t="str">
        <f t="shared" si="25"/>
        <v>BS 16</v>
      </c>
      <c r="N94" s="2" t="str">
        <f t="shared" si="26"/>
        <v>Kingmere</v>
      </c>
      <c r="O94" s="2" t="str">
        <f t="shared" si="27"/>
        <v>MCZ</v>
      </c>
      <c r="P94" s="2" t="str">
        <f t="shared" si="29"/>
        <v>HOCI_20</v>
      </c>
      <c r="Q94" s="37" t="s">
        <v>95</v>
      </c>
      <c r="R94" s="37" t="s">
        <v>96</v>
      </c>
      <c r="S94" s="37" t="s">
        <v>24</v>
      </c>
      <c r="T94" s="37" t="s">
        <v>454</v>
      </c>
      <c r="U94" s="9">
        <f t="shared" si="30"/>
        <v>0</v>
      </c>
      <c r="V94" s="9">
        <f t="shared" si="31"/>
        <v>0</v>
      </c>
      <c r="W94" s="9">
        <f t="shared" si="32"/>
        <v>0</v>
      </c>
      <c r="X94" s="9">
        <f t="shared" si="33"/>
        <v>0</v>
      </c>
      <c r="Y94" s="9">
        <f t="shared" si="34"/>
        <v>0</v>
      </c>
      <c r="Z94" s="9">
        <f t="shared" si="35"/>
        <v>0</v>
      </c>
      <c r="AA94" s="9">
        <f t="shared" si="36"/>
        <v>0</v>
      </c>
      <c r="AB94" s="9">
        <f t="shared" si="37"/>
        <v>0</v>
      </c>
      <c r="AN94" s="10" t="str">
        <f t="shared" si="28"/>
        <v>KingmereMCZ</v>
      </c>
      <c r="AO94" s="10" t="str">
        <f t="shared" si="38"/>
        <v>Kingmere</v>
      </c>
      <c r="AP94" s="9">
        <f>IFERROR(VLOOKUP($AN94,'Introduction probability'!$A$1:$L$128,5,FALSE),"0")</f>
        <v>0.5</v>
      </c>
      <c r="AQ94" s="9">
        <f>IFERROR(VLOOKUP($AN94,'Introduction probability'!$A$1:$L$128,6,FALSE),"0")</f>
        <v>0.5</v>
      </c>
      <c r="AR94" s="9">
        <f>IFERROR(VLOOKUP($AN94,'Introduction probability'!$A$1:$L$128,7,FALSE),"0")</f>
        <v>0.5</v>
      </c>
      <c r="AS94" s="9">
        <f>IFERROR(VLOOKUP($AN94,'Introduction probability'!$A$1:$L$128,8,FALSE),"0")</f>
        <v>0.5</v>
      </c>
      <c r="AT94" s="9">
        <f>IFERROR(VLOOKUP($AN94,'Introduction probability'!$A$1:$L$128,9,FALSE),"0")</f>
        <v>0.5</v>
      </c>
      <c r="AU94" s="9">
        <f>IFERROR(VLOOKUP($AN94,'Introduction probability'!$A$1:$L$128,10,FALSE),"0")</f>
        <v>1</v>
      </c>
      <c r="AV94" s="9">
        <f>IFERROR(VLOOKUP($AN94,'Introduction probability'!$A$1:$L$128,11,FALSE),"0")</f>
        <v>0.5</v>
      </c>
      <c r="AW94" s="9">
        <f>IFERROR(VLOOKUP($AN94,'Introduction probability'!$A$1:$L$128,12,FALSE),"0")</f>
        <v>0.5</v>
      </c>
      <c r="AY94" s="2" t="str">
        <f t="shared" si="39"/>
        <v>Kingmere</v>
      </c>
      <c r="AZ94" s="2" t="str">
        <f t="shared" si="40"/>
        <v>MCZ</v>
      </c>
      <c r="BA94" s="2">
        <f t="shared" si="41"/>
        <v>0</v>
      </c>
      <c r="BB94" s="2">
        <f t="shared" si="42"/>
        <v>0</v>
      </c>
      <c r="BC94" s="2">
        <f t="shared" si="43"/>
        <v>0</v>
      </c>
      <c r="BD94" s="2">
        <f t="shared" si="44"/>
        <v>0</v>
      </c>
      <c r="BE94" s="2">
        <f t="shared" si="45"/>
        <v>0</v>
      </c>
      <c r="BF94" s="2">
        <f t="shared" si="46"/>
        <v>0</v>
      </c>
      <c r="BG94" s="2">
        <f t="shared" si="47"/>
        <v>0</v>
      </c>
      <c r="BH94" s="2">
        <f t="shared" si="48"/>
        <v>0</v>
      </c>
    </row>
    <row r="95" spans="1:60" x14ac:dyDescent="0.25">
      <c r="A95" s="1" t="s">
        <v>99</v>
      </c>
      <c r="B95" s="1" t="s">
        <v>100</v>
      </c>
      <c r="C95" s="1" t="s">
        <v>24</v>
      </c>
      <c r="D95" s="1" t="s">
        <v>473</v>
      </c>
      <c r="E95" s="1" t="s">
        <v>70</v>
      </c>
      <c r="F95" s="1" t="s">
        <v>16</v>
      </c>
      <c r="G95" s="1" t="s">
        <v>16</v>
      </c>
      <c r="H95" s="1" t="s">
        <v>17</v>
      </c>
      <c r="I95" s="1" t="s">
        <v>16</v>
      </c>
      <c r="J95" s="1" t="s">
        <v>16</v>
      </c>
      <c r="K95" s="1" t="s">
        <v>16</v>
      </c>
      <c r="L95" s="1" t="s">
        <v>16</v>
      </c>
      <c r="M95" s="2" t="str">
        <f t="shared" si="25"/>
        <v>FS 41</v>
      </c>
      <c r="N95" s="2" t="str">
        <f t="shared" si="26"/>
        <v>Lundy</v>
      </c>
      <c r="O95" s="2" t="str">
        <f t="shared" si="27"/>
        <v>MCZ</v>
      </c>
      <c r="P95" s="2" t="str">
        <f t="shared" si="29"/>
        <v>SOCI_24</v>
      </c>
      <c r="Q95" s="37" t="s">
        <v>99</v>
      </c>
      <c r="R95" s="37" t="s">
        <v>100</v>
      </c>
      <c r="S95" s="37" t="s">
        <v>24</v>
      </c>
      <c r="T95" s="37" t="s">
        <v>473</v>
      </c>
      <c r="U95" s="9">
        <f t="shared" si="30"/>
        <v>0</v>
      </c>
      <c r="V95" s="9">
        <f t="shared" si="31"/>
        <v>0</v>
      </c>
      <c r="W95" s="9">
        <f t="shared" si="32"/>
        <v>0</v>
      </c>
      <c r="X95" s="9">
        <f t="shared" si="33"/>
        <v>0</v>
      </c>
      <c r="Y95" s="9">
        <f t="shared" si="34"/>
        <v>0</v>
      </c>
      <c r="Z95" s="9">
        <f t="shared" si="35"/>
        <v>0</v>
      </c>
      <c r="AA95" s="9">
        <f t="shared" si="36"/>
        <v>0</v>
      </c>
      <c r="AB95" s="9">
        <f t="shared" si="37"/>
        <v>0</v>
      </c>
      <c r="AN95" s="10" t="str">
        <f t="shared" si="28"/>
        <v>LundyMCZ</v>
      </c>
      <c r="AO95" s="10" t="str">
        <f t="shared" si="38"/>
        <v>Lundy</v>
      </c>
      <c r="AP95" s="9">
        <f>IFERROR(VLOOKUP($AN95,'Introduction probability'!$A$1:$L$128,5,FALSE),"0")</f>
        <v>0.5</v>
      </c>
      <c r="AQ95" s="9">
        <f>IFERROR(VLOOKUP($AN95,'Introduction probability'!$A$1:$L$128,6,FALSE),"0")</f>
        <v>0.5</v>
      </c>
      <c r="AR95" s="9">
        <f>IFERROR(VLOOKUP($AN95,'Introduction probability'!$A$1:$L$128,7,FALSE),"0")</f>
        <v>0.5</v>
      </c>
      <c r="AS95" s="9">
        <f>IFERROR(VLOOKUP($AN95,'Introduction probability'!$A$1:$L$128,8,FALSE),"0")</f>
        <v>1</v>
      </c>
      <c r="AT95" s="9">
        <f>IFERROR(VLOOKUP($AN95,'Introduction probability'!$A$1:$L$128,9,FALSE),"0")</f>
        <v>0.5</v>
      </c>
      <c r="AU95" s="9">
        <f>IFERROR(VLOOKUP($AN95,'Introduction probability'!$A$1:$L$128,10,FALSE),"0")</f>
        <v>0.5</v>
      </c>
      <c r="AV95" s="9">
        <f>IFERROR(VLOOKUP($AN95,'Introduction probability'!$A$1:$L$128,11,FALSE),"0")</f>
        <v>0.5</v>
      </c>
      <c r="AW95" s="9">
        <f>IFERROR(VLOOKUP($AN95,'Introduction probability'!$A$1:$L$128,12,FALSE),"0")</f>
        <v>0.5</v>
      </c>
      <c r="AY95" s="2" t="str">
        <f t="shared" si="39"/>
        <v>Lundy</v>
      </c>
      <c r="AZ95" s="2" t="str">
        <f t="shared" si="40"/>
        <v>MCZ</v>
      </c>
      <c r="BA95" s="2">
        <f t="shared" si="41"/>
        <v>0</v>
      </c>
      <c r="BB95" s="2">
        <f t="shared" si="42"/>
        <v>0</v>
      </c>
      <c r="BC95" s="2">
        <f t="shared" si="43"/>
        <v>0</v>
      </c>
      <c r="BD95" s="2">
        <f t="shared" si="44"/>
        <v>0</v>
      </c>
      <c r="BE95" s="2">
        <f t="shared" si="45"/>
        <v>0</v>
      </c>
      <c r="BF95" s="2">
        <f t="shared" si="46"/>
        <v>0</v>
      </c>
      <c r="BG95" s="2">
        <f t="shared" si="47"/>
        <v>0</v>
      </c>
      <c r="BH95" s="2">
        <f t="shared" si="48"/>
        <v>0</v>
      </c>
    </row>
    <row r="96" spans="1:60" x14ac:dyDescent="0.25">
      <c r="A96" s="1" t="s">
        <v>101</v>
      </c>
      <c r="B96" s="1" t="s">
        <v>102</v>
      </c>
      <c r="C96" s="1" t="s">
        <v>24</v>
      </c>
      <c r="D96" s="1" t="s">
        <v>450</v>
      </c>
      <c r="E96" s="1" t="s">
        <v>35</v>
      </c>
      <c r="F96" s="1" t="s">
        <v>16</v>
      </c>
      <c r="G96" s="1" t="s">
        <v>16</v>
      </c>
      <c r="H96" s="1" t="s">
        <v>17</v>
      </c>
      <c r="I96" s="1" t="s">
        <v>16</v>
      </c>
      <c r="J96" s="1" t="s">
        <v>16</v>
      </c>
      <c r="K96" s="1" t="s">
        <v>16</v>
      </c>
      <c r="L96" s="1" t="s">
        <v>16</v>
      </c>
      <c r="M96" s="2" t="str">
        <f t="shared" si="25"/>
        <v>FS 32</v>
      </c>
      <c r="N96" s="2" t="str">
        <f t="shared" si="26"/>
        <v>Manacles</v>
      </c>
      <c r="O96" s="2" t="str">
        <f t="shared" si="27"/>
        <v>MCZ</v>
      </c>
      <c r="P96" s="2" t="str">
        <f t="shared" si="29"/>
        <v>A2.1</v>
      </c>
      <c r="Q96" s="37" t="s">
        <v>101</v>
      </c>
      <c r="R96" s="37" t="s">
        <v>102</v>
      </c>
      <c r="S96" s="37" t="s">
        <v>24</v>
      </c>
      <c r="T96" s="37" t="s">
        <v>450</v>
      </c>
      <c r="U96" s="9">
        <f t="shared" si="30"/>
        <v>0</v>
      </c>
      <c r="V96" s="9">
        <f t="shared" si="31"/>
        <v>1</v>
      </c>
      <c r="W96" s="9">
        <f t="shared" si="32"/>
        <v>0</v>
      </c>
      <c r="X96" s="9">
        <f t="shared" si="33"/>
        <v>0</v>
      </c>
      <c r="Y96" s="9">
        <f t="shared" si="34"/>
        <v>0</v>
      </c>
      <c r="Z96" s="9">
        <f t="shared" si="35"/>
        <v>1</v>
      </c>
      <c r="AA96" s="9">
        <f t="shared" si="36"/>
        <v>1</v>
      </c>
      <c r="AB96" s="9">
        <f t="shared" si="37"/>
        <v>1</v>
      </c>
      <c r="AN96" s="10" t="str">
        <f t="shared" si="28"/>
        <v>ManaclesMCZ</v>
      </c>
      <c r="AO96" s="10" t="str">
        <f t="shared" si="38"/>
        <v>Manacles</v>
      </c>
      <c r="AP96" s="9">
        <f>IFERROR(VLOOKUP($AN96,'Introduction probability'!$A$1:$L$128,5,FALSE),"0")</f>
        <v>0.5</v>
      </c>
      <c r="AQ96" s="9">
        <f>IFERROR(VLOOKUP($AN96,'Introduction probability'!$A$1:$L$128,6,FALSE),"0")</f>
        <v>0.5</v>
      </c>
      <c r="AR96" s="9">
        <f>IFERROR(VLOOKUP($AN96,'Introduction probability'!$A$1:$L$128,7,FALSE),"0")</f>
        <v>0.5</v>
      </c>
      <c r="AS96" s="9">
        <f>IFERROR(VLOOKUP($AN96,'Introduction probability'!$A$1:$L$128,8,FALSE),"0")</f>
        <v>1</v>
      </c>
      <c r="AT96" s="9">
        <f>IFERROR(VLOOKUP($AN96,'Introduction probability'!$A$1:$L$128,9,FALSE),"0")</f>
        <v>0.5</v>
      </c>
      <c r="AU96" s="9">
        <f>IFERROR(VLOOKUP($AN96,'Introduction probability'!$A$1:$L$128,10,FALSE),"0")</f>
        <v>0.5</v>
      </c>
      <c r="AV96" s="9">
        <f>IFERROR(VLOOKUP($AN96,'Introduction probability'!$A$1:$L$128,11,FALSE),"0")</f>
        <v>0.5</v>
      </c>
      <c r="AW96" s="9">
        <f>IFERROR(VLOOKUP($AN96,'Introduction probability'!$A$1:$L$128,12,FALSE),"0")</f>
        <v>0.5</v>
      </c>
      <c r="AY96" s="2" t="str">
        <f t="shared" si="39"/>
        <v>Manacles</v>
      </c>
      <c r="AZ96" s="2" t="str">
        <f t="shared" si="40"/>
        <v>MCZ</v>
      </c>
      <c r="BA96" s="2">
        <f t="shared" si="41"/>
        <v>0</v>
      </c>
      <c r="BB96" s="2">
        <f t="shared" si="42"/>
        <v>0.5</v>
      </c>
      <c r="BC96" s="2">
        <f t="shared" si="43"/>
        <v>0</v>
      </c>
      <c r="BD96" s="2">
        <f t="shared" si="44"/>
        <v>0</v>
      </c>
      <c r="BE96" s="2">
        <f t="shared" si="45"/>
        <v>0</v>
      </c>
      <c r="BF96" s="2">
        <f t="shared" si="46"/>
        <v>0.5</v>
      </c>
      <c r="BG96" s="2">
        <f t="shared" si="47"/>
        <v>0.5</v>
      </c>
      <c r="BH96" s="2">
        <f t="shared" si="48"/>
        <v>0.5</v>
      </c>
    </row>
    <row r="97" spans="1:60" x14ac:dyDescent="0.25">
      <c r="A97" s="1" t="s">
        <v>101</v>
      </c>
      <c r="B97" s="1" t="s">
        <v>102</v>
      </c>
      <c r="C97" s="1" t="s">
        <v>24</v>
      </c>
      <c r="D97" s="1" t="s">
        <v>480</v>
      </c>
      <c r="E97" s="1" t="s">
        <v>103</v>
      </c>
      <c r="F97" s="1" t="s">
        <v>16</v>
      </c>
      <c r="G97" s="1" t="s">
        <v>16</v>
      </c>
      <c r="H97" s="1" t="s">
        <v>17</v>
      </c>
      <c r="I97" s="1" t="s">
        <v>16</v>
      </c>
      <c r="J97" s="1" t="s">
        <v>16</v>
      </c>
      <c r="K97" s="1" t="s">
        <v>16</v>
      </c>
      <c r="L97" s="1" t="s">
        <v>16</v>
      </c>
      <c r="M97" s="2" t="str">
        <f t="shared" si="25"/>
        <v>FS 32</v>
      </c>
      <c r="N97" s="2" t="str">
        <f t="shared" si="26"/>
        <v>Manacles</v>
      </c>
      <c r="O97" s="2" t="str">
        <f t="shared" si="27"/>
        <v>MCZ</v>
      </c>
      <c r="P97" s="2" t="str">
        <f t="shared" si="29"/>
        <v>HOCI_12</v>
      </c>
      <c r="Q97" s="37" t="s">
        <v>101</v>
      </c>
      <c r="R97" s="37" t="s">
        <v>102</v>
      </c>
      <c r="S97" s="37" t="s">
        <v>24</v>
      </c>
      <c r="T97" s="37" t="s">
        <v>480</v>
      </c>
      <c r="U97" s="9">
        <f t="shared" si="30"/>
        <v>0</v>
      </c>
      <c r="V97" s="9">
        <f t="shared" si="31"/>
        <v>1</v>
      </c>
      <c r="W97" s="9">
        <f t="shared" si="32"/>
        <v>1</v>
      </c>
      <c r="X97" s="9">
        <f t="shared" si="33"/>
        <v>1</v>
      </c>
      <c r="Y97" s="9">
        <f t="shared" si="34"/>
        <v>1</v>
      </c>
      <c r="Z97" s="9">
        <f t="shared" si="35"/>
        <v>1</v>
      </c>
      <c r="AA97" s="9">
        <f t="shared" si="36"/>
        <v>1</v>
      </c>
      <c r="AB97" s="9">
        <f t="shared" si="37"/>
        <v>1</v>
      </c>
      <c r="AN97" s="10" t="str">
        <f t="shared" si="28"/>
        <v>ManaclesMCZ</v>
      </c>
      <c r="AO97" s="10" t="str">
        <f t="shared" si="38"/>
        <v>Manacles</v>
      </c>
      <c r="AP97" s="9">
        <f>IFERROR(VLOOKUP($AN97,'Introduction probability'!$A$1:$L$128,5,FALSE),"0")</f>
        <v>0.5</v>
      </c>
      <c r="AQ97" s="9">
        <f>IFERROR(VLOOKUP($AN97,'Introduction probability'!$A$1:$L$128,6,FALSE),"0")</f>
        <v>0.5</v>
      </c>
      <c r="AR97" s="9">
        <f>IFERROR(VLOOKUP($AN97,'Introduction probability'!$A$1:$L$128,7,FALSE),"0")</f>
        <v>0.5</v>
      </c>
      <c r="AS97" s="9">
        <f>IFERROR(VLOOKUP($AN97,'Introduction probability'!$A$1:$L$128,8,FALSE),"0")</f>
        <v>1</v>
      </c>
      <c r="AT97" s="9">
        <f>IFERROR(VLOOKUP($AN97,'Introduction probability'!$A$1:$L$128,9,FALSE),"0")</f>
        <v>0.5</v>
      </c>
      <c r="AU97" s="9">
        <f>IFERROR(VLOOKUP($AN97,'Introduction probability'!$A$1:$L$128,10,FALSE),"0")</f>
        <v>0.5</v>
      </c>
      <c r="AV97" s="9">
        <f>IFERROR(VLOOKUP($AN97,'Introduction probability'!$A$1:$L$128,11,FALSE),"0")</f>
        <v>0.5</v>
      </c>
      <c r="AW97" s="9">
        <f>IFERROR(VLOOKUP($AN97,'Introduction probability'!$A$1:$L$128,12,FALSE),"0")</f>
        <v>0.5</v>
      </c>
      <c r="AY97" s="2" t="str">
        <f t="shared" si="39"/>
        <v>Manacles</v>
      </c>
      <c r="AZ97" s="2" t="str">
        <f t="shared" si="40"/>
        <v>MCZ</v>
      </c>
      <c r="BA97" s="2">
        <f t="shared" si="41"/>
        <v>0</v>
      </c>
      <c r="BB97" s="2">
        <f t="shared" si="42"/>
        <v>0.5</v>
      </c>
      <c r="BC97" s="2">
        <f t="shared" si="43"/>
        <v>0.5</v>
      </c>
      <c r="BD97" s="2">
        <f t="shared" si="44"/>
        <v>1</v>
      </c>
      <c r="BE97" s="2">
        <f t="shared" si="45"/>
        <v>0.5</v>
      </c>
      <c r="BF97" s="2">
        <f t="shared" si="46"/>
        <v>0.5</v>
      </c>
      <c r="BG97" s="2">
        <f t="shared" si="47"/>
        <v>0.5</v>
      </c>
      <c r="BH97" s="2">
        <f t="shared" si="48"/>
        <v>0.5</v>
      </c>
    </row>
    <row r="98" spans="1:60" x14ac:dyDescent="0.25">
      <c r="A98" s="1" t="s">
        <v>101</v>
      </c>
      <c r="B98" s="1" t="s">
        <v>102</v>
      </c>
      <c r="C98" s="1" t="s">
        <v>24</v>
      </c>
      <c r="D98" s="1" t="s">
        <v>481</v>
      </c>
      <c r="E98" s="1" t="s">
        <v>104</v>
      </c>
      <c r="F98" s="1" t="s">
        <v>16</v>
      </c>
      <c r="G98" s="1" t="s">
        <v>16</v>
      </c>
      <c r="H98" s="1" t="s">
        <v>17</v>
      </c>
      <c r="I98" s="1" t="s">
        <v>16</v>
      </c>
      <c r="J98" s="1" t="s">
        <v>16</v>
      </c>
      <c r="K98" s="1" t="s">
        <v>16</v>
      </c>
      <c r="L98" s="1" t="s">
        <v>16</v>
      </c>
      <c r="M98" s="2" t="str">
        <f t="shared" si="25"/>
        <v>FS 32</v>
      </c>
      <c r="N98" s="2" t="str">
        <f t="shared" si="26"/>
        <v>Manacles</v>
      </c>
      <c r="O98" s="2" t="str">
        <f t="shared" si="27"/>
        <v>MCZ</v>
      </c>
      <c r="P98" s="2" t="str">
        <f t="shared" si="29"/>
        <v>A4.2</v>
      </c>
      <c r="Q98" s="37" t="s">
        <v>101</v>
      </c>
      <c r="R98" s="37" t="s">
        <v>102</v>
      </c>
      <c r="S98" s="37" t="s">
        <v>24</v>
      </c>
      <c r="T98" s="37" t="s">
        <v>481</v>
      </c>
      <c r="U98" s="9">
        <f t="shared" si="30"/>
        <v>1</v>
      </c>
      <c r="V98" s="9">
        <f t="shared" si="31"/>
        <v>0</v>
      </c>
      <c r="W98" s="9">
        <f t="shared" si="32"/>
        <v>1</v>
      </c>
      <c r="X98" s="9">
        <f t="shared" si="33"/>
        <v>1</v>
      </c>
      <c r="Y98" s="9">
        <f t="shared" si="34"/>
        <v>1</v>
      </c>
      <c r="Z98" s="9">
        <f t="shared" si="35"/>
        <v>1</v>
      </c>
      <c r="AA98" s="9">
        <f t="shared" si="36"/>
        <v>0</v>
      </c>
      <c r="AB98" s="9">
        <f t="shared" si="37"/>
        <v>0</v>
      </c>
      <c r="AN98" s="10" t="str">
        <f t="shared" si="28"/>
        <v>ManaclesMCZ</v>
      </c>
      <c r="AO98" s="10" t="str">
        <f t="shared" si="38"/>
        <v>Manacles</v>
      </c>
      <c r="AP98" s="9">
        <f>IFERROR(VLOOKUP($AN98,'Introduction probability'!$A$1:$L$128,5,FALSE),"0")</f>
        <v>0.5</v>
      </c>
      <c r="AQ98" s="9">
        <f>IFERROR(VLOOKUP($AN98,'Introduction probability'!$A$1:$L$128,6,FALSE),"0")</f>
        <v>0.5</v>
      </c>
      <c r="AR98" s="9">
        <f>IFERROR(VLOOKUP($AN98,'Introduction probability'!$A$1:$L$128,7,FALSE),"0")</f>
        <v>0.5</v>
      </c>
      <c r="AS98" s="9">
        <f>IFERROR(VLOOKUP($AN98,'Introduction probability'!$A$1:$L$128,8,FALSE),"0")</f>
        <v>1</v>
      </c>
      <c r="AT98" s="9">
        <f>IFERROR(VLOOKUP($AN98,'Introduction probability'!$A$1:$L$128,9,FALSE),"0")</f>
        <v>0.5</v>
      </c>
      <c r="AU98" s="9">
        <f>IFERROR(VLOOKUP($AN98,'Introduction probability'!$A$1:$L$128,10,FALSE),"0")</f>
        <v>0.5</v>
      </c>
      <c r="AV98" s="9">
        <f>IFERROR(VLOOKUP($AN98,'Introduction probability'!$A$1:$L$128,11,FALSE),"0")</f>
        <v>0.5</v>
      </c>
      <c r="AW98" s="9">
        <f>IFERROR(VLOOKUP($AN98,'Introduction probability'!$A$1:$L$128,12,FALSE),"0")</f>
        <v>0.5</v>
      </c>
      <c r="AY98" s="2" t="str">
        <f t="shared" si="39"/>
        <v>Manacles</v>
      </c>
      <c r="AZ98" s="2" t="str">
        <f t="shared" si="40"/>
        <v>MCZ</v>
      </c>
      <c r="BA98" s="2">
        <f t="shared" si="41"/>
        <v>0.5</v>
      </c>
      <c r="BB98" s="2">
        <f t="shared" si="42"/>
        <v>0</v>
      </c>
      <c r="BC98" s="2">
        <f t="shared" si="43"/>
        <v>0.5</v>
      </c>
      <c r="BD98" s="2">
        <f t="shared" si="44"/>
        <v>1</v>
      </c>
      <c r="BE98" s="2">
        <f t="shared" si="45"/>
        <v>0.5</v>
      </c>
      <c r="BF98" s="2">
        <f t="shared" si="46"/>
        <v>0.5</v>
      </c>
      <c r="BG98" s="2">
        <f t="shared" si="47"/>
        <v>0</v>
      </c>
      <c r="BH98" s="2">
        <f t="shared" si="48"/>
        <v>0</v>
      </c>
    </row>
    <row r="99" spans="1:60" x14ac:dyDescent="0.25">
      <c r="A99" s="1" t="s">
        <v>101</v>
      </c>
      <c r="B99" s="1" t="s">
        <v>102</v>
      </c>
      <c r="C99" s="1" t="s">
        <v>24</v>
      </c>
      <c r="D99" s="1" t="s">
        <v>467</v>
      </c>
      <c r="E99" s="1" t="s">
        <v>58</v>
      </c>
      <c r="F99" s="1" t="s">
        <v>16</v>
      </c>
      <c r="G99" s="1" t="s">
        <v>16</v>
      </c>
      <c r="H99" s="1" t="s">
        <v>17</v>
      </c>
      <c r="I99" s="1" t="s">
        <v>16</v>
      </c>
      <c r="J99" s="1" t="s">
        <v>16</v>
      </c>
      <c r="K99" s="1" t="s">
        <v>16</v>
      </c>
      <c r="L99" s="1" t="s">
        <v>16</v>
      </c>
      <c r="M99" s="2" t="str">
        <f t="shared" si="25"/>
        <v>FS 32</v>
      </c>
      <c r="N99" s="2" t="str">
        <f t="shared" si="26"/>
        <v>Manacles</v>
      </c>
      <c r="O99" s="2" t="str">
        <f t="shared" si="27"/>
        <v>MCZ</v>
      </c>
      <c r="P99" s="2" t="str">
        <f t="shared" si="29"/>
        <v>A3.2</v>
      </c>
      <c r="Q99" s="37" t="s">
        <v>101</v>
      </c>
      <c r="R99" s="37" t="s">
        <v>102</v>
      </c>
      <c r="S99" s="37" t="s">
        <v>24</v>
      </c>
      <c r="T99" s="37" t="s">
        <v>467</v>
      </c>
      <c r="U99" s="9">
        <f t="shared" si="30"/>
        <v>1</v>
      </c>
      <c r="V99" s="9">
        <f t="shared" si="31"/>
        <v>0</v>
      </c>
      <c r="W99" s="9">
        <f t="shared" si="32"/>
        <v>1</v>
      </c>
      <c r="X99" s="9">
        <f t="shared" si="33"/>
        <v>1</v>
      </c>
      <c r="Y99" s="9">
        <f t="shared" si="34"/>
        <v>1</v>
      </c>
      <c r="Z99" s="9">
        <f t="shared" si="35"/>
        <v>1</v>
      </c>
      <c r="AA99" s="9">
        <f t="shared" si="36"/>
        <v>0</v>
      </c>
      <c r="AB99" s="9">
        <f t="shared" si="37"/>
        <v>1</v>
      </c>
      <c r="AN99" s="10" t="str">
        <f t="shared" si="28"/>
        <v>ManaclesMCZ</v>
      </c>
      <c r="AO99" s="10" t="str">
        <f t="shared" si="38"/>
        <v>Manacles</v>
      </c>
      <c r="AP99" s="9">
        <f>IFERROR(VLOOKUP($AN99,'Introduction probability'!$A$1:$L$128,5,FALSE),"0")</f>
        <v>0.5</v>
      </c>
      <c r="AQ99" s="9">
        <f>IFERROR(VLOOKUP($AN99,'Introduction probability'!$A$1:$L$128,6,FALSE),"0")</f>
        <v>0.5</v>
      </c>
      <c r="AR99" s="9">
        <f>IFERROR(VLOOKUP($AN99,'Introduction probability'!$A$1:$L$128,7,FALSE),"0")</f>
        <v>0.5</v>
      </c>
      <c r="AS99" s="9">
        <f>IFERROR(VLOOKUP($AN99,'Introduction probability'!$A$1:$L$128,8,FALSE),"0")</f>
        <v>1</v>
      </c>
      <c r="AT99" s="9">
        <f>IFERROR(VLOOKUP($AN99,'Introduction probability'!$A$1:$L$128,9,FALSE),"0")</f>
        <v>0.5</v>
      </c>
      <c r="AU99" s="9">
        <f>IFERROR(VLOOKUP($AN99,'Introduction probability'!$A$1:$L$128,10,FALSE),"0")</f>
        <v>0.5</v>
      </c>
      <c r="AV99" s="9">
        <f>IFERROR(VLOOKUP($AN99,'Introduction probability'!$A$1:$L$128,11,FALSE),"0")</f>
        <v>0.5</v>
      </c>
      <c r="AW99" s="9">
        <f>IFERROR(VLOOKUP($AN99,'Introduction probability'!$A$1:$L$128,12,FALSE),"0")</f>
        <v>0.5</v>
      </c>
      <c r="AY99" s="2" t="str">
        <f t="shared" si="39"/>
        <v>Manacles</v>
      </c>
      <c r="AZ99" s="2" t="str">
        <f t="shared" si="40"/>
        <v>MCZ</v>
      </c>
      <c r="BA99" s="2">
        <f t="shared" si="41"/>
        <v>0.5</v>
      </c>
      <c r="BB99" s="2">
        <f t="shared" si="42"/>
        <v>0</v>
      </c>
      <c r="BC99" s="2">
        <f t="shared" si="43"/>
        <v>0.5</v>
      </c>
      <c r="BD99" s="2">
        <f t="shared" si="44"/>
        <v>1</v>
      </c>
      <c r="BE99" s="2">
        <f t="shared" si="45"/>
        <v>0.5</v>
      </c>
      <c r="BF99" s="2">
        <f t="shared" si="46"/>
        <v>0.5</v>
      </c>
      <c r="BG99" s="2">
        <f t="shared" si="47"/>
        <v>0</v>
      </c>
      <c r="BH99" s="2">
        <f t="shared" si="48"/>
        <v>0.5</v>
      </c>
    </row>
    <row r="100" spans="1:60" x14ac:dyDescent="0.25">
      <c r="A100" s="1" t="s">
        <v>101</v>
      </c>
      <c r="B100" s="1" t="s">
        <v>102</v>
      </c>
      <c r="C100" s="1" t="s">
        <v>24</v>
      </c>
      <c r="D100" s="1" t="s">
        <v>474</v>
      </c>
      <c r="E100" s="1" t="s">
        <v>75</v>
      </c>
      <c r="F100" s="1" t="s">
        <v>16</v>
      </c>
      <c r="G100" s="1" t="s">
        <v>16</v>
      </c>
      <c r="H100" s="1" t="s">
        <v>17</v>
      </c>
      <c r="I100" s="1" t="s">
        <v>16</v>
      </c>
      <c r="J100" s="1" t="s">
        <v>16</v>
      </c>
      <c r="K100" s="1" t="s">
        <v>16</v>
      </c>
      <c r="L100" s="1" t="s">
        <v>16</v>
      </c>
      <c r="M100" s="2" t="str">
        <f t="shared" si="25"/>
        <v>FS 32</v>
      </c>
      <c r="N100" s="2" t="str">
        <f t="shared" si="26"/>
        <v>Manacles</v>
      </c>
      <c r="O100" s="2" t="str">
        <f t="shared" si="27"/>
        <v>MCZ</v>
      </c>
      <c r="P100" s="2" t="str">
        <f t="shared" si="29"/>
        <v>A1.2</v>
      </c>
      <c r="Q100" s="37" t="s">
        <v>101</v>
      </c>
      <c r="R100" s="37" t="s">
        <v>102</v>
      </c>
      <c r="S100" s="37" t="s">
        <v>24</v>
      </c>
      <c r="T100" s="37" t="s">
        <v>474</v>
      </c>
      <c r="U100" s="9">
        <f t="shared" si="30"/>
        <v>1</v>
      </c>
      <c r="V100" s="9">
        <f t="shared" si="31"/>
        <v>0</v>
      </c>
      <c r="W100" s="9">
        <f t="shared" si="32"/>
        <v>1</v>
      </c>
      <c r="X100" s="9">
        <f t="shared" si="33"/>
        <v>0</v>
      </c>
      <c r="Y100" s="9">
        <f t="shared" si="34"/>
        <v>1</v>
      </c>
      <c r="Z100" s="9">
        <f t="shared" si="35"/>
        <v>1</v>
      </c>
      <c r="AA100" s="9">
        <f t="shared" si="36"/>
        <v>0</v>
      </c>
      <c r="AB100" s="9">
        <f t="shared" si="37"/>
        <v>1</v>
      </c>
      <c r="AN100" s="10" t="str">
        <f t="shared" si="28"/>
        <v>ManaclesMCZ</v>
      </c>
      <c r="AO100" s="10" t="str">
        <f t="shared" si="38"/>
        <v>Manacles</v>
      </c>
      <c r="AP100" s="9">
        <f>IFERROR(VLOOKUP($AN100,'Introduction probability'!$A$1:$L$128,5,FALSE),"0")</f>
        <v>0.5</v>
      </c>
      <c r="AQ100" s="9">
        <f>IFERROR(VLOOKUP($AN100,'Introduction probability'!$A$1:$L$128,6,FALSE),"0")</f>
        <v>0.5</v>
      </c>
      <c r="AR100" s="9">
        <f>IFERROR(VLOOKUP($AN100,'Introduction probability'!$A$1:$L$128,7,FALSE),"0")</f>
        <v>0.5</v>
      </c>
      <c r="AS100" s="9">
        <f>IFERROR(VLOOKUP($AN100,'Introduction probability'!$A$1:$L$128,8,FALSE),"0")</f>
        <v>1</v>
      </c>
      <c r="AT100" s="9">
        <f>IFERROR(VLOOKUP($AN100,'Introduction probability'!$A$1:$L$128,9,FALSE),"0")</f>
        <v>0.5</v>
      </c>
      <c r="AU100" s="9">
        <f>IFERROR(VLOOKUP($AN100,'Introduction probability'!$A$1:$L$128,10,FALSE),"0")</f>
        <v>0.5</v>
      </c>
      <c r="AV100" s="9">
        <f>IFERROR(VLOOKUP($AN100,'Introduction probability'!$A$1:$L$128,11,FALSE),"0")</f>
        <v>0.5</v>
      </c>
      <c r="AW100" s="9">
        <f>IFERROR(VLOOKUP($AN100,'Introduction probability'!$A$1:$L$128,12,FALSE),"0")</f>
        <v>0.5</v>
      </c>
      <c r="AY100" s="2" t="str">
        <f t="shared" si="39"/>
        <v>Manacles</v>
      </c>
      <c r="AZ100" s="2" t="str">
        <f t="shared" si="40"/>
        <v>MCZ</v>
      </c>
      <c r="BA100" s="2">
        <f t="shared" si="41"/>
        <v>0.5</v>
      </c>
      <c r="BB100" s="2">
        <f t="shared" si="42"/>
        <v>0</v>
      </c>
      <c r="BC100" s="2">
        <f t="shared" si="43"/>
        <v>0.5</v>
      </c>
      <c r="BD100" s="2">
        <f t="shared" si="44"/>
        <v>0</v>
      </c>
      <c r="BE100" s="2">
        <f t="shared" si="45"/>
        <v>0.5</v>
      </c>
      <c r="BF100" s="2">
        <f t="shared" si="46"/>
        <v>0.5</v>
      </c>
      <c r="BG100" s="2">
        <f t="shared" si="47"/>
        <v>0</v>
      </c>
      <c r="BH100" s="2">
        <f t="shared" si="48"/>
        <v>0.5</v>
      </c>
    </row>
    <row r="101" spans="1:60" x14ac:dyDescent="0.25">
      <c r="A101" s="1" t="s">
        <v>101</v>
      </c>
      <c r="B101" s="1" t="s">
        <v>102</v>
      </c>
      <c r="C101" s="1" t="s">
        <v>24</v>
      </c>
      <c r="D101" s="1" t="s">
        <v>482</v>
      </c>
      <c r="E101" s="1" t="s">
        <v>105</v>
      </c>
      <c r="F101" s="1" t="s">
        <v>16</v>
      </c>
      <c r="G101" s="1" t="s">
        <v>16</v>
      </c>
      <c r="H101" s="1" t="s">
        <v>17</v>
      </c>
      <c r="I101" s="1" t="s">
        <v>16</v>
      </c>
      <c r="J101" s="1" t="s">
        <v>16</v>
      </c>
      <c r="K101" s="1" t="s">
        <v>16</v>
      </c>
      <c r="L101" s="1" t="s">
        <v>16</v>
      </c>
      <c r="M101" s="2" t="str">
        <f t="shared" si="25"/>
        <v>FS 32</v>
      </c>
      <c r="N101" s="2" t="str">
        <f t="shared" si="26"/>
        <v>Manacles</v>
      </c>
      <c r="O101" s="2" t="str">
        <f t="shared" si="27"/>
        <v>MCZ</v>
      </c>
      <c r="P101" s="2" t="str">
        <f t="shared" si="29"/>
        <v>SOCI_2</v>
      </c>
      <c r="Q101" s="37" t="s">
        <v>101</v>
      </c>
      <c r="R101" s="37" t="s">
        <v>102</v>
      </c>
      <c r="S101" s="37" t="s">
        <v>24</v>
      </c>
      <c r="T101" s="37" t="s">
        <v>482</v>
      </c>
      <c r="U101" s="9">
        <f t="shared" si="30"/>
        <v>0</v>
      </c>
      <c r="V101" s="9">
        <f t="shared" si="31"/>
        <v>0</v>
      </c>
      <c r="W101" s="9">
        <f t="shared" si="32"/>
        <v>0</v>
      </c>
      <c r="X101" s="9">
        <f t="shared" si="33"/>
        <v>0</v>
      </c>
      <c r="Y101" s="9">
        <f t="shared" si="34"/>
        <v>0</v>
      </c>
      <c r="Z101" s="9">
        <f t="shared" si="35"/>
        <v>0</v>
      </c>
      <c r="AA101" s="9">
        <f t="shared" si="36"/>
        <v>0</v>
      </c>
      <c r="AB101" s="9">
        <f t="shared" si="37"/>
        <v>0</v>
      </c>
      <c r="AN101" s="10" t="str">
        <f t="shared" si="28"/>
        <v>ManaclesMCZ</v>
      </c>
      <c r="AO101" s="10" t="str">
        <f t="shared" si="38"/>
        <v>Manacles</v>
      </c>
      <c r="AP101" s="9">
        <f>IFERROR(VLOOKUP($AN101,'Introduction probability'!$A$1:$L$128,5,FALSE),"0")</f>
        <v>0.5</v>
      </c>
      <c r="AQ101" s="9">
        <f>IFERROR(VLOOKUP($AN101,'Introduction probability'!$A$1:$L$128,6,FALSE),"0")</f>
        <v>0.5</v>
      </c>
      <c r="AR101" s="9">
        <f>IFERROR(VLOOKUP($AN101,'Introduction probability'!$A$1:$L$128,7,FALSE),"0")</f>
        <v>0.5</v>
      </c>
      <c r="AS101" s="9">
        <f>IFERROR(VLOOKUP($AN101,'Introduction probability'!$A$1:$L$128,8,FALSE),"0")</f>
        <v>1</v>
      </c>
      <c r="AT101" s="9">
        <f>IFERROR(VLOOKUP($AN101,'Introduction probability'!$A$1:$L$128,9,FALSE),"0")</f>
        <v>0.5</v>
      </c>
      <c r="AU101" s="9">
        <f>IFERROR(VLOOKUP($AN101,'Introduction probability'!$A$1:$L$128,10,FALSE),"0")</f>
        <v>0.5</v>
      </c>
      <c r="AV101" s="9">
        <f>IFERROR(VLOOKUP($AN101,'Introduction probability'!$A$1:$L$128,11,FALSE),"0")</f>
        <v>0.5</v>
      </c>
      <c r="AW101" s="9">
        <f>IFERROR(VLOOKUP($AN101,'Introduction probability'!$A$1:$L$128,12,FALSE),"0")</f>
        <v>0.5</v>
      </c>
      <c r="AY101" s="2" t="str">
        <f t="shared" si="39"/>
        <v>Manacles</v>
      </c>
      <c r="AZ101" s="2" t="str">
        <f t="shared" si="40"/>
        <v>MCZ</v>
      </c>
      <c r="BA101" s="2">
        <f t="shared" si="41"/>
        <v>0</v>
      </c>
      <c r="BB101" s="2">
        <f t="shared" si="42"/>
        <v>0</v>
      </c>
      <c r="BC101" s="2">
        <f t="shared" si="43"/>
        <v>0</v>
      </c>
      <c r="BD101" s="2">
        <f t="shared" si="44"/>
        <v>0</v>
      </c>
      <c r="BE101" s="2">
        <f t="shared" si="45"/>
        <v>0</v>
      </c>
      <c r="BF101" s="2">
        <f t="shared" si="46"/>
        <v>0</v>
      </c>
      <c r="BG101" s="2">
        <f t="shared" si="47"/>
        <v>0</v>
      </c>
      <c r="BH101" s="2">
        <f t="shared" si="48"/>
        <v>0</v>
      </c>
    </row>
    <row r="102" spans="1:60" x14ac:dyDescent="0.25">
      <c r="A102" s="1" t="s">
        <v>101</v>
      </c>
      <c r="B102" s="1" t="s">
        <v>102</v>
      </c>
      <c r="C102" s="1" t="s">
        <v>24</v>
      </c>
      <c r="D102" s="1" t="s">
        <v>473</v>
      </c>
      <c r="E102" s="1" t="s">
        <v>70</v>
      </c>
      <c r="F102" s="1" t="s">
        <v>16</v>
      </c>
      <c r="G102" s="1" t="s">
        <v>16</v>
      </c>
      <c r="H102" s="1" t="s">
        <v>17</v>
      </c>
      <c r="I102" s="1" t="s">
        <v>16</v>
      </c>
      <c r="J102" s="1" t="s">
        <v>16</v>
      </c>
      <c r="K102" s="1" t="s">
        <v>16</v>
      </c>
      <c r="L102" s="1" t="s">
        <v>16</v>
      </c>
      <c r="M102" s="2" t="str">
        <f t="shared" si="25"/>
        <v>FS 32</v>
      </c>
      <c r="N102" s="2" t="str">
        <f t="shared" si="26"/>
        <v>Manacles</v>
      </c>
      <c r="O102" s="2" t="str">
        <f t="shared" si="27"/>
        <v>MCZ</v>
      </c>
      <c r="P102" s="2" t="str">
        <f t="shared" si="29"/>
        <v>SOCI_24</v>
      </c>
      <c r="Q102" s="37" t="s">
        <v>101</v>
      </c>
      <c r="R102" s="37" t="s">
        <v>102</v>
      </c>
      <c r="S102" s="37" t="s">
        <v>24</v>
      </c>
      <c r="T102" s="37" t="s">
        <v>473</v>
      </c>
      <c r="U102" s="9">
        <f t="shared" si="30"/>
        <v>0</v>
      </c>
      <c r="V102" s="9">
        <f t="shared" si="31"/>
        <v>0</v>
      </c>
      <c r="W102" s="9">
        <f t="shared" si="32"/>
        <v>0</v>
      </c>
      <c r="X102" s="9">
        <f t="shared" si="33"/>
        <v>0</v>
      </c>
      <c r="Y102" s="9">
        <f t="shared" si="34"/>
        <v>0</v>
      </c>
      <c r="Z102" s="9">
        <f t="shared" si="35"/>
        <v>0</v>
      </c>
      <c r="AA102" s="9">
        <f t="shared" si="36"/>
        <v>0</v>
      </c>
      <c r="AB102" s="9">
        <f t="shared" si="37"/>
        <v>0</v>
      </c>
      <c r="AN102" s="10" t="str">
        <f t="shared" si="28"/>
        <v>ManaclesMCZ</v>
      </c>
      <c r="AO102" s="10" t="str">
        <f t="shared" si="38"/>
        <v>Manacles</v>
      </c>
      <c r="AP102" s="9">
        <f>IFERROR(VLOOKUP($AN102,'Introduction probability'!$A$1:$L$128,5,FALSE),"0")</f>
        <v>0.5</v>
      </c>
      <c r="AQ102" s="9">
        <f>IFERROR(VLOOKUP($AN102,'Introduction probability'!$A$1:$L$128,6,FALSE),"0")</f>
        <v>0.5</v>
      </c>
      <c r="AR102" s="9">
        <f>IFERROR(VLOOKUP($AN102,'Introduction probability'!$A$1:$L$128,7,FALSE),"0")</f>
        <v>0.5</v>
      </c>
      <c r="AS102" s="9">
        <f>IFERROR(VLOOKUP($AN102,'Introduction probability'!$A$1:$L$128,8,FALSE),"0")</f>
        <v>1</v>
      </c>
      <c r="AT102" s="9">
        <f>IFERROR(VLOOKUP($AN102,'Introduction probability'!$A$1:$L$128,9,FALSE),"0")</f>
        <v>0.5</v>
      </c>
      <c r="AU102" s="9">
        <f>IFERROR(VLOOKUP($AN102,'Introduction probability'!$A$1:$L$128,10,FALSE),"0")</f>
        <v>0.5</v>
      </c>
      <c r="AV102" s="9">
        <f>IFERROR(VLOOKUP($AN102,'Introduction probability'!$A$1:$L$128,11,FALSE),"0")</f>
        <v>0.5</v>
      </c>
      <c r="AW102" s="9">
        <f>IFERROR(VLOOKUP($AN102,'Introduction probability'!$A$1:$L$128,12,FALSE),"0")</f>
        <v>0.5</v>
      </c>
      <c r="AY102" s="2" t="str">
        <f t="shared" si="39"/>
        <v>Manacles</v>
      </c>
      <c r="AZ102" s="2" t="str">
        <f t="shared" si="40"/>
        <v>MCZ</v>
      </c>
      <c r="BA102" s="2">
        <f t="shared" si="41"/>
        <v>0</v>
      </c>
      <c r="BB102" s="2">
        <f t="shared" si="42"/>
        <v>0</v>
      </c>
      <c r="BC102" s="2">
        <f t="shared" si="43"/>
        <v>0</v>
      </c>
      <c r="BD102" s="2">
        <f t="shared" si="44"/>
        <v>0</v>
      </c>
      <c r="BE102" s="2">
        <f t="shared" si="45"/>
        <v>0</v>
      </c>
      <c r="BF102" s="2">
        <f t="shared" si="46"/>
        <v>0</v>
      </c>
      <c r="BG102" s="2">
        <f t="shared" si="47"/>
        <v>0</v>
      </c>
      <c r="BH102" s="2">
        <f t="shared" si="48"/>
        <v>0</v>
      </c>
    </row>
    <row r="103" spans="1:60" x14ac:dyDescent="0.25">
      <c r="A103" s="1" t="s">
        <v>101</v>
      </c>
      <c r="B103" s="1" t="s">
        <v>102</v>
      </c>
      <c r="C103" s="1" t="s">
        <v>24</v>
      </c>
      <c r="D103" s="1" t="s">
        <v>476</v>
      </c>
      <c r="E103" s="1" t="s">
        <v>81</v>
      </c>
      <c r="F103" s="1" t="s">
        <v>16</v>
      </c>
      <c r="G103" s="1" t="s">
        <v>16</v>
      </c>
      <c r="H103" s="1" t="s">
        <v>17</v>
      </c>
      <c r="I103" s="1" t="s">
        <v>16</v>
      </c>
      <c r="J103" s="1" t="s">
        <v>16</v>
      </c>
      <c r="K103" s="1" t="s">
        <v>16</v>
      </c>
      <c r="L103" s="1" t="s">
        <v>16</v>
      </c>
      <c r="M103" s="2" t="str">
        <f t="shared" si="25"/>
        <v>FS 32</v>
      </c>
      <c r="N103" s="2" t="str">
        <f t="shared" si="26"/>
        <v>Manacles</v>
      </c>
      <c r="O103" s="2" t="str">
        <f t="shared" si="27"/>
        <v>MCZ</v>
      </c>
      <c r="P103" s="2" t="str">
        <f t="shared" si="29"/>
        <v>SOCI_14</v>
      </c>
      <c r="Q103" s="37" t="s">
        <v>101</v>
      </c>
      <c r="R103" s="37" t="s">
        <v>102</v>
      </c>
      <c r="S103" s="37" t="s">
        <v>24</v>
      </c>
      <c r="T103" s="37" t="s">
        <v>476</v>
      </c>
      <c r="U103" s="9">
        <f t="shared" si="30"/>
        <v>0</v>
      </c>
      <c r="V103" s="9">
        <f t="shared" si="31"/>
        <v>0</v>
      </c>
      <c r="W103" s="9">
        <f t="shared" si="32"/>
        <v>0</v>
      </c>
      <c r="X103" s="9">
        <f t="shared" si="33"/>
        <v>0</v>
      </c>
      <c r="Y103" s="9">
        <f t="shared" si="34"/>
        <v>0</v>
      </c>
      <c r="Z103" s="9">
        <f t="shared" si="35"/>
        <v>0</v>
      </c>
      <c r="AA103" s="9">
        <f t="shared" si="36"/>
        <v>0</v>
      </c>
      <c r="AB103" s="9">
        <f t="shared" si="37"/>
        <v>0</v>
      </c>
      <c r="AN103" s="10" t="str">
        <f t="shared" si="28"/>
        <v>ManaclesMCZ</v>
      </c>
      <c r="AO103" s="10" t="str">
        <f t="shared" si="38"/>
        <v>Manacles</v>
      </c>
      <c r="AP103" s="9">
        <f>IFERROR(VLOOKUP($AN103,'Introduction probability'!$A$1:$L$128,5,FALSE),"0")</f>
        <v>0.5</v>
      </c>
      <c r="AQ103" s="9">
        <f>IFERROR(VLOOKUP($AN103,'Introduction probability'!$A$1:$L$128,6,FALSE),"0")</f>
        <v>0.5</v>
      </c>
      <c r="AR103" s="9">
        <f>IFERROR(VLOOKUP($AN103,'Introduction probability'!$A$1:$L$128,7,FALSE),"0")</f>
        <v>0.5</v>
      </c>
      <c r="AS103" s="9">
        <f>IFERROR(VLOOKUP($AN103,'Introduction probability'!$A$1:$L$128,8,FALSE),"0")</f>
        <v>1</v>
      </c>
      <c r="AT103" s="9">
        <f>IFERROR(VLOOKUP($AN103,'Introduction probability'!$A$1:$L$128,9,FALSE),"0")</f>
        <v>0.5</v>
      </c>
      <c r="AU103" s="9">
        <f>IFERROR(VLOOKUP($AN103,'Introduction probability'!$A$1:$L$128,10,FALSE),"0")</f>
        <v>0.5</v>
      </c>
      <c r="AV103" s="9">
        <f>IFERROR(VLOOKUP($AN103,'Introduction probability'!$A$1:$L$128,11,FALSE),"0")</f>
        <v>0.5</v>
      </c>
      <c r="AW103" s="9">
        <f>IFERROR(VLOOKUP($AN103,'Introduction probability'!$A$1:$L$128,12,FALSE),"0")</f>
        <v>0.5</v>
      </c>
      <c r="AY103" s="2" t="str">
        <f t="shared" si="39"/>
        <v>Manacles</v>
      </c>
      <c r="AZ103" s="2" t="str">
        <f t="shared" si="40"/>
        <v>MCZ</v>
      </c>
      <c r="BA103" s="2">
        <f t="shared" si="41"/>
        <v>0</v>
      </c>
      <c r="BB103" s="2">
        <f t="shared" si="42"/>
        <v>0</v>
      </c>
      <c r="BC103" s="2">
        <f t="shared" si="43"/>
        <v>0</v>
      </c>
      <c r="BD103" s="2">
        <f t="shared" si="44"/>
        <v>0</v>
      </c>
      <c r="BE103" s="2">
        <f t="shared" si="45"/>
        <v>0</v>
      </c>
      <c r="BF103" s="2">
        <f t="shared" si="46"/>
        <v>0</v>
      </c>
      <c r="BG103" s="2">
        <f t="shared" si="47"/>
        <v>0</v>
      </c>
      <c r="BH103" s="2">
        <f t="shared" si="48"/>
        <v>0</v>
      </c>
    </row>
    <row r="104" spans="1:60" x14ac:dyDescent="0.25">
      <c r="A104" s="1" t="s">
        <v>101</v>
      </c>
      <c r="B104" s="1" t="s">
        <v>102</v>
      </c>
      <c r="C104" s="1" t="s">
        <v>24</v>
      </c>
      <c r="D104" s="1" t="s">
        <v>483</v>
      </c>
      <c r="E104" s="1" t="s">
        <v>106</v>
      </c>
      <c r="F104" s="1" t="s">
        <v>16</v>
      </c>
      <c r="G104" s="1" t="s">
        <v>16</v>
      </c>
      <c r="H104" s="1" t="s">
        <v>17</v>
      </c>
      <c r="I104" s="1" t="s">
        <v>16</v>
      </c>
      <c r="J104" s="1" t="s">
        <v>16</v>
      </c>
      <c r="K104" s="1" t="s">
        <v>16</v>
      </c>
      <c r="L104" s="1" t="s">
        <v>16</v>
      </c>
      <c r="M104" s="2" t="str">
        <f t="shared" si="25"/>
        <v>FS 32</v>
      </c>
      <c r="N104" s="2" t="str">
        <f t="shared" si="26"/>
        <v>Manacles</v>
      </c>
      <c r="O104" s="2" t="str">
        <f t="shared" si="27"/>
        <v>MCZ</v>
      </c>
      <c r="P104" s="2" t="str">
        <f t="shared" si="29"/>
        <v>A5.5</v>
      </c>
      <c r="Q104" s="37" t="s">
        <v>101</v>
      </c>
      <c r="R104" s="37" t="s">
        <v>102</v>
      </c>
      <c r="S104" s="37" t="s">
        <v>24</v>
      </c>
      <c r="T104" s="37" t="s">
        <v>483</v>
      </c>
      <c r="U104" s="9">
        <f t="shared" si="30"/>
        <v>1</v>
      </c>
      <c r="V104" s="9">
        <f t="shared" si="31"/>
        <v>0</v>
      </c>
      <c r="W104" s="9">
        <f t="shared" si="32"/>
        <v>1</v>
      </c>
      <c r="X104" s="9">
        <f t="shared" si="33"/>
        <v>1</v>
      </c>
      <c r="Y104" s="9">
        <f t="shared" si="34"/>
        <v>1</v>
      </c>
      <c r="Z104" s="9">
        <f t="shared" si="35"/>
        <v>0</v>
      </c>
      <c r="AA104" s="9">
        <f t="shared" si="36"/>
        <v>0</v>
      </c>
      <c r="AB104" s="9">
        <f t="shared" si="37"/>
        <v>0</v>
      </c>
      <c r="AN104" s="10" t="str">
        <f t="shared" si="28"/>
        <v>ManaclesMCZ</v>
      </c>
      <c r="AO104" s="10" t="str">
        <f t="shared" si="38"/>
        <v>Manacles</v>
      </c>
      <c r="AP104" s="9">
        <f>IFERROR(VLOOKUP($AN104,'Introduction probability'!$A$1:$L$128,5,FALSE),"0")</f>
        <v>0.5</v>
      </c>
      <c r="AQ104" s="9">
        <f>IFERROR(VLOOKUP($AN104,'Introduction probability'!$A$1:$L$128,6,FALSE),"0")</f>
        <v>0.5</v>
      </c>
      <c r="AR104" s="9">
        <f>IFERROR(VLOOKUP($AN104,'Introduction probability'!$A$1:$L$128,7,FALSE),"0")</f>
        <v>0.5</v>
      </c>
      <c r="AS104" s="9">
        <f>IFERROR(VLOOKUP($AN104,'Introduction probability'!$A$1:$L$128,8,FALSE),"0")</f>
        <v>1</v>
      </c>
      <c r="AT104" s="9">
        <f>IFERROR(VLOOKUP($AN104,'Introduction probability'!$A$1:$L$128,9,FALSE),"0")</f>
        <v>0.5</v>
      </c>
      <c r="AU104" s="9">
        <f>IFERROR(VLOOKUP($AN104,'Introduction probability'!$A$1:$L$128,10,FALSE),"0")</f>
        <v>0.5</v>
      </c>
      <c r="AV104" s="9">
        <f>IFERROR(VLOOKUP($AN104,'Introduction probability'!$A$1:$L$128,11,FALSE),"0")</f>
        <v>0.5</v>
      </c>
      <c r="AW104" s="9">
        <f>IFERROR(VLOOKUP($AN104,'Introduction probability'!$A$1:$L$128,12,FALSE),"0")</f>
        <v>0.5</v>
      </c>
      <c r="AY104" s="2" t="str">
        <f t="shared" si="39"/>
        <v>Manacles</v>
      </c>
      <c r="AZ104" s="2" t="str">
        <f t="shared" si="40"/>
        <v>MCZ</v>
      </c>
      <c r="BA104" s="2">
        <f t="shared" si="41"/>
        <v>0.5</v>
      </c>
      <c r="BB104" s="2">
        <f t="shared" si="42"/>
        <v>0</v>
      </c>
      <c r="BC104" s="2">
        <f t="shared" si="43"/>
        <v>0.5</v>
      </c>
      <c r="BD104" s="2">
        <f t="shared" si="44"/>
        <v>1</v>
      </c>
      <c r="BE104" s="2">
        <f t="shared" si="45"/>
        <v>0.5</v>
      </c>
      <c r="BF104" s="2">
        <f t="shared" si="46"/>
        <v>0</v>
      </c>
      <c r="BG104" s="2">
        <f t="shared" si="47"/>
        <v>0</v>
      </c>
      <c r="BH104" s="2">
        <f t="shared" si="48"/>
        <v>0</v>
      </c>
    </row>
    <row r="105" spans="1:60" x14ac:dyDescent="0.25">
      <c r="A105" s="1" t="s">
        <v>101</v>
      </c>
      <c r="B105" s="1" t="s">
        <v>102</v>
      </c>
      <c r="C105" s="1" t="s">
        <v>24</v>
      </c>
      <c r="D105" s="1" t="s">
        <v>457</v>
      </c>
      <c r="E105" s="1" t="s">
        <v>42</v>
      </c>
      <c r="F105" s="1" t="s">
        <v>16</v>
      </c>
      <c r="G105" s="1" t="s">
        <v>16</v>
      </c>
      <c r="H105" s="1" t="s">
        <v>17</v>
      </c>
      <c r="I105" s="1" t="s">
        <v>16</v>
      </c>
      <c r="J105" s="1" t="s">
        <v>16</v>
      </c>
      <c r="K105" s="1" t="s">
        <v>16</v>
      </c>
      <c r="L105" s="1" t="s">
        <v>16</v>
      </c>
      <c r="M105" s="2" t="str">
        <f t="shared" si="25"/>
        <v>FS 32</v>
      </c>
      <c r="N105" s="2" t="str">
        <f t="shared" si="26"/>
        <v>Manacles</v>
      </c>
      <c r="O105" s="2" t="str">
        <f t="shared" si="27"/>
        <v>MCZ</v>
      </c>
      <c r="P105" s="2" t="str">
        <f t="shared" si="29"/>
        <v>A5.2</v>
      </c>
      <c r="Q105" s="37" t="s">
        <v>101</v>
      </c>
      <c r="R105" s="37" t="s">
        <v>102</v>
      </c>
      <c r="S105" s="37" t="s">
        <v>24</v>
      </c>
      <c r="T105" s="37" t="s">
        <v>457</v>
      </c>
      <c r="U105" s="9">
        <f t="shared" si="30"/>
        <v>0</v>
      </c>
      <c r="V105" s="9">
        <f t="shared" si="31"/>
        <v>0</v>
      </c>
      <c r="W105" s="9">
        <f t="shared" si="32"/>
        <v>0</v>
      </c>
      <c r="X105" s="9">
        <f t="shared" si="33"/>
        <v>0</v>
      </c>
      <c r="Y105" s="9">
        <f t="shared" si="34"/>
        <v>0</v>
      </c>
      <c r="Z105" s="9">
        <f t="shared" si="35"/>
        <v>0</v>
      </c>
      <c r="AA105" s="9">
        <f t="shared" si="36"/>
        <v>0</v>
      </c>
      <c r="AB105" s="9">
        <f t="shared" si="37"/>
        <v>0</v>
      </c>
      <c r="AN105" s="10" t="str">
        <f t="shared" si="28"/>
        <v>ManaclesMCZ</v>
      </c>
      <c r="AO105" s="10" t="str">
        <f t="shared" si="38"/>
        <v>Manacles</v>
      </c>
      <c r="AP105" s="9">
        <f>IFERROR(VLOOKUP($AN105,'Introduction probability'!$A$1:$L$128,5,FALSE),"0")</f>
        <v>0.5</v>
      </c>
      <c r="AQ105" s="9">
        <f>IFERROR(VLOOKUP($AN105,'Introduction probability'!$A$1:$L$128,6,FALSE),"0")</f>
        <v>0.5</v>
      </c>
      <c r="AR105" s="9">
        <f>IFERROR(VLOOKUP($AN105,'Introduction probability'!$A$1:$L$128,7,FALSE),"0")</f>
        <v>0.5</v>
      </c>
      <c r="AS105" s="9">
        <f>IFERROR(VLOOKUP($AN105,'Introduction probability'!$A$1:$L$128,8,FALSE),"0")</f>
        <v>1</v>
      </c>
      <c r="AT105" s="9">
        <f>IFERROR(VLOOKUP($AN105,'Introduction probability'!$A$1:$L$128,9,FALSE),"0")</f>
        <v>0.5</v>
      </c>
      <c r="AU105" s="9">
        <f>IFERROR(VLOOKUP($AN105,'Introduction probability'!$A$1:$L$128,10,FALSE),"0")</f>
        <v>0.5</v>
      </c>
      <c r="AV105" s="9">
        <f>IFERROR(VLOOKUP($AN105,'Introduction probability'!$A$1:$L$128,11,FALSE),"0")</f>
        <v>0.5</v>
      </c>
      <c r="AW105" s="9">
        <f>IFERROR(VLOOKUP($AN105,'Introduction probability'!$A$1:$L$128,12,FALSE),"0")</f>
        <v>0.5</v>
      </c>
      <c r="AY105" s="2" t="str">
        <f t="shared" si="39"/>
        <v>Manacles</v>
      </c>
      <c r="AZ105" s="2" t="str">
        <f t="shared" si="40"/>
        <v>MCZ</v>
      </c>
      <c r="BA105" s="2">
        <f t="shared" si="41"/>
        <v>0</v>
      </c>
      <c r="BB105" s="2">
        <f t="shared" si="42"/>
        <v>0</v>
      </c>
      <c r="BC105" s="2">
        <f t="shared" si="43"/>
        <v>0</v>
      </c>
      <c r="BD105" s="2">
        <f t="shared" si="44"/>
        <v>0</v>
      </c>
      <c r="BE105" s="2">
        <f t="shared" si="45"/>
        <v>0</v>
      </c>
      <c r="BF105" s="2">
        <f t="shared" si="46"/>
        <v>0</v>
      </c>
      <c r="BG105" s="2">
        <f t="shared" si="47"/>
        <v>0</v>
      </c>
      <c r="BH105" s="2">
        <f t="shared" si="48"/>
        <v>0</v>
      </c>
    </row>
    <row r="106" spans="1:60" x14ac:dyDescent="0.25">
      <c r="A106" s="1" t="s">
        <v>107</v>
      </c>
      <c r="B106" s="1" t="s">
        <v>108</v>
      </c>
      <c r="C106" s="1" t="s">
        <v>24</v>
      </c>
      <c r="D106" s="1" t="s">
        <v>443</v>
      </c>
      <c r="E106" s="1" t="s">
        <v>26</v>
      </c>
      <c r="F106" s="1" t="s">
        <v>16</v>
      </c>
      <c r="G106" s="1" t="s">
        <v>16</v>
      </c>
      <c r="H106" s="1" t="s">
        <v>17</v>
      </c>
      <c r="I106" s="1" t="s">
        <v>16</v>
      </c>
      <c r="J106" s="1" t="s">
        <v>16</v>
      </c>
      <c r="K106" s="1" t="s">
        <v>16</v>
      </c>
      <c r="L106" s="1" t="s">
        <v>16</v>
      </c>
      <c r="M106" s="2" t="str">
        <f t="shared" si="25"/>
        <v>BS 06</v>
      </c>
      <c r="N106" s="2" t="str">
        <f t="shared" si="26"/>
        <v>Medway Estuary</v>
      </c>
      <c r="O106" s="2" t="str">
        <f t="shared" si="27"/>
        <v>MCZ</v>
      </c>
      <c r="P106" s="2" t="str">
        <f t="shared" si="29"/>
        <v>HOCI_5</v>
      </c>
      <c r="Q106" s="37" t="s">
        <v>107</v>
      </c>
      <c r="R106" s="37" t="s">
        <v>108</v>
      </c>
      <c r="S106" s="37" t="s">
        <v>24</v>
      </c>
      <c r="T106" s="37" t="s">
        <v>443</v>
      </c>
      <c r="U106" s="9">
        <f t="shared" si="30"/>
        <v>1</v>
      </c>
      <c r="V106" s="9">
        <f t="shared" si="31"/>
        <v>1</v>
      </c>
      <c r="W106" s="9">
        <f t="shared" si="32"/>
        <v>1</v>
      </c>
      <c r="X106" s="9">
        <f t="shared" si="33"/>
        <v>1</v>
      </c>
      <c r="Y106" s="9">
        <f t="shared" si="34"/>
        <v>1</v>
      </c>
      <c r="Z106" s="9">
        <f t="shared" si="35"/>
        <v>0</v>
      </c>
      <c r="AA106" s="9">
        <f t="shared" si="36"/>
        <v>0</v>
      </c>
      <c r="AB106" s="9">
        <f t="shared" si="37"/>
        <v>1</v>
      </c>
      <c r="AN106" s="10" t="str">
        <f t="shared" si="28"/>
        <v>Medway EstuaryMCZ</v>
      </c>
      <c r="AO106" s="10" t="str">
        <f t="shared" si="38"/>
        <v>Medway Estuary</v>
      </c>
      <c r="AP106" s="9">
        <f>IFERROR(VLOOKUP($AN106,'Introduction probability'!$A$1:$L$128,5,FALSE),"0")</f>
        <v>0.5</v>
      </c>
      <c r="AQ106" s="9">
        <f>IFERROR(VLOOKUP($AN106,'Introduction probability'!$A$1:$L$128,6,FALSE),"0")</f>
        <v>0.5</v>
      </c>
      <c r="AR106" s="9">
        <f>IFERROR(VLOOKUP($AN106,'Introduction probability'!$A$1:$L$128,7,FALSE),"0")</f>
        <v>0.5</v>
      </c>
      <c r="AS106" s="9">
        <f>IFERROR(VLOOKUP($AN106,'Introduction probability'!$A$1:$L$128,8,FALSE),"0")</f>
        <v>0.5</v>
      </c>
      <c r="AT106" s="9">
        <f>IFERROR(VLOOKUP($AN106,'Introduction probability'!$A$1:$L$128,9,FALSE),"0")</f>
        <v>0.5</v>
      </c>
      <c r="AU106" s="9">
        <f>IFERROR(VLOOKUP($AN106,'Introduction probability'!$A$1:$L$128,10,FALSE),"0")</f>
        <v>1</v>
      </c>
      <c r="AV106" s="9">
        <f>IFERROR(VLOOKUP($AN106,'Introduction probability'!$A$1:$L$128,11,FALSE),"0")</f>
        <v>0.5</v>
      </c>
      <c r="AW106" s="9">
        <f>IFERROR(VLOOKUP($AN106,'Introduction probability'!$A$1:$L$128,12,FALSE),"0")</f>
        <v>0.5</v>
      </c>
      <c r="AY106" s="2" t="str">
        <f t="shared" si="39"/>
        <v>Medway Estuary</v>
      </c>
      <c r="AZ106" s="2" t="str">
        <f t="shared" si="40"/>
        <v>MCZ</v>
      </c>
      <c r="BA106" s="2">
        <f t="shared" si="41"/>
        <v>0.5</v>
      </c>
      <c r="BB106" s="2">
        <f t="shared" si="42"/>
        <v>0.5</v>
      </c>
      <c r="BC106" s="2">
        <f t="shared" si="43"/>
        <v>0.5</v>
      </c>
      <c r="BD106" s="2">
        <f t="shared" si="44"/>
        <v>0.5</v>
      </c>
      <c r="BE106" s="2">
        <f t="shared" si="45"/>
        <v>0.5</v>
      </c>
      <c r="BF106" s="2">
        <f t="shared" si="46"/>
        <v>0</v>
      </c>
      <c r="BG106" s="2">
        <f t="shared" si="47"/>
        <v>0</v>
      </c>
      <c r="BH106" s="2">
        <f t="shared" si="48"/>
        <v>0.5</v>
      </c>
    </row>
    <row r="107" spans="1:60" x14ac:dyDescent="0.25">
      <c r="A107" s="1" t="s">
        <v>107</v>
      </c>
      <c r="B107" s="1" t="s">
        <v>108</v>
      </c>
      <c r="C107" s="1" t="s">
        <v>24</v>
      </c>
      <c r="D107" s="1" t="s">
        <v>459</v>
      </c>
      <c r="E107" s="1" t="s">
        <v>46</v>
      </c>
      <c r="F107" s="1" t="s">
        <v>16</v>
      </c>
      <c r="G107" s="1" t="s">
        <v>16</v>
      </c>
      <c r="H107" s="1" t="s">
        <v>17</v>
      </c>
      <c r="I107" s="1" t="s">
        <v>16</v>
      </c>
      <c r="J107" s="1" t="s">
        <v>16</v>
      </c>
      <c r="K107" s="1" t="s">
        <v>16</v>
      </c>
      <c r="L107" s="1" t="s">
        <v>16</v>
      </c>
      <c r="M107" s="2" t="str">
        <f t="shared" si="25"/>
        <v>BS 06</v>
      </c>
      <c r="N107" s="2" t="str">
        <f t="shared" si="26"/>
        <v>Medway Estuary</v>
      </c>
      <c r="O107" s="2" t="str">
        <f t="shared" si="27"/>
        <v>MCZ</v>
      </c>
      <c r="P107" s="2" t="str">
        <f t="shared" si="29"/>
        <v>A2.4</v>
      </c>
      <c r="Q107" s="37" t="s">
        <v>107</v>
      </c>
      <c r="R107" s="37" t="s">
        <v>108</v>
      </c>
      <c r="S107" s="37" t="s">
        <v>24</v>
      </c>
      <c r="T107" s="37" t="s">
        <v>459</v>
      </c>
      <c r="U107" s="9">
        <f t="shared" si="30"/>
        <v>0</v>
      </c>
      <c r="V107" s="9">
        <f t="shared" si="31"/>
        <v>1</v>
      </c>
      <c r="W107" s="9">
        <f t="shared" si="32"/>
        <v>0</v>
      </c>
      <c r="X107" s="9">
        <f t="shared" si="33"/>
        <v>0</v>
      </c>
      <c r="Y107" s="9">
        <f t="shared" si="34"/>
        <v>0</v>
      </c>
      <c r="Z107" s="9">
        <f t="shared" si="35"/>
        <v>0</v>
      </c>
      <c r="AA107" s="9">
        <f t="shared" si="36"/>
        <v>0</v>
      </c>
      <c r="AB107" s="9">
        <f t="shared" si="37"/>
        <v>0</v>
      </c>
      <c r="AN107" s="10" t="str">
        <f t="shared" si="28"/>
        <v>Medway EstuaryMCZ</v>
      </c>
      <c r="AO107" s="10" t="str">
        <f t="shared" si="38"/>
        <v>Medway Estuary</v>
      </c>
      <c r="AP107" s="9">
        <f>IFERROR(VLOOKUP($AN107,'Introduction probability'!$A$1:$L$128,5,FALSE),"0")</f>
        <v>0.5</v>
      </c>
      <c r="AQ107" s="9">
        <f>IFERROR(VLOOKUP($AN107,'Introduction probability'!$A$1:$L$128,6,FALSE),"0")</f>
        <v>0.5</v>
      </c>
      <c r="AR107" s="9">
        <f>IFERROR(VLOOKUP($AN107,'Introduction probability'!$A$1:$L$128,7,FALSE),"0")</f>
        <v>0.5</v>
      </c>
      <c r="AS107" s="9">
        <f>IFERROR(VLOOKUP($AN107,'Introduction probability'!$A$1:$L$128,8,FALSE),"0")</f>
        <v>0.5</v>
      </c>
      <c r="AT107" s="9">
        <f>IFERROR(VLOOKUP($AN107,'Introduction probability'!$A$1:$L$128,9,FALSE),"0")</f>
        <v>0.5</v>
      </c>
      <c r="AU107" s="9">
        <f>IFERROR(VLOOKUP($AN107,'Introduction probability'!$A$1:$L$128,10,FALSE),"0")</f>
        <v>1</v>
      </c>
      <c r="AV107" s="9">
        <f>IFERROR(VLOOKUP($AN107,'Introduction probability'!$A$1:$L$128,11,FALSE),"0")</f>
        <v>0.5</v>
      </c>
      <c r="AW107" s="9">
        <f>IFERROR(VLOOKUP($AN107,'Introduction probability'!$A$1:$L$128,12,FALSE),"0")</f>
        <v>0.5</v>
      </c>
      <c r="AY107" s="2" t="str">
        <f t="shared" si="39"/>
        <v>Medway Estuary</v>
      </c>
      <c r="AZ107" s="2" t="str">
        <f t="shared" si="40"/>
        <v>MCZ</v>
      </c>
      <c r="BA107" s="2">
        <f t="shared" si="41"/>
        <v>0</v>
      </c>
      <c r="BB107" s="2">
        <f t="shared" si="42"/>
        <v>0.5</v>
      </c>
      <c r="BC107" s="2">
        <f t="shared" si="43"/>
        <v>0</v>
      </c>
      <c r="BD107" s="2">
        <f t="shared" si="44"/>
        <v>0</v>
      </c>
      <c r="BE107" s="2">
        <f t="shared" si="45"/>
        <v>0</v>
      </c>
      <c r="BF107" s="2">
        <f t="shared" si="46"/>
        <v>0</v>
      </c>
      <c r="BG107" s="2">
        <f t="shared" si="47"/>
        <v>0</v>
      </c>
      <c r="BH107" s="2">
        <f t="shared" si="48"/>
        <v>0</v>
      </c>
    </row>
    <row r="108" spans="1:60" x14ac:dyDescent="0.25">
      <c r="A108" s="1" t="s">
        <v>107</v>
      </c>
      <c r="B108" s="1" t="s">
        <v>108</v>
      </c>
      <c r="C108" s="1" t="s">
        <v>24</v>
      </c>
      <c r="D108" s="1" t="s">
        <v>465</v>
      </c>
      <c r="E108" s="1" t="s">
        <v>56</v>
      </c>
      <c r="F108" s="1" t="s">
        <v>16</v>
      </c>
      <c r="G108" s="1" t="s">
        <v>16</v>
      </c>
      <c r="H108" s="1" t="s">
        <v>17</v>
      </c>
      <c r="I108" s="1" t="s">
        <v>16</v>
      </c>
      <c r="J108" s="1" t="s">
        <v>16</v>
      </c>
      <c r="K108" s="1" t="s">
        <v>16</v>
      </c>
      <c r="L108" s="1" t="s">
        <v>16</v>
      </c>
      <c r="M108" s="2" t="str">
        <f t="shared" si="25"/>
        <v>BS 06</v>
      </c>
      <c r="N108" s="2" t="str">
        <f t="shared" si="26"/>
        <v>Medway Estuary</v>
      </c>
      <c r="O108" s="2" t="str">
        <f t="shared" si="27"/>
        <v>MCZ</v>
      </c>
      <c r="P108" s="2" t="str">
        <f t="shared" si="29"/>
        <v>A2.2</v>
      </c>
      <c r="Q108" s="37" t="s">
        <v>107</v>
      </c>
      <c r="R108" s="37" t="s">
        <v>108</v>
      </c>
      <c r="S108" s="37" t="s">
        <v>24</v>
      </c>
      <c r="T108" s="37" t="s">
        <v>465</v>
      </c>
      <c r="U108" s="9">
        <f t="shared" si="30"/>
        <v>0</v>
      </c>
      <c r="V108" s="9">
        <f t="shared" si="31"/>
        <v>0</v>
      </c>
      <c r="W108" s="9">
        <f t="shared" si="32"/>
        <v>0</v>
      </c>
      <c r="X108" s="9">
        <f t="shared" si="33"/>
        <v>0</v>
      </c>
      <c r="Y108" s="9">
        <f t="shared" si="34"/>
        <v>0</v>
      </c>
      <c r="Z108" s="9">
        <f t="shared" si="35"/>
        <v>0</v>
      </c>
      <c r="AA108" s="9">
        <f t="shared" si="36"/>
        <v>0</v>
      </c>
      <c r="AB108" s="9">
        <f t="shared" si="37"/>
        <v>0</v>
      </c>
      <c r="AN108" s="10" t="str">
        <f t="shared" si="28"/>
        <v>Medway EstuaryMCZ</v>
      </c>
      <c r="AO108" s="10" t="str">
        <f t="shared" si="38"/>
        <v>Medway Estuary</v>
      </c>
      <c r="AP108" s="9">
        <f>IFERROR(VLOOKUP($AN108,'Introduction probability'!$A$1:$L$128,5,FALSE),"0")</f>
        <v>0.5</v>
      </c>
      <c r="AQ108" s="9">
        <f>IFERROR(VLOOKUP($AN108,'Introduction probability'!$A$1:$L$128,6,FALSE),"0")</f>
        <v>0.5</v>
      </c>
      <c r="AR108" s="9">
        <f>IFERROR(VLOOKUP($AN108,'Introduction probability'!$A$1:$L$128,7,FALSE),"0")</f>
        <v>0.5</v>
      </c>
      <c r="AS108" s="9">
        <f>IFERROR(VLOOKUP($AN108,'Introduction probability'!$A$1:$L$128,8,FALSE),"0")</f>
        <v>0.5</v>
      </c>
      <c r="AT108" s="9">
        <f>IFERROR(VLOOKUP($AN108,'Introduction probability'!$A$1:$L$128,9,FALSE),"0")</f>
        <v>0.5</v>
      </c>
      <c r="AU108" s="9">
        <f>IFERROR(VLOOKUP($AN108,'Introduction probability'!$A$1:$L$128,10,FALSE),"0")</f>
        <v>1</v>
      </c>
      <c r="AV108" s="9">
        <f>IFERROR(VLOOKUP($AN108,'Introduction probability'!$A$1:$L$128,11,FALSE),"0")</f>
        <v>0.5</v>
      </c>
      <c r="AW108" s="9">
        <f>IFERROR(VLOOKUP($AN108,'Introduction probability'!$A$1:$L$128,12,FALSE),"0")</f>
        <v>0.5</v>
      </c>
      <c r="AY108" s="2" t="str">
        <f t="shared" si="39"/>
        <v>Medway Estuary</v>
      </c>
      <c r="AZ108" s="2" t="str">
        <f t="shared" si="40"/>
        <v>MCZ</v>
      </c>
      <c r="BA108" s="2">
        <f t="shared" si="41"/>
        <v>0</v>
      </c>
      <c r="BB108" s="2">
        <f t="shared" si="42"/>
        <v>0</v>
      </c>
      <c r="BC108" s="2">
        <f t="shared" si="43"/>
        <v>0</v>
      </c>
      <c r="BD108" s="2">
        <f t="shared" si="44"/>
        <v>0</v>
      </c>
      <c r="BE108" s="2">
        <f t="shared" si="45"/>
        <v>0</v>
      </c>
      <c r="BF108" s="2">
        <f t="shared" si="46"/>
        <v>0</v>
      </c>
      <c r="BG108" s="2">
        <f t="shared" si="47"/>
        <v>0</v>
      </c>
      <c r="BH108" s="2">
        <f t="shared" si="48"/>
        <v>0</v>
      </c>
    </row>
    <row r="109" spans="1:60" x14ac:dyDescent="0.25">
      <c r="A109" s="1" t="s">
        <v>107</v>
      </c>
      <c r="B109" s="1" t="s">
        <v>108</v>
      </c>
      <c r="C109" s="1" t="s">
        <v>24</v>
      </c>
      <c r="D109" s="1" t="s">
        <v>475</v>
      </c>
      <c r="E109" s="1" t="s">
        <v>80</v>
      </c>
      <c r="F109" s="1" t="s">
        <v>16</v>
      </c>
      <c r="G109" s="1" t="s">
        <v>16</v>
      </c>
      <c r="H109" s="1" t="s">
        <v>17</v>
      </c>
      <c r="I109" s="1" t="s">
        <v>16</v>
      </c>
      <c r="J109" s="1" t="s">
        <v>16</v>
      </c>
      <c r="K109" s="1" t="s">
        <v>16</v>
      </c>
      <c r="L109" s="1" t="s">
        <v>16</v>
      </c>
      <c r="M109" s="2" t="str">
        <f t="shared" si="25"/>
        <v>BS 06</v>
      </c>
      <c r="N109" s="2" t="str">
        <f t="shared" si="26"/>
        <v>Medway Estuary</v>
      </c>
      <c r="O109" s="2" t="str">
        <f t="shared" si="27"/>
        <v>MCZ</v>
      </c>
      <c r="P109" s="2" t="str">
        <f t="shared" si="29"/>
        <v>A1.3</v>
      </c>
      <c r="Q109" s="37" t="s">
        <v>107</v>
      </c>
      <c r="R109" s="37" t="s">
        <v>108</v>
      </c>
      <c r="S109" s="37" t="s">
        <v>24</v>
      </c>
      <c r="T109" s="37" t="s">
        <v>475</v>
      </c>
      <c r="U109" s="9">
        <f t="shared" si="30"/>
        <v>1</v>
      </c>
      <c r="V109" s="9">
        <f t="shared" si="31"/>
        <v>1</v>
      </c>
      <c r="W109" s="9">
        <f t="shared" si="32"/>
        <v>1</v>
      </c>
      <c r="X109" s="9">
        <f t="shared" si="33"/>
        <v>0</v>
      </c>
      <c r="Y109" s="9">
        <f t="shared" si="34"/>
        <v>1</v>
      </c>
      <c r="Z109" s="9">
        <f t="shared" si="35"/>
        <v>1</v>
      </c>
      <c r="AA109" s="9">
        <f t="shared" si="36"/>
        <v>1</v>
      </c>
      <c r="AB109" s="9">
        <f t="shared" si="37"/>
        <v>1</v>
      </c>
      <c r="AN109" s="10" t="str">
        <f t="shared" si="28"/>
        <v>Medway EstuaryMCZ</v>
      </c>
      <c r="AO109" s="10" t="str">
        <f t="shared" si="38"/>
        <v>Medway Estuary</v>
      </c>
      <c r="AP109" s="9">
        <f>IFERROR(VLOOKUP($AN109,'Introduction probability'!$A$1:$L$128,5,FALSE),"0")</f>
        <v>0.5</v>
      </c>
      <c r="AQ109" s="9">
        <f>IFERROR(VLOOKUP($AN109,'Introduction probability'!$A$1:$L$128,6,FALSE),"0")</f>
        <v>0.5</v>
      </c>
      <c r="AR109" s="9">
        <f>IFERROR(VLOOKUP($AN109,'Introduction probability'!$A$1:$L$128,7,FALSE),"0")</f>
        <v>0.5</v>
      </c>
      <c r="AS109" s="9">
        <f>IFERROR(VLOOKUP($AN109,'Introduction probability'!$A$1:$L$128,8,FALSE),"0")</f>
        <v>0.5</v>
      </c>
      <c r="AT109" s="9">
        <f>IFERROR(VLOOKUP($AN109,'Introduction probability'!$A$1:$L$128,9,FALSE),"0")</f>
        <v>0.5</v>
      </c>
      <c r="AU109" s="9">
        <f>IFERROR(VLOOKUP($AN109,'Introduction probability'!$A$1:$L$128,10,FALSE),"0")</f>
        <v>1</v>
      </c>
      <c r="AV109" s="9">
        <f>IFERROR(VLOOKUP($AN109,'Introduction probability'!$A$1:$L$128,11,FALSE),"0")</f>
        <v>0.5</v>
      </c>
      <c r="AW109" s="9">
        <f>IFERROR(VLOOKUP($AN109,'Introduction probability'!$A$1:$L$128,12,FALSE),"0")</f>
        <v>0.5</v>
      </c>
      <c r="AY109" s="2" t="str">
        <f t="shared" si="39"/>
        <v>Medway Estuary</v>
      </c>
      <c r="AZ109" s="2" t="str">
        <f t="shared" si="40"/>
        <v>MCZ</v>
      </c>
      <c r="BA109" s="2">
        <f t="shared" si="41"/>
        <v>0.5</v>
      </c>
      <c r="BB109" s="2">
        <f t="shared" si="42"/>
        <v>0.5</v>
      </c>
      <c r="BC109" s="2">
        <f t="shared" si="43"/>
        <v>0.5</v>
      </c>
      <c r="BD109" s="2">
        <f t="shared" si="44"/>
        <v>0</v>
      </c>
      <c r="BE109" s="2">
        <f t="shared" si="45"/>
        <v>0.5</v>
      </c>
      <c r="BF109" s="2">
        <f t="shared" si="46"/>
        <v>1</v>
      </c>
      <c r="BG109" s="2">
        <f t="shared" si="47"/>
        <v>0.5</v>
      </c>
      <c r="BH109" s="2">
        <f t="shared" si="48"/>
        <v>0.5</v>
      </c>
    </row>
    <row r="110" spans="1:60" x14ac:dyDescent="0.25">
      <c r="A110" s="1" t="s">
        <v>107</v>
      </c>
      <c r="B110" s="1" t="s">
        <v>108</v>
      </c>
      <c r="C110" s="1" t="s">
        <v>24</v>
      </c>
      <c r="D110" s="1" t="s">
        <v>468</v>
      </c>
      <c r="E110" s="1" t="s">
        <v>59</v>
      </c>
      <c r="F110" s="1" t="s">
        <v>16</v>
      </c>
      <c r="G110" s="1" t="s">
        <v>16</v>
      </c>
      <c r="H110" s="1" t="s">
        <v>17</v>
      </c>
      <c r="I110" s="1" t="s">
        <v>16</v>
      </c>
      <c r="J110" s="1" t="s">
        <v>16</v>
      </c>
      <c r="K110" s="1" t="s">
        <v>16</v>
      </c>
      <c r="L110" s="1" t="s">
        <v>16</v>
      </c>
      <c r="M110" s="2" t="str">
        <f t="shared" si="25"/>
        <v>BS 06</v>
      </c>
      <c r="N110" s="2" t="str">
        <f t="shared" si="26"/>
        <v>Medway Estuary</v>
      </c>
      <c r="O110" s="2" t="str">
        <f t="shared" si="27"/>
        <v>MCZ</v>
      </c>
      <c r="P110" s="2" t="str">
        <f t="shared" si="29"/>
        <v>HOCI_15</v>
      </c>
      <c r="Q110" s="37" t="s">
        <v>107</v>
      </c>
      <c r="R110" s="37" t="s">
        <v>108</v>
      </c>
      <c r="S110" s="37" t="s">
        <v>24</v>
      </c>
      <c r="T110" s="37" t="s">
        <v>468</v>
      </c>
      <c r="U110" s="9">
        <f t="shared" si="30"/>
        <v>0</v>
      </c>
      <c r="V110" s="9">
        <f t="shared" si="31"/>
        <v>0</v>
      </c>
      <c r="W110" s="9">
        <f t="shared" si="32"/>
        <v>0</v>
      </c>
      <c r="X110" s="9">
        <f t="shared" si="33"/>
        <v>0</v>
      </c>
      <c r="Y110" s="9">
        <f t="shared" si="34"/>
        <v>0</v>
      </c>
      <c r="Z110" s="9">
        <f t="shared" si="35"/>
        <v>0</v>
      </c>
      <c r="AA110" s="9">
        <f t="shared" si="36"/>
        <v>0</v>
      </c>
      <c r="AB110" s="9">
        <f t="shared" si="37"/>
        <v>0</v>
      </c>
      <c r="AN110" s="10" t="str">
        <f t="shared" si="28"/>
        <v>Medway EstuaryMCZ</v>
      </c>
      <c r="AO110" s="10" t="str">
        <f t="shared" si="38"/>
        <v>Medway Estuary</v>
      </c>
      <c r="AP110" s="9">
        <f>IFERROR(VLOOKUP($AN110,'Introduction probability'!$A$1:$L$128,5,FALSE),"0")</f>
        <v>0.5</v>
      </c>
      <c r="AQ110" s="9">
        <f>IFERROR(VLOOKUP($AN110,'Introduction probability'!$A$1:$L$128,6,FALSE),"0")</f>
        <v>0.5</v>
      </c>
      <c r="AR110" s="9">
        <f>IFERROR(VLOOKUP($AN110,'Introduction probability'!$A$1:$L$128,7,FALSE),"0")</f>
        <v>0.5</v>
      </c>
      <c r="AS110" s="9">
        <f>IFERROR(VLOOKUP($AN110,'Introduction probability'!$A$1:$L$128,8,FALSE),"0")</f>
        <v>0.5</v>
      </c>
      <c r="AT110" s="9">
        <f>IFERROR(VLOOKUP($AN110,'Introduction probability'!$A$1:$L$128,9,FALSE),"0")</f>
        <v>0.5</v>
      </c>
      <c r="AU110" s="9">
        <f>IFERROR(VLOOKUP($AN110,'Introduction probability'!$A$1:$L$128,10,FALSE),"0")</f>
        <v>1</v>
      </c>
      <c r="AV110" s="9">
        <f>IFERROR(VLOOKUP($AN110,'Introduction probability'!$A$1:$L$128,11,FALSE),"0")</f>
        <v>0.5</v>
      </c>
      <c r="AW110" s="9">
        <f>IFERROR(VLOOKUP($AN110,'Introduction probability'!$A$1:$L$128,12,FALSE),"0")</f>
        <v>0.5</v>
      </c>
      <c r="AY110" s="2" t="str">
        <f t="shared" si="39"/>
        <v>Medway Estuary</v>
      </c>
      <c r="AZ110" s="2" t="str">
        <f t="shared" si="40"/>
        <v>MCZ</v>
      </c>
      <c r="BA110" s="2">
        <f t="shared" si="41"/>
        <v>0</v>
      </c>
      <c r="BB110" s="2">
        <f t="shared" si="42"/>
        <v>0</v>
      </c>
      <c r="BC110" s="2">
        <f t="shared" si="43"/>
        <v>0</v>
      </c>
      <c r="BD110" s="2">
        <f t="shared" si="44"/>
        <v>0</v>
      </c>
      <c r="BE110" s="2">
        <f t="shared" si="45"/>
        <v>0</v>
      </c>
      <c r="BF110" s="2">
        <f t="shared" si="46"/>
        <v>0</v>
      </c>
      <c r="BG110" s="2">
        <f t="shared" si="47"/>
        <v>0</v>
      </c>
      <c r="BH110" s="2">
        <f t="shared" si="48"/>
        <v>0</v>
      </c>
    </row>
    <row r="111" spans="1:60" x14ac:dyDescent="0.25">
      <c r="A111" s="1" t="s">
        <v>107</v>
      </c>
      <c r="B111" s="1" t="s">
        <v>108</v>
      </c>
      <c r="C111" s="1" t="s">
        <v>24</v>
      </c>
      <c r="D111" s="1" t="s">
        <v>472</v>
      </c>
      <c r="E111" s="1" t="s">
        <v>65</v>
      </c>
      <c r="F111" s="1" t="s">
        <v>16</v>
      </c>
      <c r="G111" s="1" t="s">
        <v>16</v>
      </c>
      <c r="H111" s="1" t="s">
        <v>17</v>
      </c>
      <c r="I111" s="1" t="s">
        <v>16</v>
      </c>
      <c r="J111" s="1" t="s">
        <v>16</v>
      </c>
      <c r="K111" s="1" t="s">
        <v>16</v>
      </c>
      <c r="L111" s="1" t="s">
        <v>16</v>
      </c>
      <c r="M111" s="2" t="str">
        <f t="shared" si="25"/>
        <v>BS 06</v>
      </c>
      <c r="N111" s="2" t="str">
        <f t="shared" si="26"/>
        <v>Medway Estuary</v>
      </c>
      <c r="O111" s="2" t="str">
        <f t="shared" si="27"/>
        <v>MCZ</v>
      </c>
      <c r="P111" s="2" t="str">
        <f t="shared" si="29"/>
        <v>A5.1</v>
      </c>
      <c r="Q111" s="37" t="s">
        <v>107</v>
      </c>
      <c r="R111" s="37" t="s">
        <v>108</v>
      </c>
      <c r="S111" s="37" t="s">
        <v>24</v>
      </c>
      <c r="T111" s="37" t="s">
        <v>472</v>
      </c>
      <c r="U111" s="9">
        <f t="shared" si="30"/>
        <v>0</v>
      </c>
      <c r="V111" s="9">
        <f t="shared" si="31"/>
        <v>1</v>
      </c>
      <c r="W111" s="9">
        <f t="shared" si="32"/>
        <v>0</v>
      </c>
      <c r="X111" s="9">
        <f t="shared" si="33"/>
        <v>1</v>
      </c>
      <c r="Y111" s="9">
        <f t="shared" si="34"/>
        <v>0</v>
      </c>
      <c r="Z111" s="9">
        <f t="shared" si="35"/>
        <v>1</v>
      </c>
      <c r="AA111" s="9">
        <f t="shared" si="36"/>
        <v>1</v>
      </c>
      <c r="AB111" s="9">
        <f t="shared" si="37"/>
        <v>1</v>
      </c>
      <c r="AN111" s="10" t="str">
        <f t="shared" si="28"/>
        <v>Medway EstuaryMCZ</v>
      </c>
      <c r="AO111" s="10" t="str">
        <f t="shared" si="38"/>
        <v>Medway Estuary</v>
      </c>
      <c r="AP111" s="9">
        <f>IFERROR(VLOOKUP($AN111,'Introduction probability'!$A$1:$L$128,5,FALSE),"0")</f>
        <v>0.5</v>
      </c>
      <c r="AQ111" s="9">
        <f>IFERROR(VLOOKUP($AN111,'Introduction probability'!$A$1:$L$128,6,FALSE),"0")</f>
        <v>0.5</v>
      </c>
      <c r="AR111" s="9">
        <f>IFERROR(VLOOKUP($AN111,'Introduction probability'!$A$1:$L$128,7,FALSE),"0")</f>
        <v>0.5</v>
      </c>
      <c r="AS111" s="9">
        <f>IFERROR(VLOOKUP($AN111,'Introduction probability'!$A$1:$L$128,8,FALSE),"0")</f>
        <v>0.5</v>
      </c>
      <c r="AT111" s="9">
        <f>IFERROR(VLOOKUP($AN111,'Introduction probability'!$A$1:$L$128,9,FALSE),"0")</f>
        <v>0.5</v>
      </c>
      <c r="AU111" s="9">
        <f>IFERROR(VLOOKUP($AN111,'Introduction probability'!$A$1:$L$128,10,FALSE),"0")</f>
        <v>1</v>
      </c>
      <c r="AV111" s="9">
        <f>IFERROR(VLOOKUP($AN111,'Introduction probability'!$A$1:$L$128,11,FALSE),"0")</f>
        <v>0.5</v>
      </c>
      <c r="AW111" s="9">
        <f>IFERROR(VLOOKUP($AN111,'Introduction probability'!$A$1:$L$128,12,FALSE),"0")</f>
        <v>0.5</v>
      </c>
      <c r="AY111" s="2" t="str">
        <f t="shared" si="39"/>
        <v>Medway Estuary</v>
      </c>
      <c r="AZ111" s="2" t="str">
        <f t="shared" si="40"/>
        <v>MCZ</v>
      </c>
      <c r="BA111" s="2">
        <f t="shared" si="41"/>
        <v>0</v>
      </c>
      <c r="BB111" s="2">
        <f t="shared" si="42"/>
        <v>0.5</v>
      </c>
      <c r="BC111" s="2">
        <f t="shared" si="43"/>
        <v>0</v>
      </c>
      <c r="BD111" s="2">
        <f t="shared" si="44"/>
        <v>0.5</v>
      </c>
      <c r="BE111" s="2">
        <f t="shared" si="45"/>
        <v>0</v>
      </c>
      <c r="BF111" s="2">
        <f t="shared" si="46"/>
        <v>1</v>
      </c>
      <c r="BG111" s="2">
        <f t="shared" si="47"/>
        <v>0.5</v>
      </c>
      <c r="BH111" s="2">
        <f t="shared" si="48"/>
        <v>0.5</v>
      </c>
    </row>
    <row r="112" spans="1:60" x14ac:dyDescent="0.25">
      <c r="A112" s="1" t="s">
        <v>107</v>
      </c>
      <c r="B112" s="1" t="s">
        <v>108</v>
      </c>
      <c r="C112" s="1" t="s">
        <v>24</v>
      </c>
      <c r="D112" s="1" t="s">
        <v>456</v>
      </c>
      <c r="E112" s="1" t="s">
        <v>41</v>
      </c>
      <c r="F112" s="1" t="s">
        <v>16</v>
      </c>
      <c r="G112" s="1" t="s">
        <v>16</v>
      </c>
      <c r="H112" s="1" t="s">
        <v>17</v>
      </c>
      <c r="I112" s="1" t="s">
        <v>16</v>
      </c>
      <c r="J112" s="1" t="s">
        <v>16</v>
      </c>
      <c r="K112" s="1" t="s">
        <v>16</v>
      </c>
      <c r="L112" s="1" t="s">
        <v>16</v>
      </c>
      <c r="M112" s="2" t="str">
        <f t="shared" si="25"/>
        <v>BS 06</v>
      </c>
      <c r="N112" s="2" t="str">
        <f t="shared" si="26"/>
        <v>Medway Estuary</v>
      </c>
      <c r="O112" s="2" t="str">
        <f t="shared" si="27"/>
        <v>MCZ</v>
      </c>
      <c r="P112" s="2" t="str">
        <f t="shared" si="29"/>
        <v>A5.3</v>
      </c>
      <c r="Q112" s="37" t="s">
        <v>107</v>
      </c>
      <c r="R112" s="37" t="s">
        <v>108</v>
      </c>
      <c r="S112" s="37" t="s">
        <v>24</v>
      </c>
      <c r="T112" s="37" t="s">
        <v>456</v>
      </c>
      <c r="U112" s="9">
        <f t="shared" si="30"/>
        <v>0</v>
      </c>
      <c r="V112" s="9">
        <f t="shared" si="31"/>
        <v>0</v>
      </c>
      <c r="W112" s="9">
        <f t="shared" si="32"/>
        <v>0</v>
      </c>
      <c r="X112" s="9">
        <f t="shared" si="33"/>
        <v>0</v>
      </c>
      <c r="Y112" s="9">
        <f t="shared" si="34"/>
        <v>0</v>
      </c>
      <c r="Z112" s="9">
        <f t="shared" si="35"/>
        <v>0</v>
      </c>
      <c r="AA112" s="9">
        <f t="shared" si="36"/>
        <v>0</v>
      </c>
      <c r="AB112" s="9">
        <f t="shared" si="37"/>
        <v>0</v>
      </c>
      <c r="AN112" s="10" t="str">
        <f t="shared" si="28"/>
        <v>Medway EstuaryMCZ</v>
      </c>
      <c r="AO112" s="10" t="str">
        <f t="shared" si="38"/>
        <v>Medway Estuary</v>
      </c>
      <c r="AP112" s="9">
        <f>IFERROR(VLOOKUP($AN112,'Introduction probability'!$A$1:$L$128,5,FALSE),"0")</f>
        <v>0.5</v>
      </c>
      <c r="AQ112" s="9">
        <f>IFERROR(VLOOKUP($AN112,'Introduction probability'!$A$1:$L$128,6,FALSE),"0")</f>
        <v>0.5</v>
      </c>
      <c r="AR112" s="9">
        <f>IFERROR(VLOOKUP($AN112,'Introduction probability'!$A$1:$L$128,7,FALSE),"0")</f>
        <v>0.5</v>
      </c>
      <c r="AS112" s="9">
        <f>IFERROR(VLOOKUP($AN112,'Introduction probability'!$A$1:$L$128,8,FALSE),"0")</f>
        <v>0.5</v>
      </c>
      <c r="AT112" s="9">
        <f>IFERROR(VLOOKUP($AN112,'Introduction probability'!$A$1:$L$128,9,FALSE),"0")</f>
        <v>0.5</v>
      </c>
      <c r="AU112" s="9">
        <f>IFERROR(VLOOKUP($AN112,'Introduction probability'!$A$1:$L$128,10,FALSE),"0")</f>
        <v>1</v>
      </c>
      <c r="AV112" s="9">
        <f>IFERROR(VLOOKUP($AN112,'Introduction probability'!$A$1:$L$128,11,FALSE),"0")</f>
        <v>0.5</v>
      </c>
      <c r="AW112" s="9">
        <f>IFERROR(VLOOKUP($AN112,'Introduction probability'!$A$1:$L$128,12,FALSE),"0")</f>
        <v>0.5</v>
      </c>
      <c r="AY112" s="2" t="str">
        <f t="shared" si="39"/>
        <v>Medway Estuary</v>
      </c>
      <c r="AZ112" s="2" t="str">
        <f t="shared" si="40"/>
        <v>MCZ</v>
      </c>
      <c r="BA112" s="2">
        <f t="shared" si="41"/>
        <v>0</v>
      </c>
      <c r="BB112" s="2">
        <f t="shared" si="42"/>
        <v>0</v>
      </c>
      <c r="BC112" s="2">
        <f t="shared" si="43"/>
        <v>0</v>
      </c>
      <c r="BD112" s="2">
        <f t="shared" si="44"/>
        <v>0</v>
      </c>
      <c r="BE112" s="2">
        <f t="shared" si="45"/>
        <v>0</v>
      </c>
      <c r="BF112" s="2">
        <f t="shared" si="46"/>
        <v>0</v>
      </c>
      <c r="BG112" s="2">
        <f t="shared" si="47"/>
        <v>0</v>
      </c>
      <c r="BH112" s="2">
        <f t="shared" si="48"/>
        <v>0</v>
      </c>
    </row>
    <row r="113" spans="1:60" x14ac:dyDescent="0.25">
      <c r="A113" s="1" t="s">
        <v>107</v>
      </c>
      <c r="B113" s="1" t="s">
        <v>108</v>
      </c>
      <c r="C113" s="1" t="s">
        <v>24</v>
      </c>
      <c r="D113" s="1" t="s">
        <v>457</v>
      </c>
      <c r="E113" s="1" t="s">
        <v>42</v>
      </c>
      <c r="F113" s="1" t="s">
        <v>16</v>
      </c>
      <c r="G113" s="1" t="s">
        <v>16</v>
      </c>
      <c r="H113" s="1" t="s">
        <v>17</v>
      </c>
      <c r="I113" s="1" t="s">
        <v>16</v>
      </c>
      <c r="J113" s="1" t="s">
        <v>16</v>
      </c>
      <c r="K113" s="1" t="s">
        <v>16</v>
      </c>
      <c r="L113" s="1" t="s">
        <v>16</v>
      </c>
      <c r="M113" s="2" t="str">
        <f t="shared" si="25"/>
        <v>BS 06</v>
      </c>
      <c r="N113" s="2" t="str">
        <f t="shared" si="26"/>
        <v>Medway Estuary</v>
      </c>
      <c r="O113" s="2" t="str">
        <f t="shared" si="27"/>
        <v>MCZ</v>
      </c>
      <c r="P113" s="2" t="str">
        <f t="shared" si="29"/>
        <v>A5.2</v>
      </c>
      <c r="Q113" s="37" t="s">
        <v>107</v>
      </c>
      <c r="R113" s="37" t="s">
        <v>108</v>
      </c>
      <c r="S113" s="37" t="s">
        <v>24</v>
      </c>
      <c r="T113" s="37" t="s">
        <v>457</v>
      </c>
      <c r="U113" s="9">
        <f t="shared" si="30"/>
        <v>0</v>
      </c>
      <c r="V113" s="9">
        <f t="shared" si="31"/>
        <v>0</v>
      </c>
      <c r="W113" s="9">
        <f t="shared" si="32"/>
        <v>0</v>
      </c>
      <c r="X113" s="9">
        <f t="shared" si="33"/>
        <v>0</v>
      </c>
      <c r="Y113" s="9">
        <f t="shared" si="34"/>
        <v>0</v>
      </c>
      <c r="Z113" s="9">
        <f t="shared" si="35"/>
        <v>0</v>
      </c>
      <c r="AA113" s="9">
        <f t="shared" si="36"/>
        <v>0</v>
      </c>
      <c r="AB113" s="9">
        <f t="shared" si="37"/>
        <v>0</v>
      </c>
      <c r="AN113" s="10" t="str">
        <f t="shared" si="28"/>
        <v>Medway EstuaryMCZ</v>
      </c>
      <c r="AO113" s="10" t="str">
        <f t="shared" si="38"/>
        <v>Medway Estuary</v>
      </c>
      <c r="AP113" s="9">
        <f>IFERROR(VLOOKUP($AN113,'Introduction probability'!$A$1:$L$128,5,FALSE),"0")</f>
        <v>0.5</v>
      </c>
      <c r="AQ113" s="9">
        <f>IFERROR(VLOOKUP($AN113,'Introduction probability'!$A$1:$L$128,6,FALSE),"0")</f>
        <v>0.5</v>
      </c>
      <c r="AR113" s="9">
        <f>IFERROR(VLOOKUP($AN113,'Introduction probability'!$A$1:$L$128,7,FALSE),"0")</f>
        <v>0.5</v>
      </c>
      <c r="AS113" s="9">
        <f>IFERROR(VLOOKUP($AN113,'Introduction probability'!$A$1:$L$128,8,FALSE),"0")</f>
        <v>0.5</v>
      </c>
      <c r="AT113" s="9">
        <f>IFERROR(VLOOKUP($AN113,'Introduction probability'!$A$1:$L$128,9,FALSE),"0")</f>
        <v>0.5</v>
      </c>
      <c r="AU113" s="9">
        <f>IFERROR(VLOOKUP($AN113,'Introduction probability'!$A$1:$L$128,10,FALSE),"0")</f>
        <v>1</v>
      </c>
      <c r="AV113" s="9">
        <f>IFERROR(VLOOKUP($AN113,'Introduction probability'!$A$1:$L$128,11,FALSE),"0")</f>
        <v>0.5</v>
      </c>
      <c r="AW113" s="9">
        <f>IFERROR(VLOOKUP($AN113,'Introduction probability'!$A$1:$L$128,12,FALSE),"0")</f>
        <v>0.5</v>
      </c>
      <c r="AY113" s="2" t="str">
        <f t="shared" si="39"/>
        <v>Medway Estuary</v>
      </c>
      <c r="AZ113" s="2" t="str">
        <f t="shared" si="40"/>
        <v>MCZ</v>
      </c>
      <c r="BA113" s="2">
        <f t="shared" si="41"/>
        <v>0</v>
      </c>
      <c r="BB113" s="2">
        <f t="shared" si="42"/>
        <v>0</v>
      </c>
      <c r="BC113" s="2">
        <f t="shared" si="43"/>
        <v>0</v>
      </c>
      <c r="BD113" s="2">
        <f t="shared" si="44"/>
        <v>0</v>
      </c>
      <c r="BE113" s="2">
        <f t="shared" si="45"/>
        <v>0</v>
      </c>
      <c r="BF113" s="2">
        <f t="shared" si="46"/>
        <v>0</v>
      </c>
      <c r="BG113" s="2">
        <f t="shared" si="47"/>
        <v>0</v>
      </c>
      <c r="BH113" s="2">
        <f t="shared" si="48"/>
        <v>0</v>
      </c>
    </row>
    <row r="114" spans="1:60" x14ac:dyDescent="0.25">
      <c r="A114" s="1" t="s">
        <v>107</v>
      </c>
      <c r="B114" s="1" t="s">
        <v>108</v>
      </c>
      <c r="C114" s="1" t="s">
        <v>24</v>
      </c>
      <c r="D114" s="1" t="s">
        <v>484</v>
      </c>
      <c r="E114" s="1" t="s">
        <v>109</v>
      </c>
      <c r="F114" s="1" t="s">
        <v>16</v>
      </c>
      <c r="G114" s="1" t="s">
        <v>16</v>
      </c>
      <c r="H114" s="1" t="s">
        <v>17</v>
      </c>
      <c r="I114" s="1" t="s">
        <v>16</v>
      </c>
      <c r="J114" s="1" t="s">
        <v>16</v>
      </c>
      <c r="K114" s="1" t="s">
        <v>16</v>
      </c>
      <c r="L114" s="1" t="s">
        <v>16</v>
      </c>
      <c r="M114" s="2" t="str">
        <f t="shared" si="25"/>
        <v>BS 06</v>
      </c>
      <c r="N114" s="2" t="str">
        <f t="shared" si="26"/>
        <v>Medway Estuary</v>
      </c>
      <c r="O114" s="2" t="str">
        <f t="shared" si="27"/>
        <v>MCZ</v>
      </c>
      <c r="P114" s="2" t="str">
        <f t="shared" si="29"/>
        <v>SOCI_1</v>
      </c>
      <c r="Q114" s="37" t="s">
        <v>107</v>
      </c>
      <c r="R114" s="37" t="s">
        <v>108</v>
      </c>
      <c r="S114" s="37" t="s">
        <v>24</v>
      </c>
      <c r="T114" s="37" t="s">
        <v>484</v>
      </c>
      <c r="U114" s="9">
        <f t="shared" si="30"/>
        <v>0</v>
      </c>
      <c r="V114" s="9">
        <f t="shared" si="31"/>
        <v>0</v>
      </c>
      <c r="W114" s="9">
        <f t="shared" si="32"/>
        <v>0</v>
      </c>
      <c r="X114" s="9">
        <f t="shared" si="33"/>
        <v>0</v>
      </c>
      <c r="Y114" s="9">
        <f t="shared" si="34"/>
        <v>0</v>
      </c>
      <c r="Z114" s="9">
        <f t="shared" si="35"/>
        <v>0</v>
      </c>
      <c r="AA114" s="9">
        <f t="shared" si="36"/>
        <v>0</v>
      </c>
      <c r="AB114" s="9">
        <f t="shared" si="37"/>
        <v>0</v>
      </c>
      <c r="AN114" s="10" t="str">
        <f t="shared" si="28"/>
        <v>Medway EstuaryMCZ</v>
      </c>
      <c r="AO114" s="10" t="str">
        <f t="shared" si="38"/>
        <v>Medway Estuary</v>
      </c>
      <c r="AP114" s="9">
        <f>IFERROR(VLOOKUP($AN114,'Introduction probability'!$A$1:$L$128,5,FALSE),"0")</f>
        <v>0.5</v>
      </c>
      <c r="AQ114" s="9">
        <f>IFERROR(VLOOKUP($AN114,'Introduction probability'!$A$1:$L$128,6,FALSE),"0")</f>
        <v>0.5</v>
      </c>
      <c r="AR114" s="9">
        <f>IFERROR(VLOOKUP($AN114,'Introduction probability'!$A$1:$L$128,7,FALSE),"0")</f>
        <v>0.5</v>
      </c>
      <c r="AS114" s="9">
        <f>IFERROR(VLOOKUP($AN114,'Introduction probability'!$A$1:$L$128,8,FALSE),"0")</f>
        <v>0.5</v>
      </c>
      <c r="AT114" s="9">
        <f>IFERROR(VLOOKUP($AN114,'Introduction probability'!$A$1:$L$128,9,FALSE),"0")</f>
        <v>0.5</v>
      </c>
      <c r="AU114" s="9">
        <f>IFERROR(VLOOKUP($AN114,'Introduction probability'!$A$1:$L$128,10,FALSE),"0")</f>
        <v>1</v>
      </c>
      <c r="AV114" s="9">
        <f>IFERROR(VLOOKUP($AN114,'Introduction probability'!$A$1:$L$128,11,FALSE),"0")</f>
        <v>0.5</v>
      </c>
      <c r="AW114" s="9">
        <f>IFERROR(VLOOKUP($AN114,'Introduction probability'!$A$1:$L$128,12,FALSE),"0")</f>
        <v>0.5</v>
      </c>
      <c r="AY114" s="2" t="str">
        <f t="shared" si="39"/>
        <v>Medway Estuary</v>
      </c>
      <c r="AZ114" s="2" t="str">
        <f t="shared" si="40"/>
        <v>MCZ</v>
      </c>
      <c r="BA114" s="2">
        <f t="shared" si="41"/>
        <v>0</v>
      </c>
      <c r="BB114" s="2">
        <f t="shared" si="42"/>
        <v>0</v>
      </c>
      <c r="BC114" s="2">
        <f t="shared" si="43"/>
        <v>0</v>
      </c>
      <c r="BD114" s="2">
        <f t="shared" si="44"/>
        <v>0</v>
      </c>
      <c r="BE114" s="2">
        <f t="shared" si="45"/>
        <v>0</v>
      </c>
      <c r="BF114" s="2">
        <f t="shared" si="46"/>
        <v>0</v>
      </c>
      <c r="BG114" s="2">
        <f t="shared" si="47"/>
        <v>0</v>
      </c>
      <c r="BH114" s="2">
        <f t="shared" si="48"/>
        <v>0</v>
      </c>
    </row>
    <row r="115" spans="1:60" x14ac:dyDescent="0.25">
      <c r="A115" s="1" t="s">
        <v>110</v>
      </c>
      <c r="B115" s="1" t="s">
        <v>111</v>
      </c>
      <c r="C115" s="1" t="s">
        <v>24</v>
      </c>
      <c r="D115" s="1" t="s">
        <v>470</v>
      </c>
      <c r="E115" s="1" t="s">
        <v>63</v>
      </c>
      <c r="F115" s="1" t="s">
        <v>16</v>
      </c>
      <c r="G115" s="1" t="s">
        <v>16</v>
      </c>
      <c r="H115" s="1" t="s">
        <v>17</v>
      </c>
      <c r="I115" s="1" t="s">
        <v>16</v>
      </c>
      <c r="J115" s="1" t="s">
        <v>16</v>
      </c>
      <c r="K115" s="1" t="s">
        <v>16</v>
      </c>
      <c r="L115" s="1" t="s">
        <v>16</v>
      </c>
      <c r="M115" s="2" t="str">
        <f t="shared" si="25"/>
        <v>FS 38</v>
      </c>
      <c r="N115" s="2" t="str">
        <f t="shared" si="26"/>
        <v>Padstow Bay and Surrounds</v>
      </c>
      <c r="O115" s="2" t="str">
        <f t="shared" si="27"/>
        <v>MCZ</v>
      </c>
      <c r="P115" s="2" t="str">
        <f t="shared" si="29"/>
        <v>A4.1</v>
      </c>
      <c r="Q115" s="37" t="s">
        <v>110</v>
      </c>
      <c r="R115" s="37" t="s">
        <v>111</v>
      </c>
      <c r="S115" s="37" t="s">
        <v>24</v>
      </c>
      <c r="T115" s="37" t="s">
        <v>470</v>
      </c>
      <c r="U115" s="9">
        <f t="shared" si="30"/>
        <v>0</v>
      </c>
      <c r="V115" s="9">
        <f t="shared" si="31"/>
        <v>0</v>
      </c>
      <c r="W115" s="9">
        <f t="shared" si="32"/>
        <v>0</v>
      </c>
      <c r="X115" s="9">
        <f t="shared" si="33"/>
        <v>0</v>
      </c>
      <c r="Y115" s="9">
        <f t="shared" si="34"/>
        <v>1</v>
      </c>
      <c r="Z115" s="9">
        <f t="shared" si="35"/>
        <v>0</v>
      </c>
      <c r="AA115" s="9">
        <f t="shared" si="36"/>
        <v>0</v>
      </c>
      <c r="AB115" s="9">
        <f t="shared" si="37"/>
        <v>0</v>
      </c>
      <c r="AN115" s="10" t="str">
        <f t="shared" si="28"/>
        <v>Padstow Bay and SurroundsMCZ</v>
      </c>
      <c r="AO115" s="10" t="str">
        <f t="shared" si="38"/>
        <v>Padstow Bay and Surrounds</v>
      </c>
      <c r="AP115" s="9">
        <f>IFERROR(VLOOKUP($AN115,'Introduction probability'!$A$1:$L$128,5,FALSE),"0")</f>
        <v>0.5</v>
      </c>
      <c r="AQ115" s="9">
        <f>IFERROR(VLOOKUP($AN115,'Introduction probability'!$A$1:$L$128,6,FALSE),"0")</f>
        <v>0.5</v>
      </c>
      <c r="AR115" s="9">
        <f>IFERROR(VLOOKUP($AN115,'Introduction probability'!$A$1:$L$128,7,FALSE),"0")</f>
        <v>0.5</v>
      </c>
      <c r="AS115" s="9">
        <f>IFERROR(VLOOKUP($AN115,'Introduction probability'!$A$1:$L$128,8,FALSE),"0")</f>
        <v>1</v>
      </c>
      <c r="AT115" s="9">
        <f>IFERROR(VLOOKUP($AN115,'Introduction probability'!$A$1:$L$128,9,FALSE),"0")</f>
        <v>0.5</v>
      </c>
      <c r="AU115" s="9">
        <f>IFERROR(VLOOKUP($AN115,'Introduction probability'!$A$1:$L$128,10,FALSE),"0")</f>
        <v>0.5</v>
      </c>
      <c r="AV115" s="9">
        <f>IFERROR(VLOOKUP($AN115,'Introduction probability'!$A$1:$L$128,11,FALSE),"0")</f>
        <v>0.5</v>
      </c>
      <c r="AW115" s="9">
        <f>IFERROR(VLOOKUP($AN115,'Introduction probability'!$A$1:$L$128,12,FALSE),"0")</f>
        <v>0.5</v>
      </c>
      <c r="AY115" s="2" t="str">
        <f t="shared" si="39"/>
        <v>Padstow Bay and Surrounds</v>
      </c>
      <c r="AZ115" s="2" t="str">
        <f t="shared" si="40"/>
        <v>MCZ</v>
      </c>
      <c r="BA115" s="2">
        <f t="shared" si="41"/>
        <v>0</v>
      </c>
      <c r="BB115" s="2">
        <f t="shared" si="42"/>
        <v>0</v>
      </c>
      <c r="BC115" s="2">
        <f t="shared" si="43"/>
        <v>0</v>
      </c>
      <c r="BD115" s="2">
        <f t="shared" si="44"/>
        <v>0</v>
      </c>
      <c r="BE115" s="2">
        <f t="shared" si="45"/>
        <v>0.5</v>
      </c>
      <c r="BF115" s="2">
        <f t="shared" si="46"/>
        <v>0</v>
      </c>
      <c r="BG115" s="2">
        <f t="shared" si="47"/>
        <v>0</v>
      </c>
      <c r="BH115" s="2">
        <f t="shared" si="48"/>
        <v>0</v>
      </c>
    </row>
    <row r="116" spans="1:60" x14ac:dyDescent="0.25">
      <c r="A116" s="1" t="s">
        <v>110</v>
      </c>
      <c r="B116" s="1" t="s">
        <v>111</v>
      </c>
      <c r="C116" s="1" t="s">
        <v>24</v>
      </c>
      <c r="D116" s="1" t="s">
        <v>485</v>
      </c>
      <c r="E116" s="1" t="s">
        <v>112</v>
      </c>
      <c r="F116" s="1" t="s">
        <v>16</v>
      </c>
      <c r="G116" s="1" t="s">
        <v>16</v>
      </c>
      <c r="H116" s="1" t="s">
        <v>17</v>
      </c>
      <c r="I116" s="1" t="s">
        <v>16</v>
      </c>
      <c r="J116" s="1" t="s">
        <v>16</v>
      </c>
      <c r="K116" s="1" t="s">
        <v>16</v>
      </c>
      <c r="L116" s="1" t="s">
        <v>16</v>
      </c>
      <c r="M116" s="2" t="str">
        <f t="shared" si="25"/>
        <v>FS 38</v>
      </c>
      <c r="N116" s="2" t="str">
        <f t="shared" si="26"/>
        <v>Padstow Bay and Surrounds</v>
      </c>
      <c r="O116" s="2" t="str">
        <f t="shared" si="27"/>
        <v>MCZ</v>
      </c>
      <c r="P116" s="2" t="str">
        <f t="shared" si="29"/>
        <v>A3.1</v>
      </c>
      <c r="Q116" s="37" t="s">
        <v>110</v>
      </c>
      <c r="R116" s="37" t="s">
        <v>111</v>
      </c>
      <c r="S116" s="37" t="s">
        <v>24</v>
      </c>
      <c r="T116" s="37" t="s">
        <v>485</v>
      </c>
      <c r="U116" s="9">
        <f t="shared" si="30"/>
        <v>0</v>
      </c>
      <c r="V116" s="9">
        <f t="shared" si="31"/>
        <v>0</v>
      </c>
      <c r="W116" s="9">
        <f t="shared" si="32"/>
        <v>0</v>
      </c>
      <c r="X116" s="9">
        <f t="shared" si="33"/>
        <v>0</v>
      </c>
      <c r="Y116" s="9">
        <f t="shared" si="34"/>
        <v>1</v>
      </c>
      <c r="Z116" s="9">
        <f t="shared" si="35"/>
        <v>0</v>
      </c>
      <c r="AA116" s="9">
        <f t="shared" si="36"/>
        <v>0</v>
      </c>
      <c r="AB116" s="9">
        <f t="shared" si="37"/>
        <v>0</v>
      </c>
      <c r="AN116" s="10" t="str">
        <f t="shared" si="28"/>
        <v>Padstow Bay and SurroundsMCZ</v>
      </c>
      <c r="AO116" s="10" t="str">
        <f t="shared" si="38"/>
        <v>Padstow Bay and Surrounds</v>
      </c>
      <c r="AP116" s="9">
        <f>IFERROR(VLOOKUP($AN116,'Introduction probability'!$A$1:$L$128,5,FALSE),"0")</f>
        <v>0.5</v>
      </c>
      <c r="AQ116" s="9">
        <f>IFERROR(VLOOKUP($AN116,'Introduction probability'!$A$1:$L$128,6,FALSE),"0")</f>
        <v>0.5</v>
      </c>
      <c r="AR116" s="9">
        <f>IFERROR(VLOOKUP($AN116,'Introduction probability'!$A$1:$L$128,7,FALSE),"0")</f>
        <v>0.5</v>
      </c>
      <c r="AS116" s="9">
        <f>IFERROR(VLOOKUP($AN116,'Introduction probability'!$A$1:$L$128,8,FALSE),"0")</f>
        <v>1</v>
      </c>
      <c r="AT116" s="9">
        <f>IFERROR(VLOOKUP($AN116,'Introduction probability'!$A$1:$L$128,9,FALSE),"0")</f>
        <v>0.5</v>
      </c>
      <c r="AU116" s="9">
        <f>IFERROR(VLOOKUP($AN116,'Introduction probability'!$A$1:$L$128,10,FALSE),"0")</f>
        <v>0.5</v>
      </c>
      <c r="AV116" s="9">
        <f>IFERROR(VLOOKUP($AN116,'Introduction probability'!$A$1:$L$128,11,FALSE),"0")</f>
        <v>0.5</v>
      </c>
      <c r="AW116" s="9">
        <f>IFERROR(VLOOKUP($AN116,'Introduction probability'!$A$1:$L$128,12,FALSE),"0")</f>
        <v>0.5</v>
      </c>
      <c r="AY116" s="2" t="str">
        <f t="shared" si="39"/>
        <v>Padstow Bay and Surrounds</v>
      </c>
      <c r="AZ116" s="2" t="str">
        <f t="shared" si="40"/>
        <v>MCZ</v>
      </c>
      <c r="BA116" s="2">
        <f t="shared" si="41"/>
        <v>0</v>
      </c>
      <c r="BB116" s="2">
        <f t="shared" si="42"/>
        <v>0</v>
      </c>
      <c r="BC116" s="2">
        <f t="shared" si="43"/>
        <v>0</v>
      </c>
      <c r="BD116" s="2">
        <f t="shared" si="44"/>
        <v>0</v>
      </c>
      <c r="BE116" s="2">
        <f t="shared" si="45"/>
        <v>0.5</v>
      </c>
      <c r="BF116" s="2">
        <f t="shared" si="46"/>
        <v>0</v>
      </c>
      <c r="BG116" s="2">
        <f t="shared" si="47"/>
        <v>0</v>
      </c>
      <c r="BH116" s="2">
        <f t="shared" si="48"/>
        <v>0</v>
      </c>
    </row>
    <row r="117" spans="1:60" x14ac:dyDescent="0.25">
      <c r="A117" s="1" t="s">
        <v>110</v>
      </c>
      <c r="B117" s="1" t="s">
        <v>111</v>
      </c>
      <c r="C117" s="1" t="s">
        <v>24</v>
      </c>
      <c r="D117" s="1" t="s">
        <v>461</v>
      </c>
      <c r="E117" s="1" t="s">
        <v>50</v>
      </c>
      <c r="F117" s="1" t="s">
        <v>16</v>
      </c>
      <c r="G117" s="1" t="s">
        <v>16</v>
      </c>
      <c r="H117" s="1" t="s">
        <v>17</v>
      </c>
      <c r="I117" s="1" t="s">
        <v>16</v>
      </c>
      <c r="J117" s="1" t="s">
        <v>16</v>
      </c>
      <c r="K117" s="1" t="s">
        <v>16</v>
      </c>
      <c r="L117" s="1" t="s">
        <v>16</v>
      </c>
      <c r="M117" s="2" t="str">
        <f t="shared" si="25"/>
        <v>FS 38</v>
      </c>
      <c r="N117" s="2" t="str">
        <f t="shared" si="26"/>
        <v>Padstow Bay and Surrounds</v>
      </c>
      <c r="O117" s="2" t="str">
        <f t="shared" si="27"/>
        <v>MCZ</v>
      </c>
      <c r="P117" s="2" t="str">
        <f t="shared" si="29"/>
        <v>A1.1</v>
      </c>
      <c r="Q117" s="37" t="s">
        <v>110</v>
      </c>
      <c r="R117" s="37" t="s">
        <v>111</v>
      </c>
      <c r="S117" s="37" t="s">
        <v>24</v>
      </c>
      <c r="T117" s="37" t="s">
        <v>461</v>
      </c>
      <c r="U117" s="9">
        <f t="shared" si="30"/>
        <v>0</v>
      </c>
      <c r="V117" s="9">
        <f t="shared" si="31"/>
        <v>0</v>
      </c>
      <c r="W117" s="9">
        <f t="shared" si="32"/>
        <v>0</v>
      </c>
      <c r="X117" s="9">
        <f t="shared" si="33"/>
        <v>0</v>
      </c>
      <c r="Y117" s="9">
        <f t="shared" si="34"/>
        <v>1</v>
      </c>
      <c r="Z117" s="9">
        <f t="shared" si="35"/>
        <v>0</v>
      </c>
      <c r="AA117" s="9">
        <f t="shared" si="36"/>
        <v>0</v>
      </c>
      <c r="AB117" s="9">
        <f t="shared" si="37"/>
        <v>0</v>
      </c>
      <c r="AN117" s="10" t="str">
        <f t="shared" si="28"/>
        <v>Padstow Bay and SurroundsMCZ</v>
      </c>
      <c r="AO117" s="10" t="str">
        <f t="shared" si="38"/>
        <v>Padstow Bay and Surrounds</v>
      </c>
      <c r="AP117" s="9">
        <f>IFERROR(VLOOKUP($AN117,'Introduction probability'!$A$1:$L$128,5,FALSE),"0")</f>
        <v>0.5</v>
      </c>
      <c r="AQ117" s="9">
        <f>IFERROR(VLOOKUP($AN117,'Introduction probability'!$A$1:$L$128,6,FALSE),"0")</f>
        <v>0.5</v>
      </c>
      <c r="AR117" s="9">
        <f>IFERROR(VLOOKUP($AN117,'Introduction probability'!$A$1:$L$128,7,FALSE),"0")</f>
        <v>0.5</v>
      </c>
      <c r="AS117" s="9">
        <f>IFERROR(VLOOKUP($AN117,'Introduction probability'!$A$1:$L$128,8,FALSE),"0")</f>
        <v>1</v>
      </c>
      <c r="AT117" s="9">
        <f>IFERROR(VLOOKUP($AN117,'Introduction probability'!$A$1:$L$128,9,FALSE),"0")</f>
        <v>0.5</v>
      </c>
      <c r="AU117" s="9">
        <f>IFERROR(VLOOKUP($AN117,'Introduction probability'!$A$1:$L$128,10,FALSE),"0")</f>
        <v>0.5</v>
      </c>
      <c r="AV117" s="9">
        <f>IFERROR(VLOOKUP($AN117,'Introduction probability'!$A$1:$L$128,11,FALSE),"0")</f>
        <v>0.5</v>
      </c>
      <c r="AW117" s="9">
        <f>IFERROR(VLOOKUP($AN117,'Introduction probability'!$A$1:$L$128,12,FALSE),"0")</f>
        <v>0.5</v>
      </c>
      <c r="AY117" s="2" t="str">
        <f t="shared" si="39"/>
        <v>Padstow Bay and Surrounds</v>
      </c>
      <c r="AZ117" s="2" t="str">
        <f t="shared" si="40"/>
        <v>MCZ</v>
      </c>
      <c r="BA117" s="2">
        <f t="shared" si="41"/>
        <v>0</v>
      </c>
      <c r="BB117" s="2">
        <f t="shared" si="42"/>
        <v>0</v>
      </c>
      <c r="BC117" s="2">
        <f t="shared" si="43"/>
        <v>0</v>
      </c>
      <c r="BD117" s="2">
        <f t="shared" si="44"/>
        <v>0</v>
      </c>
      <c r="BE117" s="2">
        <f t="shared" si="45"/>
        <v>0.5</v>
      </c>
      <c r="BF117" s="2">
        <f t="shared" si="46"/>
        <v>0</v>
      </c>
      <c r="BG117" s="2">
        <f t="shared" si="47"/>
        <v>0</v>
      </c>
      <c r="BH117" s="2">
        <f t="shared" si="48"/>
        <v>0</v>
      </c>
    </row>
    <row r="118" spans="1:60" x14ac:dyDescent="0.25">
      <c r="A118" s="1" t="s">
        <v>110</v>
      </c>
      <c r="B118" s="1" t="s">
        <v>111</v>
      </c>
      <c r="C118" s="1" t="s">
        <v>24</v>
      </c>
      <c r="D118" s="1" t="s">
        <v>450</v>
      </c>
      <c r="E118" s="1" t="s">
        <v>35</v>
      </c>
      <c r="F118" s="1" t="s">
        <v>16</v>
      </c>
      <c r="G118" s="1" t="s">
        <v>16</v>
      </c>
      <c r="H118" s="1" t="s">
        <v>17</v>
      </c>
      <c r="I118" s="1" t="s">
        <v>16</v>
      </c>
      <c r="J118" s="1" t="s">
        <v>16</v>
      </c>
      <c r="K118" s="1" t="s">
        <v>16</v>
      </c>
      <c r="L118" s="1" t="s">
        <v>16</v>
      </c>
      <c r="M118" s="2" t="str">
        <f t="shared" si="25"/>
        <v>FS 38</v>
      </c>
      <c r="N118" s="2" t="str">
        <f t="shared" si="26"/>
        <v>Padstow Bay and Surrounds</v>
      </c>
      <c r="O118" s="2" t="str">
        <f t="shared" si="27"/>
        <v>MCZ</v>
      </c>
      <c r="P118" s="2" t="str">
        <f t="shared" si="29"/>
        <v>A2.1</v>
      </c>
      <c r="Q118" s="37" t="s">
        <v>110</v>
      </c>
      <c r="R118" s="37" t="s">
        <v>111</v>
      </c>
      <c r="S118" s="37" t="s">
        <v>24</v>
      </c>
      <c r="T118" s="37" t="s">
        <v>450</v>
      </c>
      <c r="U118" s="9">
        <f t="shared" si="30"/>
        <v>0</v>
      </c>
      <c r="V118" s="9">
        <f t="shared" si="31"/>
        <v>1</v>
      </c>
      <c r="W118" s="9">
        <f t="shared" si="32"/>
        <v>0</v>
      </c>
      <c r="X118" s="9">
        <f t="shared" si="33"/>
        <v>0</v>
      </c>
      <c r="Y118" s="9">
        <f t="shared" si="34"/>
        <v>0</v>
      </c>
      <c r="Z118" s="9">
        <f t="shared" si="35"/>
        <v>1</v>
      </c>
      <c r="AA118" s="9">
        <f t="shared" si="36"/>
        <v>1</v>
      </c>
      <c r="AB118" s="9">
        <f t="shared" si="37"/>
        <v>1</v>
      </c>
      <c r="AN118" s="10" t="str">
        <f t="shared" si="28"/>
        <v>Padstow Bay and SurroundsMCZ</v>
      </c>
      <c r="AO118" s="10" t="str">
        <f t="shared" si="38"/>
        <v>Padstow Bay and Surrounds</v>
      </c>
      <c r="AP118" s="9">
        <f>IFERROR(VLOOKUP($AN118,'Introduction probability'!$A$1:$L$128,5,FALSE),"0")</f>
        <v>0.5</v>
      </c>
      <c r="AQ118" s="9">
        <f>IFERROR(VLOOKUP($AN118,'Introduction probability'!$A$1:$L$128,6,FALSE),"0")</f>
        <v>0.5</v>
      </c>
      <c r="AR118" s="9">
        <f>IFERROR(VLOOKUP($AN118,'Introduction probability'!$A$1:$L$128,7,FALSE),"0")</f>
        <v>0.5</v>
      </c>
      <c r="AS118" s="9">
        <f>IFERROR(VLOOKUP($AN118,'Introduction probability'!$A$1:$L$128,8,FALSE),"0")</f>
        <v>1</v>
      </c>
      <c r="AT118" s="9">
        <f>IFERROR(VLOOKUP($AN118,'Introduction probability'!$A$1:$L$128,9,FALSE),"0")</f>
        <v>0.5</v>
      </c>
      <c r="AU118" s="9">
        <f>IFERROR(VLOOKUP($AN118,'Introduction probability'!$A$1:$L$128,10,FALSE),"0")</f>
        <v>0.5</v>
      </c>
      <c r="AV118" s="9">
        <f>IFERROR(VLOOKUP($AN118,'Introduction probability'!$A$1:$L$128,11,FALSE),"0")</f>
        <v>0.5</v>
      </c>
      <c r="AW118" s="9">
        <f>IFERROR(VLOOKUP($AN118,'Introduction probability'!$A$1:$L$128,12,FALSE),"0")</f>
        <v>0.5</v>
      </c>
      <c r="AY118" s="2" t="str">
        <f t="shared" si="39"/>
        <v>Padstow Bay and Surrounds</v>
      </c>
      <c r="AZ118" s="2" t="str">
        <f t="shared" si="40"/>
        <v>MCZ</v>
      </c>
      <c r="BA118" s="2">
        <f t="shared" si="41"/>
        <v>0</v>
      </c>
      <c r="BB118" s="2">
        <f t="shared" si="42"/>
        <v>0.5</v>
      </c>
      <c r="BC118" s="2">
        <f t="shared" si="43"/>
        <v>0</v>
      </c>
      <c r="BD118" s="2">
        <f t="shared" si="44"/>
        <v>0</v>
      </c>
      <c r="BE118" s="2">
        <f t="shared" si="45"/>
        <v>0</v>
      </c>
      <c r="BF118" s="2">
        <f t="shared" si="46"/>
        <v>0.5</v>
      </c>
      <c r="BG118" s="2">
        <f t="shared" si="47"/>
        <v>0.5</v>
      </c>
      <c r="BH118" s="2">
        <f t="shared" si="48"/>
        <v>0.5</v>
      </c>
    </row>
    <row r="119" spans="1:60" x14ac:dyDescent="0.25">
      <c r="A119" s="1" t="s">
        <v>110</v>
      </c>
      <c r="B119" s="1" t="s">
        <v>111</v>
      </c>
      <c r="C119" s="1" t="s">
        <v>24</v>
      </c>
      <c r="D119" s="1" t="s">
        <v>465</v>
      </c>
      <c r="E119" s="1" t="s">
        <v>56</v>
      </c>
      <c r="F119" s="1" t="s">
        <v>16</v>
      </c>
      <c r="G119" s="1" t="s">
        <v>16</v>
      </c>
      <c r="H119" s="1" t="s">
        <v>17</v>
      </c>
      <c r="I119" s="1" t="s">
        <v>16</v>
      </c>
      <c r="J119" s="1" t="s">
        <v>16</v>
      </c>
      <c r="K119" s="1" t="s">
        <v>16</v>
      </c>
      <c r="L119" s="1" t="s">
        <v>16</v>
      </c>
      <c r="M119" s="2" t="str">
        <f t="shared" si="25"/>
        <v>FS 38</v>
      </c>
      <c r="N119" s="2" t="str">
        <f t="shared" si="26"/>
        <v>Padstow Bay and Surrounds</v>
      </c>
      <c r="O119" s="2" t="str">
        <f t="shared" si="27"/>
        <v>MCZ</v>
      </c>
      <c r="P119" s="2" t="str">
        <f t="shared" si="29"/>
        <v>A2.2</v>
      </c>
      <c r="Q119" s="37" t="s">
        <v>110</v>
      </c>
      <c r="R119" s="37" t="s">
        <v>111</v>
      </c>
      <c r="S119" s="37" t="s">
        <v>24</v>
      </c>
      <c r="T119" s="37" t="s">
        <v>465</v>
      </c>
      <c r="U119" s="9">
        <f t="shared" si="30"/>
        <v>0</v>
      </c>
      <c r="V119" s="9">
        <f t="shared" si="31"/>
        <v>0</v>
      </c>
      <c r="W119" s="9">
        <f t="shared" si="32"/>
        <v>0</v>
      </c>
      <c r="X119" s="9">
        <f t="shared" si="33"/>
        <v>0</v>
      </c>
      <c r="Y119" s="9">
        <f t="shared" si="34"/>
        <v>0</v>
      </c>
      <c r="Z119" s="9">
        <f t="shared" si="35"/>
        <v>0</v>
      </c>
      <c r="AA119" s="9">
        <f t="shared" si="36"/>
        <v>0</v>
      </c>
      <c r="AB119" s="9">
        <f t="shared" si="37"/>
        <v>0</v>
      </c>
      <c r="AN119" s="10" t="str">
        <f t="shared" si="28"/>
        <v>Padstow Bay and SurroundsMCZ</v>
      </c>
      <c r="AO119" s="10" t="str">
        <f t="shared" si="38"/>
        <v>Padstow Bay and Surrounds</v>
      </c>
      <c r="AP119" s="9">
        <f>IFERROR(VLOOKUP($AN119,'Introduction probability'!$A$1:$L$128,5,FALSE),"0")</f>
        <v>0.5</v>
      </c>
      <c r="AQ119" s="9">
        <f>IFERROR(VLOOKUP($AN119,'Introduction probability'!$A$1:$L$128,6,FALSE),"0")</f>
        <v>0.5</v>
      </c>
      <c r="AR119" s="9">
        <f>IFERROR(VLOOKUP($AN119,'Introduction probability'!$A$1:$L$128,7,FALSE),"0")</f>
        <v>0.5</v>
      </c>
      <c r="AS119" s="9">
        <f>IFERROR(VLOOKUP($AN119,'Introduction probability'!$A$1:$L$128,8,FALSE),"0")</f>
        <v>1</v>
      </c>
      <c r="AT119" s="9">
        <f>IFERROR(VLOOKUP($AN119,'Introduction probability'!$A$1:$L$128,9,FALSE),"0")</f>
        <v>0.5</v>
      </c>
      <c r="AU119" s="9">
        <f>IFERROR(VLOOKUP($AN119,'Introduction probability'!$A$1:$L$128,10,FALSE),"0")</f>
        <v>0.5</v>
      </c>
      <c r="AV119" s="9">
        <f>IFERROR(VLOOKUP($AN119,'Introduction probability'!$A$1:$L$128,11,FALSE),"0")</f>
        <v>0.5</v>
      </c>
      <c r="AW119" s="9">
        <f>IFERROR(VLOOKUP($AN119,'Introduction probability'!$A$1:$L$128,12,FALSE),"0")</f>
        <v>0.5</v>
      </c>
      <c r="AY119" s="2" t="str">
        <f t="shared" si="39"/>
        <v>Padstow Bay and Surrounds</v>
      </c>
      <c r="AZ119" s="2" t="str">
        <f t="shared" si="40"/>
        <v>MCZ</v>
      </c>
      <c r="BA119" s="2">
        <f t="shared" si="41"/>
        <v>0</v>
      </c>
      <c r="BB119" s="2">
        <f t="shared" si="42"/>
        <v>0</v>
      </c>
      <c r="BC119" s="2">
        <f t="shared" si="43"/>
        <v>0</v>
      </c>
      <c r="BD119" s="2">
        <f t="shared" si="44"/>
        <v>0</v>
      </c>
      <c r="BE119" s="2">
        <f t="shared" si="45"/>
        <v>0</v>
      </c>
      <c r="BF119" s="2">
        <f t="shared" si="46"/>
        <v>0</v>
      </c>
      <c r="BG119" s="2">
        <f t="shared" si="47"/>
        <v>0</v>
      </c>
      <c r="BH119" s="2">
        <f t="shared" si="48"/>
        <v>0</v>
      </c>
    </row>
    <row r="120" spans="1:60" x14ac:dyDescent="0.25">
      <c r="A120" s="1" t="s">
        <v>110</v>
      </c>
      <c r="B120" s="1" t="s">
        <v>111</v>
      </c>
      <c r="C120" s="1" t="s">
        <v>24</v>
      </c>
      <c r="D120" s="1" t="s">
        <v>467</v>
      </c>
      <c r="E120" s="1" t="s">
        <v>58</v>
      </c>
      <c r="F120" s="1" t="s">
        <v>16</v>
      </c>
      <c r="G120" s="1" t="s">
        <v>16</v>
      </c>
      <c r="H120" s="1" t="s">
        <v>17</v>
      </c>
      <c r="I120" s="1" t="s">
        <v>16</v>
      </c>
      <c r="J120" s="1" t="s">
        <v>16</v>
      </c>
      <c r="K120" s="1" t="s">
        <v>16</v>
      </c>
      <c r="L120" s="1" t="s">
        <v>16</v>
      </c>
      <c r="M120" s="2" t="str">
        <f t="shared" si="25"/>
        <v>FS 38</v>
      </c>
      <c r="N120" s="2" t="str">
        <f t="shared" si="26"/>
        <v>Padstow Bay and Surrounds</v>
      </c>
      <c r="O120" s="2" t="str">
        <f t="shared" si="27"/>
        <v>MCZ</v>
      </c>
      <c r="P120" s="2" t="str">
        <f t="shared" si="29"/>
        <v>A3.2</v>
      </c>
      <c r="Q120" s="37" t="s">
        <v>110</v>
      </c>
      <c r="R120" s="37" t="s">
        <v>111</v>
      </c>
      <c r="S120" s="37" t="s">
        <v>24</v>
      </c>
      <c r="T120" s="37" t="s">
        <v>467</v>
      </c>
      <c r="U120" s="9">
        <f t="shared" si="30"/>
        <v>1</v>
      </c>
      <c r="V120" s="9">
        <f t="shared" si="31"/>
        <v>0</v>
      </c>
      <c r="W120" s="9">
        <f t="shared" si="32"/>
        <v>1</v>
      </c>
      <c r="X120" s="9">
        <f t="shared" si="33"/>
        <v>1</v>
      </c>
      <c r="Y120" s="9">
        <f t="shared" si="34"/>
        <v>1</v>
      </c>
      <c r="Z120" s="9">
        <f t="shared" si="35"/>
        <v>1</v>
      </c>
      <c r="AA120" s="9">
        <f t="shared" si="36"/>
        <v>0</v>
      </c>
      <c r="AB120" s="9">
        <f t="shared" si="37"/>
        <v>1</v>
      </c>
      <c r="AN120" s="10" t="str">
        <f t="shared" si="28"/>
        <v>Padstow Bay and SurroundsMCZ</v>
      </c>
      <c r="AO120" s="10" t="str">
        <f t="shared" si="38"/>
        <v>Padstow Bay and Surrounds</v>
      </c>
      <c r="AP120" s="9">
        <f>IFERROR(VLOOKUP($AN120,'Introduction probability'!$A$1:$L$128,5,FALSE),"0")</f>
        <v>0.5</v>
      </c>
      <c r="AQ120" s="9">
        <f>IFERROR(VLOOKUP($AN120,'Introduction probability'!$A$1:$L$128,6,FALSE),"0")</f>
        <v>0.5</v>
      </c>
      <c r="AR120" s="9">
        <f>IFERROR(VLOOKUP($AN120,'Introduction probability'!$A$1:$L$128,7,FALSE),"0")</f>
        <v>0.5</v>
      </c>
      <c r="AS120" s="9">
        <f>IFERROR(VLOOKUP($AN120,'Introduction probability'!$A$1:$L$128,8,FALSE),"0")</f>
        <v>1</v>
      </c>
      <c r="AT120" s="9">
        <f>IFERROR(VLOOKUP($AN120,'Introduction probability'!$A$1:$L$128,9,FALSE),"0")</f>
        <v>0.5</v>
      </c>
      <c r="AU120" s="9">
        <f>IFERROR(VLOOKUP($AN120,'Introduction probability'!$A$1:$L$128,10,FALSE),"0")</f>
        <v>0.5</v>
      </c>
      <c r="AV120" s="9">
        <f>IFERROR(VLOOKUP($AN120,'Introduction probability'!$A$1:$L$128,11,FALSE),"0")</f>
        <v>0.5</v>
      </c>
      <c r="AW120" s="9">
        <f>IFERROR(VLOOKUP($AN120,'Introduction probability'!$A$1:$L$128,12,FALSE),"0")</f>
        <v>0.5</v>
      </c>
      <c r="AY120" s="2" t="str">
        <f t="shared" si="39"/>
        <v>Padstow Bay and Surrounds</v>
      </c>
      <c r="AZ120" s="2" t="str">
        <f t="shared" si="40"/>
        <v>MCZ</v>
      </c>
      <c r="BA120" s="2">
        <f t="shared" si="41"/>
        <v>0.5</v>
      </c>
      <c r="BB120" s="2">
        <f t="shared" si="42"/>
        <v>0</v>
      </c>
      <c r="BC120" s="2">
        <f t="shared" si="43"/>
        <v>0.5</v>
      </c>
      <c r="BD120" s="2">
        <f t="shared" si="44"/>
        <v>1</v>
      </c>
      <c r="BE120" s="2">
        <f t="shared" si="45"/>
        <v>0.5</v>
      </c>
      <c r="BF120" s="2">
        <f t="shared" si="46"/>
        <v>0.5</v>
      </c>
      <c r="BG120" s="2">
        <f t="shared" si="47"/>
        <v>0</v>
      </c>
      <c r="BH120" s="2">
        <f t="shared" si="48"/>
        <v>0.5</v>
      </c>
    </row>
    <row r="121" spans="1:60" x14ac:dyDescent="0.25">
      <c r="A121" s="1" t="s">
        <v>110</v>
      </c>
      <c r="B121" s="1" t="s">
        <v>111</v>
      </c>
      <c r="C121" s="1" t="s">
        <v>24</v>
      </c>
      <c r="D121" s="1" t="s">
        <v>474</v>
      </c>
      <c r="E121" s="1" t="s">
        <v>75</v>
      </c>
      <c r="F121" s="1" t="s">
        <v>16</v>
      </c>
      <c r="G121" s="1" t="s">
        <v>16</v>
      </c>
      <c r="H121" s="1" t="s">
        <v>17</v>
      </c>
      <c r="I121" s="1" t="s">
        <v>16</v>
      </c>
      <c r="J121" s="1" t="s">
        <v>16</v>
      </c>
      <c r="K121" s="1" t="s">
        <v>16</v>
      </c>
      <c r="L121" s="1" t="s">
        <v>16</v>
      </c>
      <c r="M121" s="2" t="str">
        <f t="shared" si="25"/>
        <v>FS 38</v>
      </c>
      <c r="N121" s="2" t="str">
        <f t="shared" si="26"/>
        <v>Padstow Bay and Surrounds</v>
      </c>
      <c r="O121" s="2" t="str">
        <f t="shared" si="27"/>
        <v>MCZ</v>
      </c>
      <c r="P121" s="2" t="str">
        <f t="shared" si="29"/>
        <v>A1.2</v>
      </c>
      <c r="Q121" s="37" t="s">
        <v>110</v>
      </c>
      <c r="R121" s="37" t="s">
        <v>111</v>
      </c>
      <c r="S121" s="37" t="s">
        <v>24</v>
      </c>
      <c r="T121" s="37" t="s">
        <v>474</v>
      </c>
      <c r="U121" s="9">
        <f t="shared" si="30"/>
        <v>1</v>
      </c>
      <c r="V121" s="9">
        <f t="shared" si="31"/>
        <v>0</v>
      </c>
      <c r="W121" s="9">
        <f t="shared" si="32"/>
        <v>1</v>
      </c>
      <c r="X121" s="9">
        <f t="shared" si="33"/>
        <v>0</v>
      </c>
      <c r="Y121" s="9">
        <f t="shared" si="34"/>
        <v>1</v>
      </c>
      <c r="Z121" s="9">
        <f t="shared" si="35"/>
        <v>1</v>
      </c>
      <c r="AA121" s="9">
        <f t="shared" si="36"/>
        <v>0</v>
      </c>
      <c r="AB121" s="9">
        <f t="shared" si="37"/>
        <v>1</v>
      </c>
      <c r="AN121" s="10" t="str">
        <f t="shared" si="28"/>
        <v>Padstow Bay and SurroundsMCZ</v>
      </c>
      <c r="AO121" s="10" t="str">
        <f t="shared" si="38"/>
        <v>Padstow Bay and Surrounds</v>
      </c>
      <c r="AP121" s="9">
        <f>IFERROR(VLOOKUP($AN121,'Introduction probability'!$A$1:$L$128,5,FALSE),"0")</f>
        <v>0.5</v>
      </c>
      <c r="AQ121" s="9">
        <f>IFERROR(VLOOKUP($AN121,'Introduction probability'!$A$1:$L$128,6,FALSE),"0")</f>
        <v>0.5</v>
      </c>
      <c r="AR121" s="9">
        <f>IFERROR(VLOOKUP($AN121,'Introduction probability'!$A$1:$L$128,7,FALSE),"0")</f>
        <v>0.5</v>
      </c>
      <c r="AS121" s="9">
        <f>IFERROR(VLOOKUP($AN121,'Introduction probability'!$A$1:$L$128,8,FALSE),"0")</f>
        <v>1</v>
      </c>
      <c r="AT121" s="9">
        <f>IFERROR(VLOOKUP($AN121,'Introduction probability'!$A$1:$L$128,9,FALSE),"0")</f>
        <v>0.5</v>
      </c>
      <c r="AU121" s="9">
        <f>IFERROR(VLOOKUP($AN121,'Introduction probability'!$A$1:$L$128,10,FALSE),"0")</f>
        <v>0.5</v>
      </c>
      <c r="AV121" s="9">
        <f>IFERROR(VLOOKUP($AN121,'Introduction probability'!$A$1:$L$128,11,FALSE),"0")</f>
        <v>0.5</v>
      </c>
      <c r="AW121" s="9">
        <f>IFERROR(VLOOKUP($AN121,'Introduction probability'!$A$1:$L$128,12,FALSE),"0")</f>
        <v>0.5</v>
      </c>
      <c r="AY121" s="2" t="str">
        <f t="shared" si="39"/>
        <v>Padstow Bay and Surrounds</v>
      </c>
      <c r="AZ121" s="2" t="str">
        <f t="shared" si="40"/>
        <v>MCZ</v>
      </c>
      <c r="BA121" s="2">
        <f t="shared" si="41"/>
        <v>0.5</v>
      </c>
      <c r="BB121" s="2">
        <f t="shared" si="42"/>
        <v>0</v>
      </c>
      <c r="BC121" s="2">
        <f t="shared" si="43"/>
        <v>0.5</v>
      </c>
      <c r="BD121" s="2">
        <f t="shared" si="44"/>
        <v>0</v>
      </c>
      <c r="BE121" s="2">
        <f t="shared" si="45"/>
        <v>0.5</v>
      </c>
      <c r="BF121" s="2">
        <f t="shared" si="46"/>
        <v>0.5</v>
      </c>
      <c r="BG121" s="2">
        <f t="shared" si="47"/>
        <v>0</v>
      </c>
      <c r="BH121" s="2">
        <f t="shared" si="48"/>
        <v>0.5</v>
      </c>
    </row>
    <row r="122" spans="1:60" x14ac:dyDescent="0.25">
      <c r="A122" s="1" t="s">
        <v>110</v>
      </c>
      <c r="B122" s="1" t="s">
        <v>111</v>
      </c>
      <c r="C122" s="1" t="s">
        <v>24</v>
      </c>
      <c r="D122" s="1" t="s">
        <v>462</v>
      </c>
      <c r="E122" s="1" t="s">
        <v>51</v>
      </c>
      <c r="F122" s="1" t="s">
        <v>16</v>
      </c>
      <c r="G122" s="1" t="s">
        <v>16</v>
      </c>
      <c r="H122" s="1" t="s">
        <v>17</v>
      </c>
      <c r="I122" s="1" t="s">
        <v>16</v>
      </c>
      <c r="J122" s="1" t="s">
        <v>16</v>
      </c>
      <c r="K122" s="1" t="s">
        <v>16</v>
      </c>
      <c r="L122" s="1" t="s">
        <v>16</v>
      </c>
      <c r="M122" s="2" t="str">
        <f t="shared" si="25"/>
        <v>FS 38</v>
      </c>
      <c r="N122" s="2" t="str">
        <f t="shared" si="26"/>
        <v>Padstow Bay and Surrounds</v>
      </c>
      <c r="O122" s="2" t="str">
        <f t="shared" si="27"/>
        <v>MCZ</v>
      </c>
      <c r="P122" s="2" t="str">
        <f t="shared" si="29"/>
        <v>SOCI_8</v>
      </c>
      <c r="Q122" s="37" t="s">
        <v>110</v>
      </c>
      <c r="R122" s="37" t="s">
        <v>111</v>
      </c>
      <c r="S122" s="37" t="s">
        <v>24</v>
      </c>
      <c r="T122" s="37" t="s">
        <v>462</v>
      </c>
      <c r="U122" s="9">
        <f t="shared" si="30"/>
        <v>0</v>
      </c>
      <c r="V122" s="9">
        <f t="shared" si="31"/>
        <v>0</v>
      </c>
      <c r="W122" s="9">
        <f t="shared" si="32"/>
        <v>0</v>
      </c>
      <c r="X122" s="9">
        <f t="shared" si="33"/>
        <v>0</v>
      </c>
      <c r="Y122" s="9">
        <f t="shared" si="34"/>
        <v>0</v>
      </c>
      <c r="Z122" s="9">
        <f t="shared" si="35"/>
        <v>0</v>
      </c>
      <c r="AA122" s="9">
        <f t="shared" si="36"/>
        <v>0</v>
      </c>
      <c r="AB122" s="9">
        <f t="shared" si="37"/>
        <v>0</v>
      </c>
      <c r="AN122" s="10" t="str">
        <f t="shared" si="28"/>
        <v>Padstow Bay and SurroundsMCZ</v>
      </c>
      <c r="AO122" s="10" t="str">
        <f t="shared" si="38"/>
        <v>Padstow Bay and Surrounds</v>
      </c>
      <c r="AP122" s="9">
        <f>IFERROR(VLOOKUP($AN122,'Introduction probability'!$A$1:$L$128,5,FALSE),"0")</f>
        <v>0.5</v>
      </c>
      <c r="AQ122" s="9">
        <f>IFERROR(VLOOKUP($AN122,'Introduction probability'!$A$1:$L$128,6,FALSE),"0")</f>
        <v>0.5</v>
      </c>
      <c r="AR122" s="9">
        <f>IFERROR(VLOOKUP($AN122,'Introduction probability'!$A$1:$L$128,7,FALSE),"0")</f>
        <v>0.5</v>
      </c>
      <c r="AS122" s="9">
        <f>IFERROR(VLOOKUP($AN122,'Introduction probability'!$A$1:$L$128,8,FALSE),"0")</f>
        <v>1</v>
      </c>
      <c r="AT122" s="9">
        <f>IFERROR(VLOOKUP($AN122,'Introduction probability'!$A$1:$L$128,9,FALSE),"0")</f>
        <v>0.5</v>
      </c>
      <c r="AU122" s="9">
        <f>IFERROR(VLOOKUP($AN122,'Introduction probability'!$A$1:$L$128,10,FALSE),"0")</f>
        <v>0.5</v>
      </c>
      <c r="AV122" s="9">
        <f>IFERROR(VLOOKUP($AN122,'Introduction probability'!$A$1:$L$128,11,FALSE),"0")</f>
        <v>0.5</v>
      </c>
      <c r="AW122" s="9">
        <f>IFERROR(VLOOKUP($AN122,'Introduction probability'!$A$1:$L$128,12,FALSE),"0")</f>
        <v>0.5</v>
      </c>
      <c r="AY122" s="2" t="str">
        <f t="shared" si="39"/>
        <v>Padstow Bay and Surrounds</v>
      </c>
      <c r="AZ122" s="2" t="str">
        <f t="shared" si="40"/>
        <v>MCZ</v>
      </c>
      <c r="BA122" s="2">
        <f t="shared" si="41"/>
        <v>0</v>
      </c>
      <c r="BB122" s="2">
        <f t="shared" si="42"/>
        <v>0</v>
      </c>
      <c r="BC122" s="2">
        <f t="shared" si="43"/>
        <v>0</v>
      </c>
      <c r="BD122" s="2">
        <f t="shared" si="44"/>
        <v>0</v>
      </c>
      <c r="BE122" s="2">
        <f t="shared" si="45"/>
        <v>0</v>
      </c>
      <c r="BF122" s="2">
        <f t="shared" si="46"/>
        <v>0</v>
      </c>
      <c r="BG122" s="2">
        <f t="shared" si="47"/>
        <v>0</v>
      </c>
      <c r="BH122" s="2">
        <f t="shared" si="48"/>
        <v>0</v>
      </c>
    </row>
    <row r="123" spans="1:60" x14ac:dyDescent="0.25">
      <c r="A123" s="1" t="s">
        <v>110</v>
      </c>
      <c r="B123" s="1" t="s">
        <v>111</v>
      </c>
      <c r="C123" s="1" t="s">
        <v>24</v>
      </c>
      <c r="D123" s="1" t="s">
        <v>473</v>
      </c>
      <c r="E123" s="1" t="s">
        <v>70</v>
      </c>
      <c r="F123" s="1" t="s">
        <v>16</v>
      </c>
      <c r="G123" s="1" t="s">
        <v>16</v>
      </c>
      <c r="H123" s="1" t="s">
        <v>17</v>
      </c>
      <c r="I123" s="1" t="s">
        <v>16</v>
      </c>
      <c r="J123" s="1" t="s">
        <v>16</v>
      </c>
      <c r="K123" s="1" t="s">
        <v>16</v>
      </c>
      <c r="L123" s="1" t="s">
        <v>16</v>
      </c>
      <c r="M123" s="2" t="str">
        <f t="shared" si="25"/>
        <v>FS 38</v>
      </c>
      <c r="N123" s="2" t="str">
        <f t="shared" si="26"/>
        <v>Padstow Bay and Surrounds</v>
      </c>
      <c r="O123" s="2" t="str">
        <f t="shared" si="27"/>
        <v>MCZ</v>
      </c>
      <c r="P123" s="2" t="str">
        <f t="shared" si="29"/>
        <v>SOCI_24</v>
      </c>
      <c r="Q123" s="37" t="s">
        <v>110</v>
      </c>
      <c r="R123" s="37" t="s">
        <v>111</v>
      </c>
      <c r="S123" s="37" t="s">
        <v>24</v>
      </c>
      <c r="T123" s="37" t="s">
        <v>473</v>
      </c>
      <c r="U123" s="9">
        <f t="shared" si="30"/>
        <v>0</v>
      </c>
      <c r="V123" s="9">
        <f t="shared" si="31"/>
        <v>0</v>
      </c>
      <c r="W123" s="9">
        <f t="shared" si="32"/>
        <v>0</v>
      </c>
      <c r="X123" s="9">
        <f t="shared" si="33"/>
        <v>0</v>
      </c>
      <c r="Y123" s="9">
        <f t="shared" si="34"/>
        <v>0</v>
      </c>
      <c r="Z123" s="9">
        <f t="shared" si="35"/>
        <v>0</v>
      </c>
      <c r="AA123" s="9">
        <f t="shared" si="36"/>
        <v>0</v>
      </c>
      <c r="AB123" s="9">
        <f t="shared" si="37"/>
        <v>0</v>
      </c>
      <c r="AN123" s="10" t="str">
        <f t="shared" si="28"/>
        <v>Padstow Bay and SurroundsMCZ</v>
      </c>
      <c r="AO123" s="10" t="str">
        <f t="shared" si="38"/>
        <v>Padstow Bay and Surrounds</v>
      </c>
      <c r="AP123" s="9">
        <f>IFERROR(VLOOKUP($AN123,'Introduction probability'!$A$1:$L$128,5,FALSE),"0")</f>
        <v>0.5</v>
      </c>
      <c r="AQ123" s="9">
        <f>IFERROR(VLOOKUP($AN123,'Introduction probability'!$A$1:$L$128,6,FALSE),"0")</f>
        <v>0.5</v>
      </c>
      <c r="AR123" s="9">
        <f>IFERROR(VLOOKUP($AN123,'Introduction probability'!$A$1:$L$128,7,FALSE),"0")</f>
        <v>0.5</v>
      </c>
      <c r="AS123" s="9">
        <f>IFERROR(VLOOKUP($AN123,'Introduction probability'!$A$1:$L$128,8,FALSE),"0")</f>
        <v>1</v>
      </c>
      <c r="AT123" s="9">
        <f>IFERROR(VLOOKUP($AN123,'Introduction probability'!$A$1:$L$128,9,FALSE),"0")</f>
        <v>0.5</v>
      </c>
      <c r="AU123" s="9">
        <f>IFERROR(VLOOKUP($AN123,'Introduction probability'!$A$1:$L$128,10,FALSE),"0")</f>
        <v>0.5</v>
      </c>
      <c r="AV123" s="9">
        <f>IFERROR(VLOOKUP($AN123,'Introduction probability'!$A$1:$L$128,11,FALSE),"0")</f>
        <v>0.5</v>
      </c>
      <c r="AW123" s="9">
        <f>IFERROR(VLOOKUP($AN123,'Introduction probability'!$A$1:$L$128,12,FALSE),"0")</f>
        <v>0.5</v>
      </c>
      <c r="AY123" s="2" t="str">
        <f t="shared" si="39"/>
        <v>Padstow Bay and Surrounds</v>
      </c>
      <c r="AZ123" s="2" t="str">
        <f t="shared" si="40"/>
        <v>MCZ</v>
      </c>
      <c r="BA123" s="2">
        <f t="shared" si="41"/>
        <v>0</v>
      </c>
      <c r="BB123" s="2">
        <f t="shared" si="42"/>
        <v>0</v>
      </c>
      <c r="BC123" s="2">
        <f t="shared" si="43"/>
        <v>0</v>
      </c>
      <c r="BD123" s="2">
        <f t="shared" si="44"/>
        <v>0</v>
      </c>
      <c r="BE123" s="2">
        <f t="shared" si="45"/>
        <v>0</v>
      </c>
      <c r="BF123" s="2">
        <f t="shared" si="46"/>
        <v>0</v>
      </c>
      <c r="BG123" s="2">
        <f t="shared" si="47"/>
        <v>0</v>
      </c>
      <c r="BH123" s="2">
        <f t="shared" si="48"/>
        <v>0</v>
      </c>
    </row>
    <row r="124" spans="1:60" x14ac:dyDescent="0.25">
      <c r="A124" s="1" t="s">
        <v>113</v>
      </c>
      <c r="B124" s="1" t="s">
        <v>114</v>
      </c>
      <c r="C124" s="1" t="s">
        <v>24</v>
      </c>
      <c r="D124" s="1" t="s">
        <v>486</v>
      </c>
      <c r="E124" s="1" t="s">
        <v>115</v>
      </c>
      <c r="F124" s="1" t="s">
        <v>16</v>
      </c>
      <c r="G124" s="1" t="s">
        <v>16</v>
      </c>
      <c r="H124" s="1" t="s">
        <v>17</v>
      </c>
      <c r="I124" s="1" t="s">
        <v>16</v>
      </c>
      <c r="J124" s="1" t="s">
        <v>16</v>
      </c>
      <c r="K124" s="1" t="s">
        <v>16</v>
      </c>
      <c r="L124" s="1" t="s">
        <v>16</v>
      </c>
      <c r="M124" s="2" t="str">
        <f t="shared" si="25"/>
        <v>BS 25.1</v>
      </c>
      <c r="N124" s="2" t="str">
        <f t="shared" si="26"/>
        <v>Pagham Harbour</v>
      </c>
      <c r="O124" s="2" t="str">
        <f t="shared" si="27"/>
        <v>MCZ</v>
      </c>
      <c r="P124" s="2" t="str">
        <f t="shared" si="29"/>
        <v>SOCI_6</v>
      </c>
      <c r="Q124" s="37" t="s">
        <v>113</v>
      </c>
      <c r="R124" s="37" t="s">
        <v>114</v>
      </c>
      <c r="S124" s="37" t="s">
        <v>24</v>
      </c>
      <c r="T124" s="37" t="s">
        <v>486</v>
      </c>
      <c r="U124" s="9">
        <f t="shared" si="30"/>
        <v>0</v>
      </c>
      <c r="V124" s="9">
        <f t="shared" si="31"/>
        <v>0</v>
      </c>
      <c r="W124" s="9">
        <f t="shared" si="32"/>
        <v>0</v>
      </c>
      <c r="X124" s="9">
        <f t="shared" si="33"/>
        <v>0</v>
      </c>
      <c r="Y124" s="9">
        <f t="shared" si="34"/>
        <v>0</v>
      </c>
      <c r="Z124" s="9">
        <f t="shared" si="35"/>
        <v>0</v>
      </c>
      <c r="AA124" s="9">
        <f t="shared" si="36"/>
        <v>0</v>
      </c>
      <c r="AB124" s="9">
        <f t="shared" si="37"/>
        <v>0</v>
      </c>
      <c r="AN124" s="10" t="str">
        <f t="shared" si="28"/>
        <v>Pagham HarbourMCZ</v>
      </c>
      <c r="AO124" s="10" t="str">
        <f t="shared" si="38"/>
        <v>Pagham Harbour</v>
      </c>
      <c r="AP124" s="9">
        <f>IFERROR(VLOOKUP($AN124,'Introduction probability'!$A$1:$L$128,5,FALSE),"0")</f>
        <v>0.5</v>
      </c>
      <c r="AQ124" s="9">
        <f>IFERROR(VLOOKUP($AN124,'Introduction probability'!$A$1:$L$128,6,FALSE),"0")</f>
        <v>0.5</v>
      </c>
      <c r="AR124" s="9">
        <f>IFERROR(VLOOKUP($AN124,'Introduction probability'!$A$1:$L$128,7,FALSE),"0")</f>
        <v>0.5</v>
      </c>
      <c r="AS124" s="9">
        <f>IFERROR(VLOOKUP($AN124,'Introduction probability'!$A$1:$L$128,8,FALSE),"0")</f>
        <v>1</v>
      </c>
      <c r="AT124" s="9">
        <f>IFERROR(VLOOKUP($AN124,'Introduction probability'!$A$1:$L$128,9,FALSE),"0")</f>
        <v>0.5</v>
      </c>
      <c r="AU124" s="9">
        <f>IFERROR(VLOOKUP($AN124,'Introduction probability'!$A$1:$L$128,10,FALSE),"0")</f>
        <v>0.5</v>
      </c>
      <c r="AV124" s="9">
        <f>IFERROR(VLOOKUP($AN124,'Introduction probability'!$A$1:$L$128,11,FALSE),"0")</f>
        <v>0.5</v>
      </c>
      <c r="AW124" s="9">
        <f>IFERROR(VLOOKUP($AN124,'Introduction probability'!$A$1:$L$128,12,FALSE),"0")</f>
        <v>0.5</v>
      </c>
      <c r="AY124" s="2" t="str">
        <f t="shared" si="39"/>
        <v>Pagham Harbour</v>
      </c>
      <c r="AZ124" s="2" t="str">
        <f t="shared" si="40"/>
        <v>MCZ</v>
      </c>
      <c r="BA124" s="2">
        <f t="shared" si="41"/>
        <v>0</v>
      </c>
      <c r="BB124" s="2">
        <f t="shared" si="42"/>
        <v>0</v>
      </c>
      <c r="BC124" s="2">
        <f t="shared" si="43"/>
        <v>0</v>
      </c>
      <c r="BD124" s="2">
        <f t="shared" si="44"/>
        <v>0</v>
      </c>
      <c r="BE124" s="2">
        <f t="shared" si="45"/>
        <v>0</v>
      </c>
      <c r="BF124" s="2">
        <f t="shared" si="46"/>
        <v>0</v>
      </c>
      <c r="BG124" s="2">
        <f t="shared" si="47"/>
        <v>0</v>
      </c>
      <c r="BH124" s="2">
        <f t="shared" si="48"/>
        <v>0</v>
      </c>
    </row>
    <row r="125" spans="1:60" x14ac:dyDescent="0.25">
      <c r="A125" s="1" t="s">
        <v>113</v>
      </c>
      <c r="B125" s="1" t="s">
        <v>114</v>
      </c>
      <c r="C125" s="1" t="s">
        <v>24</v>
      </c>
      <c r="D125" s="1" t="s">
        <v>487</v>
      </c>
      <c r="E125" s="1" t="s">
        <v>116</v>
      </c>
      <c r="F125" s="1" t="s">
        <v>16</v>
      </c>
      <c r="G125" s="1" t="s">
        <v>16</v>
      </c>
      <c r="H125" s="1" t="s">
        <v>17</v>
      </c>
      <c r="I125" s="1" t="s">
        <v>16</v>
      </c>
      <c r="J125" s="1" t="s">
        <v>16</v>
      </c>
      <c r="K125" s="1" t="s">
        <v>16</v>
      </c>
      <c r="L125" s="1" t="s">
        <v>16</v>
      </c>
      <c r="M125" s="2" t="str">
        <f t="shared" si="25"/>
        <v>BS 25.1</v>
      </c>
      <c r="N125" s="2" t="str">
        <f t="shared" si="26"/>
        <v>Pagham Harbour</v>
      </c>
      <c r="O125" s="2" t="str">
        <f t="shared" si="27"/>
        <v>MCZ</v>
      </c>
      <c r="P125" s="2" t="str">
        <f t="shared" si="29"/>
        <v>SOCI_9</v>
      </c>
      <c r="Q125" s="37" t="s">
        <v>113</v>
      </c>
      <c r="R125" s="37" t="s">
        <v>114</v>
      </c>
      <c r="S125" s="37" t="s">
        <v>24</v>
      </c>
      <c r="T125" s="37" t="s">
        <v>487</v>
      </c>
      <c r="U125" s="9">
        <f t="shared" si="30"/>
        <v>0</v>
      </c>
      <c r="V125" s="9">
        <f t="shared" si="31"/>
        <v>0</v>
      </c>
      <c r="W125" s="9">
        <f t="shared" si="32"/>
        <v>0</v>
      </c>
      <c r="X125" s="9">
        <f t="shared" si="33"/>
        <v>0</v>
      </c>
      <c r="Y125" s="9">
        <f t="shared" si="34"/>
        <v>0</v>
      </c>
      <c r="Z125" s="9">
        <f t="shared" si="35"/>
        <v>0</v>
      </c>
      <c r="AA125" s="9">
        <f t="shared" si="36"/>
        <v>0</v>
      </c>
      <c r="AB125" s="9">
        <f t="shared" si="37"/>
        <v>0</v>
      </c>
      <c r="AN125" s="10" t="str">
        <f t="shared" si="28"/>
        <v>Pagham HarbourMCZ</v>
      </c>
      <c r="AO125" s="10" t="str">
        <f t="shared" si="38"/>
        <v>Pagham Harbour</v>
      </c>
      <c r="AP125" s="9">
        <f>IFERROR(VLOOKUP($AN125,'Introduction probability'!$A$1:$L$128,5,FALSE),"0")</f>
        <v>0.5</v>
      </c>
      <c r="AQ125" s="9">
        <f>IFERROR(VLOOKUP($AN125,'Introduction probability'!$A$1:$L$128,6,FALSE),"0")</f>
        <v>0.5</v>
      </c>
      <c r="AR125" s="9">
        <f>IFERROR(VLOOKUP($AN125,'Introduction probability'!$A$1:$L$128,7,FALSE),"0")</f>
        <v>0.5</v>
      </c>
      <c r="AS125" s="9">
        <f>IFERROR(VLOOKUP($AN125,'Introduction probability'!$A$1:$L$128,8,FALSE),"0")</f>
        <v>1</v>
      </c>
      <c r="AT125" s="9">
        <f>IFERROR(VLOOKUP($AN125,'Introduction probability'!$A$1:$L$128,9,FALSE),"0")</f>
        <v>0.5</v>
      </c>
      <c r="AU125" s="9">
        <f>IFERROR(VLOOKUP($AN125,'Introduction probability'!$A$1:$L$128,10,FALSE),"0")</f>
        <v>0.5</v>
      </c>
      <c r="AV125" s="9">
        <f>IFERROR(VLOOKUP($AN125,'Introduction probability'!$A$1:$L$128,11,FALSE),"0")</f>
        <v>0.5</v>
      </c>
      <c r="AW125" s="9">
        <f>IFERROR(VLOOKUP($AN125,'Introduction probability'!$A$1:$L$128,12,FALSE),"0")</f>
        <v>0.5</v>
      </c>
      <c r="AY125" s="2" t="str">
        <f t="shared" si="39"/>
        <v>Pagham Harbour</v>
      </c>
      <c r="AZ125" s="2" t="str">
        <f t="shared" si="40"/>
        <v>MCZ</v>
      </c>
      <c r="BA125" s="2">
        <f t="shared" si="41"/>
        <v>0</v>
      </c>
      <c r="BB125" s="2">
        <f t="shared" si="42"/>
        <v>0</v>
      </c>
      <c r="BC125" s="2">
        <f t="shared" si="43"/>
        <v>0</v>
      </c>
      <c r="BD125" s="2">
        <f t="shared" si="44"/>
        <v>0</v>
      </c>
      <c r="BE125" s="2">
        <f t="shared" si="45"/>
        <v>0</v>
      </c>
      <c r="BF125" s="2">
        <f t="shared" si="46"/>
        <v>0</v>
      </c>
      <c r="BG125" s="2">
        <f t="shared" si="47"/>
        <v>0</v>
      </c>
      <c r="BH125" s="2">
        <f t="shared" si="48"/>
        <v>0</v>
      </c>
    </row>
    <row r="126" spans="1:60" x14ac:dyDescent="0.25">
      <c r="A126" s="1" t="s">
        <v>113</v>
      </c>
      <c r="B126" s="1" t="s">
        <v>114</v>
      </c>
      <c r="C126" s="1" t="s">
        <v>24</v>
      </c>
      <c r="D126" s="1" t="s">
        <v>488</v>
      </c>
      <c r="E126" s="1" t="s">
        <v>117</v>
      </c>
      <c r="F126" s="1" t="s">
        <v>16</v>
      </c>
      <c r="G126" s="1" t="s">
        <v>16</v>
      </c>
      <c r="H126" s="1" t="s">
        <v>17</v>
      </c>
      <c r="I126" s="1" t="s">
        <v>16</v>
      </c>
      <c r="J126" s="1" t="s">
        <v>16</v>
      </c>
      <c r="K126" s="1" t="s">
        <v>16</v>
      </c>
      <c r="L126" s="1" t="s">
        <v>16</v>
      </c>
      <c r="M126" s="2" t="str">
        <f t="shared" si="25"/>
        <v>BS 25.1</v>
      </c>
      <c r="N126" s="2" t="str">
        <f t="shared" si="26"/>
        <v>Pagham Harbour</v>
      </c>
      <c r="O126" s="2" t="str">
        <f t="shared" si="27"/>
        <v>MCZ</v>
      </c>
      <c r="P126" s="2" t="str">
        <f t="shared" si="29"/>
        <v>HOCI_17</v>
      </c>
      <c r="Q126" s="37" t="s">
        <v>113</v>
      </c>
      <c r="R126" s="37" t="s">
        <v>114</v>
      </c>
      <c r="S126" s="37" t="s">
        <v>24</v>
      </c>
      <c r="T126" s="37" t="s">
        <v>488</v>
      </c>
      <c r="U126" s="9">
        <f t="shared" si="30"/>
        <v>0</v>
      </c>
      <c r="V126" s="9">
        <f t="shared" si="31"/>
        <v>0</v>
      </c>
      <c r="W126" s="9">
        <f t="shared" si="32"/>
        <v>0</v>
      </c>
      <c r="X126" s="9">
        <f t="shared" si="33"/>
        <v>1</v>
      </c>
      <c r="Y126" s="9">
        <f t="shared" si="34"/>
        <v>1</v>
      </c>
      <c r="Z126" s="9">
        <f t="shared" si="35"/>
        <v>0</v>
      </c>
      <c r="AA126" s="9">
        <f t="shared" si="36"/>
        <v>0</v>
      </c>
      <c r="AB126" s="9">
        <f t="shared" si="37"/>
        <v>0</v>
      </c>
      <c r="AN126" s="10" t="str">
        <f t="shared" si="28"/>
        <v>Pagham HarbourMCZ</v>
      </c>
      <c r="AO126" s="10" t="str">
        <f t="shared" si="38"/>
        <v>Pagham Harbour</v>
      </c>
      <c r="AP126" s="9">
        <f>IFERROR(VLOOKUP($AN126,'Introduction probability'!$A$1:$L$128,5,FALSE),"0")</f>
        <v>0.5</v>
      </c>
      <c r="AQ126" s="9">
        <f>IFERROR(VLOOKUP($AN126,'Introduction probability'!$A$1:$L$128,6,FALSE),"0")</f>
        <v>0.5</v>
      </c>
      <c r="AR126" s="9">
        <f>IFERROR(VLOOKUP($AN126,'Introduction probability'!$A$1:$L$128,7,FALSE),"0")</f>
        <v>0.5</v>
      </c>
      <c r="AS126" s="9">
        <f>IFERROR(VLOOKUP($AN126,'Introduction probability'!$A$1:$L$128,8,FALSE),"0")</f>
        <v>1</v>
      </c>
      <c r="AT126" s="9">
        <f>IFERROR(VLOOKUP($AN126,'Introduction probability'!$A$1:$L$128,9,FALSE),"0")</f>
        <v>0.5</v>
      </c>
      <c r="AU126" s="9">
        <f>IFERROR(VLOOKUP($AN126,'Introduction probability'!$A$1:$L$128,10,FALSE),"0")</f>
        <v>0.5</v>
      </c>
      <c r="AV126" s="9">
        <f>IFERROR(VLOOKUP($AN126,'Introduction probability'!$A$1:$L$128,11,FALSE),"0")</f>
        <v>0.5</v>
      </c>
      <c r="AW126" s="9">
        <f>IFERROR(VLOOKUP($AN126,'Introduction probability'!$A$1:$L$128,12,FALSE),"0")</f>
        <v>0.5</v>
      </c>
      <c r="AY126" s="2" t="str">
        <f t="shared" si="39"/>
        <v>Pagham Harbour</v>
      </c>
      <c r="AZ126" s="2" t="str">
        <f t="shared" si="40"/>
        <v>MCZ</v>
      </c>
      <c r="BA126" s="2">
        <f t="shared" si="41"/>
        <v>0</v>
      </c>
      <c r="BB126" s="2">
        <f t="shared" si="42"/>
        <v>0</v>
      </c>
      <c r="BC126" s="2">
        <f t="shared" si="43"/>
        <v>0</v>
      </c>
      <c r="BD126" s="2">
        <f t="shared" si="44"/>
        <v>1</v>
      </c>
      <c r="BE126" s="2">
        <f t="shared" si="45"/>
        <v>0.5</v>
      </c>
      <c r="BF126" s="2">
        <f t="shared" si="46"/>
        <v>0</v>
      </c>
      <c r="BG126" s="2">
        <f t="shared" si="47"/>
        <v>0</v>
      </c>
      <c r="BH126" s="2">
        <f t="shared" si="48"/>
        <v>0</v>
      </c>
    </row>
    <row r="127" spans="1:60" x14ac:dyDescent="0.25">
      <c r="A127" s="1" t="s">
        <v>118</v>
      </c>
      <c r="B127" s="1" t="s">
        <v>119</v>
      </c>
      <c r="C127" s="1" t="s">
        <v>24</v>
      </c>
      <c r="D127" s="1" t="s">
        <v>489</v>
      </c>
      <c r="E127" s="1" t="s">
        <v>120</v>
      </c>
      <c r="F127" s="1" t="s">
        <v>16</v>
      </c>
      <c r="G127" s="1" t="s">
        <v>16</v>
      </c>
      <c r="H127" s="1" t="s">
        <v>17</v>
      </c>
      <c r="I127" s="1" t="s">
        <v>16</v>
      </c>
      <c r="J127" s="1" t="s">
        <v>16</v>
      </c>
      <c r="K127" s="1" t="s">
        <v>16</v>
      </c>
      <c r="L127" s="1" t="s">
        <v>16</v>
      </c>
      <c r="M127" s="2" t="str">
        <f t="shared" si="25"/>
        <v>FS 14</v>
      </c>
      <c r="N127" s="2" t="str">
        <f t="shared" si="26"/>
        <v>Poole Rocks</v>
      </c>
      <c r="O127" s="2" t="str">
        <f t="shared" si="27"/>
        <v>MCZ</v>
      </c>
      <c r="P127" s="2" t="str">
        <f t="shared" si="29"/>
        <v>SOCI_12</v>
      </c>
      <c r="Q127" s="37" t="s">
        <v>118</v>
      </c>
      <c r="R127" s="37" t="s">
        <v>119</v>
      </c>
      <c r="S127" s="37" t="s">
        <v>24</v>
      </c>
      <c r="T127" s="37" t="s">
        <v>489</v>
      </c>
      <c r="U127" s="9">
        <f t="shared" si="30"/>
        <v>0</v>
      </c>
      <c r="V127" s="9">
        <f t="shared" si="31"/>
        <v>0</v>
      </c>
      <c r="W127" s="9">
        <f t="shared" si="32"/>
        <v>0</v>
      </c>
      <c r="X127" s="9">
        <f t="shared" si="33"/>
        <v>0</v>
      </c>
      <c r="Y127" s="9">
        <f t="shared" si="34"/>
        <v>0</v>
      </c>
      <c r="Z127" s="9">
        <f t="shared" si="35"/>
        <v>0</v>
      </c>
      <c r="AA127" s="9">
        <f t="shared" si="36"/>
        <v>0</v>
      </c>
      <c r="AB127" s="9">
        <f t="shared" si="37"/>
        <v>0</v>
      </c>
      <c r="AN127" s="10" t="str">
        <f t="shared" si="28"/>
        <v>Poole RocksMCZ</v>
      </c>
      <c r="AO127" s="10" t="str">
        <f t="shared" si="38"/>
        <v>Poole Rocks</v>
      </c>
      <c r="AP127" s="9">
        <f>IFERROR(VLOOKUP($AN127,'Introduction probability'!$A$1:$L$128,5,FALSE),"0")</f>
        <v>0.5</v>
      </c>
      <c r="AQ127" s="9">
        <f>IFERROR(VLOOKUP($AN127,'Introduction probability'!$A$1:$L$128,6,FALSE),"0")</f>
        <v>0.5</v>
      </c>
      <c r="AR127" s="9">
        <f>IFERROR(VLOOKUP($AN127,'Introduction probability'!$A$1:$L$128,7,FALSE),"0")</f>
        <v>0.5</v>
      </c>
      <c r="AS127" s="9">
        <f>IFERROR(VLOOKUP($AN127,'Introduction probability'!$A$1:$L$128,8,FALSE),"0")</f>
        <v>1</v>
      </c>
      <c r="AT127" s="9">
        <f>IFERROR(VLOOKUP($AN127,'Introduction probability'!$A$1:$L$128,9,FALSE),"0")</f>
        <v>0.5</v>
      </c>
      <c r="AU127" s="9">
        <f>IFERROR(VLOOKUP($AN127,'Introduction probability'!$A$1:$L$128,10,FALSE),"0")</f>
        <v>1</v>
      </c>
      <c r="AV127" s="9">
        <f>IFERROR(VLOOKUP($AN127,'Introduction probability'!$A$1:$L$128,11,FALSE),"0")</f>
        <v>0.5</v>
      </c>
      <c r="AW127" s="9">
        <f>IFERROR(VLOOKUP($AN127,'Introduction probability'!$A$1:$L$128,12,FALSE),"0")</f>
        <v>0.5</v>
      </c>
      <c r="AY127" s="2" t="str">
        <f t="shared" si="39"/>
        <v>Poole Rocks</v>
      </c>
      <c r="AZ127" s="2" t="str">
        <f t="shared" si="40"/>
        <v>MCZ</v>
      </c>
      <c r="BA127" s="2">
        <f t="shared" si="41"/>
        <v>0</v>
      </c>
      <c r="BB127" s="2">
        <f t="shared" si="42"/>
        <v>0</v>
      </c>
      <c r="BC127" s="2">
        <f t="shared" si="43"/>
        <v>0</v>
      </c>
      <c r="BD127" s="2">
        <f t="shared" si="44"/>
        <v>0</v>
      </c>
      <c r="BE127" s="2">
        <f t="shared" si="45"/>
        <v>0</v>
      </c>
      <c r="BF127" s="2">
        <f t="shared" si="46"/>
        <v>0</v>
      </c>
      <c r="BG127" s="2">
        <f t="shared" si="47"/>
        <v>0</v>
      </c>
      <c r="BH127" s="2">
        <f t="shared" si="48"/>
        <v>0</v>
      </c>
    </row>
    <row r="128" spans="1:60" x14ac:dyDescent="0.25">
      <c r="A128" s="1" t="s">
        <v>118</v>
      </c>
      <c r="B128" s="1" t="s">
        <v>119</v>
      </c>
      <c r="C128" s="1" t="s">
        <v>24</v>
      </c>
      <c r="D128" s="1" t="s">
        <v>481</v>
      </c>
      <c r="E128" s="1" t="s">
        <v>104</v>
      </c>
      <c r="F128" s="1" t="s">
        <v>16</v>
      </c>
      <c r="G128" s="1" t="s">
        <v>16</v>
      </c>
      <c r="H128" s="1" t="s">
        <v>17</v>
      </c>
      <c r="I128" s="1" t="s">
        <v>16</v>
      </c>
      <c r="J128" s="1" t="s">
        <v>16</v>
      </c>
      <c r="K128" s="1" t="s">
        <v>16</v>
      </c>
      <c r="L128" s="1" t="s">
        <v>16</v>
      </c>
      <c r="M128" s="2" t="str">
        <f t="shared" si="25"/>
        <v>FS 14</v>
      </c>
      <c r="N128" s="2" t="str">
        <f t="shared" si="26"/>
        <v>Poole Rocks</v>
      </c>
      <c r="O128" s="2" t="str">
        <f t="shared" si="27"/>
        <v>MCZ</v>
      </c>
      <c r="P128" s="2" t="str">
        <f t="shared" si="29"/>
        <v>A4.2</v>
      </c>
      <c r="Q128" s="37" t="s">
        <v>118</v>
      </c>
      <c r="R128" s="37" t="s">
        <v>119</v>
      </c>
      <c r="S128" s="37" t="s">
        <v>24</v>
      </c>
      <c r="T128" s="37" t="s">
        <v>481</v>
      </c>
      <c r="U128" s="9">
        <f t="shared" si="30"/>
        <v>1</v>
      </c>
      <c r="V128" s="9">
        <f t="shared" si="31"/>
        <v>0</v>
      </c>
      <c r="W128" s="9">
        <f t="shared" si="32"/>
        <v>1</v>
      </c>
      <c r="X128" s="9">
        <f t="shared" si="33"/>
        <v>1</v>
      </c>
      <c r="Y128" s="9">
        <f t="shared" si="34"/>
        <v>1</v>
      </c>
      <c r="Z128" s="9">
        <f t="shared" si="35"/>
        <v>1</v>
      </c>
      <c r="AA128" s="9">
        <f t="shared" si="36"/>
        <v>0</v>
      </c>
      <c r="AB128" s="9">
        <f t="shared" si="37"/>
        <v>0</v>
      </c>
      <c r="AN128" s="10" t="str">
        <f t="shared" si="28"/>
        <v>Poole RocksMCZ</v>
      </c>
      <c r="AO128" s="10" t="str">
        <f t="shared" si="38"/>
        <v>Poole Rocks</v>
      </c>
      <c r="AP128" s="9">
        <f>IFERROR(VLOOKUP($AN128,'Introduction probability'!$A$1:$L$128,5,FALSE),"0")</f>
        <v>0.5</v>
      </c>
      <c r="AQ128" s="9">
        <f>IFERROR(VLOOKUP($AN128,'Introduction probability'!$A$1:$L$128,6,FALSE),"0")</f>
        <v>0.5</v>
      </c>
      <c r="AR128" s="9">
        <f>IFERROR(VLOOKUP($AN128,'Introduction probability'!$A$1:$L$128,7,FALSE),"0")</f>
        <v>0.5</v>
      </c>
      <c r="AS128" s="9">
        <f>IFERROR(VLOOKUP($AN128,'Introduction probability'!$A$1:$L$128,8,FALSE),"0")</f>
        <v>1</v>
      </c>
      <c r="AT128" s="9">
        <f>IFERROR(VLOOKUP($AN128,'Introduction probability'!$A$1:$L$128,9,FALSE),"0")</f>
        <v>0.5</v>
      </c>
      <c r="AU128" s="9">
        <f>IFERROR(VLOOKUP($AN128,'Introduction probability'!$A$1:$L$128,10,FALSE),"0")</f>
        <v>1</v>
      </c>
      <c r="AV128" s="9">
        <f>IFERROR(VLOOKUP($AN128,'Introduction probability'!$A$1:$L$128,11,FALSE),"0")</f>
        <v>0.5</v>
      </c>
      <c r="AW128" s="9">
        <f>IFERROR(VLOOKUP($AN128,'Introduction probability'!$A$1:$L$128,12,FALSE),"0")</f>
        <v>0.5</v>
      </c>
      <c r="AY128" s="2" t="str">
        <f t="shared" si="39"/>
        <v>Poole Rocks</v>
      </c>
      <c r="AZ128" s="2" t="str">
        <f t="shared" si="40"/>
        <v>MCZ</v>
      </c>
      <c r="BA128" s="2">
        <f t="shared" si="41"/>
        <v>0.5</v>
      </c>
      <c r="BB128" s="2">
        <f t="shared" si="42"/>
        <v>0</v>
      </c>
      <c r="BC128" s="2">
        <f t="shared" si="43"/>
        <v>0.5</v>
      </c>
      <c r="BD128" s="2">
        <f t="shared" si="44"/>
        <v>1</v>
      </c>
      <c r="BE128" s="2">
        <f t="shared" si="45"/>
        <v>0.5</v>
      </c>
      <c r="BF128" s="2">
        <f t="shared" si="46"/>
        <v>1</v>
      </c>
      <c r="BG128" s="2">
        <f t="shared" si="47"/>
        <v>0</v>
      </c>
      <c r="BH128" s="2">
        <f t="shared" si="48"/>
        <v>0</v>
      </c>
    </row>
    <row r="129" spans="1:60" x14ac:dyDescent="0.25">
      <c r="A129" s="1" t="s">
        <v>118</v>
      </c>
      <c r="B129" s="1" t="s">
        <v>119</v>
      </c>
      <c r="C129" s="1" t="s">
        <v>24</v>
      </c>
      <c r="D129" s="1" t="s">
        <v>452</v>
      </c>
      <c r="E129" s="1" t="s">
        <v>37</v>
      </c>
      <c r="F129" s="1" t="s">
        <v>16</v>
      </c>
      <c r="G129" s="1" t="s">
        <v>16</v>
      </c>
      <c r="H129" s="1" t="s">
        <v>17</v>
      </c>
      <c r="I129" s="1" t="s">
        <v>16</v>
      </c>
      <c r="J129" s="1" t="s">
        <v>16</v>
      </c>
      <c r="K129" s="1" t="s">
        <v>16</v>
      </c>
      <c r="L129" s="1" t="s">
        <v>16</v>
      </c>
      <c r="M129" s="2" t="str">
        <f t="shared" si="25"/>
        <v>FS 14</v>
      </c>
      <c r="N129" s="2" t="str">
        <f t="shared" si="26"/>
        <v>Poole Rocks</v>
      </c>
      <c r="O129" s="2" t="str">
        <f t="shared" si="27"/>
        <v>MCZ</v>
      </c>
      <c r="P129" s="2" t="str">
        <f t="shared" si="29"/>
        <v>SOCI_22</v>
      </c>
      <c r="Q129" s="37" t="s">
        <v>118</v>
      </c>
      <c r="R129" s="37" t="s">
        <v>119</v>
      </c>
      <c r="S129" s="37" t="s">
        <v>24</v>
      </c>
      <c r="T129" s="37" t="s">
        <v>452</v>
      </c>
      <c r="U129" s="9">
        <f t="shared" si="30"/>
        <v>1</v>
      </c>
      <c r="V129" s="9">
        <f t="shared" si="31"/>
        <v>1</v>
      </c>
      <c r="W129" s="9">
        <f t="shared" si="32"/>
        <v>1</v>
      </c>
      <c r="X129" s="9">
        <f t="shared" si="33"/>
        <v>1</v>
      </c>
      <c r="Y129" s="9">
        <f t="shared" si="34"/>
        <v>1</v>
      </c>
      <c r="Z129" s="9">
        <f t="shared" si="35"/>
        <v>1</v>
      </c>
      <c r="AA129" s="9">
        <f t="shared" si="36"/>
        <v>1</v>
      </c>
      <c r="AB129" s="9">
        <f t="shared" si="37"/>
        <v>1</v>
      </c>
      <c r="AN129" s="10" t="str">
        <f t="shared" si="28"/>
        <v>Poole RocksMCZ</v>
      </c>
      <c r="AO129" s="10" t="str">
        <f t="shared" si="38"/>
        <v>Poole Rocks</v>
      </c>
      <c r="AP129" s="9">
        <f>IFERROR(VLOOKUP($AN129,'Introduction probability'!$A$1:$L$128,5,FALSE),"0")</f>
        <v>0.5</v>
      </c>
      <c r="AQ129" s="9">
        <f>IFERROR(VLOOKUP($AN129,'Introduction probability'!$A$1:$L$128,6,FALSE),"0")</f>
        <v>0.5</v>
      </c>
      <c r="AR129" s="9">
        <f>IFERROR(VLOOKUP($AN129,'Introduction probability'!$A$1:$L$128,7,FALSE),"0")</f>
        <v>0.5</v>
      </c>
      <c r="AS129" s="9">
        <f>IFERROR(VLOOKUP($AN129,'Introduction probability'!$A$1:$L$128,8,FALSE),"0")</f>
        <v>1</v>
      </c>
      <c r="AT129" s="9">
        <f>IFERROR(VLOOKUP($AN129,'Introduction probability'!$A$1:$L$128,9,FALSE),"0")</f>
        <v>0.5</v>
      </c>
      <c r="AU129" s="9">
        <f>IFERROR(VLOOKUP($AN129,'Introduction probability'!$A$1:$L$128,10,FALSE),"0")</f>
        <v>1</v>
      </c>
      <c r="AV129" s="9">
        <f>IFERROR(VLOOKUP($AN129,'Introduction probability'!$A$1:$L$128,11,FALSE),"0")</f>
        <v>0.5</v>
      </c>
      <c r="AW129" s="9">
        <f>IFERROR(VLOOKUP($AN129,'Introduction probability'!$A$1:$L$128,12,FALSE),"0")</f>
        <v>0.5</v>
      </c>
      <c r="AY129" s="2" t="str">
        <f t="shared" si="39"/>
        <v>Poole Rocks</v>
      </c>
      <c r="AZ129" s="2" t="str">
        <f t="shared" si="40"/>
        <v>MCZ</v>
      </c>
      <c r="BA129" s="2">
        <f t="shared" si="41"/>
        <v>0.5</v>
      </c>
      <c r="BB129" s="2">
        <f t="shared" si="42"/>
        <v>0.5</v>
      </c>
      <c r="BC129" s="2">
        <f t="shared" si="43"/>
        <v>0.5</v>
      </c>
      <c r="BD129" s="2">
        <f t="shared" si="44"/>
        <v>1</v>
      </c>
      <c r="BE129" s="2">
        <f t="shared" si="45"/>
        <v>0.5</v>
      </c>
      <c r="BF129" s="2">
        <f t="shared" si="46"/>
        <v>1</v>
      </c>
      <c r="BG129" s="2">
        <f t="shared" si="47"/>
        <v>0.5</v>
      </c>
      <c r="BH129" s="2">
        <f t="shared" si="48"/>
        <v>0.5</v>
      </c>
    </row>
    <row r="130" spans="1:60" x14ac:dyDescent="0.25">
      <c r="A130" s="1" t="s">
        <v>118</v>
      </c>
      <c r="B130" s="1" t="s">
        <v>119</v>
      </c>
      <c r="C130" s="1" t="s">
        <v>24</v>
      </c>
      <c r="D130" s="1" t="s">
        <v>455</v>
      </c>
      <c r="E130" s="1" t="s">
        <v>40</v>
      </c>
      <c r="F130" s="1" t="s">
        <v>16</v>
      </c>
      <c r="G130" s="1" t="s">
        <v>16</v>
      </c>
      <c r="H130" s="1" t="s">
        <v>17</v>
      </c>
      <c r="I130" s="1" t="s">
        <v>16</v>
      </c>
      <c r="J130" s="1" t="s">
        <v>16</v>
      </c>
      <c r="K130" s="1" t="s">
        <v>16</v>
      </c>
      <c r="L130" s="1" t="s">
        <v>16</v>
      </c>
      <c r="M130" s="2" t="str">
        <f t="shared" si="25"/>
        <v>FS 14</v>
      </c>
      <c r="N130" s="2" t="str">
        <f t="shared" si="26"/>
        <v>Poole Rocks</v>
      </c>
      <c r="O130" s="2" t="str">
        <f t="shared" si="27"/>
        <v>MCZ</v>
      </c>
      <c r="P130" s="2" t="str">
        <f t="shared" si="29"/>
        <v>A5.4</v>
      </c>
      <c r="Q130" s="37" t="s">
        <v>118</v>
      </c>
      <c r="R130" s="37" t="s">
        <v>119</v>
      </c>
      <c r="S130" s="37" t="s">
        <v>24</v>
      </c>
      <c r="T130" s="37" t="s">
        <v>455</v>
      </c>
      <c r="U130" s="9">
        <f t="shared" si="30"/>
        <v>0</v>
      </c>
      <c r="V130" s="9">
        <f t="shared" si="31"/>
        <v>1</v>
      </c>
      <c r="W130" s="9">
        <f t="shared" si="32"/>
        <v>0</v>
      </c>
      <c r="X130" s="9">
        <f t="shared" si="33"/>
        <v>1</v>
      </c>
      <c r="Y130" s="9">
        <f t="shared" si="34"/>
        <v>0</v>
      </c>
      <c r="Z130" s="9">
        <f t="shared" si="35"/>
        <v>0</v>
      </c>
      <c r="AA130" s="9">
        <f t="shared" si="36"/>
        <v>0</v>
      </c>
      <c r="AB130" s="9">
        <f t="shared" si="37"/>
        <v>0</v>
      </c>
      <c r="AN130" s="10" t="str">
        <f t="shared" si="28"/>
        <v>Poole RocksMCZ</v>
      </c>
      <c r="AO130" s="10" t="str">
        <f t="shared" si="38"/>
        <v>Poole Rocks</v>
      </c>
      <c r="AP130" s="9">
        <f>IFERROR(VLOOKUP($AN130,'Introduction probability'!$A$1:$L$128,5,FALSE),"0")</f>
        <v>0.5</v>
      </c>
      <c r="AQ130" s="9">
        <f>IFERROR(VLOOKUP($AN130,'Introduction probability'!$A$1:$L$128,6,FALSE),"0")</f>
        <v>0.5</v>
      </c>
      <c r="AR130" s="9">
        <f>IFERROR(VLOOKUP($AN130,'Introduction probability'!$A$1:$L$128,7,FALSE),"0")</f>
        <v>0.5</v>
      </c>
      <c r="AS130" s="9">
        <f>IFERROR(VLOOKUP($AN130,'Introduction probability'!$A$1:$L$128,8,FALSE),"0")</f>
        <v>1</v>
      </c>
      <c r="AT130" s="9">
        <f>IFERROR(VLOOKUP($AN130,'Introduction probability'!$A$1:$L$128,9,FALSE),"0")</f>
        <v>0.5</v>
      </c>
      <c r="AU130" s="9">
        <f>IFERROR(VLOOKUP($AN130,'Introduction probability'!$A$1:$L$128,10,FALSE),"0")</f>
        <v>1</v>
      </c>
      <c r="AV130" s="9">
        <f>IFERROR(VLOOKUP($AN130,'Introduction probability'!$A$1:$L$128,11,FALSE),"0")</f>
        <v>0.5</v>
      </c>
      <c r="AW130" s="9">
        <f>IFERROR(VLOOKUP($AN130,'Introduction probability'!$A$1:$L$128,12,FALSE),"0")</f>
        <v>0.5</v>
      </c>
      <c r="AY130" s="2" t="str">
        <f t="shared" si="39"/>
        <v>Poole Rocks</v>
      </c>
      <c r="AZ130" s="2" t="str">
        <f t="shared" si="40"/>
        <v>MCZ</v>
      </c>
      <c r="BA130" s="2">
        <f t="shared" si="41"/>
        <v>0</v>
      </c>
      <c r="BB130" s="2">
        <f t="shared" si="42"/>
        <v>0.5</v>
      </c>
      <c r="BC130" s="2">
        <f t="shared" si="43"/>
        <v>0</v>
      </c>
      <c r="BD130" s="2">
        <f t="shared" si="44"/>
        <v>1</v>
      </c>
      <c r="BE130" s="2">
        <f t="shared" si="45"/>
        <v>0</v>
      </c>
      <c r="BF130" s="2">
        <f t="shared" si="46"/>
        <v>0</v>
      </c>
      <c r="BG130" s="2">
        <f t="shared" si="47"/>
        <v>0</v>
      </c>
      <c r="BH130" s="2">
        <f t="shared" si="48"/>
        <v>0</v>
      </c>
    </row>
    <row r="131" spans="1:60" x14ac:dyDescent="0.25">
      <c r="A131" s="1" t="s">
        <v>121</v>
      </c>
      <c r="B131" s="1" t="s">
        <v>122</v>
      </c>
      <c r="C131" s="1" t="s">
        <v>24</v>
      </c>
      <c r="D131" s="1" t="s">
        <v>485</v>
      </c>
      <c r="E131" s="1" t="s">
        <v>112</v>
      </c>
      <c r="F131" s="1" t="s">
        <v>16</v>
      </c>
      <c r="G131" s="1" t="s">
        <v>16</v>
      </c>
      <c r="H131" s="1" t="s">
        <v>17</v>
      </c>
      <c r="I131" s="1" t="s">
        <v>16</v>
      </c>
      <c r="J131" s="1" t="s">
        <v>16</v>
      </c>
      <c r="K131" s="1" t="s">
        <v>16</v>
      </c>
      <c r="L131" s="1" t="s">
        <v>16</v>
      </c>
      <c r="M131" s="2" t="str">
        <f t="shared" ref="M131:M194" si="49">A131</f>
        <v>FS 24</v>
      </c>
      <c r="N131" s="2" t="str">
        <f t="shared" ref="N131:N194" si="50">B131</f>
        <v>Skerries Bank and Surrounds</v>
      </c>
      <c r="O131" s="2" t="str">
        <f t="shared" ref="O131:O194" si="51">C131</f>
        <v>MCZ</v>
      </c>
      <c r="P131" s="2" t="str">
        <f t="shared" si="29"/>
        <v>A3.1</v>
      </c>
      <c r="Q131" s="37" t="s">
        <v>121</v>
      </c>
      <c r="R131" s="37" t="s">
        <v>122</v>
      </c>
      <c r="S131" s="37" t="s">
        <v>24</v>
      </c>
      <c r="T131" s="37" t="s">
        <v>485</v>
      </c>
      <c r="U131" s="9">
        <f t="shared" si="30"/>
        <v>0</v>
      </c>
      <c r="V131" s="9">
        <f t="shared" si="31"/>
        <v>0</v>
      </c>
      <c r="W131" s="9">
        <f t="shared" si="32"/>
        <v>0</v>
      </c>
      <c r="X131" s="9">
        <f t="shared" si="33"/>
        <v>0</v>
      </c>
      <c r="Y131" s="9">
        <f t="shared" si="34"/>
        <v>1</v>
      </c>
      <c r="Z131" s="9">
        <f t="shared" si="35"/>
        <v>0</v>
      </c>
      <c r="AA131" s="9">
        <f t="shared" si="36"/>
        <v>0</v>
      </c>
      <c r="AB131" s="9">
        <f t="shared" si="37"/>
        <v>0</v>
      </c>
      <c r="AN131" s="10" t="str">
        <f t="shared" ref="AN131:AN194" si="52">CONCATENATE(R131,S131)</f>
        <v>Skerries Bank and SurroundsMCZ</v>
      </c>
      <c r="AO131" s="10" t="str">
        <f t="shared" si="38"/>
        <v>Skerries Bank and Surrounds</v>
      </c>
      <c r="AP131" s="9">
        <f>IFERROR(VLOOKUP($AN131,'Introduction probability'!$A$1:$L$128,5,FALSE),"0")</f>
        <v>0.5</v>
      </c>
      <c r="AQ131" s="9">
        <f>IFERROR(VLOOKUP($AN131,'Introduction probability'!$A$1:$L$128,6,FALSE),"0")</f>
        <v>0.5</v>
      </c>
      <c r="AR131" s="9">
        <f>IFERROR(VLOOKUP($AN131,'Introduction probability'!$A$1:$L$128,7,FALSE),"0")</f>
        <v>0.5</v>
      </c>
      <c r="AS131" s="9">
        <f>IFERROR(VLOOKUP($AN131,'Introduction probability'!$A$1:$L$128,8,FALSE),"0")</f>
        <v>1</v>
      </c>
      <c r="AT131" s="9">
        <f>IFERROR(VLOOKUP($AN131,'Introduction probability'!$A$1:$L$128,9,FALSE),"0")</f>
        <v>0.5</v>
      </c>
      <c r="AU131" s="9">
        <f>IFERROR(VLOOKUP($AN131,'Introduction probability'!$A$1:$L$128,10,FALSE),"0")</f>
        <v>1</v>
      </c>
      <c r="AV131" s="9">
        <f>IFERROR(VLOOKUP($AN131,'Introduction probability'!$A$1:$L$128,11,FALSE),"0")</f>
        <v>0.5</v>
      </c>
      <c r="AW131" s="9">
        <f>IFERROR(VLOOKUP($AN131,'Introduction probability'!$A$1:$L$128,12,FALSE),"0")</f>
        <v>0.5</v>
      </c>
      <c r="AY131" s="2" t="str">
        <f t="shared" si="39"/>
        <v>Skerries Bank and Surrounds</v>
      </c>
      <c r="AZ131" s="2" t="str">
        <f t="shared" si="40"/>
        <v>MCZ</v>
      </c>
      <c r="BA131" s="2">
        <f t="shared" si="41"/>
        <v>0</v>
      </c>
      <c r="BB131" s="2">
        <f t="shared" si="42"/>
        <v>0</v>
      </c>
      <c r="BC131" s="2">
        <f t="shared" si="43"/>
        <v>0</v>
      </c>
      <c r="BD131" s="2">
        <f t="shared" si="44"/>
        <v>0</v>
      </c>
      <c r="BE131" s="2">
        <f t="shared" si="45"/>
        <v>0.5</v>
      </c>
      <c r="BF131" s="2">
        <f t="shared" si="46"/>
        <v>0</v>
      </c>
      <c r="BG131" s="2">
        <f t="shared" si="47"/>
        <v>0</v>
      </c>
      <c r="BH131" s="2">
        <f t="shared" si="48"/>
        <v>0</v>
      </c>
    </row>
    <row r="132" spans="1:60" x14ac:dyDescent="0.25">
      <c r="A132" s="1" t="s">
        <v>121</v>
      </c>
      <c r="B132" s="1" t="s">
        <v>122</v>
      </c>
      <c r="C132" s="1" t="s">
        <v>24</v>
      </c>
      <c r="D132" s="1" t="s">
        <v>461</v>
      </c>
      <c r="E132" s="1" t="s">
        <v>50</v>
      </c>
      <c r="F132" s="1" t="s">
        <v>16</v>
      </c>
      <c r="G132" s="1" t="s">
        <v>16</v>
      </c>
      <c r="H132" s="1" t="s">
        <v>17</v>
      </c>
      <c r="I132" s="1" t="s">
        <v>16</v>
      </c>
      <c r="J132" s="1" t="s">
        <v>16</v>
      </c>
      <c r="K132" s="1" t="s">
        <v>16</v>
      </c>
      <c r="L132" s="1" t="s">
        <v>16</v>
      </c>
      <c r="M132" s="2" t="str">
        <f t="shared" si="49"/>
        <v>FS 24</v>
      </c>
      <c r="N132" s="2" t="str">
        <f t="shared" si="50"/>
        <v>Skerries Bank and Surrounds</v>
      </c>
      <c r="O132" s="2" t="str">
        <f t="shared" si="51"/>
        <v>MCZ</v>
      </c>
      <c r="P132" s="2" t="str">
        <f t="shared" ref="P132:P195" si="53">IF(I132="",D132,I132)</f>
        <v>A1.1</v>
      </c>
      <c r="Q132" s="37" t="s">
        <v>121</v>
      </c>
      <c r="R132" s="37" t="s">
        <v>122</v>
      </c>
      <c r="S132" s="37" t="s">
        <v>24</v>
      </c>
      <c r="T132" s="37" t="s">
        <v>461</v>
      </c>
      <c r="U132" s="9">
        <f t="shared" ref="U132:U195" si="54">IFERROR(VLOOKUP($T132,$AD$4:$AM$65,3,FALSE),0)</f>
        <v>0</v>
      </c>
      <c r="V132" s="9">
        <f t="shared" ref="V132:V195" si="55">IFERROR(VLOOKUP($T132,$AD$4:$AM$65,4,FALSE),0)</f>
        <v>0</v>
      </c>
      <c r="W132" s="9">
        <f t="shared" ref="W132:W195" si="56">IFERROR(VLOOKUP($T132,$AD$4:$AM$65,5,FALSE),0)</f>
        <v>0</v>
      </c>
      <c r="X132" s="9">
        <f t="shared" ref="X132:X195" si="57">IFERROR(VLOOKUP($T132,$AD$4:$AM$65,6,FALSE),0)</f>
        <v>0</v>
      </c>
      <c r="Y132" s="9">
        <f t="shared" ref="Y132:Y195" si="58">IFERROR(VLOOKUP($T132,$AD$4:$AM$65,7,FALSE),0)</f>
        <v>1</v>
      </c>
      <c r="Z132" s="9">
        <f t="shared" ref="Z132:Z195" si="59">IFERROR(VLOOKUP($T132,$AD$4:$AM$65,8,FALSE),0)</f>
        <v>0</v>
      </c>
      <c r="AA132" s="9">
        <f t="shared" ref="AA132:AA195" si="60">IFERROR(VLOOKUP($T132,$AD$4:$AM$65,9,FALSE),0)</f>
        <v>0</v>
      </c>
      <c r="AB132" s="9">
        <f t="shared" ref="AB132:AB195" si="61">IFERROR(VLOOKUP($T132,$AD$4:$AM$65,10,FALSE),0)</f>
        <v>0</v>
      </c>
      <c r="AN132" s="10" t="str">
        <f t="shared" si="52"/>
        <v>Skerries Bank and SurroundsMCZ</v>
      </c>
      <c r="AO132" s="10" t="str">
        <f t="shared" ref="AO132:AO195" si="62">R132</f>
        <v>Skerries Bank and Surrounds</v>
      </c>
      <c r="AP132" s="9">
        <f>IFERROR(VLOOKUP($AN132,'Introduction probability'!$A$1:$L$128,5,FALSE),"0")</f>
        <v>0.5</v>
      </c>
      <c r="AQ132" s="9">
        <f>IFERROR(VLOOKUP($AN132,'Introduction probability'!$A$1:$L$128,6,FALSE),"0")</f>
        <v>0.5</v>
      </c>
      <c r="AR132" s="9">
        <f>IFERROR(VLOOKUP($AN132,'Introduction probability'!$A$1:$L$128,7,FALSE),"0")</f>
        <v>0.5</v>
      </c>
      <c r="AS132" s="9">
        <f>IFERROR(VLOOKUP($AN132,'Introduction probability'!$A$1:$L$128,8,FALSE),"0")</f>
        <v>1</v>
      </c>
      <c r="AT132" s="9">
        <f>IFERROR(VLOOKUP($AN132,'Introduction probability'!$A$1:$L$128,9,FALSE),"0")</f>
        <v>0.5</v>
      </c>
      <c r="AU132" s="9">
        <f>IFERROR(VLOOKUP($AN132,'Introduction probability'!$A$1:$L$128,10,FALSE),"0")</f>
        <v>1</v>
      </c>
      <c r="AV132" s="9">
        <f>IFERROR(VLOOKUP($AN132,'Introduction probability'!$A$1:$L$128,11,FALSE),"0")</f>
        <v>0.5</v>
      </c>
      <c r="AW132" s="9">
        <f>IFERROR(VLOOKUP($AN132,'Introduction probability'!$A$1:$L$128,12,FALSE),"0")</f>
        <v>0.5</v>
      </c>
      <c r="AY132" s="2" t="str">
        <f t="shared" ref="AY132:AY195" si="63">R132</f>
        <v>Skerries Bank and Surrounds</v>
      </c>
      <c r="AZ132" s="2" t="str">
        <f t="shared" ref="AZ132:AZ195" si="64">S132</f>
        <v>MCZ</v>
      </c>
      <c r="BA132" s="2">
        <f t="shared" ref="BA132:BA195" si="65">AP132*U132</f>
        <v>0</v>
      </c>
      <c r="BB132" s="2">
        <f t="shared" ref="BB132:BB195" si="66">AQ132*V132</f>
        <v>0</v>
      </c>
      <c r="BC132" s="2">
        <f t="shared" ref="BC132:BC195" si="67">AR132*W132</f>
        <v>0</v>
      </c>
      <c r="BD132" s="2">
        <f t="shared" ref="BD132:BD195" si="68">AS132*X132</f>
        <v>0</v>
      </c>
      <c r="BE132" s="2">
        <f t="shared" ref="BE132:BE195" si="69">AT132*Y132</f>
        <v>0.5</v>
      </c>
      <c r="BF132" s="2">
        <f t="shared" ref="BF132:BF195" si="70">AU132*Z132</f>
        <v>0</v>
      </c>
      <c r="BG132" s="2">
        <f t="shared" ref="BG132:BG195" si="71">AV132*AA132</f>
        <v>0</v>
      </c>
      <c r="BH132" s="2">
        <f t="shared" ref="BH132:BH195" si="72">AW132*AB132</f>
        <v>0</v>
      </c>
    </row>
    <row r="133" spans="1:60" x14ac:dyDescent="0.25">
      <c r="A133" s="1" t="s">
        <v>121</v>
      </c>
      <c r="B133" s="1" t="s">
        <v>122</v>
      </c>
      <c r="C133" s="1" t="s">
        <v>24</v>
      </c>
      <c r="D133" s="1" t="s">
        <v>450</v>
      </c>
      <c r="E133" s="1" t="s">
        <v>35</v>
      </c>
      <c r="F133" s="1" t="s">
        <v>16</v>
      </c>
      <c r="G133" s="1" t="s">
        <v>16</v>
      </c>
      <c r="H133" s="1" t="s">
        <v>17</v>
      </c>
      <c r="I133" s="1" t="s">
        <v>16</v>
      </c>
      <c r="J133" s="1" t="s">
        <v>16</v>
      </c>
      <c r="K133" s="1" t="s">
        <v>16</v>
      </c>
      <c r="L133" s="1" t="s">
        <v>16</v>
      </c>
      <c r="M133" s="2" t="str">
        <f t="shared" si="49"/>
        <v>FS 24</v>
      </c>
      <c r="N133" s="2" t="str">
        <f t="shared" si="50"/>
        <v>Skerries Bank and Surrounds</v>
      </c>
      <c r="O133" s="2" t="str">
        <f t="shared" si="51"/>
        <v>MCZ</v>
      </c>
      <c r="P133" s="2" t="str">
        <f t="shared" si="53"/>
        <v>A2.1</v>
      </c>
      <c r="Q133" s="37" t="s">
        <v>121</v>
      </c>
      <c r="R133" s="37" t="s">
        <v>122</v>
      </c>
      <c r="S133" s="37" t="s">
        <v>24</v>
      </c>
      <c r="T133" s="37" t="s">
        <v>450</v>
      </c>
      <c r="U133" s="9">
        <f t="shared" si="54"/>
        <v>0</v>
      </c>
      <c r="V133" s="9">
        <f t="shared" si="55"/>
        <v>1</v>
      </c>
      <c r="W133" s="9">
        <f t="shared" si="56"/>
        <v>0</v>
      </c>
      <c r="X133" s="9">
        <f t="shared" si="57"/>
        <v>0</v>
      </c>
      <c r="Y133" s="9">
        <f t="shared" si="58"/>
        <v>0</v>
      </c>
      <c r="Z133" s="9">
        <f t="shared" si="59"/>
        <v>1</v>
      </c>
      <c r="AA133" s="9">
        <f t="shared" si="60"/>
        <v>1</v>
      </c>
      <c r="AB133" s="9">
        <f t="shared" si="61"/>
        <v>1</v>
      </c>
      <c r="AN133" s="10" t="str">
        <f t="shared" si="52"/>
        <v>Skerries Bank and SurroundsMCZ</v>
      </c>
      <c r="AO133" s="10" t="str">
        <f t="shared" si="62"/>
        <v>Skerries Bank and Surrounds</v>
      </c>
      <c r="AP133" s="9">
        <f>IFERROR(VLOOKUP($AN133,'Introduction probability'!$A$1:$L$128,5,FALSE),"0")</f>
        <v>0.5</v>
      </c>
      <c r="AQ133" s="9">
        <f>IFERROR(VLOOKUP($AN133,'Introduction probability'!$A$1:$L$128,6,FALSE),"0")</f>
        <v>0.5</v>
      </c>
      <c r="AR133" s="9">
        <f>IFERROR(VLOOKUP($AN133,'Introduction probability'!$A$1:$L$128,7,FALSE),"0")</f>
        <v>0.5</v>
      </c>
      <c r="AS133" s="9">
        <f>IFERROR(VLOOKUP($AN133,'Introduction probability'!$A$1:$L$128,8,FALSE),"0")</f>
        <v>1</v>
      </c>
      <c r="AT133" s="9">
        <f>IFERROR(VLOOKUP($AN133,'Introduction probability'!$A$1:$L$128,9,FALSE),"0")</f>
        <v>0.5</v>
      </c>
      <c r="AU133" s="9">
        <f>IFERROR(VLOOKUP($AN133,'Introduction probability'!$A$1:$L$128,10,FALSE),"0")</f>
        <v>1</v>
      </c>
      <c r="AV133" s="9">
        <f>IFERROR(VLOOKUP($AN133,'Introduction probability'!$A$1:$L$128,11,FALSE),"0")</f>
        <v>0.5</v>
      </c>
      <c r="AW133" s="9">
        <f>IFERROR(VLOOKUP($AN133,'Introduction probability'!$A$1:$L$128,12,FALSE),"0")</f>
        <v>0.5</v>
      </c>
      <c r="AY133" s="2" t="str">
        <f t="shared" si="63"/>
        <v>Skerries Bank and Surrounds</v>
      </c>
      <c r="AZ133" s="2" t="str">
        <f t="shared" si="64"/>
        <v>MCZ</v>
      </c>
      <c r="BA133" s="2">
        <f t="shared" si="65"/>
        <v>0</v>
      </c>
      <c r="BB133" s="2">
        <f t="shared" si="66"/>
        <v>0.5</v>
      </c>
      <c r="BC133" s="2">
        <f t="shared" si="67"/>
        <v>0</v>
      </c>
      <c r="BD133" s="2">
        <f t="shared" si="68"/>
        <v>0</v>
      </c>
      <c r="BE133" s="2">
        <f t="shared" si="69"/>
        <v>0</v>
      </c>
      <c r="BF133" s="2">
        <f t="shared" si="70"/>
        <v>1</v>
      </c>
      <c r="BG133" s="2">
        <f t="shared" si="71"/>
        <v>0.5</v>
      </c>
      <c r="BH133" s="2">
        <f t="shared" si="72"/>
        <v>0.5</v>
      </c>
    </row>
    <row r="134" spans="1:60" x14ac:dyDescent="0.25">
      <c r="A134" s="1" t="s">
        <v>121</v>
      </c>
      <c r="B134" s="1" t="s">
        <v>122</v>
      </c>
      <c r="C134" s="1" t="s">
        <v>24</v>
      </c>
      <c r="D134" s="1" t="s">
        <v>459</v>
      </c>
      <c r="E134" s="1" t="s">
        <v>46</v>
      </c>
      <c r="F134" s="1" t="s">
        <v>16</v>
      </c>
      <c r="G134" s="1" t="s">
        <v>16</v>
      </c>
      <c r="H134" s="1" t="s">
        <v>17</v>
      </c>
      <c r="I134" s="1" t="s">
        <v>16</v>
      </c>
      <c r="J134" s="1" t="s">
        <v>16</v>
      </c>
      <c r="K134" s="1" t="s">
        <v>16</v>
      </c>
      <c r="L134" s="1" t="s">
        <v>16</v>
      </c>
      <c r="M134" s="2" t="str">
        <f t="shared" si="49"/>
        <v>FS 24</v>
      </c>
      <c r="N134" s="2" t="str">
        <f t="shared" si="50"/>
        <v>Skerries Bank and Surrounds</v>
      </c>
      <c r="O134" s="2" t="str">
        <f t="shared" si="51"/>
        <v>MCZ</v>
      </c>
      <c r="P134" s="2" t="str">
        <f t="shared" si="53"/>
        <v>A2.4</v>
      </c>
      <c r="Q134" s="37" t="s">
        <v>121</v>
      </c>
      <c r="R134" s="37" t="s">
        <v>122</v>
      </c>
      <c r="S134" s="37" t="s">
        <v>24</v>
      </c>
      <c r="T134" s="37" t="s">
        <v>459</v>
      </c>
      <c r="U134" s="9">
        <f t="shared" si="54"/>
        <v>0</v>
      </c>
      <c r="V134" s="9">
        <f t="shared" si="55"/>
        <v>1</v>
      </c>
      <c r="W134" s="9">
        <f t="shared" si="56"/>
        <v>0</v>
      </c>
      <c r="X134" s="9">
        <f t="shared" si="57"/>
        <v>0</v>
      </c>
      <c r="Y134" s="9">
        <f t="shared" si="58"/>
        <v>0</v>
      </c>
      <c r="Z134" s="9">
        <f t="shared" si="59"/>
        <v>0</v>
      </c>
      <c r="AA134" s="9">
        <f t="shared" si="60"/>
        <v>0</v>
      </c>
      <c r="AB134" s="9">
        <f t="shared" si="61"/>
        <v>0</v>
      </c>
      <c r="AN134" s="10" t="str">
        <f t="shared" si="52"/>
        <v>Skerries Bank and SurroundsMCZ</v>
      </c>
      <c r="AO134" s="10" t="str">
        <f t="shared" si="62"/>
        <v>Skerries Bank and Surrounds</v>
      </c>
      <c r="AP134" s="9">
        <f>IFERROR(VLOOKUP($AN134,'Introduction probability'!$A$1:$L$128,5,FALSE),"0")</f>
        <v>0.5</v>
      </c>
      <c r="AQ134" s="9">
        <f>IFERROR(VLOOKUP($AN134,'Introduction probability'!$A$1:$L$128,6,FALSE),"0")</f>
        <v>0.5</v>
      </c>
      <c r="AR134" s="9">
        <f>IFERROR(VLOOKUP($AN134,'Introduction probability'!$A$1:$L$128,7,FALSE),"0")</f>
        <v>0.5</v>
      </c>
      <c r="AS134" s="9">
        <f>IFERROR(VLOOKUP($AN134,'Introduction probability'!$A$1:$L$128,8,FALSE),"0")</f>
        <v>1</v>
      </c>
      <c r="AT134" s="9">
        <f>IFERROR(VLOOKUP($AN134,'Introduction probability'!$A$1:$L$128,9,FALSE),"0")</f>
        <v>0.5</v>
      </c>
      <c r="AU134" s="9">
        <f>IFERROR(VLOOKUP($AN134,'Introduction probability'!$A$1:$L$128,10,FALSE),"0")</f>
        <v>1</v>
      </c>
      <c r="AV134" s="9">
        <f>IFERROR(VLOOKUP($AN134,'Introduction probability'!$A$1:$L$128,11,FALSE),"0")</f>
        <v>0.5</v>
      </c>
      <c r="AW134" s="9">
        <f>IFERROR(VLOOKUP($AN134,'Introduction probability'!$A$1:$L$128,12,FALSE),"0")</f>
        <v>0.5</v>
      </c>
      <c r="AY134" s="2" t="str">
        <f t="shared" si="63"/>
        <v>Skerries Bank and Surrounds</v>
      </c>
      <c r="AZ134" s="2" t="str">
        <f t="shared" si="64"/>
        <v>MCZ</v>
      </c>
      <c r="BA134" s="2">
        <f t="shared" si="65"/>
        <v>0</v>
      </c>
      <c r="BB134" s="2">
        <f t="shared" si="66"/>
        <v>0.5</v>
      </c>
      <c r="BC134" s="2">
        <f t="shared" si="67"/>
        <v>0</v>
      </c>
      <c r="BD134" s="2">
        <f t="shared" si="68"/>
        <v>0</v>
      </c>
      <c r="BE134" s="2">
        <f t="shared" si="69"/>
        <v>0</v>
      </c>
      <c r="BF134" s="2">
        <f t="shared" si="70"/>
        <v>0</v>
      </c>
      <c r="BG134" s="2">
        <f t="shared" si="71"/>
        <v>0</v>
      </c>
      <c r="BH134" s="2">
        <f t="shared" si="72"/>
        <v>0</v>
      </c>
    </row>
    <row r="135" spans="1:60" x14ac:dyDescent="0.25">
      <c r="A135" s="1" t="s">
        <v>121</v>
      </c>
      <c r="B135" s="1" t="s">
        <v>122</v>
      </c>
      <c r="C135" s="1" t="s">
        <v>24</v>
      </c>
      <c r="D135" s="1" t="s">
        <v>465</v>
      </c>
      <c r="E135" s="1" t="s">
        <v>56</v>
      </c>
      <c r="F135" s="1" t="s">
        <v>16</v>
      </c>
      <c r="G135" s="1" t="s">
        <v>16</v>
      </c>
      <c r="H135" s="1" t="s">
        <v>17</v>
      </c>
      <c r="I135" s="1" t="s">
        <v>16</v>
      </c>
      <c r="J135" s="1" t="s">
        <v>16</v>
      </c>
      <c r="K135" s="1" t="s">
        <v>16</v>
      </c>
      <c r="L135" s="1" t="s">
        <v>16</v>
      </c>
      <c r="M135" s="2" t="str">
        <f t="shared" si="49"/>
        <v>FS 24</v>
      </c>
      <c r="N135" s="2" t="str">
        <f t="shared" si="50"/>
        <v>Skerries Bank and Surrounds</v>
      </c>
      <c r="O135" s="2" t="str">
        <f t="shared" si="51"/>
        <v>MCZ</v>
      </c>
      <c r="P135" s="2" t="str">
        <f>IF(I135="",D135,I135)</f>
        <v>A2.2</v>
      </c>
      <c r="Q135" s="37" t="s">
        <v>121</v>
      </c>
      <c r="R135" s="37" t="s">
        <v>122</v>
      </c>
      <c r="S135" s="37" t="s">
        <v>24</v>
      </c>
      <c r="T135" s="37" t="s">
        <v>465</v>
      </c>
      <c r="U135" s="9">
        <f t="shared" si="54"/>
        <v>0</v>
      </c>
      <c r="V135" s="9">
        <f t="shared" si="55"/>
        <v>0</v>
      </c>
      <c r="W135" s="9">
        <f t="shared" si="56"/>
        <v>0</v>
      </c>
      <c r="X135" s="9">
        <f t="shared" si="57"/>
        <v>0</v>
      </c>
      <c r="Y135" s="9">
        <f t="shared" si="58"/>
        <v>0</v>
      </c>
      <c r="Z135" s="9">
        <f t="shared" si="59"/>
        <v>0</v>
      </c>
      <c r="AA135" s="9">
        <f t="shared" si="60"/>
        <v>0</v>
      </c>
      <c r="AB135" s="9">
        <f t="shared" si="61"/>
        <v>0</v>
      </c>
      <c r="AN135" s="10" t="str">
        <f t="shared" si="52"/>
        <v>Skerries Bank and SurroundsMCZ</v>
      </c>
      <c r="AO135" s="10" t="str">
        <f t="shared" si="62"/>
        <v>Skerries Bank and Surrounds</v>
      </c>
      <c r="AP135" s="9">
        <f>IFERROR(VLOOKUP($AN135,'Introduction probability'!$A$1:$L$128,5,FALSE),"0")</f>
        <v>0.5</v>
      </c>
      <c r="AQ135" s="9">
        <f>IFERROR(VLOOKUP($AN135,'Introduction probability'!$A$1:$L$128,6,FALSE),"0")</f>
        <v>0.5</v>
      </c>
      <c r="AR135" s="9">
        <f>IFERROR(VLOOKUP($AN135,'Introduction probability'!$A$1:$L$128,7,FALSE),"0")</f>
        <v>0.5</v>
      </c>
      <c r="AS135" s="9">
        <f>IFERROR(VLOOKUP($AN135,'Introduction probability'!$A$1:$L$128,8,FALSE),"0")</f>
        <v>1</v>
      </c>
      <c r="AT135" s="9">
        <f>IFERROR(VLOOKUP($AN135,'Introduction probability'!$A$1:$L$128,9,FALSE),"0")</f>
        <v>0.5</v>
      </c>
      <c r="AU135" s="9">
        <f>IFERROR(VLOOKUP($AN135,'Introduction probability'!$A$1:$L$128,10,FALSE),"0")</f>
        <v>1</v>
      </c>
      <c r="AV135" s="9">
        <f>IFERROR(VLOOKUP($AN135,'Introduction probability'!$A$1:$L$128,11,FALSE),"0")</f>
        <v>0.5</v>
      </c>
      <c r="AW135" s="9">
        <f>IFERROR(VLOOKUP($AN135,'Introduction probability'!$A$1:$L$128,12,FALSE),"0")</f>
        <v>0.5</v>
      </c>
      <c r="AY135" s="2" t="str">
        <f t="shared" si="63"/>
        <v>Skerries Bank and Surrounds</v>
      </c>
      <c r="AZ135" s="2" t="str">
        <f t="shared" si="64"/>
        <v>MCZ</v>
      </c>
      <c r="BA135" s="2">
        <f t="shared" si="65"/>
        <v>0</v>
      </c>
      <c r="BB135" s="2">
        <f t="shared" si="66"/>
        <v>0</v>
      </c>
      <c r="BC135" s="2">
        <f t="shared" si="67"/>
        <v>0</v>
      </c>
      <c r="BD135" s="2">
        <f t="shared" si="68"/>
        <v>0</v>
      </c>
      <c r="BE135" s="2">
        <f t="shared" si="69"/>
        <v>0</v>
      </c>
      <c r="BF135" s="2">
        <f t="shared" si="70"/>
        <v>0</v>
      </c>
      <c r="BG135" s="2">
        <f t="shared" si="71"/>
        <v>0</v>
      </c>
      <c r="BH135" s="2">
        <f t="shared" si="72"/>
        <v>0</v>
      </c>
    </row>
    <row r="136" spans="1:60" x14ac:dyDescent="0.25">
      <c r="A136" s="1" t="s">
        <v>121</v>
      </c>
      <c r="B136" s="1" t="s">
        <v>122</v>
      </c>
      <c r="C136" s="1" t="s">
        <v>24</v>
      </c>
      <c r="D136" s="1" t="s">
        <v>481</v>
      </c>
      <c r="E136" s="1" t="s">
        <v>104</v>
      </c>
      <c r="F136" s="1" t="s">
        <v>16</v>
      </c>
      <c r="G136" s="1" t="s">
        <v>16</v>
      </c>
      <c r="H136" s="1" t="s">
        <v>17</v>
      </c>
      <c r="I136" s="1" t="s">
        <v>16</v>
      </c>
      <c r="J136" s="1" t="s">
        <v>16</v>
      </c>
      <c r="K136" s="1" t="s">
        <v>16</v>
      </c>
      <c r="L136" s="1" t="s">
        <v>16</v>
      </c>
      <c r="M136" s="2" t="str">
        <f t="shared" si="49"/>
        <v>FS 24</v>
      </c>
      <c r="N136" s="2" t="str">
        <f>B136</f>
        <v>Skerries Bank and Surrounds</v>
      </c>
      <c r="O136" s="2" t="str">
        <f t="shared" si="51"/>
        <v>MCZ</v>
      </c>
      <c r="P136" s="2" t="str">
        <f t="shared" si="53"/>
        <v>A4.2</v>
      </c>
      <c r="Q136" s="37" t="s">
        <v>121</v>
      </c>
      <c r="R136" s="37" t="s">
        <v>122</v>
      </c>
      <c r="S136" s="37" t="s">
        <v>24</v>
      </c>
      <c r="T136" s="37" t="s">
        <v>481</v>
      </c>
      <c r="U136" s="9">
        <f t="shared" si="54"/>
        <v>1</v>
      </c>
      <c r="V136" s="9">
        <f t="shared" si="55"/>
        <v>0</v>
      </c>
      <c r="W136" s="9">
        <f t="shared" si="56"/>
        <v>1</v>
      </c>
      <c r="X136" s="9">
        <f t="shared" si="57"/>
        <v>1</v>
      </c>
      <c r="Y136" s="9">
        <f t="shared" si="58"/>
        <v>1</v>
      </c>
      <c r="Z136" s="9">
        <f t="shared" si="59"/>
        <v>1</v>
      </c>
      <c r="AA136" s="9">
        <f t="shared" si="60"/>
        <v>0</v>
      </c>
      <c r="AB136" s="9">
        <f t="shared" si="61"/>
        <v>0</v>
      </c>
      <c r="AN136" s="10" t="str">
        <f t="shared" si="52"/>
        <v>Skerries Bank and SurroundsMCZ</v>
      </c>
      <c r="AO136" s="10" t="str">
        <f t="shared" si="62"/>
        <v>Skerries Bank and Surrounds</v>
      </c>
      <c r="AP136" s="9">
        <f>IFERROR(VLOOKUP($AN136,'Introduction probability'!$A$1:$L$128,5,FALSE),"0")</f>
        <v>0.5</v>
      </c>
      <c r="AQ136" s="9">
        <f>IFERROR(VLOOKUP($AN136,'Introduction probability'!$A$1:$L$128,6,FALSE),"0")</f>
        <v>0.5</v>
      </c>
      <c r="AR136" s="9">
        <f>IFERROR(VLOOKUP($AN136,'Introduction probability'!$A$1:$L$128,7,FALSE),"0")</f>
        <v>0.5</v>
      </c>
      <c r="AS136" s="9">
        <f>IFERROR(VLOOKUP($AN136,'Introduction probability'!$A$1:$L$128,8,FALSE),"0")</f>
        <v>1</v>
      </c>
      <c r="AT136" s="9">
        <f>IFERROR(VLOOKUP($AN136,'Introduction probability'!$A$1:$L$128,9,FALSE),"0")</f>
        <v>0.5</v>
      </c>
      <c r="AU136" s="9">
        <f>IFERROR(VLOOKUP($AN136,'Introduction probability'!$A$1:$L$128,10,FALSE),"0")</f>
        <v>1</v>
      </c>
      <c r="AV136" s="9">
        <f>IFERROR(VLOOKUP($AN136,'Introduction probability'!$A$1:$L$128,11,FALSE),"0")</f>
        <v>0.5</v>
      </c>
      <c r="AW136" s="9">
        <f>IFERROR(VLOOKUP($AN136,'Introduction probability'!$A$1:$L$128,12,FALSE),"0")</f>
        <v>0.5</v>
      </c>
      <c r="AY136" s="2" t="str">
        <f t="shared" si="63"/>
        <v>Skerries Bank and Surrounds</v>
      </c>
      <c r="AZ136" s="2" t="str">
        <f t="shared" si="64"/>
        <v>MCZ</v>
      </c>
      <c r="BA136" s="2">
        <f t="shared" si="65"/>
        <v>0.5</v>
      </c>
      <c r="BB136" s="2">
        <f t="shared" si="66"/>
        <v>0</v>
      </c>
      <c r="BC136" s="2">
        <f t="shared" si="67"/>
        <v>0.5</v>
      </c>
      <c r="BD136" s="2">
        <f t="shared" si="68"/>
        <v>1</v>
      </c>
      <c r="BE136" s="2">
        <f t="shared" si="69"/>
        <v>0.5</v>
      </c>
      <c r="BF136" s="2">
        <f t="shared" si="70"/>
        <v>1</v>
      </c>
      <c r="BG136" s="2">
        <f t="shared" si="71"/>
        <v>0</v>
      </c>
      <c r="BH136" s="2">
        <f t="shared" si="72"/>
        <v>0</v>
      </c>
    </row>
    <row r="137" spans="1:60" x14ac:dyDescent="0.25">
      <c r="A137" s="1" t="s">
        <v>121</v>
      </c>
      <c r="B137" s="1" t="s">
        <v>122</v>
      </c>
      <c r="C137" s="1" t="s">
        <v>24</v>
      </c>
      <c r="D137" s="1" t="s">
        <v>467</v>
      </c>
      <c r="E137" s="1" t="s">
        <v>58</v>
      </c>
      <c r="F137" s="1" t="s">
        <v>16</v>
      </c>
      <c r="G137" s="1" t="s">
        <v>16</v>
      </c>
      <c r="H137" s="1" t="s">
        <v>17</v>
      </c>
      <c r="I137" s="1" t="s">
        <v>16</v>
      </c>
      <c r="J137" s="1" t="s">
        <v>16</v>
      </c>
      <c r="K137" s="1" t="s">
        <v>16</v>
      </c>
      <c r="L137" s="1" t="s">
        <v>16</v>
      </c>
      <c r="M137" s="2" t="str">
        <f t="shared" si="49"/>
        <v>FS 24</v>
      </c>
      <c r="N137" s="2" t="str">
        <f t="shared" si="50"/>
        <v>Skerries Bank and Surrounds</v>
      </c>
      <c r="O137" s="2" t="str">
        <f t="shared" si="51"/>
        <v>MCZ</v>
      </c>
      <c r="P137" s="2" t="str">
        <f t="shared" si="53"/>
        <v>A3.2</v>
      </c>
      <c r="Q137" s="37" t="s">
        <v>121</v>
      </c>
      <c r="R137" s="37" t="s">
        <v>122</v>
      </c>
      <c r="S137" s="37" t="s">
        <v>24</v>
      </c>
      <c r="T137" s="37" t="s">
        <v>467</v>
      </c>
      <c r="U137" s="9">
        <f t="shared" si="54"/>
        <v>1</v>
      </c>
      <c r="V137" s="9">
        <f t="shared" si="55"/>
        <v>0</v>
      </c>
      <c r="W137" s="9">
        <f t="shared" si="56"/>
        <v>1</v>
      </c>
      <c r="X137" s="9">
        <f t="shared" si="57"/>
        <v>1</v>
      </c>
      <c r="Y137" s="9">
        <f t="shared" si="58"/>
        <v>1</v>
      </c>
      <c r="Z137" s="9">
        <f t="shared" si="59"/>
        <v>1</v>
      </c>
      <c r="AA137" s="9">
        <f t="shared" si="60"/>
        <v>0</v>
      </c>
      <c r="AB137" s="9">
        <f t="shared" si="61"/>
        <v>1</v>
      </c>
      <c r="AN137" s="10" t="str">
        <f t="shared" si="52"/>
        <v>Skerries Bank and SurroundsMCZ</v>
      </c>
      <c r="AO137" s="10" t="str">
        <f t="shared" si="62"/>
        <v>Skerries Bank and Surrounds</v>
      </c>
      <c r="AP137" s="9">
        <f>IFERROR(VLOOKUP($AN137,'Introduction probability'!$A$1:$L$128,5,FALSE),"0")</f>
        <v>0.5</v>
      </c>
      <c r="AQ137" s="9">
        <f>IFERROR(VLOOKUP($AN137,'Introduction probability'!$A$1:$L$128,6,FALSE),"0")</f>
        <v>0.5</v>
      </c>
      <c r="AR137" s="9">
        <f>IFERROR(VLOOKUP($AN137,'Introduction probability'!$A$1:$L$128,7,FALSE),"0")</f>
        <v>0.5</v>
      </c>
      <c r="AS137" s="9">
        <f>IFERROR(VLOOKUP($AN137,'Introduction probability'!$A$1:$L$128,8,FALSE),"0")</f>
        <v>1</v>
      </c>
      <c r="AT137" s="9">
        <f>IFERROR(VLOOKUP($AN137,'Introduction probability'!$A$1:$L$128,9,FALSE),"0")</f>
        <v>0.5</v>
      </c>
      <c r="AU137" s="9">
        <f>IFERROR(VLOOKUP($AN137,'Introduction probability'!$A$1:$L$128,10,FALSE),"0")</f>
        <v>1</v>
      </c>
      <c r="AV137" s="9">
        <f>IFERROR(VLOOKUP($AN137,'Introduction probability'!$A$1:$L$128,11,FALSE),"0")</f>
        <v>0.5</v>
      </c>
      <c r="AW137" s="9">
        <f>IFERROR(VLOOKUP($AN137,'Introduction probability'!$A$1:$L$128,12,FALSE),"0")</f>
        <v>0.5</v>
      </c>
      <c r="AY137" s="2" t="str">
        <f t="shared" si="63"/>
        <v>Skerries Bank and Surrounds</v>
      </c>
      <c r="AZ137" s="2" t="str">
        <f t="shared" si="64"/>
        <v>MCZ</v>
      </c>
      <c r="BA137" s="2">
        <f t="shared" si="65"/>
        <v>0.5</v>
      </c>
      <c r="BB137" s="2">
        <f t="shared" si="66"/>
        <v>0</v>
      </c>
      <c r="BC137" s="2">
        <f t="shared" si="67"/>
        <v>0.5</v>
      </c>
      <c r="BD137" s="2">
        <f t="shared" si="68"/>
        <v>1</v>
      </c>
      <c r="BE137" s="2">
        <f t="shared" si="69"/>
        <v>0.5</v>
      </c>
      <c r="BF137" s="2">
        <f t="shared" si="70"/>
        <v>1</v>
      </c>
      <c r="BG137" s="2">
        <f t="shared" si="71"/>
        <v>0</v>
      </c>
      <c r="BH137" s="2">
        <f t="shared" si="72"/>
        <v>0.5</v>
      </c>
    </row>
    <row r="138" spans="1:60" x14ac:dyDescent="0.25">
      <c r="A138" s="1" t="s">
        <v>121</v>
      </c>
      <c r="B138" s="1" t="s">
        <v>122</v>
      </c>
      <c r="C138" s="1" t="s">
        <v>24</v>
      </c>
      <c r="D138" s="1" t="s">
        <v>474</v>
      </c>
      <c r="E138" s="1" t="s">
        <v>75</v>
      </c>
      <c r="F138" s="1" t="s">
        <v>16</v>
      </c>
      <c r="G138" s="1" t="s">
        <v>16</v>
      </c>
      <c r="H138" s="1" t="s">
        <v>17</v>
      </c>
      <c r="I138" s="1" t="s">
        <v>16</v>
      </c>
      <c r="J138" s="1" t="s">
        <v>16</v>
      </c>
      <c r="K138" s="1" t="s">
        <v>16</v>
      </c>
      <c r="L138" s="1" t="s">
        <v>16</v>
      </c>
      <c r="M138" s="2" t="str">
        <f t="shared" si="49"/>
        <v>FS 24</v>
      </c>
      <c r="N138" s="2" t="str">
        <f t="shared" si="50"/>
        <v>Skerries Bank and Surrounds</v>
      </c>
      <c r="O138" s="2" t="str">
        <f t="shared" si="51"/>
        <v>MCZ</v>
      </c>
      <c r="P138" s="2" t="str">
        <f t="shared" si="53"/>
        <v>A1.2</v>
      </c>
      <c r="Q138" s="37" t="s">
        <v>121</v>
      </c>
      <c r="R138" s="37" t="s">
        <v>122</v>
      </c>
      <c r="S138" s="37" t="s">
        <v>24</v>
      </c>
      <c r="T138" s="37" t="s">
        <v>474</v>
      </c>
      <c r="U138" s="9">
        <f t="shared" si="54"/>
        <v>1</v>
      </c>
      <c r="V138" s="9">
        <f t="shared" si="55"/>
        <v>0</v>
      </c>
      <c r="W138" s="9">
        <f t="shared" si="56"/>
        <v>1</v>
      </c>
      <c r="X138" s="9">
        <f t="shared" si="57"/>
        <v>0</v>
      </c>
      <c r="Y138" s="9">
        <f t="shared" si="58"/>
        <v>1</v>
      </c>
      <c r="Z138" s="9">
        <f t="shared" si="59"/>
        <v>1</v>
      </c>
      <c r="AA138" s="9">
        <f t="shared" si="60"/>
        <v>0</v>
      </c>
      <c r="AB138" s="9">
        <f t="shared" si="61"/>
        <v>1</v>
      </c>
      <c r="AN138" s="10" t="str">
        <f t="shared" si="52"/>
        <v>Skerries Bank and SurroundsMCZ</v>
      </c>
      <c r="AO138" s="10" t="str">
        <f t="shared" si="62"/>
        <v>Skerries Bank and Surrounds</v>
      </c>
      <c r="AP138" s="9">
        <f>IFERROR(VLOOKUP($AN138,'Introduction probability'!$A$1:$L$128,5,FALSE),"0")</f>
        <v>0.5</v>
      </c>
      <c r="AQ138" s="9">
        <f>IFERROR(VLOOKUP($AN138,'Introduction probability'!$A$1:$L$128,6,FALSE),"0")</f>
        <v>0.5</v>
      </c>
      <c r="AR138" s="9">
        <f>IFERROR(VLOOKUP($AN138,'Introduction probability'!$A$1:$L$128,7,FALSE),"0")</f>
        <v>0.5</v>
      </c>
      <c r="AS138" s="9">
        <f>IFERROR(VLOOKUP($AN138,'Introduction probability'!$A$1:$L$128,8,FALSE),"0")</f>
        <v>1</v>
      </c>
      <c r="AT138" s="9">
        <f>IFERROR(VLOOKUP($AN138,'Introduction probability'!$A$1:$L$128,9,FALSE),"0")</f>
        <v>0.5</v>
      </c>
      <c r="AU138" s="9">
        <f>IFERROR(VLOOKUP($AN138,'Introduction probability'!$A$1:$L$128,10,FALSE),"0")</f>
        <v>1</v>
      </c>
      <c r="AV138" s="9">
        <f>IFERROR(VLOOKUP($AN138,'Introduction probability'!$A$1:$L$128,11,FALSE),"0")</f>
        <v>0.5</v>
      </c>
      <c r="AW138" s="9">
        <f>IFERROR(VLOOKUP($AN138,'Introduction probability'!$A$1:$L$128,12,FALSE),"0")</f>
        <v>0.5</v>
      </c>
      <c r="AY138" s="2" t="str">
        <f t="shared" si="63"/>
        <v>Skerries Bank and Surrounds</v>
      </c>
      <c r="AZ138" s="2" t="str">
        <f t="shared" si="64"/>
        <v>MCZ</v>
      </c>
      <c r="BA138" s="2">
        <f t="shared" si="65"/>
        <v>0.5</v>
      </c>
      <c r="BB138" s="2">
        <f t="shared" si="66"/>
        <v>0</v>
      </c>
      <c r="BC138" s="2">
        <f t="shared" si="67"/>
        <v>0.5</v>
      </c>
      <c r="BD138" s="2">
        <f t="shared" si="68"/>
        <v>0</v>
      </c>
      <c r="BE138" s="2">
        <f t="shared" si="69"/>
        <v>0.5</v>
      </c>
      <c r="BF138" s="2">
        <f t="shared" si="70"/>
        <v>1</v>
      </c>
      <c r="BG138" s="2">
        <f t="shared" si="71"/>
        <v>0</v>
      </c>
      <c r="BH138" s="2">
        <f t="shared" si="72"/>
        <v>0.5</v>
      </c>
    </row>
    <row r="139" spans="1:60" x14ac:dyDescent="0.25">
      <c r="A139" s="1" t="s">
        <v>121</v>
      </c>
      <c r="B139" s="1" t="s">
        <v>122</v>
      </c>
      <c r="C139" s="1" t="s">
        <v>24</v>
      </c>
      <c r="D139" s="1" t="s">
        <v>462</v>
      </c>
      <c r="E139" s="1" t="s">
        <v>51</v>
      </c>
      <c r="F139" s="1" t="s">
        <v>16</v>
      </c>
      <c r="G139" s="1" t="s">
        <v>16</v>
      </c>
      <c r="H139" s="1" t="s">
        <v>17</v>
      </c>
      <c r="I139" s="1" t="s">
        <v>16</v>
      </c>
      <c r="J139" s="1" t="s">
        <v>16</v>
      </c>
      <c r="K139" s="1" t="s">
        <v>16</v>
      </c>
      <c r="L139" s="1" t="s">
        <v>16</v>
      </c>
      <c r="M139" s="2" t="str">
        <f t="shared" si="49"/>
        <v>FS 24</v>
      </c>
      <c r="N139" s="2" t="str">
        <f t="shared" si="50"/>
        <v>Skerries Bank and Surrounds</v>
      </c>
      <c r="O139" s="2" t="str">
        <f t="shared" si="51"/>
        <v>MCZ</v>
      </c>
      <c r="P139" s="2" t="str">
        <f t="shared" si="53"/>
        <v>SOCI_8</v>
      </c>
      <c r="Q139" s="37" t="s">
        <v>121</v>
      </c>
      <c r="R139" s="37" t="s">
        <v>122</v>
      </c>
      <c r="S139" s="37" t="s">
        <v>24</v>
      </c>
      <c r="T139" s="37" t="s">
        <v>462</v>
      </c>
      <c r="U139" s="9">
        <f t="shared" si="54"/>
        <v>0</v>
      </c>
      <c r="V139" s="9">
        <f t="shared" si="55"/>
        <v>0</v>
      </c>
      <c r="W139" s="9">
        <f t="shared" si="56"/>
        <v>0</v>
      </c>
      <c r="X139" s="9">
        <f t="shared" si="57"/>
        <v>0</v>
      </c>
      <c r="Y139" s="9">
        <f t="shared" si="58"/>
        <v>0</v>
      </c>
      <c r="Z139" s="9">
        <f t="shared" si="59"/>
        <v>0</v>
      </c>
      <c r="AA139" s="9">
        <f t="shared" si="60"/>
        <v>0</v>
      </c>
      <c r="AB139" s="9">
        <f t="shared" si="61"/>
        <v>0</v>
      </c>
      <c r="AN139" s="10" t="str">
        <f t="shared" si="52"/>
        <v>Skerries Bank and SurroundsMCZ</v>
      </c>
      <c r="AO139" s="10" t="str">
        <f t="shared" si="62"/>
        <v>Skerries Bank and Surrounds</v>
      </c>
      <c r="AP139" s="9">
        <f>IFERROR(VLOOKUP($AN139,'Introduction probability'!$A$1:$L$128,5,FALSE),"0")</f>
        <v>0.5</v>
      </c>
      <c r="AQ139" s="9">
        <f>IFERROR(VLOOKUP($AN139,'Introduction probability'!$A$1:$L$128,6,FALSE),"0")</f>
        <v>0.5</v>
      </c>
      <c r="AR139" s="9">
        <f>IFERROR(VLOOKUP($AN139,'Introduction probability'!$A$1:$L$128,7,FALSE),"0")</f>
        <v>0.5</v>
      </c>
      <c r="AS139" s="9">
        <f>IFERROR(VLOOKUP($AN139,'Introduction probability'!$A$1:$L$128,8,FALSE),"0")</f>
        <v>1</v>
      </c>
      <c r="AT139" s="9">
        <f>IFERROR(VLOOKUP($AN139,'Introduction probability'!$A$1:$L$128,9,FALSE),"0")</f>
        <v>0.5</v>
      </c>
      <c r="AU139" s="9">
        <f>IFERROR(VLOOKUP($AN139,'Introduction probability'!$A$1:$L$128,10,FALSE),"0")</f>
        <v>1</v>
      </c>
      <c r="AV139" s="9">
        <f>IFERROR(VLOOKUP($AN139,'Introduction probability'!$A$1:$L$128,11,FALSE),"0")</f>
        <v>0.5</v>
      </c>
      <c r="AW139" s="9">
        <f>IFERROR(VLOOKUP($AN139,'Introduction probability'!$A$1:$L$128,12,FALSE),"0")</f>
        <v>0.5</v>
      </c>
      <c r="AY139" s="2" t="str">
        <f t="shared" si="63"/>
        <v>Skerries Bank and Surrounds</v>
      </c>
      <c r="AZ139" s="2" t="str">
        <f t="shared" si="64"/>
        <v>MCZ</v>
      </c>
      <c r="BA139" s="2">
        <f t="shared" si="65"/>
        <v>0</v>
      </c>
      <c r="BB139" s="2">
        <f t="shared" si="66"/>
        <v>0</v>
      </c>
      <c r="BC139" s="2">
        <f t="shared" si="67"/>
        <v>0</v>
      </c>
      <c r="BD139" s="2">
        <f t="shared" si="68"/>
        <v>0</v>
      </c>
      <c r="BE139" s="2">
        <f t="shared" si="69"/>
        <v>0</v>
      </c>
      <c r="BF139" s="2">
        <f t="shared" si="70"/>
        <v>0</v>
      </c>
      <c r="BG139" s="2">
        <f t="shared" si="71"/>
        <v>0</v>
      </c>
      <c r="BH139" s="2">
        <f t="shared" si="72"/>
        <v>0</v>
      </c>
    </row>
    <row r="140" spans="1:60" x14ac:dyDescent="0.25">
      <c r="A140" s="1" t="s">
        <v>121</v>
      </c>
      <c r="B140" s="1" t="s">
        <v>122</v>
      </c>
      <c r="C140" s="1" t="s">
        <v>24</v>
      </c>
      <c r="D140" s="1" t="s">
        <v>473</v>
      </c>
      <c r="E140" s="1" t="s">
        <v>70</v>
      </c>
      <c r="F140" s="1" t="s">
        <v>16</v>
      </c>
      <c r="G140" s="1" t="s">
        <v>16</v>
      </c>
      <c r="H140" s="1" t="s">
        <v>17</v>
      </c>
      <c r="I140" s="1" t="s">
        <v>16</v>
      </c>
      <c r="J140" s="1" t="s">
        <v>16</v>
      </c>
      <c r="K140" s="1" t="s">
        <v>16</v>
      </c>
      <c r="L140" s="1" t="s">
        <v>16</v>
      </c>
      <c r="M140" s="2" t="str">
        <f t="shared" si="49"/>
        <v>FS 24</v>
      </c>
      <c r="N140" s="2" t="str">
        <f t="shared" si="50"/>
        <v>Skerries Bank and Surrounds</v>
      </c>
      <c r="O140" s="2" t="str">
        <f t="shared" si="51"/>
        <v>MCZ</v>
      </c>
      <c r="P140" s="2" t="str">
        <f t="shared" si="53"/>
        <v>SOCI_24</v>
      </c>
      <c r="Q140" s="37" t="s">
        <v>121</v>
      </c>
      <c r="R140" s="37" t="s">
        <v>122</v>
      </c>
      <c r="S140" s="37" t="s">
        <v>24</v>
      </c>
      <c r="T140" s="37" t="s">
        <v>473</v>
      </c>
      <c r="U140" s="9">
        <f t="shared" si="54"/>
        <v>0</v>
      </c>
      <c r="V140" s="9">
        <f t="shared" si="55"/>
        <v>0</v>
      </c>
      <c r="W140" s="9">
        <f t="shared" si="56"/>
        <v>0</v>
      </c>
      <c r="X140" s="9">
        <f t="shared" si="57"/>
        <v>0</v>
      </c>
      <c r="Y140" s="9">
        <f t="shared" si="58"/>
        <v>0</v>
      </c>
      <c r="Z140" s="9">
        <f t="shared" si="59"/>
        <v>0</v>
      </c>
      <c r="AA140" s="9">
        <f t="shared" si="60"/>
        <v>0</v>
      </c>
      <c r="AB140" s="9">
        <f t="shared" si="61"/>
        <v>0</v>
      </c>
      <c r="AN140" s="10" t="str">
        <f t="shared" si="52"/>
        <v>Skerries Bank and SurroundsMCZ</v>
      </c>
      <c r="AO140" s="10" t="str">
        <f t="shared" si="62"/>
        <v>Skerries Bank and Surrounds</v>
      </c>
      <c r="AP140" s="9">
        <f>IFERROR(VLOOKUP($AN140,'Introduction probability'!$A$1:$L$128,5,FALSE),"0")</f>
        <v>0.5</v>
      </c>
      <c r="AQ140" s="9">
        <f>IFERROR(VLOOKUP($AN140,'Introduction probability'!$A$1:$L$128,6,FALSE),"0")</f>
        <v>0.5</v>
      </c>
      <c r="AR140" s="9">
        <f>IFERROR(VLOOKUP($AN140,'Introduction probability'!$A$1:$L$128,7,FALSE),"0")</f>
        <v>0.5</v>
      </c>
      <c r="AS140" s="9">
        <f>IFERROR(VLOOKUP($AN140,'Introduction probability'!$A$1:$L$128,8,FALSE),"0")</f>
        <v>1</v>
      </c>
      <c r="AT140" s="9">
        <f>IFERROR(VLOOKUP($AN140,'Introduction probability'!$A$1:$L$128,9,FALSE),"0")</f>
        <v>0.5</v>
      </c>
      <c r="AU140" s="9">
        <f>IFERROR(VLOOKUP($AN140,'Introduction probability'!$A$1:$L$128,10,FALSE),"0")</f>
        <v>1</v>
      </c>
      <c r="AV140" s="9">
        <f>IFERROR(VLOOKUP($AN140,'Introduction probability'!$A$1:$L$128,11,FALSE),"0")</f>
        <v>0.5</v>
      </c>
      <c r="AW140" s="9">
        <f>IFERROR(VLOOKUP($AN140,'Introduction probability'!$A$1:$L$128,12,FALSE),"0")</f>
        <v>0.5</v>
      </c>
      <c r="AY140" s="2" t="str">
        <f t="shared" si="63"/>
        <v>Skerries Bank and Surrounds</v>
      </c>
      <c r="AZ140" s="2" t="str">
        <f t="shared" si="64"/>
        <v>MCZ</v>
      </c>
      <c r="BA140" s="2">
        <f t="shared" si="65"/>
        <v>0</v>
      </c>
      <c r="BB140" s="2">
        <f t="shared" si="66"/>
        <v>0</v>
      </c>
      <c r="BC140" s="2">
        <f t="shared" si="67"/>
        <v>0</v>
      </c>
      <c r="BD140" s="2">
        <f t="shared" si="68"/>
        <v>0</v>
      </c>
      <c r="BE140" s="2">
        <f t="shared" si="69"/>
        <v>0</v>
      </c>
      <c r="BF140" s="2">
        <f t="shared" si="70"/>
        <v>0</v>
      </c>
      <c r="BG140" s="2">
        <f t="shared" si="71"/>
        <v>0</v>
      </c>
      <c r="BH140" s="2">
        <f t="shared" si="72"/>
        <v>0</v>
      </c>
    </row>
    <row r="141" spans="1:60" x14ac:dyDescent="0.25">
      <c r="A141" s="1" t="s">
        <v>121</v>
      </c>
      <c r="B141" s="1" t="s">
        <v>122</v>
      </c>
      <c r="C141" s="1" t="s">
        <v>24</v>
      </c>
      <c r="D141" s="1" t="s">
        <v>472</v>
      </c>
      <c r="E141" s="1" t="s">
        <v>65</v>
      </c>
      <c r="F141" s="1" t="s">
        <v>16</v>
      </c>
      <c r="G141" s="1" t="s">
        <v>16</v>
      </c>
      <c r="H141" s="1" t="s">
        <v>17</v>
      </c>
      <c r="I141" s="1" t="s">
        <v>16</v>
      </c>
      <c r="J141" s="1" t="s">
        <v>16</v>
      </c>
      <c r="K141" s="1" t="s">
        <v>16</v>
      </c>
      <c r="L141" s="1" t="s">
        <v>16</v>
      </c>
      <c r="M141" s="2" t="str">
        <f t="shared" si="49"/>
        <v>FS 24</v>
      </c>
      <c r="N141" s="2" t="str">
        <f t="shared" si="50"/>
        <v>Skerries Bank and Surrounds</v>
      </c>
      <c r="O141" s="2" t="str">
        <f t="shared" si="51"/>
        <v>MCZ</v>
      </c>
      <c r="P141" s="2" t="str">
        <f t="shared" si="53"/>
        <v>A5.1</v>
      </c>
      <c r="Q141" s="37" t="s">
        <v>121</v>
      </c>
      <c r="R141" s="37" t="s">
        <v>122</v>
      </c>
      <c r="S141" s="37" t="s">
        <v>24</v>
      </c>
      <c r="T141" s="37" t="s">
        <v>472</v>
      </c>
      <c r="U141" s="9">
        <f t="shared" si="54"/>
        <v>0</v>
      </c>
      <c r="V141" s="9">
        <f t="shared" si="55"/>
        <v>1</v>
      </c>
      <c r="W141" s="9">
        <f t="shared" si="56"/>
        <v>0</v>
      </c>
      <c r="X141" s="9">
        <f t="shared" si="57"/>
        <v>1</v>
      </c>
      <c r="Y141" s="9">
        <f t="shared" si="58"/>
        <v>0</v>
      </c>
      <c r="Z141" s="9">
        <f t="shared" si="59"/>
        <v>1</v>
      </c>
      <c r="AA141" s="9">
        <f t="shared" si="60"/>
        <v>1</v>
      </c>
      <c r="AB141" s="9">
        <f t="shared" si="61"/>
        <v>1</v>
      </c>
      <c r="AN141" s="10" t="str">
        <f t="shared" si="52"/>
        <v>Skerries Bank and SurroundsMCZ</v>
      </c>
      <c r="AO141" s="10" t="str">
        <f t="shared" si="62"/>
        <v>Skerries Bank and Surrounds</v>
      </c>
      <c r="AP141" s="9">
        <f>IFERROR(VLOOKUP($AN141,'Introduction probability'!$A$1:$L$128,5,FALSE),"0")</f>
        <v>0.5</v>
      </c>
      <c r="AQ141" s="9">
        <f>IFERROR(VLOOKUP($AN141,'Introduction probability'!$A$1:$L$128,6,FALSE),"0")</f>
        <v>0.5</v>
      </c>
      <c r="AR141" s="9">
        <f>IFERROR(VLOOKUP($AN141,'Introduction probability'!$A$1:$L$128,7,FALSE),"0")</f>
        <v>0.5</v>
      </c>
      <c r="AS141" s="9">
        <f>IFERROR(VLOOKUP($AN141,'Introduction probability'!$A$1:$L$128,8,FALSE),"0")</f>
        <v>1</v>
      </c>
      <c r="AT141" s="9">
        <f>IFERROR(VLOOKUP($AN141,'Introduction probability'!$A$1:$L$128,9,FALSE),"0")</f>
        <v>0.5</v>
      </c>
      <c r="AU141" s="9">
        <f>IFERROR(VLOOKUP($AN141,'Introduction probability'!$A$1:$L$128,10,FALSE),"0")</f>
        <v>1</v>
      </c>
      <c r="AV141" s="9">
        <f>IFERROR(VLOOKUP($AN141,'Introduction probability'!$A$1:$L$128,11,FALSE),"0")</f>
        <v>0.5</v>
      </c>
      <c r="AW141" s="9">
        <f>IFERROR(VLOOKUP($AN141,'Introduction probability'!$A$1:$L$128,12,FALSE),"0")</f>
        <v>0.5</v>
      </c>
      <c r="AY141" s="2" t="str">
        <f t="shared" si="63"/>
        <v>Skerries Bank and Surrounds</v>
      </c>
      <c r="AZ141" s="2" t="str">
        <f t="shared" si="64"/>
        <v>MCZ</v>
      </c>
      <c r="BA141" s="2">
        <f t="shared" si="65"/>
        <v>0</v>
      </c>
      <c r="BB141" s="2">
        <f t="shared" si="66"/>
        <v>0.5</v>
      </c>
      <c r="BC141" s="2">
        <f t="shared" si="67"/>
        <v>0</v>
      </c>
      <c r="BD141" s="2">
        <f t="shared" si="68"/>
        <v>1</v>
      </c>
      <c r="BE141" s="2">
        <f t="shared" si="69"/>
        <v>0</v>
      </c>
      <c r="BF141" s="2">
        <f t="shared" si="70"/>
        <v>1</v>
      </c>
      <c r="BG141" s="2">
        <f t="shared" si="71"/>
        <v>0.5</v>
      </c>
      <c r="BH141" s="2">
        <f t="shared" si="72"/>
        <v>0.5</v>
      </c>
    </row>
    <row r="142" spans="1:60" x14ac:dyDescent="0.25">
      <c r="A142" s="1" t="s">
        <v>121</v>
      </c>
      <c r="B142" s="1" t="s">
        <v>122</v>
      </c>
      <c r="C142" s="1" t="s">
        <v>24</v>
      </c>
      <c r="D142" s="1" t="s">
        <v>456</v>
      </c>
      <c r="E142" s="1" t="s">
        <v>41</v>
      </c>
      <c r="F142" s="1" t="s">
        <v>16</v>
      </c>
      <c r="G142" s="1" t="s">
        <v>16</v>
      </c>
      <c r="H142" s="1" t="s">
        <v>17</v>
      </c>
      <c r="I142" s="1" t="s">
        <v>16</v>
      </c>
      <c r="J142" s="1" t="s">
        <v>16</v>
      </c>
      <c r="K142" s="1" t="s">
        <v>16</v>
      </c>
      <c r="L142" s="1" t="s">
        <v>16</v>
      </c>
      <c r="M142" s="2" t="str">
        <f t="shared" si="49"/>
        <v>FS 24</v>
      </c>
      <c r="N142" s="2" t="str">
        <f t="shared" si="50"/>
        <v>Skerries Bank and Surrounds</v>
      </c>
      <c r="O142" s="2" t="str">
        <f t="shared" si="51"/>
        <v>MCZ</v>
      </c>
      <c r="P142" s="2" t="str">
        <f t="shared" si="53"/>
        <v>A5.3</v>
      </c>
      <c r="Q142" s="37" t="s">
        <v>121</v>
      </c>
      <c r="R142" s="37" t="s">
        <v>122</v>
      </c>
      <c r="S142" s="37" t="s">
        <v>24</v>
      </c>
      <c r="T142" s="37" t="s">
        <v>456</v>
      </c>
      <c r="U142" s="9">
        <f t="shared" si="54"/>
        <v>0</v>
      </c>
      <c r="V142" s="9">
        <f t="shared" si="55"/>
        <v>0</v>
      </c>
      <c r="W142" s="9">
        <f t="shared" si="56"/>
        <v>0</v>
      </c>
      <c r="X142" s="9">
        <f t="shared" si="57"/>
        <v>0</v>
      </c>
      <c r="Y142" s="9">
        <f t="shared" si="58"/>
        <v>0</v>
      </c>
      <c r="Z142" s="9">
        <f t="shared" si="59"/>
        <v>0</v>
      </c>
      <c r="AA142" s="9">
        <f t="shared" si="60"/>
        <v>0</v>
      </c>
      <c r="AB142" s="9">
        <f t="shared" si="61"/>
        <v>0</v>
      </c>
      <c r="AN142" s="10" t="str">
        <f t="shared" si="52"/>
        <v>Skerries Bank and SurroundsMCZ</v>
      </c>
      <c r="AO142" s="10" t="str">
        <f t="shared" si="62"/>
        <v>Skerries Bank and Surrounds</v>
      </c>
      <c r="AP142" s="9">
        <f>IFERROR(VLOOKUP($AN142,'Introduction probability'!$A$1:$L$128,5,FALSE),"0")</f>
        <v>0.5</v>
      </c>
      <c r="AQ142" s="9">
        <f>IFERROR(VLOOKUP($AN142,'Introduction probability'!$A$1:$L$128,6,FALSE),"0")</f>
        <v>0.5</v>
      </c>
      <c r="AR142" s="9">
        <f>IFERROR(VLOOKUP($AN142,'Introduction probability'!$A$1:$L$128,7,FALSE),"0")</f>
        <v>0.5</v>
      </c>
      <c r="AS142" s="9">
        <f>IFERROR(VLOOKUP($AN142,'Introduction probability'!$A$1:$L$128,8,FALSE),"0")</f>
        <v>1</v>
      </c>
      <c r="AT142" s="9">
        <f>IFERROR(VLOOKUP($AN142,'Introduction probability'!$A$1:$L$128,9,FALSE),"0")</f>
        <v>0.5</v>
      </c>
      <c r="AU142" s="9">
        <f>IFERROR(VLOOKUP($AN142,'Introduction probability'!$A$1:$L$128,10,FALSE),"0")</f>
        <v>1</v>
      </c>
      <c r="AV142" s="9">
        <f>IFERROR(VLOOKUP($AN142,'Introduction probability'!$A$1:$L$128,11,FALSE),"0")</f>
        <v>0.5</v>
      </c>
      <c r="AW142" s="9">
        <f>IFERROR(VLOOKUP($AN142,'Introduction probability'!$A$1:$L$128,12,FALSE),"0")</f>
        <v>0.5</v>
      </c>
      <c r="AY142" s="2" t="str">
        <f t="shared" si="63"/>
        <v>Skerries Bank and Surrounds</v>
      </c>
      <c r="AZ142" s="2" t="str">
        <f t="shared" si="64"/>
        <v>MCZ</v>
      </c>
      <c r="BA142" s="2">
        <f t="shared" si="65"/>
        <v>0</v>
      </c>
      <c r="BB142" s="2">
        <f t="shared" si="66"/>
        <v>0</v>
      </c>
      <c r="BC142" s="2">
        <f t="shared" si="67"/>
        <v>0</v>
      </c>
      <c r="BD142" s="2">
        <f t="shared" si="68"/>
        <v>0</v>
      </c>
      <c r="BE142" s="2">
        <f t="shared" si="69"/>
        <v>0</v>
      </c>
      <c r="BF142" s="2">
        <f t="shared" si="70"/>
        <v>0</v>
      </c>
      <c r="BG142" s="2">
        <f t="shared" si="71"/>
        <v>0</v>
      </c>
      <c r="BH142" s="2">
        <f t="shared" si="72"/>
        <v>0</v>
      </c>
    </row>
    <row r="143" spans="1:60" x14ac:dyDescent="0.25">
      <c r="A143" s="1" t="s">
        <v>121</v>
      </c>
      <c r="B143" s="1" t="s">
        <v>122</v>
      </c>
      <c r="C143" s="1" t="s">
        <v>24</v>
      </c>
      <c r="D143" s="1" t="s">
        <v>457</v>
      </c>
      <c r="E143" s="1" t="s">
        <v>42</v>
      </c>
      <c r="F143" s="1" t="s">
        <v>16</v>
      </c>
      <c r="G143" s="1" t="s">
        <v>16</v>
      </c>
      <c r="H143" s="1" t="s">
        <v>17</v>
      </c>
      <c r="I143" s="1" t="s">
        <v>16</v>
      </c>
      <c r="J143" s="1" t="s">
        <v>16</v>
      </c>
      <c r="K143" s="1" t="s">
        <v>16</v>
      </c>
      <c r="L143" s="1" t="s">
        <v>16</v>
      </c>
      <c r="M143" s="2" t="str">
        <f t="shared" si="49"/>
        <v>FS 24</v>
      </c>
      <c r="N143" s="2" t="str">
        <f t="shared" si="50"/>
        <v>Skerries Bank and Surrounds</v>
      </c>
      <c r="O143" s="2" t="str">
        <f t="shared" si="51"/>
        <v>MCZ</v>
      </c>
      <c r="P143" s="2" t="str">
        <f t="shared" si="53"/>
        <v>A5.2</v>
      </c>
      <c r="Q143" s="37" t="s">
        <v>121</v>
      </c>
      <c r="R143" s="37" t="s">
        <v>122</v>
      </c>
      <c r="S143" s="37" t="s">
        <v>24</v>
      </c>
      <c r="T143" s="37" t="s">
        <v>457</v>
      </c>
      <c r="U143" s="9">
        <f t="shared" si="54"/>
        <v>0</v>
      </c>
      <c r="V143" s="9">
        <f t="shared" si="55"/>
        <v>0</v>
      </c>
      <c r="W143" s="9">
        <f t="shared" si="56"/>
        <v>0</v>
      </c>
      <c r="X143" s="9">
        <f t="shared" si="57"/>
        <v>0</v>
      </c>
      <c r="Y143" s="9">
        <f t="shared" si="58"/>
        <v>0</v>
      </c>
      <c r="Z143" s="9">
        <f t="shared" si="59"/>
        <v>0</v>
      </c>
      <c r="AA143" s="9">
        <f t="shared" si="60"/>
        <v>0</v>
      </c>
      <c r="AB143" s="9">
        <f t="shared" si="61"/>
        <v>0</v>
      </c>
      <c r="AN143" s="10" t="str">
        <f t="shared" si="52"/>
        <v>Skerries Bank and SurroundsMCZ</v>
      </c>
      <c r="AO143" s="10" t="str">
        <f t="shared" si="62"/>
        <v>Skerries Bank and Surrounds</v>
      </c>
      <c r="AP143" s="9">
        <f>IFERROR(VLOOKUP($AN143,'Introduction probability'!$A$1:$L$128,5,FALSE),"0")</f>
        <v>0.5</v>
      </c>
      <c r="AQ143" s="9">
        <f>IFERROR(VLOOKUP($AN143,'Introduction probability'!$A$1:$L$128,6,FALSE),"0")</f>
        <v>0.5</v>
      </c>
      <c r="AR143" s="9">
        <f>IFERROR(VLOOKUP($AN143,'Introduction probability'!$A$1:$L$128,7,FALSE),"0")</f>
        <v>0.5</v>
      </c>
      <c r="AS143" s="9">
        <f>IFERROR(VLOOKUP($AN143,'Introduction probability'!$A$1:$L$128,8,FALSE),"0")</f>
        <v>1</v>
      </c>
      <c r="AT143" s="9">
        <f>IFERROR(VLOOKUP($AN143,'Introduction probability'!$A$1:$L$128,9,FALSE),"0")</f>
        <v>0.5</v>
      </c>
      <c r="AU143" s="9">
        <f>IFERROR(VLOOKUP($AN143,'Introduction probability'!$A$1:$L$128,10,FALSE),"0")</f>
        <v>1</v>
      </c>
      <c r="AV143" s="9">
        <f>IFERROR(VLOOKUP($AN143,'Introduction probability'!$A$1:$L$128,11,FALSE),"0")</f>
        <v>0.5</v>
      </c>
      <c r="AW143" s="9">
        <f>IFERROR(VLOOKUP($AN143,'Introduction probability'!$A$1:$L$128,12,FALSE),"0")</f>
        <v>0.5</v>
      </c>
      <c r="AY143" s="2" t="str">
        <f t="shared" si="63"/>
        <v>Skerries Bank and Surrounds</v>
      </c>
      <c r="AZ143" s="2" t="str">
        <f t="shared" si="64"/>
        <v>MCZ</v>
      </c>
      <c r="BA143" s="2">
        <f t="shared" si="65"/>
        <v>0</v>
      </c>
      <c r="BB143" s="2">
        <f t="shared" si="66"/>
        <v>0</v>
      </c>
      <c r="BC143" s="2">
        <f t="shared" si="67"/>
        <v>0</v>
      </c>
      <c r="BD143" s="2">
        <f t="shared" si="68"/>
        <v>0</v>
      </c>
      <c r="BE143" s="2">
        <f t="shared" si="69"/>
        <v>0</v>
      </c>
      <c r="BF143" s="2">
        <f t="shared" si="70"/>
        <v>0</v>
      </c>
      <c r="BG143" s="2">
        <f t="shared" si="71"/>
        <v>0</v>
      </c>
      <c r="BH143" s="2">
        <f t="shared" si="72"/>
        <v>0</v>
      </c>
    </row>
    <row r="144" spans="1:60" x14ac:dyDescent="0.25">
      <c r="A144" s="1" t="s">
        <v>123</v>
      </c>
      <c r="B144" s="1" t="s">
        <v>124</v>
      </c>
      <c r="C144" s="1" t="s">
        <v>24</v>
      </c>
      <c r="D144" s="1" t="s">
        <v>454</v>
      </c>
      <c r="E144" s="1" t="s">
        <v>39</v>
      </c>
      <c r="F144" s="1" t="s">
        <v>16</v>
      </c>
      <c r="G144" s="1" t="s">
        <v>16</v>
      </c>
      <c r="H144" s="1" t="s">
        <v>17</v>
      </c>
      <c r="I144" s="1" t="s">
        <v>16</v>
      </c>
      <c r="J144" s="1" t="s">
        <v>16</v>
      </c>
      <c r="K144" s="1" t="s">
        <v>16</v>
      </c>
      <c r="L144" s="1" t="s">
        <v>16</v>
      </c>
      <c r="M144" s="2" t="str">
        <f t="shared" si="49"/>
        <v>FS 16</v>
      </c>
      <c r="N144" s="2" t="str">
        <f t="shared" si="50"/>
        <v>South Dorset</v>
      </c>
      <c r="O144" s="2" t="str">
        <f t="shared" si="51"/>
        <v>MCZ</v>
      </c>
      <c r="P144" s="2" t="str">
        <f t="shared" si="53"/>
        <v>HOCI_20</v>
      </c>
      <c r="Q144" s="37" t="s">
        <v>123</v>
      </c>
      <c r="R144" s="37" t="s">
        <v>124</v>
      </c>
      <c r="S144" s="37" t="s">
        <v>24</v>
      </c>
      <c r="T144" s="37" t="s">
        <v>454</v>
      </c>
      <c r="U144" s="9">
        <f t="shared" si="54"/>
        <v>0</v>
      </c>
      <c r="V144" s="9">
        <f t="shared" si="55"/>
        <v>0</v>
      </c>
      <c r="W144" s="9">
        <f t="shared" si="56"/>
        <v>0</v>
      </c>
      <c r="X144" s="9">
        <f t="shared" si="57"/>
        <v>0</v>
      </c>
      <c r="Y144" s="9">
        <f t="shared" si="58"/>
        <v>0</v>
      </c>
      <c r="Z144" s="9">
        <f t="shared" si="59"/>
        <v>0</v>
      </c>
      <c r="AA144" s="9">
        <f t="shared" si="60"/>
        <v>0</v>
      </c>
      <c r="AB144" s="9">
        <f t="shared" si="61"/>
        <v>0</v>
      </c>
      <c r="AN144" s="10" t="str">
        <f t="shared" si="52"/>
        <v>South DorsetMCZ</v>
      </c>
      <c r="AO144" s="10" t="str">
        <f t="shared" si="62"/>
        <v>South Dorset</v>
      </c>
      <c r="AP144" s="9">
        <f>IFERROR(VLOOKUP($AN144,'Introduction probability'!$A$1:$L$128,5,FALSE),"0")</f>
        <v>0.5</v>
      </c>
      <c r="AQ144" s="9">
        <f>IFERROR(VLOOKUP($AN144,'Introduction probability'!$A$1:$L$128,6,FALSE),"0")</f>
        <v>0.5</v>
      </c>
      <c r="AR144" s="9">
        <f>IFERROR(VLOOKUP($AN144,'Introduction probability'!$A$1:$L$128,7,FALSE),"0")</f>
        <v>0.5</v>
      </c>
      <c r="AS144" s="9">
        <f>IFERROR(VLOOKUP($AN144,'Introduction probability'!$A$1:$L$128,8,FALSE),"0")</f>
        <v>0.5</v>
      </c>
      <c r="AT144" s="9">
        <f>IFERROR(VLOOKUP($AN144,'Introduction probability'!$A$1:$L$128,9,FALSE),"0")</f>
        <v>0.5</v>
      </c>
      <c r="AU144" s="9">
        <f>IFERROR(VLOOKUP($AN144,'Introduction probability'!$A$1:$L$128,10,FALSE),"0")</f>
        <v>0.5</v>
      </c>
      <c r="AV144" s="9">
        <f>IFERROR(VLOOKUP($AN144,'Introduction probability'!$A$1:$L$128,11,FALSE),"0")</f>
        <v>0.5</v>
      </c>
      <c r="AW144" s="9">
        <f>IFERROR(VLOOKUP($AN144,'Introduction probability'!$A$1:$L$128,12,FALSE),"0")</f>
        <v>0.5</v>
      </c>
      <c r="AY144" s="2" t="str">
        <f t="shared" si="63"/>
        <v>South Dorset</v>
      </c>
      <c r="AZ144" s="2" t="str">
        <f t="shared" si="64"/>
        <v>MCZ</v>
      </c>
      <c r="BA144" s="2">
        <f t="shared" si="65"/>
        <v>0</v>
      </c>
      <c r="BB144" s="2">
        <f t="shared" si="66"/>
        <v>0</v>
      </c>
      <c r="BC144" s="2">
        <f t="shared" si="67"/>
        <v>0</v>
      </c>
      <c r="BD144" s="2">
        <f t="shared" si="68"/>
        <v>0</v>
      </c>
      <c r="BE144" s="2">
        <f t="shared" si="69"/>
        <v>0</v>
      </c>
      <c r="BF144" s="2">
        <f t="shared" si="70"/>
        <v>0</v>
      </c>
      <c r="BG144" s="2">
        <f t="shared" si="71"/>
        <v>0</v>
      </c>
      <c r="BH144" s="2">
        <f t="shared" si="72"/>
        <v>0</v>
      </c>
    </row>
    <row r="145" spans="1:60" x14ac:dyDescent="0.25">
      <c r="A145" s="1" t="s">
        <v>123</v>
      </c>
      <c r="B145" s="1" t="s">
        <v>124</v>
      </c>
      <c r="C145" s="1" t="s">
        <v>24</v>
      </c>
      <c r="D145" s="1" t="s">
        <v>472</v>
      </c>
      <c r="E145" s="1" t="s">
        <v>65</v>
      </c>
      <c r="F145" s="1" t="s">
        <v>16</v>
      </c>
      <c r="G145" s="1" t="s">
        <v>16</v>
      </c>
      <c r="H145" s="1" t="s">
        <v>17</v>
      </c>
      <c r="I145" s="1" t="s">
        <v>16</v>
      </c>
      <c r="J145" s="1" t="s">
        <v>16</v>
      </c>
      <c r="K145" s="1" t="s">
        <v>16</v>
      </c>
      <c r="L145" s="1" t="s">
        <v>16</v>
      </c>
      <c r="M145" s="2" t="str">
        <f t="shared" si="49"/>
        <v>FS 16</v>
      </c>
      <c r="N145" s="2" t="str">
        <f t="shared" si="50"/>
        <v>South Dorset</v>
      </c>
      <c r="O145" s="2" t="str">
        <f t="shared" si="51"/>
        <v>MCZ</v>
      </c>
      <c r="P145" s="2" t="str">
        <f t="shared" si="53"/>
        <v>A5.1</v>
      </c>
      <c r="Q145" s="37" t="s">
        <v>123</v>
      </c>
      <c r="R145" s="37" t="s">
        <v>124</v>
      </c>
      <c r="S145" s="37" t="s">
        <v>24</v>
      </c>
      <c r="T145" s="37" t="s">
        <v>472</v>
      </c>
      <c r="U145" s="9">
        <f t="shared" si="54"/>
        <v>0</v>
      </c>
      <c r="V145" s="9">
        <f t="shared" si="55"/>
        <v>1</v>
      </c>
      <c r="W145" s="9">
        <f t="shared" si="56"/>
        <v>0</v>
      </c>
      <c r="X145" s="9">
        <f t="shared" si="57"/>
        <v>1</v>
      </c>
      <c r="Y145" s="9">
        <f t="shared" si="58"/>
        <v>0</v>
      </c>
      <c r="Z145" s="9">
        <f t="shared" si="59"/>
        <v>1</v>
      </c>
      <c r="AA145" s="9">
        <f t="shared" si="60"/>
        <v>1</v>
      </c>
      <c r="AB145" s="9">
        <f t="shared" si="61"/>
        <v>1</v>
      </c>
      <c r="AN145" s="10" t="str">
        <f t="shared" si="52"/>
        <v>South DorsetMCZ</v>
      </c>
      <c r="AO145" s="10" t="str">
        <f t="shared" si="62"/>
        <v>South Dorset</v>
      </c>
      <c r="AP145" s="9">
        <f>IFERROR(VLOOKUP($AN145,'Introduction probability'!$A$1:$L$128,5,FALSE),"0")</f>
        <v>0.5</v>
      </c>
      <c r="AQ145" s="9">
        <f>IFERROR(VLOOKUP($AN145,'Introduction probability'!$A$1:$L$128,6,FALSE),"0")</f>
        <v>0.5</v>
      </c>
      <c r="AR145" s="9">
        <f>IFERROR(VLOOKUP($AN145,'Introduction probability'!$A$1:$L$128,7,FALSE),"0")</f>
        <v>0.5</v>
      </c>
      <c r="AS145" s="9">
        <f>IFERROR(VLOOKUP($AN145,'Introduction probability'!$A$1:$L$128,8,FALSE),"0")</f>
        <v>0.5</v>
      </c>
      <c r="AT145" s="9">
        <f>IFERROR(VLOOKUP($AN145,'Introduction probability'!$A$1:$L$128,9,FALSE),"0")</f>
        <v>0.5</v>
      </c>
      <c r="AU145" s="9">
        <f>IFERROR(VLOOKUP($AN145,'Introduction probability'!$A$1:$L$128,10,FALSE),"0")</f>
        <v>0.5</v>
      </c>
      <c r="AV145" s="9">
        <f>IFERROR(VLOOKUP($AN145,'Introduction probability'!$A$1:$L$128,11,FALSE),"0")</f>
        <v>0.5</v>
      </c>
      <c r="AW145" s="9">
        <f>IFERROR(VLOOKUP($AN145,'Introduction probability'!$A$1:$L$128,12,FALSE),"0")</f>
        <v>0.5</v>
      </c>
      <c r="AY145" s="2" t="str">
        <f t="shared" si="63"/>
        <v>South Dorset</v>
      </c>
      <c r="AZ145" s="2" t="str">
        <f t="shared" si="64"/>
        <v>MCZ</v>
      </c>
      <c r="BA145" s="2">
        <f t="shared" si="65"/>
        <v>0</v>
      </c>
      <c r="BB145" s="2">
        <f t="shared" si="66"/>
        <v>0.5</v>
      </c>
      <c r="BC145" s="2">
        <f t="shared" si="67"/>
        <v>0</v>
      </c>
      <c r="BD145" s="2">
        <f t="shared" si="68"/>
        <v>0.5</v>
      </c>
      <c r="BE145" s="2">
        <f t="shared" si="69"/>
        <v>0</v>
      </c>
      <c r="BF145" s="2">
        <f t="shared" si="70"/>
        <v>0.5</v>
      </c>
      <c r="BG145" s="2">
        <f t="shared" si="71"/>
        <v>0.5</v>
      </c>
      <c r="BH145" s="2">
        <f t="shared" si="72"/>
        <v>0.5</v>
      </c>
    </row>
    <row r="146" spans="1:60" x14ac:dyDescent="0.25">
      <c r="A146" s="1" t="s">
        <v>125</v>
      </c>
      <c r="B146" s="1" t="s">
        <v>126</v>
      </c>
      <c r="C146" s="1" t="s">
        <v>24</v>
      </c>
      <c r="D146" s="1" t="s">
        <v>446</v>
      </c>
      <c r="E146" s="1" t="s">
        <v>31</v>
      </c>
      <c r="F146" s="1" t="s">
        <v>16</v>
      </c>
      <c r="G146" s="1" t="s">
        <v>16</v>
      </c>
      <c r="H146" s="1" t="s">
        <v>17</v>
      </c>
      <c r="I146" s="1" t="s">
        <v>16</v>
      </c>
      <c r="J146" s="1" t="s">
        <v>16</v>
      </c>
      <c r="K146" s="1" t="s">
        <v>16</v>
      </c>
      <c r="L146" s="1" t="s">
        <v>16</v>
      </c>
      <c r="M146" s="2" t="str">
        <f t="shared" si="49"/>
        <v>FS 27</v>
      </c>
      <c r="N146" s="2" t="str">
        <f t="shared" si="50"/>
        <v>Tamar Estuary</v>
      </c>
      <c r="O146" s="2" t="str">
        <f t="shared" si="51"/>
        <v>MCZ</v>
      </c>
      <c r="P146" s="2" t="str">
        <f t="shared" si="53"/>
        <v>HOCI_1</v>
      </c>
      <c r="Q146" s="37" t="s">
        <v>125</v>
      </c>
      <c r="R146" s="37" t="s">
        <v>126</v>
      </c>
      <c r="S146" s="37" t="s">
        <v>24</v>
      </c>
      <c r="T146" s="37" t="s">
        <v>446</v>
      </c>
      <c r="U146" s="9">
        <f t="shared" si="54"/>
        <v>1</v>
      </c>
      <c r="V146" s="9">
        <f t="shared" si="55"/>
        <v>1</v>
      </c>
      <c r="W146" s="9">
        <f t="shared" si="56"/>
        <v>1</v>
      </c>
      <c r="X146" s="9">
        <f t="shared" si="57"/>
        <v>0</v>
      </c>
      <c r="Y146" s="9">
        <f t="shared" si="58"/>
        <v>1</v>
      </c>
      <c r="Z146" s="9">
        <f t="shared" si="59"/>
        <v>1</v>
      </c>
      <c r="AA146" s="9">
        <f t="shared" si="60"/>
        <v>1</v>
      </c>
      <c r="AB146" s="9">
        <f t="shared" si="61"/>
        <v>1</v>
      </c>
      <c r="AN146" s="10" t="str">
        <f t="shared" si="52"/>
        <v>Tamar EstuaryMCZ</v>
      </c>
      <c r="AO146" s="10" t="str">
        <f t="shared" si="62"/>
        <v>Tamar Estuary</v>
      </c>
      <c r="AP146" s="9">
        <f>IFERROR(VLOOKUP($AN146,'Introduction probability'!$A$1:$L$128,5,FALSE),"0")</f>
        <v>1</v>
      </c>
      <c r="AQ146" s="9">
        <f>IFERROR(VLOOKUP($AN146,'Introduction probability'!$A$1:$L$128,6,FALSE),"0")</f>
        <v>1</v>
      </c>
      <c r="AR146" s="9">
        <f>IFERROR(VLOOKUP($AN146,'Introduction probability'!$A$1:$L$128,7,FALSE),"0")</f>
        <v>0.5</v>
      </c>
      <c r="AS146" s="9">
        <f>IFERROR(VLOOKUP($AN146,'Introduction probability'!$A$1:$L$128,8,FALSE),"0")</f>
        <v>1</v>
      </c>
      <c r="AT146" s="9">
        <f>IFERROR(VLOOKUP($AN146,'Introduction probability'!$A$1:$L$128,9,FALSE),"0")</f>
        <v>0.5</v>
      </c>
      <c r="AU146" s="9">
        <f>IFERROR(VLOOKUP($AN146,'Introduction probability'!$A$1:$L$128,10,FALSE),"0")</f>
        <v>1</v>
      </c>
      <c r="AV146" s="9">
        <f>IFERROR(VLOOKUP($AN146,'Introduction probability'!$A$1:$L$128,11,FALSE),"0")</f>
        <v>0.5</v>
      </c>
      <c r="AW146" s="9">
        <f>IFERROR(VLOOKUP($AN146,'Introduction probability'!$A$1:$L$128,12,FALSE),"0")</f>
        <v>1</v>
      </c>
      <c r="AY146" s="2" t="str">
        <f t="shared" si="63"/>
        <v>Tamar Estuary</v>
      </c>
      <c r="AZ146" s="2" t="str">
        <f t="shared" si="64"/>
        <v>MCZ</v>
      </c>
      <c r="BA146" s="2">
        <f t="shared" si="65"/>
        <v>1</v>
      </c>
      <c r="BB146" s="2">
        <f t="shared" si="66"/>
        <v>1</v>
      </c>
      <c r="BC146" s="2">
        <f t="shared" si="67"/>
        <v>0.5</v>
      </c>
      <c r="BD146" s="2">
        <f t="shared" si="68"/>
        <v>0</v>
      </c>
      <c r="BE146" s="2">
        <f t="shared" si="69"/>
        <v>0.5</v>
      </c>
      <c r="BF146" s="2">
        <f t="shared" si="70"/>
        <v>1</v>
      </c>
      <c r="BG146" s="2">
        <f t="shared" si="71"/>
        <v>0.5</v>
      </c>
      <c r="BH146" s="2">
        <f t="shared" si="72"/>
        <v>1</v>
      </c>
    </row>
    <row r="147" spans="1:60" x14ac:dyDescent="0.25">
      <c r="A147" s="1" t="s">
        <v>125</v>
      </c>
      <c r="B147" s="1" t="s">
        <v>126</v>
      </c>
      <c r="C147" s="1" t="s">
        <v>24</v>
      </c>
      <c r="D147" s="1" t="s">
        <v>464</v>
      </c>
      <c r="E147" s="1" t="s">
        <v>55</v>
      </c>
      <c r="F147" s="1" t="s">
        <v>16</v>
      </c>
      <c r="G147" s="1" t="s">
        <v>16</v>
      </c>
      <c r="H147" s="1" t="s">
        <v>17</v>
      </c>
      <c r="I147" s="1" t="s">
        <v>16</v>
      </c>
      <c r="J147" s="1" t="s">
        <v>16</v>
      </c>
      <c r="K147" s="1" t="s">
        <v>16</v>
      </c>
      <c r="L147" s="1" t="s">
        <v>16</v>
      </c>
      <c r="M147" s="2" t="str">
        <f t="shared" si="49"/>
        <v>FS 27</v>
      </c>
      <c r="N147" s="2" t="str">
        <f t="shared" si="50"/>
        <v>Tamar Estuary</v>
      </c>
      <c r="O147" s="2" t="str">
        <f t="shared" si="51"/>
        <v>MCZ</v>
      </c>
      <c r="P147" s="2" t="str">
        <f t="shared" si="53"/>
        <v>A2.7</v>
      </c>
      <c r="Q147" s="37" t="s">
        <v>125</v>
      </c>
      <c r="R147" s="37" t="s">
        <v>126</v>
      </c>
      <c r="S147" s="37" t="s">
        <v>24</v>
      </c>
      <c r="T147" s="37" t="s">
        <v>464</v>
      </c>
      <c r="U147" s="9">
        <f t="shared" si="54"/>
        <v>1</v>
      </c>
      <c r="V147" s="9">
        <f t="shared" si="55"/>
        <v>1</v>
      </c>
      <c r="W147" s="9">
        <f t="shared" si="56"/>
        <v>1</v>
      </c>
      <c r="X147" s="9">
        <f t="shared" si="57"/>
        <v>0</v>
      </c>
      <c r="Y147" s="9">
        <f t="shared" si="58"/>
        <v>1</v>
      </c>
      <c r="Z147" s="9">
        <f t="shared" si="59"/>
        <v>1</v>
      </c>
      <c r="AA147" s="9">
        <f t="shared" si="60"/>
        <v>1</v>
      </c>
      <c r="AB147" s="9">
        <f t="shared" si="61"/>
        <v>1</v>
      </c>
      <c r="AN147" s="10" t="str">
        <f t="shared" si="52"/>
        <v>Tamar EstuaryMCZ</v>
      </c>
      <c r="AO147" s="10" t="str">
        <f t="shared" si="62"/>
        <v>Tamar Estuary</v>
      </c>
      <c r="AP147" s="9">
        <f>IFERROR(VLOOKUP($AN147,'Introduction probability'!$A$1:$L$128,5,FALSE),"0")</f>
        <v>1</v>
      </c>
      <c r="AQ147" s="9">
        <f>IFERROR(VLOOKUP($AN147,'Introduction probability'!$A$1:$L$128,6,FALSE),"0")</f>
        <v>1</v>
      </c>
      <c r="AR147" s="9">
        <f>IFERROR(VLOOKUP($AN147,'Introduction probability'!$A$1:$L$128,7,FALSE),"0")</f>
        <v>0.5</v>
      </c>
      <c r="AS147" s="9">
        <f>IFERROR(VLOOKUP($AN147,'Introduction probability'!$A$1:$L$128,8,FALSE),"0")</f>
        <v>1</v>
      </c>
      <c r="AT147" s="9">
        <f>IFERROR(VLOOKUP($AN147,'Introduction probability'!$A$1:$L$128,9,FALSE),"0")</f>
        <v>0.5</v>
      </c>
      <c r="AU147" s="9">
        <f>IFERROR(VLOOKUP($AN147,'Introduction probability'!$A$1:$L$128,10,FALSE),"0")</f>
        <v>1</v>
      </c>
      <c r="AV147" s="9">
        <f>IFERROR(VLOOKUP($AN147,'Introduction probability'!$A$1:$L$128,11,FALSE),"0")</f>
        <v>0.5</v>
      </c>
      <c r="AW147" s="9">
        <f>IFERROR(VLOOKUP($AN147,'Introduction probability'!$A$1:$L$128,12,FALSE),"0")</f>
        <v>1</v>
      </c>
      <c r="AY147" s="2" t="str">
        <f t="shared" si="63"/>
        <v>Tamar Estuary</v>
      </c>
      <c r="AZ147" s="2" t="str">
        <f t="shared" si="64"/>
        <v>MCZ</v>
      </c>
      <c r="BA147" s="2">
        <f t="shared" si="65"/>
        <v>1</v>
      </c>
      <c r="BB147" s="2">
        <f t="shared" si="66"/>
        <v>1</v>
      </c>
      <c r="BC147" s="2">
        <f t="shared" si="67"/>
        <v>0.5</v>
      </c>
      <c r="BD147" s="2">
        <f t="shared" si="68"/>
        <v>0</v>
      </c>
      <c r="BE147" s="2">
        <f t="shared" si="69"/>
        <v>0.5</v>
      </c>
      <c r="BF147" s="2">
        <f t="shared" si="70"/>
        <v>1</v>
      </c>
      <c r="BG147" s="2">
        <f t="shared" si="71"/>
        <v>0.5</v>
      </c>
      <c r="BH147" s="2">
        <f t="shared" si="72"/>
        <v>1</v>
      </c>
    </row>
    <row r="148" spans="1:60" x14ac:dyDescent="0.25">
      <c r="A148" s="1" t="s">
        <v>125</v>
      </c>
      <c r="B148" s="1" t="s">
        <v>126</v>
      </c>
      <c r="C148" s="1" t="s">
        <v>24</v>
      </c>
      <c r="D148" s="1" t="s">
        <v>450</v>
      </c>
      <c r="E148" s="1" t="s">
        <v>35</v>
      </c>
      <c r="F148" s="1" t="s">
        <v>16</v>
      </c>
      <c r="G148" s="1" t="s">
        <v>16</v>
      </c>
      <c r="H148" s="1" t="s">
        <v>17</v>
      </c>
      <c r="I148" s="1" t="s">
        <v>16</v>
      </c>
      <c r="J148" s="1" t="s">
        <v>16</v>
      </c>
      <c r="K148" s="1" t="s">
        <v>16</v>
      </c>
      <c r="L148" s="1" t="s">
        <v>16</v>
      </c>
      <c r="M148" s="2" t="str">
        <f t="shared" si="49"/>
        <v>FS 27</v>
      </c>
      <c r="N148" s="2" t="str">
        <f t="shared" si="50"/>
        <v>Tamar Estuary</v>
      </c>
      <c r="O148" s="2" t="str">
        <f t="shared" si="51"/>
        <v>MCZ</v>
      </c>
      <c r="P148" s="2" t="str">
        <f t="shared" si="53"/>
        <v>A2.1</v>
      </c>
      <c r="Q148" s="37" t="s">
        <v>125</v>
      </c>
      <c r="R148" s="37" t="s">
        <v>126</v>
      </c>
      <c r="S148" s="37" t="s">
        <v>24</v>
      </c>
      <c r="T148" s="37" t="s">
        <v>450</v>
      </c>
      <c r="U148" s="9">
        <f t="shared" si="54"/>
        <v>0</v>
      </c>
      <c r="V148" s="9">
        <f t="shared" si="55"/>
        <v>1</v>
      </c>
      <c r="W148" s="9">
        <f t="shared" si="56"/>
        <v>0</v>
      </c>
      <c r="X148" s="9">
        <f t="shared" si="57"/>
        <v>0</v>
      </c>
      <c r="Y148" s="9">
        <f t="shared" si="58"/>
        <v>0</v>
      </c>
      <c r="Z148" s="9">
        <f t="shared" si="59"/>
        <v>1</v>
      </c>
      <c r="AA148" s="9">
        <f t="shared" si="60"/>
        <v>1</v>
      </c>
      <c r="AB148" s="9">
        <f t="shared" si="61"/>
        <v>1</v>
      </c>
      <c r="AN148" s="10" t="str">
        <f t="shared" si="52"/>
        <v>Tamar EstuaryMCZ</v>
      </c>
      <c r="AO148" s="10" t="str">
        <f t="shared" si="62"/>
        <v>Tamar Estuary</v>
      </c>
      <c r="AP148" s="9">
        <f>IFERROR(VLOOKUP($AN148,'Introduction probability'!$A$1:$L$128,5,FALSE),"0")</f>
        <v>1</v>
      </c>
      <c r="AQ148" s="9">
        <f>IFERROR(VLOOKUP($AN148,'Introduction probability'!$A$1:$L$128,6,FALSE),"0")</f>
        <v>1</v>
      </c>
      <c r="AR148" s="9">
        <f>IFERROR(VLOOKUP($AN148,'Introduction probability'!$A$1:$L$128,7,FALSE),"0")</f>
        <v>0.5</v>
      </c>
      <c r="AS148" s="9">
        <f>IFERROR(VLOOKUP($AN148,'Introduction probability'!$A$1:$L$128,8,FALSE),"0")</f>
        <v>1</v>
      </c>
      <c r="AT148" s="9">
        <f>IFERROR(VLOOKUP($AN148,'Introduction probability'!$A$1:$L$128,9,FALSE),"0")</f>
        <v>0.5</v>
      </c>
      <c r="AU148" s="9">
        <f>IFERROR(VLOOKUP($AN148,'Introduction probability'!$A$1:$L$128,10,FALSE),"0")</f>
        <v>1</v>
      </c>
      <c r="AV148" s="9">
        <f>IFERROR(VLOOKUP($AN148,'Introduction probability'!$A$1:$L$128,11,FALSE),"0")</f>
        <v>0.5</v>
      </c>
      <c r="AW148" s="9">
        <f>IFERROR(VLOOKUP($AN148,'Introduction probability'!$A$1:$L$128,12,FALSE),"0")</f>
        <v>1</v>
      </c>
      <c r="AY148" s="2" t="str">
        <f t="shared" si="63"/>
        <v>Tamar Estuary</v>
      </c>
      <c r="AZ148" s="2" t="str">
        <f t="shared" si="64"/>
        <v>MCZ</v>
      </c>
      <c r="BA148" s="2">
        <f t="shared" si="65"/>
        <v>0</v>
      </c>
      <c r="BB148" s="2">
        <f t="shared" si="66"/>
        <v>1</v>
      </c>
      <c r="BC148" s="2">
        <f t="shared" si="67"/>
        <v>0</v>
      </c>
      <c r="BD148" s="2">
        <f t="shared" si="68"/>
        <v>0</v>
      </c>
      <c r="BE148" s="2">
        <f t="shared" si="69"/>
        <v>0</v>
      </c>
      <c r="BF148" s="2">
        <f t="shared" si="70"/>
        <v>1</v>
      </c>
      <c r="BG148" s="2">
        <f t="shared" si="71"/>
        <v>0.5</v>
      </c>
      <c r="BH148" s="2">
        <f t="shared" si="72"/>
        <v>1</v>
      </c>
    </row>
    <row r="149" spans="1:60" x14ac:dyDescent="0.25">
      <c r="A149" s="1" t="s">
        <v>125</v>
      </c>
      <c r="B149" s="1" t="s">
        <v>126</v>
      </c>
      <c r="C149" s="1" t="s">
        <v>24</v>
      </c>
      <c r="D149" s="1" t="s">
        <v>452</v>
      </c>
      <c r="E149" s="1" t="s">
        <v>37</v>
      </c>
      <c r="F149" s="1" t="s">
        <v>16</v>
      </c>
      <c r="G149" s="1" t="s">
        <v>16</v>
      </c>
      <c r="H149" s="1" t="s">
        <v>17</v>
      </c>
      <c r="I149" s="1" t="s">
        <v>16</v>
      </c>
      <c r="J149" s="1" t="s">
        <v>16</v>
      </c>
      <c r="K149" s="1" t="s">
        <v>16</v>
      </c>
      <c r="L149" s="1" t="s">
        <v>16</v>
      </c>
      <c r="M149" s="2" t="str">
        <f t="shared" si="49"/>
        <v>FS 27</v>
      </c>
      <c r="N149" s="2" t="str">
        <f t="shared" si="50"/>
        <v>Tamar Estuary</v>
      </c>
      <c r="O149" s="2" t="str">
        <f t="shared" si="51"/>
        <v>MCZ</v>
      </c>
      <c r="P149" s="2" t="str">
        <f t="shared" si="53"/>
        <v>SOCI_22</v>
      </c>
      <c r="Q149" s="37" t="s">
        <v>125</v>
      </c>
      <c r="R149" s="37" t="s">
        <v>126</v>
      </c>
      <c r="S149" s="37" t="s">
        <v>24</v>
      </c>
      <c r="T149" s="37" t="s">
        <v>452</v>
      </c>
      <c r="U149" s="9">
        <f t="shared" si="54"/>
        <v>1</v>
      </c>
      <c r="V149" s="9">
        <f t="shared" si="55"/>
        <v>1</v>
      </c>
      <c r="W149" s="9">
        <f t="shared" si="56"/>
        <v>1</v>
      </c>
      <c r="X149" s="9">
        <f t="shared" si="57"/>
        <v>1</v>
      </c>
      <c r="Y149" s="9">
        <f t="shared" si="58"/>
        <v>1</v>
      </c>
      <c r="Z149" s="9">
        <f t="shared" si="59"/>
        <v>1</v>
      </c>
      <c r="AA149" s="9">
        <f t="shared" si="60"/>
        <v>1</v>
      </c>
      <c r="AB149" s="9">
        <f t="shared" si="61"/>
        <v>1</v>
      </c>
      <c r="AN149" s="10" t="str">
        <f t="shared" si="52"/>
        <v>Tamar EstuaryMCZ</v>
      </c>
      <c r="AO149" s="10" t="str">
        <f t="shared" si="62"/>
        <v>Tamar Estuary</v>
      </c>
      <c r="AP149" s="9">
        <f>IFERROR(VLOOKUP($AN149,'Introduction probability'!$A$1:$L$128,5,FALSE),"0")</f>
        <v>1</v>
      </c>
      <c r="AQ149" s="9">
        <f>IFERROR(VLOOKUP($AN149,'Introduction probability'!$A$1:$L$128,6,FALSE),"0")</f>
        <v>1</v>
      </c>
      <c r="AR149" s="9">
        <f>IFERROR(VLOOKUP($AN149,'Introduction probability'!$A$1:$L$128,7,FALSE),"0")</f>
        <v>0.5</v>
      </c>
      <c r="AS149" s="9">
        <f>IFERROR(VLOOKUP($AN149,'Introduction probability'!$A$1:$L$128,8,FALSE),"0")</f>
        <v>1</v>
      </c>
      <c r="AT149" s="9">
        <f>IFERROR(VLOOKUP($AN149,'Introduction probability'!$A$1:$L$128,9,FALSE),"0")</f>
        <v>0.5</v>
      </c>
      <c r="AU149" s="9">
        <f>IFERROR(VLOOKUP($AN149,'Introduction probability'!$A$1:$L$128,10,FALSE),"0")</f>
        <v>1</v>
      </c>
      <c r="AV149" s="9">
        <f>IFERROR(VLOOKUP($AN149,'Introduction probability'!$A$1:$L$128,11,FALSE),"0")</f>
        <v>0.5</v>
      </c>
      <c r="AW149" s="9">
        <f>IFERROR(VLOOKUP($AN149,'Introduction probability'!$A$1:$L$128,12,FALSE),"0")</f>
        <v>1</v>
      </c>
      <c r="AY149" s="2" t="str">
        <f t="shared" si="63"/>
        <v>Tamar Estuary</v>
      </c>
      <c r="AZ149" s="2" t="str">
        <f t="shared" si="64"/>
        <v>MCZ</v>
      </c>
      <c r="BA149" s="2">
        <f t="shared" si="65"/>
        <v>1</v>
      </c>
      <c r="BB149" s="2">
        <f t="shared" si="66"/>
        <v>1</v>
      </c>
      <c r="BC149" s="2">
        <f t="shared" si="67"/>
        <v>0.5</v>
      </c>
      <c r="BD149" s="2">
        <f t="shared" si="68"/>
        <v>1</v>
      </c>
      <c r="BE149" s="2">
        <f t="shared" si="69"/>
        <v>0.5</v>
      </c>
      <c r="BF149" s="2">
        <f t="shared" si="70"/>
        <v>1</v>
      </c>
      <c r="BG149" s="2">
        <f t="shared" si="71"/>
        <v>0.5</v>
      </c>
      <c r="BH149" s="2">
        <f t="shared" si="72"/>
        <v>1</v>
      </c>
    </row>
    <row r="150" spans="1:60" x14ac:dyDescent="0.25">
      <c r="A150" s="1" t="s">
        <v>125</v>
      </c>
      <c r="B150" s="1" t="s">
        <v>126</v>
      </c>
      <c r="C150" s="1" t="s">
        <v>24</v>
      </c>
      <c r="D150" s="1" t="s">
        <v>490</v>
      </c>
      <c r="E150" s="1" t="s">
        <v>127</v>
      </c>
      <c r="F150" s="1" t="s">
        <v>16</v>
      </c>
      <c r="G150" s="1" t="s">
        <v>16</v>
      </c>
      <c r="H150" s="1" t="s">
        <v>17</v>
      </c>
      <c r="I150" s="1" t="s">
        <v>16</v>
      </c>
      <c r="J150" s="1" t="s">
        <v>16</v>
      </c>
      <c r="K150" s="1" t="s">
        <v>16</v>
      </c>
      <c r="L150" s="1" t="s">
        <v>16</v>
      </c>
      <c r="M150" s="2" t="str">
        <f t="shared" si="49"/>
        <v>FS 27</v>
      </c>
      <c r="N150" s="2" t="str">
        <f t="shared" si="50"/>
        <v>Tamar Estuary</v>
      </c>
      <c r="O150" s="2" t="str">
        <f t="shared" si="51"/>
        <v>MCZ</v>
      </c>
      <c r="P150" s="2" t="str">
        <f t="shared" si="53"/>
        <v>SOCI_32</v>
      </c>
      <c r="Q150" s="37" t="s">
        <v>125</v>
      </c>
      <c r="R150" s="37" t="s">
        <v>126</v>
      </c>
      <c r="S150" s="37" t="s">
        <v>24</v>
      </c>
      <c r="T150" s="37" t="s">
        <v>490</v>
      </c>
      <c r="U150" s="9">
        <f t="shared" si="54"/>
        <v>0</v>
      </c>
      <c r="V150" s="9">
        <f t="shared" si="55"/>
        <v>0</v>
      </c>
      <c r="W150" s="9">
        <f t="shared" si="56"/>
        <v>0</v>
      </c>
      <c r="X150" s="9">
        <f t="shared" si="57"/>
        <v>0</v>
      </c>
      <c r="Y150" s="9">
        <f t="shared" si="58"/>
        <v>0</v>
      </c>
      <c r="Z150" s="9">
        <f t="shared" si="59"/>
        <v>0</v>
      </c>
      <c r="AA150" s="9">
        <f t="shared" si="60"/>
        <v>0</v>
      </c>
      <c r="AB150" s="9">
        <f t="shared" si="61"/>
        <v>0</v>
      </c>
      <c r="AN150" s="10" t="str">
        <f t="shared" si="52"/>
        <v>Tamar EstuaryMCZ</v>
      </c>
      <c r="AO150" s="10" t="str">
        <f t="shared" si="62"/>
        <v>Tamar Estuary</v>
      </c>
      <c r="AP150" s="9">
        <f>IFERROR(VLOOKUP($AN150,'Introduction probability'!$A$1:$L$128,5,FALSE),"0")</f>
        <v>1</v>
      </c>
      <c r="AQ150" s="9">
        <f>IFERROR(VLOOKUP($AN150,'Introduction probability'!$A$1:$L$128,6,FALSE),"0")</f>
        <v>1</v>
      </c>
      <c r="AR150" s="9">
        <f>IFERROR(VLOOKUP($AN150,'Introduction probability'!$A$1:$L$128,7,FALSE),"0")</f>
        <v>0.5</v>
      </c>
      <c r="AS150" s="9">
        <f>IFERROR(VLOOKUP($AN150,'Introduction probability'!$A$1:$L$128,8,FALSE),"0")</f>
        <v>1</v>
      </c>
      <c r="AT150" s="9">
        <f>IFERROR(VLOOKUP($AN150,'Introduction probability'!$A$1:$L$128,9,FALSE),"0")</f>
        <v>0.5</v>
      </c>
      <c r="AU150" s="9">
        <f>IFERROR(VLOOKUP($AN150,'Introduction probability'!$A$1:$L$128,10,FALSE),"0")</f>
        <v>1</v>
      </c>
      <c r="AV150" s="9">
        <f>IFERROR(VLOOKUP($AN150,'Introduction probability'!$A$1:$L$128,11,FALSE),"0")</f>
        <v>0.5</v>
      </c>
      <c r="AW150" s="9">
        <f>IFERROR(VLOOKUP($AN150,'Introduction probability'!$A$1:$L$128,12,FALSE),"0")</f>
        <v>1</v>
      </c>
      <c r="AY150" s="2" t="str">
        <f t="shared" si="63"/>
        <v>Tamar Estuary</v>
      </c>
      <c r="AZ150" s="2" t="str">
        <f t="shared" si="64"/>
        <v>MCZ</v>
      </c>
      <c r="BA150" s="2">
        <f t="shared" si="65"/>
        <v>0</v>
      </c>
      <c r="BB150" s="2">
        <f t="shared" si="66"/>
        <v>0</v>
      </c>
      <c r="BC150" s="2">
        <f t="shared" si="67"/>
        <v>0</v>
      </c>
      <c r="BD150" s="2">
        <f t="shared" si="68"/>
        <v>0</v>
      </c>
      <c r="BE150" s="2">
        <f t="shared" si="69"/>
        <v>0</v>
      </c>
      <c r="BF150" s="2">
        <f t="shared" si="70"/>
        <v>0</v>
      </c>
      <c r="BG150" s="2">
        <f t="shared" si="71"/>
        <v>0</v>
      </c>
      <c r="BH150" s="2">
        <f t="shared" si="72"/>
        <v>0</v>
      </c>
    </row>
    <row r="151" spans="1:60" x14ac:dyDescent="0.25">
      <c r="A151" s="1" t="s">
        <v>128</v>
      </c>
      <c r="B151" s="1" t="s">
        <v>129</v>
      </c>
      <c r="C151" s="1" t="s">
        <v>24</v>
      </c>
      <c r="D151" s="1" t="s">
        <v>446</v>
      </c>
      <c r="E151" s="1" t="s">
        <v>31</v>
      </c>
      <c r="F151" s="1" t="s">
        <v>16</v>
      </c>
      <c r="G151" s="1" t="s">
        <v>16</v>
      </c>
      <c r="H151" s="1" t="s">
        <v>17</v>
      </c>
      <c r="I151" s="1" t="s">
        <v>16</v>
      </c>
      <c r="J151" s="1" t="s">
        <v>16</v>
      </c>
      <c r="K151" s="1" t="s">
        <v>16</v>
      </c>
      <c r="L151" s="1" t="s">
        <v>16</v>
      </c>
      <c r="M151" s="2" t="str">
        <f t="shared" si="49"/>
        <v>BS 07</v>
      </c>
      <c r="N151" s="2" t="str">
        <f t="shared" si="50"/>
        <v>Thanet Coast</v>
      </c>
      <c r="O151" s="2" t="str">
        <f t="shared" si="51"/>
        <v>MCZ</v>
      </c>
      <c r="P151" s="2" t="str">
        <f t="shared" si="53"/>
        <v>HOCI_1</v>
      </c>
      <c r="Q151" s="37" t="s">
        <v>128</v>
      </c>
      <c r="R151" s="37" t="s">
        <v>129</v>
      </c>
      <c r="S151" s="37" t="s">
        <v>24</v>
      </c>
      <c r="T151" s="37" t="s">
        <v>446</v>
      </c>
      <c r="U151" s="9">
        <f t="shared" si="54"/>
        <v>1</v>
      </c>
      <c r="V151" s="9">
        <f t="shared" si="55"/>
        <v>1</v>
      </c>
      <c r="W151" s="9">
        <f t="shared" si="56"/>
        <v>1</v>
      </c>
      <c r="X151" s="9">
        <f t="shared" si="57"/>
        <v>0</v>
      </c>
      <c r="Y151" s="9">
        <f t="shared" si="58"/>
        <v>1</v>
      </c>
      <c r="Z151" s="9">
        <f t="shared" si="59"/>
        <v>1</v>
      </c>
      <c r="AA151" s="9">
        <f t="shared" si="60"/>
        <v>1</v>
      </c>
      <c r="AB151" s="9">
        <f t="shared" si="61"/>
        <v>1</v>
      </c>
      <c r="AN151" s="10" t="str">
        <f t="shared" si="52"/>
        <v>Thanet CoastMCZ</v>
      </c>
      <c r="AO151" s="10" t="str">
        <f t="shared" si="62"/>
        <v>Thanet Coast</v>
      </c>
      <c r="AP151" s="9">
        <f>IFERROR(VLOOKUP($AN151,'Introduction probability'!$A$1:$L$128,5,FALSE),"0")</f>
        <v>1</v>
      </c>
      <c r="AQ151" s="9">
        <f>IFERROR(VLOOKUP($AN151,'Introduction probability'!$A$1:$L$128,6,FALSE),"0")</f>
        <v>0.5</v>
      </c>
      <c r="AR151" s="9">
        <f>IFERROR(VLOOKUP($AN151,'Introduction probability'!$A$1:$L$128,7,FALSE),"0")</f>
        <v>0.5</v>
      </c>
      <c r="AS151" s="9">
        <f>IFERROR(VLOOKUP($AN151,'Introduction probability'!$A$1:$L$128,8,FALSE),"0")</f>
        <v>1</v>
      </c>
      <c r="AT151" s="9">
        <f>IFERROR(VLOOKUP($AN151,'Introduction probability'!$A$1:$L$128,9,FALSE),"0")</f>
        <v>0.5</v>
      </c>
      <c r="AU151" s="9">
        <f>IFERROR(VLOOKUP($AN151,'Introduction probability'!$A$1:$L$128,10,FALSE),"0")</f>
        <v>1</v>
      </c>
      <c r="AV151" s="9">
        <f>IFERROR(VLOOKUP($AN151,'Introduction probability'!$A$1:$L$128,11,FALSE),"0")</f>
        <v>1</v>
      </c>
      <c r="AW151" s="9">
        <f>IFERROR(VLOOKUP($AN151,'Introduction probability'!$A$1:$L$128,12,FALSE),"0")</f>
        <v>0.5</v>
      </c>
      <c r="AY151" s="2" t="str">
        <f t="shared" si="63"/>
        <v>Thanet Coast</v>
      </c>
      <c r="AZ151" s="2" t="str">
        <f t="shared" si="64"/>
        <v>MCZ</v>
      </c>
      <c r="BA151" s="2">
        <f t="shared" si="65"/>
        <v>1</v>
      </c>
      <c r="BB151" s="2">
        <f t="shared" si="66"/>
        <v>0.5</v>
      </c>
      <c r="BC151" s="2">
        <f t="shared" si="67"/>
        <v>0.5</v>
      </c>
      <c r="BD151" s="2">
        <f t="shared" si="68"/>
        <v>0</v>
      </c>
      <c r="BE151" s="2">
        <f t="shared" si="69"/>
        <v>0.5</v>
      </c>
      <c r="BF151" s="2">
        <f t="shared" si="70"/>
        <v>1</v>
      </c>
      <c r="BG151" s="2">
        <f t="shared" si="71"/>
        <v>1</v>
      </c>
      <c r="BH151" s="2">
        <f t="shared" si="72"/>
        <v>0.5</v>
      </c>
    </row>
    <row r="152" spans="1:60" x14ac:dyDescent="0.25">
      <c r="A152" s="1" t="s">
        <v>128</v>
      </c>
      <c r="B152" s="1" t="s">
        <v>129</v>
      </c>
      <c r="C152" s="1" t="s">
        <v>24</v>
      </c>
      <c r="D152" s="1" t="s">
        <v>481</v>
      </c>
      <c r="E152" s="1" t="s">
        <v>104</v>
      </c>
      <c r="F152" s="1" t="s">
        <v>16</v>
      </c>
      <c r="G152" s="1" t="s">
        <v>16</v>
      </c>
      <c r="H152" s="1" t="s">
        <v>17</v>
      </c>
      <c r="I152" s="1" t="s">
        <v>16</v>
      </c>
      <c r="J152" s="1" t="s">
        <v>16</v>
      </c>
      <c r="K152" s="1" t="s">
        <v>16</v>
      </c>
      <c r="L152" s="1" t="s">
        <v>16</v>
      </c>
      <c r="M152" s="2" t="str">
        <f t="shared" si="49"/>
        <v>BS 07</v>
      </c>
      <c r="N152" s="2" t="str">
        <f t="shared" si="50"/>
        <v>Thanet Coast</v>
      </c>
      <c r="O152" s="2" t="str">
        <f t="shared" si="51"/>
        <v>MCZ</v>
      </c>
      <c r="P152" s="2" t="str">
        <f t="shared" si="53"/>
        <v>A4.2</v>
      </c>
      <c r="Q152" s="37" t="s">
        <v>128</v>
      </c>
      <c r="R152" s="37" t="s">
        <v>129</v>
      </c>
      <c r="S152" s="37" t="s">
        <v>24</v>
      </c>
      <c r="T152" s="37" t="s">
        <v>481</v>
      </c>
      <c r="U152" s="9">
        <f t="shared" si="54"/>
        <v>1</v>
      </c>
      <c r="V152" s="9">
        <f t="shared" si="55"/>
        <v>0</v>
      </c>
      <c r="W152" s="9">
        <f t="shared" si="56"/>
        <v>1</v>
      </c>
      <c r="X152" s="9">
        <f t="shared" si="57"/>
        <v>1</v>
      </c>
      <c r="Y152" s="9">
        <f t="shared" si="58"/>
        <v>1</v>
      </c>
      <c r="Z152" s="9">
        <f t="shared" si="59"/>
        <v>1</v>
      </c>
      <c r="AA152" s="9">
        <f t="shared" si="60"/>
        <v>0</v>
      </c>
      <c r="AB152" s="9">
        <f t="shared" si="61"/>
        <v>0</v>
      </c>
      <c r="AN152" s="10" t="str">
        <f t="shared" si="52"/>
        <v>Thanet CoastMCZ</v>
      </c>
      <c r="AO152" s="10" t="str">
        <f t="shared" si="62"/>
        <v>Thanet Coast</v>
      </c>
      <c r="AP152" s="9">
        <f>IFERROR(VLOOKUP($AN152,'Introduction probability'!$A$1:$L$128,5,FALSE),"0")</f>
        <v>1</v>
      </c>
      <c r="AQ152" s="9">
        <f>IFERROR(VLOOKUP($AN152,'Introduction probability'!$A$1:$L$128,6,FALSE),"0")</f>
        <v>0.5</v>
      </c>
      <c r="AR152" s="9">
        <f>IFERROR(VLOOKUP($AN152,'Introduction probability'!$A$1:$L$128,7,FALSE),"0")</f>
        <v>0.5</v>
      </c>
      <c r="AS152" s="9">
        <f>IFERROR(VLOOKUP($AN152,'Introduction probability'!$A$1:$L$128,8,FALSE),"0")</f>
        <v>1</v>
      </c>
      <c r="AT152" s="9">
        <f>IFERROR(VLOOKUP($AN152,'Introduction probability'!$A$1:$L$128,9,FALSE),"0")</f>
        <v>0.5</v>
      </c>
      <c r="AU152" s="9">
        <f>IFERROR(VLOOKUP($AN152,'Introduction probability'!$A$1:$L$128,10,FALSE),"0")</f>
        <v>1</v>
      </c>
      <c r="AV152" s="9">
        <f>IFERROR(VLOOKUP($AN152,'Introduction probability'!$A$1:$L$128,11,FALSE),"0")</f>
        <v>1</v>
      </c>
      <c r="AW152" s="9">
        <f>IFERROR(VLOOKUP($AN152,'Introduction probability'!$A$1:$L$128,12,FALSE),"0")</f>
        <v>0.5</v>
      </c>
      <c r="AY152" s="2" t="str">
        <f t="shared" si="63"/>
        <v>Thanet Coast</v>
      </c>
      <c r="AZ152" s="2" t="str">
        <f t="shared" si="64"/>
        <v>MCZ</v>
      </c>
      <c r="BA152" s="2">
        <f t="shared" si="65"/>
        <v>1</v>
      </c>
      <c r="BB152" s="2">
        <f t="shared" si="66"/>
        <v>0</v>
      </c>
      <c r="BC152" s="2">
        <f t="shared" si="67"/>
        <v>0.5</v>
      </c>
      <c r="BD152" s="2">
        <f t="shared" si="68"/>
        <v>1</v>
      </c>
      <c r="BE152" s="2">
        <f t="shared" si="69"/>
        <v>0.5</v>
      </c>
      <c r="BF152" s="2">
        <f t="shared" si="70"/>
        <v>1</v>
      </c>
      <c r="BG152" s="2">
        <f t="shared" si="71"/>
        <v>0</v>
      </c>
      <c r="BH152" s="2">
        <f t="shared" si="72"/>
        <v>0</v>
      </c>
    </row>
    <row r="153" spans="1:60" x14ac:dyDescent="0.25">
      <c r="A153" s="1" t="s">
        <v>128</v>
      </c>
      <c r="B153" s="1" t="s">
        <v>129</v>
      </c>
      <c r="C153" s="1" t="s">
        <v>24</v>
      </c>
      <c r="D153" s="1" t="s">
        <v>467</v>
      </c>
      <c r="E153" s="1" t="s">
        <v>58</v>
      </c>
      <c r="F153" s="1" t="s">
        <v>16</v>
      </c>
      <c r="G153" s="1" t="s">
        <v>16</v>
      </c>
      <c r="H153" s="1" t="s">
        <v>17</v>
      </c>
      <c r="I153" s="1" t="s">
        <v>16</v>
      </c>
      <c r="J153" s="1" t="s">
        <v>16</v>
      </c>
      <c r="K153" s="1" t="s">
        <v>16</v>
      </c>
      <c r="L153" s="1" t="s">
        <v>16</v>
      </c>
      <c r="M153" s="2" t="str">
        <f t="shared" si="49"/>
        <v>BS 07</v>
      </c>
      <c r="N153" s="2" t="str">
        <f t="shared" si="50"/>
        <v>Thanet Coast</v>
      </c>
      <c r="O153" s="2" t="str">
        <f t="shared" si="51"/>
        <v>MCZ</v>
      </c>
      <c r="P153" s="2" t="str">
        <f t="shared" si="53"/>
        <v>A3.2</v>
      </c>
      <c r="Q153" s="37" t="s">
        <v>128</v>
      </c>
      <c r="R153" s="37" t="s">
        <v>129</v>
      </c>
      <c r="S153" s="37" t="s">
        <v>24</v>
      </c>
      <c r="T153" s="37" t="s">
        <v>467</v>
      </c>
      <c r="U153" s="9">
        <f t="shared" si="54"/>
        <v>1</v>
      </c>
      <c r="V153" s="9">
        <f t="shared" si="55"/>
        <v>0</v>
      </c>
      <c r="W153" s="9">
        <f t="shared" si="56"/>
        <v>1</v>
      </c>
      <c r="X153" s="9">
        <f t="shared" si="57"/>
        <v>1</v>
      </c>
      <c r="Y153" s="9">
        <f t="shared" si="58"/>
        <v>1</v>
      </c>
      <c r="Z153" s="9">
        <f t="shared" si="59"/>
        <v>1</v>
      </c>
      <c r="AA153" s="9">
        <f t="shared" si="60"/>
        <v>0</v>
      </c>
      <c r="AB153" s="9">
        <f t="shared" si="61"/>
        <v>1</v>
      </c>
      <c r="AN153" s="10" t="str">
        <f t="shared" si="52"/>
        <v>Thanet CoastMCZ</v>
      </c>
      <c r="AO153" s="10" t="str">
        <f t="shared" si="62"/>
        <v>Thanet Coast</v>
      </c>
      <c r="AP153" s="9">
        <f>IFERROR(VLOOKUP($AN153,'Introduction probability'!$A$1:$L$128,5,FALSE),"0")</f>
        <v>1</v>
      </c>
      <c r="AQ153" s="9">
        <f>IFERROR(VLOOKUP($AN153,'Introduction probability'!$A$1:$L$128,6,FALSE),"0")</f>
        <v>0.5</v>
      </c>
      <c r="AR153" s="9">
        <f>IFERROR(VLOOKUP($AN153,'Introduction probability'!$A$1:$L$128,7,FALSE),"0")</f>
        <v>0.5</v>
      </c>
      <c r="AS153" s="9">
        <f>IFERROR(VLOOKUP($AN153,'Introduction probability'!$A$1:$L$128,8,FALSE),"0")</f>
        <v>1</v>
      </c>
      <c r="AT153" s="9">
        <f>IFERROR(VLOOKUP($AN153,'Introduction probability'!$A$1:$L$128,9,FALSE),"0")</f>
        <v>0.5</v>
      </c>
      <c r="AU153" s="9">
        <f>IFERROR(VLOOKUP($AN153,'Introduction probability'!$A$1:$L$128,10,FALSE),"0")</f>
        <v>1</v>
      </c>
      <c r="AV153" s="9">
        <f>IFERROR(VLOOKUP($AN153,'Introduction probability'!$A$1:$L$128,11,FALSE),"0")</f>
        <v>1</v>
      </c>
      <c r="AW153" s="9">
        <f>IFERROR(VLOOKUP($AN153,'Introduction probability'!$A$1:$L$128,12,FALSE),"0")</f>
        <v>0.5</v>
      </c>
      <c r="AY153" s="2" t="str">
        <f t="shared" si="63"/>
        <v>Thanet Coast</v>
      </c>
      <c r="AZ153" s="2" t="str">
        <f t="shared" si="64"/>
        <v>MCZ</v>
      </c>
      <c r="BA153" s="2">
        <f t="shared" si="65"/>
        <v>1</v>
      </c>
      <c r="BB153" s="2">
        <f t="shared" si="66"/>
        <v>0</v>
      </c>
      <c r="BC153" s="2">
        <f t="shared" si="67"/>
        <v>0.5</v>
      </c>
      <c r="BD153" s="2">
        <f t="shared" si="68"/>
        <v>1</v>
      </c>
      <c r="BE153" s="2">
        <f t="shared" si="69"/>
        <v>0.5</v>
      </c>
      <c r="BF153" s="2">
        <f t="shared" si="70"/>
        <v>1</v>
      </c>
      <c r="BG153" s="2">
        <f t="shared" si="71"/>
        <v>0</v>
      </c>
      <c r="BH153" s="2">
        <f t="shared" si="72"/>
        <v>0.5</v>
      </c>
    </row>
    <row r="154" spans="1:60" x14ac:dyDescent="0.25">
      <c r="A154" s="1" t="s">
        <v>128</v>
      </c>
      <c r="B154" s="1" t="s">
        <v>129</v>
      </c>
      <c r="C154" s="1" t="s">
        <v>24</v>
      </c>
      <c r="D154" s="1" t="s">
        <v>468</v>
      </c>
      <c r="E154" s="1" t="s">
        <v>59</v>
      </c>
      <c r="F154" s="1" t="s">
        <v>16</v>
      </c>
      <c r="G154" s="1" t="s">
        <v>16</v>
      </c>
      <c r="H154" s="1" t="s">
        <v>17</v>
      </c>
      <c r="I154" s="1" t="s">
        <v>16</v>
      </c>
      <c r="J154" s="1" t="s">
        <v>16</v>
      </c>
      <c r="K154" s="1" t="s">
        <v>16</v>
      </c>
      <c r="L154" s="1" t="s">
        <v>16</v>
      </c>
      <c r="M154" s="2" t="str">
        <f t="shared" si="49"/>
        <v>BS 07</v>
      </c>
      <c r="N154" s="2" t="str">
        <f t="shared" si="50"/>
        <v>Thanet Coast</v>
      </c>
      <c r="O154" s="2" t="str">
        <f t="shared" si="51"/>
        <v>MCZ</v>
      </c>
      <c r="P154" s="2" t="str">
        <f t="shared" si="53"/>
        <v>HOCI_15</v>
      </c>
      <c r="Q154" s="37" t="s">
        <v>128</v>
      </c>
      <c r="R154" s="37" t="s">
        <v>129</v>
      </c>
      <c r="S154" s="37" t="s">
        <v>24</v>
      </c>
      <c r="T154" s="37" t="s">
        <v>468</v>
      </c>
      <c r="U154" s="9">
        <f t="shared" si="54"/>
        <v>0</v>
      </c>
      <c r="V154" s="9">
        <f t="shared" si="55"/>
        <v>0</v>
      </c>
      <c r="W154" s="9">
        <f t="shared" si="56"/>
        <v>0</v>
      </c>
      <c r="X154" s="9">
        <f t="shared" si="57"/>
        <v>0</v>
      </c>
      <c r="Y154" s="9">
        <f t="shared" si="58"/>
        <v>0</v>
      </c>
      <c r="Z154" s="9">
        <f t="shared" si="59"/>
        <v>0</v>
      </c>
      <c r="AA154" s="9">
        <f t="shared" si="60"/>
        <v>0</v>
      </c>
      <c r="AB154" s="9">
        <f t="shared" si="61"/>
        <v>0</v>
      </c>
      <c r="AN154" s="10" t="str">
        <f t="shared" si="52"/>
        <v>Thanet CoastMCZ</v>
      </c>
      <c r="AO154" s="10" t="str">
        <f t="shared" si="62"/>
        <v>Thanet Coast</v>
      </c>
      <c r="AP154" s="9">
        <f>IFERROR(VLOOKUP($AN154,'Introduction probability'!$A$1:$L$128,5,FALSE),"0")</f>
        <v>1</v>
      </c>
      <c r="AQ154" s="9">
        <f>IFERROR(VLOOKUP($AN154,'Introduction probability'!$A$1:$L$128,6,FALSE),"0")</f>
        <v>0.5</v>
      </c>
      <c r="AR154" s="9">
        <f>IFERROR(VLOOKUP($AN154,'Introduction probability'!$A$1:$L$128,7,FALSE),"0")</f>
        <v>0.5</v>
      </c>
      <c r="AS154" s="9">
        <f>IFERROR(VLOOKUP($AN154,'Introduction probability'!$A$1:$L$128,8,FALSE),"0")</f>
        <v>1</v>
      </c>
      <c r="AT154" s="9">
        <f>IFERROR(VLOOKUP($AN154,'Introduction probability'!$A$1:$L$128,9,FALSE),"0")</f>
        <v>0.5</v>
      </c>
      <c r="AU154" s="9">
        <f>IFERROR(VLOOKUP($AN154,'Introduction probability'!$A$1:$L$128,10,FALSE),"0")</f>
        <v>1</v>
      </c>
      <c r="AV154" s="9">
        <f>IFERROR(VLOOKUP($AN154,'Introduction probability'!$A$1:$L$128,11,FALSE),"0")</f>
        <v>1</v>
      </c>
      <c r="AW154" s="9">
        <f>IFERROR(VLOOKUP($AN154,'Introduction probability'!$A$1:$L$128,12,FALSE),"0")</f>
        <v>0.5</v>
      </c>
      <c r="AY154" s="2" t="str">
        <f t="shared" si="63"/>
        <v>Thanet Coast</v>
      </c>
      <c r="AZ154" s="2" t="str">
        <f t="shared" si="64"/>
        <v>MCZ</v>
      </c>
      <c r="BA154" s="2">
        <f t="shared" si="65"/>
        <v>0</v>
      </c>
      <c r="BB154" s="2">
        <f t="shared" si="66"/>
        <v>0</v>
      </c>
      <c r="BC154" s="2">
        <f t="shared" si="67"/>
        <v>0</v>
      </c>
      <c r="BD154" s="2">
        <f t="shared" si="68"/>
        <v>0</v>
      </c>
      <c r="BE154" s="2">
        <f t="shared" si="69"/>
        <v>0</v>
      </c>
      <c r="BF154" s="2">
        <f t="shared" si="70"/>
        <v>0</v>
      </c>
      <c r="BG154" s="2">
        <f t="shared" si="71"/>
        <v>0</v>
      </c>
      <c r="BH154" s="2">
        <f t="shared" si="72"/>
        <v>0</v>
      </c>
    </row>
    <row r="155" spans="1:60" x14ac:dyDescent="0.25">
      <c r="A155" s="1" t="s">
        <v>128</v>
      </c>
      <c r="B155" s="1" t="s">
        <v>129</v>
      </c>
      <c r="C155" s="1" t="s">
        <v>24</v>
      </c>
      <c r="D155" s="1" t="s">
        <v>471</v>
      </c>
      <c r="E155" s="1" t="s">
        <v>64</v>
      </c>
      <c r="F155" s="1" t="s">
        <v>16</v>
      </c>
      <c r="G155" s="1" t="s">
        <v>16</v>
      </c>
      <c r="H155" s="1" t="s">
        <v>17</v>
      </c>
      <c r="I155" s="1" t="s">
        <v>16</v>
      </c>
      <c r="J155" s="1" t="s">
        <v>16</v>
      </c>
      <c r="K155" s="1" t="s">
        <v>16</v>
      </c>
      <c r="L155" s="1" t="s">
        <v>16</v>
      </c>
      <c r="M155" s="2" t="str">
        <f t="shared" si="49"/>
        <v>BS 07</v>
      </c>
      <c r="N155" s="2" t="str">
        <f t="shared" si="50"/>
        <v>Thanet Coast</v>
      </c>
      <c r="O155" s="2" t="str">
        <f t="shared" si="51"/>
        <v>MCZ</v>
      </c>
      <c r="P155" s="2" t="str">
        <f t="shared" si="53"/>
        <v>HOCI_16</v>
      </c>
      <c r="Q155" s="37" t="s">
        <v>128</v>
      </c>
      <c r="R155" s="37" t="s">
        <v>129</v>
      </c>
      <c r="S155" s="37" t="s">
        <v>24</v>
      </c>
      <c r="T155" s="37" t="s">
        <v>471</v>
      </c>
      <c r="U155" s="9">
        <f t="shared" si="54"/>
        <v>0</v>
      </c>
      <c r="V155" s="9">
        <f t="shared" si="55"/>
        <v>0</v>
      </c>
      <c r="W155" s="9">
        <f t="shared" si="56"/>
        <v>1</v>
      </c>
      <c r="X155" s="9">
        <f t="shared" si="57"/>
        <v>1</v>
      </c>
      <c r="Y155" s="9">
        <f t="shared" si="58"/>
        <v>1</v>
      </c>
      <c r="Z155" s="9">
        <f t="shared" si="59"/>
        <v>1</v>
      </c>
      <c r="AA155" s="9">
        <f t="shared" si="60"/>
        <v>1</v>
      </c>
      <c r="AB155" s="9">
        <f t="shared" si="61"/>
        <v>1</v>
      </c>
      <c r="AN155" s="10" t="str">
        <f t="shared" si="52"/>
        <v>Thanet CoastMCZ</v>
      </c>
      <c r="AO155" s="10" t="str">
        <f t="shared" si="62"/>
        <v>Thanet Coast</v>
      </c>
      <c r="AP155" s="9">
        <f>IFERROR(VLOOKUP($AN155,'Introduction probability'!$A$1:$L$128,5,FALSE),"0")</f>
        <v>1</v>
      </c>
      <c r="AQ155" s="9">
        <f>IFERROR(VLOOKUP($AN155,'Introduction probability'!$A$1:$L$128,6,FALSE),"0")</f>
        <v>0.5</v>
      </c>
      <c r="AR155" s="9">
        <f>IFERROR(VLOOKUP($AN155,'Introduction probability'!$A$1:$L$128,7,FALSE),"0")</f>
        <v>0.5</v>
      </c>
      <c r="AS155" s="9">
        <f>IFERROR(VLOOKUP($AN155,'Introduction probability'!$A$1:$L$128,8,FALSE),"0")</f>
        <v>1</v>
      </c>
      <c r="AT155" s="9">
        <f>IFERROR(VLOOKUP($AN155,'Introduction probability'!$A$1:$L$128,9,FALSE),"0")</f>
        <v>0.5</v>
      </c>
      <c r="AU155" s="9">
        <f>IFERROR(VLOOKUP($AN155,'Introduction probability'!$A$1:$L$128,10,FALSE),"0")</f>
        <v>1</v>
      </c>
      <c r="AV155" s="9">
        <f>IFERROR(VLOOKUP($AN155,'Introduction probability'!$A$1:$L$128,11,FALSE),"0")</f>
        <v>1</v>
      </c>
      <c r="AW155" s="9">
        <f>IFERROR(VLOOKUP($AN155,'Introduction probability'!$A$1:$L$128,12,FALSE),"0")</f>
        <v>0.5</v>
      </c>
      <c r="AY155" s="2" t="str">
        <f t="shared" si="63"/>
        <v>Thanet Coast</v>
      </c>
      <c r="AZ155" s="2" t="str">
        <f t="shared" si="64"/>
        <v>MCZ</v>
      </c>
      <c r="BA155" s="2">
        <f t="shared" si="65"/>
        <v>0</v>
      </c>
      <c r="BB155" s="2">
        <f t="shared" si="66"/>
        <v>0</v>
      </c>
      <c r="BC155" s="2">
        <f t="shared" si="67"/>
        <v>0.5</v>
      </c>
      <c r="BD155" s="2">
        <f t="shared" si="68"/>
        <v>1</v>
      </c>
      <c r="BE155" s="2">
        <f t="shared" si="69"/>
        <v>0.5</v>
      </c>
      <c r="BF155" s="2">
        <f t="shared" si="70"/>
        <v>1</v>
      </c>
      <c r="BG155" s="2">
        <f t="shared" si="71"/>
        <v>1</v>
      </c>
      <c r="BH155" s="2">
        <f t="shared" si="72"/>
        <v>0.5</v>
      </c>
    </row>
    <row r="156" spans="1:60" x14ac:dyDescent="0.25">
      <c r="A156" s="1" t="s">
        <v>128</v>
      </c>
      <c r="B156" s="1" t="s">
        <v>129</v>
      </c>
      <c r="C156" s="1" t="s">
        <v>24</v>
      </c>
      <c r="D156" s="1" t="s">
        <v>491</v>
      </c>
      <c r="E156" s="1" t="s">
        <v>130</v>
      </c>
      <c r="F156" s="1" t="s">
        <v>16</v>
      </c>
      <c r="G156" s="1" t="s">
        <v>16</v>
      </c>
      <c r="H156" s="1" t="s">
        <v>17</v>
      </c>
      <c r="I156" s="1" t="s">
        <v>16</v>
      </c>
      <c r="J156" s="1" t="s">
        <v>16</v>
      </c>
      <c r="K156" s="1" t="s">
        <v>16</v>
      </c>
      <c r="L156" s="1" t="s">
        <v>16</v>
      </c>
      <c r="M156" s="2" t="str">
        <f t="shared" si="49"/>
        <v>BS 07</v>
      </c>
      <c r="N156" s="2" t="str">
        <f t="shared" si="50"/>
        <v>Thanet Coast</v>
      </c>
      <c r="O156" s="2" t="str">
        <f t="shared" si="51"/>
        <v>MCZ</v>
      </c>
      <c r="P156" s="2" t="str">
        <f t="shared" si="53"/>
        <v>SOCI_19</v>
      </c>
      <c r="Q156" s="37" t="s">
        <v>128</v>
      </c>
      <c r="R156" s="37" t="s">
        <v>129</v>
      </c>
      <c r="S156" s="37" t="s">
        <v>24</v>
      </c>
      <c r="T156" s="37" t="s">
        <v>491</v>
      </c>
      <c r="U156" s="9">
        <f t="shared" si="54"/>
        <v>0</v>
      </c>
      <c r="V156" s="9">
        <f t="shared" si="55"/>
        <v>0</v>
      </c>
      <c r="W156" s="9">
        <f t="shared" si="56"/>
        <v>0</v>
      </c>
      <c r="X156" s="9">
        <f t="shared" si="57"/>
        <v>0</v>
      </c>
      <c r="Y156" s="9">
        <f t="shared" si="58"/>
        <v>0</v>
      </c>
      <c r="Z156" s="9">
        <f t="shared" si="59"/>
        <v>0</v>
      </c>
      <c r="AA156" s="9">
        <f t="shared" si="60"/>
        <v>0</v>
      </c>
      <c r="AB156" s="9">
        <f t="shared" si="61"/>
        <v>0</v>
      </c>
      <c r="AN156" s="10" t="str">
        <f t="shared" si="52"/>
        <v>Thanet CoastMCZ</v>
      </c>
      <c r="AO156" s="10" t="str">
        <f t="shared" si="62"/>
        <v>Thanet Coast</v>
      </c>
      <c r="AP156" s="9">
        <f>IFERROR(VLOOKUP($AN156,'Introduction probability'!$A$1:$L$128,5,FALSE),"0")</f>
        <v>1</v>
      </c>
      <c r="AQ156" s="9">
        <f>IFERROR(VLOOKUP($AN156,'Introduction probability'!$A$1:$L$128,6,FALSE),"0")</f>
        <v>0.5</v>
      </c>
      <c r="AR156" s="9">
        <f>IFERROR(VLOOKUP($AN156,'Introduction probability'!$A$1:$L$128,7,FALSE),"0")</f>
        <v>0.5</v>
      </c>
      <c r="AS156" s="9">
        <f>IFERROR(VLOOKUP($AN156,'Introduction probability'!$A$1:$L$128,8,FALSE),"0")</f>
        <v>1</v>
      </c>
      <c r="AT156" s="9">
        <f>IFERROR(VLOOKUP($AN156,'Introduction probability'!$A$1:$L$128,9,FALSE),"0")</f>
        <v>0.5</v>
      </c>
      <c r="AU156" s="9">
        <f>IFERROR(VLOOKUP($AN156,'Introduction probability'!$A$1:$L$128,10,FALSE),"0")</f>
        <v>1</v>
      </c>
      <c r="AV156" s="9">
        <f>IFERROR(VLOOKUP($AN156,'Introduction probability'!$A$1:$L$128,11,FALSE),"0")</f>
        <v>1</v>
      </c>
      <c r="AW156" s="9">
        <f>IFERROR(VLOOKUP($AN156,'Introduction probability'!$A$1:$L$128,12,FALSE),"0")</f>
        <v>0.5</v>
      </c>
      <c r="AY156" s="2" t="str">
        <f t="shared" si="63"/>
        <v>Thanet Coast</v>
      </c>
      <c r="AZ156" s="2" t="str">
        <f t="shared" si="64"/>
        <v>MCZ</v>
      </c>
      <c r="BA156" s="2">
        <f t="shared" si="65"/>
        <v>0</v>
      </c>
      <c r="BB156" s="2">
        <f t="shared" si="66"/>
        <v>0</v>
      </c>
      <c r="BC156" s="2">
        <f t="shared" si="67"/>
        <v>0</v>
      </c>
      <c r="BD156" s="2">
        <f t="shared" si="68"/>
        <v>0</v>
      </c>
      <c r="BE156" s="2">
        <f t="shared" si="69"/>
        <v>0</v>
      </c>
      <c r="BF156" s="2">
        <f t="shared" si="70"/>
        <v>0</v>
      </c>
      <c r="BG156" s="2">
        <f t="shared" si="71"/>
        <v>0</v>
      </c>
      <c r="BH156" s="2">
        <f t="shared" si="72"/>
        <v>0</v>
      </c>
    </row>
    <row r="157" spans="1:60" x14ac:dyDescent="0.25">
      <c r="A157" s="1" t="s">
        <v>128</v>
      </c>
      <c r="B157" s="1" t="s">
        <v>129</v>
      </c>
      <c r="C157" s="1" t="s">
        <v>24</v>
      </c>
      <c r="D157" s="1" t="s">
        <v>454</v>
      </c>
      <c r="E157" s="1" t="s">
        <v>39</v>
      </c>
      <c r="F157" s="1" t="s">
        <v>16</v>
      </c>
      <c r="G157" s="1" t="s">
        <v>16</v>
      </c>
      <c r="H157" s="1" t="s">
        <v>17</v>
      </c>
      <c r="I157" s="1" t="s">
        <v>16</v>
      </c>
      <c r="J157" s="1" t="s">
        <v>16</v>
      </c>
      <c r="K157" s="1" t="s">
        <v>16</v>
      </c>
      <c r="L157" s="1" t="s">
        <v>16</v>
      </c>
      <c r="M157" s="2" t="str">
        <f t="shared" si="49"/>
        <v>BS 07</v>
      </c>
      <c r="N157" s="2" t="str">
        <f t="shared" si="50"/>
        <v>Thanet Coast</v>
      </c>
      <c r="O157" s="2" t="str">
        <f t="shared" si="51"/>
        <v>MCZ</v>
      </c>
      <c r="P157" s="2" t="str">
        <f t="shared" si="53"/>
        <v>HOCI_20</v>
      </c>
      <c r="Q157" s="37" t="s">
        <v>128</v>
      </c>
      <c r="R157" s="37" t="s">
        <v>129</v>
      </c>
      <c r="S157" s="37" t="s">
        <v>24</v>
      </c>
      <c r="T157" s="37" t="s">
        <v>454</v>
      </c>
      <c r="U157" s="9">
        <f t="shared" si="54"/>
        <v>0</v>
      </c>
      <c r="V157" s="9">
        <f t="shared" si="55"/>
        <v>0</v>
      </c>
      <c r="W157" s="9">
        <f t="shared" si="56"/>
        <v>0</v>
      </c>
      <c r="X157" s="9">
        <f t="shared" si="57"/>
        <v>0</v>
      </c>
      <c r="Y157" s="9">
        <f t="shared" si="58"/>
        <v>0</v>
      </c>
      <c r="Z157" s="9">
        <f t="shared" si="59"/>
        <v>0</v>
      </c>
      <c r="AA157" s="9">
        <f t="shared" si="60"/>
        <v>0</v>
      </c>
      <c r="AB157" s="9">
        <f t="shared" si="61"/>
        <v>0</v>
      </c>
      <c r="AN157" s="10" t="str">
        <f t="shared" si="52"/>
        <v>Thanet CoastMCZ</v>
      </c>
      <c r="AO157" s="10" t="str">
        <f t="shared" si="62"/>
        <v>Thanet Coast</v>
      </c>
      <c r="AP157" s="9">
        <f>IFERROR(VLOOKUP($AN157,'Introduction probability'!$A$1:$L$128,5,FALSE),"0")</f>
        <v>1</v>
      </c>
      <c r="AQ157" s="9">
        <f>IFERROR(VLOOKUP($AN157,'Introduction probability'!$A$1:$L$128,6,FALSE),"0")</f>
        <v>0.5</v>
      </c>
      <c r="AR157" s="9">
        <f>IFERROR(VLOOKUP($AN157,'Introduction probability'!$A$1:$L$128,7,FALSE),"0")</f>
        <v>0.5</v>
      </c>
      <c r="AS157" s="9">
        <f>IFERROR(VLOOKUP($AN157,'Introduction probability'!$A$1:$L$128,8,FALSE),"0")</f>
        <v>1</v>
      </c>
      <c r="AT157" s="9">
        <f>IFERROR(VLOOKUP($AN157,'Introduction probability'!$A$1:$L$128,9,FALSE),"0")</f>
        <v>0.5</v>
      </c>
      <c r="AU157" s="9">
        <f>IFERROR(VLOOKUP($AN157,'Introduction probability'!$A$1:$L$128,10,FALSE),"0")</f>
        <v>1</v>
      </c>
      <c r="AV157" s="9">
        <f>IFERROR(VLOOKUP($AN157,'Introduction probability'!$A$1:$L$128,11,FALSE),"0")</f>
        <v>1</v>
      </c>
      <c r="AW157" s="9">
        <f>IFERROR(VLOOKUP($AN157,'Introduction probability'!$A$1:$L$128,12,FALSE),"0")</f>
        <v>0.5</v>
      </c>
      <c r="AY157" s="2" t="str">
        <f t="shared" si="63"/>
        <v>Thanet Coast</v>
      </c>
      <c r="AZ157" s="2" t="str">
        <f t="shared" si="64"/>
        <v>MCZ</v>
      </c>
      <c r="BA157" s="2">
        <f t="shared" si="65"/>
        <v>0</v>
      </c>
      <c r="BB157" s="2">
        <f t="shared" si="66"/>
        <v>0</v>
      </c>
      <c r="BC157" s="2">
        <f t="shared" si="67"/>
        <v>0</v>
      </c>
      <c r="BD157" s="2">
        <f t="shared" si="68"/>
        <v>0</v>
      </c>
      <c r="BE157" s="2">
        <f t="shared" si="69"/>
        <v>0</v>
      </c>
      <c r="BF157" s="2">
        <f t="shared" si="70"/>
        <v>0</v>
      </c>
      <c r="BG157" s="2">
        <f t="shared" si="71"/>
        <v>0</v>
      </c>
      <c r="BH157" s="2">
        <f t="shared" si="72"/>
        <v>0</v>
      </c>
    </row>
    <row r="158" spans="1:60" x14ac:dyDescent="0.25">
      <c r="A158" s="1" t="s">
        <v>128</v>
      </c>
      <c r="B158" s="1" t="s">
        <v>129</v>
      </c>
      <c r="C158" s="1" t="s">
        <v>24</v>
      </c>
      <c r="D158" s="1" t="s">
        <v>472</v>
      </c>
      <c r="E158" s="1" t="s">
        <v>65</v>
      </c>
      <c r="F158" s="1" t="s">
        <v>16</v>
      </c>
      <c r="G158" s="1" t="s">
        <v>16</v>
      </c>
      <c r="H158" s="1" t="s">
        <v>17</v>
      </c>
      <c r="I158" s="1" t="s">
        <v>16</v>
      </c>
      <c r="J158" s="1" t="s">
        <v>16</v>
      </c>
      <c r="K158" s="1" t="s">
        <v>16</v>
      </c>
      <c r="L158" s="1" t="s">
        <v>16</v>
      </c>
      <c r="M158" s="2" t="str">
        <f t="shared" si="49"/>
        <v>BS 07</v>
      </c>
      <c r="N158" s="2" t="str">
        <f t="shared" si="50"/>
        <v>Thanet Coast</v>
      </c>
      <c r="O158" s="2" t="str">
        <f t="shared" si="51"/>
        <v>MCZ</v>
      </c>
      <c r="P158" s="2" t="str">
        <f t="shared" si="53"/>
        <v>A5.1</v>
      </c>
      <c r="Q158" s="37" t="s">
        <v>128</v>
      </c>
      <c r="R158" s="37" t="s">
        <v>129</v>
      </c>
      <c r="S158" s="37" t="s">
        <v>24</v>
      </c>
      <c r="T158" s="37" t="s">
        <v>472</v>
      </c>
      <c r="U158" s="9">
        <f t="shared" si="54"/>
        <v>0</v>
      </c>
      <c r="V158" s="9">
        <f t="shared" si="55"/>
        <v>1</v>
      </c>
      <c r="W158" s="9">
        <f t="shared" si="56"/>
        <v>0</v>
      </c>
      <c r="X158" s="9">
        <f t="shared" si="57"/>
        <v>1</v>
      </c>
      <c r="Y158" s="9">
        <f t="shared" si="58"/>
        <v>0</v>
      </c>
      <c r="Z158" s="9">
        <f t="shared" si="59"/>
        <v>1</v>
      </c>
      <c r="AA158" s="9">
        <f t="shared" si="60"/>
        <v>1</v>
      </c>
      <c r="AB158" s="9">
        <f t="shared" si="61"/>
        <v>1</v>
      </c>
      <c r="AN158" s="10" t="str">
        <f t="shared" si="52"/>
        <v>Thanet CoastMCZ</v>
      </c>
      <c r="AO158" s="10" t="str">
        <f t="shared" si="62"/>
        <v>Thanet Coast</v>
      </c>
      <c r="AP158" s="9">
        <f>IFERROR(VLOOKUP($AN158,'Introduction probability'!$A$1:$L$128,5,FALSE),"0")</f>
        <v>1</v>
      </c>
      <c r="AQ158" s="9">
        <f>IFERROR(VLOOKUP($AN158,'Introduction probability'!$A$1:$L$128,6,FALSE),"0")</f>
        <v>0.5</v>
      </c>
      <c r="AR158" s="9">
        <f>IFERROR(VLOOKUP($AN158,'Introduction probability'!$A$1:$L$128,7,FALSE),"0")</f>
        <v>0.5</v>
      </c>
      <c r="AS158" s="9">
        <f>IFERROR(VLOOKUP($AN158,'Introduction probability'!$A$1:$L$128,8,FALSE),"0")</f>
        <v>1</v>
      </c>
      <c r="AT158" s="9">
        <f>IFERROR(VLOOKUP($AN158,'Introduction probability'!$A$1:$L$128,9,FALSE),"0")</f>
        <v>0.5</v>
      </c>
      <c r="AU158" s="9">
        <f>IFERROR(VLOOKUP($AN158,'Introduction probability'!$A$1:$L$128,10,FALSE),"0")</f>
        <v>1</v>
      </c>
      <c r="AV158" s="9">
        <f>IFERROR(VLOOKUP($AN158,'Introduction probability'!$A$1:$L$128,11,FALSE),"0")</f>
        <v>1</v>
      </c>
      <c r="AW158" s="9">
        <f>IFERROR(VLOOKUP($AN158,'Introduction probability'!$A$1:$L$128,12,FALSE),"0")</f>
        <v>0.5</v>
      </c>
      <c r="AY158" s="2" t="str">
        <f t="shared" si="63"/>
        <v>Thanet Coast</v>
      </c>
      <c r="AZ158" s="2" t="str">
        <f t="shared" si="64"/>
        <v>MCZ</v>
      </c>
      <c r="BA158" s="2">
        <f t="shared" si="65"/>
        <v>0</v>
      </c>
      <c r="BB158" s="2">
        <f t="shared" si="66"/>
        <v>0.5</v>
      </c>
      <c r="BC158" s="2">
        <f t="shared" si="67"/>
        <v>0</v>
      </c>
      <c r="BD158" s="2">
        <f t="shared" si="68"/>
        <v>1</v>
      </c>
      <c r="BE158" s="2">
        <f t="shared" si="69"/>
        <v>0</v>
      </c>
      <c r="BF158" s="2">
        <f t="shared" si="70"/>
        <v>1</v>
      </c>
      <c r="BG158" s="2">
        <f t="shared" si="71"/>
        <v>1</v>
      </c>
      <c r="BH158" s="2">
        <f t="shared" si="72"/>
        <v>0.5</v>
      </c>
    </row>
    <row r="159" spans="1:60" x14ac:dyDescent="0.25">
      <c r="A159" s="1" t="s">
        <v>128</v>
      </c>
      <c r="B159" s="1" t="s">
        <v>129</v>
      </c>
      <c r="C159" s="1" t="s">
        <v>24</v>
      </c>
      <c r="D159" s="1" t="s">
        <v>455</v>
      </c>
      <c r="E159" s="1" t="s">
        <v>40</v>
      </c>
      <c r="F159" s="1" t="s">
        <v>16</v>
      </c>
      <c r="G159" s="1" t="s">
        <v>16</v>
      </c>
      <c r="H159" s="1" t="s">
        <v>17</v>
      </c>
      <c r="I159" s="1" t="s">
        <v>16</v>
      </c>
      <c r="J159" s="1" t="s">
        <v>16</v>
      </c>
      <c r="K159" s="1" t="s">
        <v>16</v>
      </c>
      <c r="L159" s="1" t="s">
        <v>16</v>
      </c>
      <c r="M159" s="2" t="str">
        <f t="shared" si="49"/>
        <v>BS 07</v>
      </c>
      <c r="N159" s="2" t="str">
        <f t="shared" si="50"/>
        <v>Thanet Coast</v>
      </c>
      <c r="O159" s="2" t="str">
        <f t="shared" si="51"/>
        <v>MCZ</v>
      </c>
      <c r="P159" s="2" t="str">
        <f t="shared" si="53"/>
        <v>A5.4</v>
      </c>
      <c r="Q159" s="37" t="s">
        <v>128</v>
      </c>
      <c r="R159" s="37" t="s">
        <v>129</v>
      </c>
      <c r="S159" s="37" t="s">
        <v>24</v>
      </c>
      <c r="T159" s="37" t="s">
        <v>455</v>
      </c>
      <c r="U159" s="9">
        <f t="shared" si="54"/>
        <v>0</v>
      </c>
      <c r="V159" s="9">
        <f t="shared" si="55"/>
        <v>1</v>
      </c>
      <c r="W159" s="9">
        <f t="shared" si="56"/>
        <v>0</v>
      </c>
      <c r="X159" s="9">
        <f t="shared" si="57"/>
        <v>1</v>
      </c>
      <c r="Y159" s="9">
        <f t="shared" si="58"/>
        <v>0</v>
      </c>
      <c r="Z159" s="9">
        <f t="shared" si="59"/>
        <v>0</v>
      </c>
      <c r="AA159" s="9">
        <f t="shared" si="60"/>
        <v>0</v>
      </c>
      <c r="AB159" s="9">
        <f t="shared" si="61"/>
        <v>0</v>
      </c>
      <c r="AN159" s="10" t="str">
        <f t="shared" si="52"/>
        <v>Thanet CoastMCZ</v>
      </c>
      <c r="AO159" s="10" t="str">
        <f t="shared" si="62"/>
        <v>Thanet Coast</v>
      </c>
      <c r="AP159" s="9">
        <f>IFERROR(VLOOKUP($AN159,'Introduction probability'!$A$1:$L$128,5,FALSE),"0")</f>
        <v>1</v>
      </c>
      <c r="AQ159" s="9">
        <f>IFERROR(VLOOKUP($AN159,'Introduction probability'!$A$1:$L$128,6,FALSE),"0")</f>
        <v>0.5</v>
      </c>
      <c r="AR159" s="9">
        <f>IFERROR(VLOOKUP($AN159,'Introduction probability'!$A$1:$L$128,7,FALSE),"0")</f>
        <v>0.5</v>
      </c>
      <c r="AS159" s="9">
        <f>IFERROR(VLOOKUP($AN159,'Introduction probability'!$A$1:$L$128,8,FALSE),"0")</f>
        <v>1</v>
      </c>
      <c r="AT159" s="9">
        <f>IFERROR(VLOOKUP($AN159,'Introduction probability'!$A$1:$L$128,9,FALSE),"0")</f>
        <v>0.5</v>
      </c>
      <c r="AU159" s="9">
        <f>IFERROR(VLOOKUP($AN159,'Introduction probability'!$A$1:$L$128,10,FALSE),"0")</f>
        <v>1</v>
      </c>
      <c r="AV159" s="9">
        <f>IFERROR(VLOOKUP($AN159,'Introduction probability'!$A$1:$L$128,11,FALSE),"0")</f>
        <v>1</v>
      </c>
      <c r="AW159" s="9">
        <f>IFERROR(VLOOKUP($AN159,'Introduction probability'!$A$1:$L$128,12,FALSE),"0")</f>
        <v>0.5</v>
      </c>
      <c r="AY159" s="2" t="str">
        <f t="shared" si="63"/>
        <v>Thanet Coast</v>
      </c>
      <c r="AZ159" s="2" t="str">
        <f t="shared" si="64"/>
        <v>MCZ</v>
      </c>
      <c r="BA159" s="2">
        <f t="shared" si="65"/>
        <v>0</v>
      </c>
      <c r="BB159" s="2">
        <f t="shared" si="66"/>
        <v>0.5</v>
      </c>
      <c r="BC159" s="2">
        <f t="shared" si="67"/>
        <v>0</v>
      </c>
      <c r="BD159" s="2">
        <f t="shared" si="68"/>
        <v>1</v>
      </c>
      <c r="BE159" s="2">
        <f t="shared" si="69"/>
        <v>0</v>
      </c>
      <c r="BF159" s="2">
        <f t="shared" si="70"/>
        <v>0</v>
      </c>
      <c r="BG159" s="2">
        <f t="shared" si="71"/>
        <v>0</v>
      </c>
      <c r="BH159" s="2">
        <f t="shared" si="72"/>
        <v>0</v>
      </c>
    </row>
    <row r="160" spans="1:60" x14ac:dyDescent="0.25">
      <c r="A160" s="1" t="s">
        <v>128</v>
      </c>
      <c r="B160" s="1" t="s">
        <v>129</v>
      </c>
      <c r="C160" s="1" t="s">
        <v>24</v>
      </c>
      <c r="D160" s="1" t="s">
        <v>457</v>
      </c>
      <c r="E160" s="1" t="s">
        <v>42</v>
      </c>
      <c r="F160" s="1" t="s">
        <v>16</v>
      </c>
      <c r="G160" s="1" t="s">
        <v>16</v>
      </c>
      <c r="H160" s="1" t="s">
        <v>17</v>
      </c>
      <c r="I160" s="1" t="s">
        <v>16</v>
      </c>
      <c r="J160" s="1" t="s">
        <v>16</v>
      </c>
      <c r="K160" s="1" t="s">
        <v>16</v>
      </c>
      <c r="L160" s="1" t="s">
        <v>16</v>
      </c>
      <c r="M160" s="2" t="str">
        <f t="shared" si="49"/>
        <v>BS 07</v>
      </c>
      <c r="N160" s="2" t="str">
        <f t="shared" si="50"/>
        <v>Thanet Coast</v>
      </c>
      <c r="O160" s="2" t="str">
        <f t="shared" si="51"/>
        <v>MCZ</v>
      </c>
      <c r="P160" s="2" t="str">
        <f t="shared" si="53"/>
        <v>A5.2</v>
      </c>
      <c r="Q160" s="37" t="s">
        <v>128</v>
      </c>
      <c r="R160" s="37" t="s">
        <v>129</v>
      </c>
      <c r="S160" s="37" t="s">
        <v>24</v>
      </c>
      <c r="T160" s="37" t="s">
        <v>457</v>
      </c>
      <c r="U160" s="9">
        <f t="shared" si="54"/>
        <v>0</v>
      </c>
      <c r="V160" s="9">
        <f t="shared" si="55"/>
        <v>0</v>
      </c>
      <c r="W160" s="9">
        <f t="shared" si="56"/>
        <v>0</v>
      </c>
      <c r="X160" s="9">
        <f t="shared" si="57"/>
        <v>0</v>
      </c>
      <c r="Y160" s="9">
        <f t="shared" si="58"/>
        <v>0</v>
      </c>
      <c r="Z160" s="9">
        <f t="shared" si="59"/>
        <v>0</v>
      </c>
      <c r="AA160" s="9">
        <f t="shared" si="60"/>
        <v>0</v>
      </c>
      <c r="AB160" s="9">
        <f t="shared" si="61"/>
        <v>0</v>
      </c>
      <c r="AN160" s="10" t="str">
        <f t="shared" si="52"/>
        <v>Thanet CoastMCZ</v>
      </c>
      <c r="AO160" s="10" t="str">
        <f t="shared" si="62"/>
        <v>Thanet Coast</v>
      </c>
      <c r="AP160" s="9">
        <f>IFERROR(VLOOKUP($AN160,'Introduction probability'!$A$1:$L$128,5,FALSE),"0")</f>
        <v>1</v>
      </c>
      <c r="AQ160" s="9">
        <f>IFERROR(VLOOKUP($AN160,'Introduction probability'!$A$1:$L$128,6,FALSE),"0")</f>
        <v>0.5</v>
      </c>
      <c r="AR160" s="9">
        <f>IFERROR(VLOOKUP($AN160,'Introduction probability'!$A$1:$L$128,7,FALSE),"0")</f>
        <v>0.5</v>
      </c>
      <c r="AS160" s="9">
        <f>IFERROR(VLOOKUP($AN160,'Introduction probability'!$A$1:$L$128,8,FALSE),"0")</f>
        <v>1</v>
      </c>
      <c r="AT160" s="9">
        <f>IFERROR(VLOOKUP($AN160,'Introduction probability'!$A$1:$L$128,9,FALSE),"0")</f>
        <v>0.5</v>
      </c>
      <c r="AU160" s="9">
        <f>IFERROR(VLOOKUP($AN160,'Introduction probability'!$A$1:$L$128,10,FALSE),"0")</f>
        <v>1</v>
      </c>
      <c r="AV160" s="9">
        <f>IFERROR(VLOOKUP($AN160,'Introduction probability'!$A$1:$L$128,11,FALSE),"0")</f>
        <v>1</v>
      </c>
      <c r="AW160" s="9">
        <f>IFERROR(VLOOKUP($AN160,'Introduction probability'!$A$1:$L$128,12,FALSE),"0")</f>
        <v>0.5</v>
      </c>
      <c r="AY160" s="2" t="str">
        <f t="shared" si="63"/>
        <v>Thanet Coast</v>
      </c>
      <c r="AZ160" s="2" t="str">
        <f t="shared" si="64"/>
        <v>MCZ</v>
      </c>
      <c r="BA160" s="2">
        <f t="shared" si="65"/>
        <v>0</v>
      </c>
      <c r="BB160" s="2">
        <f t="shared" si="66"/>
        <v>0</v>
      </c>
      <c r="BC160" s="2">
        <f t="shared" si="67"/>
        <v>0</v>
      </c>
      <c r="BD160" s="2">
        <f t="shared" si="68"/>
        <v>0</v>
      </c>
      <c r="BE160" s="2">
        <f t="shared" si="69"/>
        <v>0</v>
      </c>
      <c r="BF160" s="2">
        <f t="shared" si="70"/>
        <v>0</v>
      </c>
      <c r="BG160" s="2">
        <f t="shared" si="71"/>
        <v>0</v>
      </c>
      <c r="BH160" s="2">
        <f t="shared" si="72"/>
        <v>0</v>
      </c>
    </row>
    <row r="161" spans="1:60" x14ac:dyDescent="0.25">
      <c r="A161" s="1" t="s">
        <v>131</v>
      </c>
      <c r="B161" s="1" t="s">
        <v>132</v>
      </c>
      <c r="C161" s="1" t="s">
        <v>24</v>
      </c>
      <c r="D161" s="1" t="s">
        <v>450</v>
      </c>
      <c r="E161" s="1" t="s">
        <v>35</v>
      </c>
      <c r="F161" s="1" t="s">
        <v>16</v>
      </c>
      <c r="G161" s="1" t="s">
        <v>16</v>
      </c>
      <c r="H161" s="1" t="s">
        <v>17</v>
      </c>
      <c r="I161" s="1" t="s">
        <v>16</v>
      </c>
      <c r="J161" s="1" t="s">
        <v>16</v>
      </c>
      <c r="K161" s="1" t="s">
        <v>16</v>
      </c>
      <c r="L161" s="1" t="s">
        <v>16</v>
      </c>
      <c r="M161" s="2" t="str">
        <f t="shared" si="49"/>
        <v>FS 22</v>
      </c>
      <c r="N161" s="2" t="str">
        <f t="shared" si="50"/>
        <v>Torbay</v>
      </c>
      <c r="O161" s="2" t="str">
        <f t="shared" si="51"/>
        <v>MCZ</v>
      </c>
      <c r="P161" s="2" t="str">
        <f t="shared" si="53"/>
        <v>A2.1</v>
      </c>
      <c r="Q161" s="37" t="s">
        <v>131</v>
      </c>
      <c r="R161" s="37" t="s">
        <v>132</v>
      </c>
      <c r="S161" s="37" t="s">
        <v>24</v>
      </c>
      <c r="T161" s="37" t="s">
        <v>450</v>
      </c>
      <c r="U161" s="9">
        <f t="shared" si="54"/>
        <v>0</v>
      </c>
      <c r="V161" s="9">
        <f t="shared" si="55"/>
        <v>1</v>
      </c>
      <c r="W161" s="9">
        <f t="shared" si="56"/>
        <v>0</v>
      </c>
      <c r="X161" s="9">
        <f t="shared" si="57"/>
        <v>0</v>
      </c>
      <c r="Y161" s="9">
        <f t="shared" si="58"/>
        <v>0</v>
      </c>
      <c r="Z161" s="9">
        <f t="shared" si="59"/>
        <v>1</v>
      </c>
      <c r="AA161" s="9">
        <f t="shared" si="60"/>
        <v>1</v>
      </c>
      <c r="AB161" s="9">
        <f t="shared" si="61"/>
        <v>1</v>
      </c>
      <c r="AN161" s="10" t="str">
        <f t="shared" si="52"/>
        <v>TorbayMCZ</v>
      </c>
      <c r="AO161" s="10" t="str">
        <f t="shared" si="62"/>
        <v>Torbay</v>
      </c>
      <c r="AP161" s="9">
        <f>IFERROR(VLOOKUP($AN161,'Introduction probability'!$A$1:$L$128,5,FALSE),"0")</f>
        <v>1</v>
      </c>
      <c r="AQ161" s="9">
        <f>IFERROR(VLOOKUP($AN161,'Introduction probability'!$A$1:$L$128,6,FALSE),"0")</f>
        <v>0.5</v>
      </c>
      <c r="AR161" s="9">
        <f>IFERROR(VLOOKUP($AN161,'Introduction probability'!$A$1:$L$128,7,FALSE),"0")</f>
        <v>0.5</v>
      </c>
      <c r="AS161" s="9">
        <f>IFERROR(VLOOKUP($AN161,'Introduction probability'!$A$1:$L$128,8,FALSE),"0")</f>
        <v>1</v>
      </c>
      <c r="AT161" s="9">
        <f>IFERROR(VLOOKUP($AN161,'Introduction probability'!$A$1:$L$128,9,FALSE),"0")</f>
        <v>0.5</v>
      </c>
      <c r="AU161" s="9">
        <f>IFERROR(VLOOKUP($AN161,'Introduction probability'!$A$1:$L$128,10,FALSE),"0")</f>
        <v>1</v>
      </c>
      <c r="AV161" s="9">
        <f>IFERROR(VLOOKUP($AN161,'Introduction probability'!$A$1:$L$128,11,FALSE),"0")</f>
        <v>1</v>
      </c>
      <c r="AW161" s="9">
        <f>IFERROR(VLOOKUP($AN161,'Introduction probability'!$A$1:$L$128,12,FALSE),"0")</f>
        <v>0.5</v>
      </c>
      <c r="AY161" s="2" t="str">
        <f t="shared" si="63"/>
        <v>Torbay</v>
      </c>
      <c r="AZ161" s="2" t="str">
        <f t="shared" si="64"/>
        <v>MCZ</v>
      </c>
      <c r="BA161" s="2">
        <f t="shared" si="65"/>
        <v>0</v>
      </c>
      <c r="BB161" s="2">
        <f t="shared" si="66"/>
        <v>0.5</v>
      </c>
      <c r="BC161" s="2">
        <f t="shared" si="67"/>
        <v>0</v>
      </c>
      <c r="BD161" s="2">
        <f t="shared" si="68"/>
        <v>0</v>
      </c>
      <c r="BE161" s="2">
        <f t="shared" si="69"/>
        <v>0</v>
      </c>
      <c r="BF161" s="2">
        <f t="shared" si="70"/>
        <v>1</v>
      </c>
      <c r="BG161" s="2">
        <f t="shared" si="71"/>
        <v>1</v>
      </c>
      <c r="BH161" s="2">
        <f t="shared" si="72"/>
        <v>0.5</v>
      </c>
    </row>
    <row r="162" spans="1:60" x14ac:dyDescent="0.25">
      <c r="A162" s="1" t="s">
        <v>131</v>
      </c>
      <c r="B162" s="1" t="s">
        <v>132</v>
      </c>
      <c r="C162" s="1" t="s">
        <v>24</v>
      </c>
      <c r="D162" s="1" t="s">
        <v>459</v>
      </c>
      <c r="E162" s="1" t="s">
        <v>46</v>
      </c>
      <c r="F162" s="1" t="s">
        <v>16</v>
      </c>
      <c r="G162" s="1" t="s">
        <v>16</v>
      </c>
      <c r="H162" s="1" t="s">
        <v>17</v>
      </c>
      <c r="I162" s="1" t="s">
        <v>16</v>
      </c>
      <c r="J162" s="1" t="s">
        <v>16</v>
      </c>
      <c r="K162" s="1" t="s">
        <v>16</v>
      </c>
      <c r="L162" s="1" t="s">
        <v>16</v>
      </c>
      <c r="M162" s="2" t="str">
        <f t="shared" si="49"/>
        <v>FS 22</v>
      </c>
      <c r="N162" s="2" t="str">
        <f t="shared" si="50"/>
        <v>Torbay</v>
      </c>
      <c r="O162" s="2" t="str">
        <f t="shared" si="51"/>
        <v>MCZ</v>
      </c>
      <c r="P162" s="2" t="str">
        <f t="shared" si="53"/>
        <v>A2.4</v>
      </c>
      <c r="Q162" s="37" t="s">
        <v>131</v>
      </c>
      <c r="R162" s="37" t="s">
        <v>132</v>
      </c>
      <c r="S162" s="37" t="s">
        <v>24</v>
      </c>
      <c r="T162" s="37" t="s">
        <v>459</v>
      </c>
      <c r="U162" s="9">
        <f t="shared" si="54"/>
        <v>0</v>
      </c>
      <c r="V162" s="9">
        <f t="shared" si="55"/>
        <v>1</v>
      </c>
      <c r="W162" s="9">
        <f t="shared" si="56"/>
        <v>0</v>
      </c>
      <c r="X162" s="9">
        <f t="shared" si="57"/>
        <v>0</v>
      </c>
      <c r="Y162" s="9">
        <f t="shared" si="58"/>
        <v>0</v>
      </c>
      <c r="Z162" s="9">
        <f t="shared" si="59"/>
        <v>0</v>
      </c>
      <c r="AA162" s="9">
        <f t="shared" si="60"/>
        <v>0</v>
      </c>
      <c r="AB162" s="9">
        <f t="shared" si="61"/>
        <v>0</v>
      </c>
      <c r="AN162" s="10" t="str">
        <f t="shared" si="52"/>
        <v>TorbayMCZ</v>
      </c>
      <c r="AO162" s="10" t="str">
        <f t="shared" si="62"/>
        <v>Torbay</v>
      </c>
      <c r="AP162" s="9">
        <f>IFERROR(VLOOKUP($AN162,'Introduction probability'!$A$1:$L$128,5,FALSE),"0")</f>
        <v>1</v>
      </c>
      <c r="AQ162" s="9">
        <f>IFERROR(VLOOKUP($AN162,'Introduction probability'!$A$1:$L$128,6,FALSE),"0")</f>
        <v>0.5</v>
      </c>
      <c r="AR162" s="9">
        <f>IFERROR(VLOOKUP($AN162,'Introduction probability'!$A$1:$L$128,7,FALSE),"0")</f>
        <v>0.5</v>
      </c>
      <c r="AS162" s="9">
        <f>IFERROR(VLOOKUP($AN162,'Introduction probability'!$A$1:$L$128,8,FALSE),"0")</f>
        <v>1</v>
      </c>
      <c r="AT162" s="9">
        <f>IFERROR(VLOOKUP($AN162,'Introduction probability'!$A$1:$L$128,9,FALSE),"0")</f>
        <v>0.5</v>
      </c>
      <c r="AU162" s="9">
        <f>IFERROR(VLOOKUP($AN162,'Introduction probability'!$A$1:$L$128,10,FALSE),"0")</f>
        <v>1</v>
      </c>
      <c r="AV162" s="9">
        <f>IFERROR(VLOOKUP($AN162,'Introduction probability'!$A$1:$L$128,11,FALSE),"0")</f>
        <v>1</v>
      </c>
      <c r="AW162" s="9">
        <f>IFERROR(VLOOKUP($AN162,'Introduction probability'!$A$1:$L$128,12,FALSE),"0")</f>
        <v>0.5</v>
      </c>
      <c r="AY162" s="2" t="str">
        <f t="shared" si="63"/>
        <v>Torbay</v>
      </c>
      <c r="AZ162" s="2" t="str">
        <f t="shared" si="64"/>
        <v>MCZ</v>
      </c>
      <c r="BA162" s="2">
        <f t="shared" si="65"/>
        <v>0</v>
      </c>
      <c r="BB162" s="2">
        <f t="shared" si="66"/>
        <v>0.5</v>
      </c>
      <c r="BC162" s="2">
        <f t="shared" si="67"/>
        <v>0</v>
      </c>
      <c r="BD162" s="2">
        <f t="shared" si="68"/>
        <v>0</v>
      </c>
      <c r="BE162" s="2">
        <f t="shared" si="69"/>
        <v>0</v>
      </c>
      <c r="BF162" s="2">
        <f t="shared" si="70"/>
        <v>0</v>
      </c>
      <c r="BG162" s="2">
        <f t="shared" si="71"/>
        <v>0</v>
      </c>
      <c r="BH162" s="2">
        <f t="shared" si="72"/>
        <v>0</v>
      </c>
    </row>
    <row r="163" spans="1:60" x14ac:dyDescent="0.25">
      <c r="A163" s="1" t="s">
        <v>131</v>
      </c>
      <c r="B163" s="1" t="s">
        <v>132</v>
      </c>
      <c r="C163" s="1" t="s">
        <v>24</v>
      </c>
      <c r="D163" s="1" t="s">
        <v>444</v>
      </c>
      <c r="E163" s="1" t="s">
        <v>27</v>
      </c>
      <c r="F163" s="1" t="s">
        <v>16</v>
      </c>
      <c r="G163" s="1" t="s">
        <v>16</v>
      </c>
      <c r="H163" s="1" t="s">
        <v>17</v>
      </c>
      <c r="I163" s="1" t="s">
        <v>16</v>
      </c>
      <c r="J163" s="1" t="s">
        <v>16</v>
      </c>
      <c r="K163" s="1" t="s">
        <v>16</v>
      </c>
      <c r="L163" s="1" t="s">
        <v>16</v>
      </c>
      <c r="M163" s="2" t="str">
        <f t="shared" si="49"/>
        <v>FS 22</v>
      </c>
      <c r="N163" s="2" t="str">
        <f t="shared" si="50"/>
        <v>Torbay</v>
      </c>
      <c r="O163" s="2" t="str">
        <f t="shared" si="51"/>
        <v>MCZ</v>
      </c>
      <c r="P163" s="2" t="str">
        <f t="shared" si="53"/>
        <v>A2.3</v>
      </c>
      <c r="Q163" s="37" t="s">
        <v>131</v>
      </c>
      <c r="R163" s="37" t="s">
        <v>132</v>
      </c>
      <c r="S163" s="37" t="s">
        <v>24</v>
      </c>
      <c r="T163" s="37" t="s">
        <v>444</v>
      </c>
      <c r="U163" s="9">
        <f t="shared" si="54"/>
        <v>0</v>
      </c>
      <c r="V163" s="9">
        <f t="shared" si="55"/>
        <v>0</v>
      </c>
      <c r="W163" s="9">
        <f t="shared" si="56"/>
        <v>0</v>
      </c>
      <c r="X163" s="9">
        <f t="shared" si="57"/>
        <v>0</v>
      </c>
      <c r="Y163" s="9">
        <f t="shared" si="58"/>
        <v>0</v>
      </c>
      <c r="Z163" s="9">
        <f t="shared" si="59"/>
        <v>0</v>
      </c>
      <c r="AA163" s="9">
        <f t="shared" si="60"/>
        <v>0</v>
      </c>
      <c r="AB163" s="9">
        <f t="shared" si="61"/>
        <v>0</v>
      </c>
      <c r="AN163" s="10" t="str">
        <f t="shared" si="52"/>
        <v>TorbayMCZ</v>
      </c>
      <c r="AO163" s="10" t="str">
        <f t="shared" si="62"/>
        <v>Torbay</v>
      </c>
      <c r="AP163" s="9">
        <f>IFERROR(VLOOKUP($AN163,'Introduction probability'!$A$1:$L$128,5,FALSE),"0")</f>
        <v>1</v>
      </c>
      <c r="AQ163" s="9">
        <f>IFERROR(VLOOKUP($AN163,'Introduction probability'!$A$1:$L$128,6,FALSE),"0")</f>
        <v>0.5</v>
      </c>
      <c r="AR163" s="9">
        <f>IFERROR(VLOOKUP($AN163,'Introduction probability'!$A$1:$L$128,7,FALSE),"0")</f>
        <v>0.5</v>
      </c>
      <c r="AS163" s="9">
        <f>IFERROR(VLOOKUP($AN163,'Introduction probability'!$A$1:$L$128,8,FALSE),"0")</f>
        <v>1</v>
      </c>
      <c r="AT163" s="9">
        <f>IFERROR(VLOOKUP($AN163,'Introduction probability'!$A$1:$L$128,9,FALSE),"0")</f>
        <v>0.5</v>
      </c>
      <c r="AU163" s="9">
        <f>IFERROR(VLOOKUP($AN163,'Introduction probability'!$A$1:$L$128,10,FALSE),"0")</f>
        <v>1</v>
      </c>
      <c r="AV163" s="9">
        <f>IFERROR(VLOOKUP($AN163,'Introduction probability'!$A$1:$L$128,11,FALSE),"0")</f>
        <v>1</v>
      </c>
      <c r="AW163" s="9">
        <f>IFERROR(VLOOKUP($AN163,'Introduction probability'!$A$1:$L$128,12,FALSE),"0")</f>
        <v>0.5</v>
      </c>
      <c r="AY163" s="2" t="str">
        <f t="shared" si="63"/>
        <v>Torbay</v>
      </c>
      <c r="AZ163" s="2" t="str">
        <f t="shared" si="64"/>
        <v>MCZ</v>
      </c>
      <c r="BA163" s="2">
        <f t="shared" si="65"/>
        <v>0</v>
      </c>
      <c r="BB163" s="2">
        <f t="shared" si="66"/>
        <v>0</v>
      </c>
      <c r="BC163" s="2">
        <f t="shared" si="67"/>
        <v>0</v>
      </c>
      <c r="BD163" s="2">
        <f t="shared" si="68"/>
        <v>0</v>
      </c>
      <c r="BE163" s="2">
        <f t="shared" si="69"/>
        <v>0</v>
      </c>
      <c r="BF163" s="2">
        <f t="shared" si="70"/>
        <v>0</v>
      </c>
      <c r="BG163" s="2">
        <f t="shared" si="71"/>
        <v>0</v>
      </c>
      <c r="BH163" s="2">
        <f t="shared" si="72"/>
        <v>0</v>
      </c>
    </row>
    <row r="164" spans="1:60" x14ac:dyDescent="0.25">
      <c r="A164" s="1" t="s">
        <v>131</v>
      </c>
      <c r="B164" s="1" t="s">
        <v>132</v>
      </c>
      <c r="C164" s="1" t="s">
        <v>24</v>
      </c>
      <c r="D164" s="1" t="s">
        <v>465</v>
      </c>
      <c r="E164" s="1" t="s">
        <v>56</v>
      </c>
      <c r="F164" s="1" t="s">
        <v>16</v>
      </c>
      <c r="G164" s="1" t="s">
        <v>16</v>
      </c>
      <c r="H164" s="1" t="s">
        <v>17</v>
      </c>
      <c r="I164" s="1" t="s">
        <v>16</v>
      </c>
      <c r="J164" s="1" t="s">
        <v>16</v>
      </c>
      <c r="K164" s="1" t="s">
        <v>16</v>
      </c>
      <c r="L164" s="1" t="s">
        <v>16</v>
      </c>
      <c r="M164" s="2" t="str">
        <f t="shared" si="49"/>
        <v>FS 22</v>
      </c>
      <c r="N164" s="2" t="str">
        <f t="shared" si="50"/>
        <v>Torbay</v>
      </c>
      <c r="O164" s="2" t="str">
        <f t="shared" si="51"/>
        <v>MCZ</v>
      </c>
      <c r="P164" s="2" t="str">
        <f t="shared" si="53"/>
        <v>A2.2</v>
      </c>
      <c r="Q164" s="37" t="s">
        <v>131</v>
      </c>
      <c r="R164" s="37" t="s">
        <v>132</v>
      </c>
      <c r="S164" s="37" t="s">
        <v>24</v>
      </c>
      <c r="T164" s="37" t="s">
        <v>465</v>
      </c>
      <c r="U164" s="9">
        <f t="shared" si="54"/>
        <v>0</v>
      </c>
      <c r="V164" s="9">
        <f t="shared" si="55"/>
        <v>0</v>
      </c>
      <c r="W164" s="9">
        <f t="shared" si="56"/>
        <v>0</v>
      </c>
      <c r="X164" s="9">
        <f t="shared" si="57"/>
        <v>0</v>
      </c>
      <c r="Y164" s="9">
        <f t="shared" si="58"/>
        <v>0</v>
      </c>
      <c r="Z164" s="9">
        <f t="shared" si="59"/>
        <v>0</v>
      </c>
      <c r="AA164" s="9">
        <f t="shared" si="60"/>
        <v>0</v>
      </c>
      <c r="AB164" s="9">
        <f t="shared" si="61"/>
        <v>0</v>
      </c>
      <c r="AN164" s="10" t="str">
        <f t="shared" si="52"/>
        <v>TorbayMCZ</v>
      </c>
      <c r="AO164" s="10" t="str">
        <f t="shared" si="62"/>
        <v>Torbay</v>
      </c>
      <c r="AP164" s="9">
        <f>IFERROR(VLOOKUP($AN164,'Introduction probability'!$A$1:$L$128,5,FALSE),"0")</f>
        <v>1</v>
      </c>
      <c r="AQ164" s="9">
        <f>IFERROR(VLOOKUP($AN164,'Introduction probability'!$A$1:$L$128,6,FALSE),"0")</f>
        <v>0.5</v>
      </c>
      <c r="AR164" s="9">
        <f>IFERROR(VLOOKUP($AN164,'Introduction probability'!$A$1:$L$128,7,FALSE),"0")</f>
        <v>0.5</v>
      </c>
      <c r="AS164" s="9">
        <f>IFERROR(VLOOKUP($AN164,'Introduction probability'!$A$1:$L$128,8,FALSE),"0")</f>
        <v>1</v>
      </c>
      <c r="AT164" s="9">
        <f>IFERROR(VLOOKUP($AN164,'Introduction probability'!$A$1:$L$128,9,FALSE),"0")</f>
        <v>0.5</v>
      </c>
      <c r="AU164" s="9">
        <f>IFERROR(VLOOKUP($AN164,'Introduction probability'!$A$1:$L$128,10,FALSE),"0")</f>
        <v>1</v>
      </c>
      <c r="AV164" s="9">
        <f>IFERROR(VLOOKUP($AN164,'Introduction probability'!$A$1:$L$128,11,FALSE),"0")</f>
        <v>1</v>
      </c>
      <c r="AW164" s="9">
        <f>IFERROR(VLOOKUP($AN164,'Introduction probability'!$A$1:$L$128,12,FALSE),"0")</f>
        <v>0.5</v>
      </c>
      <c r="AY164" s="2" t="str">
        <f t="shared" si="63"/>
        <v>Torbay</v>
      </c>
      <c r="AZ164" s="2" t="str">
        <f t="shared" si="64"/>
        <v>MCZ</v>
      </c>
      <c r="BA164" s="2">
        <f t="shared" si="65"/>
        <v>0</v>
      </c>
      <c r="BB164" s="2">
        <f t="shared" si="66"/>
        <v>0</v>
      </c>
      <c r="BC164" s="2">
        <f t="shared" si="67"/>
        <v>0</v>
      </c>
      <c r="BD164" s="2">
        <f t="shared" si="68"/>
        <v>0</v>
      </c>
      <c r="BE164" s="2">
        <f t="shared" si="69"/>
        <v>0</v>
      </c>
      <c r="BF164" s="2">
        <f t="shared" si="70"/>
        <v>0</v>
      </c>
      <c r="BG164" s="2">
        <f t="shared" si="71"/>
        <v>0</v>
      </c>
      <c r="BH164" s="2">
        <f t="shared" si="72"/>
        <v>0</v>
      </c>
    </row>
    <row r="165" spans="1:60" x14ac:dyDescent="0.25">
      <c r="A165" s="1" t="s">
        <v>131</v>
      </c>
      <c r="B165" s="1" t="s">
        <v>132</v>
      </c>
      <c r="C165" s="1" t="s">
        <v>24</v>
      </c>
      <c r="D165" s="1" t="s">
        <v>466</v>
      </c>
      <c r="E165" s="1" t="s">
        <v>57</v>
      </c>
      <c r="F165" s="1" t="s">
        <v>16</v>
      </c>
      <c r="G165" s="1" t="s">
        <v>16</v>
      </c>
      <c r="H165" s="1" t="s">
        <v>17</v>
      </c>
      <c r="I165" s="1" t="s">
        <v>16</v>
      </c>
      <c r="J165" s="1" t="s">
        <v>16</v>
      </c>
      <c r="K165" s="1" t="s">
        <v>16</v>
      </c>
      <c r="L165" s="1" t="s">
        <v>16</v>
      </c>
      <c r="M165" s="2" t="str">
        <f t="shared" si="49"/>
        <v>FS 22</v>
      </c>
      <c r="N165" s="2" t="str">
        <f t="shared" si="50"/>
        <v>Torbay</v>
      </c>
      <c r="O165" s="2" t="str">
        <f t="shared" si="51"/>
        <v>MCZ</v>
      </c>
      <c r="P165" s="2" t="str">
        <f t="shared" si="53"/>
        <v>HOCI_10</v>
      </c>
      <c r="Q165" s="37" t="s">
        <v>131</v>
      </c>
      <c r="R165" s="37" t="s">
        <v>132</v>
      </c>
      <c r="S165" s="37" t="s">
        <v>24</v>
      </c>
      <c r="T165" s="37" t="s">
        <v>466</v>
      </c>
      <c r="U165" s="9">
        <f t="shared" si="54"/>
        <v>0</v>
      </c>
      <c r="V165" s="9">
        <f t="shared" si="55"/>
        <v>0</v>
      </c>
      <c r="W165" s="9">
        <f t="shared" si="56"/>
        <v>0</v>
      </c>
      <c r="X165" s="9">
        <f t="shared" si="57"/>
        <v>0</v>
      </c>
      <c r="Y165" s="9">
        <f t="shared" si="58"/>
        <v>0</v>
      </c>
      <c r="Z165" s="9">
        <f t="shared" si="59"/>
        <v>0</v>
      </c>
      <c r="AA165" s="9">
        <f t="shared" si="60"/>
        <v>0</v>
      </c>
      <c r="AB165" s="9">
        <f t="shared" si="61"/>
        <v>0</v>
      </c>
      <c r="AN165" s="10" t="str">
        <f t="shared" si="52"/>
        <v>TorbayMCZ</v>
      </c>
      <c r="AO165" s="10" t="str">
        <f t="shared" si="62"/>
        <v>Torbay</v>
      </c>
      <c r="AP165" s="9">
        <f>IFERROR(VLOOKUP($AN165,'Introduction probability'!$A$1:$L$128,5,FALSE),"0")</f>
        <v>1</v>
      </c>
      <c r="AQ165" s="9">
        <f>IFERROR(VLOOKUP($AN165,'Introduction probability'!$A$1:$L$128,6,FALSE),"0")</f>
        <v>0.5</v>
      </c>
      <c r="AR165" s="9">
        <f>IFERROR(VLOOKUP($AN165,'Introduction probability'!$A$1:$L$128,7,FALSE),"0")</f>
        <v>0.5</v>
      </c>
      <c r="AS165" s="9">
        <f>IFERROR(VLOOKUP($AN165,'Introduction probability'!$A$1:$L$128,8,FALSE),"0")</f>
        <v>1</v>
      </c>
      <c r="AT165" s="9">
        <f>IFERROR(VLOOKUP($AN165,'Introduction probability'!$A$1:$L$128,9,FALSE),"0")</f>
        <v>0.5</v>
      </c>
      <c r="AU165" s="9">
        <f>IFERROR(VLOOKUP($AN165,'Introduction probability'!$A$1:$L$128,10,FALSE),"0")</f>
        <v>1</v>
      </c>
      <c r="AV165" s="9">
        <f>IFERROR(VLOOKUP($AN165,'Introduction probability'!$A$1:$L$128,11,FALSE),"0")</f>
        <v>1</v>
      </c>
      <c r="AW165" s="9">
        <f>IFERROR(VLOOKUP($AN165,'Introduction probability'!$A$1:$L$128,12,FALSE),"0")</f>
        <v>0.5</v>
      </c>
      <c r="AY165" s="2" t="str">
        <f t="shared" si="63"/>
        <v>Torbay</v>
      </c>
      <c r="AZ165" s="2" t="str">
        <f t="shared" si="64"/>
        <v>MCZ</v>
      </c>
      <c r="BA165" s="2">
        <f t="shared" si="65"/>
        <v>0</v>
      </c>
      <c r="BB165" s="2">
        <f t="shared" si="66"/>
        <v>0</v>
      </c>
      <c r="BC165" s="2">
        <f t="shared" si="67"/>
        <v>0</v>
      </c>
      <c r="BD165" s="2">
        <f t="shared" si="68"/>
        <v>0</v>
      </c>
      <c r="BE165" s="2">
        <f t="shared" si="69"/>
        <v>0</v>
      </c>
      <c r="BF165" s="2">
        <f t="shared" si="70"/>
        <v>0</v>
      </c>
      <c r="BG165" s="2">
        <f t="shared" si="71"/>
        <v>0</v>
      </c>
      <c r="BH165" s="2">
        <f t="shared" si="72"/>
        <v>0</v>
      </c>
    </row>
    <row r="166" spans="1:60" x14ac:dyDescent="0.25">
      <c r="A166" s="1" t="s">
        <v>131</v>
      </c>
      <c r="B166" s="1" t="s">
        <v>132</v>
      </c>
      <c r="C166" s="1" t="s">
        <v>24</v>
      </c>
      <c r="D166" s="1" t="s">
        <v>492</v>
      </c>
      <c r="E166" s="1" t="s">
        <v>133</v>
      </c>
      <c r="F166" s="1" t="s">
        <v>16</v>
      </c>
      <c r="G166" s="1" t="s">
        <v>16</v>
      </c>
      <c r="H166" s="1" t="s">
        <v>17</v>
      </c>
      <c r="I166" s="1" t="s">
        <v>16</v>
      </c>
      <c r="J166" s="1" t="s">
        <v>16</v>
      </c>
      <c r="K166" s="1" t="s">
        <v>16</v>
      </c>
      <c r="L166" s="1" t="s">
        <v>16</v>
      </c>
      <c r="M166" s="2" t="str">
        <f t="shared" si="49"/>
        <v>FS 22</v>
      </c>
      <c r="N166" s="2" t="str">
        <f t="shared" si="50"/>
        <v>Torbay</v>
      </c>
      <c r="O166" s="2" t="str">
        <f t="shared" si="51"/>
        <v>MCZ</v>
      </c>
      <c r="P166" s="2" t="str">
        <f t="shared" si="53"/>
        <v>SOCI_15</v>
      </c>
      <c r="Q166" s="37" t="s">
        <v>131</v>
      </c>
      <c r="R166" s="37" t="s">
        <v>132</v>
      </c>
      <c r="S166" s="37" t="s">
        <v>24</v>
      </c>
      <c r="T166" s="37" t="s">
        <v>492</v>
      </c>
      <c r="U166" s="9">
        <f t="shared" si="54"/>
        <v>0</v>
      </c>
      <c r="V166" s="9">
        <f t="shared" si="55"/>
        <v>0</v>
      </c>
      <c r="W166" s="9">
        <f t="shared" si="56"/>
        <v>0</v>
      </c>
      <c r="X166" s="9">
        <f t="shared" si="57"/>
        <v>0</v>
      </c>
      <c r="Y166" s="9">
        <f t="shared" si="58"/>
        <v>0</v>
      </c>
      <c r="Z166" s="9">
        <f t="shared" si="59"/>
        <v>0</v>
      </c>
      <c r="AA166" s="9">
        <f t="shared" si="60"/>
        <v>0</v>
      </c>
      <c r="AB166" s="9">
        <f t="shared" si="61"/>
        <v>0</v>
      </c>
      <c r="AN166" s="10" t="str">
        <f t="shared" si="52"/>
        <v>TorbayMCZ</v>
      </c>
      <c r="AO166" s="10" t="str">
        <f t="shared" si="62"/>
        <v>Torbay</v>
      </c>
      <c r="AP166" s="9">
        <f>IFERROR(VLOOKUP($AN166,'Introduction probability'!$A$1:$L$128,5,FALSE),"0")</f>
        <v>1</v>
      </c>
      <c r="AQ166" s="9">
        <f>IFERROR(VLOOKUP($AN166,'Introduction probability'!$A$1:$L$128,6,FALSE),"0")</f>
        <v>0.5</v>
      </c>
      <c r="AR166" s="9">
        <f>IFERROR(VLOOKUP($AN166,'Introduction probability'!$A$1:$L$128,7,FALSE),"0")</f>
        <v>0.5</v>
      </c>
      <c r="AS166" s="9">
        <f>IFERROR(VLOOKUP($AN166,'Introduction probability'!$A$1:$L$128,8,FALSE),"0")</f>
        <v>1</v>
      </c>
      <c r="AT166" s="9">
        <f>IFERROR(VLOOKUP($AN166,'Introduction probability'!$A$1:$L$128,9,FALSE),"0")</f>
        <v>0.5</v>
      </c>
      <c r="AU166" s="9">
        <f>IFERROR(VLOOKUP($AN166,'Introduction probability'!$A$1:$L$128,10,FALSE),"0")</f>
        <v>1</v>
      </c>
      <c r="AV166" s="9">
        <f>IFERROR(VLOOKUP($AN166,'Introduction probability'!$A$1:$L$128,11,FALSE),"0")</f>
        <v>1</v>
      </c>
      <c r="AW166" s="9">
        <f>IFERROR(VLOOKUP($AN166,'Introduction probability'!$A$1:$L$128,12,FALSE),"0")</f>
        <v>0.5</v>
      </c>
      <c r="AY166" s="2" t="str">
        <f t="shared" si="63"/>
        <v>Torbay</v>
      </c>
      <c r="AZ166" s="2" t="str">
        <f t="shared" si="64"/>
        <v>MCZ</v>
      </c>
      <c r="BA166" s="2">
        <f t="shared" si="65"/>
        <v>0</v>
      </c>
      <c r="BB166" s="2">
        <f t="shared" si="66"/>
        <v>0</v>
      </c>
      <c r="BC166" s="2">
        <f t="shared" si="67"/>
        <v>0</v>
      </c>
      <c r="BD166" s="2">
        <f t="shared" si="68"/>
        <v>0</v>
      </c>
      <c r="BE166" s="2">
        <f t="shared" si="69"/>
        <v>0</v>
      </c>
      <c r="BF166" s="2">
        <f t="shared" si="70"/>
        <v>0</v>
      </c>
      <c r="BG166" s="2">
        <f t="shared" si="71"/>
        <v>0</v>
      </c>
      <c r="BH166" s="2">
        <f t="shared" si="72"/>
        <v>0</v>
      </c>
    </row>
    <row r="167" spans="1:60" x14ac:dyDescent="0.25">
      <c r="A167" s="1" t="s">
        <v>131</v>
      </c>
      <c r="B167" s="1" t="s">
        <v>132</v>
      </c>
      <c r="C167" s="1" t="s">
        <v>24</v>
      </c>
      <c r="D167" s="1" t="s">
        <v>475</v>
      </c>
      <c r="E167" s="1" t="s">
        <v>80</v>
      </c>
      <c r="F167" s="1" t="s">
        <v>16</v>
      </c>
      <c r="G167" s="1" t="s">
        <v>16</v>
      </c>
      <c r="H167" s="1" t="s">
        <v>17</v>
      </c>
      <c r="I167" s="1" t="s">
        <v>16</v>
      </c>
      <c r="J167" s="1" t="s">
        <v>16</v>
      </c>
      <c r="K167" s="1" t="s">
        <v>16</v>
      </c>
      <c r="L167" s="1" t="s">
        <v>16</v>
      </c>
      <c r="M167" s="2" t="str">
        <f t="shared" si="49"/>
        <v>FS 22</v>
      </c>
      <c r="N167" s="2" t="str">
        <f t="shared" si="50"/>
        <v>Torbay</v>
      </c>
      <c r="O167" s="2" t="str">
        <f t="shared" si="51"/>
        <v>MCZ</v>
      </c>
      <c r="P167" s="2" t="str">
        <f t="shared" si="53"/>
        <v>A1.3</v>
      </c>
      <c r="Q167" s="37" t="s">
        <v>131</v>
      </c>
      <c r="R167" s="37" t="s">
        <v>132</v>
      </c>
      <c r="S167" s="37" t="s">
        <v>24</v>
      </c>
      <c r="T167" s="37" t="s">
        <v>475</v>
      </c>
      <c r="U167" s="9">
        <f t="shared" si="54"/>
        <v>1</v>
      </c>
      <c r="V167" s="9">
        <f t="shared" si="55"/>
        <v>1</v>
      </c>
      <c r="W167" s="9">
        <f t="shared" si="56"/>
        <v>1</v>
      </c>
      <c r="X167" s="9">
        <f t="shared" si="57"/>
        <v>0</v>
      </c>
      <c r="Y167" s="9">
        <f t="shared" si="58"/>
        <v>1</v>
      </c>
      <c r="Z167" s="9">
        <f t="shared" si="59"/>
        <v>1</v>
      </c>
      <c r="AA167" s="9">
        <f t="shared" si="60"/>
        <v>1</v>
      </c>
      <c r="AB167" s="9">
        <f t="shared" si="61"/>
        <v>1</v>
      </c>
      <c r="AN167" s="10" t="str">
        <f t="shared" si="52"/>
        <v>TorbayMCZ</v>
      </c>
      <c r="AO167" s="10" t="str">
        <f t="shared" si="62"/>
        <v>Torbay</v>
      </c>
      <c r="AP167" s="9">
        <f>IFERROR(VLOOKUP($AN167,'Introduction probability'!$A$1:$L$128,5,FALSE),"0")</f>
        <v>1</v>
      </c>
      <c r="AQ167" s="9">
        <f>IFERROR(VLOOKUP($AN167,'Introduction probability'!$A$1:$L$128,6,FALSE),"0")</f>
        <v>0.5</v>
      </c>
      <c r="AR167" s="9">
        <f>IFERROR(VLOOKUP($AN167,'Introduction probability'!$A$1:$L$128,7,FALSE),"0")</f>
        <v>0.5</v>
      </c>
      <c r="AS167" s="9">
        <f>IFERROR(VLOOKUP($AN167,'Introduction probability'!$A$1:$L$128,8,FALSE),"0")</f>
        <v>1</v>
      </c>
      <c r="AT167" s="9">
        <f>IFERROR(VLOOKUP($AN167,'Introduction probability'!$A$1:$L$128,9,FALSE),"0")</f>
        <v>0.5</v>
      </c>
      <c r="AU167" s="9">
        <f>IFERROR(VLOOKUP($AN167,'Introduction probability'!$A$1:$L$128,10,FALSE),"0")</f>
        <v>1</v>
      </c>
      <c r="AV167" s="9">
        <f>IFERROR(VLOOKUP($AN167,'Introduction probability'!$A$1:$L$128,11,FALSE),"0")</f>
        <v>1</v>
      </c>
      <c r="AW167" s="9">
        <f>IFERROR(VLOOKUP($AN167,'Introduction probability'!$A$1:$L$128,12,FALSE),"0")</f>
        <v>0.5</v>
      </c>
      <c r="AY167" s="2" t="str">
        <f t="shared" si="63"/>
        <v>Torbay</v>
      </c>
      <c r="AZ167" s="2" t="str">
        <f t="shared" si="64"/>
        <v>MCZ</v>
      </c>
      <c r="BA167" s="2">
        <f t="shared" si="65"/>
        <v>1</v>
      </c>
      <c r="BB167" s="2">
        <f t="shared" si="66"/>
        <v>0.5</v>
      </c>
      <c r="BC167" s="2">
        <f t="shared" si="67"/>
        <v>0.5</v>
      </c>
      <c r="BD167" s="2">
        <f t="shared" si="68"/>
        <v>0</v>
      </c>
      <c r="BE167" s="2">
        <f t="shared" si="69"/>
        <v>0.5</v>
      </c>
      <c r="BF167" s="2">
        <f t="shared" si="70"/>
        <v>1</v>
      </c>
      <c r="BG167" s="2">
        <f t="shared" si="71"/>
        <v>1</v>
      </c>
      <c r="BH167" s="2">
        <f t="shared" si="72"/>
        <v>0.5</v>
      </c>
    </row>
    <row r="168" spans="1:60" x14ac:dyDescent="0.25">
      <c r="A168" s="1" t="s">
        <v>131</v>
      </c>
      <c r="B168" s="1" t="s">
        <v>132</v>
      </c>
      <c r="C168" s="1" t="s">
        <v>24</v>
      </c>
      <c r="D168" s="1" t="s">
        <v>474</v>
      </c>
      <c r="E168" s="1" t="s">
        <v>75</v>
      </c>
      <c r="F168" s="1" t="s">
        <v>16</v>
      </c>
      <c r="G168" s="1" t="s">
        <v>16</v>
      </c>
      <c r="H168" s="1" t="s">
        <v>17</v>
      </c>
      <c r="I168" s="1" t="s">
        <v>16</v>
      </c>
      <c r="J168" s="1" t="s">
        <v>16</v>
      </c>
      <c r="K168" s="1" t="s">
        <v>16</v>
      </c>
      <c r="L168" s="1" t="s">
        <v>16</v>
      </c>
      <c r="M168" s="2" t="str">
        <f t="shared" si="49"/>
        <v>FS 22</v>
      </c>
      <c r="N168" s="2" t="str">
        <f t="shared" si="50"/>
        <v>Torbay</v>
      </c>
      <c r="O168" s="2" t="str">
        <f t="shared" si="51"/>
        <v>MCZ</v>
      </c>
      <c r="P168" s="2" t="str">
        <f t="shared" si="53"/>
        <v>A1.2</v>
      </c>
      <c r="Q168" s="37" t="s">
        <v>131</v>
      </c>
      <c r="R168" s="37" t="s">
        <v>132</v>
      </c>
      <c r="S168" s="37" t="s">
        <v>24</v>
      </c>
      <c r="T168" s="37" t="s">
        <v>474</v>
      </c>
      <c r="U168" s="9">
        <f t="shared" si="54"/>
        <v>1</v>
      </c>
      <c r="V168" s="9">
        <f t="shared" si="55"/>
        <v>0</v>
      </c>
      <c r="W168" s="9">
        <f t="shared" si="56"/>
        <v>1</v>
      </c>
      <c r="X168" s="9">
        <f t="shared" si="57"/>
        <v>0</v>
      </c>
      <c r="Y168" s="9">
        <f t="shared" si="58"/>
        <v>1</v>
      </c>
      <c r="Z168" s="9">
        <f t="shared" si="59"/>
        <v>1</v>
      </c>
      <c r="AA168" s="9">
        <f t="shared" si="60"/>
        <v>0</v>
      </c>
      <c r="AB168" s="9">
        <f t="shared" si="61"/>
        <v>1</v>
      </c>
      <c r="AN168" s="10" t="str">
        <f t="shared" si="52"/>
        <v>TorbayMCZ</v>
      </c>
      <c r="AO168" s="10" t="str">
        <f t="shared" si="62"/>
        <v>Torbay</v>
      </c>
      <c r="AP168" s="9">
        <f>IFERROR(VLOOKUP($AN168,'Introduction probability'!$A$1:$L$128,5,FALSE),"0")</f>
        <v>1</v>
      </c>
      <c r="AQ168" s="9">
        <f>IFERROR(VLOOKUP($AN168,'Introduction probability'!$A$1:$L$128,6,FALSE),"0")</f>
        <v>0.5</v>
      </c>
      <c r="AR168" s="9">
        <f>IFERROR(VLOOKUP($AN168,'Introduction probability'!$A$1:$L$128,7,FALSE),"0")</f>
        <v>0.5</v>
      </c>
      <c r="AS168" s="9">
        <f>IFERROR(VLOOKUP($AN168,'Introduction probability'!$A$1:$L$128,8,FALSE),"0")</f>
        <v>1</v>
      </c>
      <c r="AT168" s="9">
        <f>IFERROR(VLOOKUP($AN168,'Introduction probability'!$A$1:$L$128,9,FALSE),"0")</f>
        <v>0.5</v>
      </c>
      <c r="AU168" s="9">
        <f>IFERROR(VLOOKUP($AN168,'Introduction probability'!$A$1:$L$128,10,FALSE),"0")</f>
        <v>1</v>
      </c>
      <c r="AV168" s="9">
        <f>IFERROR(VLOOKUP($AN168,'Introduction probability'!$A$1:$L$128,11,FALSE),"0")</f>
        <v>1</v>
      </c>
      <c r="AW168" s="9">
        <f>IFERROR(VLOOKUP($AN168,'Introduction probability'!$A$1:$L$128,12,FALSE),"0")</f>
        <v>0.5</v>
      </c>
      <c r="AY168" s="2" t="str">
        <f t="shared" si="63"/>
        <v>Torbay</v>
      </c>
      <c r="AZ168" s="2" t="str">
        <f t="shared" si="64"/>
        <v>MCZ</v>
      </c>
      <c r="BA168" s="2">
        <f t="shared" si="65"/>
        <v>1</v>
      </c>
      <c r="BB168" s="2">
        <f t="shared" si="66"/>
        <v>0</v>
      </c>
      <c r="BC168" s="2">
        <f t="shared" si="67"/>
        <v>0.5</v>
      </c>
      <c r="BD168" s="2">
        <f t="shared" si="68"/>
        <v>0</v>
      </c>
      <c r="BE168" s="2">
        <f t="shared" si="69"/>
        <v>0.5</v>
      </c>
      <c r="BF168" s="2">
        <f t="shared" si="70"/>
        <v>1</v>
      </c>
      <c r="BG168" s="2">
        <f t="shared" si="71"/>
        <v>0</v>
      </c>
      <c r="BH168" s="2">
        <f t="shared" si="72"/>
        <v>0.5</v>
      </c>
    </row>
    <row r="169" spans="1:60" x14ac:dyDescent="0.25">
      <c r="A169" s="1" t="s">
        <v>131</v>
      </c>
      <c r="B169" s="1" t="s">
        <v>132</v>
      </c>
      <c r="C169" s="1" t="s">
        <v>24</v>
      </c>
      <c r="D169" s="1" t="s">
        <v>452</v>
      </c>
      <c r="E169" s="1" t="s">
        <v>37</v>
      </c>
      <c r="F169" s="1" t="s">
        <v>16</v>
      </c>
      <c r="G169" s="1" t="s">
        <v>16</v>
      </c>
      <c r="H169" s="1" t="s">
        <v>17</v>
      </c>
      <c r="I169" s="1" t="s">
        <v>16</v>
      </c>
      <c r="J169" s="1" t="s">
        <v>16</v>
      </c>
      <c r="K169" s="1" t="s">
        <v>16</v>
      </c>
      <c r="L169" s="1" t="s">
        <v>16</v>
      </c>
      <c r="M169" s="2" t="str">
        <f t="shared" si="49"/>
        <v>FS 22</v>
      </c>
      <c r="N169" s="2" t="str">
        <f t="shared" si="50"/>
        <v>Torbay</v>
      </c>
      <c r="O169" s="2" t="str">
        <f t="shared" si="51"/>
        <v>MCZ</v>
      </c>
      <c r="P169" s="2" t="str">
        <f t="shared" si="53"/>
        <v>SOCI_22</v>
      </c>
      <c r="Q169" s="37" t="s">
        <v>131</v>
      </c>
      <c r="R169" s="37" t="s">
        <v>132</v>
      </c>
      <c r="S169" s="37" t="s">
        <v>24</v>
      </c>
      <c r="T169" s="37" t="s">
        <v>452</v>
      </c>
      <c r="U169" s="9">
        <f t="shared" si="54"/>
        <v>1</v>
      </c>
      <c r="V169" s="9">
        <f t="shared" si="55"/>
        <v>1</v>
      </c>
      <c r="W169" s="9">
        <f t="shared" si="56"/>
        <v>1</v>
      </c>
      <c r="X169" s="9">
        <f t="shared" si="57"/>
        <v>1</v>
      </c>
      <c r="Y169" s="9">
        <f t="shared" si="58"/>
        <v>1</v>
      </c>
      <c r="Z169" s="9">
        <f t="shared" si="59"/>
        <v>1</v>
      </c>
      <c r="AA169" s="9">
        <f t="shared" si="60"/>
        <v>1</v>
      </c>
      <c r="AB169" s="9">
        <f t="shared" si="61"/>
        <v>1</v>
      </c>
      <c r="AN169" s="10" t="str">
        <f t="shared" si="52"/>
        <v>TorbayMCZ</v>
      </c>
      <c r="AO169" s="10" t="str">
        <f t="shared" si="62"/>
        <v>Torbay</v>
      </c>
      <c r="AP169" s="9">
        <f>IFERROR(VLOOKUP($AN169,'Introduction probability'!$A$1:$L$128,5,FALSE),"0")</f>
        <v>1</v>
      </c>
      <c r="AQ169" s="9">
        <f>IFERROR(VLOOKUP($AN169,'Introduction probability'!$A$1:$L$128,6,FALSE),"0")</f>
        <v>0.5</v>
      </c>
      <c r="AR169" s="9">
        <f>IFERROR(VLOOKUP($AN169,'Introduction probability'!$A$1:$L$128,7,FALSE),"0")</f>
        <v>0.5</v>
      </c>
      <c r="AS169" s="9">
        <f>IFERROR(VLOOKUP($AN169,'Introduction probability'!$A$1:$L$128,8,FALSE),"0")</f>
        <v>1</v>
      </c>
      <c r="AT169" s="9">
        <f>IFERROR(VLOOKUP($AN169,'Introduction probability'!$A$1:$L$128,9,FALSE),"0")</f>
        <v>0.5</v>
      </c>
      <c r="AU169" s="9">
        <f>IFERROR(VLOOKUP($AN169,'Introduction probability'!$A$1:$L$128,10,FALSE),"0")</f>
        <v>1</v>
      </c>
      <c r="AV169" s="9">
        <f>IFERROR(VLOOKUP($AN169,'Introduction probability'!$A$1:$L$128,11,FALSE),"0")</f>
        <v>1</v>
      </c>
      <c r="AW169" s="9">
        <f>IFERROR(VLOOKUP($AN169,'Introduction probability'!$A$1:$L$128,12,FALSE),"0")</f>
        <v>0.5</v>
      </c>
      <c r="AY169" s="2" t="str">
        <f t="shared" si="63"/>
        <v>Torbay</v>
      </c>
      <c r="AZ169" s="2" t="str">
        <f t="shared" si="64"/>
        <v>MCZ</v>
      </c>
      <c r="BA169" s="2">
        <f t="shared" si="65"/>
        <v>1</v>
      </c>
      <c r="BB169" s="2">
        <f t="shared" si="66"/>
        <v>0.5</v>
      </c>
      <c r="BC169" s="2">
        <f t="shared" si="67"/>
        <v>0.5</v>
      </c>
      <c r="BD169" s="2">
        <f t="shared" si="68"/>
        <v>1</v>
      </c>
      <c r="BE169" s="2">
        <f t="shared" si="69"/>
        <v>0.5</v>
      </c>
      <c r="BF169" s="2">
        <f t="shared" si="70"/>
        <v>1</v>
      </c>
      <c r="BG169" s="2">
        <f t="shared" si="71"/>
        <v>1</v>
      </c>
      <c r="BH169" s="2">
        <f t="shared" si="72"/>
        <v>0.5</v>
      </c>
    </row>
    <row r="170" spans="1:60" x14ac:dyDescent="0.25">
      <c r="A170" s="1" t="s">
        <v>131</v>
      </c>
      <c r="B170" s="1" t="s">
        <v>132</v>
      </c>
      <c r="C170" s="1" t="s">
        <v>24</v>
      </c>
      <c r="D170" s="1" t="s">
        <v>488</v>
      </c>
      <c r="E170" s="1" t="s">
        <v>117</v>
      </c>
      <c r="F170" s="1" t="s">
        <v>16</v>
      </c>
      <c r="G170" s="1" t="s">
        <v>16</v>
      </c>
      <c r="H170" s="1" t="s">
        <v>17</v>
      </c>
      <c r="I170" s="1" t="s">
        <v>16</v>
      </c>
      <c r="J170" s="1" t="s">
        <v>16</v>
      </c>
      <c r="K170" s="1" t="s">
        <v>16</v>
      </c>
      <c r="L170" s="1" t="s">
        <v>16</v>
      </c>
      <c r="M170" s="2" t="str">
        <f t="shared" si="49"/>
        <v>FS 22</v>
      </c>
      <c r="N170" s="2" t="str">
        <f t="shared" si="50"/>
        <v>Torbay</v>
      </c>
      <c r="O170" s="2" t="str">
        <f t="shared" si="51"/>
        <v>MCZ</v>
      </c>
      <c r="P170" s="2" t="str">
        <f t="shared" si="53"/>
        <v>HOCI_17</v>
      </c>
      <c r="Q170" s="37" t="s">
        <v>131</v>
      </c>
      <c r="R170" s="37" t="s">
        <v>132</v>
      </c>
      <c r="S170" s="37" t="s">
        <v>24</v>
      </c>
      <c r="T170" s="37" t="s">
        <v>488</v>
      </c>
      <c r="U170" s="9">
        <f t="shared" si="54"/>
        <v>0</v>
      </c>
      <c r="V170" s="9">
        <f t="shared" si="55"/>
        <v>0</v>
      </c>
      <c r="W170" s="9">
        <f t="shared" si="56"/>
        <v>0</v>
      </c>
      <c r="X170" s="9">
        <f t="shared" si="57"/>
        <v>1</v>
      </c>
      <c r="Y170" s="9">
        <f t="shared" si="58"/>
        <v>1</v>
      </c>
      <c r="Z170" s="9">
        <f t="shared" si="59"/>
        <v>0</v>
      </c>
      <c r="AA170" s="9">
        <f t="shared" si="60"/>
        <v>0</v>
      </c>
      <c r="AB170" s="9">
        <f t="shared" si="61"/>
        <v>0</v>
      </c>
      <c r="AN170" s="10" t="str">
        <f t="shared" si="52"/>
        <v>TorbayMCZ</v>
      </c>
      <c r="AO170" s="10" t="str">
        <f t="shared" si="62"/>
        <v>Torbay</v>
      </c>
      <c r="AP170" s="9">
        <f>IFERROR(VLOOKUP($AN170,'Introduction probability'!$A$1:$L$128,5,FALSE),"0")</f>
        <v>1</v>
      </c>
      <c r="AQ170" s="9">
        <f>IFERROR(VLOOKUP($AN170,'Introduction probability'!$A$1:$L$128,6,FALSE),"0")</f>
        <v>0.5</v>
      </c>
      <c r="AR170" s="9">
        <f>IFERROR(VLOOKUP($AN170,'Introduction probability'!$A$1:$L$128,7,FALSE),"0")</f>
        <v>0.5</v>
      </c>
      <c r="AS170" s="9">
        <f>IFERROR(VLOOKUP($AN170,'Introduction probability'!$A$1:$L$128,8,FALSE),"0")</f>
        <v>1</v>
      </c>
      <c r="AT170" s="9">
        <f>IFERROR(VLOOKUP($AN170,'Introduction probability'!$A$1:$L$128,9,FALSE),"0")</f>
        <v>0.5</v>
      </c>
      <c r="AU170" s="9">
        <f>IFERROR(VLOOKUP($AN170,'Introduction probability'!$A$1:$L$128,10,FALSE),"0")</f>
        <v>1</v>
      </c>
      <c r="AV170" s="9">
        <f>IFERROR(VLOOKUP($AN170,'Introduction probability'!$A$1:$L$128,11,FALSE),"0")</f>
        <v>1</v>
      </c>
      <c r="AW170" s="9">
        <f>IFERROR(VLOOKUP($AN170,'Introduction probability'!$A$1:$L$128,12,FALSE),"0")</f>
        <v>0.5</v>
      </c>
      <c r="AY170" s="2" t="str">
        <f t="shared" si="63"/>
        <v>Torbay</v>
      </c>
      <c r="AZ170" s="2" t="str">
        <f t="shared" si="64"/>
        <v>MCZ</v>
      </c>
      <c r="BA170" s="2">
        <f t="shared" si="65"/>
        <v>0</v>
      </c>
      <c r="BB170" s="2">
        <f t="shared" si="66"/>
        <v>0</v>
      </c>
      <c r="BC170" s="2">
        <f t="shared" si="67"/>
        <v>0</v>
      </c>
      <c r="BD170" s="2">
        <f t="shared" si="68"/>
        <v>1</v>
      </c>
      <c r="BE170" s="2">
        <f t="shared" si="69"/>
        <v>0.5</v>
      </c>
      <c r="BF170" s="2">
        <f t="shared" si="70"/>
        <v>0</v>
      </c>
      <c r="BG170" s="2">
        <f t="shared" si="71"/>
        <v>0</v>
      </c>
      <c r="BH170" s="2">
        <f t="shared" si="72"/>
        <v>0</v>
      </c>
    </row>
    <row r="171" spans="1:60" x14ac:dyDescent="0.25">
      <c r="A171" s="1" t="s">
        <v>131</v>
      </c>
      <c r="B171" s="1" t="s">
        <v>132</v>
      </c>
      <c r="C171" s="1" t="s">
        <v>24</v>
      </c>
      <c r="D171" s="1" t="s">
        <v>456</v>
      </c>
      <c r="E171" s="1" t="s">
        <v>41</v>
      </c>
      <c r="F171" s="1" t="s">
        <v>16</v>
      </c>
      <c r="G171" s="1" t="s">
        <v>16</v>
      </c>
      <c r="H171" s="1" t="s">
        <v>17</v>
      </c>
      <c r="I171" s="1" t="s">
        <v>16</v>
      </c>
      <c r="J171" s="1" t="s">
        <v>16</v>
      </c>
      <c r="K171" s="1" t="s">
        <v>16</v>
      </c>
      <c r="L171" s="1" t="s">
        <v>16</v>
      </c>
      <c r="M171" s="2" t="str">
        <f t="shared" si="49"/>
        <v>FS 22</v>
      </c>
      <c r="N171" s="2" t="str">
        <f t="shared" si="50"/>
        <v>Torbay</v>
      </c>
      <c r="O171" s="2" t="str">
        <f t="shared" si="51"/>
        <v>MCZ</v>
      </c>
      <c r="P171" s="2" t="str">
        <f t="shared" si="53"/>
        <v>A5.3</v>
      </c>
      <c r="Q171" s="37" t="s">
        <v>131</v>
      </c>
      <c r="R171" s="37" t="s">
        <v>132</v>
      </c>
      <c r="S171" s="37" t="s">
        <v>24</v>
      </c>
      <c r="T171" s="37" t="s">
        <v>456</v>
      </c>
      <c r="U171" s="9">
        <f t="shared" si="54"/>
        <v>0</v>
      </c>
      <c r="V171" s="9">
        <f t="shared" si="55"/>
        <v>0</v>
      </c>
      <c r="W171" s="9">
        <f t="shared" si="56"/>
        <v>0</v>
      </c>
      <c r="X171" s="9">
        <f t="shared" si="57"/>
        <v>0</v>
      </c>
      <c r="Y171" s="9">
        <f t="shared" si="58"/>
        <v>0</v>
      </c>
      <c r="Z171" s="9">
        <f t="shared" si="59"/>
        <v>0</v>
      </c>
      <c r="AA171" s="9">
        <f t="shared" si="60"/>
        <v>0</v>
      </c>
      <c r="AB171" s="9">
        <f t="shared" si="61"/>
        <v>0</v>
      </c>
      <c r="AN171" s="10" t="str">
        <f t="shared" si="52"/>
        <v>TorbayMCZ</v>
      </c>
      <c r="AO171" s="10" t="str">
        <f t="shared" si="62"/>
        <v>Torbay</v>
      </c>
      <c r="AP171" s="9">
        <f>IFERROR(VLOOKUP($AN171,'Introduction probability'!$A$1:$L$128,5,FALSE),"0")</f>
        <v>1</v>
      </c>
      <c r="AQ171" s="9">
        <f>IFERROR(VLOOKUP($AN171,'Introduction probability'!$A$1:$L$128,6,FALSE),"0")</f>
        <v>0.5</v>
      </c>
      <c r="AR171" s="9">
        <f>IFERROR(VLOOKUP($AN171,'Introduction probability'!$A$1:$L$128,7,FALSE),"0")</f>
        <v>0.5</v>
      </c>
      <c r="AS171" s="9">
        <f>IFERROR(VLOOKUP($AN171,'Introduction probability'!$A$1:$L$128,8,FALSE),"0")</f>
        <v>1</v>
      </c>
      <c r="AT171" s="9">
        <f>IFERROR(VLOOKUP($AN171,'Introduction probability'!$A$1:$L$128,9,FALSE),"0")</f>
        <v>0.5</v>
      </c>
      <c r="AU171" s="9">
        <f>IFERROR(VLOOKUP($AN171,'Introduction probability'!$A$1:$L$128,10,FALSE),"0")</f>
        <v>1</v>
      </c>
      <c r="AV171" s="9">
        <f>IFERROR(VLOOKUP($AN171,'Introduction probability'!$A$1:$L$128,11,FALSE),"0")</f>
        <v>1</v>
      </c>
      <c r="AW171" s="9">
        <f>IFERROR(VLOOKUP($AN171,'Introduction probability'!$A$1:$L$128,12,FALSE),"0")</f>
        <v>0.5</v>
      </c>
      <c r="AY171" s="2" t="str">
        <f t="shared" si="63"/>
        <v>Torbay</v>
      </c>
      <c r="AZ171" s="2" t="str">
        <f t="shared" si="64"/>
        <v>MCZ</v>
      </c>
      <c r="BA171" s="2">
        <f t="shared" si="65"/>
        <v>0</v>
      </c>
      <c r="BB171" s="2">
        <f t="shared" si="66"/>
        <v>0</v>
      </c>
      <c r="BC171" s="2">
        <f t="shared" si="67"/>
        <v>0</v>
      </c>
      <c r="BD171" s="2">
        <f t="shared" si="68"/>
        <v>0</v>
      </c>
      <c r="BE171" s="2">
        <f t="shared" si="69"/>
        <v>0</v>
      </c>
      <c r="BF171" s="2">
        <f t="shared" si="70"/>
        <v>0</v>
      </c>
      <c r="BG171" s="2">
        <f t="shared" si="71"/>
        <v>0</v>
      </c>
      <c r="BH171" s="2">
        <f t="shared" si="72"/>
        <v>0</v>
      </c>
    </row>
    <row r="172" spans="1:60" x14ac:dyDescent="0.25">
      <c r="A172" s="1" t="s">
        <v>134</v>
      </c>
      <c r="B172" s="1" t="s">
        <v>135</v>
      </c>
      <c r="C172" s="1" t="s">
        <v>24</v>
      </c>
      <c r="D172" s="1" t="s">
        <v>442</v>
      </c>
      <c r="E172" s="1" t="s">
        <v>25</v>
      </c>
      <c r="F172" s="1" t="s">
        <v>16</v>
      </c>
      <c r="G172" s="1" t="s">
        <v>16</v>
      </c>
      <c r="H172" s="1" t="s">
        <v>17</v>
      </c>
      <c r="I172" s="1" t="s">
        <v>16</v>
      </c>
      <c r="J172" s="1" t="s">
        <v>16</v>
      </c>
      <c r="K172" s="1" t="s">
        <v>16</v>
      </c>
      <c r="L172" s="1" t="s">
        <v>16</v>
      </c>
      <c r="M172" s="2" t="str">
        <f t="shared" si="49"/>
        <v>FS 29</v>
      </c>
      <c r="N172" s="2" t="str">
        <f t="shared" si="50"/>
        <v>Upper Fowey and Pont Pill</v>
      </c>
      <c r="O172" s="2" t="str">
        <f t="shared" si="51"/>
        <v>MCZ</v>
      </c>
      <c r="P172" s="2" t="str">
        <f t="shared" si="53"/>
        <v>A2.5</v>
      </c>
      <c r="Q172" s="37" t="s">
        <v>134</v>
      </c>
      <c r="R172" s="37" t="s">
        <v>135</v>
      </c>
      <c r="S172" s="37" t="s">
        <v>24</v>
      </c>
      <c r="T172" s="37" t="s">
        <v>442</v>
      </c>
      <c r="U172" s="9">
        <f t="shared" si="54"/>
        <v>0</v>
      </c>
      <c r="V172" s="9">
        <f t="shared" si="55"/>
        <v>0</v>
      </c>
      <c r="W172" s="9">
        <f t="shared" si="56"/>
        <v>0</v>
      </c>
      <c r="X172" s="9">
        <f t="shared" si="57"/>
        <v>0</v>
      </c>
      <c r="Y172" s="9">
        <f t="shared" si="58"/>
        <v>0</v>
      </c>
      <c r="Z172" s="9">
        <f t="shared" si="59"/>
        <v>0</v>
      </c>
      <c r="AA172" s="9">
        <f t="shared" si="60"/>
        <v>0</v>
      </c>
      <c r="AB172" s="9">
        <f t="shared" si="61"/>
        <v>0</v>
      </c>
      <c r="AN172" s="10" t="str">
        <f t="shared" si="52"/>
        <v>Upper Fowey and Pont PillMCZ</v>
      </c>
      <c r="AO172" s="10" t="str">
        <f t="shared" si="62"/>
        <v>Upper Fowey and Pont Pill</v>
      </c>
      <c r="AP172" s="9">
        <f>IFERROR(VLOOKUP($AN172,'Introduction probability'!$A$1:$L$128,5,FALSE),"0")</f>
        <v>0.5</v>
      </c>
      <c r="AQ172" s="9">
        <f>IFERROR(VLOOKUP($AN172,'Introduction probability'!$A$1:$L$128,6,FALSE),"0")</f>
        <v>0.5</v>
      </c>
      <c r="AR172" s="9">
        <f>IFERROR(VLOOKUP($AN172,'Introduction probability'!$A$1:$L$128,7,FALSE),"0")</f>
        <v>0.5</v>
      </c>
      <c r="AS172" s="9">
        <f>IFERROR(VLOOKUP($AN172,'Introduction probability'!$A$1:$L$128,8,FALSE),"0")</f>
        <v>1</v>
      </c>
      <c r="AT172" s="9">
        <f>IFERROR(VLOOKUP($AN172,'Introduction probability'!$A$1:$L$128,9,FALSE),"0")</f>
        <v>0.5</v>
      </c>
      <c r="AU172" s="9">
        <f>IFERROR(VLOOKUP($AN172,'Introduction probability'!$A$1:$L$128,10,FALSE),"0")</f>
        <v>0.5</v>
      </c>
      <c r="AV172" s="9">
        <f>IFERROR(VLOOKUP($AN172,'Introduction probability'!$A$1:$L$128,11,FALSE),"0")</f>
        <v>0.5</v>
      </c>
      <c r="AW172" s="9">
        <f>IFERROR(VLOOKUP($AN172,'Introduction probability'!$A$1:$L$128,12,FALSE),"0")</f>
        <v>0.5</v>
      </c>
      <c r="AY172" s="2" t="str">
        <f t="shared" si="63"/>
        <v>Upper Fowey and Pont Pill</v>
      </c>
      <c r="AZ172" s="2" t="str">
        <f t="shared" si="64"/>
        <v>MCZ</v>
      </c>
      <c r="BA172" s="2">
        <f t="shared" si="65"/>
        <v>0</v>
      </c>
      <c r="BB172" s="2">
        <f t="shared" si="66"/>
        <v>0</v>
      </c>
      <c r="BC172" s="2">
        <f t="shared" si="67"/>
        <v>0</v>
      </c>
      <c r="BD172" s="2">
        <f t="shared" si="68"/>
        <v>0</v>
      </c>
      <c r="BE172" s="2">
        <f t="shared" si="69"/>
        <v>0</v>
      </c>
      <c r="BF172" s="2">
        <f t="shared" si="70"/>
        <v>0</v>
      </c>
      <c r="BG172" s="2">
        <f t="shared" si="71"/>
        <v>0</v>
      </c>
      <c r="BH172" s="2">
        <f t="shared" si="72"/>
        <v>0</v>
      </c>
    </row>
    <row r="173" spans="1:60" x14ac:dyDescent="0.25">
      <c r="A173" s="1" t="s">
        <v>134</v>
      </c>
      <c r="B173" s="1" t="s">
        <v>135</v>
      </c>
      <c r="C173" s="1" t="s">
        <v>24</v>
      </c>
      <c r="D173" s="1" t="s">
        <v>443</v>
      </c>
      <c r="E173" s="1" t="s">
        <v>26</v>
      </c>
      <c r="F173" s="1" t="s">
        <v>16</v>
      </c>
      <c r="G173" s="1" t="s">
        <v>16</v>
      </c>
      <c r="H173" s="1" t="s">
        <v>17</v>
      </c>
      <c r="I173" s="1" t="s">
        <v>16</v>
      </c>
      <c r="J173" s="1" t="s">
        <v>16</v>
      </c>
      <c r="K173" s="1" t="s">
        <v>16</v>
      </c>
      <c r="L173" s="1" t="s">
        <v>16</v>
      </c>
      <c r="M173" s="2" t="str">
        <f t="shared" si="49"/>
        <v>FS 29</v>
      </c>
      <c r="N173" s="2" t="str">
        <f t="shared" si="50"/>
        <v>Upper Fowey and Pont Pill</v>
      </c>
      <c r="O173" s="2" t="str">
        <f t="shared" si="51"/>
        <v>MCZ</v>
      </c>
      <c r="P173" s="2" t="str">
        <f t="shared" si="53"/>
        <v>HOCI_5</v>
      </c>
      <c r="Q173" s="37" t="s">
        <v>134</v>
      </c>
      <c r="R173" s="37" t="s">
        <v>135</v>
      </c>
      <c r="S173" s="37" t="s">
        <v>24</v>
      </c>
      <c r="T173" s="37" t="s">
        <v>443</v>
      </c>
      <c r="U173" s="9">
        <f t="shared" si="54"/>
        <v>1</v>
      </c>
      <c r="V173" s="9">
        <f t="shared" si="55"/>
        <v>1</v>
      </c>
      <c r="W173" s="9">
        <f t="shared" si="56"/>
        <v>1</v>
      </c>
      <c r="X173" s="9">
        <f t="shared" si="57"/>
        <v>1</v>
      </c>
      <c r="Y173" s="9">
        <f t="shared" si="58"/>
        <v>1</v>
      </c>
      <c r="Z173" s="9">
        <f t="shared" si="59"/>
        <v>0</v>
      </c>
      <c r="AA173" s="9">
        <f t="shared" si="60"/>
        <v>0</v>
      </c>
      <c r="AB173" s="9">
        <f t="shared" si="61"/>
        <v>1</v>
      </c>
      <c r="AN173" s="10" t="str">
        <f t="shared" si="52"/>
        <v>Upper Fowey and Pont PillMCZ</v>
      </c>
      <c r="AO173" s="10" t="str">
        <f t="shared" si="62"/>
        <v>Upper Fowey and Pont Pill</v>
      </c>
      <c r="AP173" s="9">
        <f>IFERROR(VLOOKUP($AN173,'Introduction probability'!$A$1:$L$128,5,FALSE),"0")</f>
        <v>0.5</v>
      </c>
      <c r="AQ173" s="9">
        <f>IFERROR(VLOOKUP($AN173,'Introduction probability'!$A$1:$L$128,6,FALSE),"0")</f>
        <v>0.5</v>
      </c>
      <c r="AR173" s="9">
        <f>IFERROR(VLOOKUP($AN173,'Introduction probability'!$A$1:$L$128,7,FALSE),"0")</f>
        <v>0.5</v>
      </c>
      <c r="AS173" s="9">
        <f>IFERROR(VLOOKUP($AN173,'Introduction probability'!$A$1:$L$128,8,FALSE),"0")</f>
        <v>1</v>
      </c>
      <c r="AT173" s="9">
        <f>IFERROR(VLOOKUP($AN173,'Introduction probability'!$A$1:$L$128,9,FALSE),"0")</f>
        <v>0.5</v>
      </c>
      <c r="AU173" s="9">
        <f>IFERROR(VLOOKUP($AN173,'Introduction probability'!$A$1:$L$128,10,FALSE),"0")</f>
        <v>0.5</v>
      </c>
      <c r="AV173" s="9">
        <f>IFERROR(VLOOKUP($AN173,'Introduction probability'!$A$1:$L$128,11,FALSE),"0")</f>
        <v>0.5</v>
      </c>
      <c r="AW173" s="9">
        <f>IFERROR(VLOOKUP($AN173,'Introduction probability'!$A$1:$L$128,12,FALSE),"0")</f>
        <v>0.5</v>
      </c>
      <c r="AY173" s="2" t="str">
        <f t="shared" si="63"/>
        <v>Upper Fowey and Pont Pill</v>
      </c>
      <c r="AZ173" s="2" t="str">
        <f t="shared" si="64"/>
        <v>MCZ</v>
      </c>
      <c r="BA173" s="2">
        <f t="shared" si="65"/>
        <v>0.5</v>
      </c>
      <c r="BB173" s="2">
        <f t="shared" si="66"/>
        <v>0.5</v>
      </c>
      <c r="BC173" s="2">
        <f t="shared" si="67"/>
        <v>0.5</v>
      </c>
      <c r="BD173" s="2">
        <f t="shared" si="68"/>
        <v>1</v>
      </c>
      <c r="BE173" s="2">
        <f t="shared" si="69"/>
        <v>0.5</v>
      </c>
      <c r="BF173" s="2">
        <f t="shared" si="70"/>
        <v>0</v>
      </c>
      <c r="BG173" s="2">
        <f t="shared" si="71"/>
        <v>0</v>
      </c>
      <c r="BH173" s="2">
        <f t="shared" si="72"/>
        <v>0.5</v>
      </c>
    </row>
    <row r="174" spans="1:60" x14ac:dyDescent="0.25">
      <c r="A174" s="1" t="s">
        <v>134</v>
      </c>
      <c r="B174" s="1" t="s">
        <v>135</v>
      </c>
      <c r="C174" s="1" t="s">
        <v>24</v>
      </c>
      <c r="D174" s="1" t="s">
        <v>450</v>
      </c>
      <c r="E174" s="1" t="s">
        <v>35</v>
      </c>
      <c r="F174" s="1" t="s">
        <v>16</v>
      </c>
      <c r="G174" s="1" t="s">
        <v>16</v>
      </c>
      <c r="H174" s="1" t="s">
        <v>17</v>
      </c>
      <c r="I174" s="1" t="s">
        <v>16</v>
      </c>
      <c r="J174" s="1" t="s">
        <v>16</v>
      </c>
      <c r="K174" s="1" t="s">
        <v>16</v>
      </c>
      <c r="L174" s="1" t="s">
        <v>16</v>
      </c>
      <c r="M174" s="2" t="str">
        <f t="shared" si="49"/>
        <v>FS 29</v>
      </c>
      <c r="N174" s="2" t="str">
        <f t="shared" si="50"/>
        <v>Upper Fowey and Pont Pill</v>
      </c>
      <c r="O174" s="2" t="str">
        <f t="shared" si="51"/>
        <v>MCZ</v>
      </c>
      <c r="P174" s="2" t="str">
        <f t="shared" si="53"/>
        <v>A2.1</v>
      </c>
      <c r="Q174" s="37" t="s">
        <v>134</v>
      </c>
      <c r="R174" s="37" t="s">
        <v>135</v>
      </c>
      <c r="S174" s="37" t="s">
        <v>24</v>
      </c>
      <c r="T174" s="37" t="s">
        <v>450</v>
      </c>
      <c r="U174" s="9">
        <f t="shared" si="54"/>
        <v>0</v>
      </c>
      <c r="V174" s="9">
        <f t="shared" si="55"/>
        <v>1</v>
      </c>
      <c r="W174" s="9">
        <f t="shared" si="56"/>
        <v>0</v>
      </c>
      <c r="X174" s="9">
        <f t="shared" si="57"/>
        <v>0</v>
      </c>
      <c r="Y174" s="9">
        <f t="shared" si="58"/>
        <v>0</v>
      </c>
      <c r="Z174" s="9">
        <f t="shared" si="59"/>
        <v>1</v>
      </c>
      <c r="AA174" s="9">
        <f t="shared" si="60"/>
        <v>1</v>
      </c>
      <c r="AB174" s="9">
        <f t="shared" si="61"/>
        <v>1</v>
      </c>
      <c r="AN174" s="10" t="str">
        <f t="shared" si="52"/>
        <v>Upper Fowey and Pont PillMCZ</v>
      </c>
      <c r="AO174" s="10" t="str">
        <f t="shared" si="62"/>
        <v>Upper Fowey and Pont Pill</v>
      </c>
      <c r="AP174" s="9">
        <f>IFERROR(VLOOKUP($AN174,'Introduction probability'!$A$1:$L$128,5,FALSE),"0")</f>
        <v>0.5</v>
      </c>
      <c r="AQ174" s="9">
        <f>IFERROR(VLOOKUP($AN174,'Introduction probability'!$A$1:$L$128,6,FALSE),"0")</f>
        <v>0.5</v>
      </c>
      <c r="AR174" s="9">
        <f>IFERROR(VLOOKUP($AN174,'Introduction probability'!$A$1:$L$128,7,FALSE),"0")</f>
        <v>0.5</v>
      </c>
      <c r="AS174" s="9">
        <f>IFERROR(VLOOKUP($AN174,'Introduction probability'!$A$1:$L$128,8,FALSE),"0")</f>
        <v>1</v>
      </c>
      <c r="AT174" s="9">
        <f>IFERROR(VLOOKUP($AN174,'Introduction probability'!$A$1:$L$128,9,FALSE),"0")</f>
        <v>0.5</v>
      </c>
      <c r="AU174" s="9">
        <f>IFERROR(VLOOKUP($AN174,'Introduction probability'!$A$1:$L$128,10,FALSE),"0")</f>
        <v>0.5</v>
      </c>
      <c r="AV174" s="9">
        <f>IFERROR(VLOOKUP($AN174,'Introduction probability'!$A$1:$L$128,11,FALSE),"0")</f>
        <v>0.5</v>
      </c>
      <c r="AW174" s="9">
        <f>IFERROR(VLOOKUP($AN174,'Introduction probability'!$A$1:$L$128,12,FALSE),"0")</f>
        <v>0.5</v>
      </c>
      <c r="AY174" s="2" t="str">
        <f t="shared" si="63"/>
        <v>Upper Fowey and Pont Pill</v>
      </c>
      <c r="AZ174" s="2" t="str">
        <f t="shared" si="64"/>
        <v>MCZ</v>
      </c>
      <c r="BA174" s="2">
        <f t="shared" si="65"/>
        <v>0</v>
      </c>
      <c r="BB174" s="2">
        <f t="shared" si="66"/>
        <v>0.5</v>
      </c>
      <c r="BC174" s="2">
        <f t="shared" si="67"/>
        <v>0</v>
      </c>
      <c r="BD174" s="2">
        <f t="shared" si="68"/>
        <v>0</v>
      </c>
      <c r="BE174" s="2">
        <f t="shared" si="69"/>
        <v>0</v>
      </c>
      <c r="BF174" s="2">
        <f t="shared" si="70"/>
        <v>0.5</v>
      </c>
      <c r="BG174" s="2">
        <f t="shared" si="71"/>
        <v>0.5</v>
      </c>
      <c r="BH174" s="2">
        <f t="shared" si="72"/>
        <v>0.5</v>
      </c>
    </row>
    <row r="175" spans="1:60" x14ac:dyDescent="0.25">
      <c r="A175" s="1" t="s">
        <v>134</v>
      </c>
      <c r="B175" s="1" t="s">
        <v>135</v>
      </c>
      <c r="C175" s="1" t="s">
        <v>24</v>
      </c>
      <c r="D175" s="1" t="s">
        <v>444</v>
      </c>
      <c r="E175" s="1" t="s">
        <v>27</v>
      </c>
      <c r="F175" s="1" t="s">
        <v>16</v>
      </c>
      <c r="G175" s="1" t="s">
        <v>16</v>
      </c>
      <c r="H175" s="1" t="s">
        <v>17</v>
      </c>
      <c r="I175" s="1" t="s">
        <v>16</v>
      </c>
      <c r="J175" s="1" t="s">
        <v>16</v>
      </c>
      <c r="K175" s="1" t="s">
        <v>16</v>
      </c>
      <c r="L175" s="1" t="s">
        <v>16</v>
      </c>
      <c r="M175" s="2" t="str">
        <f t="shared" si="49"/>
        <v>FS 29</v>
      </c>
      <c r="N175" s="2" t="str">
        <f t="shared" si="50"/>
        <v>Upper Fowey and Pont Pill</v>
      </c>
      <c r="O175" s="2" t="str">
        <f t="shared" si="51"/>
        <v>MCZ</v>
      </c>
      <c r="P175" s="2" t="str">
        <f t="shared" si="53"/>
        <v>A2.3</v>
      </c>
      <c r="Q175" s="37" t="s">
        <v>134</v>
      </c>
      <c r="R175" s="37" t="s">
        <v>135</v>
      </c>
      <c r="S175" s="37" t="s">
        <v>24</v>
      </c>
      <c r="T175" s="37" t="s">
        <v>444</v>
      </c>
      <c r="U175" s="9">
        <f t="shared" si="54"/>
        <v>0</v>
      </c>
      <c r="V175" s="9">
        <f t="shared" si="55"/>
        <v>0</v>
      </c>
      <c r="W175" s="9">
        <f t="shared" si="56"/>
        <v>0</v>
      </c>
      <c r="X175" s="9">
        <f t="shared" si="57"/>
        <v>0</v>
      </c>
      <c r="Y175" s="9">
        <f t="shared" si="58"/>
        <v>0</v>
      </c>
      <c r="Z175" s="9">
        <f t="shared" si="59"/>
        <v>0</v>
      </c>
      <c r="AA175" s="9">
        <f t="shared" si="60"/>
        <v>0</v>
      </c>
      <c r="AB175" s="9">
        <f t="shared" si="61"/>
        <v>0</v>
      </c>
      <c r="AN175" s="10" t="str">
        <f t="shared" si="52"/>
        <v>Upper Fowey and Pont PillMCZ</v>
      </c>
      <c r="AO175" s="10" t="str">
        <f t="shared" si="62"/>
        <v>Upper Fowey and Pont Pill</v>
      </c>
      <c r="AP175" s="9">
        <f>IFERROR(VLOOKUP($AN175,'Introduction probability'!$A$1:$L$128,5,FALSE),"0")</f>
        <v>0.5</v>
      </c>
      <c r="AQ175" s="9">
        <f>IFERROR(VLOOKUP($AN175,'Introduction probability'!$A$1:$L$128,6,FALSE),"0")</f>
        <v>0.5</v>
      </c>
      <c r="AR175" s="9">
        <f>IFERROR(VLOOKUP($AN175,'Introduction probability'!$A$1:$L$128,7,FALSE),"0")</f>
        <v>0.5</v>
      </c>
      <c r="AS175" s="9">
        <f>IFERROR(VLOOKUP($AN175,'Introduction probability'!$A$1:$L$128,8,FALSE),"0")</f>
        <v>1</v>
      </c>
      <c r="AT175" s="9">
        <f>IFERROR(VLOOKUP($AN175,'Introduction probability'!$A$1:$L$128,9,FALSE),"0")</f>
        <v>0.5</v>
      </c>
      <c r="AU175" s="9">
        <f>IFERROR(VLOOKUP($AN175,'Introduction probability'!$A$1:$L$128,10,FALSE),"0")</f>
        <v>0.5</v>
      </c>
      <c r="AV175" s="9">
        <f>IFERROR(VLOOKUP($AN175,'Introduction probability'!$A$1:$L$128,11,FALSE),"0")</f>
        <v>0.5</v>
      </c>
      <c r="AW175" s="9">
        <f>IFERROR(VLOOKUP($AN175,'Introduction probability'!$A$1:$L$128,12,FALSE),"0")</f>
        <v>0.5</v>
      </c>
      <c r="AY175" s="2" t="str">
        <f t="shared" si="63"/>
        <v>Upper Fowey and Pont Pill</v>
      </c>
      <c r="AZ175" s="2" t="str">
        <f t="shared" si="64"/>
        <v>MCZ</v>
      </c>
      <c r="BA175" s="2">
        <f t="shared" si="65"/>
        <v>0</v>
      </c>
      <c r="BB175" s="2">
        <f t="shared" si="66"/>
        <v>0</v>
      </c>
      <c r="BC175" s="2">
        <f t="shared" si="67"/>
        <v>0</v>
      </c>
      <c r="BD175" s="2">
        <f t="shared" si="68"/>
        <v>0</v>
      </c>
      <c r="BE175" s="2">
        <f t="shared" si="69"/>
        <v>0</v>
      </c>
      <c r="BF175" s="2">
        <f t="shared" si="70"/>
        <v>0</v>
      </c>
      <c r="BG175" s="2">
        <f t="shared" si="71"/>
        <v>0</v>
      </c>
      <c r="BH175" s="2">
        <f t="shared" si="72"/>
        <v>0</v>
      </c>
    </row>
    <row r="176" spans="1:60" x14ac:dyDescent="0.25">
      <c r="A176" s="1" t="s">
        <v>134</v>
      </c>
      <c r="B176" s="1" t="s">
        <v>135</v>
      </c>
      <c r="C176" s="1" t="s">
        <v>24</v>
      </c>
      <c r="D176" s="1" t="s">
        <v>475</v>
      </c>
      <c r="E176" s="1" t="s">
        <v>80</v>
      </c>
      <c r="F176" s="1" t="s">
        <v>16</v>
      </c>
      <c r="G176" s="1" t="s">
        <v>16</v>
      </c>
      <c r="H176" s="1" t="s">
        <v>17</v>
      </c>
      <c r="I176" s="1" t="s">
        <v>16</v>
      </c>
      <c r="J176" s="1" t="s">
        <v>16</v>
      </c>
      <c r="K176" s="1" t="s">
        <v>16</v>
      </c>
      <c r="L176" s="1" t="s">
        <v>16</v>
      </c>
      <c r="M176" s="2" t="str">
        <f t="shared" si="49"/>
        <v>FS 29</v>
      </c>
      <c r="N176" s="2" t="str">
        <f t="shared" si="50"/>
        <v>Upper Fowey and Pont Pill</v>
      </c>
      <c r="O176" s="2" t="str">
        <f t="shared" si="51"/>
        <v>MCZ</v>
      </c>
      <c r="P176" s="2" t="str">
        <f t="shared" si="53"/>
        <v>A1.3</v>
      </c>
      <c r="Q176" s="37" t="s">
        <v>134</v>
      </c>
      <c r="R176" s="37" t="s">
        <v>135</v>
      </c>
      <c r="S176" s="37" t="s">
        <v>24</v>
      </c>
      <c r="T176" s="37" t="s">
        <v>475</v>
      </c>
      <c r="U176" s="9">
        <f t="shared" si="54"/>
        <v>1</v>
      </c>
      <c r="V176" s="9">
        <f t="shared" si="55"/>
        <v>1</v>
      </c>
      <c r="W176" s="9">
        <f t="shared" si="56"/>
        <v>1</v>
      </c>
      <c r="X176" s="9">
        <f t="shared" si="57"/>
        <v>0</v>
      </c>
      <c r="Y176" s="9">
        <f t="shared" si="58"/>
        <v>1</v>
      </c>
      <c r="Z176" s="9">
        <f t="shared" si="59"/>
        <v>1</v>
      </c>
      <c r="AA176" s="9">
        <f t="shared" si="60"/>
        <v>1</v>
      </c>
      <c r="AB176" s="9">
        <f t="shared" si="61"/>
        <v>1</v>
      </c>
      <c r="AN176" s="10" t="str">
        <f t="shared" si="52"/>
        <v>Upper Fowey and Pont PillMCZ</v>
      </c>
      <c r="AO176" s="10" t="str">
        <f t="shared" si="62"/>
        <v>Upper Fowey and Pont Pill</v>
      </c>
      <c r="AP176" s="9">
        <f>IFERROR(VLOOKUP($AN176,'Introduction probability'!$A$1:$L$128,5,FALSE),"0")</f>
        <v>0.5</v>
      </c>
      <c r="AQ176" s="9">
        <f>IFERROR(VLOOKUP($AN176,'Introduction probability'!$A$1:$L$128,6,FALSE),"0")</f>
        <v>0.5</v>
      </c>
      <c r="AR176" s="9">
        <f>IFERROR(VLOOKUP($AN176,'Introduction probability'!$A$1:$L$128,7,FALSE),"0")</f>
        <v>0.5</v>
      </c>
      <c r="AS176" s="9">
        <f>IFERROR(VLOOKUP($AN176,'Introduction probability'!$A$1:$L$128,8,FALSE),"0")</f>
        <v>1</v>
      </c>
      <c r="AT176" s="9">
        <f>IFERROR(VLOOKUP($AN176,'Introduction probability'!$A$1:$L$128,9,FALSE),"0")</f>
        <v>0.5</v>
      </c>
      <c r="AU176" s="9">
        <f>IFERROR(VLOOKUP($AN176,'Introduction probability'!$A$1:$L$128,10,FALSE),"0")</f>
        <v>0.5</v>
      </c>
      <c r="AV176" s="9">
        <f>IFERROR(VLOOKUP($AN176,'Introduction probability'!$A$1:$L$128,11,FALSE),"0")</f>
        <v>0.5</v>
      </c>
      <c r="AW176" s="9">
        <f>IFERROR(VLOOKUP($AN176,'Introduction probability'!$A$1:$L$128,12,FALSE),"0")</f>
        <v>0.5</v>
      </c>
      <c r="AY176" s="2" t="str">
        <f t="shared" si="63"/>
        <v>Upper Fowey and Pont Pill</v>
      </c>
      <c r="AZ176" s="2" t="str">
        <f t="shared" si="64"/>
        <v>MCZ</v>
      </c>
      <c r="BA176" s="2">
        <f t="shared" si="65"/>
        <v>0.5</v>
      </c>
      <c r="BB176" s="2">
        <f t="shared" si="66"/>
        <v>0.5</v>
      </c>
      <c r="BC176" s="2">
        <f t="shared" si="67"/>
        <v>0.5</v>
      </c>
      <c r="BD176" s="2">
        <f t="shared" si="68"/>
        <v>0</v>
      </c>
      <c r="BE176" s="2">
        <f t="shared" si="69"/>
        <v>0.5</v>
      </c>
      <c r="BF176" s="2">
        <f t="shared" si="70"/>
        <v>0.5</v>
      </c>
      <c r="BG176" s="2">
        <f t="shared" si="71"/>
        <v>0.5</v>
      </c>
      <c r="BH176" s="2">
        <f t="shared" si="72"/>
        <v>0.5</v>
      </c>
    </row>
    <row r="177" spans="1:60" x14ac:dyDescent="0.25">
      <c r="A177" s="1" t="s">
        <v>134</v>
      </c>
      <c r="B177" s="1" t="s">
        <v>135</v>
      </c>
      <c r="C177" s="1" t="s">
        <v>24</v>
      </c>
      <c r="D177" s="1" t="s">
        <v>445</v>
      </c>
      <c r="E177" s="1" t="s">
        <v>28</v>
      </c>
      <c r="F177" s="1" t="s">
        <v>16</v>
      </c>
      <c r="G177" s="1" t="s">
        <v>16</v>
      </c>
      <c r="H177" s="1" t="s">
        <v>17</v>
      </c>
      <c r="I177" s="1" t="s">
        <v>16</v>
      </c>
      <c r="J177" s="1" t="s">
        <v>16</v>
      </c>
      <c r="K177" s="1" t="s">
        <v>16</v>
      </c>
      <c r="L177" s="1" t="s">
        <v>16</v>
      </c>
      <c r="M177" s="2" t="str">
        <f t="shared" si="49"/>
        <v>FS 29</v>
      </c>
      <c r="N177" s="2" t="str">
        <f t="shared" si="50"/>
        <v>Upper Fowey and Pont Pill</v>
      </c>
      <c r="O177" s="2" t="str">
        <f t="shared" si="51"/>
        <v>MCZ</v>
      </c>
      <c r="P177" s="2" t="str">
        <f t="shared" si="53"/>
        <v>HOCI_19</v>
      </c>
      <c r="Q177" s="37" t="s">
        <v>134</v>
      </c>
      <c r="R177" s="37" t="s">
        <v>135</v>
      </c>
      <c r="S177" s="37" t="s">
        <v>24</v>
      </c>
      <c r="T177" s="37" t="s">
        <v>445</v>
      </c>
      <c r="U177" s="9">
        <f t="shared" si="54"/>
        <v>0</v>
      </c>
      <c r="V177" s="9">
        <f t="shared" si="55"/>
        <v>0</v>
      </c>
      <c r="W177" s="9">
        <f t="shared" si="56"/>
        <v>0</v>
      </c>
      <c r="X177" s="9">
        <f t="shared" si="57"/>
        <v>0</v>
      </c>
      <c r="Y177" s="9">
        <f t="shared" si="58"/>
        <v>0</v>
      </c>
      <c r="Z177" s="9">
        <f t="shared" si="59"/>
        <v>0</v>
      </c>
      <c r="AA177" s="9">
        <f t="shared" si="60"/>
        <v>0</v>
      </c>
      <c r="AB177" s="9">
        <f t="shared" si="61"/>
        <v>0</v>
      </c>
      <c r="AN177" s="10" t="str">
        <f t="shared" si="52"/>
        <v>Upper Fowey and Pont PillMCZ</v>
      </c>
      <c r="AO177" s="10" t="str">
        <f t="shared" si="62"/>
        <v>Upper Fowey and Pont Pill</v>
      </c>
      <c r="AP177" s="9">
        <f>IFERROR(VLOOKUP($AN177,'Introduction probability'!$A$1:$L$128,5,FALSE),"0")</f>
        <v>0.5</v>
      </c>
      <c r="AQ177" s="9">
        <f>IFERROR(VLOOKUP($AN177,'Introduction probability'!$A$1:$L$128,6,FALSE),"0")</f>
        <v>0.5</v>
      </c>
      <c r="AR177" s="9">
        <f>IFERROR(VLOOKUP($AN177,'Introduction probability'!$A$1:$L$128,7,FALSE),"0")</f>
        <v>0.5</v>
      </c>
      <c r="AS177" s="9">
        <f>IFERROR(VLOOKUP($AN177,'Introduction probability'!$A$1:$L$128,8,FALSE),"0")</f>
        <v>1</v>
      </c>
      <c r="AT177" s="9">
        <f>IFERROR(VLOOKUP($AN177,'Introduction probability'!$A$1:$L$128,9,FALSE),"0")</f>
        <v>0.5</v>
      </c>
      <c r="AU177" s="9">
        <f>IFERROR(VLOOKUP($AN177,'Introduction probability'!$A$1:$L$128,10,FALSE),"0")</f>
        <v>0.5</v>
      </c>
      <c r="AV177" s="9">
        <f>IFERROR(VLOOKUP($AN177,'Introduction probability'!$A$1:$L$128,11,FALSE),"0")</f>
        <v>0.5</v>
      </c>
      <c r="AW177" s="9">
        <f>IFERROR(VLOOKUP($AN177,'Introduction probability'!$A$1:$L$128,12,FALSE),"0")</f>
        <v>0.5</v>
      </c>
      <c r="AY177" s="2" t="str">
        <f t="shared" si="63"/>
        <v>Upper Fowey and Pont Pill</v>
      </c>
      <c r="AZ177" s="2" t="str">
        <f t="shared" si="64"/>
        <v>MCZ</v>
      </c>
      <c r="BA177" s="2">
        <f t="shared" si="65"/>
        <v>0</v>
      </c>
      <c r="BB177" s="2">
        <f t="shared" si="66"/>
        <v>0</v>
      </c>
      <c r="BC177" s="2">
        <f t="shared" si="67"/>
        <v>0</v>
      </c>
      <c r="BD177" s="2">
        <f t="shared" si="68"/>
        <v>0</v>
      </c>
      <c r="BE177" s="2">
        <f t="shared" si="69"/>
        <v>0</v>
      </c>
      <c r="BF177" s="2">
        <f t="shared" si="70"/>
        <v>0</v>
      </c>
      <c r="BG177" s="2">
        <f t="shared" si="71"/>
        <v>0</v>
      </c>
      <c r="BH177" s="2">
        <f t="shared" si="72"/>
        <v>0</v>
      </c>
    </row>
    <row r="178" spans="1:60" x14ac:dyDescent="0.25">
      <c r="A178" s="1" t="s">
        <v>136</v>
      </c>
      <c r="B178" s="1" t="s">
        <v>137</v>
      </c>
      <c r="C178" s="1" t="s">
        <v>24</v>
      </c>
      <c r="D178" s="1" t="s">
        <v>461</v>
      </c>
      <c r="E178" s="1" t="s">
        <v>50</v>
      </c>
      <c r="F178" s="1" t="s">
        <v>16</v>
      </c>
      <c r="G178" s="1" t="s">
        <v>16</v>
      </c>
      <c r="H178" s="1" t="s">
        <v>17</v>
      </c>
      <c r="I178" s="1" t="s">
        <v>16</v>
      </c>
      <c r="J178" s="1" t="s">
        <v>16</v>
      </c>
      <c r="K178" s="1" t="s">
        <v>16</v>
      </c>
      <c r="L178" s="1" t="s">
        <v>16</v>
      </c>
      <c r="M178" s="2" t="str">
        <f t="shared" si="49"/>
        <v>FS 28</v>
      </c>
      <c r="N178" s="2" t="str">
        <f t="shared" si="50"/>
        <v>Whitsand and Looe Bay</v>
      </c>
      <c r="O178" s="2" t="str">
        <f t="shared" si="51"/>
        <v>MCZ</v>
      </c>
      <c r="P178" s="2" t="str">
        <f t="shared" si="53"/>
        <v>A1.1</v>
      </c>
      <c r="Q178" s="37" t="s">
        <v>136</v>
      </c>
      <c r="R178" s="37" t="s">
        <v>137</v>
      </c>
      <c r="S178" s="37" t="s">
        <v>24</v>
      </c>
      <c r="T178" s="37" t="s">
        <v>461</v>
      </c>
      <c r="U178" s="9">
        <f t="shared" si="54"/>
        <v>0</v>
      </c>
      <c r="V178" s="9">
        <f t="shared" si="55"/>
        <v>0</v>
      </c>
      <c r="W178" s="9">
        <f t="shared" si="56"/>
        <v>0</v>
      </c>
      <c r="X178" s="9">
        <f t="shared" si="57"/>
        <v>0</v>
      </c>
      <c r="Y178" s="9">
        <f t="shared" si="58"/>
        <v>1</v>
      </c>
      <c r="Z178" s="9">
        <f t="shared" si="59"/>
        <v>0</v>
      </c>
      <c r="AA178" s="9">
        <f t="shared" si="60"/>
        <v>0</v>
      </c>
      <c r="AB178" s="9">
        <f t="shared" si="61"/>
        <v>0</v>
      </c>
      <c r="AN178" s="10" t="str">
        <f t="shared" si="52"/>
        <v>Whitsand and Looe BayMCZ</v>
      </c>
      <c r="AO178" s="10" t="str">
        <f t="shared" si="62"/>
        <v>Whitsand and Looe Bay</v>
      </c>
      <c r="AP178" s="9">
        <f>IFERROR(VLOOKUP($AN178,'Introduction probability'!$A$1:$L$128,5,FALSE),"0")</f>
        <v>1</v>
      </c>
      <c r="AQ178" s="9">
        <f>IFERROR(VLOOKUP($AN178,'Introduction probability'!$A$1:$L$128,6,FALSE),"0")</f>
        <v>1</v>
      </c>
      <c r="AR178" s="9">
        <f>IFERROR(VLOOKUP($AN178,'Introduction probability'!$A$1:$L$128,7,FALSE),"0")</f>
        <v>0.5</v>
      </c>
      <c r="AS178" s="9">
        <f>IFERROR(VLOOKUP($AN178,'Introduction probability'!$A$1:$L$128,8,FALSE),"0")</f>
        <v>1</v>
      </c>
      <c r="AT178" s="9">
        <f>IFERROR(VLOOKUP($AN178,'Introduction probability'!$A$1:$L$128,9,FALSE),"0")</f>
        <v>0.5</v>
      </c>
      <c r="AU178" s="9">
        <f>IFERROR(VLOOKUP($AN178,'Introduction probability'!$A$1:$L$128,10,FALSE),"0")</f>
        <v>1</v>
      </c>
      <c r="AV178" s="9">
        <f>IFERROR(VLOOKUP($AN178,'Introduction probability'!$A$1:$L$128,11,FALSE),"0")</f>
        <v>0.5</v>
      </c>
      <c r="AW178" s="9">
        <f>IFERROR(VLOOKUP($AN178,'Introduction probability'!$A$1:$L$128,12,FALSE),"0")</f>
        <v>1</v>
      </c>
      <c r="AY178" s="2" t="str">
        <f t="shared" si="63"/>
        <v>Whitsand and Looe Bay</v>
      </c>
      <c r="AZ178" s="2" t="str">
        <f t="shared" si="64"/>
        <v>MCZ</v>
      </c>
      <c r="BA178" s="2">
        <f t="shared" si="65"/>
        <v>0</v>
      </c>
      <c r="BB178" s="2">
        <f t="shared" si="66"/>
        <v>0</v>
      </c>
      <c r="BC178" s="2">
        <f t="shared" si="67"/>
        <v>0</v>
      </c>
      <c r="BD178" s="2">
        <f t="shared" si="68"/>
        <v>0</v>
      </c>
      <c r="BE178" s="2">
        <f t="shared" si="69"/>
        <v>0.5</v>
      </c>
      <c r="BF178" s="2">
        <f t="shared" si="70"/>
        <v>0</v>
      </c>
      <c r="BG178" s="2">
        <f t="shared" si="71"/>
        <v>0</v>
      </c>
      <c r="BH178" s="2">
        <f t="shared" si="72"/>
        <v>0</v>
      </c>
    </row>
    <row r="179" spans="1:60" x14ac:dyDescent="0.25">
      <c r="A179" s="1" t="s">
        <v>136</v>
      </c>
      <c r="B179" s="1" t="s">
        <v>137</v>
      </c>
      <c r="C179" s="1" t="s">
        <v>24</v>
      </c>
      <c r="D179" s="1" t="s">
        <v>450</v>
      </c>
      <c r="E179" s="1" t="s">
        <v>35</v>
      </c>
      <c r="F179" s="1" t="s">
        <v>16</v>
      </c>
      <c r="G179" s="1" t="s">
        <v>16</v>
      </c>
      <c r="H179" s="1" t="s">
        <v>17</v>
      </c>
      <c r="I179" s="1" t="s">
        <v>16</v>
      </c>
      <c r="J179" s="1" t="s">
        <v>16</v>
      </c>
      <c r="K179" s="1" t="s">
        <v>16</v>
      </c>
      <c r="L179" s="1" t="s">
        <v>16</v>
      </c>
      <c r="M179" s="2" t="str">
        <f t="shared" si="49"/>
        <v>FS 28</v>
      </c>
      <c r="N179" s="2" t="str">
        <f t="shared" si="50"/>
        <v>Whitsand and Looe Bay</v>
      </c>
      <c r="O179" s="2" t="str">
        <f t="shared" si="51"/>
        <v>MCZ</v>
      </c>
      <c r="P179" s="2" t="str">
        <f t="shared" si="53"/>
        <v>A2.1</v>
      </c>
      <c r="Q179" s="37" t="s">
        <v>136</v>
      </c>
      <c r="R179" s="37" t="s">
        <v>137</v>
      </c>
      <c r="S179" s="37" t="s">
        <v>24</v>
      </c>
      <c r="T179" s="37" t="s">
        <v>450</v>
      </c>
      <c r="U179" s="9">
        <f t="shared" si="54"/>
        <v>0</v>
      </c>
      <c r="V179" s="9">
        <f t="shared" si="55"/>
        <v>1</v>
      </c>
      <c r="W179" s="9">
        <f t="shared" si="56"/>
        <v>0</v>
      </c>
      <c r="X179" s="9">
        <f t="shared" si="57"/>
        <v>0</v>
      </c>
      <c r="Y179" s="9">
        <f t="shared" si="58"/>
        <v>0</v>
      </c>
      <c r="Z179" s="9">
        <f t="shared" si="59"/>
        <v>1</v>
      </c>
      <c r="AA179" s="9">
        <f t="shared" si="60"/>
        <v>1</v>
      </c>
      <c r="AB179" s="9">
        <f t="shared" si="61"/>
        <v>1</v>
      </c>
      <c r="AN179" s="10" t="str">
        <f t="shared" si="52"/>
        <v>Whitsand and Looe BayMCZ</v>
      </c>
      <c r="AO179" s="10" t="str">
        <f t="shared" si="62"/>
        <v>Whitsand and Looe Bay</v>
      </c>
      <c r="AP179" s="9">
        <f>IFERROR(VLOOKUP($AN179,'Introduction probability'!$A$1:$L$128,5,FALSE),"0")</f>
        <v>1</v>
      </c>
      <c r="AQ179" s="9">
        <f>IFERROR(VLOOKUP($AN179,'Introduction probability'!$A$1:$L$128,6,FALSE),"0")</f>
        <v>1</v>
      </c>
      <c r="AR179" s="9">
        <f>IFERROR(VLOOKUP($AN179,'Introduction probability'!$A$1:$L$128,7,FALSE),"0")</f>
        <v>0.5</v>
      </c>
      <c r="AS179" s="9">
        <f>IFERROR(VLOOKUP($AN179,'Introduction probability'!$A$1:$L$128,8,FALSE),"0")</f>
        <v>1</v>
      </c>
      <c r="AT179" s="9">
        <f>IFERROR(VLOOKUP($AN179,'Introduction probability'!$A$1:$L$128,9,FALSE),"0")</f>
        <v>0.5</v>
      </c>
      <c r="AU179" s="9">
        <f>IFERROR(VLOOKUP($AN179,'Introduction probability'!$A$1:$L$128,10,FALSE),"0")</f>
        <v>1</v>
      </c>
      <c r="AV179" s="9">
        <f>IFERROR(VLOOKUP($AN179,'Introduction probability'!$A$1:$L$128,11,FALSE),"0")</f>
        <v>0.5</v>
      </c>
      <c r="AW179" s="9">
        <f>IFERROR(VLOOKUP($AN179,'Introduction probability'!$A$1:$L$128,12,FALSE),"0")</f>
        <v>1</v>
      </c>
      <c r="AY179" s="2" t="str">
        <f t="shared" si="63"/>
        <v>Whitsand and Looe Bay</v>
      </c>
      <c r="AZ179" s="2" t="str">
        <f t="shared" si="64"/>
        <v>MCZ</v>
      </c>
      <c r="BA179" s="2">
        <f t="shared" si="65"/>
        <v>0</v>
      </c>
      <c r="BB179" s="2">
        <f t="shared" si="66"/>
        <v>1</v>
      </c>
      <c r="BC179" s="2">
        <f t="shared" si="67"/>
        <v>0</v>
      </c>
      <c r="BD179" s="2">
        <f t="shared" si="68"/>
        <v>0</v>
      </c>
      <c r="BE179" s="2">
        <f t="shared" si="69"/>
        <v>0</v>
      </c>
      <c r="BF179" s="2">
        <f t="shared" si="70"/>
        <v>1</v>
      </c>
      <c r="BG179" s="2">
        <f t="shared" si="71"/>
        <v>0.5</v>
      </c>
      <c r="BH179" s="2">
        <f t="shared" si="72"/>
        <v>1</v>
      </c>
    </row>
    <row r="180" spans="1:60" x14ac:dyDescent="0.25">
      <c r="A180" s="1" t="s">
        <v>136</v>
      </c>
      <c r="B180" s="1" t="s">
        <v>137</v>
      </c>
      <c r="C180" s="1" t="s">
        <v>24</v>
      </c>
      <c r="D180" s="1" t="s">
        <v>465</v>
      </c>
      <c r="E180" s="1" t="s">
        <v>56</v>
      </c>
      <c r="F180" s="1" t="s">
        <v>16</v>
      </c>
      <c r="G180" s="1" t="s">
        <v>16</v>
      </c>
      <c r="H180" s="1" t="s">
        <v>17</v>
      </c>
      <c r="I180" s="1" t="s">
        <v>16</v>
      </c>
      <c r="J180" s="1" t="s">
        <v>16</v>
      </c>
      <c r="K180" s="1" t="s">
        <v>16</v>
      </c>
      <c r="L180" s="1" t="s">
        <v>16</v>
      </c>
      <c r="M180" s="2" t="str">
        <f t="shared" si="49"/>
        <v>FS 28</v>
      </c>
      <c r="N180" s="2" t="str">
        <f t="shared" si="50"/>
        <v>Whitsand and Looe Bay</v>
      </c>
      <c r="O180" s="2" t="str">
        <f t="shared" si="51"/>
        <v>MCZ</v>
      </c>
      <c r="P180" s="2" t="str">
        <f t="shared" si="53"/>
        <v>A2.2</v>
      </c>
      <c r="Q180" s="37" t="s">
        <v>136</v>
      </c>
      <c r="R180" s="37" t="s">
        <v>137</v>
      </c>
      <c r="S180" s="37" t="s">
        <v>24</v>
      </c>
      <c r="T180" s="37" t="s">
        <v>465</v>
      </c>
      <c r="U180" s="9">
        <f t="shared" si="54"/>
        <v>0</v>
      </c>
      <c r="V180" s="9">
        <f t="shared" si="55"/>
        <v>0</v>
      </c>
      <c r="W180" s="9">
        <f t="shared" si="56"/>
        <v>0</v>
      </c>
      <c r="X180" s="9">
        <f t="shared" si="57"/>
        <v>0</v>
      </c>
      <c r="Y180" s="9">
        <f t="shared" si="58"/>
        <v>0</v>
      </c>
      <c r="Z180" s="9">
        <f t="shared" si="59"/>
        <v>0</v>
      </c>
      <c r="AA180" s="9">
        <f t="shared" si="60"/>
        <v>0</v>
      </c>
      <c r="AB180" s="9">
        <f t="shared" si="61"/>
        <v>0</v>
      </c>
      <c r="AN180" s="10" t="str">
        <f t="shared" si="52"/>
        <v>Whitsand and Looe BayMCZ</v>
      </c>
      <c r="AO180" s="10" t="str">
        <f t="shared" si="62"/>
        <v>Whitsand and Looe Bay</v>
      </c>
      <c r="AP180" s="9">
        <f>IFERROR(VLOOKUP($AN180,'Introduction probability'!$A$1:$L$128,5,FALSE),"0")</f>
        <v>1</v>
      </c>
      <c r="AQ180" s="9">
        <f>IFERROR(VLOOKUP($AN180,'Introduction probability'!$A$1:$L$128,6,FALSE),"0")</f>
        <v>1</v>
      </c>
      <c r="AR180" s="9">
        <f>IFERROR(VLOOKUP($AN180,'Introduction probability'!$A$1:$L$128,7,FALSE),"0")</f>
        <v>0.5</v>
      </c>
      <c r="AS180" s="9">
        <f>IFERROR(VLOOKUP($AN180,'Introduction probability'!$A$1:$L$128,8,FALSE),"0")</f>
        <v>1</v>
      </c>
      <c r="AT180" s="9">
        <f>IFERROR(VLOOKUP($AN180,'Introduction probability'!$A$1:$L$128,9,FALSE),"0")</f>
        <v>0.5</v>
      </c>
      <c r="AU180" s="9">
        <f>IFERROR(VLOOKUP($AN180,'Introduction probability'!$A$1:$L$128,10,FALSE),"0")</f>
        <v>1</v>
      </c>
      <c r="AV180" s="9">
        <f>IFERROR(VLOOKUP($AN180,'Introduction probability'!$A$1:$L$128,11,FALSE),"0")</f>
        <v>0.5</v>
      </c>
      <c r="AW180" s="9">
        <f>IFERROR(VLOOKUP($AN180,'Introduction probability'!$A$1:$L$128,12,FALSE),"0")</f>
        <v>1</v>
      </c>
      <c r="AY180" s="2" t="str">
        <f t="shared" si="63"/>
        <v>Whitsand and Looe Bay</v>
      </c>
      <c r="AZ180" s="2" t="str">
        <f t="shared" si="64"/>
        <v>MCZ</v>
      </c>
      <c r="BA180" s="2">
        <f t="shared" si="65"/>
        <v>0</v>
      </c>
      <c r="BB180" s="2">
        <f t="shared" si="66"/>
        <v>0</v>
      </c>
      <c r="BC180" s="2">
        <f t="shared" si="67"/>
        <v>0</v>
      </c>
      <c r="BD180" s="2">
        <f t="shared" si="68"/>
        <v>0</v>
      </c>
      <c r="BE180" s="2">
        <f t="shared" si="69"/>
        <v>0</v>
      </c>
      <c r="BF180" s="2">
        <f t="shared" si="70"/>
        <v>0</v>
      </c>
      <c r="BG180" s="2">
        <f t="shared" si="71"/>
        <v>0</v>
      </c>
      <c r="BH180" s="2">
        <f t="shared" si="72"/>
        <v>0</v>
      </c>
    </row>
    <row r="181" spans="1:60" x14ac:dyDescent="0.25">
      <c r="A181" s="1" t="s">
        <v>136</v>
      </c>
      <c r="B181" s="1" t="s">
        <v>137</v>
      </c>
      <c r="C181" s="1" t="s">
        <v>24</v>
      </c>
      <c r="D181" s="1" t="s">
        <v>475</v>
      </c>
      <c r="E181" s="1" t="s">
        <v>80</v>
      </c>
      <c r="F181" s="1" t="s">
        <v>16</v>
      </c>
      <c r="G181" s="1" t="s">
        <v>16</v>
      </c>
      <c r="H181" s="1" t="s">
        <v>17</v>
      </c>
      <c r="I181" s="1" t="s">
        <v>16</v>
      </c>
      <c r="J181" s="1" t="s">
        <v>16</v>
      </c>
      <c r="K181" s="1" t="s">
        <v>16</v>
      </c>
      <c r="L181" s="1" t="s">
        <v>16</v>
      </c>
      <c r="M181" s="2" t="str">
        <f t="shared" si="49"/>
        <v>FS 28</v>
      </c>
      <c r="N181" s="2" t="str">
        <f t="shared" si="50"/>
        <v>Whitsand and Looe Bay</v>
      </c>
      <c r="O181" s="2" t="str">
        <f t="shared" si="51"/>
        <v>MCZ</v>
      </c>
      <c r="P181" s="2" t="str">
        <f t="shared" si="53"/>
        <v>A1.3</v>
      </c>
      <c r="Q181" s="37" t="s">
        <v>136</v>
      </c>
      <c r="R181" s="37" t="s">
        <v>137</v>
      </c>
      <c r="S181" s="37" t="s">
        <v>24</v>
      </c>
      <c r="T181" s="37" t="s">
        <v>475</v>
      </c>
      <c r="U181" s="9">
        <f t="shared" si="54"/>
        <v>1</v>
      </c>
      <c r="V181" s="9">
        <f t="shared" si="55"/>
        <v>1</v>
      </c>
      <c r="W181" s="9">
        <f t="shared" si="56"/>
        <v>1</v>
      </c>
      <c r="X181" s="9">
        <f t="shared" si="57"/>
        <v>0</v>
      </c>
      <c r="Y181" s="9">
        <f t="shared" si="58"/>
        <v>1</v>
      </c>
      <c r="Z181" s="9">
        <f t="shared" si="59"/>
        <v>1</v>
      </c>
      <c r="AA181" s="9">
        <f t="shared" si="60"/>
        <v>1</v>
      </c>
      <c r="AB181" s="9">
        <f t="shared" si="61"/>
        <v>1</v>
      </c>
      <c r="AN181" s="10" t="str">
        <f t="shared" si="52"/>
        <v>Whitsand and Looe BayMCZ</v>
      </c>
      <c r="AO181" s="10" t="str">
        <f t="shared" si="62"/>
        <v>Whitsand and Looe Bay</v>
      </c>
      <c r="AP181" s="9">
        <f>IFERROR(VLOOKUP($AN181,'Introduction probability'!$A$1:$L$128,5,FALSE),"0")</f>
        <v>1</v>
      </c>
      <c r="AQ181" s="9">
        <f>IFERROR(VLOOKUP($AN181,'Introduction probability'!$A$1:$L$128,6,FALSE),"0")</f>
        <v>1</v>
      </c>
      <c r="AR181" s="9">
        <f>IFERROR(VLOOKUP($AN181,'Introduction probability'!$A$1:$L$128,7,FALSE),"0")</f>
        <v>0.5</v>
      </c>
      <c r="AS181" s="9">
        <f>IFERROR(VLOOKUP($AN181,'Introduction probability'!$A$1:$L$128,8,FALSE),"0")</f>
        <v>1</v>
      </c>
      <c r="AT181" s="9">
        <f>IFERROR(VLOOKUP($AN181,'Introduction probability'!$A$1:$L$128,9,FALSE),"0")</f>
        <v>0.5</v>
      </c>
      <c r="AU181" s="9">
        <f>IFERROR(VLOOKUP($AN181,'Introduction probability'!$A$1:$L$128,10,FALSE),"0")</f>
        <v>1</v>
      </c>
      <c r="AV181" s="9">
        <f>IFERROR(VLOOKUP($AN181,'Introduction probability'!$A$1:$L$128,11,FALSE),"0")</f>
        <v>0.5</v>
      </c>
      <c r="AW181" s="9">
        <f>IFERROR(VLOOKUP($AN181,'Introduction probability'!$A$1:$L$128,12,FALSE),"0")</f>
        <v>1</v>
      </c>
      <c r="AY181" s="2" t="str">
        <f t="shared" si="63"/>
        <v>Whitsand and Looe Bay</v>
      </c>
      <c r="AZ181" s="2" t="str">
        <f t="shared" si="64"/>
        <v>MCZ</v>
      </c>
      <c r="BA181" s="2">
        <f t="shared" si="65"/>
        <v>1</v>
      </c>
      <c r="BB181" s="2">
        <f t="shared" si="66"/>
        <v>1</v>
      </c>
      <c r="BC181" s="2">
        <f t="shared" si="67"/>
        <v>0.5</v>
      </c>
      <c r="BD181" s="2">
        <f t="shared" si="68"/>
        <v>0</v>
      </c>
      <c r="BE181" s="2">
        <f t="shared" si="69"/>
        <v>0.5</v>
      </c>
      <c r="BF181" s="2">
        <f t="shared" si="70"/>
        <v>1</v>
      </c>
      <c r="BG181" s="2">
        <f t="shared" si="71"/>
        <v>0.5</v>
      </c>
      <c r="BH181" s="2">
        <f t="shared" si="72"/>
        <v>1</v>
      </c>
    </row>
    <row r="182" spans="1:60" x14ac:dyDescent="0.25">
      <c r="A182" s="1" t="s">
        <v>136</v>
      </c>
      <c r="B182" s="1" t="s">
        <v>137</v>
      </c>
      <c r="C182" s="1" t="s">
        <v>24</v>
      </c>
      <c r="D182" s="1" t="s">
        <v>474</v>
      </c>
      <c r="E182" s="1" t="s">
        <v>75</v>
      </c>
      <c r="F182" s="1" t="s">
        <v>16</v>
      </c>
      <c r="G182" s="1" t="s">
        <v>16</v>
      </c>
      <c r="H182" s="1" t="s">
        <v>17</v>
      </c>
      <c r="I182" s="1" t="s">
        <v>16</v>
      </c>
      <c r="J182" s="1" t="s">
        <v>16</v>
      </c>
      <c r="K182" s="1" t="s">
        <v>16</v>
      </c>
      <c r="L182" s="1" t="s">
        <v>16</v>
      </c>
      <c r="M182" s="2" t="str">
        <f t="shared" si="49"/>
        <v>FS 28</v>
      </c>
      <c r="N182" s="2" t="str">
        <f t="shared" si="50"/>
        <v>Whitsand and Looe Bay</v>
      </c>
      <c r="O182" s="2" t="str">
        <f t="shared" si="51"/>
        <v>MCZ</v>
      </c>
      <c r="P182" s="2" t="str">
        <f t="shared" si="53"/>
        <v>A1.2</v>
      </c>
      <c r="Q182" s="37" t="s">
        <v>136</v>
      </c>
      <c r="R182" s="37" t="s">
        <v>137</v>
      </c>
      <c r="S182" s="37" t="s">
        <v>24</v>
      </c>
      <c r="T182" s="37" t="s">
        <v>474</v>
      </c>
      <c r="U182" s="9">
        <f t="shared" si="54"/>
        <v>1</v>
      </c>
      <c r="V182" s="9">
        <f t="shared" si="55"/>
        <v>0</v>
      </c>
      <c r="W182" s="9">
        <f t="shared" si="56"/>
        <v>1</v>
      </c>
      <c r="X182" s="9">
        <f t="shared" si="57"/>
        <v>0</v>
      </c>
      <c r="Y182" s="9">
        <f t="shared" si="58"/>
        <v>1</v>
      </c>
      <c r="Z182" s="9">
        <f t="shared" si="59"/>
        <v>1</v>
      </c>
      <c r="AA182" s="9">
        <f t="shared" si="60"/>
        <v>0</v>
      </c>
      <c r="AB182" s="9">
        <f t="shared" si="61"/>
        <v>1</v>
      </c>
      <c r="AN182" s="10" t="str">
        <f t="shared" si="52"/>
        <v>Whitsand and Looe BayMCZ</v>
      </c>
      <c r="AO182" s="10" t="str">
        <f t="shared" si="62"/>
        <v>Whitsand and Looe Bay</v>
      </c>
      <c r="AP182" s="9">
        <f>IFERROR(VLOOKUP($AN182,'Introduction probability'!$A$1:$L$128,5,FALSE),"0")</f>
        <v>1</v>
      </c>
      <c r="AQ182" s="9">
        <f>IFERROR(VLOOKUP($AN182,'Introduction probability'!$A$1:$L$128,6,FALSE),"0")</f>
        <v>1</v>
      </c>
      <c r="AR182" s="9">
        <f>IFERROR(VLOOKUP($AN182,'Introduction probability'!$A$1:$L$128,7,FALSE),"0")</f>
        <v>0.5</v>
      </c>
      <c r="AS182" s="9">
        <f>IFERROR(VLOOKUP($AN182,'Introduction probability'!$A$1:$L$128,8,FALSE),"0")</f>
        <v>1</v>
      </c>
      <c r="AT182" s="9">
        <f>IFERROR(VLOOKUP($AN182,'Introduction probability'!$A$1:$L$128,9,FALSE),"0")</f>
        <v>0.5</v>
      </c>
      <c r="AU182" s="9">
        <f>IFERROR(VLOOKUP($AN182,'Introduction probability'!$A$1:$L$128,10,FALSE),"0")</f>
        <v>1</v>
      </c>
      <c r="AV182" s="9">
        <f>IFERROR(VLOOKUP($AN182,'Introduction probability'!$A$1:$L$128,11,FALSE),"0")</f>
        <v>0.5</v>
      </c>
      <c r="AW182" s="9">
        <f>IFERROR(VLOOKUP($AN182,'Introduction probability'!$A$1:$L$128,12,FALSE),"0")</f>
        <v>1</v>
      </c>
      <c r="AY182" s="2" t="str">
        <f t="shared" si="63"/>
        <v>Whitsand and Looe Bay</v>
      </c>
      <c r="AZ182" s="2" t="str">
        <f t="shared" si="64"/>
        <v>MCZ</v>
      </c>
      <c r="BA182" s="2">
        <f t="shared" si="65"/>
        <v>1</v>
      </c>
      <c r="BB182" s="2">
        <f t="shared" si="66"/>
        <v>0</v>
      </c>
      <c r="BC182" s="2">
        <f t="shared" si="67"/>
        <v>0.5</v>
      </c>
      <c r="BD182" s="2">
        <f t="shared" si="68"/>
        <v>0</v>
      </c>
      <c r="BE182" s="2">
        <f t="shared" si="69"/>
        <v>0.5</v>
      </c>
      <c r="BF182" s="2">
        <f t="shared" si="70"/>
        <v>1</v>
      </c>
      <c r="BG182" s="2">
        <f t="shared" si="71"/>
        <v>0</v>
      </c>
      <c r="BH182" s="2">
        <f t="shared" si="72"/>
        <v>1</v>
      </c>
    </row>
    <row r="183" spans="1:60" x14ac:dyDescent="0.25">
      <c r="A183" s="1" t="s">
        <v>136</v>
      </c>
      <c r="B183" s="1" t="s">
        <v>137</v>
      </c>
      <c r="C183" s="1" t="s">
        <v>24</v>
      </c>
      <c r="D183" s="1" t="s">
        <v>493</v>
      </c>
      <c r="E183" s="1" t="s">
        <v>138</v>
      </c>
      <c r="F183" s="1" t="s">
        <v>16</v>
      </c>
      <c r="G183" s="1" t="s">
        <v>16</v>
      </c>
      <c r="H183" s="1" t="s">
        <v>17</v>
      </c>
      <c r="I183" s="1" t="s">
        <v>16</v>
      </c>
      <c r="J183" s="1" t="s">
        <v>16</v>
      </c>
      <c r="K183" s="1" t="s">
        <v>16</v>
      </c>
      <c r="L183" s="1" t="s">
        <v>16</v>
      </c>
      <c r="M183" s="2" t="str">
        <f t="shared" si="49"/>
        <v>FS 28</v>
      </c>
      <c r="N183" s="2" t="str">
        <f t="shared" si="50"/>
        <v>Whitsand and Looe Bay</v>
      </c>
      <c r="O183" s="2" t="str">
        <f t="shared" si="51"/>
        <v>MCZ</v>
      </c>
      <c r="P183" s="2" t="str">
        <f t="shared" si="53"/>
        <v>SOCI_3</v>
      </c>
      <c r="Q183" s="37" t="s">
        <v>136</v>
      </c>
      <c r="R183" s="37" t="s">
        <v>137</v>
      </c>
      <c r="S183" s="37" t="s">
        <v>24</v>
      </c>
      <c r="T183" s="37" t="s">
        <v>493</v>
      </c>
      <c r="U183" s="9">
        <f t="shared" si="54"/>
        <v>0</v>
      </c>
      <c r="V183" s="9">
        <f t="shared" si="55"/>
        <v>0</v>
      </c>
      <c r="W183" s="9">
        <f t="shared" si="56"/>
        <v>0</v>
      </c>
      <c r="X183" s="9">
        <f t="shared" si="57"/>
        <v>0</v>
      </c>
      <c r="Y183" s="9">
        <f t="shared" si="58"/>
        <v>0</v>
      </c>
      <c r="Z183" s="9">
        <f t="shared" si="59"/>
        <v>0</v>
      </c>
      <c r="AA183" s="9">
        <f t="shared" si="60"/>
        <v>0</v>
      </c>
      <c r="AB183" s="9">
        <f t="shared" si="61"/>
        <v>0</v>
      </c>
      <c r="AN183" s="10" t="str">
        <f t="shared" si="52"/>
        <v>Whitsand and Looe BayMCZ</v>
      </c>
      <c r="AO183" s="10" t="str">
        <f t="shared" si="62"/>
        <v>Whitsand and Looe Bay</v>
      </c>
      <c r="AP183" s="9">
        <f>IFERROR(VLOOKUP($AN183,'Introduction probability'!$A$1:$L$128,5,FALSE),"0")</f>
        <v>1</v>
      </c>
      <c r="AQ183" s="9">
        <f>IFERROR(VLOOKUP($AN183,'Introduction probability'!$A$1:$L$128,6,FALSE),"0")</f>
        <v>1</v>
      </c>
      <c r="AR183" s="9">
        <f>IFERROR(VLOOKUP($AN183,'Introduction probability'!$A$1:$L$128,7,FALSE),"0")</f>
        <v>0.5</v>
      </c>
      <c r="AS183" s="9">
        <f>IFERROR(VLOOKUP($AN183,'Introduction probability'!$A$1:$L$128,8,FALSE),"0")</f>
        <v>1</v>
      </c>
      <c r="AT183" s="9">
        <f>IFERROR(VLOOKUP($AN183,'Introduction probability'!$A$1:$L$128,9,FALSE),"0")</f>
        <v>0.5</v>
      </c>
      <c r="AU183" s="9">
        <f>IFERROR(VLOOKUP($AN183,'Introduction probability'!$A$1:$L$128,10,FALSE),"0")</f>
        <v>1</v>
      </c>
      <c r="AV183" s="9">
        <f>IFERROR(VLOOKUP($AN183,'Introduction probability'!$A$1:$L$128,11,FALSE),"0")</f>
        <v>0.5</v>
      </c>
      <c r="AW183" s="9">
        <f>IFERROR(VLOOKUP($AN183,'Introduction probability'!$A$1:$L$128,12,FALSE),"0")</f>
        <v>1</v>
      </c>
      <c r="AY183" s="2" t="str">
        <f t="shared" si="63"/>
        <v>Whitsand and Looe Bay</v>
      </c>
      <c r="AZ183" s="2" t="str">
        <f t="shared" si="64"/>
        <v>MCZ</v>
      </c>
      <c r="BA183" s="2">
        <f t="shared" si="65"/>
        <v>0</v>
      </c>
      <c r="BB183" s="2">
        <f t="shared" si="66"/>
        <v>0</v>
      </c>
      <c r="BC183" s="2">
        <f t="shared" si="67"/>
        <v>0</v>
      </c>
      <c r="BD183" s="2">
        <f t="shared" si="68"/>
        <v>0</v>
      </c>
      <c r="BE183" s="2">
        <f t="shared" si="69"/>
        <v>0</v>
      </c>
      <c r="BF183" s="2">
        <f t="shared" si="70"/>
        <v>0</v>
      </c>
      <c r="BG183" s="2">
        <f t="shared" si="71"/>
        <v>0</v>
      </c>
      <c r="BH183" s="2">
        <f t="shared" si="72"/>
        <v>0</v>
      </c>
    </row>
    <row r="184" spans="1:60" x14ac:dyDescent="0.25">
      <c r="A184" s="1" t="s">
        <v>136</v>
      </c>
      <c r="B184" s="1" t="s">
        <v>137</v>
      </c>
      <c r="C184" s="1" t="s">
        <v>24</v>
      </c>
      <c r="D184" s="1" t="s">
        <v>462</v>
      </c>
      <c r="E184" s="1" t="s">
        <v>51</v>
      </c>
      <c r="F184" s="1" t="s">
        <v>16</v>
      </c>
      <c r="G184" s="1" t="s">
        <v>16</v>
      </c>
      <c r="H184" s="1" t="s">
        <v>17</v>
      </c>
      <c r="I184" s="1" t="s">
        <v>16</v>
      </c>
      <c r="J184" s="1" t="s">
        <v>16</v>
      </c>
      <c r="K184" s="1" t="s">
        <v>16</v>
      </c>
      <c r="L184" s="1" t="s">
        <v>16</v>
      </c>
      <c r="M184" s="2" t="str">
        <f t="shared" si="49"/>
        <v>FS 28</v>
      </c>
      <c r="N184" s="2" t="str">
        <f t="shared" si="50"/>
        <v>Whitsand and Looe Bay</v>
      </c>
      <c r="O184" s="2" t="str">
        <f t="shared" si="51"/>
        <v>MCZ</v>
      </c>
      <c r="P184" s="2" t="str">
        <f t="shared" si="53"/>
        <v>SOCI_8</v>
      </c>
      <c r="Q184" s="37" t="s">
        <v>136</v>
      </c>
      <c r="R184" s="37" t="s">
        <v>137</v>
      </c>
      <c r="S184" s="37" t="s">
        <v>24</v>
      </c>
      <c r="T184" s="37" t="s">
        <v>462</v>
      </c>
      <c r="U184" s="9">
        <f t="shared" si="54"/>
        <v>0</v>
      </c>
      <c r="V184" s="9">
        <f t="shared" si="55"/>
        <v>0</v>
      </c>
      <c r="W184" s="9">
        <f t="shared" si="56"/>
        <v>0</v>
      </c>
      <c r="X184" s="9">
        <f t="shared" si="57"/>
        <v>0</v>
      </c>
      <c r="Y184" s="9">
        <f t="shared" si="58"/>
        <v>0</v>
      </c>
      <c r="Z184" s="9">
        <f t="shared" si="59"/>
        <v>0</v>
      </c>
      <c r="AA184" s="9">
        <f t="shared" si="60"/>
        <v>0</v>
      </c>
      <c r="AB184" s="9">
        <f t="shared" si="61"/>
        <v>0</v>
      </c>
      <c r="AN184" s="10" t="str">
        <f t="shared" si="52"/>
        <v>Whitsand and Looe BayMCZ</v>
      </c>
      <c r="AO184" s="10" t="str">
        <f t="shared" si="62"/>
        <v>Whitsand and Looe Bay</v>
      </c>
      <c r="AP184" s="9">
        <f>IFERROR(VLOOKUP($AN184,'Introduction probability'!$A$1:$L$128,5,FALSE),"0")</f>
        <v>1</v>
      </c>
      <c r="AQ184" s="9">
        <f>IFERROR(VLOOKUP($AN184,'Introduction probability'!$A$1:$L$128,6,FALSE),"0")</f>
        <v>1</v>
      </c>
      <c r="AR184" s="9">
        <f>IFERROR(VLOOKUP($AN184,'Introduction probability'!$A$1:$L$128,7,FALSE),"0")</f>
        <v>0.5</v>
      </c>
      <c r="AS184" s="9">
        <f>IFERROR(VLOOKUP($AN184,'Introduction probability'!$A$1:$L$128,8,FALSE),"0")</f>
        <v>1</v>
      </c>
      <c r="AT184" s="9">
        <f>IFERROR(VLOOKUP($AN184,'Introduction probability'!$A$1:$L$128,9,FALSE),"0")</f>
        <v>0.5</v>
      </c>
      <c r="AU184" s="9">
        <f>IFERROR(VLOOKUP($AN184,'Introduction probability'!$A$1:$L$128,10,FALSE),"0")</f>
        <v>1</v>
      </c>
      <c r="AV184" s="9">
        <f>IFERROR(VLOOKUP($AN184,'Introduction probability'!$A$1:$L$128,11,FALSE),"0")</f>
        <v>0.5</v>
      </c>
      <c r="AW184" s="9">
        <f>IFERROR(VLOOKUP($AN184,'Introduction probability'!$A$1:$L$128,12,FALSE),"0")</f>
        <v>1</v>
      </c>
      <c r="AY184" s="2" t="str">
        <f t="shared" si="63"/>
        <v>Whitsand and Looe Bay</v>
      </c>
      <c r="AZ184" s="2" t="str">
        <f t="shared" si="64"/>
        <v>MCZ</v>
      </c>
      <c r="BA184" s="2">
        <f t="shared" si="65"/>
        <v>0</v>
      </c>
      <c r="BB184" s="2">
        <f t="shared" si="66"/>
        <v>0</v>
      </c>
      <c r="BC184" s="2">
        <f t="shared" si="67"/>
        <v>0</v>
      </c>
      <c r="BD184" s="2">
        <f t="shared" si="68"/>
        <v>0</v>
      </c>
      <c r="BE184" s="2">
        <f t="shared" si="69"/>
        <v>0</v>
      </c>
      <c r="BF184" s="2">
        <f t="shared" si="70"/>
        <v>0</v>
      </c>
      <c r="BG184" s="2">
        <f t="shared" si="71"/>
        <v>0</v>
      </c>
      <c r="BH184" s="2">
        <f t="shared" si="72"/>
        <v>0</v>
      </c>
    </row>
    <row r="185" spans="1:60" x14ac:dyDescent="0.25">
      <c r="A185" s="1" t="s">
        <v>136</v>
      </c>
      <c r="B185" s="1" t="s">
        <v>137</v>
      </c>
      <c r="C185" s="1" t="s">
        <v>24</v>
      </c>
      <c r="D185" s="1" t="s">
        <v>482</v>
      </c>
      <c r="E185" s="1" t="s">
        <v>105</v>
      </c>
      <c r="F185" s="1" t="s">
        <v>16</v>
      </c>
      <c r="G185" s="1" t="s">
        <v>16</v>
      </c>
      <c r="H185" s="1" t="s">
        <v>17</v>
      </c>
      <c r="I185" s="1" t="s">
        <v>16</v>
      </c>
      <c r="J185" s="1" t="s">
        <v>16</v>
      </c>
      <c r="K185" s="1" t="s">
        <v>16</v>
      </c>
      <c r="L185" s="1" t="s">
        <v>16</v>
      </c>
      <c r="M185" s="2" t="str">
        <f t="shared" si="49"/>
        <v>FS 28</v>
      </c>
      <c r="N185" s="2" t="str">
        <f t="shared" si="50"/>
        <v>Whitsand and Looe Bay</v>
      </c>
      <c r="O185" s="2" t="str">
        <f t="shared" si="51"/>
        <v>MCZ</v>
      </c>
      <c r="P185" s="2" t="str">
        <f t="shared" si="53"/>
        <v>SOCI_2</v>
      </c>
      <c r="Q185" s="37" t="s">
        <v>136</v>
      </c>
      <c r="R185" s="37" t="s">
        <v>137</v>
      </c>
      <c r="S185" s="37" t="s">
        <v>24</v>
      </c>
      <c r="T185" s="37" t="s">
        <v>482</v>
      </c>
      <c r="U185" s="9">
        <f t="shared" si="54"/>
        <v>0</v>
      </c>
      <c r="V185" s="9">
        <f t="shared" si="55"/>
        <v>0</v>
      </c>
      <c r="W185" s="9">
        <f t="shared" si="56"/>
        <v>0</v>
      </c>
      <c r="X185" s="9">
        <f t="shared" si="57"/>
        <v>0</v>
      </c>
      <c r="Y185" s="9">
        <f t="shared" si="58"/>
        <v>0</v>
      </c>
      <c r="Z185" s="9">
        <f t="shared" si="59"/>
        <v>0</v>
      </c>
      <c r="AA185" s="9">
        <f t="shared" si="60"/>
        <v>0</v>
      </c>
      <c r="AB185" s="9">
        <f t="shared" si="61"/>
        <v>0</v>
      </c>
      <c r="AN185" s="10" t="str">
        <f t="shared" si="52"/>
        <v>Whitsand and Looe BayMCZ</v>
      </c>
      <c r="AO185" s="10" t="str">
        <f t="shared" si="62"/>
        <v>Whitsand and Looe Bay</v>
      </c>
      <c r="AP185" s="9">
        <f>IFERROR(VLOOKUP($AN185,'Introduction probability'!$A$1:$L$128,5,FALSE),"0")</f>
        <v>1</v>
      </c>
      <c r="AQ185" s="9">
        <f>IFERROR(VLOOKUP($AN185,'Introduction probability'!$A$1:$L$128,6,FALSE),"0")</f>
        <v>1</v>
      </c>
      <c r="AR185" s="9">
        <f>IFERROR(VLOOKUP($AN185,'Introduction probability'!$A$1:$L$128,7,FALSE),"0")</f>
        <v>0.5</v>
      </c>
      <c r="AS185" s="9">
        <f>IFERROR(VLOOKUP($AN185,'Introduction probability'!$A$1:$L$128,8,FALSE),"0")</f>
        <v>1</v>
      </c>
      <c r="AT185" s="9">
        <f>IFERROR(VLOOKUP($AN185,'Introduction probability'!$A$1:$L$128,9,FALSE),"0")</f>
        <v>0.5</v>
      </c>
      <c r="AU185" s="9">
        <f>IFERROR(VLOOKUP($AN185,'Introduction probability'!$A$1:$L$128,10,FALSE),"0")</f>
        <v>1</v>
      </c>
      <c r="AV185" s="9">
        <f>IFERROR(VLOOKUP($AN185,'Introduction probability'!$A$1:$L$128,11,FALSE),"0")</f>
        <v>0.5</v>
      </c>
      <c r="AW185" s="9">
        <f>IFERROR(VLOOKUP($AN185,'Introduction probability'!$A$1:$L$128,12,FALSE),"0")</f>
        <v>1</v>
      </c>
      <c r="AY185" s="2" t="str">
        <f t="shared" si="63"/>
        <v>Whitsand and Looe Bay</v>
      </c>
      <c r="AZ185" s="2" t="str">
        <f t="shared" si="64"/>
        <v>MCZ</v>
      </c>
      <c r="BA185" s="2">
        <f t="shared" si="65"/>
        <v>0</v>
      </c>
      <c r="BB185" s="2">
        <f t="shared" si="66"/>
        <v>0</v>
      </c>
      <c r="BC185" s="2">
        <f t="shared" si="67"/>
        <v>0</v>
      </c>
      <c r="BD185" s="2">
        <f t="shared" si="68"/>
        <v>0</v>
      </c>
      <c r="BE185" s="2">
        <f t="shared" si="69"/>
        <v>0</v>
      </c>
      <c r="BF185" s="2">
        <f t="shared" si="70"/>
        <v>0</v>
      </c>
      <c r="BG185" s="2">
        <f t="shared" si="71"/>
        <v>0</v>
      </c>
      <c r="BH185" s="2">
        <f t="shared" si="72"/>
        <v>0</v>
      </c>
    </row>
    <row r="186" spans="1:60" x14ac:dyDescent="0.25">
      <c r="A186" s="1" t="s">
        <v>136</v>
      </c>
      <c r="B186" s="1" t="s">
        <v>137</v>
      </c>
      <c r="C186" s="1" t="s">
        <v>24</v>
      </c>
      <c r="D186" s="1" t="s">
        <v>488</v>
      </c>
      <c r="E186" s="1" t="s">
        <v>117</v>
      </c>
      <c r="F186" s="1" t="s">
        <v>16</v>
      </c>
      <c r="G186" s="1" t="s">
        <v>16</v>
      </c>
      <c r="H186" s="1" t="s">
        <v>17</v>
      </c>
      <c r="I186" s="1" t="s">
        <v>16</v>
      </c>
      <c r="J186" s="1" t="s">
        <v>16</v>
      </c>
      <c r="K186" s="1" t="s">
        <v>16</v>
      </c>
      <c r="L186" s="1" t="s">
        <v>16</v>
      </c>
      <c r="M186" s="2" t="str">
        <f t="shared" si="49"/>
        <v>FS 28</v>
      </c>
      <c r="N186" s="2" t="str">
        <f t="shared" si="50"/>
        <v>Whitsand and Looe Bay</v>
      </c>
      <c r="O186" s="2" t="str">
        <f t="shared" si="51"/>
        <v>MCZ</v>
      </c>
      <c r="P186" s="2" t="str">
        <f t="shared" si="53"/>
        <v>HOCI_17</v>
      </c>
      <c r="Q186" s="37" t="s">
        <v>136</v>
      </c>
      <c r="R186" s="37" t="s">
        <v>137</v>
      </c>
      <c r="S186" s="37" t="s">
        <v>24</v>
      </c>
      <c r="T186" s="37" t="s">
        <v>488</v>
      </c>
      <c r="U186" s="9">
        <f t="shared" si="54"/>
        <v>0</v>
      </c>
      <c r="V186" s="9">
        <f t="shared" si="55"/>
        <v>0</v>
      </c>
      <c r="W186" s="9">
        <f t="shared" si="56"/>
        <v>0</v>
      </c>
      <c r="X186" s="9">
        <f t="shared" si="57"/>
        <v>1</v>
      </c>
      <c r="Y186" s="9">
        <f t="shared" si="58"/>
        <v>1</v>
      </c>
      <c r="Z186" s="9">
        <f t="shared" si="59"/>
        <v>0</v>
      </c>
      <c r="AA186" s="9">
        <f t="shared" si="60"/>
        <v>0</v>
      </c>
      <c r="AB186" s="9">
        <f t="shared" si="61"/>
        <v>0</v>
      </c>
      <c r="AN186" s="10" t="str">
        <f t="shared" si="52"/>
        <v>Whitsand and Looe BayMCZ</v>
      </c>
      <c r="AO186" s="10" t="str">
        <f t="shared" si="62"/>
        <v>Whitsand and Looe Bay</v>
      </c>
      <c r="AP186" s="9">
        <f>IFERROR(VLOOKUP($AN186,'Introduction probability'!$A$1:$L$128,5,FALSE),"0")</f>
        <v>1</v>
      </c>
      <c r="AQ186" s="9">
        <f>IFERROR(VLOOKUP($AN186,'Introduction probability'!$A$1:$L$128,6,FALSE),"0")</f>
        <v>1</v>
      </c>
      <c r="AR186" s="9">
        <f>IFERROR(VLOOKUP($AN186,'Introduction probability'!$A$1:$L$128,7,FALSE),"0")</f>
        <v>0.5</v>
      </c>
      <c r="AS186" s="9">
        <f>IFERROR(VLOOKUP($AN186,'Introduction probability'!$A$1:$L$128,8,FALSE),"0")</f>
        <v>1</v>
      </c>
      <c r="AT186" s="9">
        <f>IFERROR(VLOOKUP($AN186,'Introduction probability'!$A$1:$L$128,9,FALSE),"0")</f>
        <v>0.5</v>
      </c>
      <c r="AU186" s="9">
        <f>IFERROR(VLOOKUP($AN186,'Introduction probability'!$A$1:$L$128,10,FALSE),"0")</f>
        <v>1</v>
      </c>
      <c r="AV186" s="9">
        <f>IFERROR(VLOOKUP($AN186,'Introduction probability'!$A$1:$L$128,11,FALSE),"0")</f>
        <v>0.5</v>
      </c>
      <c r="AW186" s="9">
        <f>IFERROR(VLOOKUP($AN186,'Introduction probability'!$A$1:$L$128,12,FALSE),"0")</f>
        <v>1</v>
      </c>
      <c r="AY186" s="2" t="str">
        <f t="shared" si="63"/>
        <v>Whitsand and Looe Bay</v>
      </c>
      <c r="AZ186" s="2" t="str">
        <f t="shared" si="64"/>
        <v>MCZ</v>
      </c>
      <c r="BA186" s="2">
        <f t="shared" si="65"/>
        <v>0</v>
      </c>
      <c r="BB186" s="2">
        <f t="shared" si="66"/>
        <v>0</v>
      </c>
      <c r="BC186" s="2">
        <f t="shared" si="67"/>
        <v>0</v>
      </c>
      <c r="BD186" s="2">
        <f t="shared" si="68"/>
        <v>1</v>
      </c>
      <c r="BE186" s="2">
        <f t="shared" si="69"/>
        <v>0.5</v>
      </c>
      <c r="BF186" s="2">
        <f t="shared" si="70"/>
        <v>0</v>
      </c>
      <c r="BG186" s="2">
        <f t="shared" si="71"/>
        <v>0</v>
      </c>
      <c r="BH186" s="2">
        <f t="shared" si="72"/>
        <v>0</v>
      </c>
    </row>
    <row r="187" spans="1:60" x14ac:dyDescent="0.25">
      <c r="A187" s="1" t="s">
        <v>136</v>
      </c>
      <c r="B187" s="1" t="s">
        <v>137</v>
      </c>
      <c r="C187" s="1" t="s">
        <v>24</v>
      </c>
      <c r="D187" s="1" t="s">
        <v>476</v>
      </c>
      <c r="E187" s="1" t="s">
        <v>81</v>
      </c>
      <c r="F187" s="1" t="s">
        <v>16</v>
      </c>
      <c r="G187" s="1" t="s">
        <v>16</v>
      </c>
      <c r="H187" s="1" t="s">
        <v>17</v>
      </c>
      <c r="I187" s="1" t="s">
        <v>16</v>
      </c>
      <c r="J187" s="1" t="s">
        <v>16</v>
      </c>
      <c r="K187" s="1" t="s">
        <v>16</v>
      </c>
      <c r="L187" s="1" t="s">
        <v>16</v>
      </c>
      <c r="M187" s="2" t="str">
        <f t="shared" si="49"/>
        <v>FS 28</v>
      </c>
      <c r="N187" s="2" t="str">
        <f t="shared" si="50"/>
        <v>Whitsand and Looe Bay</v>
      </c>
      <c r="O187" s="2" t="str">
        <f t="shared" si="51"/>
        <v>MCZ</v>
      </c>
      <c r="P187" s="2" t="str">
        <f t="shared" si="53"/>
        <v>SOCI_14</v>
      </c>
      <c r="Q187" s="37" t="s">
        <v>136</v>
      </c>
      <c r="R187" s="37" t="s">
        <v>137</v>
      </c>
      <c r="S187" s="37" t="s">
        <v>24</v>
      </c>
      <c r="T187" s="37" t="s">
        <v>476</v>
      </c>
      <c r="U187" s="9">
        <f t="shared" si="54"/>
        <v>0</v>
      </c>
      <c r="V187" s="9">
        <f t="shared" si="55"/>
        <v>0</v>
      </c>
      <c r="W187" s="9">
        <f t="shared" si="56"/>
        <v>0</v>
      </c>
      <c r="X187" s="9">
        <f t="shared" si="57"/>
        <v>0</v>
      </c>
      <c r="Y187" s="9">
        <f t="shared" si="58"/>
        <v>0</v>
      </c>
      <c r="Z187" s="9">
        <f t="shared" si="59"/>
        <v>0</v>
      </c>
      <c r="AA187" s="9">
        <f t="shared" si="60"/>
        <v>0</v>
      </c>
      <c r="AB187" s="9">
        <f t="shared" si="61"/>
        <v>0</v>
      </c>
      <c r="AN187" s="10" t="str">
        <f t="shared" si="52"/>
        <v>Whitsand and Looe BayMCZ</v>
      </c>
      <c r="AO187" s="10" t="str">
        <f t="shared" si="62"/>
        <v>Whitsand and Looe Bay</v>
      </c>
      <c r="AP187" s="9">
        <f>IFERROR(VLOOKUP($AN187,'Introduction probability'!$A$1:$L$128,5,FALSE),"0")</f>
        <v>1</v>
      </c>
      <c r="AQ187" s="9">
        <f>IFERROR(VLOOKUP($AN187,'Introduction probability'!$A$1:$L$128,6,FALSE),"0")</f>
        <v>1</v>
      </c>
      <c r="AR187" s="9">
        <f>IFERROR(VLOOKUP($AN187,'Introduction probability'!$A$1:$L$128,7,FALSE),"0")</f>
        <v>0.5</v>
      </c>
      <c r="AS187" s="9">
        <f>IFERROR(VLOOKUP($AN187,'Introduction probability'!$A$1:$L$128,8,FALSE),"0")</f>
        <v>1</v>
      </c>
      <c r="AT187" s="9">
        <f>IFERROR(VLOOKUP($AN187,'Introduction probability'!$A$1:$L$128,9,FALSE),"0")</f>
        <v>0.5</v>
      </c>
      <c r="AU187" s="9">
        <f>IFERROR(VLOOKUP($AN187,'Introduction probability'!$A$1:$L$128,10,FALSE),"0")</f>
        <v>1</v>
      </c>
      <c r="AV187" s="9">
        <f>IFERROR(VLOOKUP($AN187,'Introduction probability'!$A$1:$L$128,11,FALSE),"0")</f>
        <v>0.5</v>
      </c>
      <c r="AW187" s="9">
        <f>IFERROR(VLOOKUP($AN187,'Introduction probability'!$A$1:$L$128,12,FALSE),"0")</f>
        <v>1</v>
      </c>
      <c r="AY187" s="2" t="str">
        <f t="shared" si="63"/>
        <v>Whitsand and Looe Bay</v>
      </c>
      <c r="AZ187" s="2" t="str">
        <f t="shared" si="64"/>
        <v>MCZ</v>
      </c>
      <c r="BA187" s="2">
        <f t="shared" si="65"/>
        <v>0</v>
      </c>
      <c r="BB187" s="2">
        <f t="shared" si="66"/>
        <v>0</v>
      </c>
      <c r="BC187" s="2">
        <f t="shared" si="67"/>
        <v>0</v>
      </c>
      <c r="BD187" s="2">
        <f t="shared" si="68"/>
        <v>0</v>
      </c>
      <c r="BE187" s="2">
        <f t="shared" si="69"/>
        <v>0</v>
      </c>
      <c r="BF187" s="2">
        <f t="shared" si="70"/>
        <v>0</v>
      </c>
      <c r="BG187" s="2">
        <f t="shared" si="71"/>
        <v>0</v>
      </c>
      <c r="BH187" s="2">
        <f t="shared" si="72"/>
        <v>0</v>
      </c>
    </row>
    <row r="188" spans="1:60" x14ac:dyDescent="0.25">
      <c r="A188" s="1" t="s">
        <v>136</v>
      </c>
      <c r="B188" s="1" t="s">
        <v>137</v>
      </c>
      <c r="C188" s="1" t="s">
        <v>24</v>
      </c>
      <c r="D188" s="1" t="s">
        <v>472</v>
      </c>
      <c r="E188" s="1" t="s">
        <v>65</v>
      </c>
      <c r="F188" s="1" t="s">
        <v>16</v>
      </c>
      <c r="G188" s="1" t="s">
        <v>16</v>
      </c>
      <c r="H188" s="1" t="s">
        <v>17</v>
      </c>
      <c r="I188" s="1" t="s">
        <v>16</v>
      </c>
      <c r="J188" s="1" t="s">
        <v>16</v>
      </c>
      <c r="K188" s="1" t="s">
        <v>16</v>
      </c>
      <c r="L188" s="1" t="s">
        <v>16</v>
      </c>
      <c r="M188" s="2" t="str">
        <f t="shared" si="49"/>
        <v>FS 28</v>
      </c>
      <c r="N188" s="2" t="str">
        <f t="shared" si="50"/>
        <v>Whitsand and Looe Bay</v>
      </c>
      <c r="O188" s="2" t="str">
        <f t="shared" si="51"/>
        <v>MCZ</v>
      </c>
      <c r="P188" s="2" t="str">
        <f t="shared" si="53"/>
        <v>A5.1</v>
      </c>
      <c r="Q188" s="37" t="s">
        <v>136</v>
      </c>
      <c r="R188" s="37" t="s">
        <v>137</v>
      </c>
      <c r="S188" s="37" t="s">
        <v>24</v>
      </c>
      <c r="T188" s="37" t="s">
        <v>472</v>
      </c>
      <c r="U188" s="9">
        <f t="shared" si="54"/>
        <v>0</v>
      </c>
      <c r="V188" s="9">
        <f t="shared" si="55"/>
        <v>1</v>
      </c>
      <c r="W188" s="9">
        <f t="shared" si="56"/>
        <v>0</v>
      </c>
      <c r="X188" s="9">
        <f t="shared" si="57"/>
        <v>1</v>
      </c>
      <c r="Y188" s="9">
        <f t="shared" si="58"/>
        <v>0</v>
      </c>
      <c r="Z188" s="9">
        <f t="shared" si="59"/>
        <v>1</v>
      </c>
      <c r="AA188" s="9">
        <f t="shared" si="60"/>
        <v>1</v>
      </c>
      <c r="AB188" s="9">
        <f t="shared" si="61"/>
        <v>1</v>
      </c>
      <c r="AN188" s="10" t="str">
        <f t="shared" si="52"/>
        <v>Whitsand and Looe BayMCZ</v>
      </c>
      <c r="AO188" s="10" t="str">
        <f t="shared" si="62"/>
        <v>Whitsand and Looe Bay</v>
      </c>
      <c r="AP188" s="9">
        <f>IFERROR(VLOOKUP($AN188,'Introduction probability'!$A$1:$L$128,5,FALSE),"0")</f>
        <v>1</v>
      </c>
      <c r="AQ188" s="9">
        <f>IFERROR(VLOOKUP($AN188,'Introduction probability'!$A$1:$L$128,6,FALSE),"0")</f>
        <v>1</v>
      </c>
      <c r="AR188" s="9">
        <f>IFERROR(VLOOKUP($AN188,'Introduction probability'!$A$1:$L$128,7,FALSE),"0")</f>
        <v>0.5</v>
      </c>
      <c r="AS188" s="9">
        <f>IFERROR(VLOOKUP($AN188,'Introduction probability'!$A$1:$L$128,8,FALSE),"0")</f>
        <v>1</v>
      </c>
      <c r="AT188" s="9">
        <f>IFERROR(VLOOKUP($AN188,'Introduction probability'!$A$1:$L$128,9,FALSE),"0")</f>
        <v>0.5</v>
      </c>
      <c r="AU188" s="9">
        <f>IFERROR(VLOOKUP($AN188,'Introduction probability'!$A$1:$L$128,10,FALSE),"0")</f>
        <v>1</v>
      </c>
      <c r="AV188" s="9">
        <f>IFERROR(VLOOKUP($AN188,'Introduction probability'!$A$1:$L$128,11,FALSE),"0")</f>
        <v>0.5</v>
      </c>
      <c r="AW188" s="9">
        <f>IFERROR(VLOOKUP($AN188,'Introduction probability'!$A$1:$L$128,12,FALSE),"0")</f>
        <v>1</v>
      </c>
      <c r="AY188" s="2" t="str">
        <f t="shared" si="63"/>
        <v>Whitsand and Looe Bay</v>
      </c>
      <c r="AZ188" s="2" t="str">
        <f t="shared" si="64"/>
        <v>MCZ</v>
      </c>
      <c r="BA188" s="2">
        <f t="shared" si="65"/>
        <v>0</v>
      </c>
      <c r="BB188" s="2">
        <f t="shared" si="66"/>
        <v>1</v>
      </c>
      <c r="BC188" s="2">
        <f t="shared" si="67"/>
        <v>0</v>
      </c>
      <c r="BD188" s="2">
        <f t="shared" si="68"/>
        <v>1</v>
      </c>
      <c r="BE188" s="2">
        <f t="shared" si="69"/>
        <v>0</v>
      </c>
      <c r="BF188" s="2">
        <f t="shared" si="70"/>
        <v>1</v>
      </c>
      <c r="BG188" s="2">
        <f t="shared" si="71"/>
        <v>0.5</v>
      </c>
      <c r="BH188" s="2">
        <f t="shared" si="72"/>
        <v>1</v>
      </c>
    </row>
    <row r="189" spans="1:60" x14ac:dyDescent="0.25">
      <c r="A189" s="1" t="s">
        <v>136</v>
      </c>
      <c r="B189" s="1" t="s">
        <v>137</v>
      </c>
      <c r="C189" s="1" t="s">
        <v>24</v>
      </c>
      <c r="D189" s="1" t="s">
        <v>457</v>
      </c>
      <c r="E189" s="1" t="s">
        <v>42</v>
      </c>
      <c r="F189" s="1" t="s">
        <v>16</v>
      </c>
      <c r="G189" s="1" t="s">
        <v>16</v>
      </c>
      <c r="H189" s="1" t="s">
        <v>17</v>
      </c>
      <c r="I189" s="1" t="s">
        <v>16</v>
      </c>
      <c r="J189" s="1" t="s">
        <v>16</v>
      </c>
      <c r="K189" s="1" t="s">
        <v>16</v>
      </c>
      <c r="L189" s="1" t="s">
        <v>16</v>
      </c>
      <c r="M189" s="2" t="str">
        <f t="shared" si="49"/>
        <v>FS 28</v>
      </c>
      <c r="N189" s="2" t="str">
        <f t="shared" si="50"/>
        <v>Whitsand and Looe Bay</v>
      </c>
      <c r="O189" s="2" t="str">
        <f t="shared" si="51"/>
        <v>MCZ</v>
      </c>
      <c r="P189" s="2" t="str">
        <f t="shared" si="53"/>
        <v>A5.2</v>
      </c>
      <c r="Q189" s="37" t="s">
        <v>136</v>
      </c>
      <c r="R189" s="37" t="s">
        <v>137</v>
      </c>
      <c r="S189" s="37" t="s">
        <v>24</v>
      </c>
      <c r="T189" s="37" t="s">
        <v>457</v>
      </c>
      <c r="U189" s="9">
        <f t="shared" si="54"/>
        <v>0</v>
      </c>
      <c r="V189" s="9">
        <f t="shared" si="55"/>
        <v>0</v>
      </c>
      <c r="W189" s="9">
        <f t="shared" si="56"/>
        <v>0</v>
      </c>
      <c r="X189" s="9">
        <f t="shared" si="57"/>
        <v>0</v>
      </c>
      <c r="Y189" s="9">
        <f t="shared" si="58"/>
        <v>0</v>
      </c>
      <c r="Z189" s="9">
        <f t="shared" si="59"/>
        <v>0</v>
      </c>
      <c r="AA189" s="9">
        <f t="shared" si="60"/>
        <v>0</v>
      </c>
      <c r="AB189" s="9">
        <f t="shared" si="61"/>
        <v>0</v>
      </c>
      <c r="AN189" s="10" t="str">
        <f t="shared" si="52"/>
        <v>Whitsand and Looe BayMCZ</v>
      </c>
      <c r="AO189" s="10" t="str">
        <f t="shared" si="62"/>
        <v>Whitsand and Looe Bay</v>
      </c>
      <c r="AP189" s="9">
        <f>IFERROR(VLOOKUP($AN189,'Introduction probability'!$A$1:$L$128,5,FALSE),"0")</f>
        <v>1</v>
      </c>
      <c r="AQ189" s="9">
        <f>IFERROR(VLOOKUP($AN189,'Introduction probability'!$A$1:$L$128,6,FALSE),"0")</f>
        <v>1</v>
      </c>
      <c r="AR189" s="9">
        <f>IFERROR(VLOOKUP($AN189,'Introduction probability'!$A$1:$L$128,7,FALSE),"0")</f>
        <v>0.5</v>
      </c>
      <c r="AS189" s="9">
        <f>IFERROR(VLOOKUP($AN189,'Introduction probability'!$A$1:$L$128,8,FALSE),"0")</f>
        <v>1</v>
      </c>
      <c r="AT189" s="9">
        <f>IFERROR(VLOOKUP($AN189,'Introduction probability'!$A$1:$L$128,9,FALSE),"0")</f>
        <v>0.5</v>
      </c>
      <c r="AU189" s="9">
        <f>IFERROR(VLOOKUP($AN189,'Introduction probability'!$A$1:$L$128,10,FALSE),"0")</f>
        <v>1</v>
      </c>
      <c r="AV189" s="9">
        <f>IFERROR(VLOOKUP($AN189,'Introduction probability'!$A$1:$L$128,11,FALSE),"0")</f>
        <v>0.5</v>
      </c>
      <c r="AW189" s="9">
        <f>IFERROR(VLOOKUP($AN189,'Introduction probability'!$A$1:$L$128,12,FALSE),"0")</f>
        <v>1</v>
      </c>
      <c r="AY189" s="2" t="str">
        <f t="shared" si="63"/>
        <v>Whitsand and Looe Bay</v>
      </c>
      <c r="AZ189" s="2" t="str">
        <f t="shared" si="64"/>
        <v>MCZ</v>
      </c>
      <c r="BA189" s="2">
        <f t="shared" si="65"/>
        <v>0</v>
      </c>
      <c r="BB189" s="2">
        <f t="shared" si="66"/>
        <v>0</v>
      </c>
      <c r="BC189" s="2">
        <f t="shared" si="67"/>
        <v>0</v>
      </c>
      <c r="BD189" s="2">
        <f t="shared" si="68"/>
        <v>0</v>
      </c>
      <c r="BE189" s="2">
        <f t="shared" si="69"/>
        <v>0</v>
      </c>
      <c r="BF189" s="2">
        <f t="shared" si="70"/>
        <v>0</v>
      </c>
      <c r="BG189" s="2">
        <f t="shared" si="71"/>
        <v>0</v>
      </c>
      <c r="BH189" s="2">
        <f t="shared" si="72"/>
        <v>0</v>
      </c>
    </row>
    <row r="190" spans="1:60" x14ac:dyDescent="0.25">
      <c r="A190" s="1" t="s">
        <v>139</v>
      </c>
      <c r="B190" s="1" t="s">
        <v>140</v>
      </c>
      <c r="C190" s="1" t="s">
        <v>141</v>
      </c>
      <c r="D190" s="1" t="s">
        <v>494</v>
      </c>
      <c r="E190" s="1" t="s">
        <v>142</v>
      </c>
      <c r="F190" s="1" t="s">
        <v>143</v>
      </c>
      <c r="G190" s="1" t="s">
        <v>144</v>
      </c>
      <c r="H190" s="1" t="s">
        <v>17</v>
      </c>
      <c r="I190" s="1" t="s">
        <v>530</v>
      </c>
      <c r="J190" s="1" t="s">
        <v>145</v>
      </c>
      <c r="K190" s="1" t="s">
        <v>16</v>
      </c>
      <c r="L190" s="1" t="s">
        <v>146</v>
      </c>
      <c r="M190" s="2" t="str">
        <f t="shared" si="49"/>
        <v>UK11042</v>
      </c>
      <c r="N190" s="2" t="str">
        <f t="shared" si="50"/>
        <v>Mersey Narrows and North Wirral Foreshore</v>
      </c>
      <c r="O190" s="2" t="str">
        <f t="shared" si="51"/>
        <v>pRamsar</v>
      </c>
      <c r="P190" s="2" t="str">
        <f t="shared" si="53"/>
        <v>H1330</v>
      </c>
      <c r="Q190" s="37" t="s">
        <v>139</v>
      </c>
      <c r="R190" s="37" t="s">
        <v>140</v>
      </c>
      <c r="S190" s="37" t="s">
        <v>141</v>
      </c>
      <c r="T190" s="37" t="s">
        <v>530</v>
      </c>
      <c r="U190" s="9">
        <f t="shared" si="54"/>
        <v>0</v>
      </c>
      <c r="V190" s="9">
        <f t="shared" si="55"/>
        <v>0</v>
      </c>
      <c r="W190" s="9">
        <f t="shared" si="56"/>
        <v>0</v>
      </c>
      <c r="X190" s="9">
        <f t="shared" si="57"/>
        <v>0</v>
      </c>
      <c r="Y190" s="9">
        <f t="shared" si="58"/>
        <v>0</v>
      </c>
      <c r="Z190" s="9">
        <f t="shared" si="59"/>
        <v>0</v>
      </c>
      <c r="AA190" s="9">
        <f t="shared" si="60"/>
        <v>0</v>
      </c>
      <c r="AB190" s="9">
        <f t="shared" si="61"/>
        <v>0</v>
      </c>
      <c r="AN190" s="10" t="str">
        <f t="shared" si="52"/>
        <v>Mersey Narrows and North Wirral ForeshorepRamsar</v>
      </c>
      <c r="AO190" s="10" t="str">
        <f t="shared" si="62"/>
        <v>Mersey Narrows and North Wirral Foreshore</v>
      </c>
      <c r="AP190" s="9">
        <f>IFERROR(VLOOKUP($AN190,'Introduction probability'!$A$1:$L$128,5,FALSE),"0")</f>
        <v>0.5</v>
      </c>
      <c r="AQ190" s="9">
        <f>IFERROR(VLOOKUP($AN190,'Introduction probability'!$A$1:$L$128,6,FALSE),"0")</f>
        <v>0.5</v>
      </c>
      <c r="AR190" s="9">
        <f>IFERROR(VLOOKUP($AN190,'Introduction probability'!$A$1:$L$128,7,FALSE),"0")</f>
        <v>0.5</v>
      </c>
      <c r="AS190" s="9">
        <f>IFERROR(VLOOKUP($AN190,'Introduction probability'!$A$1:$L$128,8,FALSE),"0")</f>
        <v>0.5</v>
      </c>
      <c r="AT190" s="9">
        <f>IFERROR(VLOOKUP($AN190,'Introduction probability'!$A$1:$L$128,9,FALSE),"0")</f>
        <v>0.5</v>
      </c>
      <c r="AU190" s="9">
        <f>IFERROR(VLOOKUP($AN190,'Introduction probability'!$A$1:$L$128,10,FALSE),"0")</f>
        <v>0.5</v>
      </c>
      <c r="AV190" s="9">
        <f>IFERROR(VLOOKUP($AN190,'Introduction probability'!$A$1:$L$128,11,FALSE),"0")</f>
        <v>0.5</v>
      </c>
      <c r="AW190" s="9">
        <f>IFERROR(VLOOKUP($AN190,'Introduction probability'!$A$1:$L$128,12,FALSE),"0")</f>
        <v>0.5</v>
      </c>
      <c r="AY190" s="2" t="str">
        <f t="shared" si="63"/>
        <v>Mersey Narrows and North Wirral Foreshore</v>
      </c>
      <c r="AZ190" s="2" t="str">
        <f t="shared" si="64"/>
        <v>pRamsar</v>
      </c>
      <c r="BA190" s="2">
        <f t="shared" si="65"/>
        <v>0</v>
      </c>
      <c r="BB190" s="2">
        <f t="shared" si="66"/>
        <v>0</v>
      </c>
      <c r="BC190" s="2">
        <f t="shared" si="67"/>
        <v>0</v>
      </c>
      <c r="BD190" s="2">
        <f t="shared" si="68"/>
        <v>0</v>
      </c>
      <c r="BE190" s="2">
        <f t="shared" si="69"/>
        <v>0</v>
      </c>
      <c r="BF190" s="2">
        <f t="shared" si="70"/>
        <v>0</v>
      </c>
      <c r="BG190" s="2">
        <f t="shared" si="71"/>
        <v>0</v>
      </c>
      <c r="BH190" s="2">
        <f t="shared" si="72"/>
        <v>0</v>
      </c>
    </row>
    <row r="191" spans="1:60" x14ac:dyDescent="0.25">
      <c r="A191" s="1" t="s">
        <v>139</v>
      </c>
      <c r="B191" s="1" t="s">
        <v>140</v>
      </c>
      <c r="C191" s="1" t="s">
        <v>141</v>
      </c>
      <c r="D191" s="1" t="s">
        <v>494</v>
      </c>
      <c r="E191" s="1" t="s">
        <v>142</v>
      </c>
      <c r="F191" s="1" t="s">
        <v>143</v>
      </c>
      <c r="G191" s="1" t="s">
        <v>144</v>
      </c>
      <c r="H191" s="1" t="s">
        <v>17</v>
      </c>
      <c r="I191" s="1" t="s">
        <v>536</v>
      </c>
      <c r="J191" s="1" t="s">
        <v>147</v>
      </c>
      <c r="K191" s="1" t="s">
        <v>16</v>
      </c>
      <c r="L191" s="1" t="s">
        <v>146</v>
      </c>
      <c r="M191" s="2" t="str">
        <f t="shared" si="49"/>
        <v>UK11042</v>
      </c>
      <c r="N191" s="2" t="str">
        <f t="shared" si="50"/>
        <v>Mersey Narrows and North Wirral Foreshore</v>
      </c>
      <c r="O191" s="2" t="str">
        <f t="shared" si="51"/>
        <v>pRamsar</v>
      </c>
      <c r="P191" s="2" t="str">
        <f t="shared" si="53"/>
        <v>H1150</v>
      </c>
      <c r="Q191" s="37" t="s">
        <v>139</v>
      </c>
      <c r="R191" s="37" t="s">
        <v>140</v>
      </c>
      <c r="S191" s="37" t="s">
        <v>141</v>
      </c>
      <c r="T191" s="37" t="s">
        <v>536</v>
      </c>
      <c r="U191" s="9">
        <f t="shared" si="54"/>
        <v>1</v>
      </c>
      <c r="V191" s="9">
        <f t="shared" si="55"/>
        <v>1</v>
      </c>
      <c r="W191" s="9">
        <f t="shared" si="56"/>
        <v>1</v>
      </c>
      <c r="X191" s="9">
        <f t="shared" si="57"/>
        <v>1</v>
      </c>
      <c r="Y191" s="9">
        <f t="shared" si="58"/>
        <v>1</v>
      </c>
      <c r="Z191" s="9">
        <f t="shared" si="59"/>
        <v>1</v>
      </c>
      <c r="AA191" s="9">
        <f t="shared" si="60"/>
        <v>1</v>
      </c>
      <c r="AB191" s="9">
        <f t="shared" si="61"/>
        <v>1</v>
      </c>
      <c r="AN191" s="10" t="str">
        <f t="shared" si="52"/>
        <v>Mersey Narrows and North Wirral ForeshorepRamsar</v>
      </c>
      <c r="AO191" s="10" t="str">
        <f t="shared" si="62"/>
        <v>Mersey Narrows and North Wirral Foreshore</v>
      </c>
      <c r="AP191" s="9">
        <f>IFERROR(VLOOKUP($AN191,'Introduction probability'!$A$1:$L$128,5,FALSE),"0")</f>
        <v>0.5</v>
      </c>
      <c r="AQ191" s="9">
        <f>IFERROR(VLOOKUP($AN191,'Introduction probability'!$A$1:$L$128,6,FALSE),"0")</f>
        <v>0.5</v>
      </c>
      <c r="AR191" s="9">
        <f>IFERROR(VLOOKUP($AN191,'Introduction probability'!$A$1:$L$128,7,FALSE),"0")</f>
        <v>0.5</v>
      </c>
      <c r="AS191" s="9">
        <f>IFERROR(VLOOKUP($AN191,'Introduction probability'!$A$1:$L$128,8,FALSE),"0")</f>
        <v>0.5</v>
      </c>
      <c r="AT191" s="9">
        <f>IFERROR(VLOOKUP($AN191,'Introduction probability'!$A$1:$L$128,9,FALSE),"0")</f>
        <v>0.5</v>
      </c>
      <c r="AU191" s="9">
        <f>IFERROR(VLOOKUP($AN191,'Introduction probability'!$A$1:$L$128,10,FALSE),"0")</f>
        <v>0.5</v>
      </c>
      <c r="AV191" s="9">
        <f>IFERROR(VLOOKUP($AN191,'Introduction probability'!$A$1:$L$128,11,FALSE),"0")</f>
        <v>0.5</v>
      </c>
      <c r="AW191" s="9">
        <f>IFERROR(VLOOKUP($AN191,'Introduction probability'!$A$1:$L$128,12,FALSE),"0")</f>
        <v>0.5</v>
      </c>
      <c r="AY191" s="2" t="str">
        <f t="shared" si="63"/>
        <v>Mersey Narrows and North Wirral Foreshore</v>
      </c>
      <c r="AZ191" s="2" t="str">
        <f t="shared" si="64"/>
        <v>pRamsar</v>
      </c>
      <c r="BA191" s="2">
        <f t="shared" si="65"/>
        <v>0.5</v>
      </c>
      <c r="BB191" s="2">
        <f t="shared" si="66"/>
        <v>0.5</v>
      </c>
      <c r="BC191" s="2">
        <f t="shared" si="67"/>
        <v>0.5</v>
      </c>
      <c r="BD191" s="2">
        <f t="shared" si="68"/>
        <v>0.5</v>
      </c>
      <c r="BE191" s="2">
        <f t="shared" si="69"/>
        <v>0.5</v>
      </c>
      <c r="BF191" s="2">
        <f t="shared" si="70"/>
        <v>0.5</v>
      </c>
      <c r="BG191" s="2">
        <f t="shared" si="71"/>
        <v>0.5</v>
      </c>
      <c r="BH191" s="2">
        <f t="shared" si="72"/>
        <v>0.5</v>
      </c>
    </row>
    <row r="192" spans="1:60" x14ac:dyDescent="0.25">
      <c r="A192" s="1" t="s">
        <v>139</v>
      </c>
      <c r="B192" s="1" t="s">
        <v>140</v>
      </c>
      <c r="C192" s="1" t="s">
        <v>141</v>
      </c>
      <c r="D192" s="1" t="s">
        <v>494</v>
      </c>
      <c r="E192" s="1" t="s">
        <v>142</v>
      </c>
      <c r="F192" s="1" t="s">
        <v>143</v>
      </c>
      <c r="G192" s="1" t="s">
        <v>144</v>
      </c>
      <c r="H192" s="1" t="s">
        <v>17</v>
      </c>
      <c r="I192" s="1" t="s">
        <v>459</v>
      </c>
      <c r="J192" s="1" t="s">
        <v>46</v>
      </c>
      <c r="K192" s="1" t="s">
        <v>16</v>
      </c>
      <c r="L192" s="1" t="s">
        <v>19</v>
      </c>
      <c r="M192" s="2" t="str">
        <f t="shared" si="49"/>
        <v>UK11042</v>
      </c>
      <c r="N192" s="2" t="str">
        <f t="shared" si="50"/>
        <v>Mersey Narrows and North Wirral Foreshore</v>
      </c>
      <c r="O192" s="2" t="str">
        <f t="shared" si="51"/>
        <v>pRamsar</v>
      </c>
      <c r="P192" s="2" t="str">
        <f t="shared" si="53"/>
        <v>A2.4</v>
      </c>
      <c r="Q192" s="37" t="s">
        <v>139</v>
      </c>
      <c r="R192" s="37" t="s">
        <v>140</v>
      </c>
      <c r="S192" s="37" t="s">
        <v>141</v>
      </c>
      <c r="T192" s="37" t="s">
        <v>459</v>
      </c>
      <c r="U192" s="9">
        <f t="shared" si="54"/>
        <v>0</v>
      </c>
      <c r="V192" s="9">
        <f t="shared" si="55"/>
        <v>1</v>
      </c>
      <c r="W192" s="9">
        <f t="shared" si="56"/>
        <v>0</v>
      </c>
      <c r="X192" s="9">
        <f t="shared" si="57"/>
        <v>0</v>
      </c>
      <c r="Y192" s="9">
        <f t="shared" si="58"/>
        <v>0</v>
      </c>
      <c r="Z192" s="9">
        <f t="shared" si="59"/>
        <v>0</v>
      </c>
      <c r="AA192" s="9">
        <f t="shared" si="60"/>
        <v>0</v>
      </c>
      <c r="AB192" s="9">
        <f t="shared" si="61"/>
        <v>0</v>
      </c>
      <c r="AN192" s="10" t="str">
        <f t="shared" si="52"/>
        <v>Mersey Narrows and North Wirral ForeshorepRamsar</v>
      </c>
      <c r="AO192" s="10" t="str">
        <f t="shared" si="62"/>
        <v>Mersey Narrows and North Wirral Foreshore</v>
      </c>
      <c r="AP192" s="9">
        <f>IFERROR(VLOOKUP($AN192,'Introduction probability'!$A$1:$L$128,5,FALSE),"0")</f>
        <v>0.5</v>
      </c>
      <c r="AQ192" s="9">
        <f>IFERROR(VLOOKUP($AN192,'Introduction probability'!$A$1:$L$128,6,FALSE),"0")</f>
        <v>0.5</v>
      </c>
      <c r="AR192" s="9">
        <f>IFERROR(VLOOKUP($AN192,'Introduction probability'!$A$1:$L$128,7,FALSE),"0")</f>
        <v>0.5</v>
      </c>
      <c r="AS192" s="9">
        <f>IFERROR(VLOOKUP($AN192,'Introduction probability'!$A$1:$L$128,8,FALSE),"0")</f>
        <v>0.5</v>
      </c>
      <c r="AT192" s="9">
        <f>IFERROR(VLOOKUP($AN192,'Introduction probability'!$A$1:$L$128,9,FALSE),"0")</f>
        <v>0.5</v>
      </c>
      <c r="AU192" s="9">
        <f>IFERROR(VLOOKUP($AN192,'Introduction probability'!$A$1:$L$128,10,FALSE),"0")</f>
        <v>0.5</v>
      </c>
      <c r="AV192" s="9">
        <f>IFERROR(VLOOKUP($AN192,'Introduction probability'!$A$1:$L$128,11,FALSE),"0")</f>
        <v>0.5</v>
      </c>
      <c r="AW192" s="9">
        <f>IFERROR(VLOOKUP($AN192,'Introduction probability'!$A$1:$L$128,12,FALSE),"0")</f>
        <v>0.5</v>
      </c>
      <c r="AY192" s="2" t="str">
        <f t="shared" si="63"/>
        <v>Mersey Narrows and North Wirral Foreshore</v>
      </c>
      <c r="AZ192" s="2" t="str">
        <f t="shared" si="64"/>
        <v>pRamsar</v>
      </c>
      <c r="BA192" s="2">
        <f t="shared" si="65"/>
        <v>0</v>
      </c>
      <c r="BB192" s="2">
        <f t="shared" si="66"/>
        <v>0.5</v>
      </c>
      <c r="BC192" s="2">
        <f t="shared" si="67"/>
        <v>0</v>
      </c>
      <c r="BD192" s="2">
        <f t="shared" si="68"/>
        <v>0</v>
      </c>
      <c r="BE192" s="2">
        <f t="shared" si="69"/>
        <v>0</v>
      </c>
      <c r="BF192" s="2">
        <f t="shared" si="70"/>
        <v>0</v>
      </c>
      <c r="BG192" s="2">
        <f t="shared" si="71"/>
        <v>0</v>
      </c>
      <c r="BH192" s="2">
        <f t="shared" si="72"/>
        <v>0</v>
      </c>
    </row>
    <row r="193" spans="1:60" x14ac:dyDescent="0.25">
      <c r="A193" s="1" t="s">
        <v>139</v>
      </c>
      <c r="B193" s="1" t="s">
        <v>140</v>
      </c>
      <c r="C193" s="1" t="s">
        <v>141</v>
      </c>
      <c r="D193" s="1" t="s">
        <v>494</v>
      </c>
      <c r="E193" s="1" t="s">
        <v>142</v>
      </c>
      <c r="F193" s="1" t="s">
        <v>143</v>
      </c>
      <c r="G193" s="1" t="s">
        <v>144</v>
      </c>
      <c r="H193" s="1" t="s">
        <v>17</v>
      </c>
      <c r="I193" s="1" t="s">
        <v>444</v>
      </c>
      <c r="J193" s="1" t="s">
        <v>27</v>
      </c>
      <c r="K193" s="1" t="s">
        <v>16</v>
      </c>
      <c r="L193" s="1" t="s">
        <v>19</v>
      </c>
      <c r="M193" s="2" t="str">
        <f t="shared" si="49"/>
        <v>UK11042</v>
      </c>
      <c r="N193" s="2" t="str">
        <f t="shared" si="50"/>
        <v>Mersey Narrows and North Wirral Foreshore</v>
      </c>
      <c r="O193" s="2" t="str">
        <f t="shared" si="51"/>
        <v>pRamsar</v>
      </c>
      <c r="P193" s="2" t="str">
        <f t="shared" si="53"/>
        <v>A2.3</v>
      </c>
      <c r="Q193" s="37" t="s">
        <v>139</v>
      </c>
      <c r="R193" s="37" t="s">
        <v>140</v>
      </c>
      <c r="S193" s="37" t="s">
        <v>141</v>
      </c>
      <c r="T193" s="37" t="s">
        <v>444</v>
      </c>
      <c r="U193" s="9">
        <f t="shared" si="54"/>
        <v>0</v>
      </c>
      <c r="V193" s="9">
        <f t="shared" si="55"/>
        <v>0</v>
      </c>
      <c r="W193" s="9">
        <f t="shared" si="56"/>
        <v>0</v>
      </c>
      <c r="X193" s="9">
        <f t="shared" si="57"/>
        <v>0</v>
      </c>
      <c r="Y193" s="9">
        <f t="shared" si="58"/>
        <v>0</v>
      </c>
      <c r="Z193" s="9">
        <f t="shared" si="59"/>
        <v>0</v>
      </c>
      <c r="AA193" s="9">
        <f t="shared" si="60"/>
        <v>0</v>
      </c>
      <c r="AB193" s="9">
        <f t="shared" si="61"/>
        <v>0</v>
      </c>
      <c r="AN193" s="10" t="str">
        <f t="shared" si="52"/>
        <v>Mersey Narrows and North Wirral ForeshorepRamsar</v>
      </c>
      <c r="AO193" s="10" t="str">
        <f t="shared" si="62"/>
        <v>Mersey Narrows and North Wirral Foreshore</v>
      </c>
      <c r="AP193" s="9">
        <f>IFERROR(VLOOKUP($AN193,'Introduction probability'!$A$1:$L$128,5,FALSE),"0")</f>
        <v>0.5</v>
      </c>
      <c r="AQ193" s="9">
        <f>IFERROR(VLOOKUP($AN193,'Introduction probability'!$A$1:$L$128,6,FALSE),"0")</f>
        <v>0.5</v>
      </c>
      <c r="AR193" s="9">
        <f>IFERROR(VLOOKUP($AN193,'Introduction probability'!$A$1:$L$128,7,FALSE),"0")</f>
        <v>0.5</v>
      </c>
      <c r="AS193" s="9">
        <f>IFERROR(VLOOKUP($AN193,'Introduction probability'!$A$1:$L$128,8,FALSE),"0")</f>
        <v>0.5</v>
      </c>
      <c r="AT193" s="9">
        <f>IFERROR(VLOOKUP($AN193,'Introduction probability'!$A$1:$L$128,9,FALSE),"0")</f>
        <v>0.5</v>
      </c>
      <c r="AU193" s="9">
        <f>IFERROR(VLOOKUP($AN193,'Introduction probability'!$A$1:$L$128,10,FALSE),"0")</f>
        <v>0.5</v>
      </c>
      <c r="AV193" s="9">
        <f>IFERROR(VLOOKUP($AN193,'Introduction probability'!$A$1:$L$128,11,FALSE),"0")</f>
        <v>0.5</v>
      </c>
      <c r="AW193" s="9">
        <f>IFERROR(VLOOKUP($AN193,'Introduction probability'!$A$1:$L$128,12,FALSE),"0")</f>
        <v>0.5</v>
      </c>
      <c r="AY193" s="2" t="str">
        <f t="shared" si="63"/>
        <v>Mersey Narrows and North Wirral Foreshore</v>
      </c>
      <c r="AZ193" s="2" t="str">
        <f t="shared" si="64"/>
        <v>pRamsar</v>
      </c>
      <c r="BA193" s="2">
        <f t="shared" si="65"/>
        <v>0</v>
      </c>
      <c r="BB193" s="2">
        <f t="shared" si="66"/>
        <v>0</v>
      </c>
      <c r="BC193" s="2">
        <f t="shared" si="67"/>
        <v>0</v>
      </c>
      <c r="BD193" s="2">
        <f t="shared" si="68"/>
        <v>0</v>
      </c>
      <c r="BE193" s="2">
        <f t="shared" si="69"/>
        <v>0</v>
      </c>
      <c r="BF193" s="2">
        <f t="shared" si="70"/>
        <v>0</v>
      </c>
      <c r="BG193" s="2">
        <f t="shared" si="71"/>
        <v>0</v>
      </c>
      <c r="BH193" s="2">
        <f t="shared" si="72"/>
        <v>0</v>
      </c>
    </row>
    <row r="194" spans="1:60" x14ac:dyDescent="0.25">
      <c r="A194" s="1" t="s">
        <v>139</v>
      </c>
      <c r="B194" s="1" t="s">
        <v>140</v>
      </c>
      <c r="C194" s="1" t="s">
        <v>141</v>
      </c>
      <c r="D194" s="1" t="s">
        <v>494</v>
      </c>
      <c r="E194" s="1" t="s">
        <v>142</v>
      </c>
      <c r="F194" s="1" t="s">
        <v>143</v>
      </c>
      <c r="G194" s="1" t="s">
        <v>144</v>
      </c>
      <c r="H194" s="1" t="s">
        <v>17</v>
      </c>
      <c r="I194" s="1" t="s">
        <v>465</v>
      </c>
      <c r="J194" s="1" t="s">
        <v>56</v>
      </c>
      <c r="K194" s="1" t="s">
        <v>16</v>
      </c>
      <c r="L194" s="1" t="s">
        <v>19</v>
      </c>
      <c r="M194" s="2" t="str">
        <f t="shared" si="49"/>
        <v>UK11042</v>
      </c>
      <c r="N194" s="2" t="str">
        <f t="shared" si="50"/>
        <v>Mersey Narrows and North Wirral Foreshore</v>
      </c>
      <c r="O194" s="2" t="str">
        <f t="shared" si="51"/>
        <v>pRamsar</v>
      </c>
      <c r="P194" s="2" t="str">
        <f t="shared" si="53"/>
        <v>A2.2</v>
      </c>
      <c r="Q194" s="37" t="s">
        <v>139</v>
      </c>
      <c r="R194" s="37" t="s">
        <v>140</v>
      </c>
      <c r="S194" s="37" t="s">
        <v>141</v>
      </c>
      <c r="T194" s="37" t="s">
        <v>465</v>
      </c>
      <c r="U194" s="9">
        <f t="shared" si="54"/>
        <v>0</v>
      </c>
      <c r="V194" s="9">
        <f t="shared" si="55"/>
        <v>0</v>
      </c>
      <c r="W194" s="9">
        <f t="shared" si="56"/>
        <v>0</v>
      </c>
      <c r="X194" s="9">
        <f t="shared" si="57"/>
        <v>0</v>
      </c>
      <c r="Y194" s="9">
        <f t="shared" si="58"/>
        <v>0</v>
      </c>
      <c r="Z194" s="9">
        <f t="shared" si="59"/>
        <v>0</v>
      </c>
      <c r="AA194" s="9">
        <f t="shared" si="60"/>
        <v>0</v>
      </c>
      <c r="AB194" s="9">
        <f t="shared" si="61"/>
        <v>0</v>
      </c>
      <c r="AN194" s="10" t="str">
        <f t="shared" si="52"/>
        <v>Mersey Narrows and North Wirral ForeshorepRamsar</v>
      </c>
      <c r="AO194" s="10" t="str">
        <f t="shared" si="62"/>
        <v>Mersey Narrows and North Wirral Foreshore</v>
      </c>
      <c r="AP194" s="9">
        <f>IFERROR(VLOOKUP($AN194,'Introduction probability'!$A$1:$L$128,5,FALSE),"0")</f>
        <v>0.5</v>
      </c>
      <c r="AQ194" s="9">
        <f>IFERROR(VLOOKUP($AN194,'Introduction probability'!$A$1:$L$128,6,FALSE),"0")</f>
        <v>0.5</v>
      </c>
      <c r="AR194" s="9">
        <f>IFERROR(VLOOKUP($AN194,'Introduction probability'!$A$1:$L$128,7,FALSE),"0")</f>
        <v>0.5</v>
      </c>
      <c r="AS194" s="9">
        <f>IFERROR(VLOOKUP($AN194,'Introduction probability'!$A$1:$L$128,8,FALSE),"0")</f>
        <v>0.5</v>
      </c>
      <c r="AT194" s="9">
        <f>IFERROR(VLOOKUP($AN194,'Introduction probability'!$A$1:$L$128,9,FALSE),"0")</f>
        <v>0.5</v>
      </c>
      <c r="AU194" s="9">
        <f>IFERROR(VLOOKUP($AN194,'Introduction probability'!$A$1:$L$128,10,FALSE),"0")</f>
        <v>0.5</v>
      </c>
      <c r="AV194" s="9">
        <f>IFERROR(VLOOKUP($AN194,'Introduction probability'!$A$1:$L$128,11,FALSE),"0")</f>
        <v>0.5</v>
      </c>
      <c r="AW194" s="9">
        <f>IFERROR(VLOOKUP($AN194,'Introduction probability'!$A$1:$L$128,12,FALSE),"0")</f>
        <v>0.5</v>
      </c>
      <c r="AY194" s="2" t="str">
        <f t="shared" si="63"/>
        <v>Mersey Narrows and North Wirral Foreshore</v>
      </c>
      <c r="AZ194" s="2" t="str">
        <f t="shared" si="64"/>
        <v>pRamsar</v>
      </c>
      <c r="BA194" s="2">
        <f t="shared" si="65"/>
        <v>0</v>
      </c>
      <c r="BB194" s="2">
        <f t="shared" si="66"/>
        <v>0</v>
      </c>
      <c r="BC194" s="2">
        <f t="shared" si="67"/>
        <v>0</v>
      </c>
      <c r="BD194" s="2">
        <f t="shared" si="68"/>
        <v>0</v>
      </c>
      <c r="BE194" s="2">
        <f t="shared" si="69"/>
        <v>0</v>
      </c>
      <c r="BF194" s="2">
        <f t="shared" si="70"/>
        <v>0</v>
      </c>
      <c r="BG194" s="2">
        <f t="shared" si="71"/>
        <v>0</v>
      </c>
      <c r="BH194" s="2">
        <f t="shared" si="72"/>
        <v>0</v>
      </c>
    </row>
    <row r="195" spans="1:60" x14ac:dyDescent="0.25">
      <c r="A195" s="1" t="s">
        <v>139</v>
      </c>
      <c r="B195" s="1" t="s">
        <v>140</v>
      </c>
      <c r="C195" s="1" t="s">
        <v>141</v>
      </c>
      <c r="D195" s="1" t="s">
        <v>494</v>
      </c>
      <c r="E195" s="1" t="s">
        <v>142</v>
      </c>
      <c r="F195" s="1" t="s">
        <v>143</v>
      </c>
      <c r="G195" s="1" t="s">
        <v>144</v>
      </c>
      <c r="H195" s="1" t="s">
        <v>17</v>
      </c>
      <c r="I195" s="1" t="s">
        <v>543</v>
      </c>
      <c r="J195" s="1" t="s">
        <v>148</v>
      </c>
      <c r="K195" s="1" t="s">
        <v>16</v>
      </c>
      <c r="L195" s="1" t="s">
        <v>146</v>
      </c>
      <c r="M195" s="2" t="str">
        <f t="shared" ref="M195:M258" si="73">A195</f>
        <v>UK11042</v>
      </c>
      <c r="N195" s="2" t="str">
        <f t="shared" ref="N195:N258" si="74">B195</f>
        <v>Mersey Narrows and North Wirral Foreshore</v>
      </c>
      <c r="O195" s="2" t="str">
        <f t="shared" ref="O195:O258" si="75">C195</f>
        <v>pRamsar</v>
      </c>
      <c r="P195" s="2" t="str">
        <f t="shared" si="53"/>
        <v>H1310</v>
      </c>
      <c r="Q195" s="37" t="s">
        <v>139</v>
      </c>
      <c r="R195" s="37" t="s">
        <v>140</v>
      </c>
      <c r="S195" s="37" t="s">
        <v>141</v>
      </c>
      <c r="T195" s="37" t="s">
        <v>543</v>
      </c>
      <c r="U195" s="9">
        <f t="shared" si="54"/>
        <v>0</v>
      </c>
      <c r="V195" s="9">
        <f t="shared" si="55"/>
        <v>0</v>
      </c>
      <c r="W195" s="9">
        <f t="shared" si="56"/>
        <v>0</v>
      </c>
      <c r="X195" s="9">
        <f t="shared" si="57"/>
        <v>0</v>
      </c>
      <c r="Y195" s="9">
        <f t="shared" si="58"/>
        <v>0</v>
      </c>
      <c r="Z195" s="9">
        <f t="shared" si="59"/>
        <v>0</v>
      </c>
      <c r="AA195" s="9">
        <f t="shared" si="60"/>
        <v>0</v>
      </c>
      <c r="AB195" s="9">
        <f t="shared" si="61"/>
        <v>0</v>
      </c>
      <c r="AN195" s="10" t="str">
        <f t="shared" ref="AN195:AN258" si="76">CONCATENATE(R195,S195)</f>
        <v>Mersey Narrows and North Wirral ForeshorepRamsar</v>
      </c>
      <c r="AO195" s="10" t="str">
        <f t="shared" si="62"/>
        <v>Mersey Narrows and North Wirral Foreshore</v>
      </c>
      <c r="AP195" s="9">
        <f>IFERROR(VLOOKUP($AN195,'Introduction probability'!$A$1:$L$128,5,FALSE),"0")</f>
        <v>0.5</v>
      </c>
      <c r="AQ195" s="9">
        <f>IFERROR(VLOOKUP($AN195,'Introduction probability'!$A$1:$L$128,6,FALSE),"0")</f>
        <v>0.5</v>
      </c>
      <c r="AR195" s="9">
        <f>IFERROR(VLOOKUP($AN195,'Introduction probability'!$A$1:$L$128,7,FALSE),"0")</f>
        <v>0.5</v>
      </c>
      <c r="AS195" s="9">
        <f>IFERROR(VLOOKUP($AN195,'Introduction probability'!$A$1:$L$128,8,FALSE),"0")</f>
        <v>0.5</v>
      </c>
      <c r="AT195" s="9">
        <f>IFERROR(VLOOKUP($AN195,'Introduction probability'!$A$1:$L$128,9,FALSE),"0")</f>
        <v>0.5</v>
      </c>
      <c r="AU195" s="9">
        <f>IFERROR(VLOOKUP($AN195,'Introduction probability'!$A$1:$L$128,10,FALSE),"0")</f>
        <v>0.5</v>
      </c>
      <c r="AV195" s="9">
        <f>IFERROR(VLOOKUP($AN195,'Introduction probability'!$A$1:$L$128,11,FALSE),"0")</f>
        <v>0.5</v>
      </c>
      <c r="AW195" s="9">
        <f>IFERROR(VLOOKUP($AN195,'Introduction probability'!$A$1:$L$128,12,FALSE),"0")</f>
        <v>0.5</v>
      </c>
      <c r="AY195" s="2" t="str">
        <f t="shared" si="63"/>
        <v>Mersey Narrows and North Wirral Foreshore</v>
      </c>
      <c r="AZ195" s="2" t="str">
        <f t="shared" si="64"/>
        <v>pRamsar</v>
      </c>
      <c r="BA195" s="2">
        <f t="shared" si="65"/>
        <v>0</v>
      </c>
      <c r="BB195" s="2">
        <f t="shared" si="66"/>
        <v>0</v>
      </c>
      <c r="BC195" s="2">
        <f t="shared" si="67"/>
        <v>0</v>
      </c>
      <c r="BD195" s="2">
        <f t="shared" si="68"/>
        <v>0</v>
      </c>
      <c r="BE195" s="2">
        <f t="shared" si="69"/>
        <v>0</v>
      </c>
      <c r="BF195" s="2">
        <f t="shared" si="70"/>
        <v>0</v>
      </c>
      <c r="BG195" s="2">
        <f t="shared" si="71"/>
        <v>0</v>
      </c>
      <c r="BH195" s="2">
        <f t="shared" si="72"/>
        <v>0</v>
      </c>
    </row>
    <row r="196" spans="1:60" x14ac:dyDescent="0.25">
      <c r="A196" s="1" t="s">
        <v>139</v>
      </c>
      <c r="B196" s="1" t="s">
        <v>140</v>
      </c>
      <c r="C196" s="1" t="s">
        <v>141</v>
      </c>
      <c r="D196" s="1" t="s">
        <v>495</v>
      </c>
      <c r="E196" s="1" t="s">
        <v>149</v>
      </c>
      <c r="F196" s="1" t="s">
        <v>150</v>
      </c>
      <c r="G196" s="1" t="s">
        <v>144</v>
      </c>
      <c r="H196" s="1" t="s">
        <v>17</v>
      </c>
      <c r="I196" s="1" t="s">
        <v>530</v>
      </c>
      <c r="J196" s="1" t="s">
        <v>145</v>
      </c>
      <c r="K196" s="1" t="s">
        <v>16</v>
      </c>
      <c r="L196" s="1" t="s">
        <v>146</v>
      </c>
      <c r="M196" s="2" t="str">
        <f t="shared" si="73"/>
        <v>UK11042</v>
      </c>
      <c r="N196" s="2" t="str">
        <f t="shared" si="74"/>
        <v>Mersey Narrows and North Wirral Foreshore</v>
      </c>
      <c r="O196" s="2" t="str">
        <f t="shared" si="75"/>
        <v>pRamsar</v>
      </c>
      <c r="P196" s="2" t="str">
        <f t="shared" ref="P196:P259" si="77">IF(I196="",D196,I196)</f>
        <v>H1330</v>
      </c>
      <c r="Q196" s="37" t="s">
        <v>139</v>
      </c>
      <c r="R196" s="37" t="s">
        <v>140</v>
      </c>
      <c r="S196" s="37" t="s">
        <v>141</v>
      </c>
      <c r="T196" s="37" t="s">
        <v>593</v>
      </c>
      <c r="U196" s="9">
        <f t="shared" ref="U196:U259" si="78">IFERROR(VLOOKUP($T196,$AD$4:$AM$65,3,FALSE),0)</f>
        <v>0</v>
      </c>
      <c r="V196" s="9">
        <f t="shared" ref="V196:V259" si="79">IFERROR(VLOOKUP($T196,$AD$4:$AM$65,4,FALSE),0)</f>
        <v>0</v>
      </c>
      <c r="W196" s="9">
        <f t="shared" ref="W196:W259" si="80">IFERROR(VLOOKUP($T196,$AD$4:$AM$65,5,FALSE),0)</f>
        <v>0</v>
      </c>
      <c r="X196" s="9">
        <f t="shared" ref="X196:X259" si="81">IFERROR(VLOOKUP($T196,$AD$4:$AM$65,6,FALSE),0)</f>
        <v>0</v>
      </c>
      <c r="Y196" s="9">
        <f t="shared" ref="Y196:Y259" si="82">IFERROR(VLOOKUP($T196,$AD$4:$AM$65,7,FALSE),0)</f>
        <v>0</v>
      </c>
      <c r="Z196" s="9">
        <f t="shared" ref="Z196:Z259" si="83">IFERROR(VLOOKUP($T196,$AD$4:$AM$65,8,FALSE),0)</f>
        <v>0</v>
      </c>
      <c r="AA196" s="9">
        <f t="shared" ref="AA196:AA259" si="84">IFERROR(VLOOKUP($T196,$AD$4:$AM$65,9,FALSE),0)</f>
        <v>0</v>
      </c>
      <c r="AB196" s="9">
        <f t="shared" ref="AB196:AB259" si="85">IFERROR(VLOOKUP($T196,$AD$4:$AM$65,10,FALSE),0)</f>
        <v>0</v>
      </c>
      <c r="AN196" s="10" t="str">
        <f t="shared" si="76"/>
        <v>Mersey Narrows and North Wirral ForeshorepRamsar</v>
      </c>
      <c r="AO196" s="10" t="str">
        <f t="shared" ref="AO196:AO259" si="86">R196</f>
        <v>Mersey Narrows and North Wirral Foreshore</v>
      </c>
      <c r="AP196" s="9">
        <f>IFERROR(VLOOKUP($AN196,'Introduction probability'!$A$1:$L$128,5,FALSE),"0")</f>
        <v>0.5</v>
      </c>
      <c r="AQ196" s="9">
        <f>IFERROR(VLOOKUP($AN196,'Introduction probability'!$A$1:$L$128,6,FALSE),"0")</f>
        <v>0.5</v>
      </c>
      <c r="AR196" s="9">
        <f>IFERROR(VLOOKUP($AN196,'Introduction probability'!$A$1:$L$128,7,FALSE),"0")</f>
        <v>0.5</v>
      </c>
      <c r="AS196" s="9">
        <f>IFERROR(VLOOKUP($AN196,'Introduction probability'!$A$1:$L$128,8,FALSE),"0")</f>
        <v>0.5</v>
      </c>
      <c r="AT196" s="9">
        <f>IFERROR(VLOOKUP($AN196,'Introduction probability'!$A$1:$L$128,9,FALSE),"0")</f>
        <v>0.5</v>
      </c>
      <c r="AU196" s="9">
        <f>IFERROR(VLOOKUP($AN196,'Introduction probability'!$A$1:$L$128,10,FALSE),"0")</f>
        <v>0.5</v>
      </c>
      <c r="AV196" s="9">
        <f>IFERROR(VLOOKUP($AN196,'Introduction probability'!$A$1:$L$128,11,FALSE),"0")</f>
        <v>0.5</v>
      </c>
      <c r="AW196" s="9">
        <f>IFERROR(VLOOKUP($AN196,'Introduction probability'!$A$1:$L$128,12,FALSE),"0")</f>
        <v>0.5</v>
      </c>
      <c r="AY196" s="2" t="str">
        <f t="shared" ref="AY196:AY259" si="87">R196</f>
        <v>Mersey Narrows and North Wirral Foreshore</v>
      </c>
      <c r="AZ196" s="2" t="str">
        <f t="shared" ref="AZ196:AZ259" si="88">S196</f>
        <v>pRamsar</v>
      </c>
      <c r="BA196" s="2">
        <f t="shared" ref="BA196:BA259" si="89">AP196*U196</f>
        <v>0</v>
      </c>
      <c r="BB196" s="2">
        <f t="shared" ref="BB196:BB259" si="90">AQ196*V196</f>
        <v>0</v>
      </c>
      <c r="BC196" s="2">
        <f t="shared" ref="BC196:BC259" si="91">AR196*W196</f>
        <v>0</v>
      </c>
      <c r="BD196" s="2">
        <f t="shared" ref="BD196:BD259" si="92">AS196*X196</f>
        <v>0</v>
      </c>
      <c r="BE196" s="2">
        <f t="shared" ref="BE196:BE259" si="93">AT196*Y196</f>
        <v>0</v>
      </c>
      <c r="BF196" s="2">
        <f t="shared" ref="BF196:BF259" si="94">AU196*Z196</f>
        <v>0</v>
      </c>
      <c r="BG196" s="2">
        <f t="shared" ref="BG196:BG259" si="95">AV196*AA196</f>
        <v>0</v>
      </c>
      <c r="BH196" s="2">
        <f t="shared" ref="BH196:BH259" si="96">AW196*AB196</f>
        <v>0</v>
      </c>
    </row>
    <row r="197" spans="1:60" x14ac:dyDescent="0.25">
      <c r="A197" s="1" t="s">
        <v>139</v>
      </c>
      <c r="B197" s="1" t="s">
        <v>140</v>
      </c>
      <c r="C197" s="1" t="s">
        <v>141</v>
      </c>
      <c r="D197" s="1" t="s">
        <v>495</v>
      </c>
      <c r="E197" s="1" t="s">
        <v>149</v>
      </c>
      <c r="F197" s="1" t="s">
        <v>150</v>
      </c>
      <c r="G197" s="1" t="s">
        <v>144</v>
      </c>
      <c r="H197" s="1" t="s">
        <v>17</v>
      </c>
      <c r="I197" s="1" t="s">
        <v>536</v>
      </c>
      <c r="J197" s="1" t="s">
        <v>147</v>
      </c>
      <c r="K197" s="1" t="s">
        <v>16</v>
      </c>
      <c r="L197" s="1" t="s">
        <v>146</v>
      </c>
      <c r="M197" s="2" t="str">
        <f t="shared" si="73"/>
        <v>UK11042</v>
      </c>
      <c r="N197" s="2" t="str">
        <f t="shared" si="74"/>
        <v>Mersey Narrows and North Wirral Foreshore</v>
      </c>
      <c r="O197" s="2" t="str">
        <f t="shared" si="75"/>
        <v>pRamsar</v>
      </c>
      <c r="P197" s="2" t="str">
        <f t="shared" si="77"/>
        <v>H1150</v>
      </c>
      <c r="Q197" s="37" t="s">
        <v>139</v>
      </c>
      <c r="R197" s="37" t="s">
        <v>140</v>
      </c>
      <c r="S197" s="37" t="s">
        <v>141</v>
      </c>
      <c r="T197" s="37" t="s">
        <v>594</v>
      </c>
      <c r="U197" s="9">
        <f t="shared" si="78"/>
        <v>1</v>
      </c>
      <c r="V197" s="9">
        <f t="shared" si="79"/>
        <v>1</v>
      </c>
      <c r="W197" s="9">
        <f t="shared" si="80"/>
        <v>1</v>
      </c>
      <c r="X197" s="9">
        <f t="shared" si="81"/>
        <v>0</v>
      </c>
      <c r="Y197" s="9">
        <f t="shared" si="82"/>
        <v>1</v>
      </c>
      <c r="Z197" s="9">
        <f t="shared" si="83"/>
        <v>1</v>
      </c>
      <c r="AA197" s="9">
        <f t="shared" si="84"/>
        <v>1</v>
      </c>
      <c r="AB197" s="9">
        <f t="shared" si="85"/>
        <v>1</v>
      </c>
      <c r="AN197" s="10" t="str">
        <f t="shared" si="76"/>
        <v>Mersey Narrows and North Wirral ForeshorepRamsar</v>
      </c>
      <c r="AO197" s="10" t="str">
        <f t="shared" si="86"/>
        <v>Mersey Narrows and North Wirral Foreshore</v>
      </c>
      <c r="AP197" s="9">
        <f>IFERROR(VLOOKUP($AN197,'Introduction probability'!$A$1:$L$128,5,FALSE),"0")</f>
        <v>0.5</v>
      </c>
      <c r="AQ197" s="9">
        <f>IFERROR(VLOOKUP($AN197,'Introduction probability'!$A$1:$L$128,6,FALSE),"0")</f>
        <v>0.5</v>
      </c>
      <c r="AR197" s="9">
        <f>IFERROR(VLOOKUP($AN197,'Introduction probability'!$A$1:$L$128,7,FALSE),"0")</f>
        <v>0.5</v>
      </c>
      <c r="AS197" s="9">
        <f>IFERROR(VLOOKUP($AN197,'Introduction probability'!$A$1:$L$128,8,FALSE),"0")</f>
        <v>0.5</v>
      </c>
      <c r="AT197" s="9">
        <f>IFERROR(VLOOKUP($AN197,'Introduction probability'!$A$1:$L$128,9,FALSE),"0")</f>
        <v>0.5</v>
      </c>
      <c r="AU197" s="9">
        <f>IFERROR(VLOOKUP($AN197,'Introduction probability'!$A$1:$L$128,10,FALSE),"0")</f>
        <v>0.5</v>
      </c>
      <c r="AV197" s="9">
        <f>IFERROR(VLOOKUP($AN197,'Introduction probability'!$A$1:$L$128,11,FALSE),"0")</f>
        <v>0.5</v>
      </c>
      <c r="AW197" s="9">
        <f>IFERROR(VLOOKUP($AN197,'Introduction probability'!$A$1:$L$128,12,FALSE),"0")</f>
        <v>0.5</v>
      </c>
      <c r="AY197" s="2" t="str">
        <f t="shared" si="87"/>
        <v>Mersey Narrows and North Wirral Foreshore</v>
      </c>
      <c r="AZ197" s="2" t="str">
        <f t="shared" si="88"/>
        <v>pRamsar</v>
      </c>
      <c r="BA197" s="2">
        <f t="shared" si="89"/>
        <v>0.5</v>
      </c>
      <c r="BB197" s="2">
        <f t="shared" si="90"/>
        <v>0.5</v>
      </c>
      <c r="BC197" s="2">
        <f t="shared" si="91"/>
        <v>0.5</v>
      </c>
      <c r="BD197" s="2">
        <f t="shared" si="92"/>
        <v>0</v>
      </c>
      <c r="BE197" s="2">
        <f t="shared" si="93"/>
        <v>0.5</v>
      </c>
      <c r="BF197" s="2">
        <f t="shared" si="94"/>
        <v>0.5</v>
      </c>
      <c r="BG197" s="2">
        <f t="shared" si="95"/>
        <v>0.5</v>
      </c>
      <c r="BH197" s="2">
        <f t="shared" si="96"/>
        <v>0.5</v>
      </c>
    </row>
    <row r="198" spans="1:60" x14ac:dyDescent="0.25">
      <c r="A198" s="1" t="s">
        <v>139</v>
      </c>
      <c r="B198" s="1" t="s">
        <v>140</v>
      </c>
      <c r="C198" s="1" t="s">
        <v>141</v>
      </c>
      <c r="D198" s="1" t="s">
        <v>495</v>
      </c>
      <c r="E198" s="1" t="s">
        <v>149</v>
      </c>
      <c r="F198" s="1" t="s">
        <v>150</v>
      </c>
      <c r="G198" s="1" t="s">
        <v>144</v>
      </c>
      <c r="H198" s="1" t="s">
        <v>17</v>
      </c>
      <c r="I198" s="1" t="s">
        <v>593</v>
      </c>
      <c r="J198" s="1" t="s">
        <v>151</v>
      </c>
      <c r="K198" s="1" t="s">
        <v>16</v>
      </c>
      <c r="L198" s="1" t="s">
        <v>146</v>
      </c>
      <c r="M198" s="2" t="str">
        <f t="shared" si="73"/>
        <v>UK11042</v>
      </c>
      <c r="N198" s="2" t="str">
        <f t="shared" si="74"/>
        <v>Mersey Narrows and North Wirral Foreshore</v>
      </c>
      <c r="O198" s="2" t="str">
        <f t="shared" si="75"/>
        <v>pRamsar</v>
      </c>
      <c r="P198" s="2" t="str">
        <f t="shared" si="77"/>
        <v>SH_3</v>
      </c>
      <c r="Q198" s="37" t="s">
        <v>139</v>
      </c>
      <c r="R198" s="37" t="s">
        <v>140</v>
      </c>
      <c r="S198" s="37" t="s">
        <v>141</v>
      </c>
      <c r="T198" s="37" t="s">
        <v>595</v>
      </c>
      <c r="U198" s="9">
        <f t="shared" si="78"/>
        <v>1</v>
      </c>
      <c r="V198" s="9">
        <f t="shared" si="79"/>
        <v>1</v>
      </c>
      <c r="W198" s="9">
        <f t="shared" si="80"/>
        <v>1</v>
      </c>
      <c r="X198" s="9">
        <f t="shared" si="81"/>
        <v>0</v>
      </c>
      <c r="Y198" s="9">
        <f t="shared" si="82"/>
        <v>1</v>
      </c>
      <c r="Z198" s="9">
        <f t="shared" si="83"/>
        <v>1</v>
      </c>
      <c r="AA198" s="9">
        <f t="shared" si="84"/>
        <v>1</v>
      </c>
      <c r="AB198" s="9">
        <f t="shared" si="85"/>
        <v>1</v>
      </c>
      <c r="AN198" s="10" t="str">
        <f t="shared" si="76"/>
        <v>Mersey Narrows and North Wirral ForeshorepRamsar</v>
      </c>
      <c r="AO198" s="10" t="str">
        <f t="shared" si="86"/>
        <v>Mersey Narrows and North Wirral Foreshore</v>
      </c>
      <c r="AP198" s="9">
        <f>IFERROR(VLOOKUP($AN198,'Introduction probability'!$A$1:$L$128,5,FALSE),"0")</f>
        <v>0.5</v>
      </c>
      <c r="AQ198" s="9">
        <f>IFERROR(VLOOKUP($AN198,'Introduction probability'!$A$1:$L$128,6,FALSE),"0")</f>
        <v>0.5</v>
      </c>
      <c r="AR198" s="9">
        <f>IFERROR(VLOOKUP($AN198,'Introduction probability'!$A$1:$L$128,7,FALSE),"0")</f>
        <v>0.5</v>
      </c>
      <c r="AS198" s="9">
        <f>IFERROR(VLOOKUP($AN198,'Introduction probability'!$A$1:$L$128,8,FALSE),"0")</f>
        <v>0.5</v>
      </c>
      <c r="AT198" s="9">
        <f>IFERROR(VLOOKUP($AN198,'Introduction probability'!$A$1:$L$128,9,FALSE),"0")</f>
        <v>0.5</v>
      </c>
      <c r="AU198" s="9">
        <f>IFERROR(VLOOKUP($AN198,'Introduction probability'!$A$1:$L$128,10,FALSE),"0")</f>
        <v>0.5</v>
      </c>
      <c r="AV198" s="9">
        <f>IFERROR(VLOOKUP($AN198,'Introduction probability'!$A$1:$L$128,11,FALSE),"0")</f>
        <v>0.5</v>
      </c>
      <c r="AW198" s="9">
        <f>IFERROR(VLOOKUP($AN198,'Introduction probability'!$A$1:$L$128,12,FALSE),"0")</f>
        <v>0.5</v>
      </c>
      <c r="AY198" s="2" t="str">
        <f t="shared" si="87"/>
        <v>Mersey Narrows and North Wirral Foreshore</v>
      </c>
      <c r="AZ198" s="2" t="str">
        <f t="shared" si="88"/>
        <v>pRamsar</v>
      </c>
      <c r="BA198" s="2">
        <f t="shared" si="89"/>
        <v>0.5</v>
      </c>
      <c r="BB198" s="2">
        <f t="shared" si="90"/>
        <v>0.5</v>
      </c>
      <c r="BC198" s="2">
        <f t="shared" si="91"/>
        <v>0.5</v>
      </c>
      <c r="BD198" s="2">
        <f t="shared" si="92"/>
        <v>0</v>
      </c>
      <c r="BE198" s="2">
        <f t="shared" si="93"/>
        <v>0.5</v>
      </c>
      <c r="BF198" s="2">
        <f t="shared" si="94"/>
        <v>0.5</v>
      </c>
      <c r="BG198" s="2">
        <f t="shared" si="95"/>
        <v>0.5</v>
      </c>
      <c r="BH198" s="2">
        <f t="shared" si="96"/>
        <v>0.5</v>
      </c>
    </row>
    <row r="199" spans="1:60" x14ac:dyDescent="0.25">
      <c r="A199" s="1" t="s">
        <v>139</v>
      </c>
      <c r="B199" s="1" t="s">
        <v>140</v>
      </c>
      <c r="C199" s="1" t="s">
        <v>141</v>
      </c>
      <c r="D199" s="1" t="s">
        <v>496</v>
      </c>
      <c r="E199" s="1" t="s">
        <v>152</v>
      </c>
      <c r="F199" s="1" t="s">
        <v>153</v>
      </c>
      <c r="G199" s="1" t="s">
        <v>144</v>
      </c>
      <c r="H199" s="1" t="s">
        <v>17</v>
      </c>
      <c r="I199" s="1" t="s">
        <v>530</v>
      </c>
      <c r="J199" s="1" t="s">
        <v>145</v>
      </c>
      <c r="K199" s="1" t="s">
        <v>16</v>
      </c>
      <c r="L199" s="1" t="s">
        <v>146</v>
      </c>
      <c r="M199" s="2" t="str">
        <f t="shared" si="73"/>
        <v>UK11042</v>
      </c>
      <c r="N199" s="2" t="str">
        <f t="shared" si="74"/>
        <v>Mersey Narrows and North Wirral Foreshore</v>
      </c>
      <c r="O199" s="2" t="str">
        <f t="shared" si="75"/>
        <v>pRamsar</v>
      </c>
      <c r="P199" s="2" t="str">
        <f t="shared" si="77"/>
        <v>H1330</v>
      </c>
      <c r="Q199" s="37" t="s">
        <v>139</v>
      </c>
      <c r="R199" s="37" t="s">
        <v>140</v>
      </c>
      <c r="S199" s="37" t="s">
        <v>141</v>
      </c>
      <c r="T199" s="37" t="s">
        <v>498</v>
      </c>
      <c r="U199" s="9">
        <f t="shared" si="78"/>
        <v>0</v>
      </c>
      <c r="V199" s="9">
        <f t="shared" si="79"/>
        <v>0</v>
      </c>
      <c r="W199" s="9">
        <f t="shared" si="80"/>
        <v>0</v>
      </c>
      <c r="X199" s="9">
        <f t="shared" si="81"/>
        <v>0</v>
      </c>
      <c r="Y199" s="9">
        <f t="shared" si="82"/>
        <v>0</v>
      </c>
      <c r="Z199" s="9">
        <f t="shared" si="83"/>
        <v>0</v>
      </c>
      <c r="AA199" s="9">
        <f t="shared" si="84"/>
        <v>0</v>
      </c>
      <c r="AB199" s="9">
        <f t="shared" si="85"/>
        <v>0</v>
      </c>
      <c r="AN199" s="10" t="str">
        <f t="shared" si="76"/>
        <v>Mersey Narrows and North Wirral ForeshorepRamsar</v>
      </c>
      <c r="AO199" s="10" t="str">
        <f t="shared" si="86"/>
        <v>Mersey Narrows and North Wirral Foreshore</v>
      </c>
      <c r="AP199" s="9">
        <f>IFERROR(VLOOKUP($AN199,'Introduction probability'!$A$1:$L$128,5,FALSE),"0")</f>
        <v>0.5</v>
      </c>
      <c r="AQ199" s="9">
        <f>IFERROR(VLOOKUP($AN199,'Introduction probability'!$A$1:$L$128,6,FALSE),"0")</f>
        <v>0.5</v>
      </c>
      <c r="AR199" s="9">
        <f>IFERROR(VLOOKUP($AN199,'Introduction probability'!$A$1:$L$128,7,FALSE),"0")</f>
        <v>0.5</v>
      </c>
      <c r="AS199" s="9">
        <f>IFERROR(VLOOKUP($AN199,'Introduction probability'!$A$1:$L$128,8,FALSE),"0")</f>
        <v>0.5</v>
      </c>
      <c r="AT199" s="9">
        <f>IFERROR(VLOOKUP($AN199,'Introduction probability'!$A$1:$L$128,9,FALSE),"0")</f>
        <v>0.5</v>
      </c>
      <c r="AU199" s="9">
        <f>IFERROR(VLOOKUP($AN199,'Introduction probability'!$A$1:$L$128,10,FALSE),"0")</f>
        <v>0.5</v>
      </c>
      <c r="AV199" s="9">
        <f>IFERROR(VLOOKUP($AN199,'Introduction probability'!$A$1:$L$128,11,FALSE),"0")</f>
        <v>0.5</v>
      </c>
      <c r="AW199" s="9">
        <f>IFERROR(VLOOKUP($AN199,'Introduction probability'!$A$1:$L$128,12,FALSE),"0")</f>
        <v>0.5</v>
      </c>
      <c r="AY199" s="2" t="str">
        <f t="shared" si="87"/>
        <v>Mersey Narrows and North Wirral Foreshore</v>
      </c>
      <c r="AZ199" s="2" t="str">
        <f t="shared" si="88"/>
        <v>pRamsar</v>
      </c>
      <c r="BA199" s="2">
        <f t="shared" si="89"/>
        <v>0</v>
      </c>
      <c r="BB199" s="2">
        <f t="shared" si="90"/>
        <v>0</v>
      </c>
      <c r="BC199" s="2">
        <f t="shared" si="91"/>
        <v>0</v>
      </c>
      <c r="BD199" s="2">
        <f t="shared" si="92"/>
        <v>0</v>
      </c>
      <c r="BE199" s="2">
        <f t="shared" si="93"/>
        <v>0</v>
      </c>
      <c r="BF199" s="2">
        <f t="shared" si="94"/>
        <v>0</v>
      </c>
      <c r="BG199" s="2">
        <f t="shared" si="95"/>
        <v>0</v>
      </c>
      <c r="BH199" s="2">
        <f t="shared" si="96"/>
        <v>0</v>
      </c>
    </row>
    <row r="200" spans="1:60" x14ac:dyDescent="0.25">
      <c r="A200" s="1" t="s">
        <v>139</v>
      </c>
      <c r="B200" s="1" t="s">
        <v>140</v>
      </c>
      <c r="C200" s="1" t="s">
        <v>141</v>
      </c>
      <c r="D200" s="1" t="s">
        <v>496</v>
      </c>
      <c r="E200" s="1" t="s">
        <v>152</v>
      </c>
      <c r="F200" s="1" t="s">
        <v>153</v>
      </c>
      <c r="G200" s="1" t="s">
        <v>144</v>
      </c>
      <c r="H200" s="1" t="s">
        <v>17</v>
      </c>
      <c r="I200" s="1" t="s">
        <v>536</v>
      </c>
      <c r="J200" s="1" t="s">
        <v>147</v>
      </c>
      <c r="K200" s="1" t="s">
        <v>16</v>
      </c>
      <c r="L200" s="1" t="s">
        <v>146</v>
      </c>
      <c r="M200" s="2" t="str">
        <f t="shared" si="73"/>
        <v>UK11042</v>
      </c>
      <c r="N200" s="2" t="str">
        <f t="shared" si="74"/>
        <v>Mersey Narrows and North Wirral Foreshore</v>
      </c>
      <c r="O200" s="2" t="str">
        <f t="shared" si="75"/>
        <v>pRamsar</v>
      </c>
      <c r="P200" s="2" t="str">
        <f t="shared" si="77"/>
        <v>H1150</v>
      </c>
      <c r="Q200" s="37" t="s">
        <v>159</v>
      </c>
      <c r="R200" s="37" t="s">
        <v>160</v>
      </c>
      <c r="S200" s="37" t="s">
        <v>161</v>
      </c>
      <c r="T200" s="37" t="s">
        <v>545</v>
      </c>
      <c r="U200" s="9">
        <f t="shared" si="78"/>
        <v>0</v>
      </c>
      <c r="V200" s="9">
        <f t="shared" si="79"/>
        <v>0</v>
      </c>
      <c r="W200" s="9">
        <f t="shared" si="80"/>
        <v>0</v>
      </c>
      <c r="X200" s="9">
        <f t="shared" si="81"/>
        <v>0</v>
      </c>
      <c r="Y200" s="9">
        <f t="shared" si="82"/>
        <v>0</v>
      </c>
      <c r="Z200" s="9">
        <f t="shared" si="83"/>
        <v>0</v>
      </c>
      <c r="AA200" s="9">
        <f t="shared" si="84"/>
        <v>0</v>
      </c>
      <c r="AB200" s="9">
        <f t="shared" si="85"/>
        <v>0</v>
      </c>
      <c r="AN200" s="10" t="str">
        <f t="shared" si="76"/>
        <v>Flamborough and Filey CoastpSPA</v>
      </c>
      <c r="AO200" s="10" t="str">
        <f t="shared" si="86"/>
        <v>Flamborough and Filey Coast</v>
      </c>
      <c r="AP200" s="9">
        <f>IFERROR(VLOOKUP($AN200,'Introduction probability'!$A$1:$L$128,5,FALSE),"0")</f>
        <v>0.5</v>
      </c>
      <c r="AQ200" s="9">
        <f>IFERROR(VLOOKUP($AN200,'Introduction probability'!$A$1:$L$128,6,FALSE),"0")</f>
        <v>0.5</v>
      </c>
      <c r="AR200" s="9">
        <f>IFERROR(VLOOKUP($AN200,'Introduction probability'!$A$1:$L$128,7,FALSE),"0")</f>
        <v>0.5</v>
      </c>
      <c r="AS200" s="9">
        <f>IFERROR(VLOOKUP($AN200,'Introduction probability'!$A$1:$L$128,8,FALSE),"0")</f>
        <v>0.5</v>
      </c>
      <c r="AT200" s="9">
        <f>IFERROR(VLOOKUP($AN200,'Introduction probability'!$A$1:$L$128,9,FALSE),"0")</f>
        <v>0.5</v>
      </c>
      <c r="AU200" s="9">
        <f>IFERROR(VLOOKUP($AN200,'Introduction probability'!$A$1:$L$128,10,FALSE),"0")</f>
        <v>0.5</v>
      </c>
      <c r="AV200" s="9">
        <f>IFERROR(VLOOKUP($AN200,'Introduction probability'!$A$1:$L$128,11,FALSE),"0")</f>
        <v>0.5</v>
      </c>
      <c r="AW200" s="9">
        <f>IFERROR(VLOOKUP($AN200,'Introduction probability'!$A$1:$L$128,12,FALSE),"0")</f>
        <v>0.5</v>
      </c>
      <c r="AY200" s="2" t="str">
        <f t="shared" si="87"/>
        <v>Flamborough and Filey Coast</v>
      </c>
      <c r="AZ200" s="2" t="str">
        <f t="shared" si="88"/>
        <v>pSPA</v>
      </c>
      <c r="BA200" s="2">
        <f t="shared" si="89"/>
        <v>0</v>
      </c>
      <c r="BB200" s="2">
        <f t="shared" si="90"/>
        <v>0</v>
      </c>
      <c r="BC200" s="2">
        <f t="shared" si="91"/>
        <v>0</v>
      </c>
      <c r="BD200" s="2">
        <f t="shared" si="92"/>
        <v>0</v>
      </c>
      <c r="BE200" s="2">
        <f t="shared" si="93"/>
        <v>0</v>
      </c>
      <c r="BF200" s="2">
        <f t="shared" si="94"/>
        <v>0</v>
      </c>
      <c r="BG200" s="2">
        <f t="shared" si="95"/>
        <v>0</v>
      </c>
      <c r="BH200" s="2">
        <f t="shared" si="96"/>
        <v>0</v>
      </c>
    </row>
    <row r="201" spans="1:60" x14ac:dyDescent="0.25">
      <c r="A201" s="1" t="s">
        <v>139</v>
      </c>
      <c r="B201" s="1" t="s">
        <v>140</v>
      </c>
      <c r="C201" s="1" t="s">
        <v>141</v>
      </c>
      <c r="D201" s="1" t="s">
        <v>496</v>
      </c>
      <c r="E201" s="1" t="s">
        <v>152</v>
      </c>
      <c r="F201" s="1" t="s">
        <v>153</v>
      </c>
      <c r="G201" s="1" t="s">
        <v>144</v>
      </c>
      <c r="H201" s="1" t="s">
        <v>17</v>
      </c>
      <c r="I201" s="1" t="s">
        <v>594</v>
      </c>
      <c r="J201" s="1" t="s">
        <v>154</v>
      </c>
      <c r="K201" s="1" t="s">
        <v>16</v>
      </c>
      <c r="L201" s="1" t="s">
        <v>19</v>
      </c>
      <c r="M201" s="2" t="str">
        <f t="shared" si="73"/>
        <v>UK11042</v>
      </c>
      <c r="N201" s="2" t="str">
        <f t="shared" si="74"/>
        <v>Mersey Narrows and North Wirral Foreshore</v>
      </c>
      <c r="O201" s="2" t="str">
        <f t="shared" si="75"/>
        <v>pRamsar</v>
      </c>
      <c r="P201" s="2" t="str">
        <f t="shared" si="77"/>
        <v>SF_SH_5</v>
      </c>
      <c r="Q201" s="37" t="s">
        <v>159</v>
      </c>
      <c r="R201" s="37" t="s">
        <v>160</v>
      </c>
      <c r="S201" s="37" t="s">
        <v>161</v>
      </c>
      <c r="T201" s="37" t="s">
        <v>593</v>
      </c>
      <c r="U201" s="9">
        <f t="shared" si="78"/>
        <v>0</v>
      </c>
      <c r="V201" s="9">
        <f t="shared" si="79"/>
        <v>0</v>
      </c>
      <c r="W201" s="9">
        <f t="shared" si="80"/>
        <v>0</v>
      </c>
      <c r="X201" s="9">
        <f t="shared" si="81"/>
        <v>0</v>
      </c>
      <c r="Y201" s="9">
        <f t="shared" si="82"/>
        <v>0</v>
      </c>
      <c r="Z201" s="9">
        <f t="shared" si="83"/>
        <v>0</v>
      </c>
      <c r="AA201" s="9">
        <f t="shared" si="84"/>
        <v>0</v>
      </c>
      <c r="AB201" s="9">
        <f t="shared" si="85"/>
        <v>0</v>
      </c>
      <c r="AN201" s="10" t="str">
        <f t="shared" si="76"/>
        <v>Flamborough and Filey CoastpSPA</v>
      </c>
      <c r="AO201" s="10" t="str">
        <f t="shared" si="86"/>
        <v>Flamborough and Filey Coast</v>
      </c>
      <c r="AP201" s="9">
        <f>IFERROR(VLOOKUP($AN201,'Introduction probability'!$A$1:$L$128,5,FALSE),"0")</f>
        <v>0.5</v>
      </c>
      <c r="AQ201" s="9">
        <f>IFERROR(VLOOKUP($AN201,'Introduction probability'!$A$1:$L$128,6,FALSE),"0")</f>
        <v>0.5</v>
      </c>
      <c r="AR201" s="9">
        <f>IFERROR(VLOOKUP($AN201,'Introduction probability'!$A$1:$L$128,7,FALSE),"0")</f>
        <v>0.5</v>
      </c>
      <c r="AS201" s="9">
        <f>IFERROR(VLOOKUP($AN201,'Introduction probability'!$A$1:$L$128,8,FALSE),"0")</f>
        <v>0.5</v>
      </c>
      <c r="AT201" s="9">
        <f>IFERROR(VLOOKUP($AN201,'Introduction probability'!$A$1:$L$128,9,FALSE),"0")</f>
        <v>0.5</v>
      </c>
      <c r="AU201" s="9">
        <f>IFERROR(VLOOKUP($AN201,'Introduction probability'!$A$1:$L$128,10,FALSE),"0")</f>
        <v>0.5</v>
      </c>
      <c r="AV201" s="9">
        <f>IFERROR(VLOOKUP($AN201,'Introduction probability'!$A$1:$L$128,11,FALSE),"0")</f>
        <v>0.5</v>
      </c>
      <c r="AW201" s="9">
        <f>IFERROR(VLOOKUP($AN201,'Introduction probability'!$A$1:$L$128,12,FALSE),"0")</f>
        <v>0.5</v>
      </c>
      <c r="AY201" s="2" t="str">
        <f t="shared" si="87"/>
        <v>Flamborough and Filey Coast</v>
      </c>
      <c r="AZ201" s="2" t="str">
        <f t="shared" si="88"/>
        <v>pSPA</v>
      </c>
      <c r="BA201" s="2">
        <f t="shared" si="89"/>
        <v>0</v>
      </c>
      <c r="BB201" s="2">
        <f t="shared" si="90"/>
        <v>0</v>
      </c>
      <c r="BC201" s="2">
        <f t="shared" si="91"/>
        <v>0</v>
      </c>
      <c r="BD201" s="2">
        <f t="shared" si="92"/>
        <v>0</v>
      </c>
      <c r="BE201" s="2">
        <f t="shared" si="93"/>
        <v>0</v>
      </c>
      <c r="BF201" s="2">
        <f t="shared" si="94"/>
        <v>0</v>
      </c>
      <c r="BG201" s="2">
        <f t="shared" si="95"/>
        <v>0</v>
      </c>
      <c r="BH201" s="2">
        <f t="shared" si="96"/>
        <v>0</v>
      </c>
    </row>
    <row r="202" spans="1:60" x14ac:dyDescent="0.25">
      <c r="A202" s="1" t="s">
        <v>139</v>
      </c>
      <c r="B202" s="1" t="s">
        <v>140</v>
      </c>
      <c r="C202" s="1" t="s">
        <v>141</v>
      </c>
      <c r="D202" s="1" t="s">
        <v>496</v>
      </c>
      <c r="E202" s="1" t="s">
        <v>152</v>
      </c>
      <c r="F202" s="1" t="s">
        <v>153</v>
      </c>
      <c r="G202" s="1" t="s">
        <v>144</v>
      </c>
      <c r="H202" s="1" t="s">
        <v>17</v>
      </c>
      <c r="I202" s="1" t="s">
        <v>459</v>
      </c>
      <c r="J202" s="1" t="s">
        <v>46</v>
      </c>
      <c r="K202" s="1" t="s">
        <v>16</v>
      </c>
      <c r="L202" s="1" t="s">
        <v>19</v>
      </c>
      <c r="M202" s="2" t="str">
        <f t="shared" si="73"/>
        <v>UK11042</v>
      </c>
      <c r="N202" s="2" t="str">
        <f t="shared" si="74"/>
        <v>Mersey Narrows and North Wirral Foreshore</v>
      </c>
      <c r="O202" s="2" t="str">
        <f t="shared" si="75"/>
        <v>pRamsar</v>
      </c>
      <c r="P202" s="2" t="str">
        <f t="shared" si="77"/>
        <v>A2.4</v>
      </c>
      <c r="Q202" s="37" t="s">
        <v>159</v>
      </c>
      <c r="R202" s="37" t="s">
        <v>160</v>
      </c>
      <c r="S202" s="37" t="s">
        <v>161</v>
      </c>
      <c r="T202" s="37" t="s">
        <v>590</v>
      </c>
      <c r="U202" s="9">
        <f t="shared" si="78"/>
        <v>0</v>
      </c>
      <c r="V202" s="9">
        <f t="shared" si="79"/>
        <v>1</v>
      </c>
      <c r="W202" s="9">
        <f t="shared" si="80"/>
        <v>1</v>
      </c>
      <c r="X202" s="9">
        <f t="shared" si="81"/>
        <v>1</v>
      </c>
      <c r="Y202" s="9">
        <f t="shared" si="82"/>
        <v>1</v>
      </c>
      <c r="Z202" s="9">
        <f t="shared" si="83"/>
        <v>1</v>
      </c>
      <c r="AA202" s="9">
        <f t="shared" si="84"/>
        <v>1</v>
      </c>
      <c r="AB202" s="9">
        <f t="shared" si="85"/>
        <v>0</v>
      </c>
      <c r="AN202" s="10" t="str">
        <f t="shared" si="76"/>
        <v>Flamborough and Filey CoastpSPA</v>
      </c>
      <c r="AO202" s="10" t="str">
        <f t="shared" si="86"/>
        <v>Flamborough and Filey Coast</v>
      </c>
      <c r="AP202" s="9">
        <f>IFERROR(VLOOKUP($AN202,'Introduction probability'!$A$1:$L$128,5,FALSE),"0")</f>
        <v>0.5</v>
      </c>
      <c r="AQ202" s="9">
        <f>IFERROR(VLOOKUP($AN202,'Introduction probability'!$A$1:$L$128,6,FALSE),"0")</f>
        <v>0.5</v>
      </c>
      <c r="AR202" s="9">
        <f>IFERROR(VLOOKUP($AN202,'Introduction probability'!$A$1:$L$128,7,FALSE),"0")</f>
        <v>0.5</v>
      </c>
      <c r="AS202" s="9">
        <f>IFERROR(VLOOKUP($AN202,'Introduction probability'!$A$1:$L$128,8,FALSE),"0")</f>
        <v>0.5</v>
      </c>
      <c r="AT202" s="9">
        <f>IFERROR(VLOOKUP($AN202,'Introduction probability'!$A$1:$L$128,9,FALSE),"0")</f>
        <v>0.5</v>
      </c>
      <c r="AU202" s="9">
        <f>IFERROR(VLOOKUP($AN202,'Introduction probability'!$A$1:$L$128,10,FALSE),"0")</f>
        <v>0.5</v>
      </c>
      <c r="AV202" s="9">
        <f>IFERROR(VLOOKUP($AN202,'Introduction probability'!$A$1:$L$128,11,FALSE),"0")</f>
        <v>0.5</v>
      </c>
      <c r="AW202" s="9">
        <f>IFERROR(VLOOKUP($AN202,'Introduction probability'!$A$1:$L$128,12,FALSE),"0")</f>
        <v>0.5</v>
      </c>
      <c r="AY202" s="2" t="str">
        <f t="shared" si="87"/>
        <v>Flamborough and Filey Coast</v>
      </c>
      <c r="AZ202" s="2" t="str">
        <f t="shared" si="88"/>
        <v>pSPA</v>
      </c>
      <c r="BA202" s="2">
        <f t="shared" si="89"/>
        <v>0</v>
      </c>
      <c r="BB202" s="2">
        <f t="shared" si="90"/>
        <v>0.5</v>
      </c>
      <c r="BC202" s="2">
        <f t="shared" si="91"/>
        <v>0.5</v>
      </c>
      <c r="BD202" s="2">
        <f t="shared" si="92"/>
        <v>0.5</v>
      </c>
      <c r="BE202" s="2">
        <f t="shared" si="93"/>
        <v>0.5</v>
      </c>
      <c r="BF202" s="2">
        <f t="shared" si="94"/>
        <v>0.5</v>
      </c>
      <c r="BG202" s="2">
        <f t="shared" si="95"/>
        <v>0.5</v>
      </c>
      <c r="BH202" s="2">
        <f t="shared" si="96"/>
        <v>0</v>
      </c>
    </row>
    <row r="203" spans="1:60" x14ac:dyDescent="0.25">
      <c r="A203" s="1" t="s">
        <v>139</v>
      </c>
      <c r="B203" s="1" t="s">
        <v>140</v>
      </c>
      <c r="C203" s="1" t="s">
        <v>141</v>
      </c>
      <c r="D203" s="1" t="s">
        <v>496</v>
      </c>
      <c r="E203" s="1" t="s">
        <v>152</v>
      </c>
      <c r="F203" s="1" t="s">
        <v>153</v>
      </c>
      <c r="G203" s="1" t="s">
        <v>144</v>
      </c>
      <c r="H203" s="1" t="s">
        <v>17</v>
      </c>
      <c r="I203" s="1" t="s">
        <v>444</v>
      </c>
      <c r="J203" s="1" t="s">
        <v>27</v>
      </c>
      <c r="K203" s="1" t="s">
        <v>16</v>
      </c>
      <c r="L203" s="1" t="s">
        <v>19</v>
      </c>
      <c r="M203" s="2" t="str">
        <f t="shared" si="73"/>
        <v>UK11042</v>
      </c>
      <c r="N203" s="2" t="str">
        <f t="shared" si="74"/>
        <v>Mersey Narrows and North Wirral Foreshore</v>
      </c>
      <c r="O203" s="2" t="str">
        <f t="shared" si="75"/>
        <v>pRamsar</v>
      </c>
      <c r="P203" s="2" t="str">
        <f t="shared" si="77"/>
        <v>A2.3</v>
      </c>
      <c r="Q203" s="37" t="s">
        <v>159</v>
      </c>
      <c r="R203" s="37" t="s">
        <v>160</v>
      </c>
      <c r="S203" s="37" t="s">
        <v>161</v>
      </c>
      <c r="T203" s="37" t="s">
        <v>591</v>
      </c>
      <c r="U203" s="9">
        <f t="shared" si="78"/>
        <v>1</v>
      </c>
      <c r="V203" s="9">
        <f t="shared" si="79"/>
        <v>1</v>
      </c>
      <c r="W203" s="9">
        <f t="shared" si="80"/>
        <v>1</v>
      </c>
      <c r="X203" s="9">
        <f t="shared" si="81"/>
        <v>0</v>
      </c>
      <c r="Y203" s="9">
        <f t="shared" si="82"/>
        <v>1</v>
      </c>
      <c r="Z203" s="9">
        <f t="shared" si="83"/>
        <v>1</v>
      </c>
      <c r="AA203" s="9">
        <f t="shared" si="84"/>
        <v>1</v>
      </c>
      <c r="AB203" s="9">
        <f t="shared" si="85"/>
        <v>1</v>
      </c>
      <c r="AN203" s="10" t="str">
        <f t="shared" si="76"/>
        <v>Flamborough and Filey CoastpSPA</v>
      </c>
      <c r="AO203" s="10" t="str">
        <f t="shared" si="86"/>
        <v>Flamborough and Filey Coast</v>
      </c>
      <c r="AP203" s="9">
        <f>IFERROR(VLOOKUP($AN203,'Introduction probability'!$A$1:$L$128,5,FALSE),"0")</f>
        <v>0.5</v>
      </c>
      <c r="AQ203" s="9">
        <f>IFERROR(VLOOKUP($AN203,'Introduction probability'!$A$1:$L$128,6,FALSE),"0")</f>
        <v>0.5</v>
      </c>
      <c r="AR203" s="9">
        <f>IFERROR(VLOOKUP($AN203,'Introduction probability'!$A$1:$L$128,7,FALSE),"0")</f>
        <v>0.5</v>
      </c>
      <c r="AS203" s="9">
        <f>IFERROR(VLOOKUP($AN203,'Introduction probability'!$A$1:$L$128,8,FALSE),"0")</f>
        <v>0.5</v>
      </c>
      <c r="AT203" s="9">
        <f>IFERROR(VLOOKUP($AN203,'Introduction probability'!$A$1:$L$128,9,FALSE),"0")</f>
        <v>0.5</v>
      </c>
      <c r="AU203" s="9">
        <f>IFERROR(VLOOKUP($AN203,'Introduction probability'!$A$1:$L$128,10,FALSE),"0")</f>
        <v>0.5</v>
      </c>
      <c r="AV203" s="9">
        <f>IFERROR(VLOOKUP($AN203,'Introduction probability'!$A$1:$L$128,11,FALSE),"0")</f>
        <v>0.5</v>
      </c>
      <c r="AW203" s="9">
        <f>IFERROR(VLOOKUP($AN203,'Introduction probability'!$A$1:$L$128,12,FALSE),"0")</f>
        <v>0.5</v>
      </c>
      <c r="AY203" s="2" t="str">
        <f t="shared" si="87"/>
        <v>Flamborough and Filey Coast</v>
      </c>
      <c r="AZ203" s="2" t="str">
        <f t="shared" si="88"/>
        <v>pSPA</v>
      </c>
      <c r="BA203" s="2">
        <f t="shared" si="89"/>
        <v>0.5</v>
      </c>
      <c r="BB203" s="2">
        <f t="shared" si="90"/>
        <v>0.5</v>
      </c>
      <c r="BC203" s="2">
        <f t="shared" si="91"/>
        <v>0.5</v>
      </c>
      <c r="BD203" s="2">
        <f t="shared" si="92"/>
        <v>0</v>
      </c>
      <c r="BE203" s="2">
        <f t="shared" si="93"/>
        <v>0.5</v>
      </c>
      <c r="BF203" s="2">
        <f t="shared" si="94"/>
        <v>0.5</v>
      </c>
      <c r="BG203" s="2">
        <f t="shared" si="95"/>
        <v>0.5</v>
      </c>
      <c r="BH203" s="2">
        <f t="shared" si="96"/>
        <v>0.5</v>
      </c>
    </row>
    <row r="204" spans="1:60" x14ac:dyDescent="0.25">
      <c r="A204" s="1" t="s">
        <v>139</v>
      </c>
      <c r="B204" s="1" t="s">
        <v>140</v>
      </c>
      <c r="C204" s="1" t="s">
        <v>141</v>
      </c>
      <c r="D204" s="1" t="s">
        <v>496</v>
      </c>
      <c r="E204" s="1" t="s">
        <v>152</v>
      </c>
      <c r="F204" s="1" t="s">
        <v>153</v>
      </c>
      <c r="G204" s="1" t="s">
        <v>144</v>
      </c>
      <c r="H204" s="1" t="s">
        <v>17</v>
      </c>
      <c r="I204" s="1" t="s">
        <v>595</v>
      </c>
      <c r="J204" s="1" t="s">
        <v>155</v>
      </c>
      <c r="K204" s="1" t="s">
        <v>16</v>
      </c>
      <c r="L204" s="1" t="s">
        <v>19</v>
      </c>
      <c r="M204" s="2" t="str">
        <f t="shared" si="73"/>
        <v>UK11042</v>
      </c>
      <c r="N204" s="2" t="str">
        <f t="shared" si="74"/>
        <v>Mersey Narrows and North Wirral Foreshore</v>
      </c>
      <c r="O204" s="2" t="str">
        <f t="shared" si="75"/>
        <v>pRamsar</v>
      </c>
      <c r="P204" s="2" t="str">
        <f t="shared" si="77"/>
        <v>A1</v>
      </c>
      <c r="Q204" s="37" t="s">
        <v>159</v>
      </c>
      <c r="R204" s="37" t="s">
        <v>160</v>
      </c>
      <c r="S204" s="37" t="s">
        <v>161</v>
      </c>
      <c r="T204" s="37" t="s">
        <v>459</v>
      </c>
      <c r="U204" s="9">
        <f t="shared" si="78"/>
        <v>0</v>
      </c>
      <c r="V204" s="9">
        <f t="shared" si="79"/>
        <v>1</v>
      </c>
      <c r="W204" s="9">
        <f t="shared" si="80"/>
        <v>0</v>
      </c>
      <c r="X204" s="9">
        <f t="shared" si="81"/>
        <v>0</v>
      </c>
      <c r="Y204" s="9">
        <f t="shared" si="82"/>
        <v>0</v>
      </c>
      <c r="Z204" s="9">
        <f t="shared" si="83"/>
        <v>0</v>
      </c>
      <c r="AA204" s="9">
        <f t="shared" si="84"/>
        <v>0</v>
      </c>
      <c r="AB204" s="9">
        <f t="shared" si="85"/>
        <v>0</v>
      </c>
      <c r="AN204" s="10" t="str">
        <f t="shared" si="76"/>
        <v>Flamborough and Filey CoastpSPA</v>
      </c>
      <c r="AO204" s="10" t="str">
        <f t="shared" si="86"/>
        <v>Flamborough and Filey Coast</v>
      </c>
      <c r="AP204" s="9">
        <f>IFERROR(VLOOKUP($AN204,'Introduction probability'!$A$1:$L$128,5,FALSE),"0")</f>
        <v>0.5</v>
      </c>
      <c r="AQ204" s="9">
        <f>IFERROR(VLOOKUP($AN204,'Introduction probability'!$A$1:$L$128,6,FALSE),"0")</f>
        <v>0.5</v>
      </c>
      <c r="AR204" s="9">
        <f>IFERROR(VLOOKUP($AN204,'Introduction probability'!$A$1:$L$128,7,FALSE),"0")</f>
        <v>0.5</v>
      </c>
      <c r="AS204" s="9">
        <f>IFERROR(VLOOKUP($AN204,'Introduction probability'!$A$1:$L$128,8,FALSE),"0")</f>
        <v>0.5</v>
      </c>
      <c r="AT204" s="9">
        <f>IFERROR(VLOOKUP($AN204,'Introduction probability'!$A$1:$L$128,9,FALSE),"0")</f>
        <v>0.5</v>
      </c>
      <c r="AU204" s="9">
        <f>IFERROR(VLOOKUP($AN204,'Introduction probability'!$A$1:$L$128,10,FALSE),"0")</f>
        <v>0.5</v>
      </c>
      <c r="AV204" s="9">
        <f>IFERROR(VLOOKUP($AN204,'Introduction probability'!$A$1:$L$128,11,FALSE),"0")</f>
        <v>0.5</v>
      </c>
      <c r="AW204" s="9">
        <f>IFERROR(VLOOKUP($AN204,'Introduction probability'!$A$1:$L$128,12,FALSE),"0")</f>
        <v>0.5</v>
      </c>
      <c r="AY204" s="2" t="str">
        <f t="shared" si="87"/>
        <v>Flamborough and Filey Coast</v>
      </c>
      <c r="AZ204" s="2" t="str">
        <f t="shared" si="88"/>
        <v>pSPA</v>
      </c>
      <c r="BA204" s="2">
        <f t="shared" si="89"/>
        <v>0</v>
      </c>
      <c r="BB204" s="2">
        <f t="shared" si="90"/>
        <v>0.5</v>
      </c>
      <c r="BC204" s="2">
        <f t="shared" si="91"/>
        <v>0</v>
      </c>
      <c r="BD204" s="2">
        <f t="shared" si="92"/>
        <v>0</v>
      </c>
      <c r="BE204" s="2">
        <f t="shared" si="93"/>
        <v>0</v>
      </c>
      <c r="BF204" s="2">
        <f t="shared" si="94"/>
        <v>0</v>
      </c>
      <c r="BG204" s="2">
        <f t="shared" si="95"/>
        <v>0</v>
      </c>
      <c r="BH204" s="2">
        <f t="shared" si="96"/>
        <v>0</v>
      </c>
    </row>
    <row r="205" spans="1:60" x14ac:dyDescent="0.25">
      <c r="A205" s="1" t="s">
        <v>139</v>
      </c>
      <c r="B205" s="1" t="s">
        <v>140</v>
      </c>
      <c r="C205" s="1" t="s">
        <v>141</v>
      </c>
      <c r="D205" s="1" t="s">
        <v>496</v>
      </c>
      <c r="E205" s="1" t="s">
        <v>152</v>
      </c>
      <c r="F205" s="1" t="s">
        <v>153</v>
      </c>
      <c r="G205" s="1" t="s">
        <v>144</v>
      </c>
      <c r="H205" s="1" t="s">
        <v>17</v>
      </c>
      <c r="I205" s="1" t="s">
        <v>465</v>
      </c>
      <c r="J205" s="1" t="s">
        <v>56</v>
      </c>
      <c r="K205" s="1" t="s">
        <v>16</v>
      </c>
      <c r="L205" s="1" t="s">
        <v>19</v>
      </c>
      <c r="M205" s="2" t="str">
        <f t="shared" si="73"/>
        <v>UK11042</v>
      </c>
      <c r="N205" s="2" t="str">
        <f t="shared" si="74"/>
        <v>Mersey Narrows and North Wirral Foreshore</v>
      </c>
      <c r="O205" s="2" t="str">
        <f t="shared" si="75"/>
        <v>pRamsar</v>
      </c>
      <c r="P205" s="2" t="str">
        <f t="shared" si="77"/>
        <v>A2.2</v>
      </c>
      <c r="Q205" s="37" t="s">
        <v>159</v>
      </c>
      <c r="R205" s="37" t="s">
        <v>160</v>
      </c>
      <c r="S205" s="37" t="s">
        <v>161</v>
      </c>
      <c r="T205" s="37" t="s">
        <v>595</v>
      </c>
      <c r="U205" s="9">
        <f t="shared" si="78"/>
        <v>1</v>
      </c>
      <c r="V205" s="9">
        <f t="shared" si="79"/>
        <v>1</v>
      </c>
      <c r="W205" s="9">
        <f t="shared" si="80"/>
        <v>1</v>
      </c>
      <c r="X205" s="9">
        <f t="shared" si="81"/>
        <v>0</v>
      </c>
      <c r="Y205" s="9">
        <f t="shared" si="82"/>
        <v>1</v>
      </c>
      <c r="Z205" s="9">
        <f t="shared" si="83"/>
        <v>1</v>
      </c>
      <c r="AA205" s="9">
        <f t="shared" si="84"/>
        <v>1</v>
      </c>
      <c r="AB205" s="9">
        <f t="shared" si="85"/>
        <v>1</v>
      </c>
      <c r="AN205" s="10" t="str">
        <f t="shared" si="76"/>
        <v>Flamborough and Filey CoastpSPA</v>
      </c>
      <c r="AO205" s="10" t="str">
        <f t="shared" si="86"/>
        <v>Flamborough and Filey Coast</v>
      </c>
      <c r="AP205" s="9">
        <f>IFERROR(VLOOKUP($AN205,'Introduction probability'!$A$1:$L$128,5,FALSE),"0")</f>
        <v>0.5</v>
      </c>
      <c r="AQ205" s="9">
        <f>IFERROR(VLOOKUP($AN205,'Introduction probability'!$A$1:$L$128,6,FALSE),"0")</f>
        <v>0.5</v>
      </c>
      <c r="AR205" s="9">
        <f>IFERROR(VLOOKUP($AN205,'Introduction probability'!$A$1:$L$128,7,FALSE),"0")</f>
        <v>0.5</v>
      </c>
      <c r="AS205" s="9">
        <f>IFERROR(VLOOKUP($AN205,'Introduction probability'!$A$1:$L$128,8,FALSE),"0")</f>
        <v>0.5</v>
      </c>
      <c r="AT205" s="9">
        <f>IFERROR(VLOOKUP($AN205,'Introduction probability'!$A$1:$L$128,9,FALSE),"0")</f>
        <v>0.5</v>
      </c>
      <c r="AU205" s="9">
        <f>IFERROR(VLOOKUP($AN205,'Introduction probability'!$A$1:$L$128,10,FALSE),"0")</f>
        <v>0.5</v>
      </c>
      <c r="AV205" s="9">
        <f>IFERROR(VLOOKUP($AN205,'Introduction probability'!$A$1:$L$128,11,FALSE),"0")</f>
        <v>0.5</v>
      </c>
      <c r="AW205" s="9">
        <f>IFERROR(VLOOKUP($AN205,'Introduction probability'!$A$1:$L$128,12,FALSE),"0")</f>
        <v>0.5</v>
      </c>
      <c r="AY205" s="2" t="str">
        <f t="shared" si="87"/>
        <v>Flamborough and Filey Coast</v>
      </c>
      <c r="AZ205" s="2" t="str">
        <f t="shared" si="88"/>
        <v>pSPA</v>
      </c>
      <c r="BA205" s="2">
        <f t="shared" si="89"/>
        <v>0.5</v>
      </c>
      <c r="BB205" s="2">
        <f t="shared" si="90"/>
        <v>0.5</v>
      </c>
      <c r="BC205" s="2">
        <f t="shared" si="91"/>
        <v>0.5</v>
      </c>
      <c r="BD205" s="2">
        <f t="shared" si="92"/>
        <v>0</v>
      </c>
      <c r="BE205" s="2">
        <f t="shared" si="93"/>
        <v>0.5</v>
      </c>
      <c r="BF205" s="2">
        <f t="shared" si="94"/>
        <v>0.5</v>
      </c>
      <c r="BG205" s="2">
        <f t="shared" si="95"/>
        <v>0.5</v>
      </c>
      <c r="BH205" s="2">
        <f t="shared" si="96"/>
        <v>0.5</v>
      </c>
    </row>
    <row r="206" spans="1:60" x14ac:dyDescent="0.25">
      <c r="A206" s="1" t="s">
        <v>139</v>
      </c>
      <c r="B206" s="1" t="s">
        <v>140</v>
      </c>
      <c r="C206" s="1" t="s">
        <v>141</v>
      </c>
      <c r="D206" s="1" t="s">
        <v>496</v>
      </c>
      <c r="E206" s="1" t="s">
        <v>152</v>
      </c>
      <c r="F206" s="1" t="s">
        <v>153</v>
      </c>
      <c r="G206" s="1" t="s">
        <v>144</v>
      </c>
      <c r="H206" s="1" t="s">
        <v>17</v>
      </c>
      <c r="I206" s="1" t="s">
        <v>543</v>
      </c>
      <c r="J206" s="1" t="s">
        <v>148</v>
      </c>
      <c r="K206" s="1" t="s">
        <v>16</v>
      </c>
      <c r="L206" s="1" t="s">
        <v>146</v>
      </c>
      <c r="M206" s="2" t="str">
        <f t="shared" si="73"/>
        <v>UK11042</v>
      </c>
      <c r="N206" s="2" t="str">
        <f t="shared" si="74"/>
        <v>Mersey Narrows and North Wirral Foreshore</v>
      </c>
      <c r="O206" s="2" t="str">
        <f t="shared" si="75"/>
        <v>pRamsar</v>
      </c>
      <c r="P206" s="2" t="str">
        <f t="shared" si="77"/>
        <v>H1310</v>
      </c>
      <c r="Q206" s="37" t="s">
        <v>159</v>
      </c>
      <c r="R206" s="37" t="s">
        <v>160</v>
      </c>
      <c r="S206" s="37" t="s">
        <v>161</v>
      </c>
      <c r="T206" s="37" t="s">
        <v>465</v>
      </c>
      <c r="U206" s="9">
        <f t="shared" si="78"/>
        <v>0</v>
      </c>
      <c r="V206" s="9">
        <f t="shared" si="79"/>
        <v>0</v>
      </c>
      <c r="W206" s="9">
        <f t="shared" si="80"/>
        <v>0</v>
      </c>
      <c r="X206" s="9">
        <f t="shared" si="81"/>
        <v>0</v>
      </c>
      <c r="Y206" s="9">
        <f t="shared" si="82"/>
        <v>0</v>
      </c>
      <c r="Z206" s="9">
        <f t="shared" si="83"/>
        <v>0</v>
      </c>
      <c r="AA206" s="9">
        <f t="shared" si="84"/>
        <v>0</v>
      </c>
      <c r="AB206" s="9">
        <f t="shared" si="85"/>
        <v>0</v>
      </c>
      <c r="AN206" s="10" t="str">
        <f t="shared" si="76"/>
        <v>Flamborough and Filey CoastpSPA</v>
      </c>
      <c r="AO206" s="10" t="str">
        <f t="shared" si="86"/>
        <v>Flamborough and Filey Coast</v>
      </c>
      <c r="AP206" s="9">
        <f>IFERROR(VLOOKUP($AN206,'Introduction probability'!$A$1:$L$128,5,FALSE),"0")</f>
        <v>0.5</v>
      </c>
      <c r="AQ206" s="9">
        <f>IFERROR(VLOOKUP($AN206,'Introduction probability'!$A$1:$L$128,6,FALSE),"0")</f>
        <v>0.5</v>
      </c>
      <c r="AR206" s="9">
        <f>IFERROR(VLOOKUP($AN206,'Introduction probability'!$A$1:$L$128,7,FALSE),"0")</f>
        <v>0.5</v>
      </c>
      <c r="AS206" s="9">
        <f>IFERROR(VLOOKUP($AN206,'Introduction probability'!$A$1:$L$128,8,FALSE),"0")</f>
        <v>0.5</v>
      </c>
      <c r="AT206" s="9">
        <f>IFERROR(VLOOKUP($AN206,'Introduction probability'!$A$1:$L$128,9,FALSE),"0")</f>
        <v>0.5</v>
      </c>
      <c r="AU206" s="9">
        <f>IFERROR(VLOOKUP($AN206,'Introduction probability'!$A$1:$L$128,10,FALSE),"0")</f>
        <v>0.5</v>
      </c>
      <c r="AV206" s="9">
        <f>IFERROR(VLOOKUP($AN206,'Introduction probability'!$A$1:$L$128,11,FALSE),"0")</f>
        <v>0.5</v>
      </c>
      <c r="AW206" s="9">
        <f>IFERROR(VLOOKUP($AN206,'Introduction probability'!$A$1:$L$128,12,FALSE),"0")</f>
        <v>0.5</v>
      </c>
      <c r="AY206" s="2" t="str">
        <f t="shared" si="87"/>
        <v>Flamborough and Filey Coast</v>
      </c>
      <c r="AZ206" s="2" t="str">
        <f t="shared" si="88"/>
        <v>pSPA</v>
      </c>
      <c r="BA206" s="2">
        <f t="shared" si="89"/>
        <v>0</v>
      </c>
      <c r="BB206" s="2">
        <f t="shared" si="90"/>
        <v>0</v>
      </c>
      <c r="BC206" s="2">
        <f t="shared" si="91"/>
        <v>0</v>
      </c>
      <c r="BD206" s="2">
        <f t="shared" si="92"/>
        <v>0</v>
      </c>
      <c r="BE206" s="2">
        <f t="shared" si="93"/>
        <v>0</v>
      </c>
      <c r="BF206" s="2">
        <f t="shared" si="94"/>
        <v>0</v>
      </c>
      <c r="BG206" s="2">
        <f t="shared" si="95"/>
        <v>0</v>
      </c>
      <c r="BH206" s="2">
        <f t="shared" si="96"/>
        <v>0</v>
      </c>
    </row>
    <row r="207" spans="1:60" x14ac:dyDescent="0.25">
      <c r="A207" s="1" t="s">
        <v>139</v>
      </c>
      <c r="B207" s="1" t="s">
        <v>140</v>
      </c>
      <c r="C207" s="1" t="s">
        <v>141</v>
      </c>
      <c r="D207" s="1" t="s">
        <v>497</v>
      </c>
      <c r="E207" s="1" t="s">
        <v>156</v>
      </c>
      <c r="F207" s="1" t="s">
        <v>157</v>
      </c>
      <c r="G207" s="1" t="s">
        <v>144</v>
      </c>
      <c r="H207" s="1" t="s">
        <v>17</v>
      </c>
      <c r="I207" s="1" t="s">
        <v>536</v>
      </c>
      <c r="J207" s="1" t="s">
        <v>147</v>
      </c>
      <c r="K207" s="1" t="s">
        <v>16</v>
      </c>
      <c r="L207" s="1" t="s">
        <v>146</v>
      </c>
      <c r="M207" s="2" t="str">
        <f t="shared" si="73"/>
        <v>UK11042</v>
      </c>
      <c r="N207" s="2" t="str">
        <f t="shared" si="74"/>
        <v>Mersey Narrows and North Wirral Foreshore</v>
      </c>
      <c r="O207" s="2" t="str">
        <f t="shared" si="75"/>
        <v>pRamsar</v>
      </c>
      <c r="P207" s="2" t="str">
        <f t="shared" si="77"/>
        <v>H1150</v>
      </c>
      <c r="Q207" s="37" t="s">
        <v>159</v>
      </c>
      <c r="R207" s="37" t="s">
        <v>160</v>
      </c>
      <c r="S207" s="37" t="s">
        <v>161</v>
      </c>
      <c r="T207" s="37" t="s">
        <v>506</v>
      </c>
      <c r="U207" s="9">
        <f t="shared" si="78"/>
        <v>0</v>
      </c>
      <c r="V207" s="9">
        <f t="shared" si="79"/>
        <v>0</v>
      </c>
      <c r="W207" s="9">
        <f t="shared" si="80"/>
        <v>0</v>
      </c>
      <c r="X207" s="9">
        <f t="shared" si="81"/>
        <v>0</v>
      </c>
      <c r="Y207" s="9">
        <f t="shared" si="82"/>
        <v>0</v>
      </c>
      <c r="Z207" s="9">
        <f t="shared" si="83"/>
        <v>0</v>
      </c>
      <c r="AA207" s="9">
        <f t="shared" si="84"/>
        <v>0</v>
      </c>
      <c r="AB207" s="9">
        <f t="shared" si="85"/>
        <v>0</v>
      </c>
      <c r="AN207" s="10" t="str">
        <f t="shared" si="76"/>
        <v>Flamborough and Filey CoastpSPA</v>
      </c>
      <c r="AO207" s="10" t="str">
        <f t="shared" si="86"/>
        <v>Flamborough and Filey Coast</v>
      </c>
      <c r="AP207" s="9">
        <f>IFERROR(VLOOKUP($AN207,'Introduction probability'!$A$1:$L$128,5,FALSE),"0")</f>
        <v>0.5</v>
      </c>
      <c r="AQ207" s="9">
        <f>IFERROR(VLOOKUP($AN207,'Introduction probability'!$A$1:$L$128,6,FALSE),"0")</f>
        <v>0.5</v>
      </c>
      <c r="AR207" s="9">
        <f>IFERROR(VLOOKUP($AN207,'Introduction probability'!$A$1:$L$128,7,FALSE),"0")</f>
        <v>0.5</v>
      </c>
      <c r="AS207" s="9">
        <f>IFERROR(VLOOKUP($AN207,'Introduction probability'!$A$1:$L$128,8,FALSE),"0")</f>
        <v>0.5</v>
      </c>
      <c r="AT207" s="9">
        <f>IFERROR(VLOOKUP($AN207,'Introduction probability'!$A$1:$L$128,9,FALSE),"0")</f>
        <v>0.5</v>
      </c>
      <c r="AU207" s="9">
        <f>IFERROR(VLOOKUP($AN207,'Introduction probability'!$A$1:$L$128,10,FALSE),"0")</f>
        <v>0.5</v>
      </c>
      <c r="AV207" s="9">
        <f>IFERROR(VLOOKUP($AN207,'Introduction probability'!$A$1:$L$128,11,FALSE),"0")</f>
        <v>0.5</v>
      </c>
      <c r="AW207" s="9">
        <f>IFERROR(VLOOKUP($AN207,'Introduction probability'!$A$1:$L$128,12,FALSE),"0")</f>
        <v>0.5</v>
      </c>
      <c r="AY207" s="2" t="str">
        <f t="shared" si="87"/>
        <v>Flamborough and Filey Coast</v>
      </c>
      <c r="AZ207" s="2" t="str">
        <f t="shared" si="88"/>
        <v>pSPA</v>
      </c>
      <c r="BA207" s="2">
        <f t="shared" si="89"/>
        <v>0</v>
      </c>
      <c r="BB207" s="2">
        <f t="shared" si="90"/>
        <v>0</v>
      </c>
      <c r="BC207" s="2">
        <f t="shared" si="91"/>
        <v>0</v>
      </c>
      <c r="BD207" s="2">
        <f t="shared" si="92"/>
        <v>0</v>
      </c>
      <c r="BE207" s="2">
        <f t="shared" si="93"/>
        <v>0</v>
      </c>
      <c r="BF207" s="2">
        <f t="shared" si="94"/>
        <v>0</v>
      </c>
      <c r="BG207" s="2">
        <f t="shared" si="95"/>
        <v>0</v>
      </c>
      <c r="BH207" s="2">
        <f t="shared" si="96"/>
        <v>0</v>
      </c>
    </row>
    <row r="208" spans="1:60" x14ac:dyDescent="0.25">
      <c r="A208" s="1" t="s">
        <v>139</v>
      </c>
      <c r="B208" s="1" t="s">
        <v>140</v>
      </c>
      <c r="C208" s="1" t="s">
        <v>141</v>
      </c>
      <c r="D208" s="1" t="s">
        <v>497</v>
      </c>
      <c r="E208" s="1" t="s">
        <v>156</v>
      </c>
      <c r="F208" s="1" t="s">
        <v>157</v>
      </c>
      <c r="G208" s="1" t="s">
        <v>144</v>
      </c>
      <c r="H208" s="1" t="s">
        <v>17</v>
      </c>
      <c r="I208" s="1" t="s">
        <v>459</v>
      </c>
      <c r="J208" s="1" t="s">
        <v>46</v>
      </c>
      <c r="K208" s="1" t="s">
        <v>16</v>
      </c>
      <c r="L208" s="1" t="s">
        <v>19</v>
      </c>
      <c r="M208" s="2" t="str">
        <f t="shared" si="73"/>
        <v>UK11042</v>
      </c>
      <c r="N208" s="2" t="str">
        <f t="shared" si="74"/>
        <v>Mersey Narrows and North Wirral Foreshore</v>
      </c>
      <c r="O208" s="2" t="str">
        <f t="shared" si="75"/>
        <v>pRamsar</v>
      </c>
      <c r="P208" s="2" t="str">
        <f t="shared" si="77"/>
        <v>A2.4</v>
      </c>
      <c r="Q208" s="37" t="s">
        <v>159</v>
      </c>
      <c r="R208" s="37" t="s">
        <v>160</v>
      </c>
      <c r="S208" s="37" t="s">
        <v>161</v>
      </c>
      <c r="T208" s="37" t="s">
        <v>450</v>
      </c>
      <c r="U208" s="9">
        <f t="shared" si="78"/>
        <v>0</v>
      </c>
      <c r="V208" s="9">
        <f t="shared" si="79"/>
        <v>1</v>
      </c>
      <c r="W208" s="9">
        <f t="shared" si="80"/>
        <v>0</v>
      </c>
      <c r="X208" s="9">
        <f t="shared" si="81"/>
        <v>0</v>
      </c>
      <c r="Y208" s="9">
        <f t="shared" si="82"/>
        <v>0</v>
      </c>
      <c r="Z208" s="9">
        <f t="shared" si="83"/>
        <v>1</v>
      </c>
      <c r="AA208" s="9">
        <f t="shared" si="84"/>
        <v>1</v>
      </c>
      <c r="AB208" s="9">
        <f t="shared" si="85"/>
        <v>1</v>
      </c>
      <c r="AN208" s="10" t="str">
        <f t="shared" si="76"/>
        <v>Flamborough and Filey CoastpSPA</v>
      </c>
      <c r="AO208" s="10" t="str">
        <f t="shared" si="86"/>
        <v>Flamborough and Filey Coast</v>
      </c>
      <c r="AP208" s="9">
        <f>IFERROR(VLOOKUP($AN208,'Introduction probability'!$A$1:$L$128,5,FALSE),"0")</f>
        <v>0.5</v>
      </c>
      <c r="AQ208" s="9">
        <f>IFERROR(VLOOKUP($AN208,'Introduction probability'!$A$1:$L$128,6,FALSE),"0")</f>
        <v>0.5</v>
      </c>
      <c r="AR208" s="9">
        <f>IFERROR(VLOOKUP($AN208,'Introduction probability'!$A$1:$L$128,7,FALSE),"0")</f>
        <v>0.5</v>
      </c>
      <c r="AS208" s="9">
        <f>IFERROR(VLOOKUP($AN208,'Introduction probability'!$A$1:$L$128,8,FALSE),"0")</f>
        <v>0.5</v>
      </c>
      <c r="AT208" s="9">
        <f>IFERROR(VLOOKUP($AN208,'Introduction probability'!$A$1:$L$128,9,FALSE),"0")</f>
        <v>0.5</v>
      </c>
      <c r="AU208" s="9">
        <f>IFERROR(VLOOKUP($AN208,'Introduction probability'!$A$1:$L$128,10,FALSE),"0")</f>
        <v>0.5</v>
      </c>
      <c r="AV208" s="9">
        <f>IFERROR(VLOOKUP($AN208,'Introduction probability'!$A$1:$L$128,11,FALSE),"0")</f>
        <v>0.5</v>
      </c>
      <c r="AW208" s="9">
        <f>IFERROR(VLOOKUP($AN208,'Introduction probability'!$A$1:$L$128,12,FALSE),"0")</f>
        <v>0.5</v>
      </c>
      <c r="AY208" s="2" t="str">
        <f t="shared" si="87"/>
        <v>Flamborough and Filey Coast</v>
      </c>
      <c r="AZ208" s="2" t="str">
        <f t="shared" si="88"/>
        <v>pSPA</v>
      </c>
      <c r="BA208" s="2">
        <f t="shared" si="89"/>
        <v>0</v>
      </c>
      <c r="BB208" s="2">
        <f t="shared" si="90"/>
        <v>0.5</v>
      </c>
      <c r="BC208" s="2">
        <f t="shared" si="91"/>
        <v>0</v>
      </c>
      <c r="BD208" s="2">
        <f t="shared" si="92"/>
        <v>0</v>
      </c>
      <c r="BE208" s="2">
        <f t="shared" si="93"/>
        <v>0</v>
      </c>
      <c r="BF208" s="2">
        <f t="shared" si="94"/>
        <v>0.5</v>
      </c>
      <c r="BG208" s="2">
        <f t="shared" si="95"/>
        <v>0.5</v>
      </c>
      <c r="BH208" s="2">
        <f t="shared" si="96"/>
        <v>0.5</v>
      </c>
    </row>
    <row r="209" spans="1:60" x14ac:dyDescent="0.25">
      <c r="A209" s="1" t="s">
        <v>139</v>
      </c>
      <c r="B209" s="1" t="s">
        <v>140</v>
      </c>
      <c r="C209" s="1" t="s">
        <v>141</v>
      </c>
      <c r="D209" s="1" t="s">
        <v>497</v>
      </c>
      <c r="E209" s="1" t="s">
        <v>156</v>
      </c>
      <c r="F209" s="1" t="s">
        <v>157</v>
      </c>
      <c r="G209" s="1" t="s">
        <v>144</v>
      </c>
      <c r="H209" s="1" t="s">
        <v>17</v>
      </c>
      <c r="I209" s="1" t="s">
        <v>444</v>
      </c>
      <c r="J209" s="1" t="s">
        <v>27</v>
      </c>
      <c r="K209" s="1" t="s">
        <v>16</v>
      </c>
      <c r="L209" s="1" t="s">
        <v>19</v>
      </c>
      <c r="M209" s="2" t="str">
        <f t="shared" si="73"/>
        <v>UK11042</v>
      </c>
      <c r="N209" s="2" t="str">
        <f t="shared" si="74"/>
        <v>Mersey Narrows and North Wirral Foreshore</v>
      </c>
      <c r="O209" s="2" t="str">
        <f t="shared" si="75"/>
        <v>pRamsar</v>
      </c>
      <c r="P209" s="2" t="str">
        <f t="shared" si="77"/>
        <v>A2.3</v>
      </c>
      <c r="Q209" s="37" t="s">
        <v>159</v>
      </c>
      <c r="R209" s="37" t="s">
        <v>160</v>
      </c>
      <c r="S209" s="37" t="s">
        <v>161</v>
      </c>
      <c r="T209" s="37" t="s">
        <v>472</v>
      </c>
      <c r="U209" s="9">
        <f t="shared" si="78"/>
        <v>0</v>
      </c>
      <c r="V209" s="9">
        <f t="shared" si="79"/>
        <v>1</v>
      </c>
      <c r="W209" s="9">
        <f t="shared" si="80"/>
        <v>0</v>
      </c>
      <c r="X209" s="9">
        <f t="shared" si="81"/>
        <v>1</v>
      </c>
      <c r="Y209" s="9">
        <f t="shared" si="82"/>
        <v>0</v>
      </c>
      <c r="Z209" s="9">
        <f t="shared" si="83"/>
        <v>1</v>
      </c>
      <c r="AA209" s="9">
        <f t="shared" si="84"/>
        <v>1</v>
      </c>
      <c r="AB209" s="9">
        <f t="shared" si="85"/>
        <v>1</v>
      </c>
      <c r="AN209" s="10" t="str">
        <f t="shared" si="76"/>
        <v>Flamborough and Filey CoastpSPA</v>
      </c>
      <c r="AO209" s="10" t="str">
        <f t="shared" si="86"/>
        <v>Flamborough and Filey Coast</v>
      </c>
      <c r="AP209" s="9">
        <f>IFERROR(VLOOKUP($AN209,'Introduction probability'!$A$1:$L$128,5,FALSE),"0")</f>
        <v>0.5</v>
      </c>
      <c r="AQ209" s="9">
        <f>IFERROR(VLOOKUP($AN209,'Introduction probability'!$A$1:$L$128,6,FALSE),"0")</f>
        <v>0.5</v>
      </c>
      <c r="AR209" s="9">
        <f>IFERROR(VLOOKUP($AN209,'Introduction probability'!$A$1:$L$128,7,FALSE),"0")</f>
        <v>0.5</v>
      </c>
      <c r="AS209" s="9">
        <f>IFERROR(VLOOKUP($AN209,'Introduction probability'!$A$1:$L$128,8,FALSE),"0")</f>
        <v>0.5</v>
      </c>
      <c r="AT209" s="9">
        <f>IFERROR(VLOOKUP($AN209,'Introduction probability'!$A$1:$L$128,9,FALSE),"0")</f>
        <v>0.5</v>
      </c>
      <c r="AU209" s="9">
        <f>IFERROR(VLOOKUP($AN209,'Introduction probability'!$A$1:$L$128,10,FALSE),"0")</f>
        <v>0.5</v>
      </c>
      <c r="AV209" s="9">
        <f>IFERROR(VLOOKUP($AN209,'Introduction probability'!$A$1:$L$128,11,FALSE),"0")</f>
        <v>0.5</v>
      </c>
      <c r="AW209" s="9">
        <f>IFERROR(VLOOKUP($AN209,'Introduction probability'!$A$1:$L$128,12,FALSE),"0")</f>
        <v>0.5</v>
      </c>
      <c r="AY209" s="2" t="str">
        <f t="shared" si="87"/>
        <v>Flamborough and Filey Coast</v>
      </c>
      <c r="AZ209" s="2" t="str">
        <f t="shared" si="88"/>
        <v>pSPA</v>
      </c>
      <c r="BA209" s="2">
        <f t="shared" si="89"/>
        <v>0</v>
      </c>
      <c r="BB209" s="2">
        <f t="shared" si="90"/>
        <v>0.5</v>
      </c>
      <c r="BC209" s="2">
        <f t="shared" si="91"/>
        <v>0</v>
      </c>
      <c r="BD209" s="2">
        <f t="shared" si="92"/>
        <v>0.5</v>
      </c>
      <c r="BE209" s="2">
        <f t="shared" si="93"/>
        <v>0</v>
      </c>
      <c r="BF209" s="2">
        <f t="shared" si="94"/>
        <v>0.5</v>
      </c>
      <c r="BG209" s="2">
        <f t="shared" si="95"/>
        <v>0.5</v>
      </c>
      <c r="BH209" s="2">
        <f t="shared" si="96"/>
        <v>0.5</v>
      </c>
    </row>
    <row r="210" spans="1:60" x14ac:dyDescent="0.25">
      <c r="A210" s="1" t="s">
        <v>139</v>
      </c>
      <c r="B210" s="1" t="s">
        <v>140</v>
      </c>
      <c r="C210" s="1" t="s">
        <v>141</v>
      </c>
      <c r="D210" s="1" t="s">
        <v>497</v>
      </c>
      <c r="E210" s="1" t="s">
        <v>156</v>
      </c>
      <c r="F210" s="1" t="s">
        <v>157</v>
      </c>
      <c r="G210" s="1" t="s">
        <v>144</v>
      </c>
      <c r="H210" s="1" t="s">
        <v>17</v>
      </c>
      <c r="I210" s="1" t="s">
        <v>595</v>
      </c>
      <c r="J210" s="1" t="s">
        <v>155</v>
      </c>
      <c r="K210" s="1" t="s">
        <v>16</v>
      </c>
      <c r="L210" s="1" t="s">
        <v>19</v>
      </c>
      <c r="M210" s="2" t="str">
        <f t="shared" si="73"/>
        <v>UK11042</v>
      </c>
      <c r="N210" s="2" t="str">
        <f t="shared" si="74"/>
        <v>Mersey Narrows and North Wirral Foreshore</v>
      </c>
      <c r="O210" s="2" t="str">
        <f t="shared" si="75"/>
        <v>pRamsar</v>
      </c>
      <c r="P210" s="2" t="str">
        <f t="shared" si="77"/>
        <v>A1</v>
      </c>
      <c r="Q210" s="37" t="s">
        <v>159</v>
      </c>
      <c r="R210" s="37" t="s">
        <v>160</v>
      </c>
      <c r="S210" s="37" t="s">
        <v>161</v>
      </c>
      <c r="T210" s="37" t="s">
        <v>455</v>
      </c>
      <c r="U210" s="9">
        <f t="shared" si="78"/>
        <v>0</v>
      </c>
      <c r="V210" s="9">
        <f t="shared" si="79"/>
        <v>1</v>
      </c>
      <c r="W210" s="9">
        <f t="shared" si="80"/>
        <v>0</v>
      </c>
      <c r="X210" s="9">
        <f t="shared" si="81"/>
        <v>1</v>
      </c>
      <c r="Y210" s="9">
        <f t="shared" si="82"/>
        <v>0</v>
      </c>
      <c r="Z210" s="9">
        <f t="shared" si="83"/>
        <v>0</v>
      </c>
      <c r="AA210" s="9">
        <f t="shared" si="84"/>
        <v>0</v>
      </c>
      <c r="AB210" s="9">
        <f t="shared" si="85"/>
        <v>0</v>
      </c>
      <c r="AN210" s="10" t="str">
        <f t="shared" si="76"/>
        <v>Flamborough and Filey CoastpSPA</v>
      </c>
      <c r="AO210" s="10" t="str">
        <f t="shared" si="86"/>
        <v>Flamborough and Filey Coast</v>
      </c>
      <c r="AP210" s="9">
        <f>IFERROR(VLOOKUP($AN210,'Introduction probability'!$A$1:$L$128,5,FALSE),"0")</f>
        <v>0.5</v>
      </c>
      <c r="AQ210" s="9">
        <f>IFERROR(VLOOKUP($AN210,'Introduction probability'!$A$1:$L$128,6,FALSE),"0")</f>
        <v>0.5</v>
      </c>
      <c r="AR210" s="9">
        <f>IFERROR(VLOOKUP($AN210,'Introduction probability'!$A$1:$L$128,7,FALSE),"0")</f>
        <v>0.5</v>
      </c>
      <c r="AS210" s="9">
        <f>IFERROR(VLOOKUP($AN210,'Introduction probability'!$A$1:$L$128,8,FALSE),"0")</f>
        <v>0.5</v>
      </c>
      <c r="AT210" s="9">
        <f>IFERROR(VLOOKUP($AN210,'Introduction probability'!$A$1:$L$128,9,FALSE),"0")</f>
        <v>0.5</v>
      </c>
      <c r="AU210" s="9">
        <f>IFERROR(VLOOKUP($AN210,'Introduction probability'!$A$1:$L$128,10,FALSE),"0")</f>
        <v>0.5</v>
      </c>
      <c r="AV210" s="9">
        <f>IFERROR(VLOOKUP($AN210,'Introduction probability'!$A$1:$L$128,11,FALSE),"0")</f>
        <v>0.5</v>
      </c>
      <c r="AW210" s="9">
        <f>IFERROR(VLOOKUP($AN210,'Introduction probability'!$A$1:$L$128,12,FALSE),"0")</f>
        <v>0.5</v>
      </c>
      <c r="AY210" s="2" t="str">
        <f t="shared" si="87"/>
        <v>Flamborough and Filey Coast</v>
      </c>
      <c r="AZ210" s="2" t="str">
        <f t="shared" si="88"/>
        <v>pSPA</v>
      </c>
      <c r="BA210" s="2">
        <f t="shared" si="89"/>
        <v>0</v>
      </c>
      <c r="BB210" s="2">
        <f t="shared" si="90"/>
        <v>0.5</v>
      </c>
      <c r="BC210" s="2">
        <f t="shared" si="91"/>
        <v>0</v>
      </c>
      <c r="BD210" s="2">
        <f t="shared" si="92"/>
        <v>0.5</v>
      </c>
      <c r="BE210" s="2">
        <f t="shared" si="93"/>
        <v>0</v>
      </c>
      <c r="BF210" s="2">
        <f t="shared" si="94"/>
        <v>0</v>
      </c>
      <c r="BG210" s="2">
        <f t="shared" si="95"/>
        <v>0</v>
      </c>
      <c r="BH210" s="2">
        <f t="shared" si="96"/>
        <v>0</v>
      </c>
    </row>
    <row r="211" spans="1:60" x14ac:dyDescent="0.25">
      <c r="A211" s="1" t="s">
        <v>139</v>
      </c>
      <c r="B211" s="1" t="s">
        <v>140</v>
      </c>
      <c r="C211" s="1" t="s">
        <v>141</v>
      </c>
      <c r="D211" s="1" t="s">
        <v>497</v>
      </c>
      <c r="E211" s="1" t="s">
        <v>156</v>
      </c>
      <c r="F211" s="1" t="s">
        <v>157</v>
      </c>
      <c r="G211" s="1" t="s">
        <v>144</v>
      </c>
      <c r="H211" s="1" t="s">
        <v>17</v>
      </c>
      <c r="I211" s="1" t="s">
        <v>465</v>
      </c>
      <c r="J211" s="1" t="s">
        <v>56</v>
      </c>
      <c r="K211" s="1" t="s">
        <v>16</v>
      </c>
      <c r="L211" s="1" t="s">
        <v>19</v>
      </c>
      <c r="M211" s="2" t="str">
        <f t="shared" si="73"/>
        <v>UK11042</v>
      </c>
      <c r="N211" s="2" t="str">
        <f t="shared" si="74"/>
        <v>Mersey Narrows and North Wirral Foreshore</v>
      </c>
      <c r="O211" s="2" t="str">
        <f t="shared" si="75"/>
        <v>pRamsar</v>
      </c>
      <c r="P211" s="2" t="str">
        <f t="shared" si="77"/>
        <v>A2.2</v>
      </c>
      <c r="Q211" s="37" t="s">
        <v>159</v>
      </c>
      <c r="R211" s="37" t="s">
        <v>160</v>
      </c>
      <c r="S211" s="37" t="s">
        <v>161</v>
      </c>
      <c r="T211" s="37" t="s">
        <v>592</v>
      </c>
      <c r="U211" s="9">
        <f t="shared" si="78"/>
        <v>1</v>
      </c>
      <c r="V211" s="9">
        <f t="shared" si="79"/>
        <v>1</v>
      </c>
      <c r="W211" s="9">
        <f t="shared" si="80"/>
        <v>1</v>
      </c>
      <c r="X211" s="9">
        <f t="shared" si="81"/>
        <v>1</v>
      </c>
      <c r="Y211" s="9">
        <f t="shared" si="82"/>
        <v>1</v>
      </c>
      <c r="Z211" s="9">
        <f t="shared" si="83"/>
        <v>1</v>
      </c>
      <c r="AA211" s="9">
        <f t="shared" si="84"/>
        <v>1</v>
      </c>
      <c r="AB211" s="9">
        <f t="shared" si="85"/>
        <v>1</v>
      </c>
      <c r="AN211" s="10" t="str">
        <f t="shared" si="76"/>
        <v>Flamborough and Filey CoastpSPA</v>
      </c>
      <c r="AO211" s="10" t="str">
        <f t="shared" si="86"/>
        <v>Flamborough and Filey Coast</v>
      </c>
      <c r="AP211" s="9">
        <f>IFERROR(VLOOKUP($AN211,'Introduction probability'!$A$1:$L$128,5,FALSE),"0")</f>
        <v>0.5</v>
      </c>
      <c r="AQ211" s="9">
        <f>IFERROR(VLOOKUP($AN211,'Introduction probability'!$A$1:$L$128,6,FALSE),"0")</f>
        <v>0.5</v>
      </c>
      <c r="AR211" s="9">
        <f>IFERROR(VLOOKUP($AN211,'Introduction probability'!$A$1:$L$128,7,FALSE),"0")</f>
        <v>0.5</v>
      </c>
      <c r="AS211" s="9">
        <f>IFERROR(VLOOKUP($AN211,'Introduction probability'!$A$1:$L$128,8,FALSE),"0")</f>
        <v>0.5</v>
      </c>
      <c r="AT211" s="9">
        <f>IFERROR(VLOOKUP($AN211,'Introduction probability'!$A$1:$L$128,9,FALSE),"0")</f>
        <v>0.5</v>
      </c>
      <c r="AU211" s="9">
        <f>IFERROR(VLOOKUP($AN211,'Introduction probability'!$A$1:$L$128,10,FALSE),"0")</f>
        <v>0.5</v>
      </c>
      <c r="AV211" s="9">
        <f>IFERROR(VLOOKUP($AN211,'Introduction probability'!$A$1:$L$128,11,FALSE),"0")</f>
        <v>0.5</v>
      </c>
      <c r="AW211" s="9">
        <f>IFERROR(VLOOKUP($AN211,'Introduction probability'!$A$1:$L$128,12,FALSE),"0")</f>
        <v>0.5</v>
      </c>
      <c r="AY211" s="2" t="str">
        <f t="shared" si="87"/>
        <v>Flamborough and Filey Coast</v>
      </c>
      <c r="AZ211" s="2" t="str">
        <f t="shared" si="88"/>
        <v>pSPA</v>
      </c>
      <c r="BA211" s="2">
        <f t="shared" si="89"/>
        <v>0.5</v>
      </c>
      <c r="BB211" s="2">
        <f t="shared" si="90"/>
        <v>0.5</v>
      </c>
      <c r="BC211" s="2">
        <f t="shared" si="91"/>
        <v>0.5</v>
      </c>
      <c r="BD211" s="2">
        <f t="shared" si="92"/>
        <v>0.5</v>
      </c>
      <c r="BE211" s="2">
        <f t="shared" si="93"/>
        <v>0.5</v>
      </c>
      <c r="BF211" s="2">
        <f t="shared" si="94"/>
        <v>0.5</v>
      </c>
      <c r="BG211" s="2">
        <f t="shared" si="95"/>
        <v>0.5</v>
      </c>
      <c r="BH211" s="2">
        <f t="shared" si="96"/>
        <v>0.5</v>
      </c>
    </row>
    <row r="212" spans="1:60" x14ac:dyDescent="0.25">
      <c r="A212" s="1" t="s">
        <v>139</v>
      </c>
      <c r="B212" s="1" t="s">
        <v>140</v>
      </c>
      <c r="C212" s="1" t="s">
        <v>141</v>
      </c>
      <c r="D212" s="1" t="s">
        <v>497</v>
      </c>
      <c r="E212" s="1" t="s">
        <v>156</v>
      </c>
      <c r="F212" s="1" t="s">
        <v>157</v>
      </c>
      <c r="G212" s="1" t="s">
        <v>144</v>
      </c>
      <c r="H212" s="1" t="s">
        <v>17</v>
      </c>
      <c r="I212" s="1" t="s">
        <v>593</v>
      </c>
      <c r="J212" s="1" t="s">
        <v>151</v>
      </c>
      <c r="K212" s="1" t="s">
        <v>16</v>
      </c>
      <c r="L212" s="1" t="s">
        <v>146</v>
      </c>
      <c r="M212" s="2" t="str">
        <f t="shared" si="73"/>
        <v>UK11042</v>
      </c>
      <c r="N212" s="2" t="str">
        <f t="shared" si="74"/>
        <v>Mersey Narrows and North Wirral Foreshore</v>
      </c>
      <c r="O212" s="2" t="str">
        <f t="shared" si="75"/>
        <v>pRamsar</v>
      </c>
      <c r="P212" s="2" t="str">
        <f t="shared" si="77"/>
        <v>SH_3</v>
      </c>
      <c r="Q212" s="37" t="s">
        <v>182</v>
      </c>
      <c r="R212" s="37" t="s">
        <v>183</v>
      </c>
      <c r="S212" s="37" t="s">
        <v>184</v>
      </c>
      <c r="T212" s="37" t="s">
        <v>530</v>
      </c>
      <c r="U212" s="9">
        <f t="shared" si="78"/>
        <v>0</v>
      </c>
      <c r="V212" s="9">
        <f t="shared" si="79"/>
        <v>0</v>
      </c>
      <c r="W212" s="9">
        <f t="shared" si="80"/>
        <v>0</v>
      </c>
      <c r="X212" s="9">
        <f t="shared" si="81"/>
        <v>0</v>
      </c>
      <c r="Y212" s="9">
        <f t="shared" si="82"/>
        <v>0</v>
      </c>
      <c r="Z212" s="9">
        <f t="shared" si="83"/>
        <v>0</v>
      </c>
      <c r="AA212" s="9">
        <f t="shared" si="84"/>
        <v>0</v>
      </c>
      <c r="AB212" s="9">
        <f t="shared" si="85"/>
        <v>0</v>
      </c>
      <c r="AN212" s="10" t="str">
        <f t="shared" si="76"/>
        <v>Exe EstuaryRamsar</v>
      </c>
      <c r="AO212" s="10" t="str">
        <f t="shared" si="86"/>
        <v>Exe Estuary</v>
      </c>
      <c r="AP212" s="9">
        <f>IFERROR(VLOOKUP($AN212,'Introduction probability'!$A$1:$L$128,5,FALSE),"0")</f>
        <v>0.5</v>
      </c>
      <c r="AQ212" s="9">
        <f>IFERROR(VLOOKUP($AN212,'Introduction probability'!$A$1:$L$128,6,FALSE),"0")</f>
        <v>0.5</v>
      </c>
      <c r="AR212" s="9">
        <f>IFERROR(VLOOKUP($AN212,'Introduction probability'!$A$1:$L$128,7,FALSE),"0")</f>
        <v>0.5</v>
      </c>
      <c r="AS212" s="9">
        <f>IFERROR(VLOOKUP($AN212,'Introduction probability'!$A$1:$L$128,8,FALSE),"0")</f>
        <v>1</v>
      </c>
      <c r="AT212" s="9">
        <f>IFERROR(VLOOKUP($AN212,'Introduction probability'!$A$1:$L$128,9,FALSE),"0")</f>
        <v>0.5</v>
      </c>
      <c r="AU212" s="9">
        <f>IFERROR(VLOOKUP($AN212,'Introduction probability'!$A$1:$L$128,10,FALSE),"0")</f>
        <v>1</v>
      </c>
      <c r="AV212" s="9">
        <f>IFERROR(VLOOKUP($AN212,'Introduction probability'!$A$1:$L$128,11,FALSE),"0")</f>
        <v>1</v>
      </c>
      <c r="AW212" s="9">
        <f>IFERROR(VLOOKUP($AN212,'Introduction probability'!$A$1:$L$128,12,FALSE),"0")</f>
        <v>1</v>
      </c>
      <c r="AY212" s="2" t="str">
        <f t="shared" si="87"/>
        <v>Exe Estuary</v>
      </c>
      <c r="AZ212" s="2" t="str">
        <f t="shared" si="88"/>
        <v>Ramsar</v>
      </c>
      <c r="BA212" s="2">
        <f t="shared" si="89"/>
        <v>0</v>
      </c>
      <c r="BB212" s="2">
        <f t="shared" si="90"/>
        <v>0</v>
      </c>
      <c r="BC212" s="2">
        <f t="shared" si="91"/>
        <v>0</v>
      </c>
      <c r="BD212" s="2">
        <f t="shared" si="92"/>
        <v>0</v>
      </c>
      <c r="BE212" s="2">
        <f t="shared" si="93"/>
        <v>0</v>
      </c>
      <c r="BF212" s="2">
        <f t="shared" si="94"/>
        <v>0</v>
      </c>
      <c r="BG212" s="2">
        <f t="shared" si="95"/>
        <v>0</v>
      </c>
      <c r="BH212" s="2">
        <f t="shared" si="96"/>
        <v>0</v>
      </c>
    </row>
    <row r="213" spans="1:60" x14ac:dyDescent="0.25">
      <c r="A213" s="1" t="s">
        <v>139</v>
      </c>
      <c r="B213" s="1" t="s">
        <v>140</v>
      </c>
      <c r="C213" s="1" t="s">
        <v>141</v>
      </c>
      <c r="D213" s="1" t="s">
        <v>498</v>
      </c>
      <c r="E213" s="1" t="s">
        <v>158</v>
      </c>
      <c r="F213" s="1" t="s">
        <v>16</v>
      </c>
      <c r="G213" s="1" t="s">
        <v>144</v>
      </c>
      <c r="H213" s="1" t="s">
        <v>17</v>
      </c>
      <c r="I213" s="1" t="s">
        <v>16</v>
      </c>
      <c r="J213" s="1" t="s">
        <v>16</v>
      </c>
      <c r="K213" s="1" t="s">
        <v>16</v>
      </c>
      <c r="L213" s="1" t="s">
        <v>16</v>
      </c>
      <c r="M213" s="2" t="str">
        <f t="shared" si="73"/>
        <v>UK11042</v>
      </c>
      <c r="N213" s="2" t="str">
        <f t="shared" si="74"/>
        <v>Mersey Narrows and North Wirral Foreshore</v>
      </c>
      <c r="O213" s="2" t="str">
        <f t="shared" si="75"/>
        <v>pRamsar</v>
      </c>
      <c r="P213" s="2" t="str">
        <f t="shared" si="77"/>
        <v>AS_2_nb</v>
      </c>
      <c r="Q213" s="37" t="s">
        <v>182</v>
      </c>
      <c r="R213" s="37" t="s">
        <v>183</v>
      </c>
      <c r="S213" s="37" t="s">
        <v>184</v>
      </c>
      <c r="T213" s="37" t="s">
        <v>596</v>
      </c>
      <c r="U213" s="9">
        <f t="shared" si="78"/>
        <v>0</v>
      </c>
      <c r="V213" s="9">
        <f t="shared" si="79"/>
        <v>0</v>
      </c>
      <c r="W213" s="9">
        <f t="shared" si="80"/>
        <v>0</v>
      </c>
      <c r="X213" s="9">
        <f t="shared" si="81"/>
        <v>0</v>
      </c>
      <c r="Y213" s="9">
        <f t="shared" si="82"/>
        <v>0</v>
      </c>
      <c r="Z213" s="9">
        <f t="shared" si="83"/>
        <v>0</v>
      </c>
      <c r="AA213" s="9">
        <f t="shared" si="84"/>
        <v>0</v>
      </c>
      <c r="AB213" s="9">
        <f t="shared" si="85"/>
        <v>0</v>
      </c>
      <c r="AN213" s="10" t="str">
        <f t="shared" si="76"/>
        <v>Exe EstuaryRamsar</v>
      </c>
      <c r="AO213" s="10" t="str">
        <f t="shared" si="86"/>
        <v>Exe Estuary</v>
      </c>
      <c r="AP213" s="9">
        <f>IFERROR(VLOOKUP($AN213,'Introduction probability'!$A$1:$L$128,5,FALSE),"0")</f>
        <v>0.5</v>
      </c>
      <c r="AQ213" s="9">
        <f>IFERROR(VLOOKUP($AN213,'Introduction probability'!$A$1:$L$128,6,FALSE),"0")</f>
        <v>0.5</v>
      </c>
      <c r="AR213" s="9">
        <f>IFERROR(VLOOKUP($AN213,'Introduction probability'!$A$1:$L$128,7,FALSE),"0")</f>
        <v>0.5</v>
      </c>
      <c r="AS213" s="9">
        <f>IFERROR(VLOOKUP($AN213,'Introduction probability'!$A$1:$L$128,8,FALSE),"0")</f>
        <v>1</v>
      </c>
      <c r="AT213" s="9">
        <f>IFERROR(VLOOKUP($AN213,'Introduction probability'!$A$1:$L$128,9,FALSE),"0")</f>
        <v>0.5</v>
      </c>
      <c r="AU213" s="9">
        <f>IFERROR(VLOOKUP($AN213,'Introduction probability'!$A$1:$L$128,10,FALSE),"0")</f>
        <v>1</v>
      </c>
      <c r="AV213" s="9">
        <f>IFERROR(VLOOKUP($AN213,'Introduction probability'!$A$1:$L$128,11,FALSE),"0")</f>
        <v>1</v>
      </c>
      <c r="AW213" s="9">
        <f>IFERROR(VLOOKUP($AN213,'Introduction probability'!$A$1:$L$128,12,FALSE),"0")</f>
        <v>1</v>
      </c>
      <c r="AY213" s="2" t="str">
        <f t="shared" si="87"/>
        <v>Exe Estuary</v>
      </c>
      <c r="AZ213" s="2" t="str">
        <f t="shared" si="88"/>
        <v>Ramsar</v>
      </c>
      <c r="BA213" s="2">
        <f t="shared" si="89"/>
        <v>0</v>
      </c>
      <c r="BB213" s="2">
        <f t="shared" si="90"/>
        <v>0</v>
      </c>
      <c r="BC213" s="2">
        <f t="shared" si="91"/>
        <v>0</v>
      </c>
      <c r="BD213" s="2">
        <f t="shared" si="92"/>
        <v>0</v>
      </c>
      <c r="BE213" s="2">
        <f t="shared" si="93"/>
        <v>0</v>
      </c>
      <c r="BF213" s="2">
        <f t="shared" si="94"/>
        <v>0</v>
      </c>
      <c r="BG213" s="2">
        <f t="shared" si="95"/>
        <v>0</v>
      </c>
      <c r="BH213" s="2">
        <f t="shared" si="96"/>
        <v>0</v>
      </c>
    </row>
    <row r="214" spans="1:60" x14ac:dyDescent="0.25">
      <c r="A214" s="1" t="s">
        <v>159</v>
      </c>
      <c r="B214" s="1" t="s">
        <v>160</v>
      </c>
      <c r="C214" s="1" t="s">
        <v>161</v>
      </c>
      <c r="D214" s="1" t="s">
        <v>499</v>
      </c>
      <c r="E214" s="1" t="s">
        <v>162</v>
      </c>
      <c r="F214" s="1" t="s">
        <v>163</v>
      </c>
      <c r="G214" s="1" t="s">
        <v>164</v>
      </c>
      <c r="H214" s="1" t="s">
        <v>165</v>
      </c>
      <c r="I214" s="1" t="s">
        <v>545</v>
      </c>
      <c r="J214" s="1" t="s">
        <v>166</v>
      </c>
      <c r="K214" s="1" t="s">
        <v>16</v>
      </c>
      <c r="L214" s="1" t="s">
        <v>146</v>
      </c>
      <c r="M214" s="2" t="str">
        <f t="shared" si="73"/>
        <v>ND_2</v>
      </c>
      <c r="N214" s="2" t="str">
        <f t="shared" si="74"/>
        <v>Flamborough and Filey Coast</v>
      </c>
      <c r="O214" s="2" t="str">
        <f t="shared" si="75"/>
        <v>pSPA</v>
      </c>
      <c r="P214" s="2" t="str">
        <f t="shared" si="77"/>
        <v>H1230</v>
      </c>
      <c r="Q214" s="37" t="s">
        <v>182</v>
      </c>
      <c r="R214" s="37" t="s">
        <v>183</v>
      </c>
      <c r="S214" s="37" t="s">
        <v>184</v>
      </c>
      <c r="T214" s="37" t="s">
        <v>450</v>
      </c>
      <c r="U214" s="9">
        <f t="shared" si="78"/>
        <v>0</v>
      </c>
      <c r="V214" s="9">
        <f t="shared" si="79"/>
        <v>1</v>
      </c>
      <c r="W214" s="9">
        <f t="shared" si="80"/>
        <v>0</v>
      </c>
      <c r="X214" s="9">
        <f t="shared" si="81"/>
        <v>0</v>
      </c>
      <c r="Y214" s="9">
        <f t="shared" si="82"/>
        <v>0</v>
      </c>
      <c r="Z214" s="9">
        <f t="shared" si="83"/>
        <v>1</v>
      </c>
      <c r="AA214" s="9">
        <f t="shared" si="84"/>
        <v>1</v>
      </c>
      <c r="AB214" s="9">
        <f t="shared" si="85"/>
        <v>1</v>
      </c>
      <c r="AN214" s="10" t="str">
        <f t="shared" si="76"/>
        <v>Exe EstuaryRamsar</v>
      </c>
      <c r="AO214" s="10" t="str">
        <f t="shared" si="86"/>
        <v>Exe Estuary</v>
      </c>
      <c r="AP214" s="9">
        <f>IFERROR(VLOOKUP($AN214,'Introduction probability'!$A$1:$L$128,5,FALSE),"0")</f>
        <v>0.5</v>
      </c>
      <c r="AQ214" s="9">
        <f>IFERROR(VLOOKUP($AN214,'Introduction probability'!$A$1:$L$128,6,FALSE),"0")</f>
        <v>0.5</v>
      </c>
      <c r="AR214" s="9">
        <f>IFERROR(VLOOKUP($AN214,'Introduction probability'!$A$1:$L$128,7,FALSE),"0")</f>
        <v>0.5</v>
      </c>
      <c r="AS214" s="9">
        <f>IFERROR(VLOOKUP($AN214,'Introduction probability'!$A$1:$L$128,8,FALSE),"0")</f>
        <v>1</v>
      </c>
      <c r="AT214" s="9">
        <f>IFERROR(VLOOKUP($AN214,'Introduction probability'!$A$1:$L$128,9,FALSE),"0")</f>
        <v>0.5</v>
      </c>
      <c r="AU214" s="9">
        <f>IFERROR(VLOOKUP($AN214,'Introduction probability'!$A$1:$L$128,10,FALSE),"0")</f>
        <v>1</v>
      </c>
      <c r="AV214" s="9">
        <f>IFERROR(VLOOKUP($AN214,'Introduction probability'!$A$1:$L$128,11,FALSE),"0")</f>
        <v>1</v>
      </c>
      <c r="AW214" s="9">
        <f>IFERROR(VLOOKUP($AN214,'Introduction probability'!$A$1:$L$128,12,FALSE),"0")</f>
        <v>1</v>
      </c>
      <c r="AY214" s="2" t="str">
        <f t="shared" si="87"/>
        <v>Exe Estuary</v>
      </c>
      <c r="AZ214" s="2" t="str">
        <f t="shared" si="88"/>
        <v>Ramsar</v>
      </c>
      <c r="BA214" s="2">
        <f t="shared" si="89"/>
        <v>0</v>
      </c>
      <c r="BB214" s="2">
        <f t="shared" si="90"/>
        <v>0.5</v>
      </c>
      <c r="BC214" s="2">
        <f t="shared" si="91"/>
        <v>0</v>
      </c>
      <c r="BD214" s="2">
        <f t="shared" si="92"/>
        <v>0</v>
      </c>
      <c r="BE214" s="2">
        <f t="shared" si="93"/>
        <v>0</v>
      </c>
      <c r="BF214" s="2">
        <f t="shared" si="94"/>
        <v>1</v>
      </c>
      <c r="BG214" s="2">
        <f t="shared" si="95"/>
        <v>1</v>
      </c>
      <c r="BH214" s="2">
        <f t="shared" si="96"/>
        <v>1</v>
      </c>
    </row>
    <row r="215" spans="1:60" x14ac:dyDescent="0.25">
      <c r="A215" s="1" t="s">
        <v>159</v>
      </c>
      <c r="B215" s="1" t="s">
        <v>160</v>
      </c>
      <c r="C215" s="1" t="s">
        <v>161</v>
      </c>
      <c r="D215" s="1" t="s">
        <v>499</v>
      </c>
      <c r="E215" s="1" t="s">
        <v>162</v>
      </c>
      <c r="F215" s="1" t="s">
        <v>163</v>
      </c>
      <c r="G215" s="1" t="s">
        <v>164</v>
      </c>
      <c r="H215" s="1" t="s">
        <v>165</v>
      </c>
      <c r="I215" s="1" t="s">
        <v>593</v>
      </c>
      <c r="J215" s="1" t="s">
        <v>151</v>
      </c>
      <c r="K215" s="1" t="s">
        <v>16</v>
      </c>
      <c r="L215" s="1" t="s">
        <v>146</v>
      </c>
      <c r="M215" s="2" t="str">
        <f t="shared" si="73"/>
        <v>ND_2</v>
      </c>
      <c r="N215" s="2" t="str">
        <f t="shared" si="74"/>
        <v>Flamborough and Filey Coast</v>
      </c>
      <c r="O215" s="2" t="str">
        <f t="shared" si="75"/>
        <v>pSPA</v>
      </c>
      <c r="P215" s="2" t="str">
        <f t="shared" si="77"/>
        <v>SH_3</v>
      </c>
      <c r="Q215" s="37" t="s">
        <v>182</v>
      </c>
      <c r="R215" s="37" t="s">
        <v>183</v>
      </c>
      <c r="S215" s="37" t="s">
        <v>184</v>
      </c>
      <c r="T215" s="37" t="s">
        <v>459</v>
      </c>
      <c r="U215" s="9">
        <f t="shared" si="78"/>
        <v>0</v>
      </c>
      <c r="V215" s="9">
        <f t="shared" si="79"/>
        <v>1</v>
      </c>
      <c r="W215" s="9">
        <f t="shared" si="80"/>
        <v>0</v>
      </c>
      <c r="X215" s="9">
        <f t="shared" si="81"/>
        <v>0</v>
      </c>
      <c r="Y215" s="9">
        <f t="shared" si="82"/>
        <v>0</v>
      </c>
      <c r="Z215" s="9">
        <f t="shared" si="83"/>
        <v>0</v>
      </c>
      <c r="AA215" s="9">
        <f t="shared" si="84"/>
        <v>0</v>
      </c>
      <c r="AB215" s="9">
        <f t="shared" si="85"/>
        <v>0</v>
      </c>
      <c r="AN215" s="10" t="str">
        <f t="shared" si="76"/>
        <v>Exe EstuaryRamsar</v>
      </c>
      <c r="AO215" s="10" t="str">
        <f t="shared" si="86"/>
        <v>Exe Estuary</v>
      </c>
      <c r="AP215" s="9">
        <f>IFERROR(VLOOKUP($AN215,'Introduction probability'!$A$1:$L$128,5,FALSE),"0")</f>
        <v>0.5</v>
      </c>
      <c r="AQ215" s="9">
        <f>IFERROR(VLOOKUP($AN215,'Introduction probability'!$A$1:$L$128,6,FALSE),"0")</f>
        <v>0.5</v>
      </c>
      <c r="AR215" s="9">
        <f>IFERROR(VLOOKUP($AN215,'Introduction probability'!$A$1:$L$128,7,FALSE),"0")</f>
        <v>0.5</v>
      </c>
      <c r="AS215" s="9">
        <f>IFERROR(VLOOKUP($AN215,'Introduction probability'!$A$1:$L$128,8,FALSE),"0")</f>
        <v>1</v>
      </c>
      <c r="AT215" s="9">
        <f>IFERROR(VLOOKUP($AN215,'Introduction probability'!$A$1:$L$128,9,FALSE),"0")</f>
        <v>0.5</v>
      </c>
      <c r="AU215" s="9">
        <f>IFERROR(VLOOKUP($AN215,'Introduction probability'!$A$1:$L$128,10,FALSE),"0")</f>
        <v>1</v>
      </c>
      <c r="AV215" s="9">
        <f>IFERROR(VLOOKUP($AN215,'Introduction probability'!$A$1:$L$128,11,FALSE),"0")</f>
        <v>1</v>
      </c>
      <c r="AW215" s="9">
        <f>IFERROR(VLOOKUP($AN215,'Introduction probability'!$A$1:$L$128,12,FALSE),"0")</f>
        <v>1</v>
      </c>
      <c r="AY215" s="2" t="str">
        <f t="shared" si="87"/>
        <v>Exe Estuary</v>
      </c>
      <c r="AZ215" s="2" t="str">
        <f t="shared" si="88"/>
        <v>Ramsar</v>
      </c>
      <c r="BA215" s="2">
        <f t="shared" si="89"/>
        <v>0</v>
      </c>
      <c r="BB215" s="2">
        <f t="shared" si="90"/>
        <v>0.5</v>
      </c>
      <c r="BC215" s="2">
        <f t="shared" si="91"/>
        <v>0</v>
      </c>
      <c r="BD215" s="2">
        <f t="shared" si="92"/>
        <v>0</v>
      </c>
      <c r="BE215" s="2">
        <f t="shared" si="93"/>
        <v>0</v>
      </c>
      <c r="BF215" s="2">
        <f t="shared" si="94"/>
        <v>0</v>
      </c>
      <c r="BG215" s="2">
        <f t="shared" si="95"/>
        <v>0</v>
      </c>
      <c r="BH215" s="2">
        <f t="shared" si="96"/>
        <v>0</v>
      </c>
    </row>
    <row r="216" spans="1:60" x14ac:dyDescent="0.25">
      <c r="A216" s="1" t="s">
        <v>159</v>
      </c>
      <c r="B216" s="1" t="s">
        <v>160</v>
      </c>
      <c r="C216" s="1" t="s">
        <v>161</v>
      </c>
      <c r="D216" s="1" t="s">
        <v>500</v>
      </c>
      <c r="E216" s="1" t="s">
        <v>167</v>
      </c>
      <c r="F216" s="1" t="s">
        <v>168</v>
      </c>
      <c r="G216" s="1" t="s">
        <v>164</v>
      </c>
      <c r="H216" s="1" t="s">
        <v>165</v>
      </c>
      <c r="I216" s="1" t="s">
        <v>545</v>
      </c>
      <c r="J216" s="1" t="s">
        <v>166</v>
      </c>
      <c r="K216" s="1" t="s">
        <v>16</v>
      </c>
      <c r="L216" s="1" t="s">
        <v>146</v>
      </c>
      <c r="M216" s="2" t="str">
        <f t="shared" si="73"/>
        <v>ND_2</v>
      </c>
      <c r="N216" s="2" t="str">
        <f t="shared" si="74"/>
        <v>Flamborough and Filey Coast</v>
      </c>
      <c r="O216" s="2" t="str">
        <f t="shared" si="75"/>
        <v>pSPA</v>
      </c>
      <c r="P216" s="2" t="str">
        <f t="shared" si="77"/>
        <v>H1230</v>
      </c>
      <c r="Q216" s="37" t="s">
        <v>182</v>
      </c>
      <c r="R216" s="37" t="s">
        <v>183</v>
      </c>
      <c r="S216" s="37" t="s">
        <v>184</v>
      </c>
      <c r="T216" s="37" t="s">
        <v>444</v>
      </c>
      <c r="U216" s="9">
        <f t="shared" si="78"/>
        <v>0</v>
      </c>
      <c r="V216" s="9">
        <f t="shared" si="79"/>
        <v>0</v>
      </c>
      <c r="W216" s="9">
        <f t="shared" si="80"/>
        <v>0</v>
      </c>
      <c r="X216" s="9">
        <f t="shared" si="81"/>
        <v>0</v>
      </c>
      <c r="Y216" s="9">
        <f t="shared" si="82"/>
        <v>0</v>
      </c>
      <c r="Z216" s="9">
        <f t="shared" si="83"/>
        <v>0</v>
      </c>
      <c r="AA216" s="9">
        <f t="shared" si="84"/>
        <v>0</v>
      </c>
      <c r="AB216" s="9">
        <f t="shared" si="85"/>
        <v>0</v>
      </c>
      <c r="AN216" s="10" t="str">
        <f t="shared" si="76"/>
        <v>Exe EstuaryRamsar</v>
      </c>
      <c r="AO216" s="10" t="str">
        <f t="shared" si="86"/>
        <v>Exe Estuary</v>
      </c>
      <c r="AP216" s="9">
        <f>IFERROR(VLOOKUP($AN216,'Introduction probability'!$A$1:$L$128,5,FALSE),"0")</f>
        <v>0.5</v>
      </c>
      <c r="AQ216" s="9">
        <f>IFERROR(VLOOKUP($AN216,'Introduction probability'!$A$1:$L$128,6,FALSE),"0")</f>
        <v>0.5</v>
      </c>
      <c r="AR216" s="9">
        <f>IFERROR(VLOOKUP($AN216,'Introduction probability'!$A$1:$L$128,7,FALSE),"0")</f>
        <v>0.5</v>
      </c>
      <c r="AS216" s="9">
        <f>IFERROR(VLOOKUP($AN216,'Introduction probability'!$A$1:$L$128,8,FALSE),"0")</f>
        <v>1</v>
      </c>
      <c r="AT216" s="9">
        <f>IFERROR(VLOOKUP($AN216,'Introduction probability'!$A$1:$L$128,9,FALSE),"0")</f>
        <v>0.5</v>
      </c>
      <c r="AU216" s="9">
        <f>IFERROR(VLOOKUP($AN216,'Introduction probability'!$A$1:$L$128,10,FALSE),"0")</f>
        <v>1</v>
      </c>
      <c r="AV216" s="9">
        <f>IFERROR(VLOOKUP($AN216,'Introduction probability'!$A$1:$L$128,11,FALSE),"0")</f>
        <v>1</v>
      </c>
      <c r="AW216" s="9">
        <f>IFERROR(VLOOKUP($AN216,'Introduction probability'!$A$1:$L$128,12,FALSE),"0")</f>
        <v>1</v>
      </c>
      <c r="AY216" s="2" t="str">
        <f t="shared" si="87"/>
        <v>Exe Estuary</v>
      </c>
      <c r="AZ216" s="2" t="str">
        <f t="shared" si="88"/>
        <v>Ramsar</v>
      </c>
      <c r="BA216" s="2">
        <f t="shared" si="89"/>
        <v>0</v>
      </c>
      <c r="BB216" s="2">
        <f t="shared" si="90"/>
        <v>0</v>
      </c>
      <c r="BC216" s="2">
        <f t="shared" si="91"/>
        <v>0</v>
      </c>
      <c r="BD216" s="2">
        <f t="shared" si="92"/>
        <v>0</v>
      </c>
      <c r="BE216" s="2">
        <f t="shared" si="93"/>
        <v>0</v>
      </c>
      <c r="BF216" s="2">
        <f t="shared" si="94"/>
        <v>0</v>
      </c>
      <c r="BG216" s="2">
        <f t="shared" si="95"/>
        <v>0</v>
      </c>
      <c r="BH216" s="2">
        <f t="shared" si="96"/>
        <v>0</v>
      </c>
    </row>
    <row r="217" spans="1:60" x14ac:dyDescent="0.25">
      <c r="A217" s="1" t="s">
        <v>159</v>
      </c>
      <c r="B217" s="1" t="s">
        <v>160</v>
      </c>
      <c r="C217" s="1" t="s">
        <v>161</v>
      </c>
      <c r="D217" s="1" t="s">
        <v>500</v>
      </c>
      <c r="E217" s="1" t="s">
        <v>167</v>
      </c>
      <c r="F217" s="1" t="s">
        <v>168</v>
      </c>
      <c r="G217" s="1" t="s">
        <v>164</v>
      </c>
      <c r="H217" s="1" t="s">
        <v>165</v>
      </c>
      <c r="I217" s="1" t="s">
        <v>593</v>
      </c>
      <c r="J217" s="1" t="s">
        <v>151</v>
      </c>
      <c r="K217" s="1" t="s">
        <v>16</v>
      </c>
      <c r="L217" s="1" t="s">
        <v>146</v>
      </c>
      <c r="M217" s="2" t="str">
        <f t="shared" si="73"/>
        <v>ND_2</v>
      </c>
      <c r="N217" s="2" t="str">
        <f t="shared" si="74"/>
        <v>Flamborough and Filey Coast</v>
      </c>
      <c r="O217" s="2" t="str">
        <f t="shared" si="75"/>
        <v>pSPA</v>
      </c>
      <c r="P217" s="2" t="str">
        <f t="shared" si="77"/>
        <v>SH_3</v>
      </c>
      <c r="Q217" s="37" t="s">
        <v>182</v>
      </c>
      <c r="R217" s="37" t="s">
        <v>183</v>
      </c>
      <c r="S217" s="37" t="s">
        <v>184</v>
      </c>
      <c r="T217" s="37" t="s">
        <v>465</v>
      </c>
      <c r="U217" s="9">
        <f t="shared" si="78"/>
        <v>0</v>
      </c>
      <c r="V217" s="9">
        <f t="shared" si="79"/>
        <v>0</v>
      </c>
      <c r="W217" s="9">
        <f t="shared" si="80"/>
        <v>0</v>
      </c>
      <c r="X217" s="9">
        <f t="shared" si="81"/>
        <v>0</v>
      </c>
      <c r="Y217" s="9">
        <f t="shared" si="82"/>
        <v>0</v>
      </c>
      <c r="Z217" s="9">
        <f t="shared" si="83"/>
        <v>0</v>
      </c>
      <c r="AA217" s="9">
        <f t="shared" si="84"/>
        <v>0</v>
      </c>
      <c r="AB217" s="9">
        <f t="shared" si="85"/>
        <v>0</v>
      </c>
      <c r="AN217" s="10" t="str">
        <f t="shared" si="76"/>
        <v>Exe EstuaryRamsar</v>
      </c>
      <c r="AO217" s="10" t="str">
        <f t="shared" si="86"/>
        <v>Exe Estuary</v>
      </c>
      <c r="AP217" s="9">
        <f>IFERROR(VLOOKUP($AN217,'Introduction probability'!$A$1:$L$128,5,FALSE),"0")</f>
        <v>0.5</v>
      </c>
      <c r="AQ217" s="9">
        <f>IFERROR(VLOOKUP($AN217,'Introduction probability'!$A$1:$L$128,6,FALSE),"0")</f>
        <v>0.5</v>
      </c>
      <c r="AR217" s="9">
        <f>IFERROR(VLOOKUP($AN217,'Introduction probability'!$A$1:$L$128,7,FALSE),"0")</f>
        <v>0.5</v>
      </c>
      <c r="AS217" s="9">
        <f>IFERROR(VLOOKUP($AN217,'Introduction probability'!$A$1:$L$128,8,FALSE),"0")</f>
        <v>1</v>
      </c>
      <c r="AT217" s="9">
        <f>IFERROR(VLOOKUP($AN217,'Introduction probability'!$A$1:$L$128,9,FALSE),"0")</f>
        <v>0.5</v>
      </c>
      <c r="AU217" s="9">
        <f>IFERROR(VLOOKUP($AN217,'Introduction probability'!$A$1:$L$128,10,FALSE),"0")</f>
        <v>1</v>
      </c>
      <c r="AV217" s="9">
        <f>IFERROR(VLOOKUP($AN217,'Introduction probability'!$A$1:$L$128,11,FALSE),"0")</f>
        <v>1</v>
      </c>
      <c r="AW217" s="9">
        <f>IFERROR(VLOOKUP($AN217,'Introduction probability'!$A$1:$L$128,12,FALSE),"0")</f>
        <v>1</v>
      </c>
      <c r="AY217" s="2" t="str">
        <f t="shared" si="87"/>
        <v>Exe Estuary</v>
      </c>
      <c r="AZ217" s="2" t="str">
        <f t="shared" si="88"/>
        <v>Ramsar</v>
      </c>
      <c r="BA217" s="2">
        <f t="shared" si="89"/>
        <v>0</v>
      </c>
      <c r="BB217" s="2">
        <f t="shared" si="90"/>
        <v>0</v>
      </c>
      <c r="BC217" s="2">
        <f t="shared" si="91"/>
        <v>0</v>
      </c>
      <c r="BD217" s="2">
        <f t="shared" si="92"/>
        <v>0</v>
      </c>
      <c r="BE217" s="2">
        <f t="shared" si="93"/>
        <v>0</v>
      </c>
      <c r="BF217" s="2">
        <f t="shared" si="94"/>
        <v>0</v>
      </c>
      <c r="BG217" s="2">
        <f t="shared" si="95"/>
        <v>0</v>
      </c>
      <c r="BH217" s="2">
        <f t="shared" si="96"/>
        <v>0</v>
      </c>
    </row>
    <row r="218" spans="1:60" x14ac:dyDescent="0.25">
      <c r="A218" s="1" t="s">
        <v>159</v>
      </c>
      <c r="B218" s="1" t="s">
        <v>160</v>
      </c>
      <c r="C218" s="1" t="s">
        <v>161</v>
      </c>
      <c r="D218" s="1" t="s">
        <v>501</v>
      </c>
      <c r="E218" s="1" t="s">
        <v>169</v>
      </c>
      <c r="F218" s="1" t="s">
        <v>170</v>
      </c>
      <c r="G218" s="1" t="s">
        <v>164</v>
      </c>
      <c r="H218" s="1" t="s">
        <v>165</v>
      </c>
      <c r="I218" s="1" t="s">
        <v>545</v>
      </c>
      <c r="J218" s="1" t="s">
        <v>166</v>
      </c>
      <c r="K218" s="1" t="s">
        <v>16</v>
      </c>
      <c r="L218" s="1" t="s">
        <v>146</v>
      </c>
      <c r="M218" s="2" t="str">
        <f t="shared" si="73"/>
        <v>ND_2</v>
      </c>
      <c r="N218" s="2" t="str">
        <f t="shared" si="74"/>
        <v>Flamborough and Filey Coast</v>
      </c>
      <c r="O218" s="2" t="str">
        <f t="shared" si="75"/>
        <v>pSPA</v>
      </c>
      <c r="P218" s="2" t="str">
        <f t="shared" si="77"/>
        <v>H1230</v>
      </c>
      <c r="Q218" s="37" t="s">
        <v>182</v>
      </c>
      <c r="R218" s="37" t="s">
        <v>183</v>
      </c>
      <c r="S218" s="37" t="s">
        <v>184</v>
      </c>
      <c r="T218" s="37" t="s">
        <v>597</v>
      </c>
      <c r="U218" s="9">
        <f t="shared" si="78"/>
        <v>0</v>
      </c>
      <c r="V218" s="9">
        <f t="shared" si="79"/>
        <v>1</v>
      </c>
      <c r="W218" s="9">
        <f t="shared" si="80"/>
        <v>0</v>
      </c>
      <c r="X218" s="9">
        <f t="shared" si="81"/>
        <v>0</v>
      </c>
      <c r="Y218" s="9">
        <f t="shared" si="82"/>
        <v>0</v>
      </c>
      <c r="Z218" s="9">
        <f t="shared" si="83"/>
        <v>0</v>
      </c>
      <c r="AA218" s="9">
        <f t="shared" si="84"/>
        <v>0</v>
      </c>
      <c r="AB218" s="9">
        <f t="shared" si="85"/>
        <v>0</v>
      </c>
      <c r="AN218" s="10" t="str">
        <f t="shared" si="76"/>
        <v>Exe EstuaryRamsar</v>
      </c>
      <c r="AO218" s="10" t="str">
        <f t="shared" si="86"/>
        <v>Exe Estuary</v>
      </c>
      <c r="AP218" s="9">
        <f>IFERROR(VLOOKUP($AN218,'Introduction probability'!$A$1:$L$128,5,FALSE),"0")</f>
        <v>0.5</v>
      </c>
      <c r="AQ218" s="9">
        <f>IFERROR(VLOOKUP($AN218,'Introduction probability'!$A$1:$L$128,6,FALSE),"0")</f>
        <v>0.5</v>
      </c>
      <c r="AR218" s="9">
        <f>IFERROR(VLOOKUP($AN218,'Introduction probability'!$A$1:$L$128,7,FALSE),"0")</f>
        <v>0.5</v>
      </c>
      <c r="AS218" s="9">
        <f>IFERROR(VLOOKUP($AN218,'Introduction probability'!$A$1:$L$128,8,FALSE),"0")</f>
        <v>1</v>
      </c>
      <c r="AT218" s="9">
        <f>IFERROR(VLOOKUP($AN218,'Introduction probability'!$A$1:$L$128,9,FALSE),"0")</f>
        <v>0.5</v>
      </c>
      <c r="AU218" s="9">
        <f>IFERROR(VLOOKUP($AN218,'Introduction probability'!$A$1:$L$128,10,FALSE),"0")</f>
        <v>1</v>
      </c>
      <c r="AV218" s="9">
        <f>IFERROR(VLOOKUP($AN218,'Introduction probability'!$A$1:$L$128,11,FALSE),"0")</f>
        <v>1</v>
      </c>
      <c r="AW218" s="9">
        <f>IFERROR(VLOOKUP($AN218,'Introduction probability'!$A$1:$L$128,12,FALSE),"0")</f>
        <v>1</v>
      </c>
      <c r="AY218" s="2" t="str">
        <f t="shared" si="87"/>
        <v>Exe Estuary</v>
      </c>
      <c r="AZ218" s="2" t="str">
        <f t="shared" si="88"/>
        <v>Ramsar</v>
      </c>
      <c r="BA218" s="2">
        <f t="shared" si="89"/>
        <v>0</v>
      </c>
      <c r="BB218" s="2">
        <f t="shared" si="90"/>
        <v>0.5</v>
      </c>
      <c r="BC218" s="2">
        <f t="shared" si="91"/>
        <v>0</v>
      </c>
      <c r="BD218" s="2">
        <f t="shared" si="92"/>
        <v>0</v>
      </c>
      <c r="BE218" s="2">
        <f t="shared" si="93"/>
        <v>0</v>
      </c>
      <c r="BF218" s="2">
        <f t="shared" si="94"/>
        <v>0</v>
      </c>
      <c r="BG218" s="2">
        <f t="shared" si="95"/>
        <v>0</v>
      </c>
      <c r="BH218" s="2">
        <f t="shared" si="96"/>
        <v>0</v>
      </c>
    </row>
    <row r="219" spans="1:60" x14ac:dyDescent="0.25">
      <c r="A219" s="1" t="s">
        <v>159</v>
      </c>
      <c r="B219" s="1" t="s">
        <v>160</v>
      </c>
      <c r="C219" s="1" t="s">
        <v>161</v>
      </c>
      <c r="D219" s="1" t="s">
        <v>501</v>
      </c>
      <c r="E219" s="1" t="s">
        <v>169</v>
      </c>
      <c r="F219" s="1" t="s">
        <v>170</v>
      </c>
      <c r="G219" s="1" t="s">
        <v>164</v>
      </c>
      <c r="H219" s="1" t="s">
        <v>165</v>
      </c>
      <c r="I219" s="1" t="s">
        <v>593</v>
      </c>
      <c r="J219" s="1" t="s">
        <v>151</v>
      </c>
      <c r="K219" s="1" t="s">
        <v>16</v>
      </c>
      <c r="L219" s="1" t="s">
        <v>146</v>
      </c>
      <c r="M219" s="2" t="str">
        <f t="shared" si="73"/>
        <v>ND_2</v>
      </c>
      <c r="N219" s="2" t="str">
        <f t="shared" si="74"/>
        <v>Flamborough and Filey Coast</v>
      </c>
      <c r="O219" s="2" t="str">
        <f t="shared" si="75"/>
        <v>pSPA</v>
      </c>
      <c r="P219" s="2" t="str">
        <f t="shared" si="77"/>
        <v>SH_3</v>
      </c>
      <c r="Q219" s="37" t="s">
        <v>182</v>
      </c>
      <c r="R219" s="37" t="s">
        <v>183</v>
      </c>
      <c r="S219" s="37" t="s">
        <v>184</v>
      </c>
      <c r="T219" s="37" t="s">
        <v>543</v>
      </c>
      <c r="U219" s="9">
        <f t="shared" si="78"/>
        <v>0</v>
      </c>
      <c r="V219" s="9">
        <f t="shared" si="79"/>
        <v>0</v>
      </c>
      <c r="W219" s="9">
        <f t="shared" si="80"/>
        <v>0</v>
      </c>
      <c r="X219" s="9">
        <f t="shared" si="81"/>
        <v>0</v>
      </c>
      <c r="Y219" s="9">
        <f t="shared" si="82"/>
        <v>0</v>
      </c>
      <c r="Z219" s="9">
        <f t="shared" si="83"/>
        <v>0</v>
      </c>
      <c r="AA219" s="9">
        <f t="shared" si="84"/>
        <v>0</v>
      </c>
      <c r="AB219" s="9">
        <f t="shared" si="85"/>
        <v>0</v>
      </c>
      <c r="AN219" s="10" t="str">
        <f t="shared" si="76"/>
        <v>Exe EstuaryRamsar</v>
      </c>
      <c r="AO219" s="10" t="str">
        <f t="shared" si="86"/>
        <v>Exe Estuary</v>
      </c>
      <c r="AP219" s="9">
        <f>IFERROR(VLOOKUP($AN219,'Introduction probability'!$A$1:$L$128,5,FALSE),"0")</f>
        <v>0.5</v>
      </c>
      <c r="AQ219" s="9">
        <f>IFERROR(VLOOKUP($AN219,'Introduction probability'!$A$1:$L$128,6,FALSE),"0")</f>
        <v>0.5</v>
      </c>
      <c r="AR219" s="9">
        <f>IFERROR(VLOOKUP($AN219,'Introduction probability'!$A$1:$L$128,7,FALSE),"0")</f>
        <v>0.5</v>
      </c>
      <c r="AS219" s="9">
        <f>IFERROR(VLOOKUP($AN219,'Introduction probability'!$A$1:$L$128,8,FALSE),"0")</f>
        <v>1</v>
      </c>
      <c r="AT219" s="9">
        <f>IFERROR(VLOOKUP($AN219,'Introduction probability'!$A$1:$L$128,9,FALSE),"0")</f>
        <v>0.5</v>
      </c>
      <c r="AU219" s="9">
        <f>IFERROR(VLOOKUP($AN219,'Introduction probability'!$A$1:$L$128,10,FALSE),"0")</f>
        <v>1</v>
      </c>
      <c r="AV219" s="9">
        <f>IFERROR(VLOOKUP($AN219,'Introduction probability'!$A$1:$L$128,11,FALSE),"0")</f>
        <v>1</v>
      </c>
      <c r="AW219" s="9">
        <f>IFERROR(VLOOKUP($AN219,'Introduction probability'!$A$1:$L$128,12,FALSE),"0")</f>
        <v>1</v>
      </c>
      <c r="AY219" s="2" t="str">
        <f t="shared" si="87"/>
        <v>Exe Estuary</v>
      </c>
      <c r="AZ219" s="2" t="str">
        <f t="shared" si="88"/>
        <v>Ramsar</v>
      </c>
      <c r="BA219" s="2">
        <f t="shared" si="89"/>
        <v>0</v>
      </c>
      <c r="BB219" s="2">
        <f t="shared" si="90"/>
        <v>0</v>
      </c>
      <c r="BC219" s="2">
        <f t="shared" si="91"/>
        <v>0</v>
      </c>
      <c r="BD219" s="2">
        <f t="shared" si="92"/>
        <v>0</v>
      </c>
      <c r="BE219" s="2">
        <f t="shared" si="93"/>
        <v>0</v>
      </c>
      <c r="BF219" s="2">
        <f t="shared" si="94"/>
        <v>0</v>
      </c>
      <c r="BG219" s="2">
        <f t="shared" si="95"/>
        <v>0</v>
      </c>
      <c r="BH219" s="2">
        <f t="shared" si="96"/>
        <v>0</v>
      </c>
    </row>
    <row r="220" spans="1:60" x14ac:dyDescent="0.25">
      <c r="A220" s="1" t="s">
        <v>159</v>
      </c>
      <c r="B220" s="1" t="s">
        <v>160</v>
      </c>
      <c r="C220" s="1" t="s">
        <v>161</v>
      </c>
      <c r="D220" s="1" t="s">
        <v>502</v>
      </c>
      <c r="E220" s="1" t="s">
        <v>171</v>
      </c>
      <c r="F220" s="1" t="s">
        <v>172</v>
      </c>
      <c r="G220" s="1" t="s">
        <v>164</v>
      </c>
      <c r="H220" s="1" t="s">
        <v>165</v>
      </c>
      <c r="I220" s="1" t="s">
        <v>590</v>
      </c>
      <c r="J220" s="1" t="s">
        <v>18</v>
      </c>
      <c r="K220" s="1" t="s">
        <v>16</v>
      </c>
      <c r="L220" s="1" t="s">
        <v>19</v>
      </c>
      <c r="M220" s="2" t="str">
        <f t="shared" si="73"/>
        <v>ND_2</v>
      </c>
      <c r="N220" s="2" t="str">
        <f t="shared" si="74"/>
        <v>Flamborough and Filey Coast</v>
      </c>
      <c r="O220" s="2" t="str">
        <f t="shared" si="75"/>
        <v>pSPA</v>
      </c>
      <c r="P220" s="2" t="str">
        <f t="shared" si="77"/>
        <v>A4</v>
      </c>
      <c r="Q220" s="37" t="s">
        <v>182</v>
      </c>
      <c r="R220" s="37" t="s">
        <v>183</v>
      </c>
      <c r="S220" s="37" t="s">
        <v>184</v>
      </c>
      <c r="T220" s="37" t="s">
        <v>549</v>
      </c>
      <c r="U220" s="9">
        <f t="shared" si="78"/>
        <v>0</v>
      </c>
      <c r="V220" s="9">
        <f t="shared" si="79"/>
        <v>0</v>
      </c>
      <c r="W220" s="9">
        <f t="shared" si="80"/>
        <v>0</v>
      </c>
      <c r="X220" s="9">
        <f t="shared" si="81"/>
        <v>0</v>
      </c>
      <c r="Y220" s="9">
        <f t="shared" si="82"/>
        <v>0</v>
      </c>
      <c r="Z220" s="9">
        <f t="shared" si="83"/>
        <v>0</v>
      </c>
      <c r="AA220" s="9">
        <f t="shared" si="84"/>
        <v>0</v>
      </c>
      <c r="AB220" s="9">
        <f t="shared" si="85"/>
        <v>0</v>
      </c>
      <c r="AN220" s="10" t="str">
        <f t="shared" si="76"/>
        <v>Exe EstuaryRamsar</v>
      </c>
      <c r="AO220" s="10" t="str">
        <f t="shared" si="86"/>
        <v>Exe Estuary</v>
      </c>
      <c r="AP220" s="9">
        <f>IFERROR(VLOOKUP($AN220,'Introduction probability'!$A$1:$L$128,5,FALSE),"0")</f>
        <v>0.5</v>
      </c>
      <c r="AQ220" s="9">
        <f>IFERROR(VLOOKUP($AN220,'Introduction probability'!$A$1:$L$128,6,FALSE),"0")</f>
        <v>0.5</v>
      </c>
      <c r="AR220" s="9">
        <f>IFERROR(VLOOKUP($AN220,'Introduction probability'!$A$1:$L$128,7,FALSE),"0")</f>
        <v>0.5</v>
      </c>
      <c r="AS220" s="9">
        <f>IFERROR(VLOOKUP($AN220,'Introduction probability'!$A$1:$L$128,8,FALSE),"0")</f>
        <v>1</v>
      </c>
      <c r="AT220" s="9">
        <f>IFERROR(VLOOKUP($AN220,'Introduction probability'!$A$1:$L$128,9,FALSE),"0")</f>
        <v>0.5</v>
      </c>
      <c r="AU220" s="9">
        <f>IFERROR(VLOOKUP($AN220,'Introduction probability'!$A$1:$L$128,10,FALSE),"0")</f>
        <v>1</v>
      </c>
      <c r="AV220" s="9">
        <f>IFERROR(VLOOKUP($AN220,'Introduction probability'!$A$1:$L$128,11,FALSE),"0")</f>
        <v>1</v>
      </c>
      <c r="AW220" s="9">
        <f>IFERROR(VLOOKUP($AN220,'Introduction probability'!$A$1:$L$128,12,FALSE),"0")</f>
        <v>1</v>
      </c>
      <c r="AY220" s="2" t="str">
        <f t="shared" si="87"/>
        <v>Exe Estuary</v>
      </c>
      <c r="AZ220" s="2" t="str">
        <f t="shared" si="88"/>
        <v>Ramsar</v>
      </c>
      <c r="BA220" s="2">
        <f t="shared" si="89"/>
        <v>0</v>
      </c>
      <c r="BB220" s="2">
        <f t="shared" si="90"/>
        <v>0</v>
      </c>
      <c r="BC220" s="2">
        <f t="shared" si="91"/>
        <v>0</v>
      </c>
      <c r="BD220" s="2">
        <f t="shared" si="92"/>
        <v>0</v>
      </c>
      <c r="BE220" s="2">
        <f t="shared" si="93"/>
        <v>0</v>
      </c>
      <c r="BF220" s="2">
        <f t="shared" si="94"/>
        <v>0</v>
      </c>
      <c r="BG220" s="2">
        <f t="shared" si="95"/>
        <v>0</v>
      </c>
      <c r="BH220" s="2">
        <f t="shared" si="96"/>
        <v>0</v>
      </c>
    </row>
    <row r="221" spans="1:60" x14ac:dyDescent="0.25">
      <c r="A221" s="1" t="s">
        <v>159</v>
      </c>
      <c r="B221" s="1" t="s">
        <v>160</v>
      </c>
      <c r="C221" s="1" t="s">
        <v>161</v>
      </c>
      <c r="D221" s="1" t="s">
        <v>502</v>
      </c>
      <c r="E221" s="1" t="s">
        <v>171</v>
      </c>
      <c r="F221" s="1" t="s">
        <v>172</v>
      </c>
      <c r="G221" s="1" t="s">
        <v>164</v>
      </c>
      <c r="H221" s="1" t="s">
        <v>165</v>
      </c>
      <c r="I221" s="1" t="s">
        <v>591</v>
      </c>
      <c r="J221" s="1" t="s">
        <v>20</v>
      </c>
      <c r="K221" s="1" t="s">
        <v>16</v>
      </c>
      <c r="L221" s="1" t="s">
        <v>19</v>
      </c>
      <c r="M221" s="2" t="str">
        <f t="shared" si="73"/>
        <v>ND_2</v>
      </c>
      <c r="N221" s="2" t="str">
        <f t="shared" si="74"/>
        <v>Flamborough and Filey Coast</v>
      </c>
      <c r="O221" s="2" t="str">
        <f t="shared" si="75"/>
        <v>pSPA</v>
      </c>
      <c r="P221" s="2" t="str">
        <f t="shared" si="77"/>
        <v>A3</v>
      </c>
      <c r="Q221" s="37" t="s">
        <v>182</v>
      </c>
      <c r="R221" s="37" t="s">
        <v>183</v>
      </c>
      <c r="S221" s="37" t="s">
        <v>184</v>
      </c>
      <c r="T221" s="37" t="s">
        <v>598</v>
      </c>
      <c r="U221" s="9">
        <f t="shared" si="78"/>
        <v>0</v>
      </c>
      <c r="V221" s="9">
        <f t="shared" si="79"/>
        <v>0</v>
      </c>
      <c r="W221" s="9">
        <f t="shared" si="80"/>
        <v>0</v>
      </c>
      <c r="X221" s="9">
        <f t="shared" si="81"/>
        <v>1</v>
      </c>
      <c r="Y221" s="9">
        <f t="shared" si="82"/>
        <v>1</v>
      </c>
      <c r="Z221" s="9">
        <f t="shared" si="83"/>
        <v>0</v>
      </c>
      <c r="AA221" s="9">
        <f t="shared" si="84"/>
        <v>0</v>
      </c>
      <c r="AB221" s="9">
        <f t="shared" si="85"/>
        <v>0</v>
      </c>
      <c r="AN221" s="10" t="str">
        <f t="shared" si="76"/>
        <v>Exe EstuaryRamsar</v>
      </c>
      <c r="AO221" s="10" t="str">
        <f t="shared" si="86"/>
        <v>Exe Estuary</v>
      </c>
      <c r="AP221" s="9">
        <f>IFERROR(VLOOKUP($AN221,'Introduction probability'!$A$1:$L$128,5,FALSE),"0")</f>
        <v>0.5</v>
      </c>
      <c r="AQ221" s="9">
        <f>IFERROR(VLOOKUP($AN221,'Introduction probability'!$A$1:$L$128,6,FALSE),"0")</f>
        <v>0.5</v>
      </c>
      <c r="AR221" s="9">
        <f>IFERROR(VLOOKUP($AN221,'Introduction probability'!$A$1:$L$128,7,FALSE),"0")</f>
        <v>0.5</v>
      </c>
      <c r="AS221" s="9">
        <f>IFERROR(VLOOKUP($AN221,'Introduction probability'!$A$1:$L$128,8,FALSE),"0")</f>
        <v>1</v>
      </c>
      <c r="AT221" s="9">
        <f>IFERROR(VLOOKUP($AN221,'Introduction probability'!$A$1:$L$128,9,FALSE),"0")</f>
        <v>0.5</v>
      </c>
      <c r="AU221" s="9">
        <f>IFERROR(VLOOKUP($AN221,'Introduction probability'!$A$1:$L$128,10,FALSE),"0")</f>
        <v>1</v>
      </c>
      <c r="AV221" s="9">
        <f>IFERROR(VLOOKUP($AN221,'Introduction probability'!$A$1:$L$128,11,FALSE),"0")</f>
        <v>1</v>
      </c>
      <c r="AW221" s="9">
        <f>IFERROR(VLOOKUP($AN221,'Introduction probability'!$A$1:$L$128,12,FALSE),"0")</f>
        <v>1</v>
      </c>
      <c r="AY221" s="2" t="str">
        <f t="shared" si="87"/>
        <v>Exe Estuary</v>
      </c>
      <c r="AZ221" s="2" t="str">
        <f t="shared" si="88"/>
        <v>Ramsar</v>
      </c>
      <c r="BA221" s="2">
        <f t="shared" si="89"/>
        <v>0</v>
      </c>
      <c r="BB221" s="2">
        <f t="shared" si="90"/>
        <v>0</v>
      </c>
      <c r="BC221" s="2">
        <f t="shared" si="91"/>
        <v>0</v>
      </c>
      <c r="BD221" s="2">
        <f t="shared" si="92"/>
        <v>1</v>
      </c>
      <c r="BE221" s="2">
        <f t="shared" si="93"/>
        <v>0.5</v>
      </c>
      <c r="BF221" s="2">
        <f t="shared" si="94"/>
        <v>0</v>
      </c>
      <c r="BG221" s="2">
        <f t="shared" si="95"/>
        <v>0</v>
      </c>
      <c r="BH221" s="2">
        <f t="shared" si="96"/>
        <v>0</v>
      </c>
    </row>
    <row r="222" spans="1:60" x14ac:dyDescent="0.25">
      <c r="A222" s="1" t="s">
        <v>159</v>
      </c>
      <c r="B222" s="1" t="s">
        <v>160</v>
      </c>
      <c r="C222" s="1" t="s">
        <v>161</v>
      </c>
      <c r="D222" s="1" t="s">
        <v>502</v>
      </c>
      <c r="E222" s="1" t="s">
        <v>171</v>
      </c>
      <c r="F222" s="1" t="s">
        <v>172</v>
      </c>
      <c r="G222" s="1" t="s">
        <v>164</v>
      </c>
      <c r="H222" s="1" t="s">
        <v>165</v>
      </c>
      <c r="I222" s="1" t="s">
        <v>459</v>
      </c>
      <c r="J222" s="1" t="s">
        <v>46</v>
      </c>
      <c r="K222" s="1" t="s">
        <v>16</v>
      </c>
      <c r="L222" s="1" t="s">
        <v>19</v>
      </c>
      <c r="M222" s="2" t="str">
        <f t="shared" si="73"/>
        <v>ND_2</v>
      </c>
      <c r="N222" s="2" t="str">
        <f t="shared" si="74"/>
        <v>Flamborough and Filey Coast</v>
      </c>
      <c r="O222" s="2" t="str">
        <f t="shared" si="75"/>
        <v>pSPA</v>
      </c>
      <c r="P222" s="2" t="str">
        <f t="shared" si="77"/>
        <v>A2.4</v>
      </c>
      <c r="Q222" s="37" t="s">
        <v>182</v>
      </c>
      <c r="R222" s="37" t="s">
        <v>183</v>
      </c>
      <c r="S222" s="37" t="s">
        <v>184</v>
      </c>
      <c r="T222" s="37" t="s">
        <v>498</v>
      </c>
      <c r="U222" s="9">
        <f t="shared" si="78"/>
        <v>0</v>
      </c>
      <c r="V222" s="9">
        <f t="shared" si="79"/>
        <v>0</v>
      </c>
      <c r="W222" s="9">
        <f t="shared" si="80"/>
        <v>0</v>
      </c>
      <c r="X222" s="9">
        <f t="shared" si="81"/>
        <v>0</v>
      </c>
      <c r="Y222" s="9">
        <f t="shared" si="82"/>
        <v>0</v>
      </c>
      <c r="Z222" s="9">
        <f t="shared" si="83"/>
        <v>0</v>
      </c>
      <c r="AA222" s="9">
        <f t="shared" si="84"/>
        <v>0</v>
      </c>
      <c r="AB222" s="9">
        <f t="shared" si="85"/>
        <v>0</v>
      </c>
      <c r="AN222" s="10" t="str">
        <f t="shared" si="76"/>
        <v>Exe EstuaryRamsar</v>
      </c>
      <c r="AO222" s="10" t="str">
        <f t="shared" si="86"/>
        <v>Exe Estuary</v>
      </c>
      <c r="AP222" s="9">
        <f>IFERROR(VLOOKUP($AN222,'Introduction probability'!$A$1:$L$128,5,FALSE),"0")</f>
        <v>0.5</v>
      </c>
      <c r="AQ222" s="9">
        <f>IFERROR(VLOOKUP($AN222,'Introduction probability'!$A$1:$L$128,6,FALSE),"0")</f>
        <v>0.5</v>
      </c>
      <c r="AR222" s="9">
        <f>IFERROR(VLOOKUP($AN222,'Introduction probability'!$A$1:$L$128,7,FALSE),"0")</f>
        <v>0.5</v>
      </c>
      <c r="AS222" s="9">
        <f>IFERROR(VLOOKUP($AN222,'Introduction probability'!$A$1:$L$128,8,FALSE),"0")</f>
        <v>1</v>
      </c>
      <c r="AT222" s="9">
        <f>IFERROR(VLOOKUP($AN222,'Introduction probability'!$A$1:$L$128,9,FALSE),"0")</f>
        <v>0.5</v>
      </c>
      <c r="AU222" s="9">
        <f>IFERROR(VLOOKUP($AN222,'Introduction probability'!$A$1:$L$128,10,FALSE),"0")</f>
        <v>1</v>
      </c>
      <c r="AV222" s="9">
        <f>IFERROR(VLOOKUP($AN222,'Introduction probability'!$A$1:$L$128,11,FALSE),"0")</f>
        <v>1</v>
      </c>
      <c r="AW222" s="9">
        <f>IFERROR(VLOOKUP($AN222,'Introduction probability'!$A$1:$L$128,12,FALSE),"0")</f>
        <v>1</v>
      </c>
      <c r="AY222" s="2" t="str">
        <f t="shared" si="87"/>
        <v>Exe Estuary</v>
      </c>
      <c r="AZ222" s="2" t="str">
        <f t="shared" si="88"/>
        <v>Ramsar</v>
      </c>
      <c r="BA222" s="2">
        <f t="shared" si="89"/>
        <v>0</v>
      </c>
      <c r="BB222" s="2">
        <f t="shared" si="90"/>
        <v>0</v>
      </c>
      <c r="BC222" s="2">
        <f t="shared" si="91"/>
        <v>0</v>
      </c>
      <c r="BD222" s="2">
        <f t="shared" si="92"/>
        <v>0</v>
      </c>
      <c r="BE222" s="2">
        <f t="shared" si="93"/>
        <v>0</v>
      </c>
      <c r="BF222" s="2">
        <f t="shared" si="94"/>
        <v>0</v>
      </c>
      <c r="BG222" s="2">
        <f t="shared" si="95"/>
        <v>0</v>
      </c>
      <c r="BH222" s="2">
        <f t="shared" si="96"/>
        <v>0</v>
      </c>
    </row>
    <row r="223" spans="1:60" x14ac:dyDescent="0.25">
      <c r="A223" s="1" t="s">
        <v>159</v>
      </c>
      <c r="B223" s="1" t="s">
        <v>160</v>
      </c>
      <c r="C223" s="1" t="s">
        <v>161</v>
      </c>
      <c r="D223" s="1" t="s">
        <v>502</v>
      </c>
      <c r="E223" s="1" t="s">
        <v>171</v>
      </c>
      <c r="F223" s="1" t="s">
        <v>172</v>
      </c>
      <c r="G223" s="1" t="s">
        <v>164</v>
      </c>
      <c r="H223" s="1" t="s">
        <v>165</v>
      </c>
      <c r="I223" s="1" t="s">
        <v>595</v>
      </c>
      <c r="J223" s="1" t="s">
        <v>155</v>
      </c>
      <c r="K223" s="1" t="s">
        <v>16</v>
      </c>
      <c r="L223" s="1" t="s">
        <v>19</v>
      </c>
      <c r="M223" s="2" t="str">
        <f t="shared" si="73"/>
        <v>ND_2</v>
      </c>
      <c r="N223" s="2" t="str">
        <f t="shared" si="74"/>
        <v>Flamborough and Filey Coast</v>
      </c>
      <c r="O223" s="2" t="str">
        <f t="shared" si="75"/>
        <v>pSPA</v>
      </c>
      <c r="P223" s="2" t="str">
        <f t="shared" si="77"/>
        <v>A1</v>
      </c>
      <c r="Q223" s="37" t="s">
        <v>191</v>
      </c>
      <c r="R223" s="37" t="s">
        <v>192</v>
      </c>
      <c r="S223" s="37" t="s">
        <v>184</v>
      </c>
      <c r="T223" s="37" t="s">
        <v>530</v>
      </c>
      <c r="U223" s="9">
        <f t="shared" si="78"/>
        <v>0</v>
      </c>
      <c r="V223" s="9">
        <f t="shared" si="79"/>
        <v>0</v>
      </c>
      <c r="W223" s="9">
        <f t="shared" si="80"/>
        <v>0</v>
      </c>
      <c r="X223" s="9">
        <f t="shared" si="81"/>
        <v>0</v>
      </c>
      <c r="Y223" s="9">
        <f t="shared" si="82"/>
        <v>0</v>
      </c>
      <c r="Z223" s="9">
        <f t="shared" si="83"/>
        <v>0</v>
      </c>
      <c r="AA223" s="9">
        <f t="shared" si="84"/>
        <v>0</v>
      </c>
      <c r="AB223" s="9">
        <f t="shared" si="85"/>
        <v>0</v>
      </c>
      <c r="AN223" s="10" t="str">
        <f t="shared" si="76"/>
        <v>Humber EstuaryRamsar</v>
      </c>
      <c r="AO223" s="10" t="str">
        <f t="shared" si="86"/>
        <v>Humber Estuary</v>
      </c>
      <c r="AP223" s="9">
        <f>IFERROR(VLOOKUP($AN223,'Introduction probability'!$A$1:$L$128,5,FALSE),"0")</f>
        <v>0.5</v>
      </c>
      <c r="AQ223" s="9">
        <f>IFERROR(VLOOKUP($AN223,'Introduction probability'!$A$1:$L$128,6,FALSE),"0")</f>
        <v>1</v>
      </c>
      <c r="AR223" s="9">
        <f>IFERROR(VLOOKUP($AN223,'Introduction probability'!$A$1:$L$128,7,FALSE),"0")</f>
        <v>0.5</v>
      </c>
      <c r="AS223" s="9">
        <f>IFERROR(VLOOKUP($AN223,'Introduction probability'!$A$1:$L$128,8,FALSE),"0")</f>
        <v>0.5</v>
      </c>
      <c r="AT223" s="9">
        <f>IFERROR(VLOOKUP($AN223,'Introduction probability'!$A$1:$L$128,9,FALSE),"0")</f>
        <v>0.5</v>
      </c>
      <c r="AU223" s="9">
        <f>IFERROR(VLOOKUP($AN223,'Introduction probability'!$A$1:$L$128,10,FALSE),"0")</f>
        <v>1</v>
      </c>
      <c r="AV223" s="9">
        <f>IFERROR(VLOOKUP($AN223,'Introduction probability'!$A$1:$L$128,11,FALSE),"0")</f>
        <v>0.5</v>
      </c>
      <c r="AW223" s="9">
        <f>IFERROR(VLOOKUP($AN223,'Introduction probability'!$A$1:$L$128,12,FALSE),"0")</f>
        <v>0.5</v>
      </c>
      <c r="AY223" s="2" t="str">
        <f t="shared" si="87"/>
        <v>Humber Estuary</v>
      </c>
      <c r="AZ223" s="2" t="str">
        <f t="shared" si="88"/>
        <v>Ramsar</v>
      </c>
      <c r="BA223" s="2">
        <f t="shared" si="89"/>
        <v>0</v>
      </c>
      <c r="BB223" s="2">
        <f t="shared" si="90"/>
        <v>0</v>
      </c>
      <c r="BC223" s="2">
        <f t="shared" si="91"/>
        <v>0</v>
      </c>
      <c r="BD223" s="2">
        <f t="shared" si="92"/>
        <v>0</v>
      </c>
      <c r="BE223" s="2">
        <f t="shared" si="93"/>
        <v>0</v>
      </c>
      <c r="BF223" s="2">
        <f t="shared" si="94"/>
        <v>0</v>
      </c>
      <c r="BG223" s="2">
        <f t="shared" si="95"/>
        <v>0</v>
      </c>
      <c r="BH223" s="2">
        <f t="shared" si="96"/>
        <v>0</v>
      </c>
    </row>
    <row r="224" spans="1:60" x14ac:dyDescent="0.25">
      <c r="A224" s="1" t="s">
        <v>159</v>
      </c>
      <c r="B224" s="1" t="s">
        <v>160</v>
      </c>
      <c r="C224" s="1" t="s">
        <v>161</v>
      </c>
      <c r="D224" s="1" t="s">
        <v>502</v>
      </c>
      <c r="E224" s="1" t="s">
        <v>171</v>
      </c>
      <c r="F224" s="1" t="s">
        <v>172</v>
      </c>
      <c r="G224" s="1" t="s">
        <v>164</v>
      </c>
      <c r="H224" s="1" t="s">
        <v>165</v>
      </c>
      <c r="I224" s="1" t="s">
        <v>465</v>
      </c>
      <c r="J224" s="1" t="s">
        <v>56</v>
      </c>
      <c r="K224" s="1" t="s">
        <v>16</v>
      </c>
      <c r="L224" s="1" t="s">
        <v>19</v>
      </c>
      <c r="M224" s="2" t="str">
        <f t="shared" si="73"/>
        <v>ND_2</v>
      </c>
      <c r="N224" s="2" t="str">
        <f t="shared" si="74"/>
        <v>Flamborough and Filey Coast</v>
      </c>
      <c r="O224" s="2" t="str">
        <f t="shared" si="75"/>
        <v>pSPA</v>
      </c>
      <c r="P224" s="2" t="str">
        <f t="shared" si="77"/>
        <v>A2.2</v>
      </c>
      <c r="Q224" s="37" t="s">
        <v>191</v>
      </c>
      <c r="R224" s="37" t="s">
        <v>192</v>
      </c>
      <c r="S224" s="37" t="s">
        <v>184</v>
      </c>
      <c r="T224" s="37" t="s">
        <v>536</v>
      </c>
      <c r="U224" s="9">
        <f t="shared" si="78"/>
        <v>1</v>
      </c>
      <c r="V224" s="9">
        <f t="shared" si="79"/>
        <v>1</v>
      </c>
      <c r="W224" s="9">
        <f t="shared" si="80"/>
        <v>1</v>
      </c>
      <c r="X224" s="9">
        <f t="shared" si="81"/>
        <v>1</v>
      </c>
      <c r="Y224" s="9">
        <f t="shared" si="82"/>
        <v>1</v>
      </c>
      <c r="Z224" s="9">
        <f t="shared" si="83"/>
        <v>1</v>
      </c>
      <c r="AA224" s="9">
        <f t="shared" si="84"/>
        <v>1</v>
      </c>
      <c r="AB224" s="9">
        <f t="shared" si="85"/>
        <v>1</v>
      </c>
      <c r="AN224" s="10" t="str">
        <f t="shared" si="76"/>
        <v>Humber EstuaryRamsar</v>
      </c>
      <c r="AO224" s="10" t="str">
        <f t="shared" si="86"/>
        <v>Humber Estuary</v>
      </c>
      <c r="AP224" s="9">
        <f>IFERROR(VLOOKUP($AN224,'Introduction probability'!$A$1:$L$128,5,FALSE),"0")</f>
        <v>0.5</v>
      </c>
      <c r="AQ224" s="9">
        <f>IFERROR(VLOOKUP($AN224,'Introduction probability'!$A$1:$L$128,6,FALSE),"0")</f>
        <v>1</v>
      </c>
      <c r="AR224" s="9">
        <f>IFERROR(VLOOKUP($AN224,'Introduction probability'!$A$1:$L$128,7,FALSE),"0")</f>
        <v>0.5</v>
      </c>
      <c r="AS224" s="9">
        <f>IFERROR(VLOOKUP($AN224,'Introduction probability'!$A$1:$L$128,8,FALSE),"0")</f>
        <v>0.5</v>
      </c>
      <c r="AT224" s="9">
        <f>IFERROR(VLOOKUP($AN224,'Introduction probability'!$A$1:$L$128,9,FALSE),"0")</f>
        <v>0.5</v>
      </c>
      <c r="AU224" s="9">
        <f>IFERROR(VLOOKUP($AN224,'Introduction probability'!$A$1:$L$128,10,FALSE),"0")</f>
        <v>1</v>
      </c>
      <c r="AV224" s="9">
        <f>IFERROR(VLOOKUP($AN224,'Introduction probability'!$A$1:$L$128,11,FALSE),"0")</f>
        <v>0.5</v>
      </c>
      <c r="AW224" s="9">
        <f>IFERROR(VLOOKUP($AN224,'Introduction probability'!$A$1:$L$128,12,FALSE),"0")</f>
        <v>0.5</v>
      </c>
      <c r="AY224" s="2" t="str">
        <f t="shared" si="87"/>
        <v>Humber Estuary</v>
      </c>
      <c r="AZ224" s="2" t="str">
        <f t="shared" si="88"/>
        <v>Ramsar</v>
      </c>
      <c r="BA224" s="2">
        <f t="shared" si="89"/>
        <v>0.5</v>
      </c>
      <c r="BB224" s="2">
        <f t="shared" si="90"/>
        <v>1</v>
      </c>
      <c r="BC224" s="2">
        <f t="shared" si="91"/>
        <v>0.5</v>
      </c>
      <c r="BD224" s="2">
        <f t="shared" si="92"/>
        <v>0.5</v>
      </c>
      <c r="BE224" s="2">
        <f t="shared" si="93"/>
        <v>0.5</v>
      </c>
      <c r="BF224" s="2">
        <f t="shared" si="94"/>
        <v>1</v>
      </c>
      <c r="BG224" s="2">
        <f t="shared" si="95"/>
        <v>0.5</v>
      </c>
      <c r="BH224" s="2">
        <f t="shared" si="96"/>
        <v>0.5</v>
      </c>
    </row>
    <row r="225" spans="1:60" x14ac:dyDescent="0.25">
      <c r="A225" s="1" t="s">
        <v>159</v>
      </c>
      <c r="B225" s="1" t="s">
        <v>160</v>
      </c>
      <c r="C225" s="1" t="s">
        <v>161</v>
      </c>
      <c r="D225" s="1" t="s">
        <v>502</v>
      </c>
      <c r="E225" s="1" t="s">
        <v>171</v>
      </c>
      <c r="F225" s="1" t="s">
        <v>172</v>
      </c>
      <c r="G225" s="1" t="s">
        <v>164</v>
      </c>
      <c r="H225" s="1" t="s">
        <v>165</v>
      </c>
      <c r="I225" s="1" t="s">
        <v>545</v>
      </c>
      <c r="J225" s="1" t="s">
        <v>166</v>
      </c>
      <c r="K225" s="1" t="s">
        <v>16</v>
      </c>
      <c r="L225" s="1" t="s">
        <v>146</v>
      </c>
      <c r="M225" s="2" t="str">
        <f t="shared" si="73"/>
        <v>ND_2</v>
      </c>
      <c r="N225" s="2" t="str">
        <f t="shared" si="74"/>
        <v>Flamborough and Filey Coast</v>
      </c>
      <c r="O225" s="2" t="str">
        <f t="shared" si="75"/>
        <v>pSPA</v>
      </c>
      <c r="P225" s="2" t="str">
        <f t="shared" si="77"/>
        <v>H1230</v>
      </c>
      <c r="Q225" s="37" t="s">
        <v>191</v>
      </c>
      <c r="R225" s="37" t="s">
        <v>192</v>
      </c>
      <c r="S225" s="37" t="s">
        <v>184</v>
      </c>
      <c r="T225" s="37" t="s">
        <v>596</v>
      </c>
      <c r="U225" s="9">
        <f t="shared" si="78"/>
        <v>0</v>
      </c>
      <c r="V225" s="9">
        <f t="shared" si="79"/>
        <v>0</v>
      </c>
      <c r="W225" s="9">
        <f t="shared" si="80"/>
        <v>0</v>
      </c>
      <c r="X225" s="9">
        <f t="shared" si="81"/>
        <v>0</v>
      </c>
      <c r="Y225" s="9">
        <f t="shared" si="82"/>
        <v>0</v>
      </c>
      <c r="Z225" s="9">
        <f t="shared" si="83"/>
        <v>0</v>
      </c>
      <c r="AA225" s="9">
        <f t="shared" si="84"/>
        <v>0</v>
      </c>
      <c r="AB225" s="9">
        <f t="shared" si="85"/>
        <v>0</v>
      </c>
      <c r="AN225" s="10" t="str">
        <f t="shared" si="76"/>
        <v>Humber EstuaryRamsar</v>
      </c>
      <c r="AO225" s="10" t="str">
        <f t="shared" si="86"/>
        <v>Humber Estuary</v>
      </c>
      <c r="AP225" s="9">
        <f>IFERROR(VLOOKUP($AN225,'Introduction probability'!$A$1:$L$128,5,FALSE),"0")</f>
        <v>0.5</v>
      </c>
      <c r="AQ225" s="9">
        <f>IFERROR(VLOOKUP($AN225,'Introduction probability'!$A$1:$L$128,6,FALSE),"0")</f>
        <v>1</v>
      </c>
      <c r="AR225" s="9">
        <f>IFERROR(VLOOKUP($AN225,'Introduction probability'!$A$1:$L$128,7,FALSE),"0")</f>
        <v>0.5</v>
      </c>
      <c r="AS225" s="9">
        <f>IFERROR(VLOOKUP($AN225,'Introduction probability'!$A$1:$L$128,8,FALSE),"0")</f>
        <v>0.5</v>
      </c>
      <c r="AT225" s="9">
        <f>IFERROR(VLOOKUP($AN225,'Introduction probability'!$A$1:$L$128,9,FALSE),"0")</f>
        <v>0.5</v>
      </c>
      <c r="AU225" s="9">
        <f>IFERROR(VLOOKUP($AN225,'Introduction probability'!$A$1:$L$128,10,FALSE),"0")</f>
        <v>1</v>
      </c>
      <c r="AV225" s="9">
        <f>IFERROR(VLOOKUP($AN225,'Introduction probability'!$A$1:$L$128,11,FALSE),"0")</f>
        <v>0.5</v>
      </c>
      <c r="AW225" s="9">
        <f>IFERROR(VLOOKUP($AN225,'Introduction probability'!$A$1:$L$128,12,FALSE),"0")</f>
        <v>0.5</v>
      </c>
      <c r="AY225" s="2" t="str">
        <f t="shared" si="87"/>
        <v>Humber Estuary</v>
      </c>
      <c r="AZ225" s="2" t="str">
        <f t="shared" si="88"/>
        <v>Ramsar</v>
      </c>
      <c r="BA225" s="2">
        <f t="shared" si="89"/>
        <v>0</v>
      </c>
      <c r="BB225" s="2">
        <f t="shared" si="90"/>
        <v>0</v>
      </c>
      <c r="BC225" s="2">
        <f t="shared" si="91"/>
        <v>0</v>
      </c>
      <c r="BD225" s="2">
        <f t="shared" si="92"/>
        <v>0</v>
      </c>
      <c r="BE225" s="2">
        <f t="shared" si="93"/>
        <v>0</v>
      </c>
      <c r="BF225" s="2">
        <f t="shared" si="94"/>
        <v>0</v>
      </c>
      <c r="BG225" s="2">
        <f t="shared" si="95"/>
        <v>0</v>
      </c>
      <c r="BH225" s="2">
        <f t="shared" si="96"/>
        <v>0</v>
      </c>
    </row>
    <row r="226" spans="1:60" x14ac:dyDescent="0.25">
      <c r="A226" s="1" t="s">
        <v>159</v>
      </c>
      <c r="B226" s="1" t="s">
        <v>160</v>
      </c>
      <c r="C226" s="1" t="s">
        <v>161</v>
      </c>
      <c r="D226" s="1" t="s">
        <v>502</v>
      </c>
      <c r="E226" s="1" t="s">
        <v>171</v>
      </c>
      <c r="F226" s="1" t="s">
        <v>172</v>
      </c>
      <c r="G226" s="1" t="s">
        <v>164</v>
      </c>
      <c r="H226" s="1" t="s">
        <v>165</v>
      </c>
      <c r="I226" s="1" t="s">
        <v>593</v>
      </c>
      <c r="J226" s="1" t="s">
        <v>151</v>
      </c>
      <c r="K226" s="1" t="s">
        <v>16</v>
      </c>
      <c r="L226" s="1" t="s">
        <v>146</v>
      </c>
      <c r="M226" s="2" t="str">
        <f t="shared" si="73"/>
        <v>ND_2</v>
      </c>
      <c r="N226" s="2" t="str">
        <f t="shared" si="74"/>
        <v>Flamborough and Filey Coast</v>
      </c>
      <c r="O226" s="2" t="str">
        <f t="shared" si="75"/>
        <v>pSPA</v>
      </c>
      <c r="P226" s="2" t="str">
        <f t="shared" si="77"/>
        <v>SH_3</v>
      </c>
      <c r="Q226" s="37" t="s">
        <v>191</v>
      </c>
      <c r="R226" s="37" t="s">
        <v>192</v>
      </c>
      <c r="S226" s="37" t="s">
        <v>184</v>
      </c>
      <c r="T226" s="37" t="s">
        <v>459</v>
      </c>
      <c r="U226" s="9">
        <f t="shared" si="78"/>
        <v>0</v>
      </c>
      <c r="V226" s="9">
        <f t="shared" si="79"/>
        <v>1</v>
      </c>
      <c r="W226" s="9">
        <f t="shared" si="80"/>
        <v>0</v>
      </c>
      <c r="X226" s="9">
        <f t="shared" si="81"/>
        <v>0</v>
      </c>
      <c r="Y226" s="9">
        <f t="shared" si="82"/>
        <v>0</v>
      </c>
      <c r="Z226" s="9">
        <f t="shared" si="83"/>
        <v>0</v>
      </c>
      <c r="AA226" s="9">
        <f t="shared" si="84"/>
        <v>0</v>
      </c>
      <c r="AB226" s="9">
        <f t="shared" si="85"/>
        <v>0</v>
      </c>
      <c r="AN226" s="10" t="str">
        <f t="shared" si="76"/>
        <v>Humber EstuaryRamsar</v>
      </c>
      <c r="AO226" s="10" t="str">
        <f t="shared" si="86"/>
        <v>Humber Estuary</v>
      </c>
      <c r="AP226" s="9">
        <f>IFERROR(VLOOKUP($AN226,'Introduction probability'!$A$1:$L$128,5,FALSE),"0")</f>
        <v>0.5</v>
      </c>
      <c r="AQ226" s="9">
        <f>IFERROR(VLOOKUP($AN226,'Introduction probability'!$A$1:$L$128,6,FALSE),"0")</f>
        <v>1</v>
      </c>
      <c r="AR226" s="9">
        <f>IFERROR(VLOOKUP($AN226,'Introduction probability'!$A$1:$L$128,7,FALSE),"0")</f>
        <v>0.5</v>
      </c>
      <c r="AS226" s="9">
        <f>IFERROR(VLOOKUP($AN226,'Introduction probability'!$A$1:$L$128,8,FALSE),"0")</f>
        <v>0.5</v>
      </c>
      <c r="AT226" s="9">
        <f>IFERROR(VLOOKUP($AN226,'Introduction probability'!$A$1:$L$128,9,FALSE),"0")</f>
        <v>0.5</v>
      </c>
      <c r="AU226" s="9">
        <f>IFERROR(VLOOKUP($AN226,'Introduction probability'!$A$1:$L$128,10,FALSE),"0")</f>
        <v>1</v>
      </c>
      <c r="AV226" s="9">
        <f>IFERROR(VLOOKUP($AN226,'Introduction probability'!$A$1:$L$128,11,FALSE),"0")</f>
        <v>0.5</v>
      </c>
      <c r="AW226" s="9">
        <f>IFERROR(VLOOKUP($AN226,'Introduction probability'!$A$1:$L$128,12,FALSE),"0")</f>
        <v>0.5</v>
      </c>
      <c r="AY226" s="2" t="str">
        <f t="shared" si="87"/>
        <v>Humber Estuary</v>
      </c>
      <c r="AZ226" s="2" t="str">
        <f t="shared" si="88"/>
        <v>Ramsar</v>
      </c>
      <c r="BA226" s="2">
        <f t="shared" si="89"/>
        <v>0</v>
      </c>
      <c r="BB226" s="2">
        <f t="shared" si="90"/>
        <v>1</v>
      </c>
      <c r="BC226" s="2">
        <f t="shared" si="91"/>
        <v>0</v>
      </c>
      <c r="BD226" s="2">
        <f t="shared" si="92"/>
        <v>0</v>
      </c>
      <c r="BE226" s="2">
        <f t="shared" si="93"/>
        <v>0</v>
      </c>
      <c r="BF226" s="2">
        <f t="shared" si="94"/>
        <v>0</v>
      </c>
      <c r="BG226" s="2">
        <f t="shared" si="95"/>
        <v>0</v>
      </c>
      <c r="BH226" s="2">
        <f t="shared" si="96"/>
        <v>0</v>
      </c>
    </row>
    <row r="227" spans="1:60" x14ac:dyDescent="0.25">
      <c r="A227" s="1" t="s">
        <v>159</v>
      </c>
      <c r="B227" s="1" t="s">
        <v>160</v>
      </c>
      <c r="C227" s="1" t="s">
        <v>161</v>
      </c>
      <c r="D227" s="1" t="s">
        <v>503</v>
      </c>
      <c r="E227" s="1" t="s">
        <v>173</v>
      </c>
      <c r="F227" s="1" t="s">
        <v>174</v>
      </c>
      <c r="G227" s="1" t="s">
        <v>164</v>
      </c>
      <c r="H227" s="1" t="s">
        <v>165</v>
      </c>
      <c r="I227" s="1" t="s">
        <v>545</v>
      </c>
      <c r="J227" s="1" t="s">
        <v>166</v>
      </c>
      <c r="K227" s="1" t="s">
        <v>16</v>
      </c>
      <c r="L227" s="1" t="s">
        <v>146</v>
      </c>
      <c r="M227" s="2" t="str">
        <f t="shared" si="73"/>
        <v>ND_2</v>
      </c>
      <c r="N227" s="2" t="str">
        <f t="shared" si="74"/>
        <v>Flamborough and Filey Coast</v>
      </c>
      <c r="O227" s="2" t="str">
        <f t="shared" si="75"/>
        <v>pSPA</v>
      </c>
      <c r="P227" s="2" t="str">
        <f t="shared" si="77"/>
        <v>H1230</v>
      </c>
      <c r="Q227" s="37" t="s">
        <v>191</v>
      </c>
      <c r="R227" s="37" t="s">
        <v>192</v>
      </c>
      <c r="S227" s="37" t="s">
        <v>184</v>
      </c>
      <c r="T227" s="37" t="s">
        <v>444</v>
      </c>
      <c r="U227" s="9">
        <f t="shared" si="78"/>
        <v>0</v>
      </c>
      <c r="V227" s="9">
        <f t="shared" si="79"/>
        <v>0</v>
      </c>
      <c r="W227" s="9">
        <f t="shared" si="80"/>
        <v>0</v>
      </c>
      <c r="X227" s="9">
        <f t="shared" si="81"/>
        <v>0</v>
      </c>
      <c r="Y227" s="9">
        <f t="shared" si="82"/>
        <v>0</v>
      </c>
      <c r="Z227" s="9">
        <f t="shared" si="83"/>
        <v>0</v>
      </c>
      <c r="AA227" s="9">
        <f t="shared" si="84"/>
        <v>0</v>
      </c>
      <c r="AB227" s="9">
        <f t="shared" si="85"/>
        <v>0</v>
      </c>
      <c r="AN227" s="10" t="str">
        <f t="shared" si="76"/>
        <v>Humber EstuaryRamsar</v>
      </c>
      <c r="AO227" s="10" t="str">
        <f t="shared" si="86"/>
        <v>Humber Estuary</v>
      </c>
      <c r="AP227" s="9">
        <f>IFERROR(VLOOKUP($AN227,'Introduction probability'!$A$1:$L$128,5,FALSE),"0")</f>
        <v>0.5</v>
      </c>
      <c r="AQ227" s="9">
        <f>IFERROR(VLOOKUP($AN227,'Introduction probability'!$A$1:$L$128,6,FALSE),"0")</f>
        <v>1</v>
      </c>
      <c r="AR227" s="9">
        <f>IFERROR(VLOOKUP($AN227,'Introduction probability'!$A$1:$L$128,7,FALSE),"0")</f>
        <v>0.5</v>
      </c>
      <c r="AS227" s="9">
        <f>IFERROR(VLOOKUP($AN227,'Introduction probability'!$A$1:$L$128,8,FALSE),"0")</f>
        <v>0.5</v>
      </c>
      <c r="AT227" s="9">
        <f>IFERROR(VLOOKUP($AN227,'Introduction probability'!$A$1:$L$128,9,FALSE),"0")</f>
        <v>0.5</v>
      </c>
      <c r="AU227" s="9">
        <f>IFERROR(VLOOKUP($AN227,'Introduction probability'!$A$1:$L$128,10,FALSE),"0")</f>
        <v>1</v>
      </c>
      <c r="AV227" s="9">
        <f>IFERROR(VLOOKUP($AN227,'Introduction probability'!$A$1:$L$128,11,FALSE),"0")</f>
        <v>0.5</v>
      </c>
      <c r="AW227" s="9">
        <f>IFERROR(VLOOKUP($AN227,'Introduction probability'!$A$1:$L$128,12,FALSE),"0")</f>
        <v>0.5</v>
      </c>
      <c r="AY227" s="2" t="str">
        <f t="shared" si="87"/>
        <v>Humber Estuary</v>
      </c>
      <c r="AZ227" s="2" t="str">
        <f t="shared" si="88"/>
        <v>Ramsar</v>
      </c>
      <c r="BA227" s="2">
        <f t="shared" si="89"/>
        <v>0</v>
      </c>
      <c r="BB227" s="2">
        <f t="shared" si="90"/>
        <v>0</v>
      </c>
      <c r="BC227" s="2">
        <f t="shared" si="91"/>
        <v>0</v>
      </c>
      <c r="BD227" s="2">
        <f t="shared" si="92"/>
        <v>0</v>
      </c>
      <c r="BE227" s="2">
        <f t="shared" si="93"/>
        <v>0</v>
      </c>
      <c r="BF227" s="2">
        <f t="shared" si="94"/>
        <v>0</v>
      </c>
      <c r="BG227" s="2">
        <f t="shared" si="95"/>
        <v>0</v>
      </c>
      <c r="BH227" s="2">
        <f t="shared" si="96"/>
        <v>0</v>
      </c>
    </row>
    <row r="228" spans="1:60" x14ac:dyDescent="0.25">
      <c r="A228" s="1" t="s">
        <v>159</v>
      </c>
      <c r="B228" s="1" t="s">
        <v>160</v>
      </c>
      <c r="C228" s="1" t="s">
        <v>161</v>
      </c>
      <c r="D228" s="1" t="s">
        <v>503</v>
      </c>
      <c r="E228" s="1" t="s">
        <v>173</v>
      </c>
      <c r="F228" s="1" t="s">
        <v>174</v>
      </c>
      <c r="G228" s="1" t="s">
        <v>164</v>
      </c>
      <c r="H228" s="1" t="s">
        <v>165</v>
      </c>
      <c r="I228" s="1" t="s">
        <v>593</v>
      </c>
      <c r="J228" s="1" t="s">
        <v>151</v>
      </c>
      <c r="K228" s="1" t="s">
        <v>16</v>
      </c>
      <c r="L228" s="1" t="s">
        <v>146</v>
      </c>
      <c r="M228" s="2" t="str">
        <f t="shared" si="73"/>
        <v>ND_2</v>
      </c>
      <c r="N228" s="2" t="str">
        <f t="shared" si="74"/>
        <v>Flamborough and Filey Coast</v>
      </c>
      <c r="O228" s="2" t="str">
        <f t="shared" si="75"/>
        <v>pSPA</v>
      </c>
      <c r="P228" s="2" t="str">
        <f t="shared" si="77"/>
        <v>SH_3</v>
      </c>
      <c r="Q228" s="37" t="s">
        <v>191</v>
      </c>
      <c r="R228" s="37" t="s">
        <v>192</v>
      </c>
      <c r="S228" s="37" t="s">
        <v>184</v>
      </c>
      <c r="T228" s="37" t="s">
        <v>465</v>
      </c>
      <c r="U228" s="9">
        <f t="shared" si="78"/>
        <v>0</v>
      </c>
      <c r="V228" s="9">
        <f t="shared" si="79"/>
        <v>0</v>
      </c>
      <c r="W228" s="9">
        <f t="shared" si="80"/>
        <v>0</v>
      </c>
      <c r="X228" s="9">
        <f t="shared" si="81"/>
        <v>0</v>
      </c>
      <c r="Y228" s="9">
        <f t="shared" si="82"/>
        <v>0</v>
      </c>
      <c r="Z228" s="9">
        <f t="shared" si="83"/>
        <v>0</v>
      </c>
      <c r="AA228" s="9">
        <f t="shared" si="84"/>
        <v>0</v>
      </c>
      <c r="AB228" s="9">
        <f t="shared" si="85"/>
        <v>0</v>
      </c>
      <c r="AN228" s="10" t="str">
        <f t="shared" si="76"/>
        <v>Humber EstuaryRamsar</v>
      </c>
      <c r="AO228" s="10" t="str">
        <f t="shared" si="86"/>
        <v>Humber Estuary</v>
      </c>
      <c r="AP228" s="9">
        <f>IFERROR(VLOOKUP($AN228,'Introduction probability'!$A$1:$L$128,5,FALSE),"0")</f>
        <v>0.5</v>
      </c>
      <c r="AQ228" s="9">
        <f>IFERROR(VLOOKUP($AN228,'Introduction probability'!$A$1:$L$128,6,FALSE),"0")</f>
        <v>1</v>
      </c>
      <c r="AR228" s="9">
        <f>IFERROR(VLOOKUP($AN228,'Introduction probability'!$A$1:$L$128,7,FALSE),"0")</f>
        <v>0.5</v>
      </c>
      <c r="AS228" s="9">
        <f>IFERROR(VLOOKUP($AN228,'Introduction probability'!$A$1:$L$128,8,FALSE),"0")</f>
        <v>0.5</v>
      </c>
      <c r="AT228" s="9">
        <f>IFERROR(VLOOKUP($AN228,'Introduction probability'!$A$1:$L$128,9,FALSE),"0")</f>
        <v>0.5</v>
      </c>
      <c r="AU228" s="9">
        <f>IFERROR(VLOOKUP($AN228,'Introduction probability'!$A$1:$L$128,10,FALSE),"0")</f>
        <v>1</v>
      </c>
      <c r="AV228" s="9">
        <f>IFERROR(VLOOKUP($AN228,'Introduction probability'!$A$1:$L$128,11,FALSE),"0")</f>
        <v>0.5</v>
      </c>
      <c r="AW228" s="9">
        <f>IFERROR(VLOOKUP($AN228,'Introduction probability'!$A$1:$L$128,12,FALSE),"0")</f>
        <v>0.5</v>
      </c>
      <c r="AY228" s="2" t="str">
        <f t="shared" si="87"/>
        <v>Humber Estuary</v>
      </c>
      <c r="AZ228" s="2" t="str">
        <f t="shared" si="88"/>
        <v>Ramsar</v>
      </c>
      <c r="BA228" s="2">
        <f t="shared" si="89"/>
        <v>0</v>
      </c>
      <c r="BB228" s="2">
        <f t="shared" si="90"/>
        <v>0</v>
      </c>
      <c r="BC228" s="2">
        <f t="shared" si="91"/>
        <v>0</v>
      </c>
      <c r="BD228" s="2">
        <f t="shared" si="92"/>
        <v>0</v>
      </c>
      <c r="BE228" s="2">
        <f t="shared" si="93"/>
        <v>0</v>
      </c>
      <c r="BF228" s="2">
        <f t="shared" si="94"/>
        <v>0</v>
      </c>
      <c r="BG228" s="2">
        <f t="shared" si="95"/>
        <v>0</v>
      </c>
      <c r="BH228" s="2">
        <f t="shared" si="96"/>
        <v>0</v>
      </c>
    </row>
    <row r="229" spans="1:60" x14ac:dyDescent="0.25">
      <c r="A229" s="1" t="s">
        <v>159</v>
      </c>
      <c r="B229" s="1" t="s">
        <v>160</v>
      </c>
      <c r="C229" s="1" t="s">
        <v>161</v>
      </c>
      <c r="D229" s="1" t="s">
        <v>504</v>
      </c>
      <c r="E229" s="1" t="s">
        <v>175</v>
      </c>
      <c r="F229" s="1" t="s">
        <v>176</v>
      </c>
      <c r="G229" s="1" t="s">
        <v>164</v>
      </c>
      <c r="H229" s="1" t="s">
        <v>165</v>
      </c>
      <c r="I229" s="1" t="s">
        <v>545</v>
      </c>
      <c r="J229" s="1" t="s">
        <v>166</v>
      </c>
      <c r="K229" s="1" t="s">
        <v>16</v>
      </c>
      <c r="L229" s="1" t="s">
        <v>146</v>
      </c>
      <c r="M229" s="2" t="str">
        <f t="shared" si="73"/>
        <v>ND_2</v>
      </c>
      <c r="N229" s="2" t="str">
        <f t="shared" si="74"/>
        <v>Flamborough and Filey Coast</v>
      </c>
      <c r="O229" s="2" t="str">
        <f t="shared" si="75"/>
        <v>pSPA</v>
      </c>
      <c r="P229" s="2" t="str">
        <f t="shared" si="77"/>
        <v>H1230</v>
      </c>
      <c r="Q229" s="37" t="s">
        <v>191</v>
      </c>
      <c r="R229" s="37" t="s">
        <v>192</v>
      </c>
      <c r="S229" s="37" t="s">
        <v>184</v>
      </c>
      <c r="T229" s="37" t="s">
        <v>597</v>
      </c>
      <c r="U229" s="9">
        <f t="shared" si="78"/>
        <v>0</v>
      </c>
      <c r="V229" s="9">
        <f t="shared" si="79"/>
        <v>1</v>
      </c>
      <c r="W229" s="9">
        <f t="shared" si="80"/>
        <v>0</v>
      </c>
      <c r="X229" s="9">
        <f t="shared" si="81"/>
        <v>0</v>
      </c>
      <c r="Y229" s="9">
        <f t="shared" si="82"/>
        <v>0</v>
      </c>
      <c r="Z229" s="9">
        <f t="shared" si="83"/>
        <v>0</v>
      </c>
      <c r="AA229" s="9">
        <f t="shared" si="84"/>
        <v>0</v>
      </c>
      <c r="AB229" s="9">
        <f t="shared" si="85"/>
        <v>0</v>
      </c>
      <c r="AN229" s="10" t="str">
        <f t="shared" si="76"/>
        <v>Humber EstuaryRamsar</v>
      </c>
      <c r="AO229" s="10" t="str">
        <f t="shared" si="86"/>
        <v>Humber Estuary</v>
      </c>
      <c r="AP229" s="9">
        <f>IFERROR(VLOOKUP($AN229,'Introduction probability'!$A$1:$L$128,5,FALSE),"0")</f>
        <v>0.5</v>
      </c>
      <c r="AQ229" s="9">
        <f>IFERROR(VLOOKUP($AN229,'Introduction probability'!$A$1:$L$128,6,FALSE),"0")</f>
        <v>1</v>
      </c>
      <c r="AR229" s="9">
        <f>IFERROR(VLOOKUP($AN229,'Introduction probability'!$A$1:$L$128,7,FALSE),"0")</f>
        <v>0.5</v>
      </c>
      <c r="AS229" s="9">
        <f>IFERROR(VLOOKUP($AN229,'Introduction probability'!$A$1:$L$128,8,FALSE),"0")</f>
        <v>0.5</v>
      </c>
      <c r="AT229" s="9">
        <f>IFERROR(VLOOKUP($AN229,'Introduction probability'!$A$1:$L$128,9,FALSE),"0")</f>
        <v>0.5</v>
      </c>
      <c r="AU229" s="9">
        <f>IFERROR(VLOOKUP($AN229,'Introduction probability'!$A$1:$L$128,10,FALSE),"0")</f>
        <v>1</v>
      </c>
      <c r="AV229" s="9">
        <f>IFERROR(VLOOKUP($AN229,'Introduction probability'!$A$1:$L$128,11,FALSE),"0")</f>
        <v>0.5</v>
      </c>
      <c r="AW229" s="9">
        <f>IFERROR(VLOOKUP($AN229,'Introduction probability'!$A$1:$L$128,12,FALSE),"0")</f>
        <v>0.5</v>
      </c>
      <c r="AY229" s="2" t="str">
        <f t="shared" si="87"/>
        <v>Humber Estuary</v>
      </c>
      <c r="AZ229" s="2" t="str">
        <f t="shared" si="88"/>
        <v>Ramsar</v>
      </c>
      <c r="BA229" s="2">
        <f t="shared" si="89"/>
        <v>0</v>
      </c>
      <c r="BB229" s="2">
        <f t="shared" si="90"/>
        <v>1</v>
      </c>
      <c r="BC229" s="2">
        <f t="shared" si="91"/>
        <v>0</v>
      </c>
      <c r="BD229" s="2">
        <f t="shared" si="92"/>
        <v>0</v>
      </c>
      <c r="BE229" s="2">
        <f t="shared" si="93"/>
        <v>0</v>
      </c>
      <c r="BF229" s="2">
        <f t="shared" si="94"/>
        <v>0</v>
      </c>
      <c r="BG229" s="2">
        <f t="shared" si="95"/>
        <v>0</v>
      </c>
      <c r="BH229" s="2">
        <f t="shared" si="96"/>
        <v>0</v>
      </c>
    </row>
    <row r="230" spans="1:60" x14ac:dyDescent="0.25">
      <c r="A230" s="1" t="s">
        <v>159</v>
      </c>
      <c r="B230" s="1" t="s">
        <v>160</v>
      </c>
      <c r="C230" s="1" t="s">
        <v>161</v>
      </c>
      <c r="D230" s="1" t="s">
        <v>504</v>
      </c>
      <c r="E230" s="1" t="s">
        <v>175</v>
      </c>
      <c r="F230" s="1" t="s">
        <v>176</v>
      </c>
      <c r="G230" s="1" t="s">
        <v>164</v>
      </c>
      <c r="H230" s="1" t="s">
        <v>165</v>
      </c>
      <c r="I230" s="1" t="s">
        <v>593</v>
      </c>
      <c r="J230" s="1" t="s">
        <v>151</v>
      </c>
      <c r="K230" s="1" t="s">
        <v>16</v>
      </c>
      <c r="L230" s="1" t="s">
        <v>146</v>
      </c>
      <c r="M230" s="2" t="str">
        <f t="shared" si="73"/>
        <v>ND_2</v>
      </c>
      <c r="N230" s="2" t="str">
        <f t="shared" si="74"/>
        <v>Flamborough and Filey Coast</v>
      </c>
      <c r="O230" s="2" t="str">
        <f t="shared" si="75"/>
        <v>pSPA</v>
      </c>
      <c r="P230" s="2" t="str">
        <f t="shared" si="77"/>
        <v>SH_3</v>
      </c>
      <c r="Q230" s="37" t="s">
        <v>191</v>
      </c>
      <c r="R230" s="37" t="s">
        <v>192</v>
      </c>
      <c r="S230" s="37" t="s">
        <v>184</v>
      </c>
      <c r="T230" s="37" t="s">
        <v>543</v>
      </c>
      <c r="U230" s="9">
        <f t="shared" si="78"/>
        <v>0</v>
      </c>
      <c r="V230" s="9">
        <f t="shared" si="79"/>
        <v>0</v>
      </c>
      <c r="W230" s="9">
        <f t="shared" si="80"/>
        <v>0</v>
      </c>
      <c r="X230" s="9">
        <f t="shared" si="81"/>
        <v>0</v>
      </c>
      <c r="Y230" s="9">
        <f t="shared" si="82"/>
        <v>0</v>
      </c>
      <c r="Z230" s="9">
        <f t="shared" si="83"/>
        <v>0</v>
      </c>
      <c r="AA230" s="9">
        <f t="shared" si="84"/>
        <v>0</v>
      </c>
      <c r="AB230" s="9">
        <f t="shared" si="85"/>
        <v>0</v>
      </c>
      <c r="AN230" s="10" t="str">
        <f t="shared" si="76"/>
        <v>Humber EstuaryRamsar</v>
      </c>
      <c r="AO230" s="10" t="str">
        <f t="shared" si="86"/>
        <v>Humber Estuary</v>
      </c>
      <c r="AP230" s="9">
        <f>IFERROR(VLOOKUP($AN230,'Introduction probability'!$A$1:$L$128,5,FALSE),"0")</f>
        <v>0.5</v>
      </c>
      <c r="AQ230" s="9">
        <f>IFERROR(VLOOKUP($AN230,'Introduction probability'!$A$1:$L$128,6,FALSE),"0")</f>
        <v>1</v>
      </c>
      <c r="AR230" s="9">
        <f>IFERROR(VLOOKUP($AN230,'Introduction probability'!$A$1:$L$128,7,FALSE),"0")</f>
        <v>0.5</v>
      </c>
      <c r="AS230" s="9">
        <f>IFERROR(VLOOKUP($AN230,'Introduction probability'!$A$1:$L$128,8,FALSE),"0")</f>
        <v>0.5</v>
      </c>
      <c r="AT230" s="9">
        <f>IFERROR(VLOOKUP($AN230,'Introduction probability'!$A$1:$L$128,9,FALSE),"0")</f>
        <v>0.5</v>
      </c>
      <c r="AU230" s="9">
        <f>IFERROR(VLOOKUP($AN230,'Introduction probability'!$A$1:$L$128,10,FALSE),"0")</f>
        <v>1</v>
      </c>
      <c r="AV230" s="9">
        <f>IFERROR(VLOOKUP($AN230,'Introduction probability'!$A$1:$L$128,11,FALSE),"0")</f>
        <v>0.5</v>
      </c>
      <c r="AW230" s="9">
        <f>IFERROR(VLOOKUP($AN230,'Introduction probability'!$A$1:$L$128,12,FALSE),"0")</f>
        <v>0.5</v>
      </c>
      <c r="AY230" s="2" t="str">
        <f t="shared" si="87"/>
        <v>Humber Estuary</v>
      </c>
      <c r="AZ230" s="2" t="str">
        <f t="shared" si="88"/>
        <v>Ramsar</v>
      </c>
      <c r="BA230" s="2">
        <f t="shared" si="89"/>
        <v>0</v>
      </c>
      <c r="BB230" s="2">
        <f t="shared" si="90"/>
        <v>0</v>
      </c>
      <c r="BC230" s="2">
        <f t="shared" si="91"/>
        <v>0</v>
      </c>
      <c r="BD230" s="2">
        <f t="shared" si="92"/>
        <v>0</v>
      </c>
      <c r="BE230" s="2">
        <f t="shared" si="93"/>
        <v>0</v>
      </c>
      <c r="BF230" s="2">
        <f t="shared" si="94"/>
        <v>0</v>
      </c>
      <c r="BG230" s="2">
        <f t="shared" si="95"/>
        <v>0</v>
      </c>
      <c r="BH230" s="2">
        <f t="shared" si="96"/>
        <v>0</v>
      </c>
    </row>
    <row r="231" spans="1:60" x14ac:dyDescent="0.25">
      <c r="A231" s="1" t="s">
        <v>159</v>
      </c>
      <c r="B231" s="1" t="s">
        <v>160</v>
      </c>
      <c r="C231" s="1" t="s">
        <v>161</v>
      </c>
      <c r="D231" s="1" t="s">
        <v>505</v>
      </c>
      <c r="E231" s="1" t="s">
        <v>177</v>
      </c>
      <c r="F231" s="1" t="s">
        <v>178</v>
      </c>
      <c r="G231" s="1" t="s">
        <v>164</v>
      </c>
      <c r="H231" s="1" t="s">
        <v>165</v>
      </c>
      <c r="I231" s="1" t="s">
        <v>545</v>
      </c>
      <c r="J231" s="1" t="s">
        <v>166</v>
      </c>
      <c r="K231" s="1" t="s">
        <v>16</v>
      </c>
      <c r="L231" s="1" t="s">
        <v>146</v>
      </c>
      <c r="M231" s="2" t="str">
        <f t="shared" si="73"/>
        <v>ND_2</v>
      </c>
      <c r="N231" s="2" t="str">
        <f t="shared" si="74"/>
        <v>Flamborough and Filey Coast</v>
      </c>
      <c r="O231" s="2" t="str">
        <f t="shared" si="75"/>
        <v>pSPA</v>
      </c>
      <c r="P231" s="2" t="str">
        <f t="shared" si="77"/>
        <v>H1230</v>
      </c>
      <c r="Q231" s="37" t="s">
        <v>191</v>
      </c>
      <c r="R231" s="37" t="s">
        <v>192</v>
      </c>
      <c r="S231" s="37" t="s">
        <v>184</v>
      </c>
      <c r="T231" s="37" t="s">
        <v>512</v>
      </c>
      <c r="U231" s="9">
        <f t="shared" si="78"/>
        <v>0</v>
      </c>
      <c r="V231" s="9">
        <f t="shared" si="79"/>
        <v>0</v>
      </c>
      <c r="W231" s="9">
        <f t="shared" si="80"/>
        <v>0</v>
      </c>
      <c r="X231" s="9">
        <f t="shared" si="81"/>
        <v>0</v>
      </c>
      <c r="Y231" s="9">
        <f t="shared" si="82"/>
        <v>0</v>
      </c>
      <c r="Z231" s="9">
        <f t="shared" si="83"/>
        <v>0</v>
      </c>
      <c r="AA231" s="9">
        <f t="shared" si="84"/>
        <v>0</v>
      </c>
      <c r="AB231" s="9">
        <f t="shared" si="85"/>
        <v>0</v>
      </c>
      <c r="AN231" s="10" t="str">
        <f t="shared" si="76"/>
        <v>Humber EstuaryRamsar</v>
      </c>
      <c r="AO231" s="10" t="str">
        <f t="shared" si="86"/>
        <v>Humber Estuary</v>
      </c>
      <c r="AP231" s="9">
        <f>IFERROR(VLOOKUP($AN231,'Introduction probability'!$A$1:$L$128,5,FALSE),"0")</f>
        <v>0.5</v>
      </c>
      <c r="AQ231" s="9">
        <f>IFERROR(VLOOKUP($AN231,'Introduction probability'!$A$1:$L$128,6,FALSE),"0")</f>
        <v>1</v>
      </c>
      <c r="AR231" s="9">
        <f>IFERROR(VLOOKUP($AN231,'Introduction probability'!$A$1:$L$128,7,FALSE),"0")</f>
        <v>0.5</v>
      </c>
      <c r="AS231" s="9">
        <f>IFERROR(VLOOKUP($AN231,'Introduction probability'!$A$1:$L$128,8,FALSE),"0")</f>
        <v>0.5</v>
      </c>
      <c r="AT231" s="9">
        <f>IFERROR(VLOOKUP($AN231,'Introduction probability'!$A$1:$L$128,9,FALSE),"0")</f>
        <v>0.5</v>
      </c>
      <c r="AU231" s="9">
        <f>IFERROR(VLOOKUP($AN231,'Introduction probability'!$A$1:$L$128,10,FALSE),"0")</f>
        <v>1</v>
      </c>
      <c r="AV231" s="9">
        <f>IFERROR(VLOOKUP($AN231,'Introduction probability'!$A$1:$L$128,11,FALSE),"0")</f>
        <v>0.5</v>
      </c>
      <c r="AW231" s="9">
        <f>IFERROR(VLOOKUP($AN231,'Introduction probability'!$A$1:$L$128,12,FALSE),"0")</f>
        <v>0.5</v>
      </c>
      <c r="AY231" s="2" t="str">
        <f t="shared" si="87"/>
        <v>Humber Estuary</v>
      </c>
      <c r="AZ231" s="2" t="str">
        <f t="shared" si="88"/>
        <v>Ramsar</v>
      </c>
      <c r="BA231" s="2">
        <f t="shared" si="89"/>
        <v>0</v>
      </c>
      <c r="BB231" s="2">
        <f t="shared" si="90"/>
        <v>0</v>
      </c>
      <c r="BC231" s="2">
        <f t="shared" si="91"/>
        <v>0</v>
      </c>
      <c r="BD231" s="2">
        <f t="shared" si="92"/>
        <v>0</v>
      </c>
      <c r="BE231" s="2">
        <f t="shared" si="93"/>
        <v>0</v>
      </c>
      <c r="BF231" s="2">
        <f t="shared" si="94"/>
        <v>0</v>
      </c>
      <c r="BG231" s="2">
        <f t="shared" si="95"/>
        <v>0</v>
      </c>
      <c r="BH231" s="2">
        <f t="shared" si="96"/>
        <v>0</v>
      </c>
    </row>
    <row r="232" spans="1:60" x14ac:dyDescent="0.25">
      <c r="A232" s="1" t="s">
        <v>159</v>
      </c>
      <c r="B232" s="1" t="s">
        <v>160</v>
      </c>
      <c r="C232" s="1" t="s">
        <v>161</v>
      </c>
      <c r="D232" s="1" t="s">
        <v>505</v>
      </c>
      <c r="E232" s="1" t="s">
        <v>177</v>
      </c>
      <c r="F232" s="1" t="s">
        <v>178</v>
      </c>
      <c r="G232" s="1" t="s">
        <v>164</v>
      </c>
      <c r="H232" s="1" t="s">
        <v>165</v>
      </c>
      <c r="I232" s="1" t="s">
        <v>593</v>
      </c>
      <c r="J232" s="1" t="s">
        <v>151</v>
      </c>
      <c r="K232" s="1" t="s">
        <v>16</v>
      </c>
      <c r="L232" s="1" t="s">
        <v>146</v>
      </c>
      <c r="M232" s="2" t="str">
        <f t="shared" si="73"/>
        <v>ND_2</v>
      </c>
      <c r="N232" s="2" t="str">
        <f t="shared" si="74"/>
        <v>Flamborough and Filey Coast</v>
      </c>
      <c r="O232" s="2" t="str">
        <f t="shared" si="75"/>
        <v>pSPA</v>
      </c>
      <c r="P232" s="2" t="str">
        <f t="shared" si="77"/>
        <v>SH_3</v>
      </c>
      <c r="Q232" s="37" t="s">
        <v>191</v>
      </c>
      <c r="R232" s="37" t="s">
        <v>192</v>
      </c>
      <c r="S232" s="37" t="s">
        <v>184</v>
      </c>
      <c r="T232" s="37" t="s">
        <v>599</v>
      </c>
      <c r="U232" s="9">
        <f t="shared" si="78"/>
        <v>1</v>
      </c>
      <c r="V232" s="9">
        <f t="shared" si="79"/>
        <v>1</v>
      </c>
      <c r="W232" s="9">
        <f t="shared" si="80"/>
        <v>1</v>
      </c>
      <c r="X232" s="9">
        <f t="shared" si="81"/>
        <v>1</v>
      </c>
      <c r="Y232" s="9">
        <f t="shared" si="82"/>
        <v>1</v>
      </c>
      <c r="Z232" s="9">
        <f t="shared" si="83"/>
        <v>0</v>
      </c>
      <c r="AA232" s="9">
        <f t="shared" si="84"/>
        <v>0</v>
      </c>
      <c r="AB232" s="9">
        <f t="shared" si="85"/>
        <v>1</v>
      </c>
      <c r="AN232" s="10" t="str">
        <f t="shared" si="76"/>
        <v>Humber EstuaryRamsar</v>
      </c>
      <c r="AO232" s="10" t="str">
        <f t="shared" si="86"/>
        <v>Humber Estuary</v>
      </c>
      <c r="AP232" s="9">
        <f>IFERROR(VLOOKUP($AN232,'Introduction probability'!$A$1:$L$128,5,FALSE),"0")</f>
        <v>0.5</v>
      </c>
      <c r="AQ232" s="9">
        <f>IFERROR(VLOOKUP($AN232,'Introduction probability'!$A$1:$L$128,6,FALSE),"0")</f>
        <v>1</v>
      </c>
      <c r="AR232" s="9">
        <f>IFERROR(VLOOKUP($AN232,'Introduction probability'!$A$1:$L$128,7,FALSE),"0")</f>
        <v>0.5</v>
      </c>
      <c r="AS232" s="9">
        <f>IFERROR(VLOOKUP($AN232,'Introduction probability'!$A$1:$L$128,8,FALSE),"0")</f>
        <v>0.5</v>
      </c>
      <c r="AT232" s="9">
        <f>IFERROR(VLOOKUP($AN232,'Introduction probability'!$A$1:$L$128,9,FALSE),"0")</f>
        <v>0.5</v>
      </c>
      <c r="AU232" s="9">
        <f>IFERROR(VLOOKUP($AN232,'Introduction probability'!$A$1:$L$128,10,FALSE),"0")</f>
        <v>1</v>
      </c>
      <c r="AV232" s="9">
        <f>IFERROR(VLOOKUP($AN232,'Introduction probability'!$A$1:$L$128,11,FALSE),"0")</f>
        <v>0.5</v>
      </c>
      <c r="AW232" s="9">
        <f>IFERROR(VLOOKUP($AN232,'Introduction probability'!$A$1:$L$128,12,FALSE),"0")</f>
        <v>0.5</v>
      </c>
      <c r="AY232" s="2" t="str">
        <f t="shared" si="87"/>
        <v>Humber Estuary</v>
      </c>
      <c r="AZ232" s="2" t="str">
        <f t="shared" si="88"/>
        <v>Ramsar</v>
      </c>
      <c r="BA232" s="2">
        <f t="shared" si="89"/>
        <v>0.5</v>
      </c>
      <c r="BB232" s="2">
        <f t="shared" si="90"/>
        <v>1</v>
      </c>
      <c r="BC232" s="2">
        <f t="shared" si="91"/>
        <v>0.5</v>
      </c>
      <c r="BD232" s="2">
        <f t="shared" si="92"/>
        <v>0.5</v>
      </c>
      <c r="BE232" s="2">
        <f t="shared" si="93"/>
        <v>0.5</v>
      </c>
      <c r="BF232" s="2">
        <f t="shared" si="94"/>
        <v>0</v>
      </c>
      <c r="BG232" s="2">
        <f t="shared" si="95"/>
        <v>0</v>
      </c>
      <c r="BH232" s="2">
        <f t="shared" si="96"/>
        <v>0.5</v>
      </c>
    </row>
    <row r="233" spans="1:60" x14ac:dyDescent="0.25">
      <c r="A233" s="1" t="s">
        <v>159</v>
      </c>
      <c r="B233" s="1" t="s">
        <v>160</v>
      </c>
      <c r="C233" s="1" t="s">
        <v>161</v>
      </c>
      <c r="D233" s="1" t="s">
        <v>506</v>
      </c>
      <c r="E233" s="1" t="s">
        <v>179</v>
      </c>
      <c r="F233" s="1" t="s">
        <v>16</v>
      </c>
      <c r="G233" s="1" t="s">
        <v>164</v>
      </c>
      <c r="H233" s="1" t="s">
        <v>165</v>
      </c>
      <c r="I233" s="1" t="s">
        <v>16</v>
      </c>
      <c r="J233" s="1" t="s">
        <v>16</v>
      </c>
      <c r="K233" s="1" t="s">
        <v>16</v>
      </c>
      <c r="L233" s="1" t="s">
        <v>16</v>
      </c>
      <c r="M233" s="2" t="str">
        <f t="shared" si="73"/>
        <v>ND_2</v>
      </c>
      <c r="N233" s="2" t="str">
        <f t="shared" si="74"/>
        <v>Flamborough and Filey Coast</v>
      </c>
      <c r="O233" s="2" t="str">
        <f t="shared" si="75"/>
        <v>pSPA</v>
      </c>
      <c r="P233" s="2" t="str">
        <f t="shared" si="77"/>
        <v>AS_1_b</v>
      </c>
      <c r="Q233" s="37" t="s">
        <v>191</v>
      </c>
      <c r="R233" s="37" t="s">
        <v>192</v>
      </c>
      <c r="S233" s="37" t="s">
        <v>184</v>
      </c>
      <c r="T233" s="37" t="s">
        <v>531</v>
      </c>
      <c r="U233" s="9">
        <f t="shared" si="78"/>
        <v>1</v>
      </c>
      <c r="V233" s="9">
        <f t="shared" si="79"/>
        <v>1</v>
      </c>
      <c r="W233" s="9">
        <f t="shared" si="80"/>
        <v>1</v>
      </c>
      <c r="X233" s="9">
        <f t="shared" si="81"/>
        <v>1</v>
      </c>
      <c r="Y233" s="9">
        <f t="shared" si="82"/>
        <v>1</v>
      </c>
      <c r="Z233" s="9">
        <f t="shared" si="83"/>
        <v>0</v>
      </c>
      <c r="AA233" s="9">
        <f t="shared" si="84"/>
        <v>0</v>
      </c>
      <c r="AB233" s="9">
        <f t="shared" si="85"/>
        <v>1</v>
      </c>
      <c r="AN233" s="10" t="str">
        <f t="shared" si="76"/>
        <v>Humber EstuaryRamsar</v>
      </c>
      <c r="AO233" s="10" t="str">
        <f t="shared" si="86"/>
        <v>Humber Estuary</v>
      </c>
      <c r="AP233" s="9">
        <f>IFERROR(VLOOKUP($AN233,'Introduction probability'!$A$1:$L$128,5,FALSE),"0")</f>
        <v>0.5</v>
      </c>
      <c r="AQ233" s="9">
        <f>IFERROR(VLOOKUP($AN233,'Introduction probability'!$A$1:$L$128,6,FALSE),"0")</f>
        <v>1</v>
      </c>
      <c r="AR233" s="9">
        <f>IFERROR(VLOOKUP($AN233,'Introduction probability'!$A$1:$L$128,7,FALSE),"0")</f>
        <v>0.5</v>
      </c>
      <c r="AS233" s="9">
        <f>IFERROR(VLOOKUP($AN233,'Introduction probability'!$A$1:$L$128,8,FALSE),"0")</f>
        <v>0.5</v>
      </c>
      <c r="AT233" s="9">
        <f>IFERROR(VLOOKUP($AN233,'Introduction probability'!$A$1:$L$128,9,FALSE),"0")</f>
        <v>0.5</v>
      </c>
      <c r="AU233" s="9">
        <f>IFERROR(VLOOKUP($AN233,'Introduction probability'!$A$1:$L$128,10,FALSE),"0")</f>
        <v>1</v>
      </c>
      <c r="AV233" s="9">
        <f>IFERROR(VLOOKUP($AN233,'Introduction probability'!$A$1:$L$128,11,FALSE),"0")</f>
        <v>0.5</v>
      </c>
      <c r="AW233" s="9">
        <f>IFERROR(VLOOKUP($AN233,'Introduction probability'!$A$1:$L$128,12,FALSE),"0")</f>
        <v>0.5</v>
      </c>
      <c r="AY233" s="2" t="str">
        <f t="shared" si="87"/>
        <v>Humber Estuary</v>
      </c>
      <c r="AZ233" s="2" t="str">
        <f t="shared" si="88"/>
        <v>Ramsar</v>
      </c>
      <c r="BA233" s="2">
        <f t="shared" si="89"/>
        <v>0.5</v>
      </c>
      <c r="BB233" s="2">
        <f t="shared" si="90"/>
        <v>1</v>
      </c>
      <c r="BC233" s="2">
        <f t="shared" si="91"/>
        <v>0.5</v>
      </c>
      <c r="BD233" s="2">
        <f t="shared" si="92"/>
        <v>0.5</v>
      </c>
      <c r="BE233" s="2">
        <f t="shared" si="93"/>
        <v>0.5</v>
      </c>
      <c r="BF233" s="2">
        <f t="shared" si="94"/>
        <v>0</v>
      </c>
      <c r="BG233" s="2">
        <f t="shared" si="95"/>
        <v>0</v>
      </c>
      <c r="BH233" s="2">
        <f t="shared" si="96"/>
        <v>0.5</v>
      </c>
    </row>
    <row r="234" spans="1:60" x14ac:dyDescent="0.25">
      <c r="A234" s="1" t="s">
        <v>159</v>
      </c>
      <c r="B234" s="1" t="s">
        <v>160</v>
      </c>
      <c r="C234" s="1" t="s">
        <v>161</v>
      </c>
      <c r="D234" s="1" t="s">
        <v>507</v>
      </c>
      <c r="E234" s="1" t="s">
        <v>180</v>
      </c>
      <c r="F234" s="1" t="s">
        <v>181</v>
      </c>
      <c r="G234" s="1" t="s">
        <v>164</v>
      </c>
      <c r="H234" s="1" t="s">
        <v>165</v>
      </c>
      <c r="I234" s="1" t="s">
        <v>590</v>
      </c>
      <c r="J234" s="1" t="s">
        <v>18</v>
      </c>
      <c r="K234" s="1" t="s">
        <v>16</v>
      </c>
      <c r="L234" s="1" t="s">
        <v>19</v>
      </c>
      <c r="M234" s="2" t="str">
        <f t="shared" si="73"/>
        <v>ND_2</v>
      </c>
      <c r="N234" s="2" t="str">
        <f t="shared" si="74"/>
        <v>Flamborough and Filey Coast</v>
      </c>
      <c r="O234" s="2" t="str">
        <f t="shared" si="75"/>
        <v>pSPA</v>
      </c>
      <c r="P234" s="2" t="str">
        <f t="shared" si="77"/>
        <v>A4</v>
      </c>
      <c r="Q234" s="37" t="s">
        <v>191</v>
      </c>
      <c r="R234" s="37" t="s">
        <v>192</v>
      </c>
      <c r="S234" s="37" t="s">
        <v>184</v>
      </c>
      <c r="T234" s="37" t="s">
        <v>532</v>
      </c>
      <c r="U234" s="9">
        <f t="shared" si="78"/>
        <v>0</v>
      </c>
      <c r="V234" s="9">
        <f t="shared" si="79"/>
        <v>0</v>
      </c>
      <c r="W234" s="9">
        <f t="shared" si="80"/>
        <v>0</v>
      </c>
      <c r="X234" s="9">
        <f t="shared" si="81"/>
        <v>0</v>
      </c>
      <c r="Y234" s="9">
        <f t="shared" si="82"/>
        <v>0</v>
      </c>
      <c r="Z234" s="9">
        <f t="shared" si="83"/>
        <v>0</v>
      </c>
      <c r="AA234" s="9">
        <f t="shared" si="84"/>
        <v>0</v>
      </c>
      <c r="AB234" s="9">
        <f t="shared" si="85"/>
        <v>0</v>
      </c>
      <c r="AN234" s="10" t="str">
        <f t="shared" si="76"/>
        <v>Humber EstuaryRamsar</v>
      </c>
      <c r="AO234" s="10" t="str">
        <f t="shared" si="86"/>
        <v>Humber Estuary</v>
      </c>
      <c r="AP234" s="9">
        <f>IFERROR(VLOOKUP($AN234,'Introduction probability'!$A$1:$L$128,5,FALSE),"0")</f>
        <v>0.5</v>
      </c>
      <c r="AQ234" s="9">
        <f>IFERROR(VLOOKUP($AN234,'Introduction probability'!$A$1:$L$128,6,FALSE),"0")</f>
        <v>1</v>
      </c>
      <c r="AR234" s="9">
        <f>IFERROR(VLOOKUP($AN234,'Introduction probability'!$A$1:$L$128,7,FALSE),"0")</f>
        <v>0.5</v>
      </c>
      <c r="AS234" s="9">
        <f>IFERROR(VLOOKUP($AN234,'Introduction probability'!$A$1:$L$128,8,FALSE),"0")</f>
        <v>0.5</v>
      </c>
      <c r="AT234" s="9">
        <f>IFERROR(VLOOKUP($AN234,'Introduction probability'!$A$1:$L$128,9,FALSE),"0")</f>
        <v>0.5</v>
      </c>
      <c r="AU234" s="9">
        <f>IFERROR(VLOOKUP($AN234,'Introduction probability'!$A$1:$L$128,10,FALSE),"0")</f>
        <v>1</v>
      </c>
      <c r="AV234" s="9">
        <f>IFERROR(VLOOKUP($AN234,'Introduction probability'!$A$1:$L$128,11,FALSE),"0")</f>
        <v>0.5</v>
      </c>
      <c r="AW234" s="9">
        <f>IFERROR(VLOOKUP($AN234,'Introduction probability'!$A$1:$L$128,12,FALSE),"0")</f>
        <v>0.5</v>
      </c>
      <c r="AY234" s="2" t="str">
        <f t="shared" si="87"/>
        <v>Humber Estuary</v>
      </c>
      <c r="AZ234" s="2" t="str">
        <f t="shared" si="88"/>
        <v>Ramsar</v>
      </c>
      <c r="BA234" s="2">
        <f t="shared" si="89"/>
        <v>0</v>
      </c>
      <c r="BB234" s="2">
        <f t="shared" si="90"/>
        <v>0</v>
      </c>
      <c r="BC234" s="2">
        <f t="shared" si="91"/>
        <v>0</v>
      </c>
      <c r="BD234" s="2">
        <f t="shared" si="92"/>
        <v>0</v>
      </c>
      <c r="BE234" s="2">
        <f t="shared" si="93"/>
        <v>0</v>
      </c>
      <c r="BF234" s="2">
        <f t="shared" si="94"/>
        <v>0</v>
      </c>
      <c r="BG234" s="2">
        <f t="shared" si="95"/>
        <v>0</v>
      </c>
      <c r="BH234" s="2">
        <f t="shared" si="96"/>
        <v>0</v>
      </c>
    </row>
    <row r="235" spans="1:60" x14ac:dyDescent="0.25">
      <c r="A235" s="1" t="s">
        <v>159</v>
      </c>
      <c r="B235" s="1" t="s">
        <v>160</v>
      </c>
      <c r="C235" s="1" t="s">
        <v>161</v>
      </c>
      <c r="D235" s="1" t="s">
        <v>507</v>
      </c>
      <c r="E235" s="1" t="s">
        <v>180</v>
      </c>
      <c r="F235" s="1" t="s">
        <v>181</v>
      </c>
      <c r="G235" s="1" t="s">
        <v>164</v>
      </c>
      <c r="H235" s="1" t="s">
        <v>165</v>
      </c>
      <c r="I235" s="1" t="s">
        <v>591</v>
      </c>
      <c r="J235" s="1" t="s">
        <v>20</v>
      </c>
      <c r="K235" s="1" t="s">
        <v>16</v>
      </c>
      <c r="L235" s="1" t="s">
        <v>19</v>
      </c>
      <c r="M235" s="2" t="str">
        <f t="shared" si="73"/>
        <v>ND_2</v>
      </c>
      <c r="N235" s="2" t="str">
        <f t="shared" si="74"/>
        <v>Flamborough and Filey Coast</v>
      </c>
      <c r="O235" s="2" t="str">
        <f t="shared" si="75"/>
        <v>pSPA</v>
      </c>
      <c r="P235" s="2" t="str">
        <f t="shared" si="77"/>
        <v>A3</v>
      </c>
      <c r="Q235" s="37" t="s">
        <v>191</v>
      </c>
      <c r="R235" s="37" t="s">
        <v>192</v>
      </c>
      <c r="S235" s="37" t="s">
        <v>184</v>
      </c>
      <c r="T235" s="37" t="s">
        <v>515</v>
      </c>
      <c r="U235" s="9">
        <f t="shared" si="78"/>
        <v>0</v>
      </c>
      <c r="V235" s="9">
        <f t="shared" si="79"/>
        <v>0</v>
      </c>
      <c r="W235" s="9">
        <f t="shared" si="80"/>
        <v>0</v>
      </c>
      <c r="X235" s="9">
        <f t="shared" si="81"/>
        <v>0</v>
      </c>
      <c r="Y235" s="9">
        <f t="shared" si="82"/>
        <v>0</v>
      </c>
      <c r="Z235" s="9">
        <f t="shared" si="83"/>
        <v>0</v>
      </c>
      <c r="AA235" s="9">
        <f t="shared" si="84"/>
        <v>0</v>
      </c>
      <c r="AB235" s="9">
        <f t="shared" si="85"/>
        <v>0</v>
      </c>
      <c r="AN235" s="10" t="str">
        <f t="shared" si="76"/>
        <v>Humber EstuaryRamsar</v>
      </c>
      <c r="AO235" s="10" t="str">
        <f t="shared" si="86"/>
        <v>Humber Estuary</v>
      </c>
      <c r="AP235" s="9">
        <f>IFERROR(VLOOKUP($AN235,'Introduction probability'!$A$1:$L$128,5,FALSE),"0")</f>
        <v>0.5</v>
      </c>
      <c r="AQ235" s="9">
        <f>IFERROR(VLOOKUP($AN235,'Introduction probability'!$A$1:$L$128,6,FALSE),"0")</f>
        <v>1</v>
      </c>
      <c r="AR235" s="9">
        <f>IFERROR(VLOOKUP($AN235,'Introduction probability'!$A$1:$L$128,7,FALSE),"0")</f>
        <v>0.5</v>
      </c>
      <c r="AS235" s="9">
        <f>IFERROR(VLOOKUP($AN235,'Introduction probability'!$A$1:$L$128,8,FALSE),"0")</f>
        <v>0.5</v>
      </c>
      <c r="AT235" s="9">
        <f>IFERROR(VLOOKUP($AN235,'Introduction probability'!$A$1:$L$128,9,FALSE),"0")</f>
        <v>0.5</v>
      </c>
      <c r="AU235" s="9">
        <f>IFERROR(VLOOKUP($AN235,'Introduction probability'!$A$1:$L$128,10,FALSE),"0")</f>
        <v>1</v>
      </c>
      <c r="AV235" s="9">
        <f>IFERROR(VLOOKUP($AN235,'Introduction probability'!$A$1:$L$128,11,FALSE),"0")</f>
        <v>0.5</v>
      </c>
      <c r="AW235" s="9">
        <f>IFERROR(VLOOKUP($AN235,'Introduction probability'!$A$1:$L$128,12,FALSE),"0")</f>
        <v>0.5</v>
      </c>
      <c r="AY235" s="2" t="str">
        <f t="shared" si="87"/>
        <v>Humber Estuary</v>
      </c>
      <c r="AZ235" s="2" t="str">
        <f t="shared" si="88"/>
        <v>Ramsar</v>
      </c>
      <c r="BA235" s="2">
        <f t="shared" si="89"/>
        <v>0</v>
      </c>
      <c r="BB235" s="2">
        <f t="shared" si="90"/>
        <v>0</v>
      </c>
      <c r="BC235" s="2">
        <f t="shared" si="91"/>
        <v>0</v>
      </c>
      <c r="BD235" s="2">
        <f t="shared" si="92"/>
        <v>0</v>
      </c>
      <c r="BE235" s="2">
        <f t="shared" si="93"/>
        <v>0</v>
      </c>
      <c r="BF235" s="2">
        <f t="shared" si="94"/>
        <v>0</v>
      </c>
      <c r="BG235" s="2">
        <f t="shared" si="95"/>
        <v>0</v>
      </c>
      <c r="BH235" s="2">
        <f t="shared" si="96"/>
        <v>0</v>
      </c>
    </row>
    <row r="236" spans="1:60" x14ac:dyDescent="0.25">
      <c r="A236" s="1" t="s">
        <v>159</v>
      </c>
      <c r="B236" s="1" t="s">
        <v>160</v>
      </c>
      <c r="C236" s="1" t="s">
        <v>161</v>
      </c>
      <c r="D236" s="1" t="s">
        <v>507</v>
      </c>
      <c r="E236" s="1" t="s">
        <v>180</v>
      </c>
      <c r="F236" s="1" t="s">
        <v>181</v>
      </c>
      <c r="G236" s="1" t="s">
        <v>164</v>
      </c>
      <c r="H236" s="1" t="s">
        <v>165</v>
      </c>
      <c r="I236" s="1" t="s">
        <v>450</v>
      </c>
      <c r="J236" s="1" t="s">
        <v>35</v>
      </c>
      <c r="K236" s="1" t="s">
        <v>16</v>
      </c>
      <c r="L236" s="1" t="s">
        <v>19</v>
      </c>
      <c r="M236" s="2" t="str">
        <f t="shared" si="73"/>
        <v>ND_2</v>
      </c>
      <c r="N236" s="2" t="str">
        <f t="shared" si="74"/>
        <v>Flamborough and Filey Coast</v>
      </c>
      <c r="O236" s="2" t="str">
        <f t="shared" si="75"/>
        <v>pSPA</v>
      </c>
      <c r="P236" s="2" t="str">
        <f t="shared" si="77"/>
        <v>A2.1</v>
      </c>
      <c r="Q236" s="37" t="s">
        <v>191</v>
      </c>
      <c r="R236" s="37" t="s">
        <v>192</v>
      </c>
      <c r="S236" s="37" t="s">
        <v>184</v>
      </c>
      <c r="T236" s="37" t="s">
        <v>516</v>
      </c>
      <c r="U236" s="9">
        <f t="shared" si="78"/>
        <v>0</v>
      </c>
      <c r="V236" s="9">
        <f t="shared" si="79"/>
        <v>0</v>
      </c>
      <c r="W236" s="9">
        <f t="shared" si="80"/>
        <v>0</v>
      </c>
      <c r="X236" s="9">
        <f t="shared" si="81"/>
        <v>0</v>
      </c>
      <c r="Y236" s="9">
        <f t="shared" si="82"/>
        <v>0</v>
      </c>
      <c r="Z236" s="9">
        <f t="shared" si="83"/>
        <v>0</v>
      </c>
      <c r="AA236" s="9">
        <f t="shared" si="84"/>
        <v>0</v>
      </c>
      <c r="AB236" s="9">
        <f t="shared" si="85"/>
        <v>0</v>
      </c>
      <c r="AN236" s="10" t="str">
        <f t="shared" si="76"/>
        <v>Humber EstuaryRamsar</v>
      </c>
      <c r="AO236" s="10" t="str">
        <f t="shared" si="86"/>
        <v>Humber Estuary</v>
      </c>
      <c r="AP236" s="9">
        <f>IFERROR(VLOOKUP($AN236,'Introduction probability'!$A$1:$L$128,5,FALSE),"0")</f>
        <v>0.5</v>
      </c>
      <c r="AQ236" s="9">
        <f>IFERROR(VLOOKUP($AN236,'Introduction probability'!$A$1:$L$128,6,FALSE),"0")</f>
        <v>1</v>
      </c>
      <c r="AR236" s="9">
        <f>IFERROR(VLOOKUP($AN236,'Introduction probability'!$A$1:$L$128,7,FALSE),"0")</f>
        <v>0.5</v>
      </c>
      <c r="AS236" s="9">
        <f>IFERROR(VLOOKUP($AN236,'Introduction probability'!$A$1:$L$128,8,FALSE),"0")</f>
        <v>0.5</v>
      </c>
      <c r="AT236" s="9">
        <f>IFERROR(VLOOKUP($AN236,'Introduction probability'!$A$1:$L$128,9,FALSE),"0")</f>
        <v>0.5</v>
      </c>
      <c r="AU236" s="9">
        <f>IFERROR(VLOOKUP($AN236,'Introduction probability'!$A$1:$L$128,10,FALSE),"0")</f>
        <v>1</v>
      </c>
      <c r="AV236" s="9">
        <f>IFERROR(VLOOKUP($AN236,'Introduction probability'!$A$1:$L$128,11,FALSE),"0")</f>
        <v>0.5</v>
      </c>
      <c r="AW236" s="9">
        <f>IFERROR(VLOOKUP($AN236,'Introduction probability'!$A$1:$L$128,12,FALSE),"0")</f>
        <v>0.5</v>
      </c>
      <c r="AY236" s="2" t="str">
        <f t="shared" si="87"/>
        <v>Humber Estuary</v>
      </c>
      <c r="AZ236" s="2" t="str">
        <f t="shared" si="88"/>
        <v>Ramsar</v>
      </c>
      <c r="BA236" s="2">
        <f t="shared" si="89"/>
        <v>0</v>
      </c>
      <c r="BB236" s="2">
        <f t="shared" si="90"/>
        <v>0</v>
      </c>
      <c r="BC236" s="2">
        <f t="shared" si="91"/>
        <v>0</v>
      </c>
      <c r="BD236" s="2">
        <f t="shared" si="92"/>
        <v>0</v>
      </c>
      <c r="BE236" s="2">
        <f t="shared" si="93"/>
        <v>0</v>
      </c>
      <c r="BF236" s="2">
        <f t="shared" si="94"/>
        <v>0</v>
      </c>
      <c r="BG236" s="2">
        <f t="shared" si="95"/>
        <v>0</v>
      </c>
      <c r="BH236" s="2">
        <f t="shared" si="96"/>
        <v>0</v>
      </c>
    </row>
    <row r="237" spans="1:60" x14ac:dyDescent="0.25">
      <c r="A237" s="1" t="s">
        <v>159</v>
      </c>
      <c r="B237" s="1" t="s">
        <v>160</v>
      </c>
      <c r="C237" s="1" t="s">
        <v>161</v>
      </c>
      <c r="D237" s="1" t="s">
        <v>507</v>
      </c>
      <c r="E237" s="1" t="s">
        <v>180</v>
      </c>
      <c r="F237" s="1" t="s">
        <v>181</v>
      </c>
      <c r="G237" s="1" t="s">
        <v>164</v>
      </c>
      <c r="H237" s="1" t="s">
        <v>165</v>
      </c>
      <c r="I237" s="1" t="s">
        <v>459</v>
      </c>
      <c r="J237" s="1" t="s">
        <v>46</v>
      </c>
      <c r="K237" s="1" t="s">
        <v>16</v>
      </c>
      <c r="L237" s="1" t="s">
        <v>19</v>
      </c>
      <c r="M237" s="2" t="str">
        <f t="shared" si="73"/>
        <v>ND_2</v>
      </c>
      <c r="N237" s="2" t="str">
        <f t="shared" si="74"/>
        <v>Flamborough and Filey Coast</v>
      </c>
      <c r="O237" s="2" t="str">
        <f t="shared" si="75"/>
        <v>pSPA</v>
      </c>
      <c r="P237" s="2" t="str">
        <f t="shared" si="77"/>
        <v>A2.4</v>
      </c>
      <c r="Q237" s="37" t="s">
        <v>191</v>
      </c>
      <c r="R237" s="37" t="s">
        <v>192</v>
      </c>
      <c r="S237" s="37" t="s">
        <v>184</v>
      </c>
      <c r="T237" s="37" t="s">
        <v>498</v>
      </c>
      <c r="U237" s="9">
        <f t="shared" si="78"/>
        <v>0</v>
      </c>
      <c r="V237" s="9">
        <f t="shared" si="79"/>
        <v>0</v>
      </c>
      <c r="W237" s="9">
        <f t="shared" si="80"/>
        <v>0</v>
      </c>
      <c r="X237" s="9">
        <f t="shared" si="81"/>
        <v>0</v>
      </c>
      <c r="Y237" s="9">
        <f t="shared" si="82"/>
        <v>0</v>
      </c>
      <c r="Z237" s="9">
        <f t="shared" si="83"/>
        <v>0</v>
      </c>
      <c r="AA237" s="9">
        <f t="shared" si="84"/>
        <v>0</v>
      </c>
      <c r="AB237" s="9">
        <f t="shared" si="85"/>
        <v>0</v>
      </c>
      <c r="AN237" s="10" t="str">
        <f t="shared" si="76"/>
        <v>Humber EstuaryRamsar</v>
      </c>
      <c r="AO237" s="10" t="str">
        <f t="shared" si="86"/>
        <v>Humber Estuary</v>
      </c>
      <c r="AP237" s="9">
        <f>IFERROR(VLOOKUP($AN237,'Introduction probability'!$A$1:$L$128,5,FALSE),"0")</f>
        <v>0.5</v>
      </c>
      <c r="AQ237" s="9">
        <f>IFERROR(VLOOKUP($AN237,'Introduction probability'!$A$1:$L$128,6,FALSE),"0")</f>
        <v>1</v>
      </c>
      <c r="AR237" s="9">
        <f>IFERROR(VLOOKUP($AN237,'Introduction probability'!$A$1:$L$128,7,FALSE),"0")</f>
        <v>0.5</v>
      </c>
      <c r="AS237" s="9">
        <f>IFERROR(VLOOKUP($AN237,'Introduction probability'!$A$1:$L$128,8,FALSE),"0")</f>
        <v>0.5</v>
      </c>
      <c r="AT237" s="9">
        <f>IFERROR(VLOOKUP($AN237,'Introduction probability'!$A$1:$L$128,9,FALSE),"0")</f>
        <v>0.5</v>
      </c>
      <c r="AU237" s="9">
        <f>IFERROR(VLOOKUP($AN237,'Introduction probability'!$A$1:$L$128,10,FALSE),"0")</f>
        <v>1</v>
      </c>
      <c r="AV237" s="9">
        <f>IFERROR(VLOOKUP($AN237,'Introduction probability'!$A$1:$L$128,11,FALSE),"0")</f>
        <v>0.5</v>
      </c>
      <c r="AW237" s="9">
        <f>IFERROR(VLOOKUP($AN237,'Introduction probability'!$A$1:$L$128,12,FALSE),"0")</f>
        <v>0.5</v>
      </c>
      <c r="AY237" s="2" t="str">
        <f t="shared" si="87"/>
        <v>Humber Estuary</v>
      </c>
      <c r="AZ237" s="2" t="str">
        <f t="shared" si="88"/>
        <v>Ramsar</v>
      </c>
      <c r="BA237" s="2">
        <f t="shared" si="89"/>
        <v>0</v>
      </c>
      <c r="BB237" s="2">
        <f t="shared" si="90"/>
        <v>0</v>
      </c>
      <c r="BC237" s="2">
        <f t="shared" si="91"/>
        <v>0</v>
      </c>
      <c r="BD237" s="2">
        <f t="shared" si="92"/>
        <v>0</v>
      </c>
      <c r="BE237" s="2">
        <f t="shared" si="93"/>
        <v>0</v>
      </c>
      <c r="BF237" s="2">
        <f t="shared" si="94"/>
        <v>0</v>
      </c>
      <c r="BG237" s="2">
        <f t="shared" si="95"/>
        <v>0</v>
      </c>
      <c r="BH237" s="2">
        <f t="shared" si="96"/>
        <v>0</v>
      </c>
    </row>
    <row r="238" spans="1:60" x14ac:dyDescent="0.25">
      <c r="A238" s="1" t="s">
        <v>159</v>
      </c>
      <c r="B238" s="1" t="s">
        <v>160</v>
      </c>
      <c r="C238" s="1" t="s">
        <v>161</v>
      </c>
      <c r="D238" s="1" t="s">
        <v>507</v>
      </c>
      <c r="E238" s="1" t="s">
        <v>180</v>
      </c>
      <c r="F238" s="1" t="s">
        <v>181</v>
      </c>
      <c r="G238" s="1" t="s">
        <v>164</v>
      </c>
      <c r="H238" s="1" t="s">
        <v>165</v>
      </c>
      <c r="I238" s="1" t="s">
        <v>595</v>
      </c>
      <c r="J238" s="1" t="s">
        <v>155</v>
      </c>
      <c r="K238" s="1" t="s">
        <v>16</v>
      </c>
      <c r="L238" s="1" t="s">
        <v>19</v>
      </c>
      <c r="M238" s="2" t="str">
        <f t="shared" si="73"/>
        <v>ND_2</v>
      </c>
      <c r="N238" s="2" t="str">
        <f t="shared" si="74"/>
        <v>Flamborough and Filey Coast</v>
      </c>
      <c r="O238" s="2" t="str">
        <f t="shared" si="75"/>
        <v>pSPA</v>
      </c>
      <c r="P238" s="2" t="str">
        <f t="shared" si="77"/>
        <v>A1</v>
      </c>
      <c r="Q238" s="37" t="s">
        <v>213</v>
      </c>
      <c r="R238" s="37" t="s">
        <v>214</v>
      </c>
      <c r="S238" s="37" t="s">
        <v>184</v>
      </c>
      <c r="T238" s="37" t="s">
        <v>530</v>
      </c>
      <c r="U238" s="9">
        <f t="shared" si="78"/>
        <v>0</v>
      </c>
      <c r="V238" s="9">
        <f t="shared" si="79"/>
        <v>0</v>
      </c>
      <c r="W238" s="9">
        <f t="shared" si="80"/>
        <v>0</v>
      </c>
      <c r="X238" s="9">
        <f t="shared" si="81"/>
        <v>0</v>
      </c>
      <c r="Y238" s="9">
        <f t="shared" si="82"/>
        <v>0</v>
      </c>
      <c r="Z238" s="9">
        <f t="shared" si="83"/>
        <v>0</v>
      </c>
      <c r="AA238" s="9">
        <f t="shared" si="84"/>
        <v>0</v>
      </c>
      <c r="AB238" s="9">
        <f t="shared" si="85"/>
        <v>0</v>
      </c>
      <c r="AN238" s="10" t="str">
        <f t="shared" si="76"/>
        <v>Mersey EstuaryRamsar</v>
      </c>
      <c r="AO238" s="10" t="str">
        <f t="shared" si="86"/>
        <v>Mersey Estuary</v>
      </c>
      <c r="AP238" s="9">
        <f>IFERROR(VLOOKUP($AN238,'Introduction probability'!$A$1:$L$128,5,FALSE),"0")</f>
        <v>0.5</v>
      </c>
      <c r="AQ238" s="9">
        <f>IFERROR(VLOOKUP($AN238,'Introduction probability'!$A$1:$L$128,6,FALSE),"0")</f>
        <v>0.5</v>
      </c>
      <c r="AR238" s="9">
        <f>IFERROR(VLOOKUP($AN238,'Introduction probability'!$A$1:$L$128,7,FALSE),"0")</f>
        <v>0.5</v>
      </c>
      <c r="AS238" s="9">
        <f>IFERROR(VLOOKUP($AN238,'Introduction probability'!$A$1:$L$128,8,FALSE),"0")</f>
        <v>0.5</v>
      </c>
      <c r="AT238" s="9">
        <f>IFERROR(VLOOKUP($AN238,'Introduction probability'!$A$1:$L$128,9,FALSE),"0")</f>
        <v>0.5</v>
      </c>
      <c r="AU238" s="9">
        <f>IFERROR(VLOOKUP($AN238,'Introduction probability'!$A$1:$L$128,10,FALSE),"0")</f>
        <v>0.5</v>
      </c>
      <c r="AV238" s="9">
        <f>IFERROR(VLOOKUP($AN238,'Introduction probability'!$A$1:$L$128,11,FALSE),"0")</f>
        <v>0.5</v>
      </c>
      <c r="AW238" s="9">
        <f>IFERROR(VLOOKUP($AN238,'Introduction probability'!$A$1:$L$128,12,FALSE),"0")</f>
        <v>0.5</v>
      </c>
      <c r="AY238" s="2" t="str">
        <f t="shared" si="87"/>
        <v>Mersey Estuary</v>
      </c>
      <c r="AZ238" s="2" t="str">
        <f t="shared" si="88"/>
        <v>Ramsar</v>
      </c>
      <c r="BA238" s="2">
        <f t="shared" si="89"/>
        <v>0</v>
      </c>
      <c r="BB238" s="2">
        <f t="shared" si="90"/>
        <v>0</v>
      </c>
      <c r="BC238" s="2">
        <f t="shared" si="91"/>
        <v>0</v>
      </c>
      <c r="BD238" s="2">
        <f t="shared" si="92"/>
        <v>0</v>
      </c>
      <c r="BE238" s="2">
        <f t="shared" si="93"/>
        <v>0</v>
      </c>
      <c r="BF238" s="2">
        <f t="shared" si="94"/>
        <v>0</v>
      </c>
      <c r="BG238" s="2">
        <f t="shared" si="95"/>
        <v>0</v>
      </c>
      <c r="BH238" s="2">
        <f t="shared" si="96"/>
        <v>0</v>
      </c>
    </row>
    <row r="239" spans="1:60" x14ac:dyDescent="0.25">
      <c r="A239" s="1" t="s">
        <v>159</v>
      </c>
      <c r="B239" s="1" t="s">
        <v>160</v>
      </c>
      <c r="C239" s="1" t="s">
        <v>161</v>
      </c>
      <c r="D239" s="1" t="s">
        <v>507</v>
      </c>
      <c r="E239" s="1" t="s">
        <v>180</v>
      </c>
      <c r="F239" s="1" t="s">
        <v>181</v>
      </c>
      <c r="G239" s="1" t="s">
        <v>164</v>
      </c>
      <c r="H239" s="1" t="s">
        <v>165</v>
      </c>
      <c r="I239" s="1" t="s">
        <v>465</v>
      </c>
      <c r="J239" s="1" t="s">
        <v>56</v>
      </c>
      <c r="K239" s="1" t="s">
        <v>16</v>
      </c>
      <c r="L239" s="1" t="s">
        <v>19</v>
      </c>
      <c r="M239" s="2" t="str">
        <f t="shared" si="73"/>
        <v>ND_2</v>
      </c>
      <c r="N239" s="2" t="str">
        <f t="shared" si="74"/>
        <v>Flamborough and Filey Coast</v>
      </c>
      <c r="O239" s="2" t="str">
        <f t="shared" si="75"/>
        <v>pSPA</v>
      </c>
      <c r="P239" s="2" t="str">
        <f t="shared" si="77"/>
        <v>A2.2</v>
      </c>
      <c r="Q239" s="37" t="s">
        <v>213</v>
      </c>
      <c r="R239" s="37" t="s">
        <v>214</v>
      </c>
      <c r="S239" s="37" t="s">
        <v>184</v>
      </c>
      <c r="T239" s="37" t="s">
        <v>596</v>
      </c>
      <c r="U239" s="9">
        <f t="shared" si="78"/>
        <v>0</v>
      </c>
      <c r="V239" s="9">
        <f t="shared" si="79"/>
        <v>0</v>
      </c>
      <c r="W239" s="9">
        <f t="shared" si="80"/>
        <v>0</v>
      </c>
      <c r="X239" s="9">
        <f t="shared" si="81"/>
        <v>0</v>
      </c>
      <c r="Y239" s="9">
        <f t="shared" si="82"/>
        <v>0</v>
      </c>
      <c r="Z239" s="9">
        <f t="shared" si="83"/>
        <v>0</v>
      </c>
      <c r="AA239" s="9">
        <f t="shared" si="84"/>
        <v>0</v>
      </c>
      <c r="AB239" s="9">
        <f t="shared" si="85"/>
        <v>0</v>
      </c>
      <c r="AN239" s="10" t="str">
        <f t="shared" si="76"/>
        <v>Mersey EstuaryRamsar</v>
      </c>
      <c r="AO239" s="10" t="str">
        <f t="shared" si="86"/>
        <v>Mersey Estuary</v>
      </c>
      <c r="AP239" s="9">
        <f>IFERROR(VLOOKUP($AN239,'Introduction probability'!$A$1:$L$128,5,FALSE),"0")</f>
        <v>0.5</v>
      </c>
      <c r="AQ239" s="9">
        <f>IFERROR(VLOOKUP($AN239,'Introduction probability'!$A$1:$L$128,6,FALSE),"0")</f>
        <v>0.5</v>
      </c>
      <c r="AR239" s="9">
        <f>IFERROR(VLOOKUP($AN239,'Introduction probability'!$A$1:$L$128,7,FALSE),"0")</f>
        <v>0.5</v>
      </c>
      <c r="AS239" s="9">
        <f>IFERROR(VLOOKUP($AN239,'Introduction probability'!$A$1:$L$128,8,FALSE),"0")</f>
        <v>0.5</v>
      </c>
      <c r="AT239" s="9">
        <f>IFERROR(VLOOKUP($AN239,'Introduction probability'!$A$1:$L$128,9,FALSE),"0")</f>
        <v>0.5</v>
      </c>
      <c r="AU239" s="9">
        <f>IFERROR(VLOOKUP($AN239,'Introduction probability'!$A$1:$L$128,10,FALSE),"0")</f>
        <v>0.5</v>
      </c>
      <c r="AV239" s="9">
        <f>IFERROR(VLOOKUP($AN239,'Introduction probability'!$A$1:$L$128,11,FALSE),"0")</f>
        <v>0.5</v>
      </c>
      <c r="AW239" s="9">
        <f>IFERROR(VLOOKUP($AN239,'Introduction probability'!$A$1:$L$128,12,FALSE),"0")</f>
        <v>0.5</v>
      </c>
      <c r="AY239" s="2" t="str">
        <f t="shared" si="87"/>
        <v>Mersey Estuary</v>
      </c>
      <c r="AZ239" s="2" t="str">
        <f t="shared" si="88"/>
        <v>Ramsar</v>
      </c>
      <c r="BA239" s="2">
        <f t="shared" si="89"/>
        <v>0</v>
      </c>
      <c r="BB239" s="2">
        <f t="shared" si="90"/>
        <v>0</v>
      </c>
      <c r="BC239" s="2">
        <f t="shared" si="91"/>
        <v>0</v>
      </c>
      <c r="BD239" s="2">
        <f t="shared" si="92"/>
        <v>0</v>
      </c>
      <c r="BE239" s="2">
        <f t="shared" si="93"/>
        <v>0</v>
      </c>
      <c r="BF239" s="2">
        <f t="shared" si="94"/>
        <v>0</v>
      </c>
      <c r="BG239" s="2">
        <f t="shared" si="95"/>
        <v>0</v>
      </c>
      <c r="BH239" s="2">
        <f t="shared" si="96"/>
        <v>0</v>
      </c>
    </row>
    <row r="240" spans="1:60" x14ac:dyDescent="0.25">
      <c r="A240" s="1" t="s">
        <v>159</v>
      </c>
      <c r="B240" s="1" t="s">
        <v>160</v>
      </c>
      <c r="C240" s="1" t="s">
        <v>161</v>
      </c>
      <c r="D240" s="1" t="s">
        <v>507</v>
      </c>
      <c r="E240" s="1" t="s">
        <v>180</v>
      </c>
      <c r="F240" s="1" t="s">
        <v>181</v>
      </c>
      <c r="G240" s="1" t="s">
        <v>164</v>
      </c>
      <c r="H240" s="1" t="s">
        <v>165</v>
      </c>
      <c r="I240" s="1" t="s">
        <v>472</v>
      </c>
      <c r="J240" s="1" t="s">
        <v>65</v>
      </c>
      <c r="K240" s="1" t="s">
        <v>16</v>
      </c>
      <c r="L240" s="1" t="s">
        <v>19</v>
      </c>
      <c r="M240" s="2" t="str">
        <f t="shared" si="73"/>
        <v>ND_2</v>
      </c>
      <c r="N240" s="2" t="str">
        <f t="shared" si="74"/>
        <v>Flamborough and Filey Coast</v>
      </c>
      <c r="O240" s="2" t="str">
        <f t="shared" si="75"/>
        <v>pSPA</v>
      </c>
      <c r="P240" s="2" t="str">
        <f t="shared" si="77"/>
        <v>A5.1</v>
      </c>
      <c r="Q240" s="37" t="s">
        <v>213</v>
      </c>
      <c r="R240" s="37" t="s">
        <v>214</v>
      </c>
      <c r="S240" s="37" t="s">
        <v>184</v>
      </c>
      <c r="T240" s="37" t="s">
        <v>459</v>
      </c>
      <c r="U240" s="9">
        <f t="shared" si="78"/>
        <v>0</v>
      </c>
      <c r="V240" s="9">
        <f t="shared" si="79"/>
        <v>1</v>
      </c>
      <c r="W240" s="9">
        <f t="shared" si="80"/>
        <v>0</v>
      </c>
      <c r="X240" s="9">
        <f t="shared" si="81"/>
        <v>0</v>
      </c>
      <c r="Y240" s="9">
        <f t="shared" si="82"/>
        <v>0</v>
      </c>
      <c r="Z240" s="9">
        <f t="shared" si="83"/>
        <v>0</v>
      </c>
      <c r="AA240" s="9">
        <f t="shared" si="84"/>
        <v>0</v>
      </c>
      <c r="AB240" s="9">
        <f t="shared" si="85"/>
        <v>0</v>
      </c>
      <c r="AN240" s="10" t="str">
        <f t="shared" si="76"/>
        <v>Mersey EstuaryRamsar</v>
      </c>
      <c r="AO240" s="10" t="str">
        <f t="shared" si="86"/>
        <v>Mersey Estuary</v>
      </c>
      <c r="AP240" s="9">
        <f>IFERROR(VLOOKUP($AN240,'Introduction probability'!$A$1:$L$128,5,FALSE),"0")</f>
        <v>0.5</v>
      </c>
      <c r="AQ240" s="9">
        <f>IFERROR(VLOOKUP($AN240,'Introduction probability'!$A$1:$L$128,6,FALSE),"0")</f>
        <v>0.5</v>
      </c>
      <c r="AR240" s="9">
        <f>IFERROR(VLOOKUP($AN240,'Introduction probability'!$A$1:$L$128,7,FALSE),"0")</f>
        <v>0.5</v>
      </c>
      <c r="AS240" s="9">
        <f>IFERROR(VLOOKUP($AN240,'Introduction probability'!$A$1:$L$128,8,FALSE),"0")</f>
        <v>0.5</v>
      </c>
      <c r="AT240" s="9">
        <f>IFERROR(VLOOKUP($AN240,'Introduction probability'!$A$1:$L$128,9,FALSE),"0")</f>
        <v>0.5</v>
      </c>
      <c r="AU240" s="9">
        <f>IFERROR(VLOOKUP($AN240,'Introduction probability'!$A$1:$L$128,10,FALSE),"0")</f>
        <v>0.5</v>
      </c>
      <c r="AV240" s="9">
        <f>IFERROR(VLOOKUP($AN240,'Introduction probability'!$A$1:$L$128,11,FALSE),"0")</f>
        <v>0.5</v>
      </c>
      <c r="AW240" s="9">
        <f>IFERROR(VLOOKUP($AN240,'Introduction probability'!$A$1:$L$128,12,FALSE),"0")</f>
        <v>0.5</v>
      </c>
      <c r="AY240" s="2" t="str">
        <f t="shared" si="87"/>
        <v>Mersey Estuary</v>
      </c>
      <c r="AZ240" s="2" t="str">
        <f t="shared" si="88"/>
        <v>Ramsar</v>
      </c>
      <c r="BA240" s="2">
        <f t="shared" si="89"/>
        <v>0</v>
      </c>
      <c r="BB240" s="2">
        <f t="shared" si="90"/>
        <v>0.5</v>
      </c>
      <c r="BC240" s="2">
        <f t="shared" si="91"/>
        <v>0</v>
      </c>
      <c r="BD240" s="2">
        <f t="shared" si="92"/>
        <v>0</v>
      </c>
      <c r="BE240" s="2">
        <f t="shared" si="93"/>
        <v>0</v>
      </c>
      <c r="BF240" s="2">
        <f t="shared" si="94"/>
        <v>0</v>
      </c>
      <c r="BG240" s="2">
        <f t="shared" si="95"/>
        <v>0</v>
      </c>
      <c r="BH240" s="2">
        <f t="shared" si="96"/>
        <v>0</v>
      </c>
    </row>
    <row r="241" spans="1:60" x14ac:dyDescent="0.25">
      <c r="A241" s="1" t="s">
        <v>159</v>
      </c>
      <c r="B241" s="1" t="s">
        <v>160</v>
      </c>
      <c r="C241" s="1" t="s">
        <v>161</v>
      </c>
      <c r="D241" s="1" t="s">
        <v>507</v>
      </c>
      <c r="E241" s="1" t="s">
        <v>180</v>
      </c>
      <c r="F241" s="1" t="s">
        <v>181</v>
      </c>
      <c r="G241" s="1" t="s">
        <v>164</v>
      </c>
      <c r="H241" s="1" t="s">
        <v>165</v>
      </c>
      <c r="I241" s="1" t="s">
        <v>455</v>
      </c>
      <c r="J241" s="1" t="s">
        <v>40</v>
      </c>
      <c r="K241" s="1" t="s">
        <v>16</v>
      </c>
      <c r="L241" s="1" t="s">
        <v>19</v>
      </c>
      <c r="M241" s="2" t="str">
        <f t="shared" si="73"/>
        <v>ND_2</v>
      </c>
      <c r="N241" s="2" t="str">
        <f t="shared" si="74"/>
        <v>Flamborough and Filey Coast</v>
      </c>
      <c r="O241" s="2" t="str">
        <f t="shared" si="75"/>
        <v>pSPA</v>
      </c>
      <c r="P241" s="2" t="str">
        <f t="shared" si="77"/>
        <v>A5.4</v>
      </c>
      <c r="Q241" s="37" t="s">
        <v>213</v>
      </c>
      <c r="R241" s="37" t="s">
        <v>214</v>
      </c>
      <c r="S241" s="37" t="s">
        <v>184</v>
      </c>
      <c r="T241" s="37" t="s">
        <v>444</v>
      </c>
      <c r="U241" s="9">
        <f t="shared" si="78"/>
        <v>0</v>
      </c>
      <c r="V241" s="9">
        <f t="shared" si="79"/>
        <v>0</v>
      </c>
      <c r="W241" s="9">
        <f t="shared" si="80"/>
        <v>0</v>
      </c>
      <c r="X241" s="9">
        <f t="shared" si="81"/>
        <v>0</v>
      </c>
      <c r="Y241" s="9">
        <f t="shared" si="82"/>
        <v>0</v>
      </c>
      <c r="Z241" s="9">
        <f t="shared" si="83"/>
        <v>0</v>
      </c>
      <c r="AA241" s="9">
        <f t="shared" si="84"/>
        <v>0</v>
      </c>
      <c r="AB241" s="9">
        <f t="shared" si="85"/>
        <v>0</v>
      </c>
      <c r="AN241" s="10" t="str">
        <f t="shared" si="76"/>
        <v>Mersey EstuaryRamsar</v>
      </c>
      <c r="AO241" s="10" t="str">
        <f t="shared" si="86"/>
        <v>Mersey Estuary</v>
      </c>
      <c r="AP241" s="9">
        <f>IFERROR(VLOOKUP($AN241,'Introduction probability'!$A$1:$L$128,5,FALSE),"0")</f>
        <v>0.5</v>
      </c>
      <c r="AQ241" s="9">
        <f>IFERROR(VLOOKUP($AN241,'Introduction probability'!$A$1:$L$128,6,FALSE),"0")</f>
        <v>0.5</v>
      </c>
      <c r="AR241" s="9">
        <f>IFERROR(VLOOKUP($AN241,'Introduction probability'!$A$1:$L$128,7,FALSE),"0")</f>
        <v>0.5</v>
      </c>
      <c r="AS241" s="9">
        <f>IFERROR(VLOOKUP($AN241,'Introduction probability'!$A$1:$L$128,8,FALSE),"0")</f>
        <v>0.5</v>
      </c>
      <c r="AT241" s="9">
        <f>IFERROR(VLOOKUP($AN241,'Introduction probability'!$A$1:$L$128,9,FALSE),"0")</f>
        <v>0.5</v>
      </c>
      <c r="AU241" s="9">
        <f>IFERROR(VLOOKUP($AN241,'Introduction probability'!$A$1:$L$128,10,FALSE),"0")</f>
        <v>0.5</v>
      </c>
      <c r="AV241" s="9">
        <f>IFERROR(VLOOKUP($AN241,'Introduction probability'!$A$1:$L$128,11,FALSE),"0")</f>
        <v>0.5</v>
      </c>
      <c r="AW241" s="9">
        <f>IFERROR(VLOOKUP($AN241,'Introduction probability'!$A$1:$L$128,12,FALSE),"0")</f>
        <v>0.5</v>
      </c>
      <c r="AY241" s="2" t="str">
        <f t="shared" si="87"/>
        <v>Mersey Estuary</v>
      </c>
      <c r="AZ241" s="2" t="str">
        <f t="shared" si="88"/>
        <v>Ramsar</v>
      </c>
      <c r="BA241" s="2">
        <f t="shared" si="89"/>
        <v>0</v>
      </c>
      <c r="BB241" s="2">
        <f t="shared" si="90"/>
        <v>0</v>
      </c>
      <c r="BC241" s="2">
        <f t="shared" si="91"/>
        <v>0</v>
      </c>
      <c r="BD241" s="2">
        <f t="shared" si="92"/>
        <v>0</v>
      </c>
      <c r="BE241" s="2">
        <f t="shared" si="93"/>
        <v>0</v>
      </c>
      <c r="BF241" s="2">
        <f t="shared" si="94"/>
        <v>0</v>
      </c>
      <c r="BG241" s="2">
        <f t="shared" si="95"/>
        <v>0</v>
      </c>
      <c r="BH241" s="2">
        <f t="shared" si="96"/>
        <v>0</v>
      </c>
    </row>
    <row r="242" spans="1:60" x14ac:dyDescent="0.25">
      <c r="A242" s="1" t="s">
        <v>159</v>
      </c>
      <c r="B242" s="1" t="s">
        <v>160</v>
      </c>
      <c r="C242" s="1" t="s">
        <v>161</v>
      </c>
      <c r="D242" s="1" t="s">
        <v>507</v>
      </c>
      <c r="E242" s="1" t="s">
        <v>180</v>
      </c>
      <c r="F242" s="1" t="s">
        <v>181</v>
      </c>
      <c r="G242" s="1" t="s">
        <v>164</v>
      </c>
      <c r="H242" s="1" t="s">
        <v>165</v>
      </c>
      <c r="I242" s="1" t="s">
        <v>592</v>
      </c>
      <c r="J242" s="1" t="s">
        <v>21</v>
      </c>
      <c r="K242" s="1" t="s">
        <v>16</v>
      </c>
      <c r="L242" s="1" t="s">
        <v>19</v>
      </c>
      <c r="M242" s="2" t="str">
        <f t="shared" si="73"/>
        <v>ND_2</v>
      </c>
      <c r="N242" s="2" t="str">
        <f t="shared" si="74"/>
        <v>Flamborough and Filey Coast</v>
      </c>
      <c r="O242" s="2" t="str">
        <f t="shared" si="75"/>
        <v>pSPA</v>
      </c>
      <c r="P242" s="2" t="str">
        <f t="shared" si="77"/>
        <v>SF_SH_4</v>
      </c>
      <c r="Q242" s="37" t="s">
        <v>213</v>
      </c>
      <c r="R242" s="37" t="s">
        <v>214</v>
      </c>
      <c r="S242" s="37" t="s">
        <v>184</v>
      </c>
      <c r="T242" s="37" t="s">
        <v>465</v>
      </c>
      <c r="U242" s="9">
        <f t="shared" si="78"/>
        <v>0</v>
      </c>
      <c r="V242" s="9">
        <f t="shared" si="79"/>
        <v>0</v>
      </c>
      <c r="W242" s="9">
        <f t="shared" si="80"/>
        <v>0</v>
      </c>
      <c r="X242" s="9">
        <f t="shared" si="81"/>
        <v>0</v>
      </c>
      <c r="Y242" s="9">
        <f t="shared" si="82"/>
        <v>0</v>
      </c>
      <c r="Z242" s="9">
        <f t="shared" si="83"/>
        <v>0</v>
      </c>
      <c r="AA242" s="9">
        <f t="shared" si="84"/>
        <v>0</v>
      </c>
      <c r="AB242" s="9">
        <f t="shared" si="85"/>
        <v>0</v>
      </c>
      <c r="AN242" s="10" t="str">
        <f t="shared" si="76"/>
        <v>Mersey EstuaryRamsar</v>
      </c>
      <c r="AO242" s="10" t="str">
        <f t="shared" si="86"/>
        <v>Mersey Estuary</v>
      </c>
      <c r="AP242" s="9">
        <f>IFERROR(VLOOKUP($AN242,'Introduction probability'!$A$1:$L$128,5,FALSE),"0")</f>
        <v>0.5</v>
      </c>
      <c r="AQ242" s="9">
        <f>IFERROR(VLOOKUP($AN242,'Introduction probability'!$A$1:$L$128,6,FALSE),"0")</f>
        <v>0.5</v>
      </c>
      <c r="AR242" s="9">
        <f>IFERROR(VLOOKUP($AN242,'Introduction probability'!$A$1:$L$128,7,FALSE),"0")</f>
        <v>0.5</v>
      </c>
      <c r="AS242" s="9">
        <f>IFERROR(VLOOKUP($AN242,'Introduction probability'!$A$1:$L$128,8,FALSE),"0")</f>
        <v>0.5</v>
      </c>
      <c r="AT242" s="9">
        <f>IFERROR(VLOOKUP($AN242,'Introduction probability'!$A$1:$L$128,9,FALSE),"0")</f>
        <v>0.5</v>
      </c>
      <c r="AU242" s="9">
        <f>IFERROR(VLOOKUP($AN242,'Introduction probability'!$A$1:$L$128,10,FALSE),"0")</f>
        <v>0.5</v>
      </c>
      <c r="AV242" s="9">
        <f>IFERROR(VLOOKUP($AN242,'Introduction probability'!$A$1:$L$128,11,FALSE),"0")</f>
        <v>0.5</v>
      </c>
      <c r="AW242" s="9">
        <f>IFERROR(VLOOKUP($AN242,'Introduction probability'!$A$1:$L$128,12,FALSE),"0")</f>
        <v>0.5</v>
      </c>
      <c r="AY242" s="2" t="str">
        <f t="shared" si="87"/>
        <v>Mersey Estuary</v>
      </c>
      <c r="AZ242" s="2" t="str">
        <f t="shared" si="88"/>
        <v>Ramsar</v>
      </c>
      <c r="BA242" s="2">
        <f t="shared" si="89"/>
        <v>0</v>
      </c>
      <c r="BB242" s="2">
        <f t="shared" si="90"/>
        <v>0</v>
      </c>
      <c r="BC242" s="2">
        <f t="shared" si="91"/>
        <v>0</v>
      </c>
      <c r="BD242" s="2">
        <f t="shared" si="92"/>
        <v>0</v>
      </c>
      <c r="BE242" s="2">
        <f t="shared" si="93"/>
        <v>0</v>
      </c>
      <c r="BF242" s="2">
        <f t="shared" si="94"/>
        <v>0</v>
      </c>
      <c r="BG242" s="2">
        <f t="shared" si="95"/>
        <v>0</v>
      </c>
      <c r="BH242" s="2">
        <f t="shared" si="96"/>
        <v>0</v>
      </c>
    </row>
    <row r="243" spans="1:60" x14ac:dyDescent="0.25">
      <c r="A243" s="1" t="s">
        <v>159</v>
      </c>
      <c r="B243" s="1" t="s">
        <v>160</v>
      </c>
      <c r="C243" s="1" t="s">
        <v>161</v>
      </c>
      <c r="D243" s="1" t="s">
        <v>507</v>
      </c>
      <c r="E243" s="1" t="s">
        <v>180</v>
      </c>
      <c r="F243" s="1" t="s">
        <v>181</v>
      </c>
      <c r="G243" s="1" t="s">
        <v>164</v>
      </c>
      <c r="H243" s="1" t="s">
        <v>165</v>
      </c>
      <c r="I243" s="1" t="s">
        <v>545</v>
      </c>
      <c r="J243" s="1" t="s">
        <v>166</v>
      </c>
      <c r="K243" s="1" t="s">
        <v>16</v>
      </c>
      <c r="L243" s="1" t="s">
        <v>146</v>
      </c>
      <c r="M243" s="2" t="str">
        <f t="shared" si="73"/>
        <v>ND_2</v>
      </c>
      <c r="N243" s="2" t="str">
        <f t="shared" si="74"/>
        <v>Flamborough and Filey Coast</v>
      </c>
      <c r="O243" s="2" t="str">
        <f t="shared" si="75"/>
        <v>pSPA</v>
      </c>
      <c r="P243" s="2" t="str">
        <f t="shared" si="77"/>
        <v>H1230</v>
      </c>
      <c r="Q243" s="37" t="s">
        <v>213</v>
      </c>
      <c r="R243" s="37" t="s">
        <v>214</v>
      </c>
      <c r="S243" s="37" t="s">
        <v>184</v>
      </c>
      <c r="T243" s="37" t="s">
        <v>543</v>
      </c>
      <c r="U243" s="9">
        <f t="shared" si="78"/>
        <v>0</v>
      </c>
      <c r="V243" s="9">
        <f t="shared" si="79"/>
        <v>0</v>
      </c>
      <c r="W243" s="9">
        <f t="shared" si="80"/>
        <v>0</v>
      </c>
      <c r="X243" s="9">
        <f t="shared" si="81"/>
        <v>0</v>
      </c>
      <c r="Y243" s="9">
        <f t="shared" si="82"/>
        <v>0</v>
      </c>
      <c r="Z243" s="9">
        <f t="shared" si="83"/>
        <v>0</v>
      </c>
      <c r="AA243" s="9">
        <f t="shared" si="84"/>
        <v>0</v>
      </c>
      <c r="AB243" s="9">
        <f t="shared" si="85"/>
        <v>0</v>
      </c>
      <c r="AN243" s="10" t="str">
        <f t="shared" si="76"/>
        <v>Mersey EstuaryRamsar</v>
      </c>
      <c r="AO243" s="10" t="str">
        <f t="shared" si="86"/>
        <v>Mersey Estuary</v>
      </c>
      <c r="AP243" s="9">
        <f>IFERROR(VLOOKUP($AN243,'Introduction probability'!$A$1:$L$128,5,FALSE),"0")</f>
        <v>0.5</v>
      </c>
      <c r="AQ243" s="9">
        <f>IFERROR(VLOOKUP($AN243,'Introduction probability'!$A$1:$L$128,6,FALSE),"0")</f>
        <v>0.5</v>
      </c>
      <c r="AR243" s="9">
        <f>IFERROR(VLOOKUP($AN243,'Introduction probability'!$A$1:$L$128,7,FALSE),"0")</f>
        <v>0.5</v>
      </c>
      <c r="AS243" s="9">
        <f>IFERROR(VLOOKUP($AN243,'Introduction probability'!$A$1:$L$128,8,FALSE),"0")</f>
        <v>0.5</v>
      </c>
      <c r="AT243" s="9">
        <f>IFERROR(VLOOKUP($AN243,'Introduction probability'!$A$1:$L$128,9,FALSE),"0")</f>
        <v>0.5</v>
      </c>
      <c r="AU243" s="9">
        <f>IFERROR(VLOOKUP($AN243,'Introduction probability'!$A$1:$L$128,10,FALSE),"0")</f>
        <v>0.5</v>
      </c>
      <c r="AV243" s="9">
        <f>IFERROR(VLOOKUP($AN243,'Introduction probability'!$A$1:$L$128,11,FALSE),"0")</f>
        <v>0.5</v>
      </c>
      <c r="AW243" s="9">
        <f>IFERROR(VLOOKUP($AN243,'Introduction probability'!$A$1:$L$128,12,FALSE),"0")</f>
        <v>0.5</v>
      </c>
      <c r="AY243" s="2" t="str">
        <f t="shared" si="87"/>
        <v>Mersey Estuary</v>
      </c>
      <c r="AZ243" s="2" t="str">
        <f t="shared" si="88"/>
        <v>Ramsar</v>
      </c>
      <c r="BA243" s="2">
        <f t="shared" si="89"/>
        <v>0</v>
      </c>
      <c r="BB243" s="2">
        <f t="shared" si="90"/>
        <v>0</v>
      </c>
      <c r="BC243" s="2">
        <f t="shared" si="91"/>
        <v>0</v>
      </c>
      <c r="BD243" s="2">
        <f t="shared" si="92"/>
        <v>0</v>
      </c>
      <c r="BE243" s="2">
        <f t="shared" si="93"/>
        <v>0</v>
      </c>
      <c r="BF243" s="2">
        <f t="shared" si="94"/>
        <v>0</v>
      </c>
      <c r="BG243" s="2">
        <f t="shared" si="95"/>
        <v>0</v>
      </c>
      <c r="BH243" s="2">
        <f t="shared" si="96"/>
        <v>0</v>
      </c>
    </row>
    <row r="244" spans="1:60" x14ac:dyDescent="0.25">
      <c r="A244" s="1" t="s">
        <v>159</v>
      </c>
      <c r="B244" s="1" t="s">
        <v>160</v>
      </c>
      <c r="C244" s="1" t="s">
        <v>161</v>
      </c>
      <c r="D244" s="1" t="s">
        <v>507</v>
      </c>
      <c r="E244" s="1" t="s">
        <v>180</v>
      </c>
      <c r="F244" s="1" t="s">
        <v>181</v>
      </c>
      <c r="G244" s="1" t="s">
        <v>164</v>
      </c>
      <c r="H244" s="1" t="s">
        <v>165</v>
      </c>
      <c r="I244" s="1" t="s">
        <v>593</v>
      </c>
      <c r="J244" s="1" t="s">
        <v>151</v>
      </c>
      <c r="K244" s="1" t="s">
        <v>16</v>
      </c>
      <c r="L244" s="1" t="s">
        <v>146</v>
      </c>
      <c r="M244" s="2" t="str">
        <f t="shared" si="73"/>
        <v>ND_2</v>
      </c>
      <c r="N244" s="2" t="str">
        <f t="shared" si="74"/>
        <v>Flamborough and Filey Coast</v>
      </c>
      <c r="O244" s="2" t="str">
        <f t="shared" si="75"/>
        <v>pSPA</v>
      </c>
      <c r="P244" s="2" t="str">
        <f t="shared" si="77"/>
        <v>SH_3</v>
      </c>
      <c r="Q244" s="37" t="s">
        <v>213</v>
      </c>
      <c r="R244" s="37" t="s">
        <v>214</v>
      </c>
      <c r="S244" s="37" t="s">
        <v>184</v>
      </c>
      <c r="T244" s="37" t="s">
        <v>594</v>
      </c>
      <c r="U244" s="9">
        <f t="shared" si="78"/>
        <v>1</v>
      </c>
      <c r="V244" s="9">
        <f t="shared" si="79"/>
        <v>1</v>
      </c>
      <c r="W244" s="9">
        <f t="shared" si="80"/>
        <v>1</v>
      </c>
      <c r="X244" s="9">
        <f t="shared" si="81"/>
        <v>0</v>
      </c>
      <c r="Y244" s="9">
        <f t="shared" si="82"/>
        <v>1</v>
      </c>
      <c r="Z244" s="9">
        <f t="shared" si="83"/>
        <v>1</v>
      </c>
      <c r="AA244" s="9">
        <f t="shared" si="84"/>
        <v>1</v>
      </c>
      <c r="AB244" s="9">
        <f t="shared" si="85"/>
        <v>1</v>
      </c>
      <c r="AN244" s="10" t="str">
        <f t="shared" si="76"/>
        <v>Mersey EstuaryRamsar</v>
      </c>
      <c r="AO244" s="10" t="str">
        <f t="shared" si="86"/>
        <v>Mersey Estuary</v>
      </c>
      <c r="AP244" s="9">
        <f>IFERROR(VLOOKUP($AN244,'Introduction probability'!$A$1:$L$128,5,FALSE),"0")</f>
        <v>0.5</v>
      </c>
      <c r="AQ244" s="9">
        <f>IFERROR(VLOOKUP($AN244,'Introduction probability'!$A$1:$L$128,6,FALSE),"0")</f>
        <v>0.5</v>
      </c>
      <c r="AR244" s="9">
        <f>IFERROR(VLOOKUP($AN244,'Introduction probability'!$A$1:$L$128,7,FALSE),"0")</f>
        <v>0.5</v>
      </c>
      <c r="AS244" s="9">
        <f>IFERROR(VLOOKUP($AN244,'Introduction probability'!$A$1:$L$128,8,FALSE),"0")</f>
        <v>0.5</v>
      </c>
      <c r="AT244" s="9">
        <f>IFERROR(VLOOKUP($AN244,'Introduction probability'!$A$1:$L$128,9,FALSE),"0")</f>
        <v>0.5</v>
      </c>
      <c r="AU244" s="9">
        <f>IFERROR(VLOOKUP($AN244,'Introduction probability'!$A$1:$L$128,10,FALSE),"0")</f>
        <v>0.5</v>
      </c>
      <c r="AV244" s="9">
        <f>IFERROR(VLOOKUP($AN244,'Introduction probability'!$A$1:$L$128,11,FALSE),"0")</f>
        <v>0.5</v>
      </c>
      <c r="AW244" s="9">
        <f>IFERROR(VLOOKUP($AN244,'Introduction probability'!$A$1:$L$128,12,FALSE),"0")</f>
        <v>0.5</v>
      </c>
      <c r="AY244" s="2" t="str">
        <f t="shared" si="87"/>
        <v>Mersey Estuary</v>
      </c>
      <c r="AZ244" s="2" t="str">
        <f t="shared" si="88"/>
        <v>Ramsar</v>
      </c>
      <c r="BA244" s="2">
        <f t="shared" si="89"/>
        <v>0.5</v>
      </c>
      <c r="BB244" s="2">
        <f t="shared" si="90"/>
        <v>0.5</v>
      </c>
      <c r="BC244" s="2">
        <f t="shared" si="91"/>
        <v>0.5</v>
      </c>
      <c r="BD244" s="2">
        <f t="shared" si="92"/>
        <v>0</v>
      </c>
      <c r="BE244" s="2">
        <f t="shared" si="93"/>
        <v>0.5</v>
      </c>
      <c r="BF244" s="2">
        <f t="shared" si="94"/>
        <v>0.5</v>
      </c>
      <c r="BG244" s="2">
        <f t="shared" si="95"/>
        <v>0.5</v>
      </c>
      <c r="BH244" s="2">
        <f t="shared" si="96"/>
        <v>0.5</v>
      </c>
    </row>
    <row r="245" spans="1:60" x14ac:dyDescent="0.25">
      <c r="A245" s="1" t="s">
        <v>182</v>
      </c>
      <c r="B245" s="1" t="s">
        <v>183</v>
      </c>
      <c r="C245" s="1" t="s">
        <v>184</v>
      </c>
      <c r="D245" s="1" t="s">
        <v>508</v>
      </c>
      <c r="E245" s="1" t="s">
        <v>185</v>
      </c>
      <c r="F245" s="1" t="s">
        <v>186</v>
      </c>
      <c r="G245" s="1" t="s">
        <v>144</v>
      </c>
      <c r="H245" s="1" t="s">
        <v>17</v>
      </c>
      <c r="I245" s="1" t="s">
        <v>530</v>
      </c>
      <c r="J245" s="1" t="s">
        <v>145</v>
      </c>
      <c r="K245" s="1" t="s">
        <v>16</v>
      </c>
      <c r="L245" s="1" t="s">
        <v>146</v>
      </c>
      <c r="M245" s="2" t="str">
        <f t="shared" si="73"/>
        <v>UK11025</v>
      </c>
      <c r="N245" s="2" t="str">
        <f t="shared" si="74"/>
        <v>Exe Estuary</v>
      </c>
      <c r="O245" s="2" t="str">
        <f t="shared" si="75"/>
        <v>Ramsar</v>
      </c>
      <c r="P245" s="2" t="str">
        <f t="shared" si="77"/>
        <v>H1330</v>
      </c>
      <c r="Q245" s="37" t="s">
        <v>213</v>
      </c>
      <c r="R245" s="37" t="s">
        <v>214</v>
      </c>
      <c r="S245" s="37" t="s">
        <v>184</v>
      </c>
      <c r="T245" s="37" t="s">
        <v>595</v>
      </c>
      <c r="U245" s="9">
        <f t="shared" si="78"/>
        <v>1</v>
      </c>
      <c r="V245" s="9">
        <f t="shared" si="79"/>
        <v>1</v>
      </c>
      <c r="W245" s="9">
        <f t="shared" si="80"/>
        <v>1</v>
      </c>
      <c r="X245" s="9">
        <f t="shared" si="81"/>
        <v>0</v>
      </c>
      <c r="Y245" s="9">
        <f t="shared" si="82"/>
        <v>1</v>
      </c>
      <c r="Z245" s="9">
        <f t="shared" si="83"/>
        <v>1</v>
      </c>
      <c r="AA245" s="9">
        <f t="shared" si="84"/>
        <v>1</v>
      </c>
      <c r="AB245" s="9">
        <f t="shared" si="85"/>
        <v>1</v>
      </c>
      <c r="AN245" s="10" t="str">
        <f t="shared" si="76"/>
        <v>Mersey EstuaryRamsar</v>
      </c>
      <c r="AO245" s="10" t="str">
        <f t="shared" si="86"/>
        <v>Mersey Estuary</v>
      </c>
      <c r="AP245" s="9">
        <f>IFERROR(VLOOKUP($AN245,'Introduction probability'!$A$1:$L$128,5,FALSE),"0")</f>
        <v>0.5</v>
      </c>
      <c r="AQ245" s="9">
        <f>IFERROR(VLOOKUP($AN245,'Introduction probability'!$A$1:$L$128,6,FALSE),"0")</f>
        <v>0.5</v>
      </c>
      <c r="AR245" s="9">
        <f>IFERROR(VLOOKUP($AN245,'Introduction probability'!$A$1:$L$128,7,FALSE),"0")</f>
        <v>0.5</v>
      </c>
      <c r="AS245" s="9">
        <f>IFERROR(VLOOKUP($AN245,'Introduction probability'!$A$1:$L$128,8,FALSE),"0")</f>
        <v>0.5</v>
      </c>
      <c r="AT245" s="9">
        <f>IFERROR(VLOOKUP($AN245,'Introduction probability'!$A$1:$L$128,9,FALSE),"0")</f>
        <v>0.5</v>
      </c>
      <c r="AU245" s="9">
        <f>IFERROR(VLOOKUP($AN245,'Introduction probability'!$A$1:$L$128,10,FALSE),"0")</f>
        <v>0.5</v>
      </c>
      <c r="AV245" s="9">
        <f>IFERROR(VLOOKUP($AN245,'Introduction probability'!$A$1:$L$128,11,FALSE),"0")</f>
        <v>0.5</v>
      </c>
      <c r="AW245" s="9">
        <f>IFERROR(VLOOKUP($AN245,'Introduction probability'!$A$1:$L$128,12,FALSE),"0")</f>
        <v>0.5</v>
      </c>
      <c r="AY245" s="2" t="str">
        <f t="shared" si="87"/>
        <v>Mersey Estuary</v>
      </c>
      <c r="AZ245" s="2" t="str">
        <f t="shared" si="88"/>
        <v>Ramsar</v>
      </c>
      <c r="BA245" s="2">
        <f t="shared" si="89"/>
        <v>0.5</v>
      </c>
      <c r="BB245" s="2">
        <f t="shared" si="90"/>
        <v>0.5</v>
      </c>
      <c r="BC245" s="2">
        <f t="shared" si="91"/>
        <v>0.5</v>
      </c>
      <c r="BD245" s="2">
        <f t="shared" si="92"/>
        <v>0</v>
      </c>
      <c r="BE245" s="2">
        <f t="shared" si="93"/>
        <v>0.5</v>
      </c>
      <c r="BF245" s="2">
        <f t="shared" si="94"/>
        <v>0.5</v>
      </c>
      <c r="BG245" s="2">
        <f t="shared" si="95"/>
        <v>0.5</v>
      </c>
      <c r="BH245" s="2">
        <f t="shared" si="96"/>
        <v>0.5</v>
      </c>
    </row>
    <row r="246" spans="1:60" x14ac:dyDescent="0.25">
      <c r="A246" s="1" t="s">
        <v>182</v>
      </c>
      <c r="B246" s="1" t="s">
        <v>183</v>
      </c>
      <c r="C246" s="1" t="s">
        <v>184</v>
      </c>
      <c r="D246" s="1" t="s">
        <v>508</v>
      </c>
      <c r="E246" s="1" t="s">
        <v>185</v>
      </c>
      <c r="F246" s="1" t="s">
        <v>186</v>
      </c>
      <c r="G246" s="1" t="s">
        <v>144</v>
      </c>
      <c r="H246" s="1" t="s">
        <v>17</v>
      </c>
      <c r="I246" s="1" t="s">
        <v>596</v>
      </c>
      <c r="J246" s="1" t="s">
        <v>187</v>
      </c>
      <c r="K246" s="1" t="s">
        <v>16</v>
      </c>
      <c r="L246" s="1" t="s">
        <v>146</v>
      </c>
      <c r="M246" s="2" t="str">
        <f t="shared" si="73"/>
        <v>UK11025</v>
      </c>
      <c r="N246" s="2" t="str">
        <f t="shared" si="74"/>
        <v>Exe Estuary</v>
      </c>
      <c r="O246" s="2" t="str">
        <f t="shared" si="75"/>
        <v>Ramsar</v>
      </c>
      <c r="P246" s="2" t="str">
        <f t="shared" si="77"/>
        <v>SH_2</v>
      </c>
      <c r="Q246" s="37" t="s">
        <v>213</v>
      </c>
      <c r="R246" s="37" t="s">
        <v>214</v>
      </c>
      <c r="S246" s="37" t="s">
        <v>184</v>
      </c>
      <c r="T246" s="37" t="s">
        <v>498</v>
      </c>
      <c r="U246" s="9">
        <f t="shared" si="78"/>
        <v>0</v>
      </c>
      <c r="V246" s="9">
        <f t="shared" si="79"/>
        <v>0</v>
      </c>
      <c r="W246" s="9">
        <f t="shared" si="80"/>
        <v>0</v>
      </c>
      <c r="X246" s="9">
        <f t="shared" si="81"/>
        <v>0</v>
      </c>
      <c r="Y246" s="9">
        <f t="shared" si="82"/>
        <v>0</v>
      </c>
      <c r="Z246" s="9">
        <f t="shared" si="83"/>
        <v>0</v>
      </c>
      <c r="AA246" s="9">
        <f t="shared" si="84"/>
        <v>0</v>
      </c>
      <c r="AB246" s="9">
        <f t="shared" si="85"/>
        <v>0</v>
      </c>
      <c r="AN246" s="10" t="str">
        <f t="shared" si="76"/>
        <v>Mersey EstuaryRamsar</v>
      </c>
      <c r="AO246" s="10" t="str">
        <f t="shared" si="86"/>
        <v>Mersey Estuary</v>
      </c>
      <c r="AP246" s="9">
        <f>IFERROR(VLOOKUP($AN246,'Introduction probability'!$A$1:$L$128,5,FALSE),"0")</f>
        <v>0.5</v>
      </c>
      <c r="AQ246" s="9">
        <f>IFERROR(VLOOKUP($AN246,'Introduction probability'!$A$1:$L$128,6,FALSE),"0")</f>
        <v>0.5</v>
      </c>
      <c r="AR246" s="9">
        <f>IFERROR(VLOOKUP($AN246,'Introduction probability'!$A$1:$L$128,7,FALSE),"0")</f>
        <v>0.5</v>
      </c>
      <c r="AS246" s="9">
        <f>IFERROR(VLOOKUP($AN246,'Introduction probability'!$A$1:$L$128,8,FALSE),"0")</f>
        <v>0.5</v>
      </c>
      <c r="AT246" s="9">
        <f>IFERROR(VLOOKUP($AN246,'Introduction probability'!$A$1:$L$128,9,FALSE),"0")</f>
        <v>0.5</v>
      </c>
      <c r="AU246" s="9">
        <f>IFERROR(VLOOKUP($AN246,'Introduction probability'!$A$1:$L$128,10,FALSE),"0")</f>
        <v>0.5</v>
      </c>
      <c r="AV246" s="9">
        <f>IFERROR(VLOOKUP($AN246,'Introduction probability'!$A$1:$L$128,11,FALSE),"0")</f>
        <v>0.5</v>
      </c>
      <c r="AW246" s="9">
        <f>IFERROR(VLOOKUP($AN246,'Introduction probability'!$A$1:$L$128,12,FALSE),"0")</f>
        <v>0.5</v>
      </c>
      <c r="AY246" s="2" t="str">
        <f t="shared" si="87"/>
        <v>Mersey Estuary</v>
      </c>
      <c r="AZ246" s="2" t="str">
        <f t="shared" si="88"/>
        <v>Ramsar</v>
      </c>
      <c r="BA246" s="2">
        <f t="shared" si="89"/>
        <v>0</v>
      </c>
      <c r="BB246" s="2">
        <f t="shared" si="90"/>
        <v>0</v>
      </c>
      <c r="BC246" s="2">
        <f t="shared" si="91"/>
        <v>0</v>
      </c>
      <c r="BD246" s="2">
        <f t="shared" si="92"/>
        <v>0</v>
      </c>
      <c r="BE246" s="2">
        <f t="shared" si="93"/>
        <v>0</v>
      </c>
      <c r="BF246" s="2">
        <f t="shared" si="94"/>
        <v>0</v>
      </c>
      <c r="BG246" s="2">
        <f t="shared" si="95"/>
        <v>0</v>
      </c>
      <c r="BH246" s="2">
        <f t="shared" si="96"/>
        <v>0</v>
      </c>
    </row>
    <row r="247" spans="1:60" x14ac:dyDescent="0.25">
      <c r="A247" s="1" t="s">
        <v>182</v>
      </c>
      <c r="B247" s="1" t="s">
        <v>183</v>
      </c>
      <c r="C247" s="1" t="s">
        <v>184</v>
      </c>
      <c r="D247" s="1" t="s">
        <v>508</v>
      </c>
      <c r="E247" s="1" t="s">
        <v>185</v>
      </c>
      <c r="F247" s="1" t="s">
        <v>186</v>
      </c>
      <c r="G247" s="1" t="s">
        <v>144</v>
      </c>
      <c r="H247" s="1" t="s">
        <v>17</v>
      </c>
      <c r="I247" s="1" t="s">
        <v>450</v>
      </c>
      <c r="J247" s="1" t="s">
        <v>35</v>
      </c>
      <c r="K247" s="1" t="s">
        <v>16</v>
      </c>
      <c r="L247" s="1" t="s">
        <v>19</v>
      </c>
      <c r="M247" s="2" t="str">
        <f t="shared" si="73"/>
        <v>UK11025</v>
      </c>
      <c r="N247" s="2" t="str">
        <f t="shared" si="74"/>
        <v>Exe Estuary</v>
      </c>
      <c r="O247" s="2" t="str">
        <f t="shared" si="75"/>
        <v>Ramsar</v>
      </c>
      <c r="P247" s="2" t="str">
        <f t="shared" si="77"/>
        <v>A2.1</v>
      </c>
      <c r="Q247" s="37" t="s">
        <v>219</v>
      </c>
      <c r="R247" s="37" t="s">
        <v>220</v>
      </c>
      <c r="S247" s="37" t="s">
        <v>184</v>
      </c>
      <c r="T247" s="37" t="s">
        <v>530</v>
      </c>
      <c r="U247" s="9">
        <f t="shared" si="78"/>
        <v>0</v>
      </c>
      <c r="V247" s="9">
        <f t="shared" si="79"/>
        <v>0</v>
      </c>
      <c r="W247" s="9">
        <f t="shared" si="80"/>
        <v>0</v>
      </c>
      <c r="X247" s="9">
        <f t="shared" si="81"/>
        <v>0</v>
      </c>
      <c r="Y247" s="9">
        <f t="shared" si="82"/>
        <v>0</v>
      </c>
      <c r="Z247" s="9">
        <f t="shared" si="83"/>
        <v>0</v>
      </c>
      <c r="AA247" s="9">
        <f t="shared" si="84"/>
        <v>0</v>
      </c>
      <c r="AB247" s="9">
        <f t="shared" si="85"/>
        <v>0</v>
      </c>
      <c r="AN247" s="10" t="str">
        <f t="shared" si="76"/>
        <v>Ribble and Alt EstuariesRamsar</v>
      </c>
      <c r="AO247" s="10" t="str">
        <f t="shared" si="86"/>
        <v>Ribble and Alt Estuaries</v>
      </c>
      <c r="AP247" s="9">
        <f>IFERROR(VLOOKUP($AN247,'Introduction probability'!$A$1:$L$128,5,FALSE),"0")</f>
        <v>0.5</v>
      </c>
      <c r="AQ247" s="9">
        <f>IFERROR(VLOOKUP($AN247,'Introduction probability'!$A$1:$L$128,6,FALSE),"0")</f>
        <v>0.5</v>
      </c>
      <c r="AR247" s="9">
        <f>IFERROR(VLOOKUP($AN247,'Introduction probability'!$A$1:$L$128,7,FALSE),"0")</f>
        <v>0.5</v>
      </c>
      <c r="AS247" s="9">
        <f>IFERROR(VLOOKUP($AN247,'Introduction probability'!$A$1:$L$128,8,FALSE),"0")</f>
        <v>1</v>
      </c>
      <c r="AT247" s="9">
        <f>IFERROR(VLOOKUP($AN247,'Introduction probability'!$A$1:$L$128,9,FALSE),"0")</f>
        <v>0.5</v>
      </c>
      <c r="AU247" s="9">
        <f>IFERROR(VLOOKUP($AN247,'Introduction probability'!$A$1:$L$128,10,FALSE),"0")</f>
        <v>0.5</v>
      </c>
      <c r="AV247" s="9">
        <f>IFERROR(VLOOKUP($AN247,'Introduction probability'!$A$1:$L$128,11,FALSE),"0")</f>
        <v>0.5</v>
      </c>
      <c r="AW247" s="9">
        <f>IFERROR(VLOOKUP($AN247,'Introduction probability'!$A$1:$L$128,12,FALSE),"0")</f>
        <v>0.5</v>
      </c>
      <c r="AY247" s="2" t="str">
        <f t="shared" si="87"/>
        <v>Ribble and Alt Estuaries</v>
      </c>
      <c r="AZ247" s="2" t="str">
        <f t="shared" si="88"/>
        <v>Ramsar</v>
      </c>
      <c r="BA247" s="2">
        <f t="shared" si="89"/>
        <v>0</v>
      </c>
      <c r="BB247" s="2">
        <f t="shared" si="90"/>
        <v>0</v>
      </c>
      <c r="BC247" s="2">
        <f t="shared" si="91"/>
        <v>0</v>
      </c>
      <c r="BD247" s="2">
        <f t="shared" si="92"/>
        <v>0</v>
      </c>
      <c r="BE247" s="2">
        <f t="shared" si="93"/>
        <v>0</v>
      </c>
      <c r="BF247" s="2">
        <f t="shared" si="94"/>
        <v>0</v>
      </c>
      <c r="BG247" s="2">
        <f t="shared" si="95"/>
        <v>0</v>
      </c>
      <c r="BH247" s="2">
        <f t="shared" si="96"/>
        <v>0</v>
      </c>
    </row>
    <row r="248" spans="1:60" x14ac:dyDescent="0.25">
      <c r="A248" s="1" t="s">
        <v>182</v>
      </c>
      <c r="B248" s="1" t="s">
        <v>183</v>
      </c>
      <c r="C248" s="1" t="s">
        <v>184</v>
      </c>
      <c r="D248" s="1" t="s">
        <v>508</v>
      </c>
      <c r="E248" s="1" t="s">
        <v>185</v>
      </c>
      <c r="F248" s="1" t="s">
        <v>186</v>
      </c>
      <c r="G248" s="1" t="s">
        <v>144</v>
      </c>
      <c r="H248" s="1" t="s">
        <v>17</v>
      </c>
      <c r="I248" s="1" t="s">
        <v>459</v>
      </c>
      <c r="J248" s="1" t="s">
        <v>46</v>
      </c>
      <c r="K248" s="1" t="s">
        <v>16</v>
      </c>
      <c r="L248" s="1" t="s">
        <v>19</v>
      </c>
      <c r="M248" s="2" t="str">
        <f t="shared" si="73"/>
        <v>UK11025</v>
      </c>
      <c r="N248" s="2" t="str">
        <f t="shared" si="74"/>
        <v>Exe Estuary</v>
      </c>
      <c r="O248" s="2" t="str">
        <f t="shared" si="75"/>
        <v>Ramsar</v>
      </c>
      <c r="P248" s="2" t="str">
        <f t="shared" si="77"/>
        <v>A2.4</v>
      </c>
      <c r="Q248" s="37" t="s">
        <v>219</v>
      </c>
      <c r="R248" s="37" t="s">
        <v>220</v>
      </c>
      <c r="S248" s="37" t="s">
        <v>184</v>
      </c>
      <c r="T248" s="37" t="s">
        <v>596</v>
      </c>
      <c r="U248" s="9">
        <f t="shared" si="78"/>
        <v>0</v>
      </c>
      <c r="V248" s="9">
        <f t="shared" si="79"/>
        <v>0</v>
      </c>
      <c r="W248" s="9">
        <f t="shared" si="80"/>
        <v>0</v>
      </c>
      <c r="X248" s="9">
        <f t="shared" si="81"/>
        <v>0</v>
      </c>
      <c r="Y248" s="9">
        <f t="shared" si="82"/>
        <v>0</v>
      </c>
      <c r="Z248" s="9">
        <f t="shared" si="83"/>
        <v>0</v>
      </c>
      <c r="AA248" s="9">
        <f t="shared" si="84"/>
        <v>0</v>
      </c>
      <c r="AB248" s="9">
        <f t="shared" si="85"/>
        <v>0</v>
      </c>
      <c r="AN248" s="10" t="str">
        <f t="shared" si="76"/>
        <v>Ribble and Alt EstuariesRamsar</v>
      </c>
      <c r="AO248" s="10" t="str">
        <f t="shared" si="86"/>
        <v>Ribble and Alt Estuaries</v>
      </c>
      <c r="AP248" s="9">
        <f>IFERROR(VLOOKUP($AN248,'Introduction probability'!$A$1:$L$128,5,FALSE),"0")</f>
        <v>0.5</v>
      </c>
      <c r="AQ248" s="9">
        <f>IFERROR(VLOOKUP($AN248,'Introduction probability'!$A$1:$L$128,6,FALSE),"0")</f>
        <v>0.5</v>
      </c>
      <c r="AR248" s="9">
        <f>IFERROR(VLOOKUP($AN248,'Introduction probability'!$A$1:$L$128,7,FALSE),"0")</f>
        <v>0.5</v>
      </c>
      <c r="AS248" s="9">
        <f>IFERROR(VLOOKUP($AN248,'Introduction probability'!$A$1:$L$128,8,FALSE),"0")</f>
        <v>1</v>
      </c>
      <c r="AT248" s="9">
        <f>IFERROR(VLOOKUP($AN248,'Introduction probability'!$A$1:$L$128,9,FALSE),"0")</f>
        <v>0.5</v>
      </c>
      <c r="AU248" s="9">
        <f>IFERROR(VLOOKUP($AN248,'Introduction probability'!$A$1:$L$128,10,FALSE),"0")</f>
        <v>0.5</v>
      </c>
      <c r="AV248" s="9">
        <f>IFERROR(VLOOKUP($AN248,'Introduction probability'!$A$1:$L$128,11,FALSE),"0")</f>
        <v>0.5</v>
      </c>
      <c r="AW248" s="9">
        <f>IFERROR(VLOOKUP($AN248,'Introduction probability'!$A$1:$L$128,12,FALSE),"0")</f>
        <v>0.5</v>
      </c>
      <c r="AY248" s="2" t="str">
        <f t="shared" si="87"/>
        <v>Ribble and Alt Estuaries</v>
      </c>
      <c r="AZ248" s="2" t="str">
        <f t="shared" si="88"/>
        <v>Ramsar</v>
      </c>
      <c r="BA248" s="2">
        <f t="shared" si="89"/>
        <v>0</v>
      </c>
      <c r="BB248" s="2">
        <f t="shared" si="90"/>
        <v>0</v>
      </c>
      <c r="BC248" s="2">
        <f t="shared" si="91"/>
        <v>0</v>
      </c>
      <c r="BD248" s="2">
        <f t="shared" si="92"/>
        <v>0</v>
      </c>
      <c r="BE248" s="2">
        <f t="shared" si="93"/>
        <v>0</v>
      </c>
      <c r="BF248" s="2">
        <f t="shared" si="94"/>
        <v>0</v>
      </c>
      <c r="BG248" s="2">
        <f t="shared" si="95"/>
        <v>0</v>
      </c>
      <c r="BH248" s="2">
        <f t="shared" si="96"/>
        <v>0</v>
      </c>
    </row>
    <row r="249" spans="1:60" x14ac:dyDescent="0.25">
      <c r="A249" s="1" t="s">
        <v>182</v>
      </c>
      <c r="B249" s="1" t="s">
        <v>183</v>
      </c>
      <c r="C249" s="1" t="s">
        <v>184</v>
      </c>
      <c r="D249" s="1" t="s">
        <v>508</v>
      </c>
      <c r="E249" s="1" t="s">
        <v>185</v>
      </c>
      <c r="F249" s="1" t="s">
        <v>186</v>
      </c>
      <c r="G249" s="1" t="s">
        <v>144</v>
      </c>
      <c r="H249" s="1" t="s">
        <v>17</v>
      </c>
      <c r="I249" s="1" t="s">
        <v>444</v>
      </c>
      <c r="J249" s="1" t="s">
        <v>27</v>
      </c>
      <c r="K249" s="1" t="s">
        <v>16</v>
      </c>
      <c r="L249" s="1" t="s">
        <v>19</v>
      </c>
      <c r="M249" s="2" t="str">
        <f t="shared" si="73"/>
        <v>UK11025</v>
      </c>
      <c r="N249" s="2" t="str">
        <f t="shared" si="74"/>
        <v>Exe Estuary</v>
      </c>
      <c r="O249" s="2" t="str">
        <f t="shared" si="75"/>
        <v>Ramsar</v>
      </c>
      <c r="P249" s="2" t="str">
        <f t="shared" si="77"/>
        <v>A2.3</v>
      </c>
      <c r="Q249" s="37" t="s">
        <v>219</v>
      </c>
      <c r="R249" s="37" t="s">
        <v>220</v>
      </c>
      <c r="S249" s="37" t="s">
        <v>184</v>
      </c>
      <c r="T249" s="37" t="s">
        <v>459</v>
      </c>
      <c r="U249" s="9">
        <f t="shared" si="78"/>
        <v>0</v>
      </c>
      <c r="V249" s="9">
        <f t="shared" si="79"/>
        <v>1</v>
      </c>
      <c r="W249" s="9">
        <f t="shared" si="80"/>
        <v>0</v>
      </c>
      <c r="X249" s="9">
        <f t="shared" si="81"/>
        <v>0</v>
      </c>
      <c r="Y249" s="9">
        <f t="shared" si="82"/>
        <v>0</v>
      </c>
      <c r="Z249" s="9">
        <f t="shared" si="83"/>
        <v>0</v>
      </c>
      <c r="AA249" s="9">
        <f t="shared" si="84"/>
        <v>0</v>
      </c>
      <c r="AB249" s="9">
        <f t="shared" si="85"/>
        <v>0</v>
      </c>
      <c r="AN249" s="10" t="str">
        <f t="shared" si="76"/>
        <v>Ribble and Alt EstuariesRamsar</v>
      </c>
      <c r="AO249" s="10" t="str">
        <f t="shared" si="86"/>
        <v>Ribble and Alt Estuaries</v>
      </c>
      <c r="AP249" s="9">
        <f>IFERROR(VLOOKUP($AN249,'Introduction probability'!$A$1:$L$128,5,FALSE),"0")</f>
        <v>0.5</v>
      </c>
      <c r="AQ249" s="9">
        <f>IFERROR(VLOOKUP($AN249,'Introduction probability'!$A$1:$L$128,6,FALSE),"0")</f>
        <v>0.5</v>
      </c>
      <c r="AR249" s="9">
        <f>IFERROR(VLOOKUP($AN249,'Introduction probability'!$A$1:$L$128,7,FALSE),"0")</f>
        <v>0.5</v>
      </c>
      <c r="AS249" s="9">
        <f>IFERROR(VLOOKUP($AN249,'Introduction probability'!$A$1:$L$128,8,FALSE),"0")</f>
        <v>1</v>
      </c>
      <c r="AT249" s="9">
        <f>IFERROR(VLOOKUP($AN249,'Introduction probability'!$A$1:$L$128,9,FALSE),"0")</f>
        <v>0.5</v>
      </c>
      <c r="AU249" s="9">
        <f>IFERROR(VLOOKUP($AN249,'Introduction probability'!$A$1:$L$128,10,FALSE),"0")</f>
        <v>0.5</v>
      </c>
      <c r="AV249" s="9">
        <f>IFERROR(VLOOKUP($AN249,'Introduction probability'!$A$1:$L$128,11,FALSE),"0")</f>
        <v>0.5</v>
      </c>
      <c r="AW249" s="9">
        <f>IFERROR(VLOOKUP($AN249,'Introduction probability'!$A$1:$L$128,12,FALSE),"0")</f>
        <v>0.5</v>
      </c>
      <c r="AY249" s="2" t="str">
        <f t="shared" si="87"/>
        <v>Ribble and Alt Estuaries</v>
      </c>
      <c r="AZ249" s="2" t="str">
        <f t="shared" si="88"/>
        <v>Ramsar</v>
      </c>
      <c r="BA249" s="2">
        <f t="shared" si="89"/>
        <v>0</v>
      </c>
      <c r="BB249" s="2">
        <f t="shared" si="90"/>
        <v>0.5</v>
      </c>
      <c r="BC249" s="2">
        <f t="shared" si="91"/>
        <v>0</v>
      </c>
      <c r="BD249" s="2">
        <f t="shared" si="92"/>
        <v>0</v>
      </c>
      <c r="BE249" s="2">
        <f t="shared" si="93"/>
        <v>0</v>
      </c>
      <c r="BF249" s="2">
        <f t="shared" si="94"/>
        <v>0</v>
      </c>
      <c r="BG249" s="2">
        <f t="shared" si="95"/>
        <v>0</v>
      </c>
      <c r="BH249" s="2">
        <f t="shared" si="96"/>
        <v>0</v>
      </c>
    </row>
    <row r="250" spans="1:60" x14ac:dyDescent="0.25">
      <c r="A250" s="1" t="s">
        <v>182</v>
      </c>
      <c r="B250" s="1" t="s">
        <v>183</v>
      </c>
      <c r="C250" s="1" t="s">
        <v>184</v>
      </c>
      <c r="D250" s="1" t="s">
        <v>508</v>
      </c>
      <c r="E250" s="1" t="s">
        <v>185</v>
      </c>
      <c r="F250" s="1" t="s">
        <v>186</v>
      </c>
      <c r="G250" s="1" t="s">
        <v>144</v>
      </c>
      <c r="H250" s="1" t="s">
        <v>17</v>
      </c>
      <c r="I250" s="1" t="s">
        <v>465</v>
      </c>
      <c r="J250" s="1" t="s">
        <v>56</v>
      </c>
      <c r="K250" s="1" t="s">
        <v>16</v>
      </c>
      <c r="L250" s="1" t="s">
        <v>19</v>
      </c>
      <c r="M250" s="2" t="str">
        <f t="shared" si="73"/>
        <v>UK11025</v>
      </c>
      <c r="N250" s="2" t="str">
        <f t="shared" si="74"/>
        <v>Exe Estuary</v>
      </c>
      <c r="O250" s="2" t="str">
        <f t="shared" si="75"/>
        <v>Ramsar</v>
      </c>
      <c r="P250" s="2" t="str">
        <f t="shared" si="77"/>
        <v>A2.2</v>
      </c>
      <c r="Q250" s="37" t="s">
        <v>219</v>
      </c>
      <c r="R250" s="37" t="s">
        <v>220</v>
      </c>
      <c r="S250" s="37" t="s">
        <v>184</v>
      </c>
      <c r="T250" s="37" t="s">
        <v>444</v>
      </c>
      <c r="U250" s="9">
        <f t="shared" si="78"/>
        <v>0</v>
      </c>
      <c r="V250" s="9">
        <f t="shared" si="79"/>
        <v>0</v>
      </c>
      <c r="W250" s="9">
        <f t="shared" si="80"/>
        <v>0</v>
      </c>
      <c r="X250" s="9">
        <f t="shared" si="81"/>
        <v>0</v>
      </c>
      <c r="Y250" s="9">
        <f t="shared" si="82"/>
        <v>0</v>
      </c>
      <c r="Z250" s="9">
        <f t="shared" si="83"/>
        <v>0</v>
      </c>
      <c r="AA250" s="9">
        <f t="shared" si="84"/>
        <v>0</v>
      </c>
      <c r="AB250" s="9">
        <f t="shared" si="85"/>
        <v>0</v>
      </c>
      <c r="AN250" s="10" t="str">
        <f t="shared" si="76"/>
        <v>Ribble and Alt EstuariesRamsar</v>
      </c>
      <c r="AO250" s="10" t="str">
        <f t="shared" si="86"/>
        <v>Ribble and Alt Estuaries</v>
      </c>
      <c r="AP250" s="9">
        <f>IFERROR(VLOOKUP($AN250,'Introduction probability'!$A$1:$L$128,5,FALSE),"0")</f>
        <v>0.5</v>
      </c>
      <c r="AQ250" s="9">
        <f>IFERROR(VLOOKUP($AN250,'Introduction probability'!$A$1:$L$128,6,FALSE),"0")</f>
        <v>0.5</v>
      </c>
      <c r="AR250" s="9">
        <f>IFERROR(VLOOKUP($AN250,'Introduction probability'!$A$1:$L$128,7,FALSE),"0")</f>
        <v>0.5</v>
      </c>
      <c r="AS250" s="9">
        <f>IFERROR(VLOOKUP($AN250,'Introduction probability'!$A$1:$L$128,8,FALSE),"0")</f>
        <v>1</v>
      </c>
      <c r="AT250" s="9">
        <f>IFERROR(VLOOKUP($AN250,'Introduction probability'!$A$1:$L$128,9,FALSE),"0")</f>
        <v>0.5</v>
      </c>
      <c r="AU250" s="9">
        <f>IFERROR(VLOOKUP($AN250,'Introduction probability'!$A$1:$L$128,10,FALSE),"0")</f>
        <v>0.5</v>
      </c>
      <c r="AV250" s="9">
        <f>IFERROR(VLOOKUP($AN250,'Introduction probability'!$A$1:$L$128,11,FALSE),"0")</f>
        <v>0.5</v>
      </c>
      <c r="AW250" s="9">
        <f>IFERROR(VLOOKUP($AN250,'Introduction probability'!$A$1:$L$128,12,FALSE),"0")</f>
        <v>0.5</v>
      </c>
      <c r="AY250" s="2" t="str">
        <f t="shared" si="87"/>
        <v>Ribble and Alt Estuaries</v>
      </c>
      <c r="AZ250" s="2" t="str">
        <f t="shared" si="88"/>
        <v>Ramsar</v>
      </c>
      <c r="BA250" s="2">
        <f t="shared" si="89"/>
        <v>0</v>
      </c>
      <c r="BB250" s="2">
        <f t="shared" si="90"/>
        <v>0</v>
      </c>
      <c r="BC250" s="2">
        <f t="shared" si="91"/>
        <v>0</v>
      </c>
      <c r="BD250" s="2">
        <f t="shared" si="92"/>
        <v>0</v>
      </c>
      <c r="BE250" s="2">
        <f t="shared" si="93"/>
        <v>0</v>
      </c>
      <c r="BF250" s="2">
        <f t="shared" si="94"/>
        <v>0</v>
      </c>
      <c r="BG250" s="2">
        <f t="shared" si="95"/>
        <v>0</v>
      </c>
      <c r="BH250" s="2">
        <f t="shared" si="96"/>
        <v>0</v>
      </c>
    </row>
    <row r="251" spans="1:60" x14ac:dyDescent="0.25">
      <c r="A251" s="1" t="s">
        <v>182</v>
      </c>
      <c r="B251" s="1" t="s">
        <v>183</v>
      </c>
      <c r="C251" s="1" t="s">
        <v>184</v>
      </c>
      <c r="D251" s="1" t="s">
        <v>508</v>
      </c>
      <c r="E251" s="1" t="s">
        <v>185</v>
      </c>
      <c r="F251" s="1" t="s">
        <v>186</v>
      </c>
      <c r="G251" s="1" t="s">
        <v>144</v>
      </c>
      <c r="H251" s="1" t="s">
        <v>17</v>
      </c>
      <c r="I251" s="1" t="s">
        <v>597</v>
      </c>
      <c r="J251" s="1" t="s">
        <v>188</v>
      </c>
      <c r="K251" s="1" t="s">
        <v>16</v>
      </c>
      <c r="L251" s="1" t="s">
        <v>19</v>
      </c>
      <c r="M251" s="2" t="str">
        <f t="shared" si="73"/>
        <v>UK11025</v>
      </c>
      <c r="N251" s="2" t="str">
        <f t="shared" si="74"/>
        <v>Exe Estuary</v>
      </c>
      <c r="O251" s="2" t="str">
        <f t="shared" si="75"/>
        <v>Ramsar</v>
      </c>
      <c r="P251" s="2" t="str">
        <f t="shared" si="77"/>
        <v>A2.61</v>
      </c>
      <c r="Q251" s="37" t="s">
        <v>219</v>
      </c>
      <c r="R251" s="37" t="s">
        <v>220</v>
      </c>
      <c r="S251" s="37" t="s">
        <v>184</v>
      </c>
      <c r="T251" s="37" t="s">
        <v>465</v>
      </c>
      <c r="U251" s="9">
        <f t="shared" si="78"/>
        <v>0</v>
      </c>
      <c r="V251" s="9">
        <f t="shared" si="79"/>
        <v>0</v>
      </c>
      <c r="W251" s="9">
        <f t="shared" si="80"/>
        <v>0</v>
      </c>
      <c r="X251" s="9">
        <f t="shared" si="81"/>
        <v>0</v>
      </c>
      <c r="Y251" s="9">
        <f t="shared" si="82"/>
        <v>0</v>
      </c>
      <c r="Z251" s="9">
        <f t="shared" si="83"/>
        <v>0</v>
      </c>
      <c r="AA251" s="9">
        <f t="shared" si="84"/>
        <v>0</v>
      </c>
      <c r="AB251" s="9">
        <f t="shared" si="85"/>
        <v>0</v>
      </c>
      <c r="AN251" s="10" t="str">
        <f t="shared" si="76"/>
        <v>Ribble and Alt EstuariesRamsar</v>
      </c>
      <c r="AO251" s="10" t="str">
        <f t="shared" si="86"/>
        <v>Ribble and Alt Estuaries</v>
      </c>
      <c r="AP251" s="9">
        <f>IFERROR(VLOOKUP($AN251,'Introduction probability'!$A$1:$L$128,5,FALSE),"0")</f>
        <v>0.5</v>
      </c>
      <c r="AQ251" s="9">
        <f>IFERROR(VLOOKUP($AN251,'Introduction probability'!$A$1:$L$128,6,FALSE),"0")</f>
        <v>0.5</v>
      </c>
      <c r="AR251" s="9">
        <f>IFERROR(VLOOKUP($AN251,'Introduction probability'!$A$1:$L$128,7,FALSE),"0")</f>
        <v>0.5</v>
      </c>
      <c r="AS251" s="9">
        <f>IFERROR(VLOOKUP($AN251,'Introduction probability'!$A$1:$L$128,8,FALSE),"0")</f>
        <v>1</v>
      </c>
      <c r="AT251" s="9">
        <f>IFERROR(VLOOKUP($AN251,'Introduction probability'!$A$1:$L$128,9,FALSE),"0")</f>
        <v>0.5</v>
      </c>
      <c r="AU251" s="9">
        <f>IFERROR(VLOOKUP($AN251,'Introduction probability'!$A$1:$L$128,10,FALSE),"0")</f>
        <v>0.5</v>
      </c>
      <c r="AV251" s="9">
        <f>IFERROR(VLOOKUP($AN251,'Introduction probability'!$A$1:$L$128,11,FALSE),"0")</f>
        <v>0.5</v>
      </c>
      <c r="AW251" s="9">
        <f>IFERROR(VLOOKUP($AN251,'Introduction probability'!$A$1:$L$128,12,FALSE),"0")</f>
        <v>0.5</v>
      </c>
      <c r="AY251" s="2" t="str">
        <f t="shared" si="87"/>
        <v>Ribble and Alt Estuaries</v>
      </c>
      <c r="AZ251" s="2" t="str">
        <f t="shared" si="88"/>
        <v>Ramsar</v>
      </c>
      <c r="BA251" s="2">
        <f t="shared" si="89"/>
        <v>0</v>
      </c>
      <c r="BB251" s="2">
        <f t="shared" si="90"/>
        <v>0</v>
      </c>
      <c r="BC251" s="2">
        <f t="shared" si="91"/>
        <v>0</v>
      </c>
      <c r="BD251" s="2">
        <f t="shared" si="92"/>
        <v>0</v>
      </c>
      <c r="BE251" s="2">
        <f t="shared" si="93"/>
        <v>0</v>
      </c>
      <c r="BF251" s="2">
        <f t="shared" si="94"/>
        <v>0</v>
      </c>
      <c r="BG251" s="2">
        <f t="shared" si="95"/>
        <v>0</v>
      </c>
      <c r="BH251" s="2">
        <f t="shared" si="96"/>
        <v>0</v>
      </c>
    </row>
    <row r="252" spans="1:60" x14ac:dyDescent="0.25">
      <c r="A252" s="1" t="s">
        <v>182</v>
      </c>
      <c r="B252" s="1" t="s">
        <v>183</v>
      </c>
      <c r="C252" s="1" t="s">
        <v>184</v>
      </c>
      <c r="D252" s="1" t="s">
        <v>508</v>
      </c>
      <c r="E252" s="1" t="s">
        <v>185</v>
      </c>
      <c r="F252" s="1" t="s">
        <v>186</v>
      </c>
      <c r="G252" s="1" t="s">
        <v>144</v>
      </c>
      <c r="H252" s="1" t="s">
        <v>17</v>
      </c>
      <c r="I252" s="1" t="s">
        <v>543</v>
      </c>
      <c r="J252" s="1" t="s">
        <v>148</v>
      </c>
      <c r="K252" s="1" t="s">
        <v>16</v>
      </c>
      <c r="L252" s="1" t="s">
        <v>146</v>
      </c>
      <c r="M252" s="2" t="str">
        <f t="shared" si="73"/>
        <v>UK11025</v>
      </c>
      <c r="N252" s="2" t="str">
        <f t="shared" si="74"/>
        <v>Exe Estuary</v>
      </c>
      <c r="O252" s="2" t="str">
        <f t="shared" si="75"/>
        <v>Ramsar</v>
      </c>
      <c r="P252" s="2" t="str">
        <f t="shared" si="77"/>
        <v>H1310</v>
      </c>
      <c r="Q252" s="37" t="s">
        <v>219</v>
      </c>
      <c r="R252" s="37" t="s">
        <v>220</v>
      </c>
      <c r="S252" s="37" t="s">
        <v>184</v>
      </c>
      <c r="T252" s="37" t="s">
        <v>543</v>
      </c>
      <c r="U252" s="9">
        <f t="shared" si="78"/>
        <v>0</v>
      </c>
      <c r="V252" s="9">
        <f t="shared" si="79"/>
        <v>0</v>
      </c>
      <c r="W252" s="9">
        <f t="shared" si="80"/>
        <v>0</v>
      </c>
      <c r="X252" s="9">
        <f t="shared" si="81"/>
        <v>0</v>
      </c>
      <c r="Y252" s="9">
        <f t="shared" si="82"/>
        <v>0</v>
      </c>
      <c r="Z252" s="9">
        <f t="shared" si="83"/>
        <v>0</v>
      </c>
      <c r="AA252" s="9">
        <f t="shared" si="84"/>
        <v>0</v>
      </c>
      <c r="AB252" s="9">
        <f t="shared" si="85"/>
        <v>0</v>
      </c>
      <c r="AN252" s="10" t="str">
        <f t="shared" si="76"/>
        <v>Ribble and Alt EstuariesRamsar</v>
      </c>
      <c r="AO252" s="10" t="str">
        <f t="shared" si="86"/>
        <v>Ribble and Alt Estuaries</v>
      </c>
      <c r="AP252" s="9">
        <f>IFERROR(VLOOKUP($AN252,'Introduction probability'!$A$1:$L$128,5,FALSE),"0")</f>
        <v>0.5</v>
      </c>
      <c r="AQ252" s="9">
        <f>IFERROR(VLOOKUP($AN252,'Introduction probability'!$A$1:$L$128,6,FALSE),"0")</f>
        <v>0.5</v>
      </c>
      <c r="AR252" s="9">
        <f>IFERROR(VLOOKUP($AN252,'Introduction probability'!$A$1:$L$128,7,FALSE),"0")</f>
        <v>0.5</v>
      </c>
      <c r="AS252" s="9">
        <f>IFERROR(VLOOKUP($AN252,'Introduction probability'!$A$1:$L$128,8,FALSE),"0")</f>
        <v>1</v>
      </c>
      <c r="AT252" s="9">
        <f>IFERROR(VLOOKUP($AN252,'Introduction probability'!$A$1:$L$128,9,FALSE),"0")</f>
        <v>0.5</v>
      </c>
      <c r="AU252" s="9">
        <f>IFERROR(VLOOKUP($AN252,'Introduction probability'!$A$1:$L$128,10,FALSE),"0")</f>
        <v>0.5</v>
      </c>
      <c r="AV252" s="9">
        <f>IFERROR(VLOOKUP($AN252,'Introduction probability'!$A$1:$L$128,11,FALSE),"0")</f>
        <v>0.5</v>
      </c>
      <c r="AW252" s="9">
        <f>IFERROR(VLOOKUP($AN252,'Introduction probability'!$A$1:$L$128,12,FALSE),"0")</f>
        <v>0.5</v>
      </c>
      <c r="AY252" s="2" t="str">
        <f t="shared" si="87"/>
        <v>Ribble and Alt Estuaries</v>
      </c>
      <c r="AZ252" s="2" t="str">
        <f t="shared" si="88"/>
        <v>Ramsar</v>
      </c>
      <c r="BA252" s="2">
        <f t="shared" si="89"/>
        <v>0</v>
      </c>
      <c r="BB252" s="2">
        <f t="shared" si="90"/>
        <v>0</v>
      </c>
      <c r="BC252" s="2">
        <f t="shared" si="91"/>
        <v>0</v>
      </c>
      <c r="BD252" s="2">
        <f t="shared" si="92"/>
        <v>0</v>
      </c>
      <c r="BE252" s="2">
        <f t="shared" si="93"/>
        <v>0</v>
      </c>
      <c r="BF252" s="2">
        <f t="shared" si="94"/>
        <v>0</v>
      </c>
      <c r="BG252" s="2">
        <f t="shared" si="95"/>
        <v>0</v>
      </c>
      <c r="BH252" s="2">
        <f t="shared" si="96"/>
        <v>0</v>
      </c>
    </row>
    <row r="253" spans="1:60" x14ac:dyDescent="0.25">
      <c r="A253" s="1" t="s">
        <v>182</v>
      </c>
      <c r="B253" s="1" t="s">
        <v>183</v>
      </c>
      <c r="C253" s="1" t="s">
        <v>184</v>
      </c>
      <c r="D253" s="1" t="s">
        <v>508</v>
      </c>
      <c r="E253" s="1" t="s">
        <v>185</v>
      </c>
      <c r="F253" s="1" t="s">
        <v>186</v>
      </c>
      <c r="G253" s="1" t="s">
        <v>144</v>
      </c>
      <c r="H253" s="1" t="s">
        <v>17</v>
      </c>
      <c r="I253" s="1" t="s">
        <v>549</v>
      </c>
      <c r="J253" s="1" t="s">
        <v>189</v>
      </c>
      <c r="K253" s="1" t="s">
        <v>16</v>
      </c>
      <c r="L253" s="1" t="s">
        <v>146</v>
      </c>
      <c r="M253" s="2" t="str">
        <f t="shared" si="73"/>
        <v>UK11025</v>
      </c>
      <c r="N253" s="2" t="str">
        <f t="shared" si="74"/>
        <v>Exe Estuary</v>
      </c>
      <c r="O253" s="2" t="str">
        <f t="shared" si="75"/>
        <v>Ramsar</v>
      </c>
      <c r="P253" s="2" t="str">
        <f t="shared" si="77"/>
        <v>H1320</v>
      </c>
      <c r="Q253" s="37" t="s">
        <v>219</v>
      </c>
      <c r="R253" s="37" t="s">
        <v>220</v>
      </c>
      <c r="S253" s="37" t="s">
        <v>184</v>
      </c>
      <c r="T253" s="37" t="s">
        <v>521</v>
      </c>
      <c r="U253" s="9">
        <f t="shared" si="78"/>
        <v>0</v>
      </c>
      <c r="V253" s="9">
        <f t="shared" si="79"/>
        <v>0</v>
      </c>
      <c r="W253" s="9">
        <f t="shared" si="80"/>
        <v>0</v>
      </c>
      <c r="X253" s="9">
        <f t="shared" si="81"/>
        <v>0</v>
      </c>
      <c r="Y253" s="9">
        <f t="shared" si="82"/>
        <v>0</v>
      </c>
      <c r="Z253" s="9">
        <f t="shared" si="83"/>
        <v>0</v>
      </c>
      <c r="AA253" s="9">
        <f t="shared" si="84"/>
        <v>0</v>
      </c>
      <c r="AB253" s="9">
        <f t="shared" si="85"/>
        <v>0</v>
      </c>
      <c r="AN253" s="10" t="str">
        <f t="shared" si="76"/>
        <v>Ribble and Alt EstuariesRamsar</v>
      </c>
      <c r="AO253" s="10" t="str">
        <f t="shared" si="86"/>
        <v>Ribble and Alt Estuaries</v>
      </c>
      <c r="AP253" s="9">
        <f>IFERROR(VLOOKUP($AN253,'Introduction probability'!$A$1:$L$128,5,FALSE),"0")</f>
        <v>0.5</v>
      </c>
      <c r="AQ253" s="9">
        <f>IFERROR(VLOOKUP($AN253,'Introduction probability'!$A$1:$L$128,6,FALSE),"0")</f>
        <v>0.5</v>
      </c>
      <c r="AR253" s="9">
        <f>IFERROR(VLOOKUP($AN253,'Introduction probability'!$A$1:$L$128,7,FALSE),"0")</f>
        <v>0.5</v>
      </c>
      <c r="AS253" s="9">
        <f>IFERROR(VLOOKUP($AN253,'Introduction probability'!$A$1:$L$128,8,FALSE),"0")</f>
        <v>1</v>
      </c>
      <c r="AT253" s="9">
        <f>IFERROR(VLOOKUP($AN253,'Introduction probability'!$A$1:$L$128,9,FALSE),"0")</f>
        <v>0.5</v>
      </c>
      <c r="AU253" s="9">
        <f>IFERROR(VLOOKUP($AN253,'Introduction probability'!$A$1:$L$128,10,FALSE),"0")</f>
        <v>0.5</v>
      </c>
      <c r="AV253" s="9">
        <f>IFERROR(VLOOKUP($AN253,'Introduction probability'!$A$1:$L$128,11,FALSE),"0")</f>
        <v>0.5</v>
      </c>
      <c r="AW253" s="9">
        <f>IFERROR(VLOOKUP($AN253,'Introduction probability'!$A$1:$L$128,12,FALSE),"0")</f>
        <v>0.5</v>
      </c>
      <c r="AY253" s="2" t="str">
        <f t="shared" si="87"/>
        <v>Ribble and Alt Estuaries</v>
      </c>
      <c r="AZ253" s="2" t="str">
        <f t="shared" si="88"/>
        <v>Ramsar</v>
      </c>
      <c r="BA253" s="2">
        <f t="shared" si="89"/>
        <v>0</v>
      </c>
      <c r="BB253" s="2">
        <f t="shared" si="90"/>
        <v>0</v>
      </c>
      <c r="BC253" s="2">
        <f t="shared" si="91"/>
        <v>0</v>
      </c>
      <c r="BD253" s="2">
        <f t="shared" si="92"/>
        <v>0</v>
      </c>
      <c r="BE253" s="2">
        <f t="shared" si="93"/>
        <v>0</v>
      </c>
      <c r="BF253" s="2">
        <f t="shared" si="94"/>
        <v>0</v>
      </c>
      <c r="BG253" s="2">
        <f t="shared" si="95"/>
        <v>0</v>
      </c>
      <c r="BH253" s="2">
        <f t="shared" si="96"/>
        <v>0</v>
      </c>
    </row>
    <row r="254" spans="1:60" x14ac:dyDescent="0.25">
      <c r="A254" s="1" t="s">
        <v>182</v>
      </c>
      <c r="B254" s="1" t="s">
        <v>183</v>
      </c>
      <c r="C254" s="1" t="s">
        <v>184</v>
      </c>
      <c r="D254" s="1" t="s">
        <v>508</v>
      </c>
      <c r="E254" s="1" t="s">
        <v>185</v>
      </c>
      <c r="F254" s="1" t="s">
        <v>186</v>
      </c>
      <c r="G254" s="1" t="s">
        <v>144</v>
      </c>
      <c r="H254" s="1" t="s">
        <v>17</v>
      </c>
      <c r="I254" s="1" t="s">
        <v>598</v>
      </c>
      <c r="J254" s="1" t="s">
        <v>190</v>
      </c>
      <c r="K254" s="1" t="s">
        <v>16</v>
      </c>
      <c r="L254" s="1" t="s">
        <v>19</v>
      </c>
      <c r="M254" s="2" t="str">
        <f t="shared" si="73"/>
        <v>UK11025</v>
      </c>
      <c r="N254" s="2" t="str">
        <f t="shared" si="74"/>
        <v>Exe Estuary</v>
      </c>
      <c r="O254" s="2" t="str">
        <f t="shared" si="75"/>
        <v>Ramsar</v>
      </c>
      <c r="P254" s="2" t="str">
        <f t="shared" si="77"/>
        <v>A5.53</v>
      </c>
      <c r="Q254" s="37" t="s">
        <v>219</v>
      </c>
      <c r="R254" s="37" t="s">
        <v>220</v>
      </c>
      <c r="S254" s="37" t="s">
        <v>184</v>
      </c>
      <c r="T254" s="37" t="s">
        <v>595</v>
      </c>
      <c r="U254" s="9">
        <f t="shared" si="78"/>
        <v>1</v>
      </c>
      <c r="V254" s="9">
        <f t="shared" si="79"/>
        <v>1</v>
      </c>
      <c r="W254" s="9">
        <f t="shared" si="80"/>
        <v>1</v>
      </c>
      <c r="X254" s="9">
        <f t="shared" si="81"/>
        <v>0</v>
      </c>
      <c r="Y254" s="9">
        <f t="shared" si="82"/>
        <v>1</v>
      </c>
      <c r="Z254" s="9">
        <f t="shared" si="83"/>
        <v>1</v>
      </c>
      <c r="AA254" s="9">
        <f t="shared" si="84"/>
        <v>1</v>
      </c>
      <c r="AB254" s="9">
        <f t="shared" si="85"/>
        <v>1</v>
      </c>
      <c r="AN254" s="10" t="str">
        <f t="shared" si="76"/>
        <v>Ribble and Alt EstuariesRamsar</v>
      </c>
      <c r="AO254" s="10" t="str">
        <f t="shared" si="86"/>
        <v>Ribble and Alt Estuaries</v>
      </c>
      <c r="AP254" s="9">
        <f>IFERROR(VLOOKUP($AN254,'Introduction probability'!$A$1:$L$128,5,FALSE),"0")</f>
        <v>0.5</v>
      </c>
      <c r="AQ254" s="9">
        <f>IFERROR(VLOOKUP($AN254,'Introduction probability'!$A$1:$L$128,6,FALSE),"0")</f>
        <v>0.5</v>
      </c>
      <c r="AR254" s="9">
        <f>IFERROR(VLOOKUP($AN254,'Introduction probability'!$A$1:$L$128,7,FALSE),"0")</f>
        <v>0.5</v>
      </c>
      <c r="AS254" s="9">
        <f>IFERROR(VLOOKUP($AN254,'Introduction probability'!$A$1:$L$128,8,FALSE),"0")</f>
        <v>1</v>
      </c>
      <c r="AT254" s="9">
        <f>IFERROR(VLOOKUP($AN254,'Introduction probability'!$A$1:$L$128,9,FALSE),"0")</f>
        <v>0.5</v>
      </c>
      <c r="AU254" s="9">
        <f>IFERROR(VLOOKUP($AN254,'Introduction probability'!$A$1:$L$128,10,FALSE),"0")</f>
        <v>0.5</v>
      </c>
      <c r="AV254" s="9">
        <f>IFERROR(VLOOKUP($AN254,'Introduction probability'!$A$1:$L$128,11,FALSE),"0")</f>
        <v>0.5</v>
      </c>
      <c r="AW254" s="9">
        <f>IFERROR(VLOOKUP($AN254,'Introduction probability'!$A$1:$L$128,12,FALSE),"0")</f>
        <v>0.5</v>
      </c>
      <c r="AY254" s="2" t="str">
        <f t="shared" si="87"/>
        <v>Ribble and Alt Estuaries</v>
      </c>
      <c r="AZ254" s="2" t="str">
        <f t="shared" si="88"/>
        <v>Ramsar</v>
      </c>
      <c r="BA254" s="2">
        <f t="shared" si="89"/>
        <v>0.5</v>
      </c>
      <c r="BB254" s="2">
        <f t="shared" si="90"/>
        <v>0.5</v>
      </c>
      <c r="BC254" s="2">
        <f t="shared" si="91"/>
        <v>0.5</v>
      </c>
      <c r="BD254" s="2">
        <f t="shared" si="92"/>
        <v>0</v>
      </c>
      <c r="BE254" s="2">
        <f t="shared" si="93"/>
        <v>0.5</v>
      </c>
      <c r="BF254" s="2">
        <f t="shared" si="94"/>
        <v>0.5</v>
      </c>
      <c r="BG254" s="2">
        <f t="shared" si="95"/>
        <v>0.5</v>
      </c>
      <c r="BH254" s="2">
        <f t="shared" si="96"/>
        <v>0.5</v>
      </c>
    </row>
    <row r="255" spans="1:60" x14ac:dyDescent="0.25">
      <c r="A255" s="1" t="s">
        <v>182</v>
      </c>
      <c r="B255" s="1" t="s">
        <v>183</v>
      </c>
      <c r="C255" s="1" t="s">
        <v>184</v>
      </c>
      <c r="D255" s="1" t="s">
        <v>498</v>
      </c>
      <c r="E255" s="1" t="s">
        <v>158</v>
      </c>
      <c r="F255" s="1" t="s">
        <v>16</v>
      </c>
      <c r="G255" s="1" t="s">
        <v>144</v>
      </c>
      <c r="H255" s="1" t="s">
        <v>17</v>
      </c>
      <c r="I255" s="1" t="s">
        <v>16</v>
      </c>
      <c r="J255" s="1" t="s">
        <v>16</v>
      </c>
      <c r="K255" s="1" t="s">
        <v>16</v>
      </c>
      <c r="L255" s="1" t="s">
        <v>16</v>
      </c>
      <c r="M255" s="2" t="str">
        <f t="shared" si="73"/>
        <v>UK11025</v>
      </c>
      <c r="N255" s="2" t="str">
        <f t="shared" si="74"/>
        <v>Exe Estuary</v>
      </c>
      <c r="O255" s="2" t="str">
        <f t="shared" si="75"/>
        <v>Ramsar</v>
      </c>
      <c r="P255" s="2" t="str">
        <f t="shared" si="77"/>
        <v>AS_2_nb</v>
      </c>
      <c r="Q255" s="37" t="s">
        <v>219</v>
      </c>
      <c r="R255" s="37" t="s">
        <v>220</v>
      </c>
      <c r="S255" s="37" t="s">
        <v>184</v>
      </c>
      <c r="T255" s="37" t="s">
        <v>593</v>
      </c>
      <c r="U255" s="9">
        <f t="shared" si="78"/>
        <v>0</v>
      </c>
      <c r="V255" s="9">
        <f t="shared" si="79"/>
        <v>0</v>
      </c>
      <c r="W255" s="9">
        <f t="shared" si="80"/>
        <v>0</v>
      </c>
      <c r="X255" s="9">
        <f t="shared" si="81"/>
        <v>0</v>
      </c>
      <c r="Y255" s="9">
        <f t="shared" si="82"/>
        <v>0</v>
      </c>
      <c r="Z255" s="9">
        <f t="shared" si="83"/>
        <v>0</v>
      </c>
      <c r="AA255" s="9">
        <f t="shared" si="84"/>
        <v>0</v>
      </c>
      <c r="AB255" s="9">
        <f t="shared" si="85"/>
        <v>0</v>
      </c>
      <c r="AN255" s="10" t="str">
        <f t="shared" si="76"/>
        <v>Ribble and Alt EstuariesRamsar</v>
      </c>
      <c r="AO255" s="10" t="str">
        <f t="shared" si="86"/>
        <v>Ribble and Alt Estuaries</v>
      </c>
      <c r="AP255" s="9">
        <f>IFERROR(VLOOKUP($AN255,'Introduction probability'!$A$1:$L$128,5,FALSE),"0")</f>
        <v>0.5</v>
      </c>
      <c r="AQ255" s="9">
        <f>IFERROR(VLOOKUP($AN255,'Introduction probability'!$A$1:$L$128,6,FALSE),"0")</f>
        <v>0.5</v>
      </c>
      <c r="AR255" s="9">
        <f>IFERROR(VLOOKUP($AN255,'Introduction probability'!$A$1:$L$128,7,FALSE),"0")</f>
        <v>0.5</v>
      </c>
      <c r="AS255" s="9">
        <f>IFERROR(VLOOKUP($AN255,'Introduction probability'!$A$1:$L$128,8,FALSE),"0")</f>
        <v>1</v>
      </c>
      <c r="AT255" s="9">
        <f>IFERROR(VLOOKUP($AN255,'Introduction probability'!$A$1:$L$128,9,FALSE),"0")</f>
        <v>0.5</v>
      </c>
      <c r="AU255" s="9">
        <f>IFERROR(VLOOKUP($AN255,'Introduction probability'!$A$1:$L$128,10,FALSE),"0")</f>
        <v>0.5</v>
      </c>
      <c r="AV255" s="9">
        <f>IFERROR(VLOOKUP($AN255,'Introduction probability'!$A$1:$L$128,11,FALSE),"0")</f>
        <v>0.5</v>
      </c>
      <c r="AW255" s="9">
        <f>IFERROR(VLOOKUP($AN255,'Introduction probability'!$A$1:$L$128,12,FALSE),"0")</f>
        <v>0.5</v>
      </c>
      <c r="AY255" s="2" t="str">
        <f t="shared" si="87"/>
        <v>Ribble and Alt Estuaries</v>
      </c>
      <c r="AZ255" s="2" t="str">
        <f t="shared" si="88"/>
        <v>Ramsar</v>
      </c>
      <c r="BA255" s="2">
        <f t="shared" si="89"/>
        <v>0</v>
      </c>
      <c r="BB255" s="2">
        <f t="shared" si="90"/>
        <v>0</v>
      </c>
      <c r="BC255" s="2">
        <f t="shared" si="91"/>
        <v>0</v>
      </c>
      <c r="BD255" s="2">
        <f t="shared" si="92"/>
        <v>0</v>
      </c>
      <c r="BE255" s="2">
        <f t="shared" si="93"/>
        <v>0</v>
      </c>
      <c r="BF255" s="2">
        <f t="shared" si="94"/>
        <v>0</v>
      </c>
      <c r="BG255" s="2">
        <f t="shared" si="95"/>
        <v>0</v>
      </c>
      <c r="BH255" s="2">
        <f t="shared" si="96"/>
        <v>0</v>
      </c>
    </row>
    <row r="256" spans="1:60" x14ac:dyDescent="0.25">
      <c r="A256" s="1" t="s">
        <v>191</v>
      </c>
      <c r="B256" s="1" t="s">
        <v>192</v>
      </c>
      <c r="C256" s="1" t="s">
        <v>184</v>
      </c>
      <c r="D256" s="1" t="s">
        <v>494</v>
      </c>
      <c r="E256" s="1" t="s">
        <v>142</v>
      </c>
      <c r="F256" s="1" t="s">
        <v>143</v>
      </c>
      <c r="G256" s="1" t="s">
        <v>144</v>
      </c>
      <c r="H256" s="1" t="s">
        <v>17</v>
      </c>
      <c r="I256" s="1" t="s">
        <v>530</v>
      </c>
      <c r="J256" s="1" t="s">
        <v>145</v>
      </c>
      <c r="K256" s="1" t="s">
        <v>16</v>
      </c>
      <c r="L256" s="1" t="s">
        <v>146</v>
      </c>
      <c r="M256" s="2" t="str">
        <f t="shared" si="73"/>
        <v>UK11031</v>
      </c>
      <c r="N256" s="2" t="str">
        <f t="shared" si="74"/>
        <v>Humber Estuary</v>
      </c>
      <c r="O256" s="2" t="str">
        <f t="shared" si="75"/>
        <v>Ramsar</v>
      </c>
      <c r="P256" s="2" t="str">
        <f t="shared" si="77"/>
        <v>H1330</v>
      </c>
      <c r="Q256" s="37" t="s">
        <v>219</v>
      </c>
      <c r="R256" s="37" t="s">
        <v>220</v>
      </c>
      <c r="S256" s="37" t="s">
        <v>184</v>
      </c>
      <c r="T256" s="37" t="s">
        <v>498</v>
      </c>
      <c r="U256" s="9">
        <f t="shared" si="78"/>
        <v>0</v>
      </c>
      <c r="V256" s="9">
        <f t="shared" si="79"/>
        <v>0</v>
      </c>
      <c r="W256" s="9">
        <f t="shared" si="80"/>
        <v>0</v>
      </c>
      <c r="X256" s="9">
        <f t="shared" si="81"/>
        <v>0</v>
      </c>
      <c r="Y256" s="9">
        <f t="shared" si="82"/>
        <v>0</v>
      </c>
      <c r="Z256" s="9">
        <f t="shared" si="83"/>
        <v>0</v>
      </c>
      <c r="AA256" s="9">
        <f t="shared" si="84"/>
        <v>0</v>
      </c>
      <c r="AB256" s="9">
        <f t="shared" si="85"/>
        <v>0</v>
      </c>
      <c r="AN256" s="10" t="str">
        <f t="shared" si="76"/>
        <v>Ribble and Alt EstuariesRamsar</v>
      </c>
      <c r="AO256" s="10" t="str">
        <f t="shared" si="86"/>
        <v>Ribble and Alt Estuaries</v>
      </c>
      <c r="AP256" s="9">
        <f>IFERROR(VLOOKUP($AN256,'Introduction probability'!$A$1:$L$128,5,FALSE),"0")</f>
        <v>0.5</v>
      </c>
      <c r="AQ256" s="9">
        <f>IFERROR(VLOOKUP($AN256,'Introduction probability'!$A$1:$L$128,6,FALSE),"0")</f>
        <v>0.5</v>
      </c>
      <c r="AR256" s="9">
        <f>IFERROR(VLOOKUP($AN256,'Introduction probability'!$A$1:$L$128,7,FALSE),"0")</f>
        <v>0.5</v>
      </c>
      <c r="AS256" s="9">
        <f>IFERROR(VLOOKUP($AN256,'Introduction probability'!$A$1:$L$128,8,FALSE),"0")</f>
        <v>1</v>
      </c>
      <c r="AT256" s="9">
        <f>IFERROR(VLOOKUP($AN256,'Introduction probability'!$A$1:$L$128,9,FALSE),"0")</f>
        <v>0.5</v>
      </c>
      <c r="AU256" s="9">
        <f>IFERROR(VLOOKUP($AN256,'Introduction probability'!$A$1:$L$128,10,FALSE),"0")</f>
        <v>0.5</v>
      </c>
      <c r="AV256" s="9">
        <f>IFERROR(VLOOKUP($AN256,'Introduction probability'!$A$1:$L$128,11,FALSE),"0")</f>
        <v>0.5</v>
      </c>
      <c r="AW256" s="9">
        <f>IFERROR(VLOOKUP($AN256,'Introduction probability'!$A$1:$L$128,12,FALSE),"0")</f>
        <v>0.5</v>
      </c>
      <c r="AY256" s="2" t="str">
        <f t="shared" si="87"/>
        <v>Ribble and Alt Estuaries</v>
      </c>
      <c r="AZ256" s="2" t="str">
        <f t="shared" si="88"/>
        <v>Ramsar</v>
      </c>
      <c r="BA256" s="2">
        <f t="shared" si="89"/>
        <v>0</v>
      </c>
      <c r="BB256" s="2">
        <f t="shared" si="90"/>
        <v>0</v>
      </c>
      <c r="BC256" s="2">
        <f t="shared" si="91"/>
        <v>0</v>
      </c>
      <c r="BD256" s="2">
        <f t="shared" si="92"/>
        <v>0</v>
      </c>
      <c r="BE256" s="2">
        <f t="shared" si="93"/>
        <v>0</v>
      </c>
      <c r="BF256" s="2">
        <f t="shared" si="94"/>
        <v>0</v>
      </c>
      <c r="BG256" s="2">
        <f t="shared" si="95"/>
        <v>0</v>
      </c>
      <c r="BH256" s="2">
        <f t="shared" si="96"/>
        <v>0</v>
      </c>
    </row>
    <row r="257" spans="1:60" x14ac:dyDescent="0.25">
      <c r="A257" s="1" t="s">
        <v>191</v>
      </c>
      <c r="B257" s="1" t="s">
        <v>192</v>
      </c>
      <c r="C257" s="1" t="s">
        <v>184</v>
      </c>
      <c r="D257" s="1" t="s">
        <v>494</v>
      </c>
      <c r="E257" s="1" t="s">
        <v>142</v>
      </c>
      <c r="F257" s="1" t="s">
        <v>143</v>
      </c>
      <c r="G257" s="1" t="s">
        <v>144</v>
      </c>
      <c r="H257" s="1" t="s">
        <v>17</v>
      </c>
      <c r="I257" s="1" t="s">
        <v>536</v>
      </c>
      <c r="J257" s="1" t="s">
        <v>147</v>
      </c>
      <c r="K257" s="1" t="s">
        <v>16</v>
      </c>
      <c r="L257" s="1" t="s">
        <v>146</v>
      </c>
      <c r="M257" s="2" t="str">
        <f t="shared" si="73"/>
        <v>UK11031</v>
      </c>
      <c r="N257" s="2" t="str">
        <f t="shared" si="74"/>
        <v>Humber Estuary</v>
      </c>
      <c r="O257" s="2" t="str">
        <f t="shared" si="75"/>
        <v>Ramsar</v>
      </c>
      <c r="P257" s="2" t="str">
        <f t="shared" si="77"/>
        <v>H1150</v>
      </c>
      <c r="Q257" s="37" t="s">
        <v>240</v>
      </c>
      <c r="R257" s="37" t="s">
        <v>241</v>
      </c>
      <c r="S257" s="37" t="s">
        <v>242</v>
      </c>
      <c r="T257" s="37" t="s">
        <v>600</v>
      </c>
      <c r="U257" s="9">
        <f t="shared" si="78"/>
        <v>0</v>
      </c>
      <c r="V257" s="9">
        <f t="shared" si="79"/>
        <v>0</v>
      </c>
      <c r="W257" s="9">
        <f t="shared" si="80"/>
        <v>0</v>
      </c>
      <c r="X257" s="9">
        <f t="shared" si="81"/>
        <v>0</v>
      </c>
      <c r="Y257" s="9">
        <f t="shared" si="82"/>
        <v>0</v>
      </c>
      <c r="Z257" s="9">
        <f t="shared" si="83"/>
        <v>0</v>
      </c>
      <c r="AA257" s="9">
        <f t="shared" si="84"/>
        <v>0</v>
      </c>
      <c r="AB257" s="9">
        <f t="shared" si="85"/>
        <v>0</v>
      </c>
      <c r="AN257" s="10" t="str">
        <f t="shared" si="76"/>
        <v>Alde, Ore and Butley EstuariesSAC</v>
      </c>
      <c r="AO257" s="10" t="str">
        <f t="shared" si="86"/>
        <v>Alde, Ore and Butley Estuaries</v>
      </c>
      <c r="AP257" s="9">
        <f>IFERROR(VLOOKUP($AN257,'Introduction probability'!$A$1:$L$128,5,FALSE),"0")</f>
        <v>0.5</v>
      </c>
      <c r="AQ257" s="9">
        <f>IFERROR(VLOOKUP($AN257,'Introduction probability'!$A$1:$L$128,6,FALSE),"0")</f>
        <v>0.5</v>
      </c>
      <c r="AR257" s="9">
        <f>IFERROR(VLOOKUP($AN257,'Introduction probability'!$A$1:$L$128,7,FALSE),"0")</f>
        <v>0.5</v>
      </c>
      <c r="AS257" s="9">
        <f>IFERROR(VLOOKUP($AN257,'Introduction probability'!$A$1:$L$128,8,FALSE),"0")</f>
        <v>0.5</v>
      </c>
      <c r="AT257" s="9">
        <f>IFERROR(VLOOKUP($AN257,'Introduction probability'!$A$1:$L$128,9,FALSE),"0")</f>
        <v>1</v>
      </c>
      <c r="AU257" s="9">
        <f>IFERROR(VLOOKUP($AN257,'Introduction probability'!$A$1:$L$128,10,FALSE),"0")</f>
        <v>1</v>
      </c>
      <c r="AV257" s="9">
        <f>IFERROR(VLOOKUP($AN257,'Introduction probability'!$A$1:$L$128,11,FALSE),"0")</f>
        <v>0.5</v>
      </c>
      <c r="AW257" s="9">
        <f>IFERROR(VLOOKUP($AN257,'Introduction probability'!$A$1:$L$128,12,FALSE),"0")</f>
        <v>0.5</v>
      </c>
      <c r="AY257" s="2" t="str">
        <f t="shared" si="87"/>
        <v>Alde, Ore and Butley Estuaries</v>
      </c>
      <c r="AZ257" s="2" t="str">
        <f t="shared" si="88"/>
        <v>SAC</v>
      </c>
      <c r="BA257" s="2">
        <f t="shared" si="89"/>
        <v>0</v>
      </c>
      <c r="BB257" s="2">
        <f t="shared" si="90"/>
        <v>0</v>
      </c>
      <c r="BC257" s="2">
        <f t="shared" si="91"/>
        <v>0</v>
      </c>
      <c r="BD257" s="2">
        <f t="shared" si="92"/>
        <v>0</v>
      </c>
      <c r="BE257" s="2">
        <f t="shared" si="93"/>
        <v>0</v>
      </c>
      <c r="BF257" s="2">
        <f t="shared" si="94"/>
        <v>0</v>
      </c>
      <c r="BG257" s="2">
        <f t="shared" si="95"/>
        <v>0</v>
      </c>
      <c r="BH257" s="2">
        <f t="shared" si="96"/>
        <v>0</v>
      </c>
    </row>
    <row r="258" spans="1:60" x14ac:dyDescent="0.25">
      <c r="A258" s="1" t="s">
        <v>191</v>
      </c>
      <c r="B258" s="1" t="s">
        <v>192</v>
      </c>
      <c r="C258" s="1" t="s">
        <v>184</v>
      </c>
      <c r="D258" s="1" t="s">
        <v>494</v>
      </c>
      <c r="E258" s="1" t="s">
        <v>142</v>
      </c>
      <c r="F258" s="1" t="s">
        <v>143</v>
      </c>
      <c r="G258" s="1" t="s">
        <v>144</v>
      </c>
      <c r="H258" s="1" t="s">
        <v>17</v>
      </c>
      <c r="I258" s="1" t="s">
        <v>596</v>
      </c>
      <c r="J258" s="1" t="s">
        <v>187</v>
      </c>
      <c r="K258" s="1" t="s">
        <v>16</v>
      </c>
      <c r="L258" s="1" t="s">
        <v>146</v>
      </c>
      <c r="M258" s="2" t="str">
        <f t="shared" si="73"/>
        <v>UK11031</v>
      </c>
      <c r="N258" s="2" t="str">
        <f t="shared" si="74"/>
        <v>Humber Estuary</v>
      </c>
      <c r="O258" s="2" t="str">
        <f t="shared" si="75"/>
        <v>Ramsar</v>
      </c>
      <c r="P258" s="2" t="str">
        <f t="shared" si="77"/>
        <v>SH_2</v>
      </c>
      <c r="Q258" s="37" t="s">
        <v>240</v>
      </c>
      <c r="R258" s="37" t="s">
        <v>241</v>
      </c>
      <c r="S258" s="37" t="s">
        <v>242</v>
      </c>
      <c r="T258" s="37" t="s">
        <v>601</v>
      </c>
      <c r="U258" s="9">
        <f t="shared" si="78"/>
        <v>0</v>
      </c>
      <c r="V258" s="9">
        <f t="shared" si="79"/>
        <v>0</v>
      </c>
      <c r="W258" s="9">
        <f t="shared" si="80"/>
        <v>0</v>
      </c>
      <c r="X258" s="9">
        <f t="shared" si="81"/>
        <v>0</v>
      </c>
      <c r="Y258" s="9">
        <f t="shared" si="82"/>
        <v>0</v>
      </c>
      <c r="Z258" s="9">
        <f t="shared" si="83"/>
        <v>0</v>
      </c>
      <c r="AA258" s="9">
        <f t="shared" si="84"/>
        <v>0</v>
      </c>
      <c r="AB258" s="9">
        <f t="shared" si="85"/>
        <v>0</v>
      </c>
      <c r="AN258" s="10" t="str">
        <f t="shared" si="76"/>
        <v>Alde, Ore and Butley EstuariesSAC</v>
      </c>
      <c r="AO258" s="10" t="str">
        <f t="shared" si="86"/>
        <v>Alde, Ore and Butley Estuaries</v>
      </c>
      <c r="AP258" s="9">
        <f>IFERROR(VLOOKUP($AN258,'Introduction probability'!$A$1:$L$128,5,FALSE),"0")</f>
        <v>0.5</v>
      </c>
      <c r="AQ258" s="9">
        <f>IFERROR(VLOOKUP($AN258,'Introduction probability'!$A$1:$L$128,6,FALSE),"0")</f>
        <v>0.5</v>
      </c>
      <c r="AR258" s="9">
        <f>IFERROR(VLOOKUP($AN258,'Introduction probability'!$A$1:$L$128,7,FALSE),"0")</f>
        <v>0.5</v>
      </c>
      <c r="AS258" s="9">
        <f>IFERROR(VLOOKUP($AN258,'Introduction probability'!$A$1:$L$128,8,FALSE),"0")</f>
        <v>0.5</v>
      </c>
      <c r="AT258" s="9">
        <f>IFERROR(VLOOKUP($AN258,'Introduction probability'!$A$1:$L$128,9,FALSE),"0")</f>
        <v>1</v>
      </c>
      <c r="AU258" s="9">
        <f>IFERROR(VLOOKUP($AN258,'Introduction probability'!$A$1:$L$128,10,FALSE),"0")</f>
        <v>1</v>
      </c>
      <c r="AV258" s="9">
        <f>IFERROR(VLOOKUP($AN258,'Introduction probability'!$A$1:$L$128,11,FALSE),"0")</f>
        <v>0.5</v>
      </c>
      <c r="AW258" s="9">
        <f>IFERROR(VLOOKUP($AN258,'Introduction probability'!$A$1:$L$128,12,FALSE),"0")</f>
        <v>0.5</v>
      </c>
      <c r="AY258" s="2" t="str">
        <f t="shared" si="87"/>
        <v>Alde, Ore and Butley Estuaries</v>
      </c>
      <c r="AZ258" s="2" t="str">
        <f t="shared" si="88"/>
        <v>SAC</v>
      </c>
      <c r="BA258" s="2">
        <f t="shared" si="89"/>
        <v>0</v>
      </c>
      <c r="BB258" s="2">
        <f t="shared" si="90"/>
        <v>0</v>
      </c>
      <c r="BC258" s="2">
        <f t="shared" si="91"/>
        <v>0</v>
      </c>
      <c r="BD258" s="2">
        <f t="shared" si="92"/>
        <v>0</v>
      </c>
      <c r="BE258" s="2">
        <f t="shared" si="93"/>
        <v>0</v>
      </c>
      <c r="BF258" s="2">
        <f t="shared" si="94"/>
        <v>0</v>
      </c>
      <c r="BG258" s="2">
        <f t="shared" si="95"/>
        <v>0</v>
      </c>
      <c r="BH258" s="2">
        <f t="shared" si="96"/>
        <v>0</v>
      </c>
    </row>
    <row r="259" spans="1:60" x14ac:dyDescent="0.25">
      <c r="A259" s="1" t="s">
        <v>191</v>
      </c>
      <c r="B259" s="1" t="s">
        <v>192</v>
      </c>
      <c r="C259" s="1" t="s">
        <v>184</v>
      </c>
      <c r="D259" s="1" t="s">
        <v>494</v>
      </c>
      <c r="E259" s="1" t="s">
        <v>142</v>
      </c>
      <c r="F259" s="1" t="s">
        <v>143</v>
      </c>
      <c r="G259" s="1" t="s">
        <v>144</v>
      </c>
      <c r="H259" s="1" t="s">
        <v>17</v>
      </c>
      <c r="I259" s="1" t="s">
        <v>459</v>
      </c>
      <c r="J259" s="1" t="s">
        <v>46</v>
      </c>
      <c r="K259" s="1" t="s">
        <v>16</v>
      </c>
      <c r="L259" s="1" t="s">
        <v>19</v>
      </c>
      <c r="M259" s="2" t="str">
        <f t="shared" ref="M259:M322" si="97">A259</f>
        <v>UK11031</v>
      </c>
      <c r="N259" s="2" t="str">
        <f t="shared" ref="N259:N322" si="98">B259</f>
        <v>Humber Estuary</v>
      </c>
      <c r="O259" s="2" t="str">
        <f t="shared" ref="O259:O322" si="99">C259</f>
        <v>Ramsar</v>
      </c>
      <c r="P259" s="2" t="str">
        <f t="shared" si="77"/>
        <v>A2.4</v>
      </c>
      <c r="Q259" s="37" t="s">
        <v>240</v>
      </c>
      <c r="R259" s="37" t="s">
        <v>241</v>
      </c>
      <c r="S259" s="37" t="s">
        <v>242</v>
      </c>
      <c r="T259" s="37" t="s">
        <v>602</v>
      </c>
      <c r="U259" s="9">
        <f t="shared" si="78"/>
        <v>0</v>
      </c>
      <c r="V259" s="9">
        <f t="shared" si="79"/>
        <v>0</v>
      </c>
      <c r="W259" s="9">
        <f t="shared" si="80"/>
        <v>0</v>
      </c>
      <c r="X259" s="9">
        <f t="shared" si="81"/>
        <v>0</v>
      </c>
      <c r="Y259" s="9">
        <f t="shared" si="82"/>
        <v>0</v>
      </c>
      <c r="Z259" s="9">
        <f t="shared" si="83"/>
        <v>0</v>
      </c>
      <c r="AA259" s="9">
        <f t="shared" si="84"/>
        <v>0</v>
      </c>
      <c r="AB259" s="9">
        <f t="shared" si="85"/>
        <v>0</v>
      </c>
      <c r="AN259" s="10" t="str">
        <f t="shared" ref="AN259:AN322" si="100">CONCATENATE(R259,S259)</f>
        <v>Alde, Ore and Butley EstuariesSAC</v>
      </c>
      <c r="AO259" s="10" t="str">
        <f t="shared" si="86"/>
        <v>Alde, Ore and Butley Estuaries</v>
      </c>
      <c r="AP259" s="9">
        <f>IFERROR(VLOOKUP($AN259,'Introduction probability'!$A$1:$L$128,5,FALSE),"0")</f>
        <v>0.5</v>
      </c>
      <c r="AQ259" s="9">
        <f>IFERROR(VLOOKUP($AN259,'Introduction probability'!$A$1:$L$128,6,FALSE),"0")</f>
        <v>0.5</v>
      </c>
      <c r="AR259" s="9">
        <f>IFERROR(VLOOKUP($AN259,'Introduction probability'!$A$1:$L$128,7,FALSE),"0")</f>
        <v>0.5</v>
      </c>
      <c r="AS259" s="9">
        <f>IFERROR(VLOOKUP($AN259,'Introduction probability'!$A$1:$L$128,8,FALSE),"0")</f>
        <v>0.5</v>
      </c>
      <c r="AT259" s="9">
        <f>IFERROR(VLOOKUP($AN259,'Introduction probability'!$A$1:$L$128,9,FALSE),"0")</f>
        <v>1</v>
      </c>
      <c r="AU259" s="9">
        <f>IFERROR(VLOOKUP($AN259,'Introduction probability'!$A$1:$L$128,10,FALSE),"0")</f>
        <v>1</v>
      </c>
      <c r="AV259" s="9">
        <f>IFERROR(VLOOKUP($AN259,'Introduction probability'!$A$1:$L$128,11,FALSE),"0")</f>
        <v>0.5</v>
      </c>
      <c r="AW259" s="9">
        <f>IFERROR(VLOOKUP($AN259,'Introduction probability'!$A$1:$L$128,12,FALSE),"0")</f>
        <v>0.5</v>
      </c>
      <c r="AY259" s="2" t="str">
        <f t="shared" si="87"/>
        <v>Alde, Ore and Butley Estuaries</v>
      </c>
      <c r="AZ259" s="2" t="str">
        <f t="shared" si="88"/>
        <v>SAC</v>
      </c>
      <c r="BA259" s="2">
        <f t="shared" si="89"/>
        <v>0</v>
      </c>
      <c r="BB259" s="2">
        <f t="shared" si="90"/>
        <v>0</v>
      </c>
      <c r="BC259" s="2">
        <f t="shared" si="91"/>
        <v>0</v>
      </c>
      <c r="BD259" s="2">
        <f t="shared" si="92"/>
        <v>0</v>
      </c>
      <c r="BE259" s="2">
        <f t="shared" si="93"/>
        <v>0</v>
      </c>
      <c r="BF259" s="2">
        <f t="shared" si="94"/>
        <v>0</v>
      </c>
      <c r="BG259" s="2">
        <f t="shared" si="95"/>
        <v>0</v>
      </c>
      <c r="BH259" s="2">
        <f t="shared" si="96"/>
        <v>0</v>
      </c>
    </row>
    <row r="260" spans="1:60" x14ac:dyDescent="0.25">
      <c r="A260" s="1" t="s">
        <v>191</v>
      </c>
      <c r="B260" s="1" t="s">
        <v>192</v>
      </c>
      <c r="C260" s="1" t="s">
        <v>184</v>
      </c>
      <c r="D260" s="1" t="s">
        <v>494</v>
      </c>
      <c r="E260" s="1" t="s">
        <v>142</v>
      </c>
      <c r="F260" s="1" t="s">
        <v>143</v>
      </c>
      <c r="G260" s="1" t="s">
        <v>144</v>
      </c>
      <c r="H260" s="1" t="s">
        <v>17</v>
      </c>
      <c r="I260" s="1" t="s">
        <v>444</v>
      </c>
      <c r="J260" s="1" t="s">
        <v>27</v>
      </c>
      <c r="K260" s="1" t="s">
        <v>16</v>
      </c>
      <c r="L260" s="1" t="s">
        <v>19</v>
      </c>
      <c r="M260" s="2" t="str">
        <f t="shared" si="97"/>
        <v>UK11031</v>
      </c>
      <c r="N260" s="2" t="str">
        <f t="shared" si="98"/>
        <v>Humber Estuary</v>
      </c>
      <c r="O260" s="2" t="str">
        <f t="shared" si="99"/>
        <v>Ramsar</v>
      </c>
      <c r="P260" s="2" t="str">
        <f t="shared" ref="P260:P323" si="101">IF(I260="",D260,I260)</f>
        <v>A2.3</v>
      </c>
      <c r="Q260" s="37" t="s">
        <v>240</v>
      </c>
      <c r="R260" s="37" t="s">
        <v>241</v>
      </c>
      <c r="S260" s="37" t="s">
        <v>242</v>
      </c>
      <c r="T260" s="37" t="s">
        <v>603</v>
      </c>
      <c r="U260" s="9">
        <f t="shared" ref="U260:U323" si="102">IFERROR(VLOOKUP($T260,$AD$4:$AM$65,3,FALSE),0)</f>
        <v>0</v>
      </c>
      <c r="V260" s="9">
        <f t="shared" ref="V260:V323" si="103">IFERROR(VLOOKUP($T260,$AD$4:$AM$65,4,FALSE),0)</f>
        <v>0</v>
      </c>
      <c r="W260" s="9">
        <f t="shared" ref="W260:W323" si="104">IFERROR(VLOOKUP($T260,$AD$4:$AM$65,5,FALSE),0)</f>
        <v>0</v>
      </c>
      <c r="X260" s="9">
        <f t="shared" ref="X260:X323" si="105">IFERROR(VLOOKUP($T260,$AD$4:$AM$65,6,FALSE),0)</f>
        <v>0</v>
      </c>
      <c r="Y260" s="9">
        <f t="shared" ref="Y260:Y323" si="106">IFERROR(VLOOKUP($T260,$AD$4:$AM$65,7,FALSE),0)</f>
        <v>0</v>
      </c>
      <c r="Z260" s="9">
        <f t="shared" ref="Z260:Z323" si="107">IFERROR(VLOOKUP($T260,$AD$4:$AM$65,8,FALSE),0)</f>
        <v>0</v>
      </c>
      <c r="AA260" s="9">
        <f t="shared" ref="AA260:AA323" si="108">IFERROR(VLOOKUP($T260,$AD$4:$AM$65,9,FALSE),0)</f>
        <v>0</v>
      </c>
      <c r="AB260" s="9">
        <f t="shared" ref="AB260:AB323" si="109">IFERROR(VLOOKUP($T260,$AD$4:$AM$65,10,FALSE),0)</f>
        <v>0</v>
      </c>
      <c r="AN260" s="10" t="str">
        <f t="shared" si="100"/>
        <v>Alde, Ore and Butley EstuariesSAC</v>
      </c>
      <c r="AO260" s="10" t="str">
        <f t="shared" ref="AO260:AO323" si="110">R260</f>
        <v>Alde, Ore and Butley Estuaries</v>
      </c>
      <c r="AP260" s="9">
        <f>IFERROR(VLOOKUP($AN260,'Introduction probability'!$A$1:$L$128,5,FALSE),"0")</f>
        <v>0.5</v>
      </c>
      <c r="AQ260" s="9">
        <f>IFERROR(VLOOKUP($AN260,'Introduction probability'!$A$1:$L$128,6,FALSE),"0")</f>
        <v>0.5</v>
      </c>
      <c r="AR260" s="9">
        <f>IFERROR(VLOOKUP($AN260,'Introduction probability'!$A$1:$L$128,7,FALSE),"0")</f>
        <v>0.5</v>
      </c>
      <c r="AS260" s="9">
        <f>IFERROR(VLOOKUP($AN260,'Introduction probability'!$A$1:$L$128,8,FALSE),"0")</f>
        <v>0.5</v>
      </c>
      <c r="AT260" s="9">
        <f>IFERROR(VLOOKUP($AN260,'Introduction probability'!$A$1:$L$128,9,FALSE),"0")</f>
        <v>1</v>
      </c>
      <c r="AU260" s="9">
        <f>IFERROR(VLOOKUP($AN260,'Introduction probability'!$A$1:$L$128,10,FALSE),"0")</f>
        <v>1</v>
      </c>
      <c r="AV260" s="9">
        <f>IFERROR(VLOOKUP($AN260,'Introduction probability'!$A$1:$L$128,11,FALSE),"0")</f>
        <v>0.5</v>
      </c>
      <c r="AW260" s="9">
        <f>IFERROR(VLOOKUP($AN260,'Introduction probability'!$A$1:$L$128,12,FALSE),"0")</f>
        <v>0.5</v>
      </c>
      <c r="AY260" s="2" t="str">
        <f t="shared" ref="AY260:AY323" si="111">R260</f>
        <v>Alde, Ore and Butley Estuaries</v>
      </c>
      <c r="AZ260" s="2" t="str">
        <f t="shared" ref="AZ260:AZ323" si="112">S260</f>
        <v>SAC</v>
      </c>
      <c r="BA260" s="2">
        <f t="shared" ref="BA260:BA323" si="113">AP260*U260</f>
        <v>0</v>
      </c>
      <c r="BB260" s="2">
        <f t="shared" ref="BB260:BB323" si="114">AQ260*V260</f>
        <v>0</v>
      </c>
      <c r="BC260" s="2">
        <f t="shared" ref="BC260:BC323" si="115">AR260*W260</f>
        <v>0</v>
      </c>
      <c r="BD260" s="2">
        <f t="shared" ref="BD260:BD323" si="116">AS260*X260</f>
        <v>0</v>
      </c>
      <c r="BE260" s="2">
        <f t="shared" ref="BE260:BE323" si="117">AT260*Y260</f>
        <v>0</v>
      </c>
      <c r="BF260" s="2">
        <f t="shared" ref="BF260:BF323" si="118">AU260*Z260</f>
        <v>0</v>
      </c>
      <c r="BG260" s="2">
        <f t="shared" ref="BG260:BG323" si="119">AV260*AA260</f>
        <v>0</v>
      </c>
      <c r="BH260" s="2">
        <f t="shared" ref="BH260:BH323" si="120">AW260*AB260</f>
        <v>0</v>
      </c>
    </row>
    <row r="261" spans="1:60" x14ac:dyDescent="0.25">
      <c r="A261" s="1" t="s">
        <v>191</v>
      </c>
      <c r="B261" s="1" t="s">
        <v>192</v>
      </c>
      <c r="C261" s="1" t="s">
        <v>184</v>
      </c>
      <c r="D261" s="1" t="s">
        <v>494</v>
      </c>
      <c r="E261" s="1" t="s">
        <v>142</v>
      </c>
      <c r="F261" s="1" t="s">
        <v>143</v>
      </c>
      <c r="G261" s="1" t="s">
        <v>144</v>
      </c>
      <c r="H261" s="1" t="s">
        <v>17</v>
      </c>
      <c r="I261" s="1" t="s">
        <v>465</v>
      </c>
      <c r="J261" s="1" t="s">
        <v>56</v>
      </c>
      <c r="K261" s="1" t="s">
        <v>16</v>
      </c>
      <c r="L261" s="1" t="s">
        <v>19</v>
      </c>
      <c r="M261" s="2" t="str">
        <f t="shared" si="97"/>
        <v>UK11031</v>
      </c>
      <c r="N261" s="2" t="str">
        <f t="shared" si="98"/>
        <v>Humber Estuary</v>
      </c>
      <c r="O261" s="2" t="str">
        <f t="shared" si="99"/>
        <v>Ramsar</v>
      </c>
      <c r="P261" s="2" t="str">
        <f t="shared" si="101"/>
        <v>A2.2</v>
      </c>
      <c r="Q261" s="37" t="s">
        <v>240</v>
      </c>
      <c r="R261" s="37" t="s">
        <v>241</v>
      </c>
      <c r="S261" s="37" t="s">
        <v>242</v>
      </c>
      <c r="T261" s="37" t="s">
        <v>604</v>
      </c>
      <c r="U261" s="9">
        <f t="shared" si="102"/>
        <v>0</v>
      </c>
      <c r="V261" s="9">
        <f t="shared" si="103"/>
        <v>0</v>
      </c>
      <c r="W261" s="9">
        <f t="shared" si="104"/>
        <v>0</v>
      </c>
      <c r="X261" s="9">
        <f t="shared" si="105"/>
        <v>0</v>
      </c>
      <c r="Y261" s="9">
        <f t="shared" si="106"/>
        <v>0</v>
      </c>
      <c r="Z261" s="9">
        <f t="shared" si="107"/>
        <v>0</v>
      </c>
      <c r="AA261" s="9">
        <f t="shared" si="108"/>
        <v>0</v>
      </c>
      <c r="AB261" s="9">
        <f t="shared" si="109"/>
        <v>0</v>
      </c>
      <c r="AN261" s="10" t="str">
        <f t="shared" si="100"/>
        <v>Alde, Ore and Butley EstuariesSAC</v>
      </c>
      <c r="AO261" s="10" t="str">
        <f t="shared" si="110"/>
        <v>Alde, Ore and Butley Estuaries</v>
      </c>
      <c r="AP261" s="9">
        <f>IFERROR(VLOOKUP($AN261,'Introduction probability'!$A$1:$L$128,5,FALSE),"0")</f>
        <v>0.5</v>
      </c>
      <c r="AQ261" s="9">
        <f>IFERROR(VLOOKUP($AN261,'Introduction probability'!$A$1:$L$128,6,FALSE),"0")</f>
        <v>0.5</v>
      </c>
      <c r="AR261" s="9">
        <f>IFERROR(VLOOKUP($AN261,'Introduction probability'!$A$1:$L$128,7,FALSE),"0")</f>
        <v>0.5</v>
      </c>
      <c r="AS261" s="9">
        <f>IFERROR(VLOOKUP($AN261,'Introduction probability'!$A$1:$L$128,8,FALSE),"0")</f>
        <v>0.5</v>
      </c>
      <c r="AT261" s="9">
        <f>IFERROR(VLOOKUP($AN261,'Introduction probability'!$A$1:$L$128,9,FALSE),"0")</f>
        <v>1</v>
      </c>
      <c r="AU261" s="9">
        <f>IFERROR(VLOOKUP($AN261,'Introduction probability'!$A$1:$L$128,10,FALSE),"0")</f>
        <v>1</v>
      </c>
      <c r="AV261" s="9">
        <f>IFERROR(VLOOKUP($AN261,'Introduction probability'!$A$1:$L$128,11,FALSE),"0")</f>
        <v>0.5</v>
      </c>
      <c r="AW261" s="9">
        <f>IFERROR(VLOOKUP($AN261,'Introduction probability'!$A$1:$L$128,12,FALSE),"0")</f>
        <v>0.5</v>
      </c>
      <c r="AY261" s="2" t="str">
        <f t="shared" si="111"/>
        <v>Alde, Ore and Butley Estuaries</v>
      </c>
      <c r="AZ261" s="2" t="str">
        <f t="shared" si="112"/>
        <v>SAC</v>
      </c>
      <c r="BA261" s="2">
        <f t="shared" si="113"/>
        <v>0</v>
      </c>
      <c r="BB261" s="2">
        <f t="shared" si="114"/>
        <v>0</v>
      </c>
      <c r="BC261" s="2">
        <f t="shared" si="115"/>
        <v>0</v>
      </c>
      <c r="BD261" s="2">
        <f t="shared" si="116"/>
        <v>0</v>
      </c>
      <c r="BE261" s="2">
        <f t="shared" si="117"/>
        <v>0</v>
      </c>
      <c r="BF261" s="2">
        <f t="shared" si="118"/>
        <v>0</v>
      </c>
      <c r="BG261" s="2">
        <f t="shared" si="119"/>
        <v>0</v>
      </c>
      <c r="BH261" s="2">
        <f t="shared" si="120"/>
        <v>0</v>
      </c>
    </row>
    <row r="262" spans="1:60" x14ac:dyDescent="0.25">
      <c r="A262" s="1" t="s">
        <v>191</v>
      </c>
      <c r="B262" s="1" t="s">
        <v>192</v>
      </c>
      <c r="C262" s="1" t="s">
        <v>184</v>
      </c>
      <c r="D262" s="1" t="s">
        <v>494</v>
      </c>
      <c r="E262" s="1" t="s">
        <v>142</v>
      </c>
      <c r="F262" s="1" t="s">
        <v>143</v>
      </c>
      <c r="G262" s="1" t="s">
        <v>144</v>
      </c>
      <c r="H262" s="1" t="s">
        <v>17</v>
      </c>
      <c r="I262" s="1" t="s">
        <v>597</v>
      </c>
      <c r="J262" s="1" t="s">
        <v>188</v>
      </c>
      <c r="K262" s="1" t="s">
        <v>16</v>
      </c>
      <c r="L262" s="1" t="s">
        <v>19</v>
      </c>
      <c r="M262" s="2" t="str">
        <f t="shared" si="97"/>
        <v>UK11031</v>
      </c>
      <c r="N262" s="2" t="str">
        <f t="shared" si="98"/>
        <v>Humber Estuary</v>
      </c>
      <c r="O262" s="2" t="str">
        <f t="shared" si="99"/>
        <v>Ramsar</v>
      </c>
      <c r="P262" s="2" t="str">
        <f t="shared" si="101"/>
        <v>A2.61</v>
      </c>
      <c r="Q262" s="37" t="s">
        <v>240</v>
      </c>
      <c r="R262" s="37" t="s">
        <v>241</v>
      </c>
      <c r="S262" s="37" t="s">
        <v>242</v>
      </c>
      <c r="T262" s="37" t="s">
        <v>605</v>
      </c>
      <c r="U262" s="9">
        <f t="shared" si="102"/>
        <v>0</v>
      </c>
      <c r="V262" s="9">
        <f t="shared" si="103"/>
        <v>0</v>
      </c>
      <c r="W262" s="9">
        <f t="shared" si="104"/>
        <v>0</v>
      </c>
      <c r="X262" s="9">
        <f t="shared" si="105"/>
        <v>0</v>
      </c>
      <c r="Y262" s="9">
        <f t="shared" si="106"/>
        <v>0</v>
      </c>
      <c r="Z262" s="9">
        <f t="shared" si="107"/>
        <v>0</v>
      </c>
      <c r="AA262" s="9">
        <f t="shared" si="108"/>
        <v>0</v>
      </c>
      <c r="AB262" s="9">
        <f t="shared" si="109"/>
        <v>0</v>
      </c>
      <c r="AN262" s="10" t="str">
        <f t="shared" si="100"/>
        <v>Alde, Ore and Butley EstuariesSAC</v>
      </c>
      <c r="AO262" s="10" t="str">
        <f t="shared" si="110"/>
        <v>Alde, Ore and Butley Estuaries</v>
      </c>
      <c r="AP262" s="9">
        <f>IFERROR(VLOOKUP($AN262,'Introduction probability'!$A$1:$L$128,5,FALSE),"0")</f>
        <v>0.5</v>
      </c>
      <c r="AQ262" s="9">
        <f>IFERROR(VLOOKUP($AN262,'Introduction probability'!$A$1:$L$128,6,FALSE),"0")</f>
        <v>0.5</v>
      </c>
      <c r="AR262" s="9">
        <f>IFERROR(VLOOKUP($AN262,'Introduction probability'!$A$1:$L$128,7,FALSE),"0")</f>
        <v>0.5</v>
      </c>
      <c r="AS262" s="9">
        <f>IFERROR(VLOOKUP($AN262,'Introduction probability'!$A$1:$L$128,8,FALSE),"0")</f>
        <v>0.5</v>
      </c>
      <c r="AT262" s="9">
        <f>IFERROR(VLOOKUP($AN262,'Introduction probability'!$A$1:$L$128,9,FALSE),"0")</f>
        <v>1</v>
      </c>
      <c r="AU262" s="9">
        <f>IFERROR(VLOOKUP($AN262,'Introduction probability'!$A$1:$L$128,10,FALSE),"0")</f>
        <v>1</v>
      </c>
      <c r="AV262" s="9">
        <f>IFERROR(VLOOKUP($AN262,'Introduction probability'!$A$1:$L$128,11,FALSE),"0")</f>
        <v>0.5</v>
      </c>
      <c r="AW262" s="9">
        <f>IFERROR(VLOOKUP($AN262,'Introduction probability'!$A$1:$L$128,12,FALSE),"0")</f>
        <v>0.5</v>
      </c>
      <c r="AY262" s="2" t="str">
        <f t="shared" si="111"/>
        <v>Alde, Ore and Butley Estuaries</v>
      </c>
      <c r="AZ262" s="2" t="str">
        <f t="shared" si="112"/>
        <v>SAC</v>
      </c>
      <c r="BA262" s="2">
        <f t="shared" si="113"/>
        <v>0</v>
      </c>
      <c r="BB262" s="2">
        <f t="shared" si="114"/>
        <v>0</v>
      </c>
      <c r="BC262" s="2">
        <f t="shared" si="115"/>
        <v>0</v>
      </c>
      <c r="BD262" s="2">
        <f t="shared" si="116"/>
        <v>0</v>
      </c>
      <c r="BE262" s="2">
        <f t="shared" si="117"/>
        <v>0</v>
      </c>
      <c r="BF262" s="2">
        <f t="shared" si="118"/>
        <v>0</v>
      </c>
      <c r="BG262" s="2">
        <f t="shared" si="119"/>
        <v>0</v>
      </c>
      <c r="BH262" s="2">
        <f t="shared" si="120"/>
        <v>0</v>
      </c>
    </row>
    <row r="263" spans="1:60" x14ac:dyDescent="0.25">
      <c r="A263" s="1" t="s">
        <v>191</v>
      </c>
      <c r="B263" s="1" t="s">
        <v>192</v>
      </c>
      <c r="C263" s="1" t="s">
        <v>184</v>
      </c>
      <c r="D263" s="1" t="s">
        <v>494</v>
      </c>
      <c r="E263" s="1" t="s">
        <v>142</v>
      </c>
      <c r="F263" s="1" t="s">
        <v>143</v>
      </c>
      <c r="G263" s="1" t="s">
        <v>144</v>
      </c>
      <c r="H263" s="1" t="s">
        <v>17</v>
      </c>
      <c r="I263" s="1" t="s">
        <v>543</v>
      </c>
      <c r="J263" s="1" t="s">
        <v>148</v>
      </c>
      <c r="K263" s="1" t="s">
        <v>16</v>
      </c>
      <c r="L263" s="1" t="s">
        <v>146</v>
      </c>
      <c r="M263" s="2" t="str">
        <f t="shared" si="97"/>
        <v>UK11031</v>
      </c>
      <c r="N263" s="2" t="str">
        <f t="shared" si="98"/>
        <v>Humber Estuary</v>
      </c>
      <c r="O263" s="2" t="str">
        <f t="shared" si="99"/>
        <v>Ramsar</v>
      </c>
      <c r="P263" s="2" t="str">
        <f t="shared" si="101"/>
        <v>H1310</v>
      </c>
      <c r="Q263" s="37" t="s">
        <v>240</v>
      </c>
      <c r="R263" s="37" t="s">
        <v>241</v>
      </c>
      <c r="S263" s="37" t="s">
        <v>242</v>
      </c>
      <c r="T263" s="37" t="s">
        <v>450</v>
      </c>
      <c r="U263" s="9">
        <f t="shared" si="102"/>
        <v>0</v>
      </c>
      <c r="V263" s="9">
        <f t="shared" si="103"/>
        <v>1</v>
      </c>
      <c r="W263" s="9">
        <f t="shared" si="104"/>
        <v>0</v>
      </c>
      <c r="X263" s="9">
        <f t="shared" si="105"/>
        <v>0</v>
      </c>
      <c r="Y263" s="9">
        <f t="shared" si="106"/>
        <v>0</v>
      </c>
      <c r="Z263" s="9">
        <f t="shared" si="107"/>
        <v>1</v>
      </c>
      <c r="AA263" s="9">
        <f t="shared" si="108"/>
        <v>1</v>
      </c>
      <c r="AB263" s="9">
        <f t="shared" si="109"/>
        <v>1</v>
      </c>
      <c r="AN263" s="10" t="str">
        <f t="shared" si="100"/>
        <v>Alde, Ore and Butley EstuariesSAC</v>
      </c>
      <c r="AO263" s="10" t="str">
        <f t="shared" si="110"/>
        <v>Alde, Ore and Butley Estuaries</v>
      </c>
      <c r="AP263" s="9">
        <f>IFERROR(VLOOKUP($AN263,'Introduction probability'!$A$1:$L$128,5,FALSE),"0")</f>
        <v>0.5</v>
      </c>
      <c r="AQ263" s="9">
        <f>IFERROR(VLOOKUP($AN263,'Introduction probability'!$A$1:$L$128,6,FALSE),"0")</f>
        <v>0.5</v>
      </c>
      <c r="AR263" s="9">
        <f>IFERROR(VLOOKUP($AN263,'Introduction probability'!$A$1:$L$128,7,FALSE),"0")</f>
        <v>0.5</v>
      </c>
      <c r="AS263" s="9">
        <f>IFERROR(VLOOKUP($AN263,'Introduction probability'!$A$1:$L$128,8,FALSE),"0")</f>
        <v>0.5</v>
      </c>
      <c r="AT263" s="9">
        <f>IFERROR(VLOOKUP($AN263,'Introduction probability'!$A$1:$L$128,9,FALSE),"0")</f>
        <v>1</v>
      </c>
      <c r="AU263" s="9">
        <f>IFERROR(VLOOKUP($AN263,'Introduction probability'!$A$1:$L$128,10,FALSE),"0")</f>
        <v>1</v>
      </c>
      <c r="AV263" s="9">
        <f>IFERROR(VLOOKUP($AN263,'Introduction probability'!$A$1:$L$128,11,FALSE),"0")</f>
        <v>0.5</v>
      </c>
      <c r="AW263" s="9">
        <f>IFERROR(VLOOKUP($AN263,'Introduction probability'!$A$1:$L$128,12,FALSE),"0")</f>
        <v>0.5</v>
      </c>
      <c r="AY263" s="2" t="str">
        <f t="shared" si="111"/>
        <v>Alde, Ore and Butley Estuaries</v>
      </c>
      <c r="AZ263" s="2" t="str">
        <f t="shared" si="112"/>
        <v>SAC</v>
      </c>
      <c r="BA263" s="2">
        <f t="shared" si="113"/>
        <v>0</v>
      </c>
      <c r="BB263" s="2">
        <f t="shared" si="114"/>
        <v>0.5</v>
      </c>
      <c r="BC263" s="2">
        <f t="shared" si="115"/>
        <v>0</v>
      </c>
      <c r="BD263" s="2">
        <f t="shared" si="116"/>
        <v>0</v>
      </c>
      <c r="BE263" s="2">
        <f t="shared" si="117"/>
        <v>0</v>
      </c>
      <c r="BF263" s="2">
        <f t="shared" si="118"/>
        <v>1</v>
      </c>
      <c r="BG263" s="2">
        <f t="shared" si="119"/>
        <v>0.5</v>
      </c>
      <c r="BH263" s="2">
        <f t="shared" si="120"/>
        <v>0.5</v>
      </c>
    </row>
    <row r="264" spans="1:60" x14ac:dyDescent="0.25">
      <c r="A264" s="1" t="s">
        <v>191</v>
      </c>
      <c r="B264" s="1" t="s">
        <v>192</v>
      </c>
      <c r="C264" s="1" t="s">
        <v>184</v>
      </c>
      <c r="D264" s="1" t="s">
        <v>509</v>
      </c>
      <c r="E264" s="1" t="s">
        <v>193</v>
      </c>
      <c r="F264" s="1" t="s">
        <v>194</v>
      </c>
      <c r="G264" s="1" t="s">
        <v>144</v>
      </c>
      <c r="H264" s="1" t="s">
        <v>17</v>
      </c>
      <c r="I264" s="1" t="s">
        <v>530</v>
      </c>
      <c r="J264" s="1" t="s">
        <v>145</v>
      </c>
      <c r="K264" s="1" t="s">
        <v>16</v>
      </c>
      <c r="L264" s="1" t="s">
        <v>146</v>
      </c>
      <c r="M264" s="2" t="str">
        <f t="shared" si="97"/>
        <v>UK11031</v>
      </c>
      <c r="N264" s="2" t="str">
        <f t="shared" si="98"/>
        <v>Humber Estuary</v>
      </c>
      <c r="O264" s="2" t="str">
        <f t="shared" si="99"/>
        <v>Ramsar</v>
      </c>
      <c r="P264" s="2" t="str">
        <f t="shared" si="101"/>
        <v>H1330</v>
      </c>
      <c r="Q264" s="37" t="s">
        <v>240</v>
      </c>
      <c r="R264" s="37" t="s">
        <v>241</v>
      </c>
      <c r="S264" s="37" t="s">
        <v>242</v>
      </c>
      <c r="T264" s="37" t="s">
        <v>459</v>
      </c>
      <c r="U264" s="9">
        <f t="shared" si="102"/>
        <v>0</v>
      </c>
      <c r="V264" s="9">
        <f t="shared" si="103"/>
        <v>1</v>
      </c>
      <c r="W264" s="9">
        <f t="shared" si="104"/>
        <v>0</v>
      </c>
      <c r="X264" s="9">
        <f t="shared" si="105"/>
        <v>0</v>
      </c>
      <c r="Y264" s="9">
        <f t="shared" si="106"/>
        <v>0</v>
      </c>
      <c r="Z264" s="9">
        <f t="shared" si="107"/>
        <v>0</v>
      </c>
      <c r="AA264" s="9">
        <f t="shared" si="108"/>
        <v>0</v>
      </c>
      <c r="AB264" s="9">
        <f t="shared" si="109"/>
        <v>0</v>
      </c>
      <c r="AN264" s="10" t="str">
        <f t="shared" si="100"/>
        <v>Alde, Ore and Butley EstuariesSAC</v>
      </c>
      <c r="AO264" s="10" t="str">
        <f t="shared" si="110"/>
        <v>Alde, Ore and Butley Estuaries</v>
      </c>
      <c r="AP264" s="9">
        <f>IFERROR(VLOOKUP($AN264,'Introduction probability'!$A$1:$L$128,5,FALSE),"0")</f>
        <v>0.5</v>
      </c>
      <c r="AQ264" s="9">
        <f>IFERROR(VLOOKUP($AN264,'Introduction probability'!$A$1:$L$128,6,FALSE),"0")</f>
        <v>0.5</v>
      </c>
      <c r="AR264" s="9">
        <f>IFERROR(VLOOKUP($AN264,'Introduction probability'!$A$1:$L$128,7,FALSE),"0")</f>
        <v>0.5</v>
      </c>
      <c r="AS264" s="9">
        <f>IFERROR(VLOOKUP($AN264,'Introduction probability'!$A$1:$L$128,8,FALSE),"0")</f>
        <v>0.5</v>
      </c>
      <c r="AT264" s="9">
        <f>IFERROR(VLOOKUP($AN264,'Introduction probability'!$A$1:$L$128,9,FALSE),"0")</f>
        <v>1</v>
      </c>
      <c r="AU264" s="9">
        <f>IFERROR(VLOOKUP($AN264,'Introduction probability'!$A$1:$L$128,10,FALSE),"0")</f>
        <v>1</v>
      </c>
      <c r="AV264" s="9">
        <f>IFERROR(VLOOKUP($AN264,'Introduction probability'!$A$1:$L$128,11,FALSE),"0")</f>
        <v>0.5</v>
      </c>
      <c r="AW264" s="9">
        <f>IFERROR(VLOOKUP($AN264,'Introduction probability'!$A$1:$L$128,12,FALSE),"0")</f>
        <v>0.5</v>
      </c>
      <c r="AY264" s="2" t="str">
        <f t="shared" si="111"/>
        <v>Alde, Ore and Butley Estuaries</v>
      </c>
      <c r="AZ264" s="2" t="str">
        <f t="shared" si="112"/>
        <v>SAC</v>
      </c>
      <c r="BA264" s="2">
        <f t="shared" si="113"/>
        <v>0</v>
      </c>
      <c r="BB264" s="2">
        <f t="shared" si="114"/>
        <v>0.5</v>
      </c>
      <c r="BC264" s="2">
        <f t="shared" si="115"/>
        <v>0</v>
      </c>
      <c r="BD264" s="2">
        <f t="shared" si="116"/>
        <v>0</v>
      </c>
      <c r="BE264" s="2">
        <f t="shared" si="117"/>
        <v>0</v>
      </c>
      <c r="BF264" s="2">
        <f t="shared" si="118"/>
        <v>0</v>
      </c>
      <c r="BG264" s="2">
        <f t="shared" si="119"/>
        <v>0</v>
      </c>
      <c r="BH264" s="2">
        <f t="shared" si="120"/>
        <v>0</v>
      </c>
    </row>
    <row r="265" spans="1:60" x14ac:dyDescent="0.25">
      <c r="A265" s="1" t="s">
        <v>191</v>
      </c>
      <c r="B265" s="1" t="s">
        <v>192</v>
      </c>
      <c r="C265" s="1" t="s">
        <v>184</v>
      </c>
      <c r="D265" s="1" t="s">
        <v>509</v>
      </c>
      <c r="E265" s="1" t="s">
        <v>193</v>
      </c>
      <c r="F265" s="1" t="s">
        <v>194</v>
      </c>
      <c r="G265" s="1" t="s">
        <v>144</v>
      </c>
      <c r="H265" s="1" t="s">
        <v>17</v>
      </c>
      <c r="I265" s="1" t="s">
        <v>536</v>
      </c>
      <c r="J265" s="1" t="s">
        <v>147</v>
      </c>
      <c r="K265" s="1" t="s">
        <v>16</v>
      </c>
      <c r="L265" s="1" t="s">
        <v>146</v>
      </c>
      <c r="M265" s="2" t="str">
        <f t="shared" si="97"/>
        <v>UK11031</v>
      </c>
      <c r="N265" s="2" t="str">
        <f t="shared" si="98"/>
        <v>Humber Estuary</v>
      </c>
      <c r="O265" s="2" t="str">
        <f t="shared" si="99"/>
        <v>Ramsar</v>
      </c>
      <c r="P265" s="2" t="str">
        <f t="shared" si="101"/>
        <v>H1150</v>
      </c>
      <c r="Q265" s="37" t="s">
        <v>240</v>
      </c>
      <c r="R265" s="37" t="s">
        <v>241</v>
      </c>
      <c r="S265" s="37" t="s">
        <v>242</v>
      </c>
      <c r="T265" s="37" t="s">
        <v>444</v>
      </c>
      <c r="U265" s="9">
        <f t="shared" si="102"/>
        <v>0</v>
      </c>
      <c r="V265" s="9">
        <f t="shared" si="103"/>
        <v>0</v>
      </c>
      <c r="W265" s="9">
        <f t="shared" si="104"/>
        <v>0</v>
      </c>
      <c r="X265" s="9">
        <f t="shared" si="105"/>
        <v>0</v>
      </c>
      <c r="Y265" s="9">
        <f t="shared" si="106"/>
        <v>0</v>
      </c>
      <c r="Z265" s="9">
        <f t="shared" si="107"/>
        <v>0</v>
      </c>
      <c r="AA265" s="9">
        <f t="shared" si="108"/>
        <v>0</v>
      </c>
      <c r="AB265" s="9">
        <f t="shared" si="109"/>
        <v>0</v>
      </c>
      <c r="AN265" s="10" t="str">
        <f t="shared" si="100"/>
        <v>Alde, Ore and Butley EstuariesSAC</v>
      </c>
      <c r="AO265" s="10" t="str">
        <f t="shared" si="110"/>
        <v>Alde, Ore and Butley Estuaries</v>
      </c>
      <c r="AP265" s="9">
        <f>IFERROR(VLOOKUP($AN265,'Introduction probability'!$A$1:$L$128,5,FALSE),"0")</f>
        <v>0.5</v>
      </c>
      <c r="AQ265" s="9">
        <f>IFERROR(VLOOKUP($AN265,'Introduction probability'!$A$1:$L$128,6,FALSE),"0")</f>
        <v>0.5</v>
      </c>
      <c r="AR265" s="9">
        <f>IFERROR(VLOOKUP($AN265,'Introduction probability'!$A$1:$L$128,7,FALSE),"0")</f>
        <v>0.5</v>
      </c>
      <c r="AS265" s="9">
        <f>IFERROR(VLOOKUP($AN265,'Introduction probability'!$A$1:$L$128,8,FALSE),"0")</f>
        <v>0.5</v>
      </c>
      <c r="AT265" s="9">
        <f>IFERROR(VLOOKUP($AN265,'Introduction probability'!$A$1:$L$128,9,FALSE),"0")</f>
        <v>1</v>
      </c>
      <c r="AU265" s="9">
        <f>IFERROR(VLOOKUP($AN265,'Introduction probability'!$A$1:$L$128,10,FALSE),"0")</f>
        <v>1</v>
      </c>
      <c r="AV265" s="9">
        <f>IFERROR(VLOOKUP($AN265,'Introduction probability'!$A$1:$L$128,11,FALSE),"0")</f>
        <v>0.5</v>
      </c>
      <c r="AW265" s="9">
        <f>IFERROR(VLOOKUP($AN265,'Introduction probability'!$A$1:$L$128,12,FALSE),"0")</f>
        <v>0.5</v>
      </c>
      <c r="AY265" s="2" t="str">
        <f t="shared" si="111"/>
        <v>Alde, Ore and Butley Estuaries</v>
      </c>
      <c r="AZ265" s="2" t="str">
        <f t="shared" si="112"/>
        <v>SAC</v>
      </c>
      <c r="BA265" s="2">
        <f t="shared" si="113"/>
        <v>0</v>
      </c>
      <c r="BB265" s="2">
        <f t="shared" si="114"/>
        <v>0</v>
      </c>
      <c r="BC265" s="2">
        <f t="shared" si="115"/>
        <v>0</v>
      </c>
      <c r="BD265" s="2">
        <f t="shared" si="116"/>
        <v>0</v>
      </c>
      <c r="BE265" s="2">
        <f t="shared" si="117"/>
        <v>0</v>
      </c>
      <c r="BF265" s="2">
        <f t="shared" si="118"/>
        <v>0</v>
      </c>
      <c r="BG265" s="2">
        <f t="shared" si="119"/>
        <v>0</v>
      </c>
      <c r="BH265" s="2">
        <f t="shared" si="120"/>
        <v>0</v>
      </c>
    </row>
    <row r="266" spans="1:60" x14ac:dyDescent="0.25">
      <c r="A266" s="1" t="s">
        <v>191</v>
      </c>
      <c r="B266" s="1" t="s">
        <v>192</v>
      </c>
      <c r="C266" s="1" t="s">
        <v>184</v>
      </c>
      <c r="D266" s="1" t="s">
        <v>509</v>
      </c>
      <c r="E266" s="1" t="s">
        <v>193</v>
      </c>
      <c r="F266" s="1" t="s">
        <v>194</v>
      </c>
      <c r="G266" s="1" t="s">
        <v>144</v>
      </c>
      <c r="H266" s="1" t="s">
        <v>17</v>
      </c>
      <c r="I266" s="1" t="s">
        <v>596</v>
      </c>
      <c r="J266" s="1" t="s">
        <v>187</v>
      </c>
      <c r="K266" s="1" t="s">
        <v>16</v>
      </c>
      <c r="L266" s="1" t="s">
        <v>146</v>
      </c>
      <c r="M266" s="2" t="str">
        <f t="shared" si="97"/>
        <v>UK11031</v>
      </c>
      <c r="N266" s="2" t="str">
        <f t="shared" si="98"/>
        <v>Humber Estuary</v>
      </c>
      <c r="O266" s="2" t="str">
        <f t="shared" si="99"/>
        <v>Ramsar</v>
      </c>
      <c r="P266" s="2" t="str">
        <f t="shared" si="101"/>
        <v>SH_2</v>
      </c>
      <c r="Q266" s="37" t="s">
        <v>240</v>
      </c>
      <c r="R266" s="37" t="s">
        <v>241</v>
      </c>
      <c r="S266" s="37" t="s">
        <v>242</v>
      </c>
      <c r="T266" s="37" t="s">
        <v>465</v>
      </c>
      <c r="U266" s="9">
        <f t="shared" si="102"/>
        <v>0</v>
      </c>
      <c r="V266" s="9">
        <f t="shared" si="103"/>
        <v>0</v>
      </c>
      <c r="W266" s="9">
        <f t="shared" si="104"/>
        <v>0</v>
      </c>
      <c r="X266" s="9">
        <f t="shared" si="105"/>
        <v>0</v>
      </c>
      <c r="Y266" s="9">
        <f t="shared" si="106"/>
        <v>0</v>
      </c>
      <c r="Z266" s="9">
        <f t="shared" si="107"/>
        <v>0</v>
      </c>
      <c r="AA266" s="9">
        <f t="shared" si="108"/>
        <v>0</v>
      </c>
      <c r="AB266" s="9">
        <f t="shared" si="109"/>
        <v>0</v>
      </c>
      <c r="AN266" s="10" t="str">
        <f t="shared" si="100"/>
        <v>Alde, Ore and Butley EstuariesSAC</v>
      </c>
      <c r="AO266" s="10" t="str">
        <f t="shared" si="110"/>
        <v>Alde, Ore and Butley Estuaries</v>
      </c>
      <c r="AP266" s="9">
        <f>IFERROR(VLOOKUP($AN266,'Introduction probability'!$A$1:$L$128,5,FALSE),"0")</f>
        <v>0.5</v>
      </c>
      <c r="AQ266" s="9">
        <f>IFERROR(VLOOKUP($AN266,'Introduction probability'!$A$1:$L$128,6,FALSE),"0")</f>
        <v>0.5</v>
      </c>
      <c r="AR266" s="9">
        <f>IFERROR(VLOOKUP($AN266,'Introduction probability'!$A$1:$L$128,7,FALSE),"0")</f>
        <v>0.5</v>
      </c>
      <c r="AS266" s="9">
        <f>IFERROR(VLOOKUP($AN266,'Introduction probability'!$A$1:$L$128,8,FALSE),"0")</f>
        <v>0.5</v>
      </c>
      <c r="AT266" s="9">
        <f>IFERROR(VLOOKUP($AN266,'Introduction probability'!$A$1:$L$128,9,FALSE),"0")</f>
        <v>1</v>
      </c>
      <c r="AU266" s="9">
        <f>IFERROR(VLOOKUP($AN266,'Introduction probability'!$A$1:$L$128,10,FALSE),"0")</f>
        <v>1</v>
      </c>
      <c r="AV266" s="9">
        <f>IFERROR(VLOOKUP($AN266,'Introduction probability'!$A$1:$L$128,11,FALSE),"0")</f>
        <v>0.5</v>
      </c>
      <c r="AW266" s="9">
        <f>IFERROR(VLOOKUP($AN266,'Introduction probability'!$A$1:$L$128,12,FALSE),"0")</f>
        <v>0.5</v>
      </c>
      <c r="AY266" s="2" t="str">
        <f t="shared" si="111"/>
        <v>Alde, Ore and Butley Estuaries</v>
      </c>
      <c r="AZ266" s="2" t="str">
        <f t="shared" si="112"/>
        <v>SAC</v>
      </c>
      <c r="BA266" s="2">
        <f t="shared" si="113"/>
        <v>0</v>
      </c>
      <c r="BB266" s="2">
        <f t="shared" si="114"/>
        <v>0</v>
      </c>
      <c r="BC266" s="2">
        <f t="shared" si="115"/>
        <v>0</v>
      </c>
      <c r="BD266" s="2">
        <f t="shared" si="116"/>
        <v>0</v>
      </c>
      <c r="BE266" s="2">
        <f t="shared" si="117"/>
        <v>0</v>
      </c>
      <c r="BF266" s="2">
        <f t="shared" si="118"/>
        <v>0</v>
      </c>
      <c r="BG266" s="2">
        <f t="shared" si="119"/>
        <v>0</v>
      </c>
      <c r="BH266" s="2">
        <f t="shared" si="120"/>
        <v>0</v>
      </c>
    </row>
    <row r="267" spans="1:60" x14ac:dyDescent="0.25">
      <c r="A267" s="1" t="s">
        <v>191</v>
      </c>
      <c r="B267" s="1" t="s">
        <v>192</v>
      </c>
      <c r="C267" s="1" t="s">
        <v>184</v>
      </c>
      <c r="D267" s="1" t="s">
        <v>509</v>
      </c>
      <c r="E267" s="1" t="s">
        <v>193</v>
      </c>
      <c r="F267" s="1" t="s">
        <v>194</v>
      </c>
      <c r="G267" s="1" t="s">
        <v>144</v>
      </c>
      <c r="H267" s="1" t="s">
        <v>17</v>
      </c>
      <c r="I267" s="1" t="s">
        <v>459</v>
      </c>
      <c r="J267" s="1" t="s">
        <v>46</v>
      </c>
      <c r="K267" s="1" t="s">
        <v>16</v>
      </c>
      <c r="L267" s="1" t="s">
        <v>19</v>
      </c>
      <c r="M267" s="2" t="str">
        <f t="shared" si="97"/>
        <v>UK11031</v>
      </c>
      <c r="N267" s="2" t="str">
        <f t="shared" si="98"/>
        <v>Humber Estuary</v>
      </c>
      <c r="O267" s="2" t="str">
        <f t="shared" si="99"/>
        <v>Ramsar</v>
      </c>
      <c r="P267" s="2" t="str">
        <f t="shared" si="101"/>
        <v>A2.4</v>
      </c>
      <c r="Q267" s="37" t="s">
        <v>240</v>
      </c>
      <c r="R267" s="37" t="s">
        <v>241</v>
      </c>
      <c r="S267" s="37" t="s">
        <v>242</v>
      </c>
      <c r="T267" s="37" t="s">
        <v>606</v>
      </c>
      <c r="U267" s="9">
        <f t="shared" si="102"/>
        <v>0</v>
      </c>
      <c r="V267" s="9">
        <f t="shared" si="103"/>
        <v>0</v>
      </c>
      <c r="W267" s="9">
        <f t="shared" si="104"/>
        <v>0</v>
      </c>
      <c r="X267" s="9">
        <f t="shared" si="105"/>
        <v>0</v>
      </c>
      <c r="Y267" s="9">
        <f t="shared" si="106"/>
        <v>0</v>
      </c>
      <c r="Z267" s="9">
        <f t="shared" si="107"/>
        <v>0</v>
      </c>
      <c r="AA267" s="9">
        <f t="shared" si="108"/>
        <v>0</v>
      </c>
      <c r="AB267" s="9">
        <f t="shared" si="109"/>
        <v>0</v>
      </c>
      <c r="AN267" s="10" t="str">
        <f t="shared" si="100"/>
        <v>Alde, Ore and Butley EstuariesSAC</v>
      </c>
      <c r="AO267" s="10" t="str">
        <f t="shared" si="110"/>
        <v>Alde, Ore and Butley Estuaries</v>
      </c>
      <c r="AP267" s="9">
        <f>IFERROR(VLOOKUP($AN267,'Introduction probability'!$A$1:$L$128,5,FALSE),"0")</f>
        <v>0.5</v>
      </c>
      <c r="AQ267" s="9">
        <f>IFERROR(VLOOKUP($AN267,'Introduction probability'!$A$1:$L$128,6,FALSE),"0")</f>
        <v>0.5</v>
      </c>
      <c r="AR267" s="9">
        <f>IFERROR(VLOOKUP($AN267,'Introduction probability'!$A$1:$L$128,7,FALSE),"0")</f>
        <v>0.5</v>
      </c>
      <c r="AS267" s="9">
        <f>IFERROR(VLOOKUP($AN267,'Introduction probability'!$A$1:$L$128,8,FALSE),"0")</f>
        <v>0.5</v>
      </c>
      <c r="AT267" s="9">
        <f>IFERROR(VLOOKUP($AN267,'Introduction probability'!$A$1:$L$128,9,FALSE),"0")</f>
        <v>1</v>
      </c>
      <c r="AU267" s="9">
        <f>IFERROR(VLOOKUP($AN267,'Introduction probability'!$A$1:$L$128,10,FALSE),"0")</f>
        <v>1</v>
      </c>
      <c r="AV267" s="9">
        <f>IFERROR(VLOOKUP($AN267,'Introduction probability'!$A$1:$L$128,11,FALSE),"0")</f>
        <v>0.5</v>
      </c>
      <c r="AW267" s="9">
        <f>IFERROR(VLOOKUP($AN267,'Introduction probability'!$A$1:$L$128,12,FALSE),"0")</f>
        <v>0.5</v>
      </c>
      <c r="AY267" s="2" t="str">
        <f t="shared" si="111"/>
        <v>Alde, Ore and Butley Estuaries</v>
      </c>
      <c r="AZ267" s="2" t="str">
        <f t="shared" si="112"/>
        <v>SAC</v>
      </c>
      <c r="BA267" s="2">
        <f t="shared" si="113"/>
        <v>0</v>
      </c>
      <c r="BB267" s="2">
        <f t="shared" si="114"/>
        <v>0</v>
      </c>
      <c r="BC267" s="2">
        <f t="shared" si="115"/>
        <v>0</v>
      </c>
      <c r="BD267" s="2">
        <f t="shared" si="116"/>
        <v>0</v>
      </c>
      <c r="BE267" s="2">
        <f t="shared" si="117"/>
        <v>0</v>
      </c>
      <c r="BF267" s="2">
        <f t="shared" si="118"/>
        <v>0</v>
      </c>
      <c r="BG267" s="2">
        <f t="shared" si="119"/>
        <v>0</v>
      </c>
      <c r="BH267" s="2">
        <f t="shared" si="120"/>
        <v>0</v>
      </c>
    </row>
    <row r="268" spans="1:60" x14ac:dyDescent="0.25">
      <c r="A268" s="1" t="s">
        <v>191</v>
      </c>
      <c r="B268" s="1" t="s">
        <v>192</v>
      </c>
      <c r="C268" s="1" t="s">
        <v>184</v>
      </c>
      <c r="D268" s="1" t="s">
        <v>509</v>
      </c>
      <c r="E268" s="1" t="s">
        <v>193</v>
      </c>
      <c r="F268" s="1" t="s">
        <v>194</v>
      </c>
      <c r="G268" s="1" t="s">
        <v>144</v>
      </c>
      <c r="H268" s="1" t="s">
        <v>17</v>
      </c>
      <c r="I268" s="1" t="s">
        <v>444</v>
      </c>
      <c r="J268" s="1" t="s">
        <v>27</v>
      </c>
      <c r="K268" s="1" t="s">
        <v>16</v>
      </c>
      <c r="L268" s="1" t="s">
        <v>19</v>
      </c>
      <c r="M268" s="2" t="str">
        <f t="shared" si="97"/>
        <v>UK11031</v>
      </c>
      <c r="N268" s="2" t="str">
        <f t="shared" si="98"/>
        <v>Humber Estuary</v>
      </c>
      <c r="O268" s="2" t="str">
        <f t="shared" si="99"/>
        <v>Ramsar</v>
      </c>
      <c r="P268" s="2" t="str">
        <f t="shared" si="101"/>
        <v>A2.3</v>
      </c>
      <c r="Q268" s="37" t="s">
        <v>240</v>
      </c>
      <c r="R268" s="37" t="s">
        <v>241</v>
      </c>
      <c r="S268" s="37" t="s">
        <v>242</v>
      </c>
      <c r="T268" s="37" t="s">
        <v>607</v>
      </c>
      <c r="U268" s="9">
        <f t="shared" si="102"/>
        <v>0</v>
      </c>
      <c r="V268" s="9">
        <f t="shared" si="103"/>
        <v>0</v>
      </c>
      <c r="W268" s="9">
        <f t="shared" si="104"/>
        <v>0</v>
      </c>
      <c r="X268" s="9">
        <f t="shared" si="105"/>
        <v>0</v>
      </c>
      <c r="Y268" s="9">
        <f t="shared" si="106"/>
        <v>0</v>
      </c>
      <c r="Z268" s="9">
        <f t="shared" si="107"/>
        <v>0</v>
      </c>
      <c r="AA268" s="9">
        <f t="shared" si="108"/>
        <v>0</v>
      </c>
      <c r="AB268" s="9">
        <f t="shared" si="109"/>
        <v>0</v>
      </c>
      <c r="AN268" s="10" t="str">
        <f t="shared" si="100"/>
        <v>Alde, Ore and Butley EstuariesSAC</v>
      </c>
      <c r="AO268" s="10" t="str">
        <f t="shared" si="110"/>
        <v>Alde, Ore and Butley Estuaries</v>
      </c>
      <c r="AP268" s="9">
        <f>IFERROR(VLOOKUP($AN268,'Introduction probability'!$A$1:$L$128,5,FALSE),"0")</f>
        <v>0.5</v>
      </c>
      <c r="AQ268" s="9">
        <f>IFERROR(VLOOKUP($AN268,'Introduction probability'!$A$1:$L$128,6,FALSE),"0")</f>
        <v>0.5</v>
      </c>
      <c r="AR268" s="9">
        <f>IFERROR(VLOOKUP($AN268,'Introduction probability'!$A$1:$L$128,7,FALSE),"0")</f>
        <v>0.5</v>
      </c>
      <c r="AS268" s="9">
        <f>IFERROR(VLOOKUP($AN268,'Introduction probability'!$A$1:$L$128,8,FALSE),"0")</f>
        <v>0.5</v>
      </c>
      <c r="AT268" s="9">
        <f>IFERROR(VLOOKUP($AN268,'Introduction probability'!$A$1:$L$128,9,FALSE),"0")</f>
        <v>1</v>
      </c>
      <c r="AU268" s="9">
        <f>IFERROR(VLOOKUP($AN268,'Introduction probability'!$A$1:$L$128,10,FALSE),"0")</f>
        <v>1</v>
      </c>
      <c r="AV268" s="9">
        <f>IFERROR(VLOOKUP($AN268,'Introduction probability'!$A$1:$L$128,11,FALSE),"0")</f>
        <v>0.5</v>
      </c>
      <c r="AW268" s="9">
        <f>IFERROR(VLOOKUP($AN268,'Introduction probability'!$A$1:$L$128,12,FALSE),"0")</f>
        <v>0.5</v>
      </c>
      <c r="AY268" s="2" t="str">
        <f t="shared" si="111"/>
        <v>Alde, Ore and Butley Estuaries</v>
      </c>
      <c r="AZ268" s="2" t="str">
        <f t="shared" si="112"/>
        <v>SAC</v>
      </c>
      <c r="BA268" s="2">
        <f t="shared" si="113"/>
        <v>0</v>
      </c>
      <c r="BB268" s="2">
        <f t="shared" si="114"/>
        <v>0</v>
      </c>
      <c r="BC268" s="2">
        <f t="shared" si="115"/>
        <v>0</v>
      </c>
      <c r="BD268" s="2">
        <f t="shared" si="116"/>
        <v>0</v>
      </c>
      <c r="BE268" s="2">
        <f t="shared" si="117"/>
        <v>0</v>
      </c>
      <c r="BF268" s="2">
        <f t="shared" si="118"/>
        <v>0</v>
      </c>
      <c r="BG268" s="2">
        <f t="shared" si="119"/>
        <v>0</v>
      </c>
      <c r="BH268" s="2">
        <f t="shared" si="120"/>
        <v>0</v>
      </c>
    </row>
    <row r="269" spans="1:60" x14ac:dyDescent="0.25">
      <c r="A269" s="1" t="s">
        <v>191</v>
      </c>
      <c r="B269" s="1" t="s">
        <v>192</v>
      </c>
      <c r="C269" s="1" t="s">
        <v>184</v>
      </c>
      <c r="D269" s="1" t="s">
        <v>509</v>
      </c>
      <c r="E269" s="1" t="s">
        <v>193</v>
      </c>
      <c r="F269" s="1" t="s">
        <v>194</v>
      </c>
      <c r="G269" s="1" t="s">
        <v>144</v>
      </c>
      <c r="H269" s="1" t="s">
        <v>17</v>
      </c>
      <c r="I269" s="1" t="s">
        <v>465</v>
      </c>
      <c r="J269" s="1" t="s">
        <v>56</v>
      </c>
      <c r="K269" s="1" t="s">
        <v>16</v>
      </c>
      <c r="L269" s="1" t="s">
        <v>19</v>
      </c>
      <c r="M269" s="2" t="str">
        <f t="shared" si="97"/>
        <v>UK11031</v>
      </c>
      <c r="N269" s="2" t="str">
        <f t="shared" si="98"/>
        <v>Humber Estuary</v>
      </c>
      <c r="O269" s="2" t="str">
        <f t="shared" si="99"/>
        <v>Ramsar</v>
      </c>
      <c r="P269" s="2" t="str">
        <f t="shared" si="101"/>
        <v>A2.2</v>
      </c>
      <c r="Q269" s="37" t="s">
        <v>240</v>
      </c>
      <c r="R269" s="37" t="s">
        <v>241</v>
      </c>
      <c r="S269" s="37" t="s">
        <v>242</v>
      </c>
      <c r="T269" s="37" t="s">
        <v>608</v>
      </c>
      <c r="U269" s="9">
        <f t="shared" si="102"/>
        <v>0</v>
      </c>
      <c r="V269" s="9">
        <f t="shared" si="103"/>
        <v>0</v>
      </c>
      <c r="W269" s="9">
        <f t="shared" si="104"/>
        <v>0</v>
      </c>
      <c r="X269" s="9">
        <f t="shared" si="105"/>
        <v>0</v>
      </c>
      <c r="Y269" s="9">
        <f t="shared" si="106"/>
        <v>0</v>
      </c>
      <c r="Z269" s="9">
        <f t="shared" si="107"/>
        <v>0</v>
      </c>
      <c r="AA269" s="9">
        <f t="shared" si="108"/>
        <v>0</v>
      </c>
      <c r="AB269" s="9">
        <f t="shared" si="109"/>
        <v>0</v>
      </c>
      <c r="AN269" s="10" t="str">
        <f t="shared" si="100"/>
        <v>Alde, Ore and Butley EstuariesSAC</v>
      </c>
      <c r="AO269" s="10" t="str">
        <f t="shared" si="110"/>
        <v>Alde, Ore and Butley Estuaries</v>
      </c>
      <c r="AP269" s="9">
        <f>IFERROR(VLOOKUP($AN269,'Introduction probability'!$A$1:$L$128,5,FALSE),"0")</f>
        <v>0.5</v>
      </c>
      <c r="AQ269" s="9">
        <f>IFERROR(VLOOKUP($AN269,'Introduction probability'!$A$1:$L$128,6,FALSE),"0")</f>
        <v>0.5</v>
      </c>
      <c r="AR269" s="9">
        <f>IFERROR(VLOOKUP($AN269,'Introduction probability'!$A$1:$L$128,7,FALSE),"0")</f>
        <v>0.5</v>
      </c>
      <c r="AS269" s="9">
        <f>IFERROR(VLOOKUP($AN269,'Introduction probability'!$A$1:$L$128,8,FALSE),"0")</f>
        <v>0.5</v>
      </c>
      <c r="AT269" s="9">
        <f>IFERROR(VLOOKUP($AN269,'Introduction probability'!$A$1:$L$128,9,FALSE),"0")</f>
        <v>1</v>
      </c>
      <c r="AU269" s="9">
        <f>IFERROR(VLOOKUP($AN269,'Introduction probability'!$A$1:$L$128,10,FALSE),"0")</f>
        <v>1</v>
      </c>
      <c r="AV269" s="9">
        <f>IFERROR(VLOOKUP($AN269,'Introduction probability'!$A$1:$L$128,11,FALSE),"0")</f>
        <v>0.5</v>
      </c>
      <c r="AW269" s="9">
        <f>IFERROR(VLOOKUP($AN269,'Introduction probability'!$A$1:$L$128,12,FALSE),"0")</f>
        <v>0.5</v>
      </c>
      <c r="AY269" s="2" t="str">
        <f t="shared" si="111"/>
        <v>Alde, Ore and Butley Estuaries</v>
      </c>
      <c r="AZ269" s="2" t="str">
        <f t="shared" si="112"/>
        <v>SAC</v>
      </c>
      <c r="BA269" s="2">
        <f t="shared" si="113"/>
        <v>0</v>
      </c>
      <c r="BB269" s="2">
        <f t="shared" si="114"/>
        <v>0</v>
      </c>
      <c r="BC269" s="2">
        <f t="shared" si="115"/>
        <v>0</v>
      </c>
      <c r="BD269" s="2">
        <f t="shared" si="116"/>
        <v>0</v>
      </c>
      <c r="BE269" s="2">
        <f t="shared" si="117"/>
        <v>0</v>
      </c>
      <c r="BF269" s="2">
        <f t="shared" si="118"/>
        <v>0</v>
      </c>
      <c r="BG269" s="2">
        <f t="shared" si="119"/>
        <v>0</v>
      </c>
      <c r="BH269" s="2">
        <f t="shared" si="120"/>
        <v>0</v>
      </c>
    </row>
    <row r="270" spans="1:60" x14ac:dyDescent="0.25">
      <c r="A270" s="1" t="s">
        <v>191</v>
      </c>
      <c r="B270" s="1" t="s">
        <v>192</v>
      </c>
      <c r="C270" s="1" t="s">
        <v>184</v>
      </c>
      <c r="D270" s="1" t="s">
        <v>509</v>
      </c>
      <c r="E270" s="1" t="s">
        <v>193</v>
      </c>
      <c r="F270" s="1" t="s">
        <v>194</v>
      </c>
      <c r="G270" s="1" t="s">
        <v>144</v>
      </c>
      <c r="H270" s="1" t="s">
        <v>17</v>
      </c>
      <c r="I270" s="1" t="s">
        <v>597</v>
      </c>
      <c r="J270" s="1" t="s">
        <v>188</v>
      </c>
      <c r="K270" s="1" t="s">
        <v>16</v>
      </c>
      <c r="L270" s="1" t="s">
        <v>19</v>
      </c>
      <c r="M270" s="2" t="str">
        <f t="shared" si="97"/>
        <v>UK11031</v>
      </c>
      <c r="N270" s="2" t="str">
        <f t="shared" si="98"/>
        <v>Humber Estuary</v>
      </c>
      <c r="O270" s="2" t="str">
        <f t="shared" si="99"/>
        <v>Ramsar</v>
      </c>
      <c r="P270" s="2" t="str">
        <f t="shared" si="101"/>
        <v>A2.61</v>
      </c>
      <c r="Q270" s="37" t="s">
        <v>251</v>
      </c>
      <c r="R270" s="37" t="s">
        <v>252</v>
      </c>
      <c r="S270" s="37" t="s">
        <v>242</v>
      </c>
      <c r="T270" s="37" t="s">
        <v>512</v>
      </c>
      <c r="U270" s="9">
        <f t="shared" si="102"/>
        <v>0</v>
      </c>
      <c r="V270" s="9">
        <f t="shared" si="103"/>
        <v>0</v>
      </c>
      <c r="W270" s="9">
        <f t="shared" si="104"/>
        <v>0</v>
      </c>
      <c r="X270" s="9">
        <f t="shared" si="105"/>
        <v>0</v>
      </c>
      <c r="Y270" s="9">
        <f t="shared" si="106"/>
        <v>0</v>
      </c>
      <c r="Z270" s="9">
        <f t="shared" si="107"/>
        <v>0</v>
      </c>
      <c r="AA270" s="9">
        <f t="shared" si="108"/>
        <v>0</v>
      </c>
      <c r="AB270" s="9">
        <f t="shared" si="109"/>
        <v>0</v>
      </c>
      <c r="AN270" s="10" t="str">
        <f t="shared" si="100"/>
        <v>Berwickshire and North Northumberland CoastSAC</v>
      </c>
      <c r="AO270" s="10" t="str">
        <f t="shared" si="110"/>
        <v>Berwickshire and North Northumberland Coast</v>
      </c>
      <c r="AP270" s="9">
        <f>IFERROR(VLOOKUP($AN270,'Introduction probability'!$A$1:$L$128,5,FALSE),"0")</f>
        <v>0.5</v>
      </c>
      <c r="AQ270" s="9">
        <f>IFERROR(VLOOKUP($AN270,'Introduction probability'!$A$1:$L$128,6,FALSE),"0")</f>
        <v>0.5</v>
      </c>
      <c r="AR270" s="9">
        <f>IFERROR(VLOOKUP($AN270,'Introduction probability'!$A$1:$L$128,7,FALSE),"0")</f>
        <v>0.5</v>
      </c>
      <c r="AS270" s="9">
        <f>IFERROR(VLOOKUP($AN270,'Introduction probability'!$A$1:$L$128,8,FALSE),"0")</f>
        <v>0.5</v>
      </c>
      <c r="AT270" s="9">
        <f>IFERROR(VLOOKUP($AN270,'Introduction probability'!$A$1:$L$128,9,FALSE),"0")</f>
        <v>0.5</v>
      </c>
      <c r="AU270" s="9">
        <f>IFERROR(VLOOKUP($AN270,'Introduction probability'!$A$1:$L$128,10,FALSE),"0")</f>
        <v>0.5</v>
      </c>
      <c r="AV270" s="9">
        <f>IFERROR(VLOOKUP($AN270,'Introduction probability'!$A$1:$L$128,11,FALSE),"0")</f>
        <v>1</v>
      </c>
      <c r="AW270" s="9">
        <f>IFERROR(VLOOKUP($AN270,'Introduction probability'!$A$1:$L$128,12,FALSE),"0")</f>
        <v>0.5</v>
      </c>
      <c r="AY270" s="2" t="str">
        <f t="shared" si="111"/>
        <v>Berwickshire and North Northumberland Coast</v>
      </c>
      <c r="AZ270" s="2" t="str">
        <f t="shared" si="112"/>
        <v>SAC</v>
      </c>
      <c r="BA270" s="2">
        <f t="shared" si="113"/>
        <v>0</v>
      </c>
      <c r="BB270" s="2">
        <f t="shared" si="114"/>
        <v>0</v>
      </c>
      <c r="BC270" s="2">
        <f t="shared" si="115"/>
        <v>0</v>
      </c>
      <c r="BD270" s="2">
        <f t="shared" si="116"/>
        <v>0</v>
      </c>
      <c r="BE270" s="2">
        <f t="shared" si="117"/>
        <v>0</v>
      </c>
      <c r="BF270" s="2">
        <f t="shared" si="118"/>
        <v>0</v>
      </c>
      <c r="BG270" s="2">
        <f t="shared" si="119"/>
        <v>0</v>
      </c>
      <c r="BH270" s="2">
        <f t="shared" si="120"/>
        <v>0</v>
      </c>
    </row>
    <row r="271" spans="1:60" x14ac:dyDescent="0.25">
      <c r="A271" s="1" t="s">
        <v>191</v>
      </c>
      <c r="B271" s="1" t="s">
        <v>192</v>
      </c>
      <c r="C271" s="1" t="s">
        <v>184</v>
      </c>
      <c r="D271" s="1" t="s">
        <v>509</v>
      </c>
      <c r="E271" s="1" t="s">
        <v>193</v>
      </c>
      <c r="F271" s="1" t="s">
        <v>194</v>
      </c>
      <c r="G271" s="1" t="s">
        <v>144</v>
      </c>
      <c r="H271" s="1" t="s">
        <v>17</v>
      </c>
      <c r="I271" s="1" t="s">
        <v>543</v>
      </c>
      <c r="J271" s="1" t="s">
        <v>148</v>
      </c>
      <c r="K271" s="1" t="s">
        <v>16</v>
      </c>
      <c r="L271" s="1" t="s">
        <v>146</v>
      </c>
      <c r="M271" s="2" t="str">
        <f t="shared" si="97"/>
        <v>UK11031</v>
      </c>
      <c r="N271" s="2" t="str">
        <f t="shared" si="98"/>
        <v>Humber Estuary</v>
      </c>
      <c r="O271" s="2" t="str">
        <f t="shared" si="99"/>
        <v>Ramsar</v>
      </c>
      <c r="P271" s="2" t="str">
        <f t="shared" si="101"/>
        <v>H1310</v>
      </c>
      <c r="Q271" s="37" t="s">
        <v>251</v>
      </c>
      <c r="R271" s="37" t="s">
        <v>252</v>
      </c>
      <c r="S271" s="37" t="s">
        <v>242</v>
      </c>
      <c r="T271" s="37" t="s">
        <v>609</v>
      </c>
      <c r="U271" s="9">
        <f t="shared" si="102"/>
        <v>0</v>
      </c>
      <c r="V271" s="9">
        <f t="shared" si="103"/>
        <v>0</v>
      </c>
      <c r="W271" s="9">
        <f t="shared" si="104"/>
        <v>0</v>
      </c>
      <c r="X271" s="9">
        <f t="shared" si="105"/>
        <v>0</v>
      </c>
      <c r="Y271" s="9">
        <f t="shared" si="106"/>
        <v>0</v>
      </c>
      <c r="Z271" s="9">
        <f t="shared" si="107"/>
        <v>0</v>
      </c>
      <c r="AA271" s="9">
        <f t="shared" si="108"/>
        <v>0</v>
      </c>
      <c r="AB271" s="9">
        <f t="shared" si="109"/>
        <v>0</v>
      </c>
      <c r="AN271" s="10" t="str">
        <f t="shared" si="100"/>
        <v>Berwickshire and North Northumberland CoastSAC</v>
      </c>
      <c r="AO271" s="10" t="str">
        <f t="shared" si="110"/>
        <v>Berwickshire and North Northumberland Coast</v>
      </c>
      <c r="AP271" s="9">
        <f>IFERROR(VLOOKUP($AN271,'Introduction probability'!$A$1:$L$128,5,FALSE),"0")</f>
        <v>0.5</v>
      </c>
      <c r="AQ271" s="9">
        <f>IFERROR(VLOOKUP($AN271,'Introduction probability'!$A$1:$L$128,6,FALSE),"0")</f>
        <v>0.5</v>
      </c>
      <c r="AR271" s="9">
        <f>IFERROR(VLOOKUP($AN271,'Introduction probability'!$A$1:$L$128,7,FALSE),"0")</f>
        <v>0.5</v>
      </c>
      <c r="AS271" s="9">
        <f>IFERROR(VLOOKUP($AN271,'Introduction probability'!$A$1:$L$128,8,FALSE),"0")</f>
        <v>0.5</v>
      </c>
      <c r="AT271" s="9">
        <f>IFERROR(VLOOKUP($AN271,'Introduction probability'!$A$1:$L$128,9,FALSE),"0")</f>
        <v>0.5</v>
      </c>
      <c r="AU271" s="9">
        <f>IFERROR(VLOOKUP($AN271,'Introduction probability'!$A$1:$L$128,10,FALSE),"0")</f>
        <v>0.5</v>
      </c>
      <c r="AV271" s="9">
        <f>IFERROR(VLOOKUP($AN271,'Introduction probability'!$A$1:$L$128,11,FALSE),"0")</f>
        <v>1</v>
      </c>
      <c r="AW271" s="9">
        <f>IFERROR(VLOOKUP($AN271,'Introduction probability'!$A$1:$L$128,12,FALSE),"0")</f>
        <v>0.5</v>
      </c>
      <c r="AY271" s="2" t="str">
        <f t="shared" si="111"/>
        <v>Berwickshire and North Northumberland Coast</v>
      </c>
      <c r="AZ271" s="2" t="str">
        <f t="shared" si="112"/>
        <v>SAC</v>
      </c>
      <c r="BA271" s="2">
        <f t="shared" si="113"/>
        <v>0</v>
      </c>
      <c r="BB271" s="2">
        <f t="shared" si="114"/>
        <v>0</v>
      </c>
      <c r="BC271" s="2">
        <f t="shared" si="115"/>
        <v>0</v>
      </c>
      <c r="BD271" s="2">
        <f t="shared" si="116"/>
        <v>0</v>
      </c>
      <c r="BE271" s="2">
        <f t="shared" si="117"/>
        <v>0</v>
      </c>
      <c r="BF271" s="2">
        <f t="shared" si="118"/>
        <v>0</v>
      </c>
      <c r="BG271" s="2">
        <f t="shared" si="119"/>
        <v>0</v>
      </c>
      <c r="BH271" s="2">
        <f t="shared" si="120"/>
        <v>0</v>
      </c>
    </row>
    <row r="272" spans="1:60" x14ac:dyDescent="0.25">
      <c r="A272" s="1" t="s">
        <v>191</v>
      </c>
      <c r="B272" s="1" t="s">
        <v>192</v>
      </c>
      <c r="C272" s="1" t="s">
        <v>184</v>
      </c>
      <c r="D272" s="1" t="s">
        <v>510</v>
      </c>
      <c r="E272" s="1" t="s">
        <v>195</v>
      </c>
      <c r="F272" s="1" t="s">
        <v>196</v>
      </c>
      <c r="G272" s="1" t="s">
        <v>144</v>
      </c>
      <c r="H272" s="1" t="s">
        <v>17</v>
      </c>
      <c r="I272" s="1" t="s">
        <v>530</v>
      </c>
      <c r="J272" s="1" t="s">
        <v>145</v>
      </c>
      <c r="K272" s="1" t="s">
        <v>16</v>
      </c>
      <c r="L272" s="1" t="s">
        <v>146</v>
      </c>
      <c r="M272" s="2" t="str">
        <f t="shared" si="97"/>
        <v>UK11031</v>
      </c>
      <c r="N272" s="2" t="str">
        <f t="shared" si="98"/>
        <v>Humber Estuary</v>
      </c>
      <c r="O272" s="2" t="str">
        <f t="shared" si="99"/>
        <v>Ramsar</v>
      </c>
      <c r="P272" s="2" t="str">
        <f t="shared" si="101"/>
        <v>H1330</v>
      </c>
      <c r="Q272" s="37" t="s">
        <v>251</v>
      </c>
      <c r="R272" s="37" t="s">
        <v>252</v>
      </c>
      <c r="S272" s="37" t="s">
        <v>242</v>
      </c>
      <c r="T272" s="37" t="s">
        <v>610</v>
      </c>
      <c r="U272" s="9">
        <f t="shared" si="102"/>
        <v>0</v>
      </c>
      <c r="V272" s="9">
        <f t="shared" si="103"/>
        <v>0</v>
      </c>
      <c r="W272" s="9">
        <f t="shared" si="104"/>
        <v>0</v>
      </c>
      <c r="X272" s="9">
        <f t="shared" si="105"/>
        <v>0</v>
      </c>
      <c r="Y272" s="9">
        <f t="shared" si="106"/>
        <v>0</v>
      </c>
      <c r="Z272" s="9">
        <f t="shared" si="107"/>
        <v>0</v>
      </c>
      <c r="AA272" s="9">
        <f t="shared" si="108"/>
        <v>0</v>
      </c>
      <c r="AB272" s="9">
        <f t="shared" si="109"/>
        <v>0</v>
      </c>
      <c r="AN272" s="10" t="str">
        <f t="shared" si="100"/>
        <v>Berwickshire and North Northumberland CoastSAC</v>
      </c>
      <c r="AO272" s="10" t="str">
        <f t="shared" si="110"/>
        <v>Berwickshire and North Northumberland Coast</v>
      </c>
      <c r="AP272" s="9">
        <f>IFERROR(VLOOKUP($AN272,'Introduction probability'!$A$1:$L$128,5,FALSE),"0")</f>
        <v>0.5</v>
      </c>
      <c r="AQ272" s="9">
        <f>IFERROR(VLOOKUP($AN272,'Introduction probability'!$A$1:$L$128,6,FALSE),"0")</f>
        <v>0.5</v>
      </c>
      <c r="AR272" s="9">
        <f>IFERROR(VLOOKUP($AN272,'Introduction probability'!$A$1:$L$128,7,FALSE),"0")</f>
        <v>0.5</v>
      </c>
      <c r="AS272" s="9">
        <f>IFERROR(VLOOKUP($AN272,'Introduction probability'!$A$1:$L$128,8,FALSE),"0")</f>
        <v>0.5</v>
      </c>
      <c r="AT272" s="9">
        <f>IFERROR(VLOOKUP($AN272,'Introduction probability'!$A$1:$L$128,9,FALSE),"0")</f>
        <v>0.5</v>
      </c>
      <c r="AU272" s="9">
        <f>IFERROR(VLOOKUP($AN272,'Introduction probability'!$A$1:$L$128,10,FALSE),"0")</f>
        <v>0.5</v>
      </c>
      <c r="AV272" s="9">
        <f>IFERROR(VLOOKUP($AN272,'Introduction probability'!$A$1:$L$128,11,FALSE),"0")</f>
        <v>1</v>
      </c>
      <c r="AW272" s="9">
        <f>IFERROR(VLOOKUP($AN272,'Introduction probability'!$A$1:$L$128,12,FALSE),"0")</f>
        <v>0.5</v>
      </c>
      <c r="AY272" s="2" t="str">
        <f t="shared" si="111"/>
        <v>Berwickshire and North Northumberland Coast</v>
      </c>
      <c r="AZ272" s="2" t="str">
        <f t="shared" si="112"/>
        <v>SAC</v>
      </c>
      <c r="BA272" s="2">
        <f t="shared" si="113"/>
        <v>0</v>
      </c>
      <c r="BB272" s="2">
        <f t="shared" si="114"/>
        <v>0</v>
      </c>
      <c r="BC272" s="2">
        <f t="shared" si="115"/>
        <v>0</v>
      </c>
      <c r="BD272" s="2">
        <f t="shared" si="116"/>
        <v>0</v>
      </c>
      <c r="BE272" s="2">
        <f t="shared" si="117"/>
        <v>0</v>
      </c>
      <c r="BF272" s="2">
        <f t="shared" si="118"/>
        <v>0</v>
      </c>
      <c r="BG272" s="2">
        <f t="shared" si="119"/>
        <v>0</v>
      </c>
      <c r="BH272" s="2">
        <f t="shared" si="120"/>
        <v>0</v>
      </c>
    </row>
    <row r="273" spans="1:60" x14ac:dyDescent="0.25">
      <c r="A273" s="1" t="s">
        <v>191</v>
      </c>
      <c r="B273" s="1" t="s">
        <v>192</v>
      </c>
      <c r="C273" s="1" t="s">
        <v>184</v>
      </c>
      <c r="D273" s="1" t="s">
        <v>510</v>
      </c>
      <c r="E273" s="1" t="s">
        <v>195</v>
      </c>
      <c r="F273" s="1" t="s">
        <v>196</v>
      </c>
      <c r="G273" s="1" t="s">
        <v>144</v>
      </c>
      <c r="H273" s="1" t="s">
        <v>17</v>
      </c>
      <c r="I273" s="1" t="s">
        <v>536</v>
      </c>
      <c r="J273" s="1" t="s">
        <v>147</v>
      </c>
      <c r="K273" s="1" t="s">
        <v>16</v>
      </c>
      <c r="L273" s="1" t="s">
        <v>146</v>
      </c>
      <c r="M273" s="2" t="str">
        <f t="shared" si="97"/>
        <v>UK11031</v>
      </c>
      <c r="N273" s="2" t="str">
        <f t="shared" si="98"/>
        <v>Humber Estuary</v>
      </c>
      <c r="O273" s="2" t="str">
        <f t="shared" si="99"/>
        <v>Ramsar</v>
      </c>
      <c r="P273" s="2" t="str">
        <f t="shared" si="101"/>
        <v>H1150</v>
      </c>
      <c r="Q273" s="37" t="s">
        <v>251</v>
      </c>
      <c r="R273" s="37" t="s">
        <v>252</v>
      </c>
      <c r="S273" s="37" t="s">
        <v>242</v>
      </c>
      <c r="T273" s="37" t="s">
        <v>611</v>
      </c>
      <c r="U273" s="9">
        <f t="shared" si="102"/>
        <v>0</v>
      </c>
      <c r="V273" s="9">
        <f t="shared" si="103"/>
        <v>0</v>
      </c>
      <c r="W273" s="9">
        <f t="shared" si="104"/>
        <v>0</v>
      </c>
      <c r="X273" s="9">
        <f t="shared" si="105"/>
        <v>0</v>
      </c>
      <c r="Y273" s="9">
        <f t="shared" si="106"/>
        <v>0</v>
      </c>
      <c r="Z273" s="9">
        <f t="shared" si="107"/>
        <v>0</v>
      </c>
      <c r="AA273" s="9">
        <f t="shared" si="108"/>
        <v>0</v>
      </c>
      <c r="AB273" s="9">
        <f t="shared" si="109"/>
        <v>0</v>
      </c>
      <c r="AN273" s="10" t="str">
        <f t="shared" si="100"/>
        <v>Berwickshire and North Northumberland CoastSAC</v>
      </c>
      <c r="AO273" s="10" t="str">
        <f t="shared" si="110"/>
        <v>Berwickshire and North Northumberland Coast</v>
      </c>
      <c r="AP273" s="9">
        <f>IFERROR(VLOOKUP($AN273,'Introduction probability'!$A$1:$L$128,5,FALSE),"0")</f>
        <v>0.5</v>
      </c>
      <c r="AQ273" s="9">
        <f>IFERROR(VLOOKUP($AN273,'Introduction probability'!$A$1:$L$128,6,FALSE),"0")</f>
        <v>0.5</v>
      </c>
      <c r="AR273" s="9">
        <f>IFERROR(VLOOKUP($AN273,'Introduction probability'!$A$1:$L$128,7,FALSE),"0")</f>
        <v>0.5</v>
      </c>
      <c r="AS273" s="9">
        <f>IFERROR(VLOOKUP($AN273,'Introduction probability'!$A$1:$L$128,8,FALSE),"0")</f>
        <v>0.5</v>
      </c>
      <c r="AT273" s="9">
        <f>IFERROR(VLOOKUP($AN273,'Introduction probability'!$A$1:$L$128,9,FALSE),"0")</f>
        <v>0.5</v>
      </c>
      <c r="AU273" s="9">
        <f>IFERROR(VLOOKUP($AN273,'Introduction probability'!$A$1:$L$128,10,FALSE),"0")</f>
        <v>0.5</v>
      </c>
      <c r="AV273" s="9">
        <f>IFERROR(VLOOKUP($AN273,'Introduction probability'!$A$1:$L$128,11,FALSE),"0")</f>
        <v>1</v>
      </c>
      <c r="AW273" s="9">
        <f>IFERROR(VLOOKUP($AN273,'Introduction probability'!$A$1:$L$128,12,FALSE),"0")</f>
        <v>0.5</v>
      </c>
      <c r="AY273" s="2" t="str">
        <f t="shared" si="111"/>
        <v>Berwickshire and North Northumberland Coast</v>
      </c>
      <c r="AZ273" s="2" t="str">
        <f t="shared" si="112"/>
        <v>SAC</v>
      </c>
      <c r="BA273" s="2">
        <f t="shared" si="113"/>
        <v>0</v>
      </c>
      <c r="BB273" s="2">
        <f t="shared" si="114"/>
        <v>0</v>
      </c>
      <c r="BC273" s="2">
        <f t="shared" si="115"/>
        <v>0</v>
      </c>
      <c r="BD273" s="2">
        <f t="shared" si="116"/>
        <v>0</v>
      </c>
      <c r="BE273" s="2">
        <f t="shared" si="117"/>
        <v>0</v>
      </c>
      <c r="BF273" s="2">
        <f t="shared" si="118"/>
        <v>0</v>
      </c>
      <c r="BG273" s="2">
        <f t="shared" si="119"/>
        <v>0</v>
      </c>
      <c r="BH273" s="2">
        <f t="shared" si="120"/>
        <v>0</v>
      </c>
    </row>
    <row r="274" spans="1:60" x14ac:dyDescent="0.25">
      <c r="A274" s="1" t="s">
        <v>191</v>
      </c>
      <c r="B274" s="1" t="s">
        <v>192</v>
      </c>
      <c r="C274" s="1" t="s">
        <v>184</v>
      </c>
      <c r="D274" s="1" t="s">
        <v>510</v>
      </c>
      <c r="E274" s="1" t="s">
        <v>195</v>
      </c>
      <c r="F274" s="1" t="s">
        <v>196</v>
      </c>
      <c r="G274" s="1" t="s">
        <v>144</v>
      </c>
      <c r="H274" s="1" t="s">
        <v>17</v>
      </c>
      <c r="I274" s="1" t="s">
        <v>596</v>
      </c>
      <c r="J274" s="1" t="s">
        <v>187</v>
      </c>
      <c r="K274" s="1" t="s">
        <v>16</v>
      </c>
      <c r="L274" s="1" t="s">
        <v>146</v>
      </c>
      <c r="M274" s="2" t="str">
        <f t="shared" si="97"/>
        <v>UK11031</v>
      </c>
      <c r="N274" s="2" t="str">
        <f t="shared" si="98"/>
        <v>Humber Estuary</v>
      </c>
      <c r="O274" s="2" t="str">
        <f t="shared" si="99"/>
        <v>Ramsar</v>
      </c>
      <c r="P274" s="2" t="str">
        <f t="shared" si="101"/>
        <v>SH_2</v>
      </c>
      <c r="Q274" s="37" t="s">
        <v>251</v>
      </c>
      <c r="R274" s="37" t="s">
        <v>252</v>
      </c>
      <c r="S274" s="37" t="s">
        <v>242</v>
      </c>
      <c r="T274" s="37" t="s">
        <v>612</v>
      </c>
      <c r="U274" s="9">
        <f t="shared" si="102"/>
        <v>0</v>
      </c>
      <c r="V274" s="9">
        <f t="shared" si="103"/>
        <v>0</v>
      </c>
      <c r="W274" s="9">
        <f t="shared" si="104"/>
        <v>0</v>
      </c>
      <c r="X274" s="9">
        <f t="shared" si="105"/>
        <v>0</v>
      </c>
      <c r="Y274" s="9">
        <f t="shared" si="106"/>
        <v>0</v>
      </c>
      <c r="Z274" s="9">
        <f t="shared" si="107"/>
        <v>0</v>
      </c>
      <c r="AA274" s="9">
        <f t="shared" si="108"/>
        <v>0</v>
      </c>
      <c r="AB274" s="9">
        <f t="shared" si="109"/>
        <v>0</v>
      </c>
      <c r="AN274" s="10" t="str">
        <f t="shared" si="100"/>
        <v>Berwickshire and North Northumberland CoastSAC</v>
      </c>
      <c r="AO274" s="10" t="str">
        <f t="shared" si="110"/>
        <v>Berwickshire and North Northumberland Coast</v>
      </c>
      <c r="AP274" s="9">
        <f>IFERROR(VLOOKUP($AN274,'Introduction probability'!$A$1:$L$128,5,FALSE),"0")</f>
        <v>0.5</v>
      </c>
      <c r="AQ274" s="9">
        <f>IFERROR(VLOOKUP($AN274,'Introduction probability'!$A$1:$L$128,6,FALSE),"0")</f>
        <v>0.5</v>
      </c>
      <c r="AR274" s="9">
        <f>IFERROR(VLOOKUP($AN274,'Introduction probability'!$A$1:$L$128,7,FALSE),"0")</f>
        <v>0.5</v>
      </c>
      <c r="AS274" s="9">
        <f>IFERROR(VLOOKUP($AN274,'Introduction probability'!$A$1:$L$128,8,FALSE),"0")</f>
        <v>0.5</v>
      </c>
      <c r="AT274" s="9">
        <f>IFERROR(VLOOKUP($AN274,'Introduction probability'!$A$1:$L$128,9,FALSE),"0")</f>
        <v>0.5</v>
      </c>
      <c r="AU274" s="9">
        <f>IFERROR(VLOOKUP($AN274,'Introduction probability'!$A$1:$L$128,10,FALSE),"0")</f>
        <v>0.5</v>
      </c>
      <c r="AV274" s="9">
        <f>IFERROR(VLOOKUP($AN274,'Introduction probability'!$A$1:$L$128,11,FALSE),"0")</f>
        <v>1</v>
      </c>
      <c r="AW274" s="9">
        <f>IFERROR(VLOOKUP($AN274,'Introduction probability'!$A$1:$L$128,12,FALSE),"0")</f>
        <v>0.5</v>
      </c>
      <c r="AY274" s="2" t="str">
        <f t="shared" si="111"/>
        <v>Berwickshire and North Northumberland Coast</v>
      </c>
      <c r="AZ274" s="2" t="str">
        <f t="shared" si="112"/>
        <v>SAC</v>
      </c>
      <c r="BA274" s="2">
        <f t="shared" si="113"/>
        <v>0</v>
      </c>
      <c r="BB274" s="2">
        <f t="shared" si="114"/>
        <v>0</v>
      </c>
      <c r="BC274" s="2">
        <f t="shared" si="115"/>
        <v>0</v>
      </c>
      <c r="BD274" s="2">
        <f t="shared" si="116"/>
        <v>0</v>
      </c>
      <c r="BE274" s="2">
        <f t="shared" si="117"/>
        <v>0</v>
      </c>
      <c r="BF274" s="2">
        <f t="shared" si="118"/>
        <v>0</v>
      </c>
      <c r="BG274" s="2">
        <f t="shared" si="119"/>
        <v>0</v>
      </c>
      <c r="BH274" s="2">
        <f t="shared" si="120"/>
        <v>0</v>
      </c>
    </row>
    <row r="275" spans="1:60" x14ac:dyDescent="0.25">
      <c r="A275" s="1" t="s">
        <v>191</v>
      </c>
      <c r="B275" s="1" t="s">
        <v>192</v>
      </c>
      <c r="C275" s="1" t="s">
        <v>184</v>
      </c>
      <c r="D275" s="1" t="s">
        <v>510</v>
      </c>
      <c r="E275" s="1" t="s">
        <v>195</v>
      </c>
      <c r="F275" s="1" t="s">
        <v>196</v>
      </c>
      <c r="G275" s="1" t="s">
        <v>144</v>
      </c>
      <c r="H275" s="1" t="s">
        <v>17</v>
      </c>
      <c r="I275" s="1" t="s">
        <v>459</v>
      </c>
      <c r="J275" s="1" t="s">
        <v>46</v>
      </c>
      <c r="K275" s="1" t="s">
        <v>16</v>
      </c>
      <c r="L275" s="1" t="s">
        <v>19</v>
      </c>
      <c r="M275" s="2" t="str">
        <f t="shared" si="97"/>
        <v>UK11031</v>
      </c>
      <c r="N275" s="2" t="str">
        <f t="shared" si="98"/>
        <v>Humber Estuary</v>
      </c>
      <c r="O275" s="2" t="str">
        <f t="shared" si="99"/>
        <v>Ramsar</v>
      </c>
      <c r="P275" s="2" t="str">
        <f t="shared" si="101"/>
        <v>A2.4</v>
      </c>
      <c r="Q275" s="37" t="s">
        <v>251</v>
      </c>
      <c r="R275" s="37" t="s">
        <v>252</v>
      </c>
      <c r="S275" s="37" t="s">
        <v>242</v>
      </c>
      <c r="T275" s="37" t="s">
        <v>613</v>
      </c>
      <c r="U275" s="9">
        <f t="shared" si="102"/>
        <v>0</v>
      </c>
      <c r="V275" s="9">
        <f t="shared" si="103"/>
        <v>0</v>
      </c>
      <c r="W275" s="9">
        <f t="shared" si="104"/>
        <v>0</v>
      </c>
      <c r="X275" s="9">
        <f t="shared" si="105"/>
        <v>0</v>
      </c>
      <c r="Y275" s="9">
        <f t="shared" si="106"/>
        <v>0</v>
      </c>
      <c r="Z275" s="9">
        <f t="shared" si="107"/>
        <v>0</v>
      </c>
      <c r="AA275" s="9">
        <f t="shared" si="108"/>
        <v>0</v>
      </c>
      <c r="AB275" s="9">
        <f t="shared" si="109"/>
        <v>0</v>
      </c>
      <c r="AN275" s="10" t="str">
        <f t="shared" si="100"/>
        <v>Berwickshire and North Northumberland CoastSAC</v>
      </c>
      <c r="AO275" s="10" t="str">
        <f t="shared" si="110"/>
        <v>Berwickshire and North Northumberland Coast</v>
      </c>
      <c r="AP275" s="9">
        <f>IFERROR(VLOOKUP($AN275,'Introduction probability'!$A$1:$L$128,5,FALSE),"0")</f>
        <v>0.5</v>
      </c>
      <c r="AQ275" s="9">
        <f>IFERROR(VLOOKUP($AN275,'Introduction probability'!$A$1:$L$128,6,FALSE),"0")</f>
        <v>0.5</v>
      </c>
      <c r="AR275" s="9">
        <f>IFERROR(VLOOKUP($AN275,'Introduction probability'!$A$1:$L$128,7,FALSE),"0")</f>
        <v>0.5</v>
      </c>
      <c r="AS275" s="9">
        <f>IFERROR(VLOOKUP($AN275,'Introduction probability'!$A$1:$L$128,8,FALSE),"0")</f>
        <v>0.5</v>
      </c>
      <c r="AT275" s="9">
        <f>IFERROR(VLOOKUP($AN275,'Introduction probability'!$A$1:$L$128,9,FALSE),"0")</f>
        <v>0.5</v>
      </c>
      <c r="AU275" s="9">
        <f>IFERROR(VLOOKUP($AN275,'Introduction probability'!$A$1:$L$128,10,FALSE),"0")</f>
        <v>0.5</v>
      </c>
      <c r="AV275" s="9">
        <f>IFERROR(VLOOKUP($AN275,'Introduction probability'!$A$1:$L$128,11,FALSE),"0")</f>
        <v>1</v>
      </c>
      <c r="AW275" s="9">
        <f>IFERROR(VLOOKUP($AN275,'Introduction probability'!$A$1:$L$128,12,FALSE),"0")</f>
        <v>0.5</v>
      </c>
      <c r="AY275" s="2" t="str">
        <f t="shared" si="111"/>
        <v>Berwickshire and North Northumberland Coast</v>
      </c>
      <c r="AZ275" s="2" t="str">
        <f t="shared" si="112"/>
        <v>SAC</v>
      </c>
      <c r="BA275" s="2">
        <f t="shared" si="113"/>
        <v>0</v>
      </c>
      <c r="BB275" s="2">
        <f t="shared" si="114"/>
        <v>0</v>
      </c>
      <c r="BC275" s="2">
        <f t="shared" si="115"/>
        <v>0</v>
      </c>
      <c r="BD275" s="2">
        <f t="shared" si="116"/>
        <v>0</v>
      </c>
      <c r="BE275" s="2">
        <f t="shared" si="117"/>
        <v>0</v>
      </c>
      <c r="BF275" s="2">
        <f t="shared" si="118"/>
        <v>0</v>
      </c>
      <c r="BG275" s="2">
        <f t="shared" si="119"/>
        <v>0</v>
      </c>
      <c r="BH275" s="2">
        <f t="shared" si="120"/>
        <v>0</v>
      </c>
    </row>
    <row r="276" spans="1:60" x14ac:dyDescent="0.25">
      <c r="A276" s="1" t="s">
        <v>191</v>
      </c>
      <c r="B276" s="1" t="s">
        <v>192</v>
      </c>
      <c r="C276" s="1" t="s">
        <v>184</v>
      </c>
      <c r="D276" s="1" t="s">
        <v>510</v>
      </c>
      <c r="E276" s="1" t="s">
        <v>195</v>
      </c>
      <c r="F276" s="1" t="s">
        <v>196</v>
      </c>
      <c r="G276" s="1" t="s">
        <v>144</v>
      </c>
      <c r="H276" s="1" t="s">
        <v>17</v>
      </c>
      <c r="I276" s="1" t="s">
        <v>444</v>
      </c>
      <c r="J276" s="1" t="s">
        <v>27</v>
      </c>
      <c r="K276" s="1" t="s">
        <v>16</v>
      </c>
      <c r="L276" s="1" t="s">
        <v>19</v>
      </c>
      <c r="M276" s="2" t="str">
        <f t="shared" si="97"/>
        <v>UK11031</v>
      </c>
      <c r="N276" s="2" t="str">
        <f t="shared" si="98"/>
        <v>Humber Estuary</v>
      </c>
      <c r="O276" s="2" t="str">
        <f t="shared" si="99"/>
        <v>Ramsar</v>
      </c>
      <c r="P276" s="2" t="str">
        <f t="shared" si="101"/>
        <v>A2.3</v>
      </c>
      <c r="Q276" s="37" t="s">
        <v>251</v>
      </c>
      <c r="R276" s="37" t="s">
        <v>252</v>
      </c>
      <c r="S276" s="37" t="s">
        <v>242</v>
      </c>
      <c r="T276" s="37" t="s">
        <v>450</v>
      </c>
      <c r="U276" s="9">
        <f t="shared" si="102"/>
        <v>0</v>
      </c>
      <c r="V276" s="9">
        <f t="shared" si="103"/>
        <v>1</v>
      </c>
      <c r="W276" s="9">
        <f t="shared" si="104"/>
        <v>0</v>
      </c>
      <c r="X276" s="9">
        <f t="shared" si="105"/>
        <v>0</v>
      </c>
      <c r="Y276" s="9">
        <f t="shared" si="106"/>
        <v>0</v>
      </c>
      <c r="Z276" s="9">
        <f t="shared" si="107"/>
        <v>1</v>
      </c>
      <c r="AA276" s="9">
        <f t="shared" si="108"/>
        <v>1</v>
      </c>
      <c r="AB276" s="9">
        <f t="shared" si="109"/>
        <v>1</v>
      </c>
      <c r="AN276" s="10" t="str">
        <f t="shared" si="100"/>
        <v>Berwickshire and North Northumberland CoastSAC</v>
      </c>
      <c r="AO276" s="10" t="str">
        <f t="shared" si="110"/>
        <v>Berwickshire and North Northumberland Coast</v>
      </c>
      <c r="AP276" s="9">
        <f>IFERROR(VLOOKUP($AN276,'Introduction probability'!$A$1:$L$128,5,FALSE),"0")</f>
        <v>0.5</v>
      </c>
      <c r="AQ276" s="9">
        <f>IFERROR(VLOOKUP($AN276,'Introduction probability'!$A$1:$L$128,6,FALSE),"0")</f>
        <v>0.5</v>
      </c>
      <c r="AR276" s="9">
        <f>IFERROR(VLOOKUP($AN276,'Introduction probability'!$A$1:$L$128,7,FALSE),"0")</f>
        <v>0.5</v>
      </c>
      <c r="AS276" s="9">
        <f>IFERROR(VLOOKUP($AN276,'Introduction probability'!$A$1:$L$128,8,FALSE),"0")</f>
        <v>0.5</v>
      </c>
      <c r="AT276" s="9">
        <f>IFERROR(VLOOKUP($AN276,'Introduction probability'!$A$1:$L$128,9,FALSE),"0")</f>
        <v>0.5</v>
      </c>
      <c r="AU276" s="9">
        <f>IFERROR(VLOOKUP($AN276,'Introduction probability'!$A$1:$L$128,10,FALSE),"0")</f>
        <v>0.5</v>
      </c>
      <c r="AV276" s="9">
        <f>IFERROR(VLOOKUP($AN276,'Introduction probability'!$A$1:$L$128,11,FALSE),"0")</f>
        <v>1</v>
      </c>
      <c r="AW276" s="9">
        <f>IFERROR(VLOOKUP($AN276,'Introduction probability'!$A$1:$L$128,12,FALSE),"0")</f>
        <v>0.5</v>
      </c>
      <c r="AY276" s="2" t="str">
        <f t="shared" si="111"/>
        <v>Berwickshire and North Northumberland Coast</v>
      </c>
      <c r="AZ276" s="2" t="str">
        <f t="shared" si="112"/>
        <v>SAC</v>
      </c>
      <c r="BA276" s="2">
        <f t="shared" si="113"/>
        <v>0</v>
      </c>
      <c r="BB276" s="2">
        <f t="shared" si="114"/>
        <v>0.5</v>
      </c>
      <c r="BC276" s="2">
        <f t="shared" si="115"/>
        <v>0</v>
      </c>
      <c r="BD276" s="2">
        <f t="shared" si="116"/>
        <v>0</v>
      </c>
      <c r="BE276" s="2">
        <f t="shared" si="117"/>
        <v>0</v>
      </c>
      <c r="BF276" s="2">
        <f t="shared" si="118"/>
        <v>0.5</v>
      </c>
      <c r="BG276" s="2">
        <f t="shared" si="119"/>
        <v>1</v>
      </c>
      <c r="BH276" s="2">
        <f t="shared" si="120"/>
        <v>0.5</v>
      </c>
    </row>
    <row r="277" spans="1:60" x14ac:dyDescent="0.25">
      <c r="A277" s="1" t="s">
        <v>191</v>
      </c>
      <c r="B277" s="1" t="s">
        <v>192</v>
      </c>
      <c r="C277" s="1" t="s">
        <v>184</v>
      </c>
      <c r="D277" s="1" t="s">
        <v>510</v>
      </c>
      <c r="E277" s="1" t="s">
        <v>195</v>
      </c>
      <c r="F277" s="1" t="s">
        <v>196</v>
      </c>
      <c r="G277" s="1" t="s">
        <v>144</v>
      </c>
      <c r="H277" s="1" t="s">
        <v>17</v>
      </c>
      <c r="I277" s="1" t="s">
        <v>465</v>
      </c>
      <c r="J277" s="1" t="s">
        <v>56</v>
      </c>
      <c r="K277" s="1" t="s">
        <v>16</v>
      </c>
      <c r="L277" s="1" t="s">
        <v>19</v>
      </c>
      <c r="M277" s="2" t="str">
        <f t="shared" si="97"/>
        <v>UK11031</v>
      </c>
      <c r="N277" s="2" t="str">
        <f t="shared" si="98"/>
        <v>Humber Estuary</v>
      </c>
      <c r="O277" s="2" t="str">
        <f t="shared" si="99"/>
        <v>Ramsar</v>
      </c>
      <c r="P277" s="2" t="str">
        <f t="shared" si="101"/>
        <v>A2.2</v>
      </c>
      <c r="Q277" s="37" t="s">
        <v>251</v>
      </c>
      <c r="R277" s="37" t="s">
        <v>252</v>
      </c>
      <c r="S277" s="37" t="s">
        <v>242</v>
      </c>
      <c r="T277" s="37" t="s">
        <v>459</v>
      </c>
      <c r="U277" s="9">
        <f t="shared" si="102"/>
        <v>0</v>
      </c>
      <c r="V277" s="9">
        <f t="shared" si="103"/>
        <v>1</v>
      </c>
      <c r="W277" s="9">
        <f t="shared" si="104"/>
        <v>0</v>
      </c>
      <c r="X277" s="9">
        <f t="shared" si="105"/>
        <v>0</v>
      </c>
      <c r="Y277" s="9">
        <f t="shared" si="106"/>
        <v>0</v>
      </c>
      <c r="Z277" s="9">
        <f t="shared" si="107"/>
        <v>0</v>
      </c>
      <c r="AA277" s="9">
        <f t="shared" si="108"/>
        <v>0</v>
      </c>
      <c r="AB277" s="9">
        <f t="shared" si="109"/>
        <v>0</v>
      </c>
      <c r="AN277" s="10" t="str">
        <f t="shared" si="100"/>
        <v>Berwickshire and North Northumberland CoastSAC</v>
      </c>
      <c r="AO277" s="10" t="str">
        <f t="shared" si="110"/>
        <v>Berwickshire and North Northumberland Coast</v>
      </c>
      <c r="AP277" s="9">
        <f>IFERROR(VLOOKUP($AN277,'Introduction probability'!$A$1:$L$128,5,FALSE),"0")</f>
        <v>0.5</v>
      </c>
      <c r="AQ277" s="9">
        <f>IFERROR(VLOOKUP($AN277,'Introduction probability'!$A$1:$L$128,6,FALSE),"0")</f>
        <v>0.5</v>
      </c>
      <c r="AR277" s="9">
        <f>IFERROR(VLOOKUP($AN277,'Introduction probability'!$A$1:$L$128,7,FALSE),"0")</f>
        <v>0.5</v>
      </c>
      <c r="AS277" s="9">
        <f>IFERROR(VLOOKUP($AN277,'Introduction probability'!$A$1:$L$128,8,FALSE),"0")</f>
        <v>0.5</v>
      </c>
      <c r="AT277" s="9">
        <f>IFERROR(VLOOKUP($AN277,'Introduction probability'!$A$1:$L$128,9,FALSE),"0")</f>
        <v>0.5</v>
      </c>
      <c r="AU277" s="9">
        <f>IFERROR(VLOOKUP($AN277,'Introduction probability'!$A$1:$L$128,10,FALSE),"0")</f>
        <v>0.5</v>
      </c>
      <c r="AV277" s="9">
        <f>IFERROR(VLOOKUP($AN277,'Introduction probability'!$A$1:$L$128,11,FALSE),"0")</f>
        <v>1</v>
      </c>
      <c r="AW277" s="9">
        <f>IFERROR(VLOOKUP($AN277,'Introduction probability'!$A$1:$L$128,12,FALSE),"0")</f>
        <v>0.5</v>
      </c>
      <c r="AY277" s="2" t="str">
        <f t="shared" si="111"/>
        <v>Berwickshire and North Northumberland Coast</v>
      </c>
      <c r="AZ277" s="2" t="str">
        <f t="shared" si="112"/>
        <v>SAC</v>
      </c>
      <c r="BA277" s="2">
        <f t="shared" si="113"/>
        <v>0</v>
      </c>
      <c r="BB277" s="2">
        <f t="shared" si="114"/>
        <v>0.5</v>
      </c>
      <c r="BC277" s="2">
        <f t="shared" si="115"/>
        <v>0</v>
      </c>
      <c r="BD277" s="2">
        <f t="shared" si="116"/>
        <v>0</v>
      </c>
      <c r="BE277" s="2">
        <f t="shared" si="117"/>
        <v>0</v>
      </c>
      <c r="BF277" s="2">
        <f t="shared" si="118"/>
        <v>0</v>
      </c>
      <c r="BG277" s="2">
        <f t="shared" si="119"/>
        <v>0</v>
      </c>
      <c r="BH277" s="2">
        <f t="shared" si="120"/>
        <v>0</v>
      </c>
    </row>
    <row r="278" spans="1:60" x14ac:dyDescent="0.25">
      <c r="A278" s="1" t="s">
        <v>191</v>
      </c>
      <c r="B278" s="1" t="s">
        <v>192</v>
      </c>
      <c r="C278" s="1" t="s">
        <v>184</v>
      </c>
      <c r="D278" s="1" t="s">
        <v>510</v>
      </c>
      <c r="E278" s="1" t="s">
        <v>195</v>
      </c>
      <c r="F278" s="1" t="s">
        <v>196</v>
      </c>
      <c r="G278" s="1" t="s">
        <v>144</v>
      </c>
      <c r="H278" s="1" t="s">
        <v>17</v>
      </c>
      <c r="I278" s="1" t="s">
        <v>597</v>
      </c>
      <c r="J278" s="1" t="s">
        <v>188</v>
      </c>
      <c r="K278" s="1" t="s">
        <v>16</v>
      </c>
      <c r="L278" s="1" t="s">
        <v>19</v>
      </c>
      <c r="M278" s="2" t="str">
        <f t="shared" si="97"/>
        <v>UK11031</v>
      </c>
      <c r="N278" s="2" t="str">
        <f t="shared" si="98"/>
        <v>Humber Estuary</v>
      </c>
      <c r="O278" s="2" t="str">
        <f t="shared" si="99"/>
        <v>Ramsar</v>
      </c>
      <c r="P278" s="2" t="str">
        <f t="shared" si="101"/>
        <v>A2.61</v>
      </c>
      <c r="Q278" s="37" t="s">
        <v>251</v>
      </c>
      <c r="R278" s="37" t="s">
        <v>252</v>
      </c>
      <c r="S278" s="37" t="s">
        <v>242</v>
      </c>
      <c r="T278" s="37" t="s">
        <v>444</v>
      </c>
      <c r="U278" s="9">
        <f t="shared" si="102"/>
        <v>0</v>
      </c>
      <c r="V278" s="9">
        <f t="shared" si="103"/>
        <v>0</v>
      </c>
      <c r="W278" s="9">
        <f t="shared" si="104"/>
        <v>0</v>
      </c>
      <c r="X278" s="9">
        <f t="shared" si="105"/>
        <v>0</v>
      </c>
      <c r="Y278" s="9">
        <f t="shared" si="106"/>
        <v>0</v>
      </c>
      <c r="Z278" s="9">
        <f t="shared" si="107"/>
        <v>0</v>
      </c>
      <c r="AA278" s="9">
        <f t="shared" si="108"/>
        <v>0</v>
      </c>
      <c r="AB278" s="9">
        <f t="shared" si="109"/>
        <v>0</v>
      </c>
      <c r="AN278" s="10" t="str">
        <f t="shared" si="100"/>
        <v>Berwickshire and North Northumberland CoastSAC</v>
      </c>
      <c r="AO278" s="10" t="str">
        <f t="shared" si="110"/>
        <v>Berwickshire and North Northumberland Coast</v>
      </c>
      <c r="AP278" s="9">
        <f>IFERROR(VLOOKUP($AN278,'Introduction probability'!$A$1:$L$128,5,FALSE),"0")</f>
        <v>0.5</v>
      </c>
      <c r="AQ278" s="9">
        <f>IFERROR(VLOOKUP($AN278,'Introduction probability'!$A$1:$L$128,6,FALSE),"0")</f>
        <v>0.5</v>
      </c>
      <c r="AR278" s="9">
        <f>IFERROR(VLOOKUP($AN278,'Introduction probability'!$A$1:$L$128,7,FALSE),"0")</f>
        <v>0.5</v>
      </c>
      <c r="AS278" s="9">
        <f>IFERROR(VLOOKUP($AN278,'Introduction probability'!$A$1:$L$128,8,FALSE),"0")</f>
        <v>0.5</v>
      </c>
      <c r="AT278" s="9">
        <f>IFERROR(VLOOKUP($AN278,'Introduction probability'!$A$1:$L$128,9,FALSE),"0")</f>
        <v>0.5</v>
      </c>
      <c r="AU278" s="9">
        <f>IFERROR(VLOOKUP($AN278,'Introduction probability'!$A$1:$L$128,10,FALSE),"0")</f>
        <v>0.5</v>
      </c>
      <c r="AV278" s="9">
        <f>IFERROR(VLOOKUP($AN278,'Introduction probability'!$A$1:$L$128,11,FALSE),"0")</f>
        <v>1</v>
      </c>
      <c r="AW278" s="9">
        <f>IFERROR(VLOOKUP($AN278,'Introduction probability'!$A$1:$L$128,12,FALSE),"0")</f>
        <v>0.5</v>
      </c>
      <c r="AY278" s="2" t="str">
        <f t="shared" si="111"/>
        <v>Berwickshire and North Northumberland Coast</v>
      </c>
      <c r="AZ278" s="2" t="str">
        <f t="shared" si="112"/>
        <v>SAC</v>
      </c>
      <c r="BA278" s="2">
        <f t="shared" si="113"/>
        <v>0</v>
      </c>
      <c r="BB278" s="2">
        <f t="shared" si="114"/>
        <v>0</v>
      </c>
      <c r="BC278" s="2">
        <f t="shared" si="115"/>
        <v>0</v>
      </c>
      <c r="BD278" s="2">
        <f t="shared" si="116"/>
        <v>0</v>
      </c>
      <c r="BE278" s="2">
        <f t="shared" si="117"/>
        <v>0</v>
      </c>
      <c r="BF278" s="2">
        <f t="shared" si="118"/>
        <v>0</v>
      </c>
      <c r="BG278" s="2">
        <f t="shared" si="119"/>
        <v>0</v>
      </c>
      <c r="BH278" s="2">
        <f t="shared" si="120"/>
        <v>0</v>
      </c>
    </row>
    <row r="279" spans="1:60" x14ac:dyDescent="0.25">
      <c r="A279" s="1" t="s">
        <v>191</v>
      </c>
      <c r="B279" s="1" t="s">
        <v>192</v>
      </c>
      <c r="C279" s="1" t="s">
        <v>184</v>
      </c>
      <c r="D279" s="1" t="s">
        <v>510</v>
      </c>
      <c r="E279" s="1" t="s">
        <v>195</v>
      </c>
      <c r="F279" s="1" t="s">
        <v>196</v>
      </c>
      <c r="G279" s="1" t="s">
        <v>144</v>
      </c>
      <c r="H279" s="1" t="s">
        <v>17</v>
      </c>
      <c r="I279" s="1" t="s">
        <v>543</v>
      </c>
      <c r="J279" s="1" t="s">
        <v>148</v>
      </c>
      <c r="K279" s="1" t="s">
        <v>16</v>
      </c>
      <c r="L279" s="1" t="s">
        <v>146</v>
      </c>
      <c r="M279" s="2" t="str">
        <f t="shared" si="97"/>
        <v>UK11031</v>
      </c>
      <c r="N279" s="2" t="str">
        <f t="shared" si="98"/>
        <v>Humber Estuary</v>
      </c>
      <c r="O279" s="2" t="str">
        <f t="shared" si="99"/>
        <v>Ramsar</v>
      </c>
      <c r="P279" s="2" t="str">
        <f t="shared" si="101"/>
        <v>H1310</v>
      </c>
      <c r="Q279" s="37" t="s">
        <v>251</v>
      </c>
      <c r="R279" s="37" t="s">
        <v>252</v>
      </c>
      <c r="S279" s="37" t="s">
        <v>242</v>
      </c>
      <c r="T279" s="37" t="s">
        <v>465</v>
      </c>
      <c r="U279" s="9">
        <f t="shared" si="102"/>
        <v>0</v>
      </c>
      <c r="V279" s="9">
        <f t="shared" si="103"/>
        <v>0</v>
      </c>
      <c r="W279" s="9">
        <f t="shared" si="104"/>
        <v>0</v>
      </c>
      <c r="X279" s="9">
        <f t="shared" si="105"/>
        <v>0</v>
      </c>
      <c r="Y279" s="9">
        <f t="shared" si="106"/>
        <v>0</v>
      </c>
      <c r="Z279" s="9">
        <f t="shared" si="107"/>
        <v>0</v>
      </c>
      <c r="AA279" s="9">
        <f t="shared" si="108"/>
        <v>0</v>
      </c>
      <c r="AB279" s="9">
        <f t="shared" si="109"/>
        <v>0</v>
      </c>
      <c r="AN279" s="10" t="str">
        <f t="shared" si="100"/>
        <v>Berwickshire and North Northumberland CoastSAC</v>
      </c>
      <c r="AO279" s="10" t="str">
        <f t="shared" si="110"/>
        <v>Berwickshire and North Northumberland Coast</v>
      </c>
      <c r="AP279" s="9">
        <f>IFERROR(VLOOKUP($AN279,'Introduction probability'!$A$1:$L$128,5,FALSE),"0")</f>
        <v>0.5</v>
      </c>
      <c r="AQ279" s="9">
        <f>IFERROR(VLOOKUP($AN279,'Introduction probability'!$A$1:$L$128,6,FALSE),"0")</f>
        <v>0.5</v>
      </c>
      <c r="AR279" s="9">
        <f>IFERROR(VLOOKUP($AN279,'Introduction probability'!$A$1:$L$128,7,FALSE),"0")</f>
        <v>0.5</v>
      </c>
      <c r="AS279" s="9">
        <f>IFERROR(VLOOKUP($AN279,'Introduction probability'!$A$1:$L$128,8,FALSE),"0")</f>
        <v>0.5</v>
      </c>
      <c r="AT279" s="9">
        <f>IFERROR(VLOOKUP($AN279,'Introduction probability'!$A$1:$L$128,9,FALSE),"0")</f>
        <v>0.5</v>
      </c>
      <c r="AU279" s="9">
        <f>IFERROR(VLOOKUP($AN279,'Introduction probability'!$A$1:$L$128,10,FALSE),"0")</f>
        <v>0.5</v>
      </c>
      <c r="AV279" s="9">
        <f>IFERROR(VLOOKUP($AN279,'Introduction probability'!$A$1:$L$128,11,FALSE),"0")</f>
        <v>1</v>
      </c>
      <c r="AW279" s="9">
        <f>IFERROR(VLOOKUP($AN279,'Introduction probability'!$A$1:$L$128,12,FALSE),"0")</f>
        <v>0.5</v>
      </c>
      <c r="AY279" s="2" t="str">
        <f t="shared" si="111"/>
        <v>Berwickshire and North Northumberland Coast</v>
      </c>
      <c r="AZ279" s="2" t="str">
        <f t="shared" si="112"/>
        <v>SAC</v>
      </c>
      <c r="BA279" s="2">
        <f t="shared" si="113"/>
        <v>0</v>
      </c>
      <c r="BB279" s="2">
        <f t="shared" si="114"/>
        <v>0</v>
      </c>
      <c r="BC279" s="2">
        <f t="shared" si="115"/>
        <v>0</v>
      </c>
      <c r="BD279" s="2">
        <f t="shared" si="116"/>
        <v>0</v>
      </c>
      <c r="BE279" s="2">
        <f t="shared" si="117"/>
        <v>0</v>
      </c>
      <c r="BF279" s="2">
        <f t="shared" si="118"/>
        <v>0</v>
      </c>
      <c r="BG279" s="2">
        <f t="shared" si="119"/>
        <v>0</v>
      </c>
      <c r="BH279" s="2">
        <f t="shared" si="120"/>
        <v>0</v>
      </c>
    </row>
    <row r="280" spans="1:60" x14ac:dyDescent="0.25">
      <c r="A280" s="1" t="s">
        <v>191</v>
      </c>
      <c r="B280" s="1" t="s">
        <v>192</v>
      </c>
      <c r="C280" s="1" t="s">
        <v>184</v>
      </c>
      <c r="D280" s="1" t="s">
        <v>511</v>
      </c>
      <c r="E280" s="1" t="s">
        <v>197</v>
      </c>
      <c r="F280" s="1" t="s">
        <v>198</v>
      </c>
      <c r="G280" s="1" t="s">
        <v>144</v>
      </c>
      <c r="H280" s="1" t="s">
        <v>17</v>
      </c>
      <c r="I280" s="1" t="s">
        <v>530</v>
      </c>
      <c r="J280" s="1" t="s">
        <v>145</v>
      </c>
      <c r="K280" s="1" t="s">
        <v>16</v>
      </c>
      <c r="L280" s="1" t="s">
        <v>146</v>
      </c>
      <c r="M280" s="2" t="str">
        <f t="shared" si="97"/>
        <v>UK11031</v>
      </c>
      <c r="N280" s="2" t="str">
        <f t="shared" si="98"/>
        <v>Humber Estuary</v>
      </c>
      <c r="O280" s="2" t="str">
        <f t="shared" si="99"/>
        <v>Ramsar</v>
      </c>
      <c r="P280" s="2" t="str">
        <f t="shared" si="101"/>
        <v>H1330</v>
      </c>
      <c r="Q280" s="37" t="s">
        <v>251</v>
      </c>
      <c r="R280" s="37" t="s">
        <v>252</v>
      </c>
      <c r="S280" s="37" t="s">
        <v>242</v>
      </c>
      <c r="T280" s="37" t="s">
        <v>597</v>
      </c>
      <c r="U280" s="9">
        <f t="shared" si="102"/>
        <v>0</v>
      </c>
      <c r="V280" s="9">
        <f t="shared" si="103"/>
        <v>1</v>
      </c>
      <c r="W280" s="9">
        <f t="shared" si="104"/>
        <v>0</v>
      </c>
      <c r="X280" s="9">
        <f t="shared" si="105"/>
        <v>0</v>
      </c>
      <c r="Y280" s="9">
        <f t="shared" si="106"/>
        <v>0</v>
      </c>
      <c r="Z280" s="9">
        <f t="shared" si="107"/>
        <v>0</v>
      </c>
      <c r="AA280" s="9">
        <f t="shared" si="108"/>
        <v>0</v>
      </c>
      <c r="AB280" s="9">
        <f t="shared" si="109"/>
        <v>0</v>
      </c>
      <c r="AN280" s="10" t="str">
        <f t="shared" si="100"/>
        <v>Berwickshire and North Northumberland CoastSAC</v>
      </c>
      <c r="AO280" s="10" t="str">
        <f t="shared" si="110"/>
        <v>Berwickshire and North Northumberland Coast</v>
      </c>
      <c r="AP280" s="9">
        <f>IFERROR(VLOOKUP($AN280,'Introduction probability'!$A$1:$L$128,5,FALSE),"0")</f>
        <v>0.5</v>
      </c>
      <c r="AQ280" s="9">
        <f>IFERROR(VLOOKUP($AN280,'Introduction probability'!$A$1:$L$128,6,FALSE),"0")</f>
        <v>0.5</v>
      </c>
      <c r="AR280" s="9">
        <f>IFERROR(VLOOKUP($AN280,'Introduction probability'!$A$1:$L$128,7,FALSE),"0")</f>
        <v>0.5</v>
      </c>
      <c r="AS280" s="9">
        <f>IFERROR(VLOOKUP($AN280,'Introduction probability'!$A$1:$L$128,8,FALSE),"0")</f>
        <v>0.5</v>
      </c>
      <c r="AT280" s="9">
        <f>IFERROR(VLOOKUP($AN280,'Introduction probability'!$A$1:$L$128,9,FALSE),"0")</f>
        <v>0.5</v>
      </c>
      <c r="AU280" s="9">
        <f>IFERROR(VLOOKUP($AN280,'Introduction probability'!$A$1:$L$128,10,FALSE),"0")</f>
        <v>0.5</v>
      </c>
      <c r="AV280" s="9">
        <f>IFERROR(VLOOKUP($AN280,'Introduction probability'!$A$1:$L$128,11,FALSE),"0")</f>
        <v>1</v>
      </c>
      <c r="AW280" s="9">
        <f>IFERROR(VLOOKUP($AN280,'Introduction probability'!$A$1:$L$128,12,FALSE),"0")</f>
        <v>0.5</v>
      </c>
      <c r="AY280" s="2" t="str">
        <f t="shared" si="111"/>
        <v>Berwickshire and North Northumberland Coast</v>
      </c>
      <c r="AZ280" s="2" t="str">
        <f t="shared" si="112"/>
        <v>SAC</v>
      </c>
      <c r="BA280" s="2">
        <f t="shared" si="113"/>
        <v>0</v>
      </c>
      <c r="BB280" s="2">
        <f t="shared" si="114"/>
        <v>0.5</v>
      </c>
      <c r="BC280" s="2">
        <f t="shared" si="115"/>
        <v>0</v>
      </c>
      <c r="BD280" s="2">
        <f t="shared" si="116"/>
        <v>0</v>
      </c>
      <c r="BE280" s="2">
        <f t="shared" si="117"/>
        <v>0</v>
      </c>
      <c r="BF280" s="2">
        <f t="shared" si="118"/>
        <v>0</v>
      </c>
      <c r="BG280" s="2">
        <f t="shared" si="119"/>
        <v>0</v>
      </c>
      <c r="BH280" s="2">
        <f t="shared" si="120"/>
        <v>0</v>
      </c>
    </row>
    <row r="281" spans="1:60" x14ac:dyDescent="0.25">
      <c r="A281" s="1" t="s">
        <v>191</v>
      </c>
      <c r="B281" s="1" t="s">
        <v>192</v>
      </c>
      <c r="C281" s="1" t="s">
        <v>184</v>
      </c>
      <c r="D281" s="1" t="s">
        <v>511</v>
      </c>
      <c r="E281" s="1" t="s">
        <v>197</v>
      </c>
      <c r="F281" s="1" t="s">
        <v>198</v>
      </c>
      <c r="G281" s="1" t="s">
        <v>144</v>
      </c>
      <c r="H281" s="1" t="s">
        <v>17</v>
      </c>
      <c r="I281" s="1" t="s">
        <v>536</v>
      </c>
      <c r="J281" s="1" t="s">
        <v>147</v>
      </c>
      <c r="K281" s="1" t="s">
        <v>16</v>
      </c>
      <c r="L281" s="1" t="s">
        <v>146</v>
      </c>
      <c r="M281" s="2" t="str">
        <f t="shared" si="97"/>
        <v>UK11031</v>
      </c>
      <c r="N281" s="2" t="str">
        <f t="shared" si="98"/>
        <v>Humber Estuary</v>
      </c>
      <c r="O281" s="2" t="str">
        <f t="shared" si="99"/>
        <v>Ramsar</v>
      </c>
      <c r="P281" s="2" t="str">
        <f t="shared" si="101"/>
        <v>H1150</v>
      </c>
      <c r="Q281" s="37" t="s">
        <v>251</v>
      </c>
      <c r="R281" s="37" t="s">
        <v>252</v>
      </c>
      <c r="S281" s="37" t="s">
        <v>242</v>
      </c>
      <c r="T281" s="37" t="s">
        <v>590</v>
      </c>
      <c r="U281" s="9">
        <f t="shared" si="102"/>
        <v>0</v>
      </c>
      <c r="V281" s="9">
        <f t="shared" si="103"/>
        <v>1</v>
      </c>
      <c r="W281" s="9">
        <f t="shared" si="104"/>
        <v>1</v>
      </c>
      <c r="X281" s="9">
        <f t="shared" si="105"/>
        <v>1</v>
      </c>
      <c r="Y281" s="9">
        <f t="shared" si="106"/>
        <v>1</v>
      </c>
      <c r="Z281" s="9">
        <f t="shared" si="107"/>
        <v>1</v>
      </c>
      <c r="AA281" s="9">
        <f t="shared" si="108"/>
        <v>1</v>
      </c>
      <c r="AB281" s="9">
        <f t="shared" si="109"/>
        <v>0</v>
      </c>
      <c r="AN281" s="10" t="str">
        <f t="shared" si="100"/>
        <v>Berwickshire and North Northumberland CoastSAC</v>
      </c>
      <c r="AO281" s="10" t="str">
        <f t="shared" si="110"/>
        <v>Berwickshire and North Northumberland Coast</v>
      </c>
      <c r="AP281" s="9">
        <f>IFERROR(VLOOKUP($AN281,'Introduction probability'!$A$1:$L$128,5,FALSE),"0")</f>
        <v>0.5</v>
      </c>
      <c r="AQ281" s="9">
        <f>IFERROR(VLOOKUP($AN281,'Introduction probability'!$A$1:$L$128,6,FALSE),"0")</f>
        <v>0.5</v>
      </c>
      <c r="AR281" s="9">
        <f>IFERROR(VLOOKUP($AN281,'Introduction probability'!$A$1:$L$128,7,FALSE),"0")</f>
        <v>0.5</v>
      </c>
      <c r="AS281" s="9">
        <f>IFERROR(VLOOKUP($AN281,'Introduction probability'!$A$1:$L$128,8,FALSE),"0")</f>
        <v>0.5</v>
      </c>
      <c r="AT281" s="9">
        <f>IFERROR(VLOOKUP($AN281,'Introduction probability'!$A$1:$L$128,9,FALSE),"0")</f>
        <v>0.5</v>
      </c>
      <c r="AU281" s="9">
        <f>IFERROR(VLOOKUP($AN281,'Introduction probability'!$A$1:$L$128,10,FALSE),"0")</f>
        <v>0.5</v>
      </c>
      <c r="AV281" s="9">
        <f>IFERROR(VLOOKUP($AN281,'Introduction probability'!$A$1:$L$128,11,FALSE),"0")</f>
        <v>1</v>
      </c>
      <c r="AW281" s="9">
        <f>IFERROR(VLOOKUP($AN281,'Introduction probability'!$A$1:$L$128,12,FALSE),"0")</f>
        <v>0.5</v>
      </c>
      <c r="AY281" s="2" t="str">
        <f t="shared" si="111"/>
        <v>Berwickshire and North Northumberland Coast</v>
      </c>
      <c r="AZ281" s="2" t="str">
        <f t="shared" si="112"/>
        <v>SAC</v>
      </c>
      <c r="BA281" s="2">
        <f t="shared" si="113"/>
        <v>0</v>
      </c>
      <c r="BB281" s="2">
        <f t="shared" si="114"/>
        <v>0.5</v>
      </c>
      <c r="BC281" s="2">
        <f t="shared" si="115"/>
        <v>0.5</v>
      </c>
      <c r="BD281" s="2">
        <f t="shared" si="116"/>
        <v>0.5</v>
      </c>
      <c r="BE281" s="2">
        <f t="shared" si="117"/>
        <v>0.5</v>
      </c>
      <c r="BF281" s="2">
        <f t="shared" si="118"/>
        <v>0.5</v>
      </c>
      <c r="BG281" s="2">
        <f t="shared" si="119"/>
        <v>1</v>
      </c>
      <c r="BH281" s="2">
        <f t="shared" si="120"/>
        <v>0</v>
      </c>
    </row>
    <row r="282" spans="1:60" x14ac:dyDescent="0.25">
      <c r="A282" s="1" t="s">
        <v>191</v>
      </c>
      <c r="B282" s="1" t="s">
        <v>192</v>
      </c>
      <c r="C282" s="1" t="s">
        <v>184</v>
      </c>
      <c r="D282" s="1" t="s">
        <v>511</v>
      </c>
      <c r="E282" s="1" t="s">
        <v>197</v>
      </c>
      <c r="F282" s="1" t="s">
        <v>198</v>
      </c>
      <c r="G282" s="1" t="s">
        <v>144</v>
      </c>
      <c r="H282" s="1" t="s">
        <v>17</v>
      </c>
      <c r="I282" s="1" t="s">
        <v>596</v>
      </c>
      <c r="J282" s="1" t="s">
        <v>187</v>
      </c>
      <c r="K282" s="1" t="s">
        <v>16</v>
      </c>
      <c r="L282" s="1" t="s">
        <v>146</v>
      </c>
      <c r="M282" s="2" t="str">
        <f t="shared" si="97"/>
        <v>UK11031</v>
      </c>
      <c r="N282" s="2" t="str">
        <f t="shared" si="98"/>
        <v>Humber Estuary</v>
      </c>
      <c r="O282" s="2" t="str">
        <f t="shared" si="99"/>
        <v>Ramsar</v>
      </c>
      <c r="P282" s="2" t="str">
        <f t="shared" si="101"/>
        <v>SH_2</v>
      </c>
      <c r="Q282" s="37" t="s">
        <v>251</v>
      </c>
      <c r="R282" s="37" t="s">
        <v>252</v>
      </c>
      <c r="S282" s="37" t="s">
        <v>242</v>
      </c>
      <c r="T282" s="37" t="s">
        <v>591</v>
      </c>
      <c r="U282" s="9">
        <f t="shared" si="102"/>
        <v>1</v>
      </c>
      <c r="V282" s="9">
        <f t="shared" si="103"/>
        <v>1</v>
      </c>
      <c r="W282" s="9">
        <f t="shared" si="104"/>
        <v>1</v>
      </c>
      <c r="X282" s="9">
        <f t="shared" si="105"/>
        <v>0</v>
      </c>
      <c r="Y282" s="9">
        <f t="shared" si="106"/>
        <v>1</v>
      </c>
      <c r="Z282" s="9">
        <f t="shared" si="107"/>
        <v>1</v>
      </c>
      <c r="AA282" s="9">
        <f t="shared" si="108"/>
        <v>1</v>
      </c>
      <c r="AB282" s="9">
        <f t="shared" si="109"/>
        <v>1</v>
      </c>
      <c r="AN282" s="10" t="str">
        <f t="shared" si="100"/>
        <v>Berwickshire and North Northumberland CoastSAC</v>
      </c>
      <c r="AO282" s="10" t="str">
        <f t="shared" si="110"/>
        <v>Berwickshire and North Northumberland Coast</v>
      </c>
      <c r="AP282" s="9">
        <f>IFERROR(VLOOKUP($AN282,'Introduction probability'!$A$1:$L$128,5,FALSE),"0")</f>
        <v>0.5</v>
      </c>
      <c r="AQ282" s="9">
        <f>IFERROR(VLOOKUP($AN282,'Introduction probability'!$A$1:$L$128,6,FALSE),"0")</f>
        <v>0.5</v>
      </c>
      <c r="AR282" s="9">
        <f>IFERROR(VLOOKUP($AN282,'Introduction probability'!$A$1:$L$128,7,FALSE),"0")</f>
        <v>0.5</v>
      </c>
      <c r="AS282" s="9">
        <f>IFERROR(VLOOKUP($AN282,'Introduction probability'!$A$1:$L$128,8,FALSE),"0")</f>
        <v>0.5</v>
      </c>
      <c r="AT282" s="9">
        <f>IFERROR(VLOOKUP($AN282,'Introduction probability'!$A$1:$L$128,9,FALSE),"0")</f>
        <v>0.5</v>
      </c>
      <c r="AU282" s="9">
        <f>IFERROR(VLOOKUP($AN282,'Introduction probability'!$A$1:$L$128,10,FALSE),"0")</f>
        <v>0.5</v>
      </c>
      <c r="AV282" s="9">
        <f>IFERROR(VLOOKUP($AN282,'Introduction probability'!$A$1:$L$128,11,FALSE),"0")</f>
        <v>1</v>
      </c>
      <c r="AW282" s="9">
        <f>IFERROR(VLOOKUP($AN282,'Introduction probability'!$A$1:$L$128,12,FALSE),"0")</f>
        <v>0.5</v>
      </c>
      <c r="AY282" s="2" t="str">
        <f t="shared" si="111"/>
        <v>Berwickshire and North Northumberland Coast</v>
      </c>
      <c r="AZ282" s="2" t="str">
        <f t="shared" si="112"/>
        <v>SAC</v>
      </c>
      <c r="BA282" s="2">
        <f t="shared" si="113"/>
        <v>0.5</v>
      </c>
      <c r="BB282" s="2">
        <f t="shared" si="114"/>
        <v>0.5</v>
      </c>
      <c r="BC282" s="2">
        <f t="shared" si="115"/>
        <v>0.5</v>
      </c>
      <c r="BD282" s="2">
        <f t="shared" si="116"/>
        <v>0</v>
      </c>
      <c r="BE282" s="2">
        <f t="shared" si="117"/>
        <v>0.5</v>
      </c>
      <c r="BF282" s="2">
        <f t="shared" si="118"/>
        <v>0.5</v>
      </c>
      <c r="BG282" s="2">
        <f t="shared" si="119"/>
        <v>1</v>
      </c>
      <c r="BH282" s="2">
        <f t="shared" si="120"/>
        <v>0.5</v>
      </c>
    </row>
    <row r="283" spans="1:60" x14ac:dyDescent="0.25">
      <c r="A283" s="1" t="s">
        <v>191</v>
      </c>
      <c r="B283" s="1" t="s">
        <v>192</v>
      </c>
      <c r="C283" s="1" t="s">
        <v>184</v>
      </c>
      <c r="D283" s="1" t="s">
        <v>511</v>
      </c>
      <c r="E283" s="1" t="s">
        <v>197</v>
      </c>
      <c r="F283" s="1" t="s">
        <v>198</v>
      </c>
      <c r="G283" s="1" t="s">
        <v>144</v>
      </c>
      <c r="H283" s="1" t="s">
        <v>17</v>
      </c>
      <c r="I283" s="1" t="s">
        <v>459</v>
      </c>
      <c r="J283" s="1" t="s">
        <v>46</v>
      </c>
      <c r="K283" s="1" t="s">
        <v>16</v>
      </c>
      <c r="L283" s="1" t="s">
        <v>19</v>
      </c>
      <c r="M283" s="2" t="str">
        <f t="shared" si="97"/>
        <v>UK11031</v>
      </c>
      <c r="N283" s="2" t="str">
        <f t="shared" si="98"/>
        <v>Humber Estuary</v>
      </c>
      <c r="O283" s="2" t="str">
        <f t="shared" si="99"/>
        <v>Ramsar</v>
      </c>
      <c r="P283" s="2" t="str">
        <f t="shared" si="101"/>
        <v>A2.4</v>
      </c>
      <c r="Q283" s="37" t="s">
        <v>251</v>
      </c>
      <c r="R283" s="37" t="s">
        <v>252</v>
      </c>
      <c r="S283" s="37" t="s">
        <v>242</v>
      </c>
      <c r="T283" s="37" t="s">
        <v>594</v>
      </c>
      <c r="U283" s="9">
        <f t="shared" si="102"/>
        <v>1</v>
      </c>
      <c r="V283" s="9">
        <f t="shared" si="103"/>
        <v>1</v>
      </c>
      <c r="W283" s="9">
        <f t="shared" si="104"/>
        <v>1</v>
      </c>
      <c r="X283" s="9">
        <f t="shared" si="105"/>
        <v>0</v>
      </c>
      <c r="Y283" s="9">
        <f t="shared" si="106"/>
        <v>1</v>
      </c>
      <c r="Z283" s="9">
        <f t="shared" si="107"/>
        <v>1</v>
      </c>
      <c r="AA283" s="9">
        <f t="shared" si="108"/>
        <v>1</v>
      </c>
      <c r="AB283" s="9">
        <f t="shared" si="109"/>
        <v>1</v>
      </c>
      <c r="AN283" s="10" t="str">
        <f t="shared" si="100"/>
        <v>Berwickshire and North Northumberland CoastSAC</v>
      </c>
      <c r="AO283" s="10" t="str">
        <f t="shared" si="110"/>
        <v>Berwickshire and North Northumberland Coast</v>
      </c>
      <c r="AP283" s="9">
        <f>IFERROR(VLOOKUP($AN283,'Introduction probability'!$A$1:$L$128,5,FALSE),"0")</f>
        <v>0.5</v>
      </c>
      <c r="AQ283" s="9">
        <f>IFERROR(VLOOKUP($AN283,'Introduction probability'!$A$1:$L$128,6,FALSE),"0")</f>
        <v>0.5</v>
      </c>
      <c r="AR283" s="9">
        <f>IFERROR(VLOOKUP($AN283,'Introduction probability'!$A$1:$L$128,7,FALSE),"0")</f>
        <v>0.5</v>
      </c>
      <c r="AS283" s="9">
        <f>IFERROR(VLOOKUP($AN283,'Introduction probability'!$A$1:$L$128,8,FALSE),"0")</f>
        <v>0.5</v>
      </c>
      <c r="AT283" s="9">
        <f>IFERROR(VLOOKUP($AN283,'Introduction probability'!$A$1:$L$128,9,FALSE),"0")</f>
        <v>0.5</v>
      </c>
      <c r="AU283" s="9">
        <f>IFERROR(VLOOKUP($AN283,'Introduction probability'!$A$1:$L$128,10,FALSE),"0")</f>
        <v>0.5</v>
      </c>
      <c r="AV283" s="9">
        <f>IFERROR(VLOOKUP($AN283,'Introduction probability'!$A$1:$L$128,11,FALSE),"0")</f>
        <v>1</v>
      </c>
      <c r="AW283" s="9">
        <f>IFERROR(VLOOKUP($AN283,'Introduction probability'!$A$1:$L$128,12,FALSE),"0")</f>
        <v>0.5</v>
      </c>
      <c r="AY283" s="2" t="str">
        <f t="shared" si="111"/>
        <v>Berwickshire and North Northumberland Coast</v>
      </c>
      <c r="AZ283" s="2" t="str">
        <f t="shared" si="112"/>
        <v>SAC</v>
      </c>
      <c r="BA283" s="2">
        <f t="shared" si="113"/>
        <v>0.5</v>
      </c>
      <c r="BB283" s="2">
        <f t="shared" si="114"/>
        <v>0.5</v>
      </c>
      <c r="BC283" s="2">
        <f t="shared" si="115"/>
        <v>0.5</v>
      </c>
      <c r="BD283" s="2">
        <f t="shared" si="116"/>
        <v>0</v>
      </c>
      <c r="BE283" s="2">
        <f t="shared" si="117"/>
        <v>0.5</v>
      </c>
      <c r="BF283" s="2">
        <f t="shared" si="118"/>
        <v>0.5</v>
      </c>
      <c r="BG283" s="2">
        <f t="shared" si="119"/>
        <v>1</v>
      </c>
      <c r="BH283" s="2">
        <f t="shared" si="120"/>
        <v>0.5</v>
      </c>
    </row>
    <row r="284" spans="1:60" x14ac:dyDescent="0.25">
      <c r="A284" s="1" t="s">
        <v>191</v>
      </c>
      <c r="B284" s="1" t="s">
        <v>192</v>
      </c>
      <c r="C284" s="1" t="s">
        <v>184</v>
      </c>
      <c r="D284" s="1" t="s">
        <v>511</v>
      </c>
      <c r="E284" s="1" t="s">
        <v>197</v>
      </c>
      <c r="F284" s="1" t="s">
        <v>198</v>
      </c>
      <c r="G284" s="1" t="s">
        <v>144</v>
      </c>
      <c r="H284" s="1" t="s">
        <v>17</v>
      </c>
      <c r="I284" s="1" t="s">
        <v>444</v>
      </c>
      <c r="J284" s="1" t="s">
        <v>27</v>
      </c>
      <c r="K284" s="1" t="s">
        <v>16</v>
      </c>
      <c r="L284" s="1" t="s">
        <v>19</v>
      </c>
      <c r="M284" s="2" t="str">
        <f t="shared" si="97"/>
        <v>UK11031</v>
      </c>
      <c r="N284" s="2" t="str">
        <f t="shared" si="98"/>
        <v>Humber Estuary</v>
      </c>
      <c r="O284" s="2" t="str">
        <f t="shared" si="99"/>
        <v>Ramsar</v>
      </c>
      <c r="P284" s="2" t="str">
        <f t="shared" si="101"/>
        <v>A2.3</v>
      </c>
      <c r="Q284" s="37" t="s">
        <v>251</v>
      </c>
      <c r="R284" s="37" t="s">
        <v>252</v>
      </c>
      <c r="S284" s="37" t="s">
        <v>242</v>
      </c>
      <c r="T284" s="37" t="s">
        <v>595</v>
      </c>
      <c r="U284" s="9">
        <f t="shared" si="102"/>
        <v>1</v>
      </c>
      <c r="V284" s="9">
        <f t="shared" si="103"/>
        <v>1</v>
      </c>
      <c r="W284" s="9">
        <f t="shared" si="104"/>
        <v>1</v>
      </c>
      <c r="X284" s="9">
        <f t="shared" si="105"/>
        <v>0</v>
      </c>
      <c r="Y284" s="9">
        <f t="shared" si="106"/>
        <v>1</v>
      </c>
      <c r="Z284" s="9">
        <f t="shared" si="107"/>
        <v>1</v>
      </c>
      <c r="AA284" s="9">
        <f t="shared" si="108"/>
        <v>1</v>
      </c>
      <c r="AB284" s="9">
        <f t="shared" si="109"/>
        <v>1</v>
      </c>
      <c r="AN284" s="10" t="str">
        <f t="shared" si="100"/>
        <v>Berwickshire and North Northumberland CoastSAC</v>
      </c>
      <c r="AO284" s="10" t="str">
        <f t="shared" si="110"/>
        <v>Berwickshire and North Northumberland Coast</v>
      </c>
      <c r="AP284" s="9">
        <f>IFERROR(VLOOKUP($AN284,'Introduction probability'!$A$1:$L$128,5,FALSE),"0")</f>
        <v>0.5</v>
      </c>
      <c r="AQ284" s="9">
        <f>IFERROR(VLOOKUP($AN284,'Introduction probability'!$A$1:$L$128,6,FALSE),"0")</f>
        <v>0.5</v>
      </c>
      <c r="AR284" s="9">
        <f>IFERROR(VLOOKUP($AN284,'Introduction probability'!$A$1:$L$128,7,FALSE),"0")</f>
        <v>0.5</v>
      </c>
      <c r="AS284" s="9">
        <f>IFERROR(VLOOKUP($AN284,'Introduction probability'!$A$1:$L$128,8,FALSE),"0")</f>
        <v>0.5</v>
      </c>
      <c r="AT284" s="9">
        <f>IFERROR(VLOOKUP($AN284,'Introduction probability'!$A$1:$L$128,9,FALSE),"0")</f>
        <v>0.5</v>
      </c>
      <c r="AU284" s="9">
        <f>IFERROR(VLOOKUP($AN284,'Introduction probability'!$A$1:$L$128,10,FALSE),"0")</f>
        <v>0.5</v>
      </c>
      <c r="AV284" s="9">
        <f>IFERROR(VLOOKUP($AN284,'Introduction probability'!$A$1:$L$128,11,FALSE),"0")</f>
        <v>1</v>
      </c>
      <c r="AW284" s="9">
        <f>IFERROR(VLOOKUP($AN284,'Introduction probability'!$A$1:$L$128,12,FALSE),"0")</f>
        <v>0.5</v>
      </c>
      <c r="AY284" s="2" t="str">
        <f t="shared" si="111"/>
        <v>Berwickshire and North Northumberland Coast</v>
      </c>
      <c r="AZ284" s="2" t="str">
        <f t="shared" si="112"/>
        <v>SAC</v>
      </c>
      <c r="BA284" s="2">
        <f t="shared" si="113"/>
        <v>0.5</v>
      </c>
      <c r="BB284" s="2">
        <f t="shared" si="114"/>
        <v>0.5</v>
      </c>
      <c r="BC284" s="2">
        <f t="shared" si="115"/>
        <v>0.5</v>
      </c>
      <c r="BD284" s="2">
        <f t="shared" si="116"/>
        <v>0</v>
      </c>
      <c r="BE284" s="2">
        <f t="shared" si="117"/>
        <v>0.5</v>
      </c>
      <c r="BF284" s="2">
        <f t="shared" si="118"/>
        <v>0.5</v>
      </c>
      <c r="BG284" s="2">
        <f t="shared" si="119"/>
        <v>1</v>
      </c>
      <c r="BH284" s="2">
        <f t="shared" si="120"/>
        <v>0.5</v>
      </c>
    </row>
    <row r="285" spans="1:60" x14ac:dyDescent="0.25">
      <c r="A285" s="1" t="s">
        <v>191</v>
      </c>
      <c r="B285" s="1" t="s">
        <v>192</v>
      </c>
      <c r="C285" s="1" t="s">
        <v>184</v>
      </c>
      <c r="D285" s="1" t="s">
        <v>511</v>
      </c>
      <c r="E285" s="1" t="s">
        <v>197</v>
      </c>
      <c r="F285" s="1" t="s">
        <v>198</v>
      </c>
      <c r="G285" s="1" t="s">
        <v>144</v>
      </c>
      <c r="H285" s="1" t="s">
        <v>17</v>
      </c>
      <c r="I285" s="1" t="s">
        <v>465</v>
      </c>
      <c r="J285" s="1" t="s">
        <v>56</v>
      </c>
      <c r="K285" s="1" t="s">
        <v>16</v>
      </c>
      <c r="L285" s="1" t="s">
        <v>19</v>
      </c>
      <c r="M285" s="2" t="str">
        <f t="shared" si="97"/>
        <v>UK11031</v>
      </c>
      <c r="N285" s="2" t="str">
        <f t="shared" si="98"/>
        <v>Humber Estuary</v>
      </c>
      <c r="O285" s="2" t="str">
        <f t="shared" si="99"/>
        <v>Ramsar</v>
      </c>
      <c r="P285" s="2" t="str">
        <f t="shared" si="101"/>
        <v>A2.2</v>
      </c>
      <c r="Q285" s="37" t="s">
        <v>251</v>
      </c>
      <c r="R285" s="37" t="s">
        <v>252</v>
      </c>
      <c r="S285" s="37" t="s">
        <v>242</v>
      </c>
      <c r="T285" s="37" t="s">
        <v>592</v>
      </c>
      <c r="U285" s="9">
        <f t="shared" si="102"/>
        <v>1</v>
      </c>
      <c r="V285" s="9">
        <f t="shared" si="103"/>
        <v>1</v>
      </c>
      <c r="W285" s="9">
        <f t="shared" si="104"/>
        <v>1</v>
      </c>
      <c r="X285" s="9">
        <f t="shared" si="105"/>
        <v>1</v>
      </c>
      <c r="Y285" s="9">
        <f t="shared" si="106"/>
        <v>1</v>
      </c>
      <c r="Z285" s="9">
        <f t="shared" si="107"/>
        <v>1</v>
      </c>
      <c r="AA285" s="9">
        <f t="shared" si="108"/>
        <v>1</v>
      </c>
      <c r="AB285" s="9">
        <f t="shared" si="109"/>
        <v>1</v>
      </c>
      <c r="AN285" s="10" t="str">
        <f t="shared" si="100"/>
        <v>Berwickshire and North Northumberland CoastSAC</v>
      </c>
      <c r="AO285" s="10" t="str">
        <f t="shared" si="110"/>
        <v>Berwickshire and North Northumberland Coast</v>
      </c>
      <c r="AP285" s="9">
        <f>IFERROR(VLOOKUP($AN285,'Introduction probability'!$A$1:$L$128,5,FALSE),"0")</f>
        <v>0.5</v>
      </c>
      <c r="AQ285" s="9">
        <f>IFERROR(VLOOKUP($AN285,'Introduction probability'!$A$1:$L$128,6,FALSE),"0")</f>
        <v>0.5</v>
      </c>
      <c r="AR285" s="9">
        <f>IFERROR(VLOOKUP($AN285,'Introduction probability'!$A$1:$L$128,7,FALSE),"0")</f>
        <v>0.5</v>
      </c>
      <c r="AS285" s="9">
        <f>IFERROR(VLOOKUP($AN285,'Introduction probability'!$A$1:$L$128,8,FALSE),"0")</f>
        <v>0.5</v>
      </c>
      <c r="AT285" s="9">
        <f>IFERROR(VLOOKUP($AN285,'Introduction probability'!$A$1:$L$128,9,FALSE),"0")</f>
        <v>0.5</v>
      </c>
      <c r="AU285" s="9">
        <f>IFERROR(VLOOKUP($AN285,'Introduction probability'!$A$1:$L$128,10,FALSE),"0")</f>
        <v>0.5</v>
      </c>
      <c r="AV285" s="9">
        <f>IFERROR(VLOOKUP($AN285,'Introduction probability'!$A$1:$L$128,11,FALSE),"0")</f>
        <v>1</v>
      </c>
      <c r="AW285" s="9">
        <f>IFERROR(VLOOKUP($AN285,'Introduction probability'!$A$1:$L$128,12,FALSE),"0")</f>
        <v>0.5</v>
      </c>
      <c r="AY285" s="2" t="str">
        <f t="shared" si="111"/>
        <v>Berwickshire and North Northumberland Coast</v>
      </c>
      <c r="AZ285" s="2" t="str">
        <f t="shared" si="112"/>
        <v>SAC</v>
      </c>
      <c r="BA285" s="2">
        <f t="shared" si="113"/>
        <v>0.5</v>
      </c>
      <c r="BB285" s="2">
        <f t="shared" si="114"/>
        <v>0.5</v>
      </c>
      <c r="BC285" s="2">
        <f t="shared" si="115"/>
        <v>0.5</v>
      </c>
      <c r="BD285" s="2">
        <f t="shared" si="116"/>
        <v>0.5</v>
      </c>
      <c r="BE285" s="2">
        <f t="shared" si="117"/>
        <v>0.5</v>
      </c>
      <c r="BF285" s="2">
        <f t="shared" si="118"/>
        <v>0.5</v>
      </c>
      <c r="BG285" s="2">
        <f t="shared" si="119"/>
        <v>1</v>
      </c>
      <c r="BH285" s="2">
        <f t="shared" si="120"/>
        <v>0.5</v>
      </c>
    </row>
    <row r="286" spans="1:60" x14ac:dyDescent="0.25">
      <c r="A286" s="1" t="s">
        <v>191</v>
      </c>
      <c r="B286" s="1" t="s">
        <v>192</v>
      </c>
      <c r="C286" s="1" t="s">
        <v>184</v>
      </c>
      <c r="D286" s="1" t="s">
        <v>511</v>
      </c>
      <c r="E286" s="1" t="s">
        <v>197</v>
      </c>
      <c r="F286" s="1" t="s">
        <v>198</v>
      </c>
      <c r="G286" s="1" t="s">
        <v>144</v>
      </c>
      <c r="H286" s="1" t="s">
        <v>17</v>
      </c>
      <c r="I286" s="1" t="s">
        <v>597</v>
      </c>
      <c r="J286" s="1" t="s">
        <v>188</v>
      </c>
      <c r="K286" s="1" t="s">
        <v>16</v>
      </c>
      <c r="L286" s="1" t="s">
        <v>19</v>
      </c>
      <c r="M286" s="2" t="str">
        <f t="shared" si="97"/>
        <v>UK11031</v>
      </c>
      <c r="N286" s="2" t="str">
        <f t="shared" si="98"/>
        <v>Humber Estuary</v>
      </c>
      <c r="O286" s="2" t="str">
        <f t="shared" si="99"/>
        <v>Ramsar</v>
      </c>
      <c r="P286" s="2" t="str">
        <f t="shared" si="101"/>
        <v>A2.61</v>
      </c>
      <c r="Q286" s="37" t="s">
        <v>251</v>
      </c>
      <c r="R286" s="37" t="s">
        <v>252</v>
      </c>
      <c r="S286" s="37" t="s">
        <v>242</v>
      </c>
      <c r="T286" s="37" t="s">
        <v>534</v>
      </c>
      <c r="U286" s="9">
        <f t="shared" si="102"/>
        <v>0</v>
      </c>
      <c r="V286" s="9">
        <f t="shared" si="103"/>
        <v>0</v>
      </c>
      <c r="W286" s="9">
        <f t="shared" si="104"/>
        <v>0</v>
      </c>
      <c r="X286" s="9">
        <f t="shared" si="105"/>
        <v>0</v>
      </c>
      <c r="Y286" s="9">
        <f t="shared" si="106"/>
        <v>0</v>
      </c>
      <c r="Z286" s="9">
        <f t="shared" si="107"/>
        <v>0</v>
      </c>
      <c r="AA286" s="9">
        <f t="shared" si="108"/>
        <v>0</v>
      </c>
      <c r="AB286" s="9">
        <f t="shared" si="109"/>
        <v>0</v>
      </c>
      <c r="AN286" s="10" t="str">
        <f t="shared" si="100"/>
        <v>Berwickshire and North Northumberland CoastSAC</v>
      </c>
      <c r="AO286" s="10" t="str">
        <f t="shared" si="110"/>
        <v>Berwickshire and North Northumberland Coast</v>
      </c>
      <c r="AP286" s="9">
        <f>IFERROR(VLOOKUP($AN286,'Introduction probability'!$A$1:$L$128,5,FALSE),"0")</f>
        <v>0.5</v>
      </c>
      <c r="AQ286" s="9">
        <f>IFERROR(VLOOKUP($AN286,'Introduction probability'!$A$1:$L$128,6,FALSE),"0")</f>
        <v>0.5</v>
      </c>
      <c r="AR286" s="9">
        <f>IFERROR(VLOOKUP($AN286,'Introduction probability'!$A$1:$L$128,7,FALSE),"0")</f>
        <v>0.5</v>
      </c>
      <c r="AS286" s="9">
        <f>IFERROR(VLOOKUP($AN286,'Introduction probability'!$A$1:$L$128,8,FALSE),"0")</f>
        <v>0.5</v>
      </c>
      <c r="AT286" s="9">
        <f>IFERROR(VLOOKUP($AN286,'Introduction probability'!$A$1:$L$128,9,FALSE),"0")</f>
        <v>0.5</v>
      </c>
      <c r="AU286" s="9">
        <f>IFERROR(VLOOKUP($AN286,'Introduction probability'!$A$1:$L$128,10,FALSE),"0")</f>
        <v>0.5</v>
      </c>
      <c r="AV286" s="9">
        <f>IFERROR(VLOOKUP($AN286,'Introduction probability'!$A$1:$L$128,11,FALSE),"0")</f>
        <v>1</v>
      </c>
      <c r="AW286" s="9">
        <f>IFERROR(VLOOKUP($AN286,'Introduction probability'!$A$1:$L$128,12,FALSE),"0")</f>
        <v>0.5</v>
      </c>
      <c r="AY286" s="2" t="str">
        <f t="shared" si="111"/>
        <v>Berwickshire and North Northumberland Coast</v>
      </c>
      <c r="AZ286" s="2" t="str">
        <f t="shared" si="112"/>
        <v>SAC</v>
      </c>
      <c r="BA286" s="2">
        <f t="shared" si="113"/>
        <v>0</v>
      </c>
      <c r="BB286" s="2">
        <f t="shared" si="114"/>
        <v>0</v>
      </c>
      <c r="BC286" s="2">
        <f t="shared" si="115"/>
        <v>0</v>
      </c>
      <c r="BD286" s="2">
        <f t="shared" si="116"/>
        <v>0</v>
      </c>
      <c r="BE286" s="2">
        <f t="shared" si="117"/>
        <v>0</v>
      </c>
      <c r="BF286" s="2">
        <f t="shared" si="118"/>
        <v>0</v>
      </c>
      <c r="BG286" s="2">
        <f t="shared" si="119"/>
        <v>0</v>
      </c>
      <c r="BH286" s="2">
        <f t="shared" si="120"/>
        <v>0</v>
      </c>
    </row>
    <row r="287" spans="1:60" x14ac:dyDescent="0.25">
      <c r="A287" s="1" t="s">
        <v>191</v>
      </c>
      <c r="B287" s="1" t="s">
        <v>192</v>
      </c>
      <c r="C287" s="1" t="s">
        <v>184</v>
      </c>
      <c r="D287" s="1" t="s">
        <v>511</v>
      </c>
      <c r="E287" s="1" t="s">
        <v>197</v>
      </c>
      <c r="F287" s="1" t="s">
        <v>198</v>
      </c>
      <c r="G287" s="1" t="s">
        <v>144</v>
      </c>
      <c r="H287" s="1" t="s">
        <v>17</v>
      </c>
      <c r="I287" s="1" t="s">
        <v>543</v>
      </c>
      <c r="J287" s="1" t="s">
        <v>148</v>
      </c>
      <c r="K287" s="1" t="s">
        <v>16</v>
      </c>
      <c r="L287" s="1" t="s">
        <v>146</v>
      </c>
      <c r="M287" s="2" t="str">
        <f t="shared" si="97"/>
        <v>UK11031</v>
      </c>
      <c r="N287" s="2" t="str">
        <f t="shared" si="98"/>
        <v>Humber Estuary</v>
      </c>
      <c r="O287" s="2" t="str">
        <f t="shared" si="99"/>
        <v>Ramsar</v>
      </c>
      <c r="P287" s="2" t="str">
        <f t="shared" si="101"/>
        <v>H1310</v>
      </c>
      <c r="Q287" s="37" t="s">
        <v>255</v>
      </c>
      <c r="R287" s="37" t="s">
        <v>256</v>
      </c>
      <c r="S287" s="37" t="s">
        <v>242</v>
      </c>
      <c r="T287" s="37" t="s">
        <v>535</v>
      </c>
      <c r="U287" s="9">
        <f t="shared" si="102"/>
        <v>0</v>
      </c>
      <c r="V287" s="9">
        <f t="shared" si="103"/>
        <v>0</v>
      </c>
      <c r="W287" s="9">
        <f t="shared" si="104"/>
        <v>0</v>
      </c>
      <c r="X287" s="9">
        <f t="shared" si="105"/>
        <v>0</v>
      </c>
      <c r="Y287" s="9">
        <f t="shared" si="106"/>
        <v>0</v>
      </c>
      <c r="Z287" s="9">
        <f t="shared" si="107"/>
        <v>0</v>
      </c>
      <c r="AA287" s="9">
        <f t="shared" si="108"/>
        <v>0</v>
      </c>
      <c r="AB287" s="9">
        <f t="shared" si="109"/>
        <v>0</v>
      </c>
      <c r="AN287" s="10" t="str">
        <f t="shared" si="100"/>
        <v>Chesil and the FleetSAC</v>
      </c>
      <c r="AO287" s="10" t="str">
        <f t="shared" si="110"/>
        <v>Chesil and the Fleet</v>
      </c>
      <c r="AP287" s="9">
        <f>IFERROR(VLOOKUP($AN287,'Introduction probability'!$A$1:$L$128,5,FALSE),"0")</f>
        <v>0.5</v>
      </c>
      <c r="AQ287" s="9">
        <f>IFERROR(VLOOKUP($AN287,'Introduction probability'!$A$1:$L$128,6,FALSE),"0")</f>
        <v>0.5</v>
      </c>
      <c r="AR287" s="9">
        <f>IFERROR(VLOOKUP($AN287,'Introduction probability'!$A$1:$L$128,7,FALSE),"0")</f>
        <v>0.5</v>
      </c>
      <c r="AS287" s="9">
        <f>IFERROR(VLOOKUP($AN287,'Introduction probability'!$A$1:$L$128,8,FALSE),"0")</f>
        <v>1</v>
      </c>
      <c r="AT287" s="9">
        <f>IFERROR(VLOOKUP($AN287,'Introduction probability'!$A$1:$L$128,9,FALSE),"0")</f>
        <v>0.5</v>
      </c>
      <c r="AU287" s="9">
        <f>IFERROR(VLOOKUP($AN287,'Introduction probability'!$A$1:$L$128,10,FALSE),"0")</f>
        <v>1</v>
      </c>
      <c r="AV287" s="9">
        <f>IFERROR(VLOOKUP($AN287,'Introduction probability'!$A$1:$L$128,11,FALSE),"0")</f>
        <v>1</v>
      </c>
      <c r="AW287" s="9">
        <f>IFERROR(VLOOKUP($AN287,'Introduction probability'!$A$1:$L$128,12,FALSE),"0")</f>
        <v>1</v>
      </c>
      <c r="AY287" s="2" t="str">
        <f t="shared" si="111"/>
        <v>Chesil and the Fleet</v>
      </c>
      <c r="AZ287" s="2" t="str">
        <f t="shared" si="112"/>
        <v>SAC</v>
      </c>
      <c r="BA287" s="2">
        <f t="shared" si="113"/>
        <v>0</v>
      </c>
      <c r="BB287" s="2">
        <f t="shared" si="114"/>
        <v>0</v>
      </c>
      <c r="BC287" s="2">
        <f t="shared" si="115"/>
        <v>0</v>
      </c>
      <c r="BD287" s="2">
        <f t="shared" si="116"/>
        <v>0</v>
      </c>
      <c r="BE287" s="2">
        <f t="shared" si="117"/>
        <v>0</v>
      </c>
      <c r="BF287" s="2">
        <f t="shared" si="118"/>
        <v>0</v>
      </c>
      <c r="BG287" s="2">
        <f t="shared" si="119"/>
        <v>0</v>
      </c>
      <c r="BH287" s="2">
        <f t="shared" si="120"/>
        <v>0</v>
      </c>
    </row>
    <row r="288" spans="1:60" x14ac:dyDescent="0.25">
      <c r="A288" s="1" t="s">
        <v>191</v>
      </c>
      <c r="B288" s="1" t="s">
        <v>192</v>
      </c>
      <c r="C288" s="1" t="s">
        <v>184</v>
      </c>
      <c r="D288" s="1" t="s">
        <v>512</v>
      </c>
      <c r="E288" s="1" t="s">
        <v>199</v>
      </c>
      <c r="F288" s="1" t="s">
        <v>200</v>
      </c>
      <c r="G288" s="1" t="s">
        <v>16</v>
      </c>
      <c r="H288" s="1" t="s">
        <v>17</v>
      </c>
      <c r="I288" s="1" t="s">
        <v>16</v>
      </c>
      <c r="J288" s="1" t="s">
        <v>16</v>
      </c>
      <c r="K288" s="1" t="s">
        <v>16</v>
      </c>
      <c r="L288" s="1" t="s">
        <v>16</v>
      </c>
      <c r="M288" s="2" t="str">
        <f t="shared" si="97"/>
        <v>UK11031</v>
      </c>
      <c r="N288" s="2" t="str">
        <f t="shared" si="98"/>
        <v>Humber Estuary</v>
      </c>
      <c r="O288" s="2" t="str">
        <f t="shared" si="99"/>
        <v>Ramsar</v>
      </c>
      <c r="P288" s="2" t="str">
        <f t="shared" si="101"/>
        <v>S1364</v>
      </c>
      <c r="Q288" s="37" t="s">
        <v>255</v>
      </c>
      <c r="R288" s="37" t="s">
        <v>256</v>
      </c>
      <c r="S288" s="37" t="s">
        <v>242</v>
      </c>
      <c r="T288" s="37" t="s">
        <v>530</v>
      </c>
      <c r="U288" s="9">
        <f t="shared" si="102"/>
        <v>0</v>
      </c>
      <c r="V288" s="9">
        <f t="shared" si="103"/>
        <v>0</v>
      </c>
      <c r="W288" s="9">
        <f t="shared" si="104"/>
        <v>0</v>
      </c>
      <c r="X288" s="9">
        <f t="shared" si="105"/>
        <v>0</v>
      </c>
      <c r="Y288" s="9">
        <f t="shared" si="106"/>
        <v>0</v>
      </c>
      <c r="Z288" s="9">
        <f t="shared" si="107"/>
        <v>0</v>
      </c>
      <c r="AA288" s="9">
        <f t="shared" si="108"/>
        <v>0</v>
      </c>
      <c r="AB288" s="9">
        <f t="shared" si="109"/>
        <v>0</v>
      </c>
      <c r="AN288" s="10" t="str">
        <f t="shared" si="100"/>
        <v>Chesil and the FleetSAC</v>
      </c>
      <c r="AO288" s="10" t="str">
        <f t="shared" si="110"/>
        <v>Chesil and the Fleet</v>
      </c>
      <c r="AP288" s="9">
        <f>IFERROR(VLOOKUP($AN288,'Introduction probability'!$A$1:$L$128,5,FALSE),"0")</f>
        <v>0.5</v>
      </c>
      <c r="AQ288" s="9">
        <f>IFERROR(VLOOKUP($AN288,'Introduction probability'!$A$1:$L$128,6,FALSE),"0")</f>
        <v>0.5</v>
      </c>
      <c r="AR288" s="9">
        <f>IFERROR(VLOOKUP($AN288,'Introduction probability'!$A$1:$L$128,7,FALSE),"0")</f>
        <v>0.5</v>
      </c>
      <c r="AS288" s="9">
        <f>IFERROR(VLOOKUP($AN288,'Introduction probability'!$A$1:$L$128,8,FALSE),"0")</f>
        <v>1</v>
      </c>
      <c r="AT288" s="9">
        <f>IFERROR(VLOOKUP($AN288,'Introduction probability'!$A$1:$L$128,9,FALSE),"0")</f>
        <v>0.5</v>
      </c>
      <c r="AU288" s="9">
        <f>IFERROR(VLOOKUP($AN288,'Introduction probability'!$A$1:$L$128,10,FALSE),"0")</f>
        <v>1</v>
      </c>
      <c r="AV288" s="9">
        <f>IFERROR(VLOOKUP($AN288,'Introduction probability'!$A$1:$L$128,11,FALSE),"0")</f>
        <v>1</v>
      </c>
      <c r="AW288" s="9">
        <f>IFERROR(VLOOKUP($AN288,'Introduction probability'!$A$1:$L$128,12,FALSE),"0")</f>
        <v>1</v>
      </c>
      <c r="AY288" s="2" t="str">
        <f t="shared" si="111"/>
        <v>Chesil and the Fleet</v>
      </c>
      <c r="AZ288" s="2" t="str">
        <f t="shared" si="112"/>
        <v>SAC</v>
      </c>
      <c r="BA288" s="2">
        <f t="shared" si="113"/>
        <v>0</v>
      </c>
      <c r="BB288" s="2">
        <f t="shared" si="114"/>
        <v>0</v>
      </c>
      <c r="BC288" s="2">
        <f t="shared" si="115"/>
        <v>0</v>
      </c>
      <c r="BD288" s="2">
        <f t="shared" si="116"/>
        <v>0</v>
      </c>
      <c r="BE288" s="2">
        <f t="shared" si="117"/>
        <v>0</v>
      </c>
      <c r="BF288" s="2">
        <f t="shared" si="118"/>
        <v>0</v>
      </c>
      <c r="BG288" s="2">
        <f t="shared" si="119"/>
        <v>0</v>
      </c>
      <c r="BH288" s="2">
        <f t="shared" si="120"/>
        <v>0</v>
      </c>
    </row>
    <row r="289" spans="1:60" x14ac:dyDescent="0.25">
      <c r="A289" s="1" t="s">
        <v>191</v>
      </c>
      <c r="B289" s="1" t="s">
        <v>192</v>
      </c>
      <c r="C289" s="1" t="s">
        <v>184</v>
      </c>
      <c r="D289" s="1" t="s">
        <v>496</v>
      </c>
      <c r="E289" s="1" t="s">
        <v>152</v>
      </c>
      <c r="F289" s="1" t="s">
        <v>153</v>
      </c>
      <c r="G289" s="1" t="s">
        <v>144</v>
      </c>
      <c r="H289" s="1" t="s">
        <v>17</v>
      </c>
      <c r="I289" s="1" t="s">
        <v>530</v>
      </c>
      <c r="J289" s="1" t="s">
        <v>145</v>
      </c>
      <c r="K289" s="1" t="s">
        <v>16</v>
      </c>
      <c r="L289" s="1" t="s">
        <v>146</v>
      </c>
      <c r="M289" s="2" t="str">
        <f t="shared" si="97"/>
        <v>UK11031</v>
      </c>
      <c r="N289" s="2" t="str">
        <f t="shared" si="98"/>
        <v>Humber Estuary</v>
      </c>
      <c r="O289" s="2" t="str">
        <f t="shared" si="99"/>
        <v>Ramsar</v>
      </c>
      <c r="P289" s="2" t="str">
        <f t="shared" si="101"/>
        <v>H1330</v>
      </c>
      <c r="Q289" s="37" t="s">
        <v>255</v>
      </c>
      <c r="R289" s="37" t="s">
        <v>256</v>
      </c>
      <c r="S289" s="37" t="s">
        <v>242</v>
      </c>
      <c r="T289" s="37" t="s">
        <v>536</v>
      </c>
      <c r="U289" s="9">
        <f t="shared" si="102"/>
        <v>1</v>
      </c>
      <c r="V289" s="9">
        <f t="shared" si="103"/>
        <v>1</v>
      </c>
      <c r="W289" s="9">
        <f t="shared" si="104"/>
        <v>1</v>
      </c>
      <c r="X289" s="9">
        <f t="shared" si="105"/>
        <v>1</v>
      </c>
      <c r="Y289" s="9">
        <f t="shared" si="106"/>
        <v>1</v>
      </c>
      <c r="Z289" s="9">
        <f t="shared" si="107"/>
        <v>1</v>
      </c>
      <c r="AA289" s="9">
        <f t="shared" si="108"/>
        <v>1</v>
      </c>
      <c r="AB289" s="9">
        <f t="shared" si="109"/>
        <v>1</v>
      </c>
      <c r="AN289" s="10" t="str">
        <f t="shared" si="100"/>
        <v>Chesil and the FleetSAC</v>
      </c>
      <c r="AO289" s="10" t="str">
        <f t="shared" si="110"/>
        <v>Chesil and the Fleet</v>
      </c>
      <c r="AP289" s="9">
        <f>IFERROR(VLOOKUP($AN289,'Introduction probability'!$A$1:$L$128,5,FALSE),"0")</f>
        <v>0.5</v>
      </c>
      <c r="AQ289" s="9">
        <f>IFERROR(VLOOKUP($AN289,'Introduction probability'!$A$1:$L$128,6,FALSE),"0")</f>
        <v>0.5</v>
      </c>
      <c r="AR289" s="9">
        <f>IFERROR(VLOOKUP($AN289,'Introduction probability'!$A$1:$L$128,7,FALSE),"0")</f>
        <v>0.5</v>
      </c>
      <c r="AS289" s="9">
        <f>IFERROR(VLOOKUP($AN289,'Introduction probability'!$A$1:$L$128,8,FALSE),"0")</f>
        <v>1</v>
      </c>
      <c r="AT289" s="9">
        <f>IFERROR(VLOOKUP($AN289,'Introduction probability'!$A$1:$L$128,9,FALSE),"0")</f>
        <v>0.5</v>
      </c>
      <c r="AU289" s="9">
        <f>IFERROR(VLOOKUP($AN289,'Introduction probability'!$A$1:$L$128,10,FALSE),"0")</f>
        <v>1</v>
      </c>
      <c r="AV289" s="9">
        <f>IFERROR(VLOOKUP($AN289,'Introduction probability'!$A$1:$L$128,11,FALSE),"0")</f>
        <v>1</v>
      </c>
      <c r="AW289" s="9">
        <f>IFERROR(VLOOKUP($AN289,'Introduction probability'!$A$1:$L$128,12,FALSE),"0")</f>
        <v>1</v>
      </c>
      <c r="AY289" s="2" t="str">
        <f t="shared" si="111"/>
        <v>Chesil and the Fleet</v>
      </c>
      <c r="AZ289" s="2" t="str">
        <f t="shared" si="112"/>
        <v>SAC</v>
      </c>
      <c r="BA289" s="2">
        <f t="shared" si="113"/>
        <v>0.5</v>
      </c>
      <c r="BB289" s="2">
        <f t="shared" si="114"/>
        <v>0.5</v>
      </c>
      <c r="BC289" s="2">
        <f t="shared" si="115"/>
        <v>0.5</v>
      </c>
      <c r="BD289" s="2">
        <f t="shared" si="116"/>
        <v>1</v>
      </c>
      <c r="BE289" s="2">
        <f t="shared" si="117"/>
        <v>0.5</v>
      </c>
      <c r="BF289" s="2">
        <f t="shared" si="118"/>
        <v>1</v>
      </c>
      <c r="BG289" s="2">
        <f t="shared" si="119"/>
        <v>1</v>
      </c>
      <c r="BH289" s="2">
        <f t="shared" si="120"/>
        <v>1</v>
      </c>
    </row>
    <row r="290" spans="1:60" x14ac:dyDescent="0.25">
      <c r="A290" s="1" t="s">
        <v>191</v>
      </c>
      <c r="B290" s="1" t="s">
        <v>192</v>
      </c>
      <c r="C290" s="1" t="s">
        <v>184</v>
      </c>
      <c r="D290" s="1" t="s">
        <v>496</v>
      </c>
      <c r="E290" s="1" t="s">
        <v>152</v>
      </c>
      <c r="F290" s="1" t="s">
        <v>153</v>
      </c>
      <c r="G290" s="1" t="s">
        <v>144</v>
      </c>
      <c r="H290" s="1" t="s">
        <v>17</v>
      </c>
      <c r="I290" s="1" t="s">
        <v>536</v>
      </c>
      <c r="J290" s="1" t="s">
        <v>147</v>
      </c>
      <c r="K290" s="1" t="s">
        <v>16</v>
      </c>
      <c r="L290" s="1" t="s">
        <v>146</v>
      </c>
      <c r="M290" s="2" t="str">
        <f t="shared" si="97"/>
        <v>UK11031</v>
      </c>
      <c r="N290" s="2" t="str">
        <f t="shared" si="98"/>
        <v>Humber Estuary</v>
      </c>
      <c r="O290" s="2" t="str">
        <f t="shared" si="99"/>
        <v>Ramsar</v>
      </c>
      <c r="P290" s="2" t="str">
        <f t="shared" si="101"/>
        <v>H1150</v>
      </c>
      <c r="Q290" s="37" t="s">
        <v>255</v>
      </c>
      <c r="R290" s="37" t="s">
        <v>256</v>
      </c>
      <c r="S290" s="37" t="s">
        <v>242</v>
      </c>
      <c r="T290" s="37" t="s">
        <v>537</v>
      </c>
      <c r="U290" s="9">
        <f t="shared" si="102"/>
        <v>0</v>
      </c>
      <c r="V290" s="9">
        <f t="shared" si="103"/>
        <v>0</v>
      </c>
      <c r="W290" s="9">
        <f t="shared" si="104"/>
        <v>0</v>
      </c>
      <c r="X290" s="9">
        <f t="shared" si="105"/>
        <v>0</v>
      </c>
      <c r="Y290" s="9">
        <f t="shared" si="106"/>
        <v>0</v>
      </c>
      <c r="Z290" s="9">
        <f t="shared" si="107"/>
        <v>0</v>
      </c>
      <c r="AA290" s="9">
        <f t="shared" si="108"/>
        <v>0</v>
      </c>
      <c r="AB290" s="9">
        <f t="shared" si="109"/>
        <v>0</v>
      </c>
      <c r="AN290" s="10" t="str">
        <f t="shared" si="100"/>
        <v>Chesil and the FleetSAC</v>
      </c>
      <c r="AO290" s="10" t="str">
        <f t="shared" si="110"/>
        <v>Chesil and the Fleet</v>
      </c>
      <c r="AP290" s="9">
        <f>IFERROR(VLOOKUP($AN290,'Introduction probability'!$A$1:$L$128,5,FALSE),"0")</f>
        <v>0.5</v>
      </c>
      <c r="AQ290" s="9">
        <f>IFERROR(VLOOKUP($AN290,'Introduction probability'!$A$1:$L$128,6,FALSE),"0")</f>
        <v>0.5</v>
      </c>
      <c r="AR290" s="9">
        <f>IFERROR(VLOOKUP($AN290,'Introduction probability'!$A$1:$L$128,7,FALSE),"0")</f>
        <v>0.5</v>
      </c>
      <c r="AS290" s="9">
        <f>IFERROR(VLOOKUP($AN290,'Introduction probability'!$A$1:$L$128,8,FALSE),"0")</f>
        <v>1</v>
      </c>
      <c r="AT290" s="9">
        <f>IFERROR(VLOOKUP($AN290,'Introduction probability'!$A$1:$L$128,9,FALSE),"0")</f>
        <v>0.5</v>
      </c>
      <c r="AU290" s="9">
        <f>IFERROR(VLOOKUP($AN290,'Introduction probability'!$A$1:$L$128,10,FALSE),"0")</f>
        <v>1</v>
      </c>
      <c r="AV290" s="9">
        <f>IFERROR(VLOOKUP($AN290,'Introduction probability'!$A$1:$L$128,11,FALSE),"0")</f>
        <v>1</v>
      </c>
      <c r="AW290" s="9">
        <f>IFERROR(VLOOKUP($AN290,'Introduction probability'!$A$1:$L$128,12,FALSE),"0")</f>
        <v>1</v>
      </c>
      <c r="AY290" s="2" t="str">
        <f t="shared" si="111"/>
        <v>Chesil and the Fleet</v>
      </c>
      <c r="AZ290" s="2" t="str">
        <f t="shared" si="112"/>
        <v>SAC</v>
      </c>
      <c r="BA290" s="2">
        <f t="shared" si="113"/>
        <v>0</v>
      </c>
      <c r="BB290" s="2">
        <f t="shared" si="114"/>
        <v>0</v>
      </c>
      <c r="BC290" s="2">
        <f t="shared" si="115"/>
        <v>0</v>
      </c>
      <c r="BD290" s="2">
        <f t="shared" si="116"/>
        <v>0</v>
      </c>
      <c r="BE290" s="2">
        <f t="shared" si="117"/>
        <v>0</v>
      </c>
      <c r="BF290" s="2">
        <f t="shared" si="118"/>
        <v>0</v>
      </c>
      <c r="BG290" s="2">
        <f t="shared" si="119"/>
        <v>0</v>
      </c>
      <c r="BH290" s="2">
        <f t="shared" si="120"/>
        <v>0</v>
      </c>
    </row>
    <row r="291" spans="1:60" x14ac:dyDescent="0.25">
      <c r="A291" s="1" t="s">
        <v>191</v>
      </c>
      <c r="B291" s="1" t="s">
        <v>192</v>
      </c>
      <c r="C291" s="1" t="s">
        <v>184</v>
      </c>
      <c r="D291" s="1" t="s">
        <v>496</v>
      </c>
      <c r="E291" s="1" t="s">
        <v>152</v>
      </c>
      <c r="F291" s="1" t="s">
        <v>153</v>
      </c>
      <c r="G291" s="1" t="s">
        <v>144</v>
      </c>
      <c r="H291" s="1" t="s">
        <v>17</v>
      </c>
      <c r="I291" s="1" t="s">
        <v>596</v>
      </c>
      <c r="J291" s="1" t="s">
        <v>187</v>
      </c>
      <c r="K291" s="1" t="s">
        <v>16</v>
      </c>
      <c r="L291" s="1" t="s">
        <v>146</v>
      </c>
      <c r="M291" s="2" t="str">
        <f t="shared" si="97"/>
        <v>UK11031</v>
      </c>
      <c r="N291" s="2" t="str">
        <f t="shared" si="98"/>
        <v>Humber Estuary</v>
      </c>
      <c r="O291" s="2" t="str">
        <f t="shared" si="99"/>
        <v>Ramsar</v>
      </c>
      <c r="P291" s="2" t="str">
        <f t="shared" si="101"/>
        <v>SH_2</v>
      </c>
      <c r="Q291" s="37" t="s">
        <v>255</v>
      </c>
      <c r="R291" s="37" t="s">
        <v>256</v>
      </c>
      <c r="S291" s="37" t="s">
        <v>242</v>
      </c>
      <c r="T291" s="37" t="s">
        <v>538</v>
      </c>
      <c r="U291" s="9">
        <f t="shared" si="102"/>
        <v>0</v>
      </c>
      <c r="V291" s="9">
        <f t="shared" si="103"/>
        <v>0</v>
      </c>
      <c r="W291" s="9">
        <f t="shared" si="104"/>
        <v>0</v>
      </c>
      <c r="X291" s="9">
        <f t="shared" si="105"/>
        <v>0</v>
      </c>
      <c r="Y291" s="9">
        <f t="shared" si="106"/>
        <v>0</v>
      </c>
      <c r="Z291" s="9">
        <f t="shared" si="107"/>
        <v>0</v>
      </c>
      <c r="AA291" s="9">
        <f t="shared" si="108"/>
        <v>0</v>
      </c>
      <c r="AB291" s="9">
        <f t="shared" si="109"/>
        <v>0</v>
      </c>
      <c r="AN291" s="10" t="str">
        <f t="shared" si="100"/>
        <v>Chesil and the FleetSAC</v>
      </c>
      <c r="AO291" s="10" t="str">
        <f t="shared" si="110"/>
        <v>Chesil and the Fleet</v>
      </c>
      <c r="AP291" s="9">
        <f>IFERROR(VLOOKUP($AN291,'Introduction probability'!$A$1:$L$128,5,FALSE),"0")</f>
        <v>0.5</v>
      </c>
      <c r="AQ291" s="9">
        <f>IFERROR(VLOOKUP($AN291,'Introduction probability'!$A$1:$L$128,6,FALSE),"0")</f>
        <v>0.5</v>
      </c>
      <c r="AR291" s="9">
        <f>IFERROR(VLOOKUP($AN291,'Introduction probability'!$A$1:$L$128,7,FALSE),"0")</f>
        <v>0.5</v>
      </c>
      <c r="AS291" s="9">
        <f>IFERROR(VLOOKUP($AN291,'Introduction probability'!$A$1:$L$128,8,FALSE),"0")</f>
        <v>1</v>
      </c>
      <c r="AT291" s="9">
        <f>IFERROR(VLOOKUP($AN291,'Introduction probability'!$A$1:$L$128,9,FALSE),"0")</f>
        <v>0.5</v>
      </c>
      <c r="AU291" s="9">
        <f>IFERROR(VLOOKUP($AN291,'Introduction probability'!$A$1:$L$128,10,FALSE),"0")</f>
        <v>1</v>
      </c>
      <c r="AV291" s="9">
        <f>IFERROR(VLOOKUP($AN291,'Introduction probability'!$A$1:$L$128,11,FALSE),"0")</f>
        <v>1</v>
      </c>
      <c r="AW291" s="9">
        <f>IFERROR(VLOOKUP($AN291,'Introduction probability'!$A$1:$L$128,12,FALSE),"0")</f>
        <v>1</v>
      </c>
      <c r="AY291" s="2" t="str">
        <f t="shared" si="111"/>
        <v>Chesil and the Fleet</v>
      </c>
      <c r="AZ291" s="2" t="str">
        <f t="shared" si="112"/>
        <v>SAC</v>
      </c>
      <c r="BA291" s="2">
        <f t="shared" si="113"/>
        <v>0</v>
      </c>
      <c r="BB291" s="2">
        <f t="shared" si="114"/>
        <v>0</v>
      </c>
      <c r="BC291" s="2">
        <f t="shared" si="115"/>
        <v>0</v>
      </c>
      <c r="BD291" s="2">
        <f t="shared" si="116"/>
        <v>0</v>
      </c>
      <c r="BE291" s="2">
        <f t="shared" si="117"/>
        <v>0</v>
      </c>
      <c r="BF291" s="2">
        <f t="shared" si="118"/>
        <v>0</v>
      </c>
      <c r="BG291" s="2">
        <f t="shared" si="119"/>
        <v>0</v>
      </c>
      <c r="BH291" s="2">
        <f t="shared" si="120"/>
        <v>0</v>
      </c>
    </row>
    <row r="292" spans="1:60" x14ac:dyDescent="0.25">
      <c r="A292" s="1" t="s">
        <v>191</v>
      </c>
      <c r="B292" s="1" t="s">
        <v>192</v>
      </c>
      <c r="C292" s="1" t="s">
        <v>184</v>
      </c>
      <c r="D292" s="1" t="s">
        <v>496</v>
      </c>
      <c r="E292" s="1" t="s">
        <v>152</v>
      </c>
      <c r="F292" s="1" t="s">
        <v>153</v>
      </c>
      <c r="G292" s="1" t="s">
        <v>144</v>
      </c>
      <c r="H292" s="1" t="s">
        <v>17</v>
      </c>
      <c r="I292" s="1" t="s">
        <v>459</v>
      </c>
      <c r="J292" s="1" t="s">
        <v>46</v>
      </c>
      <c r="K292" s="1" t="s">
        <v>16</v>
      </c>
      <c r="L292" s="1" t="s">
        <v>19</v>
      </c>
      <c r="M292" s="2" t="str">
        <f t="shared" si="97"/>
        <v>UK11031</v>
      </c>
      <c r="N292" s="2" t="str">
        <f t="shared" si="98"/>
        <v>Humber Estuary</v>
      </c>
      <c r="O292" s="2" t="str">
        <f t="shared" si="99"/>
        <v>Ramsar</v>
      </c>
      <c r="P292" s="2" t="str">
        <f t="shared" si="101"/>
        <v>A2.4</v>
      </c>
      <c r="Q292" s="37" t="s">
        <v>260</v>
      </c>
      <c r="R292" s="37" t="s">
        <v>261</v>
      </c>
      <c r="S292" s="37" t="s">
        <v>242</v>
      </c>
      <c r="T292" s="37" t="s">
        <v>535</v>
      </c>
      <c r="U292" s="9">
        <f t="shared" si="102"/>
        <v>0</v>
      </c>
      <c r="V292" s="9">
        <f t="shared" si="103"/>
        <v>0</v>
      </c>
      <c r="W292" s="9">
        <f t="shared" si="104"/>
        <v>0</v>
      </c>
      <c r="X292" s="9">
        <f t="shared" si="105"/>
        <v>0</v>
      </c>
      <c r="Y292" s="9">
        <f t="shared" si="106"/>
        <v>0</v>
      </c>
      <c r="Z292" s="9">
        <f t="shared" si="107"/>
        <v>0</v>
      </c>
      <c r="AA292" s="9">
        <f t="shared" si="108"/>
        <v>0</v>
      </c>
      <c r="AB292" s="9">
        <f t="shared" si="109"/>
        <v>0</v>
      </c>
      <c r="AN292" s="10" t="str">
        <f t="shared" si="100"/>
        <v>Dee Estuary/ Aber DyfrdwySAC</v>
      </c>
      <c r="AO292" s="10" t="str">
        <f t="shared" si="110"/>
        <v>Dee Estuary/ Aber Dyfrdwy</v>
      </c>
      <c r="AP292" s="9">
        <f>IFERROR(VLOOKUP($AN292,'Introduction probability'!$A$1:$L$128,5,FALSE),"0")</f>
        <v>0.5</v>
      </c>
      <c r="AQ292" s="9">
        <f>IFERROR(VLOOKUP($AN292,'Introduction probability'!$A$1:$L$128,6,FALSE),"0")</f>
        <v>0.5</v>
      </c>
      <c r="AR292" s="9">
        <f>IFERROR(VLOOKUP($AN292,'Introduction probability'!$A$1:$L$128,7,FALSE),"0")</f>
        <v>0.5</v>
      </c>
      <c r="AS292" s="9">
        <f>IFERROR(VLOOKUP($AN292,'Introduction probability'!$A$1:$L$128,8,FALSE),"0")</f>
        <v>0.5</v>
      </c>
      <c r="AT292" s="9">
        <f>IFERROR(VLOOKUP($AN292,'Introduction probability'!$A$1:$L$128,9,FALSE),"0")</f>
        <v>0.5</v>
      </c>
      <c r="AU292" s="9">
        <f>IFERROR(VLOOKUP($AN292,'Introduction probability'!$A$1:$L$128,10,FALSE),"0")</f>
        <v>0.5</v>
      </c>
      <c r="AV292" s="9">
        <f>IFERROR(VLOOKUP($AN292,'Introduction probability'!$A$1:$L$128,11,FALSE),"0")</f>
        <v>0.5</v>
      </c>
      <c r="AW292" s="9">
        <f>IFERROR(VLOOKUP($AN292,'Introduction probability'!$A$1:$L$128,12,FALSE),"0")</f>
        <v>0.5</v>
      </c>
      <c r="AY292" s="2" t="str">
        <f t="shared" si="111"/>
        <v>Dee Estuary/ Aber Dyfrdwy</v>
      </c>
      <c r="AZ292" s="2" t="str">
        <f t="shared" si="112"/>
        <v>SAC</v>
      </c>
      <c r="BA292" s="2">
        <f t="shared" si="113"/>
        <v>0</v>
      </c>
      <c r="BB292" s="2">
        <f t="shared" si="114"/>
        <v>0</v>
      </c>
      <c r="BC292" s="2">
        <f t="shared" si="115"/>
        <v>0</v>
      </c>
      <c r="BD292" s="2">
        <f t="shared" si="116"/>
        <v>0</v>
      </c>
      <c r="BE292" s="2">
        <f t="shared" si="117"/>
        <v>0</v>
      </c>
      <c r="BF292" s="2">
        <f t="shared" si="118"/>
        <v>0</v>
      </c>
      <c r="BG292" s="2">
        <f t="shared" si="119"/>
        <v>0</v>
      </c>
      <c r="BH292" s="2">
        <f t="shared" si="120"/>
        <v>0</v>
      </c>
    </row>
    <row r="293" spans="1:60" x14ac:dyDescent="0.25">
      <c r="A293" s="1" t="s">
        <v>191</v>
      </c>
      <c r="B293" s="1" t="s">
        <v>192</v>
      </c>
      <c r="C293" s="1" t="s">
        <v>184</v>
      </c>
      <c r="D293" s="1" t="s">
        <v>496</v>
      </c>
      <c r="E293" s="1" t="s">
        <v>152</v>
      </c>
      <c r="F293" s="1" t="s">
        <v>153</v>
      </c>
      <c r="G293" s="1" t="s">
        <v>144</v>
      </c>
      <c r="H293" s="1" t="s">
        <v>17</v>
      </c>
      <c r="I293" s="1" t="s">
        <v>444</v>
      </c>
      <c r="J293" s="1" t="s">
        <v>27</v>
      </c>
      <c r="K293" s="1" t="s">
        <v>16</v>
      </c>
      <c r="L293" s="1" t="s">
        <v>19</v>
      </c>
      <c r="M293" s="2" t="str">
        <f t="shared" si="97"/>
        <v>UK11031</v>
      </c>
      <c r="N293" s="2" t="str">
        <f t="shared" si="98"/>
        <v>Humber Estuary</v>
      </c>
      <c r="O293" s="2" t="str">
        <f t="shared" si="99"/>
        <v>Ramsar</v>
      </c>
      <c r="P293" s="2" t="str">
        <f t="shared" si="101"/>
        <v>A2.3</v>
      </c>
      <c r="Q293" s="37" t="s">
        <v>260</v>
      </c>
      <c r="R293" s="37" t="s">
        <v>261</v>
      </c>
      <c r="S293" s="37" t="s">
        <v>242</v>
      </c>
      <c r="T293" s="37" t="s">
        <v>600</v>
      </c>
      <c r="U293" s="9">
        <f t="shared" si="102"/>
        <v>0</v>
      </c>
      <c r="V293" s="9">
        <f t="shared" si="103"/>
        <v>0</v>
      </c>
      <c r="W293" s="9">
        <f t="shared" si="104"/>
        <v>0</v>
      </c>
      <c r="X293" s="9">
        <f t="shared" si="105"/>
        <v>0</v>
      </c>
      <c r="Y293" s="9">
        <f t="shared" si="106"/>
        <v>0</v>
      </c>
      <c r="Z293" s="9">
        <f t="shared" si="107"/>
        <v>0</v>
      </c>
      <c r="AA293" s="9">
        <f t="shared" si="108"/>
        <v>0</v>
      </c>
      <c r="AB293" s="9">
        <f t="shared" si="109"/>
        <v>0</v>
      </c>
      <c r="AN293" s="10" t="str">
        <f t="shared" si="100"/>
        <v>Dee Estuary/ Aber DyfrdwySAC</v>
      </c>
      <c r="AO293" s="10" t="str">
        <f t="shared" si="110"/>
        <v>Dee Estuary/ Aber Dyfrdwy</v>
      </c>
      <c r="AP293" s="9">
        <f>IFERROR(VLOOKUP($AN293,'Introduction probability'!$A$1:$L$128,5,FALSE),"0")</f>
        <v>0.5</v>
      </c>
      <c r="AQ293" s="9">
        <f>IFERROR(VLOOKUP($AN293,'Introduction probability'!$A$1:$L$128,6,FALSE),"0")</f>
        <v>0.5</v>
      </c>
      <c r="AR293" s="9">
        <f>IFERROR(VLOOKUP($AN293,'Introduction probability'!$A$1:$L$128,7,FALSE),"0")</f>
        <v>0.5</v>
      </c>
      <c r="AS293" s="9">
        <f>IFERROR(VLOOKUP($AN293,'Introduction probability'!$A$1:$L$128,8,FALSE),"0")</f>
        <v>0.5</v>
      </c>
      <c r="AT293" s="9">
        <f>IFERROR(VLOOKUP($AN293,'Introduction probability'!$A$1:$L$128,9,FALSE),"0")</f>
        <v>0.5</v>
      </c>
      <c r="AU293" s="9">
        <f>IFERROR(VLOOKUP($AN293,'Introduction probability'!$A$1:$L$128,10,FALSE),"0")</f>
        <v>0.5</v>
      </c>
      <c r="AV293" s="9">
        <f>IFERROR(VLOOKUP($AN293,'Introduction probability'!$A$1:$L$128,11,FALSE),"0")</f>
        <v>0.5</v>
      </c>
      <c r="AW293" s="9">
        <f>IFERROR(VLOOKUP($AN293,'Introduction probability'!$A$1:$L$128,12,FALSE),"0")</f>
        <v>0.5</v>
      </c>
      <c r="AY293" s="2" t="str">
        <f t="shared" si="111"/>
        <v>Dee Estuary/ Aber Dyfrdwy</v>
      </c>
      <c r="AZ293" s="2" t="str">
        <f t="shared" si="112"/>
        <v>SAC</v>
      </c>
      <c r="BA293" s="2">
        <f t="shared" si="113"/>
        <v>0</v>
      </c>
      <c r="BB293" s="2">
        <f t="shared" si="114"/>
        <v>0</v>
      </c>
      <c r="BC293" s="2">
        <f t="shared" si="115"/>
        <v>0</v>
      </c>
      <c r="BD293" s="2">
        <f t="shared" si="116"/>
        <v>0</v>
      </c>
      <c r="BE293" s="2">
        <f t="shared" si="117"/>
        <v>0</v>
      </c>
      <c r="BF293" s="2">
        <f t="shared" si="118"/>
        <v>0</v>
      </c>
      <c r="BG293" s="2">
        <f t="shared" si="119"/>
        <v>0</v>
      </c>
      <c r="BH293" s="2">
        <f t="shared" si="120"/>
        <v>0</v>
      </c>
    </row>
    <row r="294" spans="1:60" x14ac:dyDescent="0.25">
      <c r="A294" s="1" t="s">
        <v>191</v>
      </c>
      <c r="B294" s="1" t="s">
        <v>192</v>
      </c>
      <c r="C294" s="1" t="s">
        <v>184</v>
      </c>
      <c r="D294" s="1" t="s">
        <v>496</v>
      </c>
      <c r="E294" s="1" t="s">
        <v>152</v>
      </c>
      <c r="F294" s="1" t="s">
        <v>153</v>
      </c>
      <c r="G294" s="1" t="s">
        <v>144</v>
      </c>
      <c r="H294" s="1" t="s">
        <v>17</v>
      </c>
      <c r="I294" s="1" t="s">
        <v>465</v>
      </c>
      <c r="J294" s="1" t="s">
        <v>56</v>
      </c>
      <c r="K294" s="1" t="s">
        <v>16</v>
      </c>
      <c r="L294" s="1" t="s">
        <v>19</v>
      </c>
      <c r="M294" s="2" t="str">
        <f t="shared" si="97"/>
        <v>UK11031</v>
      </c>
      <c r="N294" s="2" t="str">
        <f t="shared" si="98"/>
        <v>Humber Estuary</v>
      </c>
      <c r="O294" s="2" t="str">
        <f t="shared" si="99"/>
        <v>Ramsar</v>
      </c>
      <c r="P294" s="2" t="str">
        <f t="shared" si="101"/>
        <v>A2.2</v>
      </c>
      <c r="Q294" s="37" t="s">
        <v>260</v>
      </c>
      <c r="R294" s="37" t="s">
        <v>261</v>
      </c>
      <c r="S294" s="37" t="s">
        <v>242</v>
      </c>
      <c r="T294" s="37" t="s">
        <v>601</v>
      </c>
      <c r="U294" s="9">
        <f t="shared" si="102"/>
        <v>0</v>
      </c>
      <c r="V294" s="9">
        <f t="shared" si="103"/>
        <v>0</v>
      </c>
      <c r="W294" s="9">
        <f t="shared" si="104"/>
        <v>0</v>
      </c>
      <c r="X294" s="9">
        <f t="shared" si="105"/>
        <v>0</v>
      </c>
      <c r="Y294" s="9">
        <f t="shared" si="106"/>
        <v>0</v>
      </c>
      <c r="Z294" s="9">
        <f t="shared" si="107"/>
        <v>0</v>
      </c>
      <c r="AA294" s="9">
        <f t="shared" si="108"/>
        <v>0</v>
      </c>
      <c r="AB294" s="9">
        <f t="shared" si="109"/>
        <v>0</v>
      </c>
      <c r="AN294" s="10" t="str">
        <f t="shared" si="100"/>
        <v>Dee Estuary/ Aber DyfrdwySAC</v>
      </c>
      <c r="AO294" s="10" t="str">
        <f t="shared" si="110"/>
        <v>Dee Estuary/ Aber Dyfrdwy</v>
      </c>
      <c r="AP294" s="9">
        <f>IFERROR(VLOOKUP($AN294,'Introduction probability'!$A$1:$L$128,5,FALSE),"0")</f>
        <v>0.5</v>
      </c>
      <c r="AQ294" s="9">
        <f>IFERROR(VLOOKUP($AN294,'Introduction probability'!$A$1:$L$128,6,FALSE),"0")</f>
        <v>0.5</v>
      </c>
      <c r="AR294" s="9">
        <f>IFERROR(VLOOKUP($AN294,'Introduction probability'!$A$1:$L$128,7,FALSE),"0")</f>
        <v>0.5</v>
      </c>
      <c r="AS294" s="9">
        <f>IFERROR(VLOOKUP($AN294,'Introduction probability'!$A$1:$L$128,8,FALSE),"0")</f>
        <v>0.5</v>
      </c>
      <c r="AT294" s="9">
        <f>IFERROR(VLOOKUP($AN294,'Introduction probability'!$A$1:$L$128,9,FALSE),"0")</f>
        <v>0.5</v>
      </c>
      <c r="AU294" s="9">
        <f>IFERROR(VLOOKUP($AN294,'Introduction probability'!$A$1:$L$128,10,FALSE),"0")</f>
        <v>0.5</v>
      </c>
      <c r="AV294" s="9">
        <f>IFERROR(VLOOKUP($AN294,'Introduction probability'!$A$1:$L$128,11,FALSE),"0")</f>
        <v>0.5</v>
      </c>
      <c r="AW294" s="9">
        <f>IFERROR(VLOOKUP($AN294,'Introduction probability'!$A$1:$L$128,12,FALSE),"0")</f>
        <v>0.5</v>
      </c>
      <c r="AY294" s="2" t="str">
        <f t="shared" si="111"/>
        <v>Dee Estuary/ Aber Dyfrdwy</v>
      </c>
      <c r="AZ294" s="2" t="str">
        <f t="shared" si="112"/>
        <v>SAC</v>
      </c>
      <c r="BA294" s="2">
        <f t="shared" si="113"/>
        <v>0</v>
      </c>
      <c r="BB294" s="2">
        <f t="shared" si="114"/>
        <v>0</v>
      </c>
      <c r="BC294" s="2">
        <f t="shared" si="115"/>
        <v>0</v>
      </c>
      <c r="BD294" s="2">
        <f t="shared" si="116"/>
        <v>0</v>
      </c>
      <c r="BE294" s="2">
        <f t="shared" si="117"/>
        <v>0</v>
      </c>
      <c r="BF294" s="2">
        <f t="shared" si="118"/>
        <v>0</v>
      </c>
      <c r="BG294" s="2">
        <f t="shared" si="119"/>
        <v>0</v>
      </c>
      <c r="BH294" s="2">
        <f t="shared" si="120"/>
        <v>0</v>
      </c>
    </row>
    <row r="295" spans="1:60" x14ac:dyDescent="0.25">
      <c r="A295" s="1" t="s">
        <v>191</v>
      </c>
      <c r="B295" s="1" t="s">
        <v>192</v>
      </c>
      <c r="C295" s="1" t="s">
        <v>184</v>
      </c>
      <c r="D295" s="1" t="s">
        <v>496</v>
      </c>
      <c r="E295" s="1" t="s">
        <v>152</v>
      </c>
      <c r="F295" s="1" t="s">
        <v>153</v>
      </c>
      <c r="G295" s="1" t="s">
        <v>144</v>
      </c>
      <c r="H295" s="1" t="s">
        <v>17</v>
      </c>
      <c r="I295" s="1" t="s">
        <v>597</v>
      </c>
      <c r="J295" s="1" t="s">
        <v>188</v>
      </c>
      <c r="K295" s="1" t="s">
        <v>16</v>
      </c>
      <c r="L295" s="1" t="s">
        <v>19</v>
      </c>
      <c r="M295" s="2" t="str">
        <f t="shared" si="97"/>
        <v>UK11031</v>
      </c>
      <c r="N295" s="2" t="str">
        <f t="shared" si="98"/>
        <v>Humber Estuary</v>
      </c>
      <c r="O295" s="2" t="str">
        <f t="shared" si="99"/>
        <v>Ramsar</v>
      </c>
      <c r="P295" s="2" t="str">
        <f t="shared" si="101"/>
        <v>A2.61</v>
      </c>
      <c r="Q295" s="37" t="s">
        <v>260</v>
      </c>
      <c r="R295" s="37" t="s">
        <v>261</v>
      </c>
      <c r="S295" s="37" t="s">
        <v>242</v>
      </c>
      <c r="T295" s="37" t="s">
        <v>602</v>
      </c>
      <c r="U295" s="9">
        <f t="shared" si="102"/>
        <v>0</v>
      </c>
      <c r="V295" s="9">
        <f t="shared" si="103"/>
        <v>0</v>
      </c>
      <c r="W295" s="9">
        <f t="shared" si="104"/>
        <v>0</v>
      </c>
      <c r="X295" s="9">
        <f t="shared" si="105"/>
        <v>0</v>
      </c>
      <c r="Y295" s="9">
        <f t="shared" si="106"/>
        <v>0</v>
      </c>
      <c r="Z295" s="9">
        <f t="shared" si="107"/>
        <v>0</v>
      </c>
      <c r="AA295" s="9">
        <f t="shared" si="108"/>
        <v>0</v>
      </c>
      <c r="AB295" s="9">
        <f t="shared" si="109"/>
        <v>0</v>
      </c>
      <c r="AN295" s="10" t="str">
        <f t="shared" si="100"/>
        <v>Dee Estuary/ Aber DyfrdwySAC</v>
      </c>
      <c r="AO295" s="10" t="str">
        <f t="shared" si="110"/>
        <v>Dee Estuary/ Aber Dyfrdwy</v>
      </c>
      <c r="AP295" s="9">
        <f>IFERROR(VLOOKUP($AN295,'Introduction probability'!$A$1:$L$128,5,FALSE),"0")</f>
        <v>0.5</v>
      </c>
      <c r="AQ295" s="9">
        <f>IFERROR(VLOOKUP($AN295,'Introduction probability'!$A$1:$L$128,6,FALSE),"0")</f>
        <v>0.5</v>
      </c>
      <c r="AR295" s="9">
        <f>IFERROR(VLOOKUP($AN295,'Introduction probability'!$A$1:$L$128,7,FALSE),"0")</f>
        <v>0.5</v>
      </c>
      <c r="AS295" s="9">
        <f>IFERROR(VLOOKUP($AN295,'Introduction probability'!$A$1:$L$128,8,FALSE),"0")</f>
        <v>0.5</v>
      </c>
      <c r="AT295" s="9">
        <f>IFERROR(VLOOKUP($AN295,'Introduction probability'!$A$1:$L$128,9,FALSE),"0")</f>
        <v>0.5</v>
      </c>
      <c r="AU295" s="9">
        <f>IFERROR(VLOOKUP($AN295,'Introduction probability'!$A$1:$L$128,10,FALSE),"0")</f>
        <v>0.5</v>
      </c>
      <c r="AV295" s="9">
        <f>IFERROR(VLOOKUP($AN295,'Introduction probability'!$A$1:$L$128,11,FALSE),"0")</f>
        <v>0.5</v>
      </c>
      <c r="AW295" s="9">
        <f>IFERROR(VLOOKUP($AN295,'Introduction probability'!$A$1:$L$128,12,FALSE),"0")</f>
        <v>0.5</v>
      </c>
      <c r="AY295" s="2" t="str">
        <f t="shared" si="111"/>
        <v>Dee Estuary/ Aber Dyfrdwy</v>
      </c>
      <c r="AZ295" s="2" t="str">
        <f t="shared" si="112"/>
        <v>SAC</v>
      </c>
      <c r="BA295" s="2">
        <f t="shared" si="113"/>
        <v>0</v>
      </c>
      <c r="BB295" s="2">
        <f t="shared" si="114"/>
        <v>0</v>
      </c>
      <c r="BC295" s="2">
        <f t="shared" si="115"/>
        <v>0</v>
      </c>
      <c r="BD295" s="2">
        <f t="shared" si="116"/>
        <v>0</v>
      </c>
      <c r="BE295" s="2">
        <f t="shared" si="117"/>
        <v>0</v>
      </c>
      <c r="BF295" s="2">
        <f t="shared" si="118"/>
        <v>0</v>
      </c>
      <c r="BG295" s="2">
        <f t="shared" si="119"/>
        <v>0</v>
      </c>
      <c r="BH295" s="2">
        <f t="shared" si="120"/>
        <v>0</v>
      </c>
    </row>
    <row r="296" spans="1:60" x14ac:dyDescent="0.25">
      <c r="A296" s="1" t="s">
        <v>191</v>
      </c>
      <c r="B296" s="1" t="s">
        <v>192</v>
      </c>
      <c r="C296" s="1" t="s">
        <v>184</v>
      </c>
      <c r="D296" s="1" t="s">
        <v>496</v>
      </c>
      <c r="E296" s="1" t="s">
        <v>152</v>
      </c>
      <c r="F296" s="1" t="s">
        <v>153</v>
      </c>
      <c r="G296" s="1" t="s">
        <v>144</v>
      </c>
      <c r="H296" s="1" t="s">
        <v>17</v>
      </c>
      <c r="I296" s="1" t="s">
        <v>543</v>
      </c>
      <c r="J296" s="1" t="s">
        <v>148</v>
      </c>
      <c r="K296" s="1" t="s">
        <v>16</v>
      </c>
      <c r="L296" s="1" t="s">
        <v>146</v>
      </c>
      <c r="M296" s="2" t="str">
        <f t="shared" si="97"/>
        <v>UK11031</v>
      </c>
      <c r="N296" s="2" t="str">
        <f t="shared" si="98"/>
        <v>Humber Estuary</v>
      </c>
      <c r="O296" s="2" t="str">
        <f t="shared" si="99"/>
        <v>Ramsar</v>
      </c>
      <c r="P296" s="2" t="str">
        <f t="shared" si="101"/>
        <v>H1310</v>
      </c>
      <c r="Q296" s="37" t="s">
        <v>260</v>
      </c>
      <c r="R296" s="37" t="s">
        <v>261</v>
      </c>
      <c r="S296" s="37" t="s">
        <v>242</v>
      </c>
      <c r="T296" s="37" t="s">
        <v>603</v>
      </c>
      <c r="U296" s="9">
        <f t="shared" si="102"/>
        <v>0</v>
      </c>
      <c r="V296" s="9">
        <f t="shared" si="103"/>
        <v>0</v>
      </c>
      <c r="W296" s="9">
        <f t="shared" si="104"/>
        <v>0</v>
      </c>
      <c r="X296" s="9">
        <f t="shared" si="105"/>
        <v>0</v>
      </c>
      <c r="Y296" s="9">
        <f t="shared" si="106"/>
        <v>0</v>
      </c>
      <c r="Z296" s="9">
        <f t="shared" si="107"/>
        <v>0</v>
      </c>
      <c r="AA296" s="9">
        <f t="shared" si="108"/>
        <v>0</v>
      </c>
      <c r="AB296" s="9">
        <f t="shared" si="109"/>
        <v>0</v>
      </c>
      <c r="AN296" s="10" t="str">
        <f t="shared" si="100"/>
        <v>Dee Estuary/ Aber DyfrdwySAC</v>
      </c>
      <c r="AO296" s="10" t="str">
        <f t="shared" si="110"/>
        <v>Dee Estuary/ Aber Dyfrdwy</v>
      </c>
      <c r="AP296" s="9">
        <f>IFERROR(VLOOKUP($AN296,'Introduction probability'!$A$1:$L$128,5,FALSE),"0")</f>
        <v>0.5</v>
      </c>
      <c r="AQ296" s="9">
        <f>IFERROR(VLOOKUP($AN296,'Introduction probability'!$A$1:$L$128,6,FALSE),"0")</f>
        <v>0.5</v>
      </c>
      <c r="AR296" s="9">
        <f>IFERROR(VLOOKUP($AN296,'Introduction probability'!$A$1:$L$128,7,FALSE),"0")</f>
        <v>0.5</v>
      </c>
      <c r="AS296" s="9">
        <f>IFERROR(VLOOKUP($AN296,'Introduction probability'!$A$1:$L$128,8,FALSE),"0")</f>
        <v>0.5</v>
      </c>
      <c r="AT296" s="9">
        <f>IFERROR(VLOOKUP($AN296,'Introduction probability'!$A$1:$L$128,9,FALSE),"0")</f>
        <v>0.5</v>
      </c>
      <c r="AU296" s="9">
        <f>IFERROR(VLOOKUP($AN296,'Introduction probability'!$A$1:$L$128,10,FALSE),"0")</f>
        <v>0.5</v>
      </c>
      <c r="AV296" s="9">
        <f>IFERROR(VLOOKUP($AN296,'Introduction probability'!$A$1:$L$128,11,FALSE),"0")</f>
        <v>0.5</v>
      </c>
      <c r="AW296" s="9">
        <f>IFERROR(VLOOKUP($AN296,'Introduction probability'!$A$1:$L$128,12,FALSE),"0")</f>
        <v>0.5</v>
      </c>
      <c r="AY296" s="2" t="str">
        <f t="shared" si="111"/>
        <v>Dee Estuary/ Aber Dyfrdwy</v>
      </c>
      <c r="AZ296" s="2" t="str">
        <f t="shared" si="112"/>
        <v>SAC</v>
      </c>
      <c r="BA296" s="2">
        <f t="shared" si="113"/>
        <v>0</v>
      </c>
      <c r="BB296" s="2">
        <f t="shared" si="114"/>
        <v>0</v>
      </c>
      <c r="BC296" s="2">
        <f t="shared" si="115"/>
        <v>0</v>
      </c>
      <c r="BD296" s="2">
        <f t="shared" si="116"/>
        <v>0</v>
      </c>
      <c r="BE296" s="2">
        <f t="shared" si="117"/>
        <v>0</v>
      </c>
      <c r="BF296" s="2">
        <f t="shared" si="118"/>
        <v>0</v>
      </c>
      <c r="BG296" s="2">
        <f t="shared" si="119"/>
        <v>0</v>
      </c>
      <c r="BH296" s="2">
        <f t="shared" si="120"/>
        <v>0</v>
      </c>
    </row>
    <row r="297" spans="1:60" x14ac:dyDescent="0.25">
      <c r="A297" s="1" t="s">
        <v>191</v>
      </c>
      <c r="B297" s="1" t="s">
        <v>192</v>
      </c>
      <c r="C297" s="1" t="s">
        <v>184</v>
      </c>
      <c r="D297" s="1" t="s">
        <v>513</v>
      </c>
      <c r="E297" s="1" t="s">
        <v>201</v>
      </c>
      <c r="F297" s="1" t="s">
        <v>16</v>
      </c>
      <c r="G297" s="1" t="s">
        <v>16</v>
      </c>
      <c r="H297" s="1" t="s">
        <v>17</v>
      </c>
      <c r="I297" s="1" t="s">
        <v>530</v>
      </c>
      <c r="J297" s="1" t="s">
        <v>145</v>
      </c>
      <c r="K297" s="1" t="s">
        <v>16</v>
      </c>
      <c r="L297" s="1" t="s">
        <v>146</v>
      </c>
      <c r="M297" s="2" t="str">
        <f t="shared" si="97"/>
        <v>UK11031</v>
      </c>
      <c r="N297" s="2" t="str">
        <f t="shared" si="98"/>
        <v>Humber Estuary</v>
      </c>
      <c r="O297" s="2" t="str">
        <f t="shared" si="99"/>
        <v>Ramsar</v>
      </c>
      <c r="P297" s="2" t="str">
        <f t="shared" si="101"/>
        <v>H1330</v>
      </c>
      <c r="Q297" s="37" t="s">
        <v>260</v>
      </c>
      <c r="R297" s="37" t="s">
        <v>261</v>
      </c>
      <c r="S297" s="37" t="s">
        <v>242</v>
      </c>
      <c r="T297" s="37" t="s">
        <v>604</v>
      </c>
      <c r="U297" s="9">
        <f t="shared" si="102"/>
        <v>0</v>
      </c>
      <c r="V297" s="9">
        <f t="shared" si="103"/>
        <v>0</v>
      </c>
      <c r="W297" s="9">
        <f t="shared" si="104"/>
        <v>0</v>
      </c>
      <c r="X297" s="9">
        <f t="shared" si="105"/>
        <v>0</v>
      </c>
      <c r="Y297" s="9">
        <f t="shared" si="106"/>
        <v>0</v>
      </c>
      <c r="Z297" s="9">
        <f t="shared" si="107"/>
        <v>0</v>
      </c>
      <c r="AA297" s="9">
        <f t="shared" si="108"/>
        <v>0</v>
      </c>
      <c r="AB297" s="9">
        <f t="shared" si="109"/>
        <v>0</v>
      </c>
      <c r="AN297" s="10" t="str">
        <f t="shared" si="100"/>
        <v>Dee Estuary/ Aber DyfrdwySAC</v>
      </c>
      <c r="AO297" s="10" t="str">
        <f t="shared" si="110"/>
        <v>Dee Estuary/ Aber Dyfrdwy</v>
      </c>
      <c r="AP297" s="9">
        <f>IFERROR(VLOOKUP($AN297,'Introduction probability'!$A$1:$L$128,5,FALSE),"0")</f>
        <v>0.5</v>
      </c>
      <c r="AQ297" s="9">
        <f>IFERROR(VLOOKUP($AN297,'Introduction probability'!$A$1:$L$128,6,FALSE),"0")</f>
        <v>0.5</v>
      </c>
      <c r="AR297" s="9">
        <f>IFERROR(VLOOKUP($AN297,'Introduction probability'!$A$1:$L$128,7,FALSE),"0")</f>
        <v>0.5</v>
      </c>
      <c r="AS297" s="9">
        <f>IFERROR(VLOOKUP($AN297,'Introduction probability'!$A$1:$L$128,8,FALSE),"0")</f>
        <v>0.5</v>
      </c>
      <c r="AT297" s="9">
        <f>IFERROR(VLOOKUP($AN297,'Introduction probability'!$A$1:$L$128,9,FALSE),"0")</f>
        <v>0.5</v>
      </c>
      <c r="AU297" s="9">
        <f>IFERROR(VLOOKUP($AN297,'Introduction probability'!$A$1:$L$128,10,FALSE),"0")</f>
        <v>0.5</v>
      </c>
      <c r="AV297" s="9">
        <f>IFERROR(VLOOKUP($AN297,'Introduction probability'!$A$1:$L$128,11,FALSE),"0")</f>
        <v>0.5</v>
      </c>
      <c r="AW297" s="9">
        <f>IFERROR(VLOOKUP($AN297,'Introduction probability'!$A$1:$L$128,12,FALSE),"0")</f>
        <v>0.5</v>
      </c>
      <c r="AY297" s="2" t="str">
        <f t="shared" si="111"/>
        <v>Dee Estuary/ Aber Dyfrdwy</v>
      </c>
      <c r="AZ297" s="2" t="str">
        <f t="shared" si="112"/>
        <v>SAC</v>
      </c>
      <c r="BA297" s="2">
        <f t="shared" si="113"/>
        <v>0</v>
      </c>
      <c r="BB297" s="2">
        <f t="shared" si="114"/>
        <v>0</v>
      </c>
      <c r="BC297" s="2">
        <f t="shared" si="115"/>
        <v>0</v>
      </c>
      <c r="BD297" s="2">
        <f t="shared" si="116"/>
        <v>0</v>
      </c>
      <c r="BE297" s="2">
        <f t="shared" si="117"/>
        <v>0</v>
      </c>
      <c r="BF297" s="2">
        <f t="shared" si="118"/>
        <v>0</v>
      </c>
      <c r="BG297" s="2">
        <f t="shared" si="119"/>
        <v>0</v>
      </c>
      <c r="BH297" s="2">
        <f t="shared" si="120"/>
        <v>0</v>
      </c>
    </row>
    <row r="298" spans="1:60" x14ac:dyDescent="0.25">
      <c r="A298" s="1" t="s">
        <v>191</v>
      </c>
      <c r="B298" s="1" t="s">
        <v>192</v>
      </c>
      <c r="C298" s="1" t="s">
        <v>184</v>
      </c>
      <c r="D298" s="1" t="s">
        <v>513</v>
      </c>
      <c r="E298" s="1" t="s">
        <v>201</v>
      </c>
      <c r="F298" s="1" t="s">
        <v>16</v>
      </c>
      <c r="G298" s="1" t="s">
        <v>16</v>
      </c>
      <c r="H298" s="1" t="s">
        <v>17</v>
      </c>
      <c r="I298" s="1" t="s">
        <v>599</v>
      </c>
      <c r="J298" s="1" t="s">
        <v>202</v>
      </c>
      <c r="K298" s="1" t="s">
        <v>16</v>
      </c>
      <c r="L298" s="1" t="s">
        <v>203</v>
      </c>
      <c r="M298" s="2" t="str">
        <f t="shared" si="97"/>
        <v>UK11031</v>
      </c>
      <c r="N298" s="2" t="str">
        <f t="shared" si="98"/>
        <v>Humber Estuary</v>
      </c>
      <c r="O298" s="2" t="str">
        <f t="shared" si="99"/>
        <v>Ramsar</v>
      </c>
      <c r="P298" s="2" t="str">
        <f t="shared" si="101"/>
        <v>RAMSAR_J</v>
      </c>
      <c r="Q298" s="37" t="s">
        <v>260</v>
      </c>
      <c r="R298" s="37" t="s">
        <v>261</v>
      </c>
      <c r="S298" s="37" t="s">
        <v>242</v>
      </c>
      <c r="T298" s="37" t="s">
        <v>605</v>
      </c>
      <c r="U298" s="9">
        <f t="shared" si="102"/>
        <v>0</v>
      </c>
      <c r="V298" s="9">
        <f t="shared" si="103"/>
        <v>0</v>
      </c>
      <c r="W298" s="9">
        <f t="shared" si="104"/>
        <v>0</v>
      </c>
      <c r="X298" s="9">
        <f t="shared" si="105"/>
        <v>0</v>
      </c>
      <c r="Y298" s="9">
        <f t="shared" si="106"/>
        <v>0</v>
      </c>
      <c r="Z298" s="9">
        <f t="shared" si="107"/>
        <v>0</v>
      </c>
      <c r="AA298" s="9">
        <f t="shared" si="108"/>
        <v>0</v>
      </c>
      <c r="AB298" s="9">
        <f t="shared" si="109"/>
        <v>0</v>
      </c>
      <c r="AN298" s="10" t="str">
        <f t="shared" si="100"/>
        <v>Dee Estuary/ Aber DyfrdwySAC</v>
      </c>
      <c r="AO298" s="10" t="str">
        <f t="shared" si="110"/>
        <v>Dee Estuary/ Aber Dyfrdwy</v>
      </c>
      <c r="AP298" s="9">
        <f>IFERROR(VLOOKUP($AN298,'Introduction probability'!$A$1:$L$128,5,FALSE),"0")</f>
        <v>0.5</v>
      </c>
      <c r="AQ298" s="9">
        <f>IFERROR(VLOOKUP($AN298,'Introduction probability'!$A$1:$L$128,6,FALSE),"0")</f>
        <v>0.5</v>
      </c>
      <c r="AR298" s="9">
        <f>IFERROR(VLOOKUP($AN298,'Introduction probability'!$A$1:$L$128,7,FALSE),"0")</f>
        <v>0.5</v>
      </c>
      <c r="AS298" s="9">
        <f>IFERROR(VLOOKUP($AN298,'Introduction probability'!$A$1:$L$128,8,FALSE),"0")</f>
        <v>0.5</v>
      </c>
      <c r="AT298" s="9">
        <f>IFERROR(VLOOKUP($AN298,'Introduction probability'!$A$1:$L$128,9,FALSE),"0")</f>
        <v>0.5</v>
      </c>
      <c r="AU298" s="9">
        <f>IFERROR(VLOOKUP($AN298,'Introduction probability'!$A$1:$L$128,10,FALSE),"0")</f>
        <v>0.5</v>
      </c>
      <c r="AV298" s="9">
        <f>IFERROR(VLOOKUP($AN298,'Introduction probability'!$A$1:$L$128,11,FALSE),"0")</f>
        <v>0.5</v>
      </c>
      <c r="AW298" s="9">
        <f>IFERROR(VLOOKUP($AN298,'Introduction probability'!$A$1:$L$128,12,FALSE),"0")</f>
        <v>0.5</v>
      </c>
      <c r="AY298" s="2" t="str">
        <f t="shared" si="111"/>
        <v>Dee Estuary/ Aber Dyfrdwy</v>
      </c>
      <c r="AZ298" s="2" t="str">
        <f t="shared" si="112"/>
        <v>SAC</v>
      </c>
      <c r="BA298" s="2">
        <f t="shared" si="113"/>
        <v>0</v>
      </c>
      <c r="BB298" s="2">
        <f t="shared" si="114"/>
        <v>0</v>
      </c>
      <c r="BC298" s="2">
        <f t="shared" si="115"/>
        <v>0</v>
      </c>
      <c r="BD298" s="2">
        <f t="shared" si="116"/>
        <v>0</v>
      </c>
      <c r="BE298" s="2">
        <f t="shared" si="117"/>
        <v>0</v>
      </c>
      <c r="BF298" s="2">
        <f t="shared" si="118"/>
        <v>0</v>
      </c>
      <c r="BG298" s="2">
        <f t="shared" si="119"/>
        <v>0</v>
      </c>
      <c r="BH298" s="2">
        <f t="shared" si="120"/>
        <v>0</v>
      </c>
    </row>
    <row r="299" spans="1:60" x14ac:dyDescent="0.25">
      <c r="A299" s="1" t="s">
        <v>191</v>
      </c>
      <c r="B299" s="1" t="s">
        <v>192</v>
      </c>
      <c r="C299" s="1" t="s">
        <v>184</v>
      </c>
      <c r="D299" s="1" t="s">
        <v>513</v>
      </c>
      <c r="E299" s="1" t="s">
        <v>201</v>
      </c>
      <c r="F299" s="1" t="s">
        <v>16</v>
      </c>
      <c r="G299" s="1" t="s">
        <v>16</v>
      </c>
      <c r="H299" s="1" t="s">
        <v>17</v>
      </c>
      <c r="I299" s="1" t="s">
        <v>531</v>
      </c>
      <c r="J299" s="1" t="s">
        <v>204</v>
      </c>
      <c r="K299" s="1" t="s">
        <v>16</v>
      </c>
      <c r="L299" s="1" t="s">
        <v>203</v>
      </c>
      <c r="M299" s="2" t="str">
        <f t="shared" si="97"/>
        <v>UK11031</v>
      </c>
      <c r="N299" s="2" t="str">
        <f t="shared" si="98"/>
        <v>Humber Estuary</v>
      </c>
      <c r="O299" s="2" t="str">
        <f t="shared" si="99"/>
        <v>Ramsar</v>
      </c>
      <c r="P299" s="2" t="str">
        <f t="shared" si="101"/>
        <v>H1130</v>
      </c>
      <c r="Q299" s="37" t="s">
        <v>260</v>
      </c>
      <c r="R299" s="37" t="s">
        <v>261</v>
      </c>
      <c r="S299" s="37" t="s">
        <v>242</v>
      </c>
      <c r="T299" s="37" t="s">
        <v>539</v>
      </c>
      <c r="U299" s="9">
        <f t="shared" si="102"/>
        <v>0</v>
      </c>
      <c r="V299" s="9">
        <f t="shared" si="103"/>
        <v>0</v>
      </c>
      <c r="W299" s="9">
        <f t="shared" si="104"/>
        <v>0</v>
      </c>
      <c r="X299" s="9">
        <f t="shared" si="105"/>
        <v>0</v>
      </c>
      <c r="Y299" s="9">
        <f t="shared" si="106"/>
        <v>0</v>
      </c>
      <c r="Z299" s="9">
        <f t="shared" si="107"/>
        <v>0</v>
      </c>
      <c r="AA299" s="9">
        <f t="shared" si="108"/>
        <v>0</v>
      </c>
      <c r="AB299" s="9">
        <f t="shared" si="109"/>
        <v>0</v>
      </c>
      <c r="AN299" s="10" t="str">
        <f t="shared" si="100"/>
        <v>Dee Estuary/ Aber DyfrdwySAC</v>
      </c>
      <c r="AO299" s="10" t="str">
        <f t="shared" si="110"/>
        <v>Dee Estuary/ Aber Dyfrdwy</v>
      </c>
      <c r="AP299" s="9">
        <f>IFERROR(VLOOKUP($AN299,'Introduction probability'!$A$1:$L$128,5,FALSE),"0")</f>
        <v>0.5</v>
      </c>
      <c r="AQ299" s="9">
        <f>IFERROR(VLOOKUP($AN299,'Introduction probability'!$A$1:$L$128,6,FALSE),"0")</f>
        <v>0.5</v>
      </c>
      <c r="AR299" s="9">
        <f>IFERROR(VLOOKUP($AN299,'Introduction probability'!$A$1:$L$128,7,FALSE),"0")</f>
        <v>0.5</v>
      </c>
      <c r="AS299" s="9">
        <f>IFERROR(VLOOKUP($AN299,'Introduction probability'!$A$1:$L$128,8,FALSE),"0")</f>
        <v>0.5</v>
      </c>
      <c r="AT299" s="9">
        <f>IFERROR(VLOOKUP($AN299,'Introduction probability'!$A$1:$L$128,9,FALSE),"0")</f>
        <v>0.5</v>
      </c>
      <c r="AU299" s="9">
        <f>IFERROR(VLOOKUP($AN299,'Introduction probability'!$A$1:$L$128,10,FALSE),"0")</f>
        <v>0.5</v>
      </c>
      <c r="AV299" s="9">
        <f>IFERROR(VLOOKUP($AN299,'Introduction probability'!$A$1:$L$128,11,FALSE),"0")</f>
        <v>0.5</v>
      </c>
      <c r="AW299" s="9">
        <f>IFERROR(VLOOKUP($AN299,'Introduction probability'!$A$1:$L$128,12,FALSE),"0")</f>
        <v>0.5</v>
      </c>
      <c r="AY299" s="2" t="str">
        <f t="shared" si="111"/>
        <v>Dee Estuary/ Aber Dyfrdwy</v>
      </c>
      <c r="AZ299" s="2" t="str">
        <f t="shared" si="112"/>
        <v>SAC</v>
      </c>
      <c r="BA299" s="2">
        <f t="shared" si="113"/>
        <v>0</v>
      </c>
      <c r="BB299" s="2">
        <f t="shared" si="114"/>
        <v>0</v>
      </c>
      <c r="BC299" s="2">
        <f t="shared" si="115"/>
        <v>0</v>
      </c>
      <c r="BD299" s="2">
        <f t="shared" si="116"/>
        <v>0</v>
      </c>
      <c r="BE299" s="2">
        <f t="shared" si="117"/>
        <v>0</v>
      </c>
      <c r="BF299" s="2">
        <f t="shared" si="118"/>
        <v>0</v>
      </c>
      <c r="BG299" s="2">
        <f t="shared" si="119"/>
        <v>0</v>
      </c>
      <c r="BH299" s="2">
        <f t="shared" si="120"/>
        <v>0</v>
      </c>
    </row>
    <row r="300" spans="1:60" x14ac:dyDescent="0.25">
      <c r="A300" s="1" t="s">
        <v>191</v>
      </c>
      <c r="B300" s="1" t="s">
        <v>192</v>
      </c>
      <c r="C300" s="1" t="s">
        <v>184</v>
      </c>
      <c r="D300" s="1" t="s">
        <v>513</v>
      </c>
      <c r="E300" s="1" t="s">
        <v>201</v>
      </c>
      <c r="F300" s="1" t="s">
        <v>16</v>
      </c>
      <c r="G300" s="1" t="s">
        <v>16</v>
      </c>
      <c r="H300" s="1" t="s">
        <v>17</v>
      </c>
      <c r="I300" s="1" t="s">
        <v>532</v>
      </c>
      <c r="J300" s="1" t="s">
        <v>205</v>
      </c>
      <c r="K300" s="1" t="s">
        <v>16</v>
      </c>
      <c r="L300" s="1" t="s">
        <v>203</v>
      </c>
      <c r="M300" s="2" t="str">
        <f t="shared" si="97"/>
        <v>UK11031</v>
      </c>
      <c r="N300" s="2" t="str">
        <f t="shared" si="98"/>
        <v>Humber Estuary</v>
      </c>
      <c r="O300" s="2" t="str">
        <f t="shared" si="99"/>
        <v>Ramsar</v>
      </c>
      <c r="P300" s="2" t="str">
        <f t="shared" si="101"/>
        <v>H1140</v>
      </c>
      <c r="Q300" s="37" t="s">
        <v>260</v>
      </c>
      <c r="R300" s="37" t="s">
        <v>261</v>
      </c>
      <c r="S300" s="37" t="s">
        <v>242</v>
      </c>
      <c r="T300" s="37" t="s">
        <v>614</v>
      </c>
      <c r="U300" s="9">
        <f t="shared" si="102"/>
        <v>0</v>
      </c>
      <c r="V300" s="9">
        <f t="shared" si="103"/>
        <v>0</v>
      </c>
      <c r="W300" s="9">
        <f t="shared" si="104"/>
        <v>0</v>
      </c>
      <c r="X300" s="9">
        <f t="shared" si="105"/>
        <v>0</v>
      </c>
      <c r="Y300" s="9">
        <f t="shared" si="106"/>
        <v>0</v>
      </c>
      <c r="Z300" s="9">
        <f t="shared" si="107"/>
        <v>0</v>
      </c>
      <c r="AA300" s="9">
        <f t="shared" si="108"/>
        <v>0</v>
      </c>
      <c r="AB300" s="9">
        <f t="shared" si="109"/>
        <v>0</v>
      </c>
      <c r="AN300" s="10" t="str">
        <f t="shared" si="100"/>
        <v>Dee Estuary/ Aber DyfrdwySAC</v>
      </c>
      <c r="AO300" s="10" t="str">
        <f t="shared" si="110"/>
        <v>Dee Estuary/ Aber Dyfrdwy</v>
      </c>
      <c r="AP300" s="9">
        <f>IFERROR(VLOOKUP($AN300,'Introduction probability'!$A$1:$L$128,5,FALSE),"0")</f>
        <v>0.5</v>
      </c>
      <c r="AQ300" s="9">
        <f>IFERROR(VLOOKUP($AN300,'Introduction probability'!$A$1:$L$128,6,FALSE),"0")</f>
        <v>0.5</v>
      </c>
      <c r="AR300" s="9">
        <f>IFERROR(VLOOKUP($AN300,'Introduction probability'!$A$1:$L$128,7,FALSE),"0")</f>
        <v>0.5</v>
      </c>
      <c r="AS300" s="9">
        <f>IFERROR(VLOOKUP($AN300,'Introduction probability'!$A$1:$L$128,8,FALSE),"0")</f>
        <v>0.5</v>
      </c>
      <c r="AT300" s="9">
        <f>IFERROR(VLOOKUP($AN300,'Introduction probability'!$A$1:$L$128,9,FALSE),"0")</f>
        <v>0.5</v>
      </c>
      <c r="AU300" s="9">
        <f>IFERROR(VLOOKUP($AN300,'Introduction probability'!$A$1:$L$128,10,FALSE),"0")</f>
        <v>0.5</v>
      </c>
      <c r="AV300" s="9">
        <f>IFERROR(VLOOKUP($AN300,'Introduction probability'!$A$1:$L$128,11,FALSE),"0")</f>
        <v>0.5</v>
      </c>
      <c r="AW300" s="9">
        <f>IFERROR(VLOOKUP($AN300,'Introduction probability'!$A$1:$L$128,12,FALSE),"0")</f>
        <v>0.5</v>
      </c>
      <c r="AY300" s="2" t="str">
        <f t="shared" si="111"/>
        <v>Dee Estuary/ Aber Dyfrdwy</v>
      </c>
      <c r="AZ300" s="2" t="str">
        <f t="shared" si="112"/>
        <v>SAC</v>
      </c>
      <c r="BA300" s="2">
        <f t="shared" si="113"/>
        <v>0</v>
      </c>
      <c r="BB300" s="2">
        <f t="shared" si="114"/>
        <v>0</v>
      </c>
      <c r="BC300" s="2">
        <f t="shared" si="115"/>
        <v>0</v>
      </c>
      <c r="BD300" s="2">
        <f t="shared" si="116"/>
        <v>0</v>
      </c>
      <c r="BE300" s="2">
        <f t="shared" si="117"/>
        <v>0</v>
      </c>
      <c r="BF300" s="2">
        <f t="shared" si="118"/>
        <v>0</v>
      </c>
      <c r="BG300" s="2">
        <f t="shared" si="119"/>
        <v>0</v>
      </c>
      <c r="BH300" s="2">
        <f t="shared" si="120"/>
        <v>0</v>
      </c>
    </row>
    <row r="301" spans="1:60" x14ac:dyDescent="0.25">
      <c r="A301" s="1" t="s">
        <v>191</v>
      </c>
      <c r="B301" s="1" t="s">
        <v>192</v>
      </c>
      <c r="C301" s="1" t="s">
        <v>184</v>
      </c>
      <c r="D301" s="1" t="s">
        <v>513</v>
      </c>
      <c r="E301" s="1" t="s">
        <v>201</v>
      </c>
      <c r="F301" s="1" t="s">
        <v>16</v>
      </c>
      <c r="G301" s="1" t="s">
        <v>16</v>
      </c>
      <c r="H301" s="1" t="s">
        <v>17</v>
      </c>
      <c r="I301" s="1" t="s">
        <v>543</v>
      </c>
      <c r="J301" s="1" t="s">
        <v>148</v>
      </c>
      <c r="K301" s="1" t="s">
        <v>16</v>
      </c>
      <c r="L301" s="1" t="s">
        <v>146</v>
      </c>
      <c r="M301" s="2" t="str">
        <f t="shared" si="97"/>
        <v>UK11031</v>
      </c>
      <c r="N301" s="2" t="str">
        <f t="shared" si="98"/>
        <v>Humber Estuary</v>
      </c>
      <c r="O301" s="2" t="str">
        <f t="shared" si="99"/>
        <v>Ramsar</v>
      </c>
      <c r="P301" s="2" t="str">
        <f t="shared" si="101"/>
        <v>H1310</v>
      </c>
      <c r="Q301" s="37" t="s">
        <v>260</v>
      </c>
      <c r="R301" s="37" t="s">
        <v>261</v>
      </c>
      <c r="S301" s="37" t="s">
        <v>242</v>
      </c>
      <c r="T301" s="37" t="s">
        <v>615</v>
      </c>
      <c r="U301" s="9">
        <f t="shared" si="102"/>
        <v>0</v>
      </c>
      <c r="V301" s="9">
        <f t="shared" si="103"/>
        <v>0</v>
      </c>
      <c r="W301" s="9">
        <f t="shared" si="104"/>
        <v>0</v>
      </c>
      <c r="X301" s="9">
        <f t="shared" si="105"/>
        <v>0</v>
      </c>
      <c r="Y301" s="9">
        <f t="shared" si="106"/>
        <v>0</v>
      </c>
      <c r="Z301" s="9">
        <f t="shared" si="107"/>
        <v>0</v>
      </c>
      <c r="AA301" s="9">
        <f t="shared" si="108"/>
        <v>0</v>
      </c>
      <c r="AB301" s="9">
        <f t="shared" si="109"/>
        <v>0</v>
      </c>
      <c r="AN301" s="10" t="str">
        <f t="shared" si="100"/>
        <v>Dee Estuary/ Aber DyfrdwySAC</v>
      </c>
      <c r="AO301" s="10" t="str">
        <f t="shared" si="110"/>
        <v>Dee Estuary/ Aber Dyfrdwy</v>
      </c>
      <c r="AP301" s="9">
        <f>IFERROR(VLOOKUP($AN301,'Introduction probability'!$A$1:$L$128,5,FALSE),"0")</f>
        <v>0.5</v>
      </c>
      <c r="AQ301" s="9">
        <f>IFERROR(VLOOKUP($AN301,'Introduction probability'!$A$1:$L$128,6,FALSE),"0")</f>
        <v>0.5</v>
      </c>
      <c r="AR301" s="9">
        <f>IFERROR(VLOOKUP($AN301,'Introduction probability'!$A$1:$L$128,7,FALSE),"0")</f>
        <v>0.5</v>
      </c>
      <c r="AS301" s="9">
        <f>IFERROR(VLOOKUP($AN301,'Introduction probability'!$A$1:$L$128,8,FALSE),"0")</f>
        <v>0.5</v>
      </c>
      <c r="AT301" s="9">
        <f>IFERROR(VLOOKUP($AN301,'Introduction probability'!$A$1:$L$128,9,FALSE),"0")</f>
        <v>0.5</v>
      </c>
      <c r="AU301" s="9">
        <f>IFERROR(VLOOKUP($AN301,'Introduction probability'!$A$1:$L$128,10,FALSE),"0")</f>
        <v>0.5</v>
      </c>
      <c r="AV301" s="9">
        <f>IFERROR(VLOOKUP($AN301,'Introduction probability'!$A$1:$L$128,11,FALSE),"0")</f>
        <v>0.5</v>
      </c>
      <c r="AW301" s="9">
        <f>IFERROR(VLOOKUP($AN301,'Introduction probability'!$A$1:$L$128,12,FALSE),"0")</f>
        <v>0.5</v>
      </c>
      <c r="AY301" s="2" t="str">
        <f t="shared" si="111"/>
        <v>Dee Estuary/ Aber Dyfrdwy</v>
      </c>
      <c r="AZ301" s="2" t="str">
        <f t="shared" si="112"/>
        <v>SAC</v>
      </c>
      <c r="BA301" s="2">
        <f t="shared" si="113"/>
        <v>0</v>
      </c>
      <c r="BB301" s="2">
        <f t="shared" si="114"/>
        <v>0</v>
      </c>
      <c r="BC301" s="2">
        <f t="shared" si="115"/>
        <v>0</v>
      </c>
      <c r="BD301" s="2">
        <f t="shared" si="116"/>
        <v>0</v>
      </c>
      <c r="BE301" s="2">
        <f t="shared" si="117"/>
        <v>0</v>
      </c>
      <c r="BF301" s="2">
        <f t="shared" si="118"/>
        <v>0</v>
      </c>
      <c r="BG301" s="2">
        <f t="shared" si="119"/>
        <v>0</v>
      </c>
      <c r="BH301" s="2">
        <f t="shared" si="120"/>
        <v>0</v>
      </c>
    </row>
    <row r="302" spans="1:60" x14ac:dyDescent="0.25">
      <c r="A302" s="1" t="s">
        <v>191</v>
      </c>
      <c r="B302" s="1" t="s">
        <v>192</v>
      </c>
      <c r="C302" s="1" t="s">
        <v>184</v>
      </c>
      <c r="D302" s="1" t="s">
        <v>514</v>
      </c>
      <c r="E302" s="1" t="s">
        <v>206</v>
      </c>
      <c r="F302" s="1" t="s">
        <v>207</v>
      </c>
      <c r="G302" s="1" t="s">
        <v>144</v>
      </c>
      <c r="H302" s="1" t="s">
        <v>17</v>
      </c>
      <c r="I302" s="1" t="s">
        <v>530</v>
      </c>
      <c r="J302" s="1" t="s">
        <v>145</v>
      </c>
      <c r="K302" s="1" t="s">
        <v>16</v>
      </c>
      <c r="L302" s="1" t="s">
        <v>146</v>
      </c>
      <c r="M302" s="2" t="str">
        <f t="shared" si="97"/>
        <v>UK11031</v>
      </c>
      <c r="N302" s="2" t="str">
        <f t="shared" si="98"/>
        <v>Humber Estuary</v>
      </c>
      <c r="O302" s="2" t="str">
        <f t="shared" si="99"/>
        <v>Ramsar</v>
      </c>
      <c r="P302" s="2" t="str">
        <f t="shared" si="101"/>
        <v>H1330</v>
      </c>
      <c r="Q302" s="37" t="s">
        <v>260</v>
      </c>
      <c r="R302" s="37" t="s">
        <v>261</v>
      </c>
      <c r="S302" s="37" t="s">
        <v>242</v>
      </c>
      <c r="T302" s="37" t="s">
        <v>450</v>
      </c>
      <c r="U302" s="9">
        <f t="shared" si="102"/>
        <v>0</v>
      </c>
      <c r="V302" s="9">
        <f t="shared" si="103"/>
        <v>1</v>
      </c>
      <c r="W302" s="9">
        <f t="shared" si="104"/>
        <v>0</v>
      </c>
      <c r="X302" s="9">
        <f t="shared" si="105"/>
        <v>0</v>
      </c>
      <c r="Y302" s="9">
        <f t="shared" si="106"/>
        <v>0</v>
      </c>
      <c r="Z302" s="9">
        <f t="shared" si="107"/>
        <v>1</v>
      </c>
      <c r="AA302" s="9">
        <f t="shared" si="108"/>
        <v>1</v>
      </c>
      <c r="AB302" s="9">
        <f t="shared" si="109"/>
        <v>1</v>
      </c>
      <c r="AN302" s="10" t="str">
        <f t="shared" si="100"/>
        <v>Dee Estuary/ Aber DyfrdwySAC</v>
      </c>
      <c r="AO302" s="10" t="str">
        <f t="shared" si="110"/>
        <v>Dee Estuary/ Aber Dyfrdwy</v>
      </c>
      <c r="AP302" s="9">
        <f>IFERROR(VLOOKUP($AN302,'Introduction probability'!$A$1:$L$128,5,FALSE),"0")</f>
        <v>0.5</v>
      </c>
      <c r="AQ302" s="9">
        <f>IFERROR(VLOOKUP($AN302,'Introduction probability'!$A$1:$L$128,6,FALSE),"0")</f>
        <v>0.5</v>
      </c>
      <c r="AR302" s="9">
        <f>IFERROR(VLOOKUP($AN302,'Introduction probability'!$A$1:$L$128,7,FALSE),"0")</f>
        <v>0.5</v>
      </c>
      <c r="AS302" s="9">
        <f>IFERROR(VLOOKUP($AN302,'Introduction probability'!$A$1:$L$128,8,FALSE),"0")</f>
        <v>0.5</v>
      </c>
      <c r="AT302" s="9">
        <f>IFERROR(VLOOKUP($AN302,'Introduction probability'!$A$1:$L$128,9,FALSE),"0")</f>
        <v>0.5</v>
      </c>
      <c r="AU302" s="9">
        <f>IFERROR(VLOOKUP($AN302,'Introduction probability'!$A$1:$L$128,10,FALSE),"0")</f>
        <v>0.5</v>
      </c>
      <c r="AV302" s="9">
        <f>IFERROR(VLOOKUP($AN302,'Introduction probability'!$A$1:$L$128,11,FALSE),"0")</f>
        <v>0.5</v>
      </c>
      <c r="AW302" s="9">
        <f>IFERROR(VLOOKUP($AN302,'Introduction probability'!$A$1:$L$128,12,FALSE),"0")</f>
        <v>0.5</v>
      </c>
      <c r="AY302" s="2" t="str">
        <f t="shared" si="111"/>
        <v>Dee Estuary/ Aber Dyfrdwy</v>
      </c>
      <c r="AZ302" s="2" t="str">
        <f t="shared" si="112"/>
        <v>SAC</v>
      </c>
      <c r="BA302" s="2">
        <f t="shared" si="113"/>
        <v>0</v>
      </c>
      <c r="BB302" s="2">
        <f t="shared" si="114"/>
        <v>0.5</v>
      </c>
      <c r="BC302" s="2">
        <f t="shared" si="115"/>
        <v>0</v>
      </c>
      <c r="BD302" s="2">
        <f t="shared" si="116"/>
        <v>0</v>
      </c>
      <c r="BE302" s="2">
        <f t="shared" si="117"/>
        <v>0</v>
      </c>
      <c r="BF302" s="2">
        <f t="shared" si="118"/>
        <v>0.5</v>
      </c>
      <c r="BG302" s="2">
        <f t="shared" si="119"/>
        <v>0.5</v>
      </c>
      <c r="BH302" s="2">
        <f t="shared" si="120"/>
        <v>0.5</v>
      </c>
    </row>
    <row r="303" spans="1:60" x14ac:dyDescent="0.25">
      <c r="A303" s="1" t="s">
        <v>191</v>
      </c>
      <c r="B303" s="1" t="s">
        <v>192</v>
      </c>
      <c r="C303" s="1" t="s">
        <v>184</v>
      </c>
      <c r="D303" s="1" t="s">
        <v>514</v>
      </c>
      <c r="E303" s="1" t="s">
        <v>206</v>
      </c>
      <c r="F303" s="1" t="s">
        <v>207</v>
      </c>
      <c r="G303" s="1" t="s">
        <v>144</v>
      </c>
      <c r="H303" s="1" t="s">
        <v>17</v>
      </c>
      <c r="I303" s="1" t="s">
        <v>536</v>
      </c>
      <c r="J303" s="1" t="s">
        <v>147</v>
      </c>
      <c r="K303" s="1" t="s">
        <v>16</v>
      </c>
      <c r="L303" s="1" t="s">
        <v>146</v>
      </c>
      <c r="M303" s="2" t="str">
        <f t="shared" si="97"/>
        <v>UK11031</v>
      </c>
      <c r="N303" s="2" t="str">
        <f t="shared" si="98"/>
        <v>Humber Estuary</v>
      </c>
      <c r="O303" s="2" t="str">
        <f t="shared" si="99"/>
        <v>Ramsar</v>
      </c>
      <c r="P303" s="2" t="str">
        <f t="shared" si="101"/>
        <v>H1150</v>
      </c>
      <c r="Q303" s="37" t="s">
        <v>260</v>
      </c>
      <c r="R303" s="37" t="s">
        <v>261</v>
      </c>
      <c r="S303" s="37" t="s">
        <v>242</v>
      </c>
      <c r="T303" s="37" t="s">
        <v>459</v>
      </c>
      <c r="U303" s="9">
        <f t="shared" si="102"/>
        <v>0</v>
      </c>
      <c r="V303" s="9">
        <f t="shared" si="103"/>
        <v>1</v>
      </c>
      <c r="W303" s="9">
        <f t="shared" si="104"/>
        <v>0</v>
      </c>
      <c r="X303" s="9">
        <f t="shared" si="105"/>
        <v>0</v>
      </c>
      <c r="Y303" s="9">
        <f t="shared" si="106"/>
        <v>0</v>
      </c>
      <c r="Z303" s="9">
        <f t="shared" si="107"/>
        <v>0</v>
      </c>
      <c r="AA303" s="9">
        <f t="shared" si="108"/>
        <v>0</v>
      </c>
      <c r="AB303" s="9">
        <f t="shared" si="109"/>
        <v>0</v>
      </c>
      <c r="AN303" s="10" t="str">
        <f t="shared" si="100"/>
        <v>Dee Estuary/ Aber DyfrdwySAC</v>
      </c>
      <c r="AO303" s="10" t="str">
        <f t="shared" si="110"/>
        <v>Dee Estuary/ Aber Dyfrdwy</v>
      </c>
      <c r="AP303" s="9">
        <f>IFERROR(VLOOKUP($AN303,'Introduction probability'!$A$1:$L$128,5,FALSE),"0")</f>
        <v>0.5</v>
      </c>
      <c r="AQ303" s="9">
        <f>IFERROR(VLOOKUP($AN303,'Introduction probability'!$A$1:$L$128,6,FALSE),"0")</f>
        <v>0.5</v>
      </c>
      <c r="AR303" s="9">
        <f>IFERROR(VLOOKUP($AN303,'Introduction probability'!$A$1:$L$128,7,FALSE),"0")</f>
        <v>0.5</v>
      </c>
      <c r="AS303" s="9">
        <f>IFERROR(VLOOKUP($AN303,'Introduction probability'!$A$1:$L$128,8,FALSE),"0")</f>
        <v>0.5</v>
      </c>
      <c r="AT303" s="9">
        <f>IFERROR(VLOOKUP($AN303,'Introduction probability'!$A$1:$L$128,9,FALSE),"0")</f>
        <v>0.5</v>
      </c>
      <c r="AU303" s="9">
        <f>IFERROR(VLOOKUP($AN303,'Introduction probability'!$A$1:$L$128,10,FALSE),"0")</f>
        <v>0.5</v>
      </c>
      <c r="AV303" s="9">
        <f>IFERROR(VLOOKUP($AN303,'Introduction probability'!$A$1:$L$128,11,FALSE),"0")</f>
        <v>0.5</v>
      </c>
      <c r="AW303" s="9">
        <f>IFERROR(VLOOKUP($AN303,'Introduction probability'!$A$1:$L$128,12,FALSE),"0")</f>
        <v>0.5</v>
      </c>
      <c r="AY303" s="2" t="str">
        <f t="shared" si="111"/>
        <v>Dee Estuary/ Aber Dyfrdwy</v>
      </c>
      <c r="AZ303" s="2" t="str">
        <f t="shared" si="112"/>
        <v>SAC</v>
      </c>
      <c r="BA303" s="2">
        <f t="shared" si="113"/>
        <v>0</v>
      </c>
      <c r="BB303" s="2">
        <f t="shared" si="114"/>
        <v>0.5</v>
      </c>
      <c r="BC303" s="2">
        <f t="shared" si="115"/>
        <v>0</v>
      </c>
      <c r="BD303" s="2">
        <f t="shared" si="116"/>
        <v>0</v>
      </c>
      <c r="BE303" s="2">
        <f t="shared" si="117"/>
        <v>0</v>
      </c>
      <c r="BF303" s="2">
        <f t="shared" si="118"/>
        <v>0</v>
      </c>
      <c r="BG303" s="2">
        <f t="shared" si="119"/>
        <v>0</v>
      </c>
      <c r="BH303" s="2">
        <f t="shared" si="120"/>
        <v>0</v>
      </c>
    </row>
    <row r="304" spans="1:60" x14ac:dyDescent="0.25">
      <c r="A304" s="1" t="s">
        <v>191</v>
      </c>
      <c r="B304" s="1" t="s">
        <v>192</v>
      </c>
      <c r="C304" s="1" t="s">
        <v>184</v>
      </c>
      <c r="D304" s="1" t="s">
        <v>514</v>
      </c>
      <c r="E304" s="1" t="s">
        <v>206</v>
      </c>
      <c r="F304" s="1" t="s">
        <v>207</v>
      </c>
      <c r="G304" s="1" t="s">
        <v>144</v>
      </c>
      <c r="H304" s="1" t="s">
        <v>17</v>
      </c>
      <c r="I304" s="1" t="s">
        <v>596</v>
      </c>
      <c r="J304" s="1" t="s">
        <v>187</v>
      </c>
      <c r="K304" s="1" t="s">
        <v>16</v>
      </c>
      <c r="L304" s="1" t="s">
        <v>146</v>
      </c>
      <c r="M304" s="2" t="str">
        <f t="shared" si="97"/>
        <v>UK11031</v>
      </c>
      <c r="N304" s="2" t="str">
        <f t="shared" si="98"/>
        <v>Humber Estuary</v>
      </c>
      <c r="O304" s="2" t="str">
        <f t="shared" si="99"/>
        <v>Ramsar</v>
      </c>
      <c r="P304" s="2" t="str">
        <f t="shared" si="101"/>
        <v>SH_2</v>
      </c>
      <c r="Q304" s="37" t="s">
        <v>260</v>
      </c>
      <c r="R304" s="37" t="s">
        <v>261</v>
      </c>
      <c r="S304" s="37" t="s">
        <v>242</v>
      </c>
      <c r="T304" s="37" t="s">
        <v>444</v>
      </c>
      <c r="U304" s="9">
        <f t="shared" si="102"/>
        <v>0</v>
      </c>
      <c r="V304" s="9">
        <f t="shared" si="103"/>
        <v>0</v>
      </c>
      <c r="W304" s="9">
        <f t="shared" si="104"/>
        <v>0</v>
      </c>
      <c r="X304" s="9">
        <f t="shared" si="105"/>
        <v>0</v>
      </c>
      <c r="Y304" s="9">
        <f t="shared" si="106"/>
        <v>0</v>
      </c>
      <c r="Z304" s="9">
        <f t="shared" si="107"/>
        <v>0</v>
      </c>
      <c r="AA304" s="9">
        <f t="shared" si="108"/>
        <v>0</v>
      </c>
      <c r="AB304" s="9">
        <f t="shared" si="109"/>
        <v>0</v>
      </c>
      <c r="AN304" s="10" t="str">
        <f t="shared" si="100"/>
        <v>Dee Estuary/ Aber DyfrdwySAC</v>
      </c>
      <c r="AO304" s="10" t="str">
        <f t="shared" si="110"/>
        <v>Dee Estuary/ Aber Dyfrdwy</v>
      </c>
      <c r="AP304" s="9">
        <f>IFERROR(VLOOKUP($AN304,'Introduction probability'!$A$1:$L$128,5,FALSE),"0")</f>
        <v>0.5</v>
      </c>
      <c r="AQ304" s="9">
        <f>IFERROR(VLOOKUP($AN304,'Introduction probability'!$A$1:$L$128,6,FALSE),"0")</f>
        <v>0.5</v>
      </c>
      <c r="AR304" s="9">
        <f>IFERROR(VLOOKUP($AN304,'Introduction probability'!$A$1:$L$128,7,FALSE),"0")</f>
        <v>0.5</v>
      </c>
      <c r="AS304" s="9">
        <f>IFERROR(VLOOKUP($AN304,'Introduction probability'!$A$1:$L$128,8,FALSE),"0")</f>
        <v>0.5</v>
      </c>
      <c r="AT304" s="9">
        <f>IFERROR(VLOOKUP($AN304,'Introduction probability'!$A$1:$L$128,9,FALSE),"0")</f>
        <v>0.5</v>
      </c>
      <c r="AU304" s="9">
        <f>IFERROR(VLOOKUP($AN304,'Introduction probability'!$A$1:$L$128,10,FALSE),"0")</f>
        <v>0.5</v>
      </c>
      <c r="AV304" s="9">
        <f>IFERROR(VLOOKUP($AN304,'Introduction probability'!$A$1:$L$128,11,FALSE),"0")</f>
        <v>0.5</v>
      </c>
      <c r="AW304" s="9">
        <f>IFERROR(VLOOKUP($AN304,'Introduction probability'!$A$1:$L$128,12,FALSE),"0")</f>
        <v>0.5</v>
      </c>
      <c r="AY304" s="2" t="str">
        <f t="shared" si="111"/>
        <v>Dee Estuary/ Aber Dyfrdwy</v>
      </c>
      <c r="AZ304" s="2" t="str">
        <f t="shared" si="112"/>
        <v>SAC</v>
      </c>
      <c r="BA304" s="2">
        <f t="shared" si="113"/>
        <v>0</v>
      </c>
      <c r="BB304" s="2">
        <f t="shared" si="114"/>
        <v>0</v>
      </c>
      <c r="BC304" s="2">
        <f t="shared" si="115"/>
        <v>0</v>
      </c>
      <c r="BD304" s="2">
        <f t="shared" si="116"/>
        <v>0</v>
      </c>
      <c r="BE304" s="2">
        <f t="shared" si="117"/>
        <v>0</v>
      </c>
      <c r="BF304" s="2">
        <f t="shared" si="118"/>
        <v>0</v>
      </c>
      <c r="BG304" s="2">
        <f t="shared" si="119"/>
        <v>0</v>
      </c>
      <c r="BH304" s="2">
        <f t="shared" si="120"/>
        <v>0</v>
      </c>
    </row>
    <row r="305" spans="1:60" x14ac:dyDescent="0.25">
      <c r="A305" s="1" t="s">
        <v>191</v>
      </c>
      <c r="B305" s="1" t="s">
        <v>192</v>
      </c>
      <c r="C305" s="1" t="s">
        <v>184</v>
      </c>
      <c r="D305" s="1" t="s">
        <v>514</v>
      </c>
      <c r="E305" s="1" t="s">
        <v>206</v>
      </c>
      <c r="F305" s="1" t="s">
        <v>207</v>
      </c>
      <c r="G305" s="1" t="s">
        <v>144</v>
      </c>
      <c r="H305" s="1" t="s">
        <v>17</v>
      </c>
      <c r="I305" s="1" t="s">
        <v>459</v>
      </c>
      <c r="J305" s="1" t="s">
        <v>46</v>
      </c>
      <c r="K305" s="1" t="s">
        <v>16</v>
      </c>
      <c r="L305" s="1" t="s">
        <v>19</v>
      </c>
      <c r="M305" s="2" t="str">
        <f t="shared" si="97"/>
        <v>UK11031</v>
      </c>
      <c r="N305" s="2" t="str">
        <f t="shared" si="98"/>
        <v>Humber Estuary</v>
      </c>
      <c r="O305" s="2" t="str">
        <f t="shared" si="99"/>
        <v>Ramsar</v>
      </c>
      <c r="P305" s="2" t="str">
        <f t="shared" si="101"/>
        <v>A2.4</v>
      </c>
      <c r="Q305" s="37" t="s">
        <v>260</v>
      </c>
      <c r="R305" s="37" t="s">
        <v>261</v>
      </c>
      <c r="S305" s="37" t="s">
        <v>242</v>
      </c>
      <c r="T305" s="37" t="s">
        <v>616</v>
      </c>
      <c r="U305" s="9">
        <f t="shared" si="102"/>
        <v>0</v>
      </c>
      <c r="V305" s="9">
        <f t="shared" si="103"/>
        <v>0</v>
      </c>
      <c r="W305" s="9">
        <f t="shared" si="104"/>
        <v>0</v>
      </c>
      <c r="X305" s="9">
        <f t="shared" si="105"/>
        <v>0</v>
      </c>
      <c r="Y305" s="9">
        <f t="shared" si="106"/>
        <v>0</v>
      </c>
      <c r="Z305" s="9">
        <f t="shared" si="107"/>
        <v>0</v>
      </c>
      <c r="AA305" s="9">
        <f t="shared" si="108"/>
        <v>0</v>
      </c>
      <c r="AB305" s="9">
        <f t="shared" si="109"/>
        <v>0</v>
      </c>
      <c r="AN305" s="10" t="str">
        <f t="shared" si="100"/>
        <v>Dee Estuary/ Aber DyfrdwySAC</v>
      </c>
      <c r="AO305" s="10" t="str">
        <f t="shared" si="110"/>
        <v>Dee Estuary/ Aber Dyfrdwy</v>
      </c>
      <c r="AP305" s="9">
        <f>IFERROR(VLOOKUP($AN305,'Introduction probability'!$A$1:$L$128,5,FALSE),"0")</f>
        <v>0.5</v>
      </c>
      <c r="AQ305" s="9">
        <f>IFERROR(VLOOKUP($AN305,'Introduction probability'!$A$1:$L$128,6,FALSE),"0")</f>
        <v>0.5</v>
      </c>
      <c r="AR305" s="9">
        <f>IFERROR(VLOOKUP($AN305,'Introduction probability'!$A$1:$L$128,7,FALSE),"0")</f>
        <v>0.5</v>
      </c>
      <c r="AS305" s="9">
        <f>IFERROR(VLOOKUP($AN305,'Introduction probability'!$A$1:$L$128,8,FALSE),"0")</f>
        <v>0.5</v>
      </c>
      <c r="AT305" s="9">
        <f>IFERROR(VLOOKUP($AN305,'Introduction probability'!$A$1:$L$128,9,FALSE),"0")</f>
        <v>0.5</v>
      </c>
      <c r="AU305" s="9">
        <f>IFERROR(VLOOKUP($AN305,'Introduction probability'!$A$1:$L$128,10,FALSE),"0")</f>
        <v>0.5</v>
      </c>
      <c r="AV305" s="9">
        <f>IFERROR(VLOOKUP($AN305,'Introduction probability'!$A$1:$L$128,11,FALSE),"0")</f>
        <v>0.5</v>
      </c>
      <c r="AW305" s="9">
        <f>IFERROR(VLOOKUP($AN305,'Introduction probability'!$A$1:$L$128,12,FALSE),"0")</f>
        <v>0.5</v>
      </c>
      <c r="AY305" s="2" t="str">
        <f t="shared" si="111"/>
        <v>Dee Estuary/ Aber Dyfrdwy</v>
      </c>
      <c r="AZ305" s="2" t="str">
        <f t="shared" si="112"/>
        <v>SAC</v>
      </c>
      <c r="BA305" s="2">
        <f t="shared" si="113"/>
        <v>0</v>
      </c>
      <c r="BB305" s="2">
        <f t="shared" si="114"/>
        <v>0</v>
      </c>
      <c r="BC305" s="2">
        <f t="shared" si="115"/>
        <v>0</v>
      </c>
      <c r="BD305" s="2">
        <f t="shared" si="116"/>
        <v>0</v>
      </c>
      <c r="BE305" s="2">
        <f t="shared" si="117"/>
        <v>0</v>
      </c>
      <c r="BF305" s="2">
        <f t="shared" si="118"/>
        <v>0</v>
      </c>
      <c r="BG305" s="2">
        <f t="shared" si="119"/>
        <v>0</v>
      </c>
      <c r="BH305" s="2">
        <f t="shared" si="120"/>
        <v>0</v>
      </c>
    </row>
    <row r="306" spans="1:60" x14ac:dyDescent="0.25">
      <c r="A306" s="1" t="s">
        <v>191</v>
      </c>
      <c r="B306" s="1" t="s">
        <v>192</v>
      </c>
      <c r="C306" s="1" t="s">
        <v>184</v>
      </c>
      <c r="D306" s="1" t="s">
        <v>514</v>
      </c>
      <c r="E306" s="1" t="s">
        <v>206</v>
      </c>
      <c r="F306" s="1" t="s">
        <v>207</v>
      </c>
      <c r="G306" s="1" t="s">
        <v>144</v>
      </c>
      <c r="H306" s="1" t="s">
        <v>17</v>
      </c>
      <c r="I306" s="1" t="s">
        <v>444</v>
      </c>
      <c r="J306" s="1" t="s">
        <v>27</v>
      </c>
      <c r="K306" s="1" t="s">
        <v>16</v>
      </c>
      <c r="L306" s="1" t="s">
        <v>19</v>
      </c>
      <c r="M306" s="2" t="str">
        <f t="shared" si="97"/>
        <v>UK11031</v>
      </c>
      <c r="N306" s="2" t="str">
        <f t="shared" si="98"/>
        <v>Humber Estuary</v>
      </c>
      <c r="O306" s="2" t="str">
        <f t="shared" si="99"/>
        <v>Ramsar</v>
      </c>
      <c r="P306" s="2" t="str">
        <f t="shared" si="101"/>
        <v>A2.3</v>
      </c>
      <c r="Q306" s="37" t="s">
        <v>260</v>
      </c>
      <c r="R306" s="37" t="s">
        <v>261</v>
      </c>
      <c r="S306" s="37" t="s">
        <v>242</v>
      </c>
      <c r="T306" s="37" t="s">
        <v>465</v>
      </c>
      <c r="U306" s="9">
        <f t="shared" si="102"/>
        <v>0</v>
      </c>
      <c r="V306" s="9">
        <f t="shared" si="103"/>
        <v>0</v>
      </c>
      <c r="W306" s="9">
        <f t="shared" si="104"/>
        <v>0</v>
      </c>
      <c r="X306" s="9">
        <f t="shared" si="105"/>
        <v>0</v>
      </c>
      <c r="Y306" s="9">
        <f t="shared" si="106"/>
        <v>0</v>
      </c>
      <c r="Z306" s="9">
        <f t="shared" si="107"/>
        <v>0</v>
      </c>
      <c r="AA306" s="9">
        <f t="shared" si="108"/>
        <v>0</v>
      </c>
      <c r="AB306" s="9">
        <f t="shared" si="109"/>
        <v>0</v>
      </c>
      <c r="AN306" s="10" t="str">
        <f t="shared" si="100"/>
        <v>Dee Estuary/ Aber DyfrdwySAC</v>
      </c>
      <c r="AO306" s="10" t="str">
        <f t="shared" si="110"/>
        <v>Dee Estuary/ Aber Dyfrdwy</v>
      </c>
      <c r="AP306" s="9">
        <f>IFERROR(VLOOKUP($AN306,'Introduction probability'!$A$1:$L$128,5,FALSE),"0")</f>
        <v>0.5</v>
      </c>
      <c r="AQ306" s="9">
        <f>IFERROR(VLOOKUP($AN306,'Introduction probability'!$A$1:$L$128,6,FALSE),"0")</f>
        <v>0.5</v>
      </c>
      <c r="AR306" s="9">
        <f>IFERROR(VLOOKUP($AN306,'Introduction probability'!$A$1:$L$128,7,FALSE),"0")</f>
        <v>0.5</v>
      </c>
      <c r="AS306" s="9">
        <f>IFERROR(VLOOKUP($AN306,'Introduction probability'!$A$1:$L$128,8,FALSE),"0")</f>
        <v>0.5</v>
      </c>
      <c r="AT306" s="9">
        <f>IFERROR(VLOOKUP($AN306,'Introduction probability'!$A$1:$L$128,9,FALSE),"0")</f>
        <v>0.5</v>
      </c>
      <c r="AU306" s="9">
        <f>IFERROR(VLOOKUP($AN306,'Introduction probability'!$A$1:$L$128,10,FALSE),"0")</f>
        <v>0.5</v>
      </c>
      <c r="AV306" s="9">
        <f>IFERROR(VLOOKUP($AN306,'Introduction probability'!$A$1:$L$128,11,FALSE),"0")</f>
        <v>0.5</v>
      </c>
      <c r="AW306" s="9">
        <f>IFERROR(VLOOKUP($AN306,'Introduction probability'!$A$1:$L$128,12,FALSE),"0")</f>
        <v>0.5</v>
      </c>
      <c r="AY306" s="2" t="str">
        <f t="shared" si="111"/>
        <v>Dee Estuary/ Aber Dyfrdwy</v>
      </c>
      <c r="AZ306" s="2" t="str">
        <f t="shared" si="112"/>
        <v>SAC</v>
      </c>
      <c r="BA306" s="2">
        <f t="shared" si="113"/>
        <v>0</v>
      </c>
      <c r="BB306" s="2">
        <f t="shared" si="114"/>
        <v>0</v>
      </c>
      <c r="BC306" s="2">
        <f t="shared" si="115"/>
        <v>0</v>
      </c>
      <c r="BD306" s="2">
        <f t="shared" si="116"/>
        <v>0</v>
      </c>
      <c r="BE306" s="2">
        <f t="shared" si="117"/>
        <v>0</v>
      </c>
      <c r="BF306" s="2">
        <f t="shared" si="118"/>
        <v>0</v>
      </c>
      <c r="BG306" s="2">
        <f t="shared" si="119"/>
        <v>0</v>
      </c>
      <c r="BH306" s="2">
        <f t="shared" si="120"/>
        <v>0</v>
      </c>
    </row>
    <row r="307" spans="1:60" x14ac:dyDescent="0.25">
      <c r="A307" s="1" t="s">
        <v>191</v>
      </c>
      <c r="B307" s="1" t="s">
        <v>192</v>
      </c>
      <c r="C307" s="1" t="s">
        <v>184</v>
      </c>
      <c r="D307" s="1" t="s">
        <v>514</v>
      </c>
      <c r="E307" s="1" t="s">
        <v>206</v>
      </c>
      <c r="F307" s="1" t="s">
        <v>207</v>
      </c>
      <c r="G307" s="1" t="s">
        <v>144</v>
      </c>
      <c r="H307" s="1" t="s">
        <v>17</v>
      </c>
      <c r="I307" s="1" t="s">
        <v>465</v>
      </c>
      <c r="J307" s="1" t="s">
        <v>56</v>
      </c>
      <c r="K307" s="1" t="s">
        <v>16</v>
      </c>
      <c r="L307" s="1" t="s">
        <v>19</v>
      </c>
      <c r="M307" s="2" t="str">
        <f t="shared" si="97"/>
        <v>UK11031</v>
      </c>
      <c r="N307" s="2" t="str">
        <f t="shared" si="98"/>
        <v>Humber Estuary</v>
      </c>
      <c r="O307" s="2" t="str">
        <f t="shared" si="99"/>
        <v>Ramsar</v>
      </c>
      <c r="P307" s="2" t="str">
        <f t="shared" si="101"/>
        <v>A2.2</v>
      </c>
      <c r="Q307" s="37" t="s">
        <v>260</v>
      </c>
      <c r="R307" s="37" t="s">
        <v>261</v>
      </c>
      <c r="S307" s="37" t="s">
        <v>242</v>
      </c>
      <c r="T307" s="37" t="s">
        <v>617</v>
      </c>
      <c r="U307" s="9">
        <f t="shared" si="102"/>
        <v>0</v>
      </c>
      <c r="V307" s="9">
        <f t="shared" si="103"/>
        <v>0</v>
      </c>
      <c r="W307" s="9">
        <f t="shared" si="104"/>
        <v>0</v>
      </c>
      <c r="X307" s="9">
        <f t="shared" si="105"/>
        <v>0</v>
      </c>
      <c r="Y307" s="9">
        <f t="shared" si="106"/>
        <v>0</v>
      </c>
      <c r="Z307" s="9">
        <f t="shared" si="107"/>
        <v>0</v>
      </c>
      <c r="AA307" s="9">
        <f t="shared" si="108"/>
        <v>0</v>
      </c>
      <c r="AB307" s="9">
        <f t="shared" si="109"/>
        <v>0</v>
      </c>
      <c r="AN307" s="10" t="str">
        <f t="shared" si="100"/>
        <v>Dee Estuary/ Aber DyfrdwySAC</v>
      </c>
      <c r="AO307" s="10" t="str">
        <f t="shared" si="110"/>
        <v>Dee Estuary/ Aber Dyfrdwy</v>
      </c>
      <c r="AP307" s="9">
        <f>IFERROR(VLOOKUP($AN307,'Introduction probability'!$A$1:$L$128,5,FALSE),"0")</f>
        <v>0.5</v>
      </c>
      <c r="AQ307" s="9">
        <f>IFERROR(VLOOKUP($AN307,'Introduction probability'!$A$1:$L$128,6,FALSE),"0")</f>
        <v>0.5</v>
      </c>
      <c r="AR307" s="9">
        <f>IFERROR(VLOOKUP($AN307,'Introduction probability'!$A$1:$L$128,7,FALSE),"0")</f>
        <v>0.5</v>
      </c>
      <c r="AS307" s="9">
        <f>IFERROR(VLOOKUP($AN307,'Introduction probability'!$A$1:$L$128,8,FALSE),"0")</f>
        <v>0.5</v>
      </c>
      <c r="AT307" s="9">
        <f>IFERROR(VLOOKUP($AN307,'Introduction probability'!$A$1:$L$128,9,FALSE),"0")</f>
        <v>0.5</v>
      </c>
      <c r="AU307" s="9">
        <f>IFERROR(VLOOKUP($AN307,'Introduction probability'!$A$1:$L$128,10,FALSE),"0")</f>
        <v>0.5</v>
      </c>
      <c r="AV307" s="9">
        <f>IFERROR(VLOOKUP($AN307,'Introduction probability'!$A$1:$L$128,11,FALSE),"0")</f>
        <v>0.5</v>
      </c>
      <c r="AW307" s="9">
        <f>IFERROR(VLOOKUP($AN307,'Introduction probability'!$A$1:$L$128,12,FALSE),"0")</f>
        <v>0.5</v>
      </c>
      <c r="AY307" s="2" t="str">
        <f t="shared" si="111"/>
        <v>Dee Estuary/ Aber Dyfrdwy</v>
      </c>
      <c r="AZ307" s="2" t="str">
        <f t="shared" si="112"/>
        <v>SAC</v>
      </c>
      <c r="BA307" s="2">
        <f t="shared" si="113"/>
        <v>0</v>
      </c>
      <c r="BB307" s="2">
        <f t="shared" si="114"/>
        <v>0</v>
      </c>
      <c r="BC307" s="2">
        <f t="shared" si="115"/>
        <v>0</v>
      </c>
      <c r="BD307" s="2">
        <f t="shared" si="116"/>
        <v>0</v>
      </c>
      <c r="BE307" s="2">
        <f t="shared" si="117"/>
        <v>0</v>
      </c>
      <c r="BF307" s="2">
        <f t="shared" si="118"/>
        <v>0</v>
      </c>
      <c r="BG307" s="2">
        <f t="shared" si="119"/>
        <v>0</v>
      </c>
      <c r="BH307" s="2">
        <f t="shared" si="120"/>
        <v>0</v>
      </c>
    </row>
    <row r="308" spans="1:60" x14ac:dyDescent="0.25">
      <c r="A308" s="1" t="s">
        <v>191</v>
      </c>
      <c r="B308" s="1" t="s">
        <v>192</v>
      </c>
      <c r="C308" s="1" t="s">
        <v>184</v>
      </c>
      <c r="D308" s="1" t="s">
        <v>514</v>
      </c>
      <c r="E308" s="1" t="s">
        <v>206</v>
      </c>
      <c r="F308" s="1" t="s">
        <v>207</v>
      </c>
      <c r="G308" s="1" t="s">
        <v>144</v>
      </c>
      <c r="H308" s="1" t="s">
        <v>17</v>
      </c>
      <c r="I308" s="1" t="s">
        <v>597</v>
      </c>
      <c r="J308" s="1" t="s">
        <v>188</v>
      </c>
      <c r="K308" s="1" t="s">
        <v>16</v>
      </c>
      <c r="L308" s="1" t="s">
        <v>19</v>
      </c>
      <c r="M308" s="2" t="str">
        <f t="shared" si="97"/>
        <v>UK11031</v>
      </c>
      <c r="N308" s="2" t="str">
        <f t="shared" si="98"/>
        <v>Humber Estuary</v>
      </c>
      <c r="O308" s="2" t="str">
        <f t="shared" si="99"/>
        <v>Ramsar</v>
      </c>
      <c r="P308" s="2" t="str">
        <f t="shared" si="101"/>
        <v>A2.61</v>
      </c>
      <c r="Q308" s="37" t="s">
        <v>260</v>
      </c>
      <c r="R308" s="37" t="s">
        <v>261</v>
      </c>
      <c r="S308" s="37" t="s">
        <v>242</v>
      </c>
      <c r="T308" s="37" t="s">
        <v>618</v>
      </c>
      <c r="U308" s="9">
        <f t="shared" si="102"/>
        <v>0</v>
      </c>
      <c r="V308" s="9">
        <f t="shared" si="103"/>
        <v>0</v>
      </c>
      <c r="W308" s="9">
        <f t="shared" si="104"/>
        <v>0</v>
      </c>
      <c r="X308" s="9">
        <f t="shared" si="105"/>
        <v>0</v>
      </c>
      <c r="Y308" s="9">
        <f t="shared" si="106"/>
        <v>0</v>
      </c>
      <c r="Z308" s="9">
        <f t="shared" si="107"/>
        <v>0</v>
      </c>
      <c r="AA308" s="9">
        <f t="shared" si="108"/>
        <v>0</v>
      </c>
      <c r="AB308" s="9">
        <f t="shared" si="109"/>
        <v>0</v>
      </c>
      <c r="AN308" s="10" t="str">
        <f t="shared" si="100"/>
        <v>Dee Estuary/ Aber DyfrdwySAC</v>
      </c>
      <c r="AO308" s="10" t="str">
        <f t="shared" si="110"/>
        <v>Dee Estuary/ Aber Dyfrdwy</v>
      </c>
      <c r="AP308" s="9">
        <f>IFERROR(VLOOKUP($AN308,'Introduction probability'!$A$1:$L$128,5,FALSE),"0")</f>
        <v>0.5</v>
      </c>
      <c r="AQ308" s="9">
        <f>IFERROR(VLOOKUP($AN308,'Introduction probability'!$A$1:$L$128,6,FALSE),"0")</f>
        <v>0.5</v>
      </c>
      <c r="AR308" s="9">
        <f>IFERROR(VLOOKUP($AN308,'Introduction probability'!$A$1:$L$128,7,FALSE),"0")</f>
        <v>0.5</v>
      </c>
      <c r="AS308" s="9">
        <f>IFERROR(VLOOKUP($AN308,'Introduction probability'!$A$1:$L$128,8,FALSE),"0")</f>
        <v>0.5</v>
      </c>
      <c r="AT308" s="9">
        <f>IFERROR(VLOOKUP($AN308,'Introduction probability'!$A$1:$L$128,9,FALSE),"0")</f>
        <v>0.5</v>
      </c>
      <c r="AU308" s="9">
        <f>IFERROR(VLOOKUP($AN308,'Introduction probability'!$A$1:$L$128,10,FALSE),"0")</f>
        <v>0.5</v>
      </c>
      <c r="AV308" s="9">
        <f>IFERROR(VLOOKUP($AN308,'Introduction probability'!$A$1:$L$128,11,FALSE),"0")</f>
        <v>0.5</v>
      </c>
      <c r="AW308" s="9">
        <f>IFERROR(VLOOKUP($AN308,'Introduction probability'!$A$1:$L$128,12,FALSE),"0")</f>
        <v>0.5</v>
      </c>
      <c r="AY308" s="2" t="str">
        <f t="shared" si="111"/>
        <v>Dee Estuary/ Aber Dyfrdwy</v>
      </c>
      <c r="AZ308" s="2" t="str">
        <f t="shared" si="112"/>
        <v>SAC</v>
      </c>
      <c r="BA308" s="2">
        <f t="shared" si="113"/>
        <v>0</v>
      </c>
      <c r="BB308" s="2">
        <f t="shared" si="114"/>
        <v>0</v>
      </c>
      <c r="BC308" s="2">
        <f t="shared" si="115"/>
        <v>0</v>
      </c>
      <c r="BD308" s="2">
        <f t="shared" si="116"/>
        <v>0</v>
      </c>
      <c r="BE308" s="2">
        <f t="shared" si="117"/>
        <v>0</v>
      </c>
      <c r="BF308" s="2">
        <f t="shared" si="118"/>
        <v>0</v>
      </c>
      <c r="BG308" s="2">
        <f t="shared" si="119"/>
        <v>0</v>
      </c>
      <c r="BH308" s="2">
        <f t="shared" si="120"/>
        <v>0</v>
      </c>
    </row>
    <row r="309" spans="1:60" x14ac:dyDescent="0.25">
      <c r="A309" s="1" t="s">
        <v>191</v>
      </c>
      <c r="B309" s="1" t="s">
        <v>192</v>
      </c>
      <c r="C309" s="1" t="s">
        <v>184</v>
      </c>
      <c r="D309" s="1" t="s">
        <v>514</v>
      </c>
      <c r="E309" s="1" t="s">
        <v>206</v>
      </c>
      <c r="F309" s="1" t="s">
        <v>207</v>
      </c>
      <c r="G309" s="1" t="s">
        <v>144</v>
      </c>
      <c r="H309" s="1" t="s">
        <v>17</v>
      </c>
      <c r="I309" s="1" t="s">
        <v>543</v>
      </c>
      <c r="J309" s="1" t="s">
        <v>148</v>
      </c>
      <c r="K309" s="1" t="s">
        <v>16</v>
      </c>
      <c r="L309" s="1" t="s">
        <v>146</v>
      </c>
      <c r="M309" s="2" t="str">
        <f t="shared" si="97"/>
        <v>UK11031</v>
      </c>
      <c r="N309" s="2" t="str">
        <f t="shared" si="98"/>
        <v>Humber Estuary</v>
      </c>
      <c r="O309" s="2" t="str">
        <f t="shared" si="99"/>
        <v>Ramsar</v>
      </c>
      <c r="P309" s="2" t="str">
        <f t="shared" si="101"/>
        <v>H1310</v>
      </c>
      <c r="Q309" s="37" t="s">
        <v>260</v>
      </c>
      <c r="R309" s="37" t="s">
        <v>261</v>
      </c>
      <c r="S309" s="37" t="s">
        <v>242</v>
      </c>
      <c r="T309" s="37" t="s">
        <v>540</v>
      </c>
      <c r="U309" s="9">
        <f t="shared" si="102"/>
        <v>0</v>
      </c>
      <c r="V309" s="9">
        <f t="shared" si="103"/>
        <v>0</v>
      </c>
      <c r="W309" s="9">
        <f t="shared" si="104"/>
        <v>0</v>
      </c>
      <c r="X309" s="9">
        <f t="shared" si="105"/>
        <v>0</v>
      </c>
      <c r="Y309" s="9">
        <f t="shared" si="106"/>
        <v>0</v>
      </c>
      <c r="Z309" s="9">
        <f t="shared" si="107"/>
        <v>0</v>
      </c>
      <c r="AA309" s="9">
        <f t="shared" si="108"/>
        <v>0</v>
      </c>
      <c r="AB309" s="9">
        <f t="shared" si="109"/>
        <v>0</v>
      </c>
      <c r="AN309" s="10" t="str">
        <f t="shared" si="100"/>
        <v>Dee Estuary/ Aber DyfrdwySAC</v>
      </c>
      <c r="AO309" s="10" t="str">
        <f t="shared" si="110"/>
        <v>Dee Estuary/ Aber Dyfrdwy</v>
      </c>
      <c r="AP309" s="9">
        <f>IFERROR(VLOOKUP($AN309,'Introduction probability'!$A$1:$L$128,5,FALSE),"0")</f>
        <v>0.5</v>
      </c>
      <c r="AQ309" s="9">
        <f>IFERROR(VLOOKUP($AN309,'Introduction probability'!$A$1:$L$128,6,FALSE),"0")</f>
        <v>0.5</v>
      </c>
      <c r="AR309" s="9">
        <f>IFERROR(VLOOKUP($AN309,'Introduction probability'!$A$1:$L$128,7,FALSE),"0")</f>
        <v>0.5</v>
      </c>
      <c r="AS309" s="9">
        <f>IFERROR(VLOOKUP($AN309,'Introduction probability'!$A$1:$L$128,8,FALSE),"0")</f>
        <v>0.5</v>
      </c>
      <c r="AT309" s="9">
        <f>IFERROR(VLOOKUP($AN309,'Introduction probability'!$A$1:$L$128,9,FALSE),"0")</f>
        <v>0.5</v>
      </c>
      <c r="AU309" s="9">
        <f>IFERROR(VLOOKUP($AN309,'Introduction probability'!$A$1:$L$128,10,FALSE),"0")</f>
        <v>0.5</v>
      </c>
      <c r="AV309" s="9">
        <f>IFERROR(VLOOKUP($AN309,'Introduction probability'!$A$1:$L$128,11,FALSE),"0")</f>
        <v>0.5</v>
      </c>
      <c r="AW309" s="9">
        <f>IFERROR(VLOOKUP($AN309,'Introduction probability'!$A$1:$L$128,12,FALSE),"0")</f>
        <v>0.5</v>
      </c>
      <c r="AY309" s="2" t="str">
        <f t="shared" si="111"/>
        <v>Dee Estuary/ Aber Dyfrdwy</v>
      </c>
      <c r="AZ309" s="2" t="str">
        <f t="shared" si="112"/>
        <v>SAC</v>
      </c>
      <c r="BA309" s="2">
        <f t="shared" si="113"/>
        <v>0</v>
      </c>
      <c r="BB309" s="2">
        <f t="shared" si="114"/>
        <v>0</v>
      </c>
      <c r="BC309" s="2">
        <f t="shared" si="115"/>
        <v>0</v>
      </c>
      <c r="BD309" s="2">
        <f t="shared" si="116"/>
        <v>0</v>
      </c>
      <c r="BE309" s="2">
        <f t="shared" si="117"/>
        <v>0</v>
      </c>
      <c r="BF309" s="2">
        <f t="shared" si="118"/>
        <v>0</v>
      </c>
      <c r="BG309" s="2">
        <f t="shared" si="119"/>
        <v>0</v>
      </c>
      <c r="BH309" s="2">
        <f t="shared" si="120"/>
        <v>0</v>
      </c>
    </row>
    <row r="310" spans="1:60" x14ac:dyDescent="0.25">
      <c r="A310" s="1" t="s">
        <v>191</v>
      </c>
      <c r="B310" s="1" t="s">
        <v>192</v>
      </c>
      <c r="C310" s="1" t="s">
        <v>184</v>
      </c>
      <c r="D310" s="1" t="s">
        <v>515</v>
      </c>
      <c r="E310" s="1" t="s">
        <v>208</v>
      </c>
      <c r="F310" s="1" t="s">
        <v>208</v>
      </c>
      <c r="G310" s="1" t="s">
        <v>16</v>
      </c>
      <c r="H310" s="1" t="s">
        <v>17</v>
      </c>
      <c r="I310" s="1" t="s">
        <v>16</v>
      </c>
      <c r="J310" s="1" t="s">
        <v>16</v>
      </c>
      <c r="K310" s="1" t="s">
        <v>16</v>
      </c>
      <c r="L310" s="1" t="s">
        <v>16</v>
      </c>
      <c r="M310" s="2" t="str">
        <f t="shared" si="97"/>
        <v>UK11031</v>
      </c>
      <c r="N310" s="2" t="str">
        <f t="shared" si="98"/>
        <v>Humber Estuary</v>
      </c>
      <c r="O310" s="2" t="str">
        <f t="shared" si="99"/>
        <v>Ramsar</v>
      </c>
      <c r="P310" s="2" t="str">
        <f t="shared" si="101"/>
        <v>S1099</v>
      </c>
      <c r="Q310" s="37" t="s">
        <v>260</v>
      </c>
      <c r="R310" s="37" t="s">
        <v>261</v>
      </c>
      <c r="S310" s="37" t="s">
        <v>242</v>
      </c>
      <c r="T310" s="37" t="s">
        <v>541</v>
      </c>
      <c r="U310" s="9">
        <f t="shared" si="102"/>
        <v>0</v>
      </c>
      <c r="V310" s="9">
        <f t="shared" si="103"/>
        <v>0</v>
      </c>
      <c r="W310" s="9">
        <f t="shared" si="104"/>
        <v>0</v>
      </c>
      <c r="X310" s="9">
        <f t="shared" si="105"/>
        <v>0</v>
      </c>
      <c r="Y310" s="9">
        <f t="shared" si="106"/>
        <v>0</v>
      </c>
      <c r="Z310" s="9">
        <f t="shared" si="107"/>
        <v>0</v>
      </c>
      <c r="AA310" s="9">
        <f t="shared" si="108"/>
        <v>0</v>
      </c>
      <c r="AB310" s="9">
        <f t="shared" si="109"/>
        <v>0</v>
      </c>
      <c r="AN310" s="10" t="str">
        <f t="shared" si="100"/>
        <v>Dee Estuary/ Aber DyfrdwySAC</v>
      </c>
      <c r="AO310" s="10" t="str">
        <f t="shared" si="110"/>
        <v>Dee Estuary/ Aber Dyfrdwy</v>
      </c>
      <c r="AP310" s="9">
        <f>IFERROR(VLOOKUP($AN310,'Introduction probability'!$A$1:$L$128,5,FALSE),"0")</f>
        <v>0.5</v>
      </c>
      <c r="AQ310" s="9">
        <f>IFERROR(VLOOKUP($AN310,'Introduction probability'!$A$1:$L$128,6,FALSE),"0")</f>
        <v>0.5</v>
      </c>
      <c r="AR310" s="9">
        <f>IFERROR(VLOOKUP($AN310,'Introduction probability'!$A$1:$L$128,7,FALSE),"0")</f>
        <v>0.5</v>
      </c>
      <c r="AS310" s="9">
        <f>IFERROR(VLOOKUP($AN310,'Introduction probability'!$A$1:$L$128,8,FALSE),"0")</f>
        <v>0.5</v>
      </c>
      <c r="AT310" s="9">
        <f>IFERROR(VLOOKUP($AN310,'Introduction probability'!$A$1:$L$128,9,FALSE),"0")</f>
        <v>0.5</v>
      </c>
      <c r="AU310" s="9">
        <f>IFERROR(VLOOKUP($AN310,'Introduction probability'!$A$1:$L$128,10,FALSE),"0")</f>
        <v>0.5</v>
      </c>
      <c r="AV310" s="9">
        <f>IFERROR(VLOOKUP($AN310,'Introduction probability'!$A$1:$L$128,11,FALSE),"0")</f>
        <v>0.5</v>
      </c>
      <c r="AW310" s="9">
        <f>IFERROR(VLOOKUP($AN310,'Introduction probability'!$A$1:$L$128,12,FALSE),"0")</f>
        <v>0.5</v>
      </c>
      <c r="AY310" s="2" t="str">
        <f t="shared" si="111"/>
        <v>Dee Estuary/ Aber Dyfrdwy</v>
      </c>
      <c r="AZ310" s="2" t="str">
        <f t="shared" si="112"/>
        <v>SAC</v>
      </c>
      <c r="BA310" s="2">
        <f t="shared" si="113"/>
        <v>0</v>
      </c>
      <c r="BB310" s="2">
        <f t="shared" si="114"/>
        <v>0</v>
      </c>
      <c r="BC310" s="2">
        <f t="shared" si="115"/>
        <v>0</v>
      </c>
      <c r="BD310" s="2">
        <f t="shared" si="116"/>
        <v>0</v>
      </c>
      <c r="BE310" s="2">
        <f t="shared" si="117"/>
        <v>0</v>
      </c>
      <c r="BF310" s="2">
        <f t="shared" si="118"/>
        <v>0</v>
      </c>
      <c r="BG310" s="2">
        <f t="shared" si="119"/>
        <v>0</v>
      </c>
      <c r="BH310" s="2">
        <f t="shared" si="120"/>
        <v>0</v>
      </c>
    </row>
    <row r="311" spans="1:60" x14ac:dyDescent="0.25">
      <c r="A311" s="1" t="s">
        <v>191</v>
      </c>
      <c r="B311" s="1" t="s">
        <v>192</v>
      </c>
      <c r="C311" s="1" t="s">
        <v>184</v>
      </c>
      <c r="D311" s="1" t="s">
        <v>516</v>
      </c>
      <c r="E311" s="1" t="s">
        <v>209</v>
      </c>
      <c r="F311" s="1" t="s">
        <v>210</v>
      </c>
      <c r="G311" s="1" t="s">
        <v>16</v>
      </c>
      <c r="H311" s="1" t="s">
        <v>17</v>
      </c>
      <c r="I311" s="1" t="s">
        <v>16</v>
      </c>
      <c r="J311" s="1" t="s">
        <v>16</v>
      </c>
      <c r="K311" s="1" t="s">
        <v>16</v>
      </c>
      <c r="L311" s="1" t="s">
        <v>16</v>
      </c>
      <c r="M311" s="2" t="str">
        <f t="shared" si="97"/>
        <v>UK11031</v>
      </c>
      <c r="N311" s="2" t="str">
        <f t="shared" si="98"/>
        <v>Humber Estuary</v>
      </c>
      <c r="O311" s="2" t="str">
        <f t="shared" si="99"/>
        <v>Ramsar</v>
      </c>
      <c r="P311" s="2" t="str">
        <f t="shared" si="101"/>
        <v>S1095</v>
      </c>
      <c r="Q311" s="37" t="s">
        <v>260</v>
      </c>
      <c r="R311" s="37" t="s">
        <v>261</v>
      </c>
      <c r="S311" s="37" t="s">
        <v>242</v>
      </c>
      <c r="T311" s="37" t="s">
        <v>542</v>
      </c>
      <c r="U311" s="9">
        <f t="shared" si="102"/>
        <v>0</v>
      </c>
      <c r="V311" s="9">
        <f t="shared" si="103"/>
        <v>0</v>
      </c>
      <c r="W311" s="9">
        <f t="shared" si="104"/>
        <v>0</v>
      </c>
      <c r="X311" s="9">
        <f t="shared" si="105"/>
        <v>0</v>
      </c>
      <c r="Y311" s="9">
        <f t="shared" si="106"/>
        <v>0</v>
      </c>
      <c r="Z311" s="9">
        <f t="shared" si="107"/>
        <v>0</v>
      </c>
      <c r="AA311" s="9">
        <f t="shared" si="108"/>
        <v>0</v>
      </c>
      <c r="AB311" s="9">
        <f t="shared" si="109"/>
        <v>0</v>
      </c>
      <c r="AN311" s="10" t="str">
        <f t="shared" si="100"/>
        <v>Dee Estuary/ Aber DyfrdwySAC</v>
      </c>
      <c r="AO311" s="10" t="str">
        <f t="shared" si="110"/>
        <v>Dee Estuary/ Aber Dyfrdwy</v>
      </c>
      <c r="AP311" s="9">
        <f>IFERROR(VLOOKUP($AN311,'Introduction probability'!$A$1:$L$128,5,FALSE),"0")</f>
        <v>0.5</v>
      </c>
      <c r="AQ311" s="9">
        <f>IFERROR(VLOOKUP($AN311,'Introduction probability'!$A$1:$L$128,6,FALSE),"0")</f>
        <v>0.5</v>
      </c>
      <c r="AR311" s="9">
        <f>IFERROR(VLOOKUP($AN311,'Introduction probability'!$A$1:$L$128,7,FALSE),"0")</f>
        <v>0.5</v>
      </c>
      <c r="AS311" s="9">
        <f>IFERROR(VLOOKUP($AN311,'Introduction probability'!$A$1:$L$128,8,FALSE),"0")</f>
        <v>0.5</v>
      </c>
      <c r="AT311" s="9">
        <f>IFERROR(VLOOKUP($AN311,'Introduction probability'!$A$1:$L$128,9,FALSE),"0")</f>
        <v>0.5</v>
      </c>
      <c r="AU311" s="9">
        <f>IFERROR(VLOOKUP($AN311,'Introduction probability'!$A$1:$L$128,10,FALSE),"0")</f>
        <v>0.5</v>
      </c>
      <c r="AV311" s="9">
        <f>IFERROR(VLOOKUP($AN311,'Introduction probability'!$A$1:$L$128,11,FALSE),"0")</f>
        <v>0.5</v>
      </c>
      <c r="AW311" s="9">
        <f>IFERROR(VLOOKUP($AN311,'Introduction probability'!$A$1:$L$128,12,FALSE),"0")</f>
        <v>0.5</v>
      </c>
      <c r="AY311" s="2" t="str">
        <f t="shared" si="111"/>
        <v>Dee Estuary/ Aber Dyfrdwy</v>
      </c>
      <c r="AZ311" s="2" t="str">
        <f t="shared" si="112"/>
        <v>SAC</v>
      </c>
      <c r="BA311" s="2">
        <f t="shared" si="113"/>
        <v>0</v>
      </c>
      <c r="BB311" s="2">
        <f t="shared" si="114"/>
        <v>0</v>
      </c>
      <c r="BC311" s="2">
        <f t="shared" si="115"/>
        <v>0</v>
      </c>
      <c r="BD311" s="2">
        <f t="shared" si="116"/>
        <v>0</v>
      </c>
      <c r="BE311" s="2">
        <f t="shared" si="117"/>
        <v>0</v>
      </c>
      <c r="BF311" s="2">
        <f t="shared" si="118"/>
        <v>0</v>
      </c>
      <c r="BG311" s="2">
        <f t="shared" si="119"/>
        <v>0</v>
      </c>
      <c r="BH311" s="2">
        <f t="shared" si="120"/>
        <v>0</v>
      </c>
    </row>
    <row r="312" spans="1:60" x14ac:dyDescent="0.25">
      <c r="A312" s="1" t="s">
        <v>191</v>
      </c>
      <c r="B312" s="1" t="s">
        <v>192</v>
      </c>
      <c r="C312" s="1" t="s">
        <v>184</v>
      </c>
      <c r="D312" s="1" t="s">
        <v>517</v>
      </c>
      <c r="E312" s="1" t="s">
        <v>211</v>
      </c>
      <c r="F312" s="1" t="s">
        <v>212</v>
      </c>
      <c r="G312" s="1" t="s">
        <v>144</v>
      </c>
      <c r="H312" s="1" t="s">
        <v>17</v>
      </c>
      <c r="I312" s="1" t="s">
        <v>530</v>
      </c>
      <c r="J312" s="1" t="s">
        <v>145</v>
      </c>
      <c r="K312" s="1" t="s">
        <v>16</v>
      </c>
      <c r="L312" s="1" t="s">
        <v>146</v>
      </c>
      <c r="M312" s="2" t="str">
        <f t="shared" si="97"/>
        <v>UK11031</v>
      </c>
      <c r="N312" s="2" t="str">
        <f t="shared" si="98"/>
        <v>Humber Estuary</v>
      </c>
      <c r="O312" s="2" t="str">
        <f t="shared" si="99"/>
        <v>Ramsar</v>
      </c>
      <c r="P312" s="2" t="str">
        <f t="shared" si="101"/>
        <v>H1330</v>
      </c>
      <c r="Q312" s="37" t="s">
        <v>260</v>
      </c>
      <c r="R312" s="37" t="s">
        <v>261</v>
      </c>
      <c r="S312" s="37" t="s">
        <v>242</v>
      </c>
      <c r="T312" s="37" t="s">
        <v>515</v>
      </c>
      <c r="U312" s="9">
        <f t="shared" si="102"/>
        <v>0</v>
      </c>
      <c r="V312" s="9">
        <f t="shared" si="103"/>
        <v>0</v>
      </c>
      <c r="W312" s="9">
        <f t="shared" si="104"/>
        <v>0</v>
      </c>
      <c r="X312" s="9">
        <f t="shared" si="105"/>
        <v>0</v>
      </c>
      <c r="Y312" s="9">
        <f t="shared" si="106"/>
        <v>0</v>
      </c>
      <c r="Z312" s="9">
        <f t="shared" si="107"/>
        <v>0</v>
      </c>
      <c r="AA312" s="9">
        <f t="shared" si="108"/>
        <v>0</v>
      </c>
      <c r="AB312" s="9">
        <f t="shared" si="109"/>
        <v>0</v>
      </c>
      <c r="AN312" s="10" t="str">
        <f t="shared" si="100"/>
        <v>Dee Estuary/ Aber DyfrdwySAC</v>
      </c>
      <c r="AO312" s="10" t="str">
        <f t="shared" si="110"/>
        <v>Dee Estuary/ Aber Dyfrdwy</v>
      </c>
      <c r="AP312" s="9">
        <f>IFERROR(VLOOKUP($AN312,'Introduction probability'!$A$1:$L$128,5,FALSE),"0")</f>
        <v>0.5</v>
      </c>
      <c r="AQ312" s="9">
        <f>IFERROR(VLOOKUP($AN312,'Introduction probability'!$A$1:$L$128,6,FALSE),"0")</f>
        <v>0.5</v>
      </c>
      <c r="AR312" s="9">
        <f>IFERROR(VLOOKUP($AN312,'Introduction probability'!$A$1:$L$128,7,FALSE),"0")</f>
        <v>0.5</v>
      </c>
      <c r="AS312" s="9">
        <f>IFERROR(VLOOKUP($AN312,'Introduction probability'!$A$1:$L$128,8,FALSE),"0")</f>
        <v>0.5</v>
      </c>
      <c r="AT312" s="9">
        <f>IFERROR(VLOOKUP($AN312,'Introduction probability'!$A$1:$L$128,9,FALSE),"0")</f>
        <v>0.5</v>
      </c>
      <c r="AU312" s="9">
        <f>IFERROR(VLOOKUP($AN312,'Introduction probability'!$A$1:$L$128,10,FALSE),"0")</f>
        <v>0.5</v>
      </c>
      <c r="AV312" s="9">
        <f>IFERROR(VLOOKUP($AN312,'Introduction probability'!$A$1:$L$128,11,FALSE),"0")</f>
        <v>0.5</v>
      </c>
      <c r="AW312" s="9">
        <f>IFERROR(VLOOKUP($AN312,'Introduction probability'!$A$1:$L$128,12,FALSE),"0")</f>
        <v>0.5</v>
      </c>
      <c r="AY312" s="2" t="str">
        <f t="shared" si="111"/>
        <v>Dee Estuary/ Aber Dyfrdwy</v>
      </c>
      <c r="AZ312" s="2" t="str">
        <f t="shared" si="112"/>
        <v>SAC</v>
      </c>
      <c r="BA312" s="2">
        <f t="shared" si="113"/>
        <v>0</v>
      </c>
      <c r="BB312" s="2">
        <f t="shared" si="114"/>
        <v>0</v>
      </c>
      <c r="BC312" s="2">
        <f t="shared" si="115"/>
        <v>0</v>
      </c>
      <c r="BD312" s="2">
        <f t="shared" si="116"/>
        <v>0</v>
      </c>
      <c r="BE312" s="2">
        <f t="shared" si="117"/>
        <v>0</v>
      </c>
      <c r="BF312" s="2">
        <f t="shared" si="118"/>
        <v>0</v>
      </c>
      <c r="BG312" s="2">
        <f t="shared" si="119"/>
        <v>0</v>
      </c>
      <c r="BH312" s="2">
        <f t="shared" si="120"/>
        <v>0</v>
      </c>
    </row>
    <row r="313" spans="1:60" x14ac:dyDescent="0.25">
      <c r="A313" s="1" t="s">
        <v>191</v>
      </c>
      <c r="B313" s="1" t="s">
        <v>192</v>
      </c>
      <c r="C313" s="1" t="s">
        <v>184</v>
      </c>
      <c r="D313" s="1" t="s">
        <v>517</v>
      </c>
      <c r="E313" s="1" t="s">
        <v>211</v>
      </c>
      <c r="F313" s="1" t="s">
        <v>212</v>
      </c>
      <c r="G313" s="1" t="s">
        <v>144</v>
      </c>
      <c r="H313" s="1" t="s">
        <v>17</v>
      </c>
      <c r="I313" s="1" t="s">
        <v>536</v>
      </c>
      <c r="J313" s="1" t="s">
        <v>147</v>
      </c>
      <c r="K313" s="1" t="s">
        <v>16</v>
      </c>
      <c r="L313" s="1" t="s">
        <v>146</v>
      </c>
      <c r="M313" s="2" t="str">
        <f t="shared" si="97"/>
        <v>UK11031</v>
      </c>
      <c r="N313" s="2" t="str">
        <f t="shared" si="98"/>
        <v>Humber Estuary</v>
      </c>
      <c r="O313" s="2" t="str">
        <f t="shared" si="99"/>
        <v>Ramsar</v>
      </c>
      <c r="P313" s="2" t="str">
        <f t="shared" si="101"/>
        <v>H1150</v>
      </c>
      <c r="Q313" s="37" t="s">
        <v>260</v>
      </c>
      <c r="R313" s="37" t="s">
        <v>261</v>
      </c>
      <c r="S313" s="37" t="s">
        <v>242</v>
      </c>
      <c r="T313" s="37" t="s">
        <v>543</v>
      </c>
      <c r="U313" s="9">
        <f t="shared" si="102"/>
        <v>0</v>
      </c>
      <c r="V313" s="9">
        <f t="shared" si="103"/>
        <v>0</v>
      </c>
      <c r="W313" s="9">
        <f t="shared" si="104"/>
        <v>0</v>
      </c>
      <c r="X313" s="9">
        <f t="shared" si="105"/>
        <v>0</v>
      </c>
      <c r="Y313" s="9">
        <f t="shared" si="106"/>
        <v>0</v>
      </c>
      <c r="Z313" s="9">
        <f t="shared" si="107"/>
        <v>0</v>
      </c>
      <c r="AA313" s="9">
        <f t="shared" si="108"/>
        <v>0</v>
      </c>
      <c r="AB313" s="9">
        <f t="shared" si="109"/>
        <v>0</v>
      </c>
      <c r="AN313" s="10" t="str">
        <f t="shared" si="100"/>
        <v>Dee Estuary/ Aber DyfrdwySAC</v>
      </c>
      <c r="AO313" s="10" t="str">
        <f t="shared" si="110"/>
        <v>Dee Estuary/ Aber Dyfrdwy</v>
      </c>
      <c r="AP313" s="9">
        <f>IFERROR(VLOOKUP($AN313,'Introduction probability'!$A$1:$L$128,5,FALSE),"0")</f>
        <v>0.5</v>
      </c>
      <c r="AQ313" s="9">
        <f>IFERROR(VLOOKUP($AN313,'Introduction probability'!$A$1:$L$128,6,FALSE),"0")</f>
        <v>0.5</v>
      </c>
      <c r="AR313" s="9">
        <f>IFERROR(VLOOKUP($AN313,'Introduction probability'!$A$1:$L$128,7,FALSE),"0")</f>
        <v>0.5</v>
      </c>
      <c r="AS313" s="9">
        <f>IFERROR(VLOOKUP($AN313,'Introduction probability'!$A$1:$L$128,8,FALSE),"0")</f>
        <v>0.5</v>
      </c>
      <c r="AT313" s="9">
        <f>IFERROR(VLOOKUP($AN313,'Introduction probability'!$A$1:$L$128,9,FALSE),"0")</f>
        <v>0.5</v>
      </c>
      <c r="AU313" s="9">
        <f>IFERROR(VLOOKUP($AN313,'Introduction probability'!$A$1:$L$128,10,FALSE),"0")</f>
        <v>0.5</v>
      </c>
      <c r="AV313" s="9">
        <f>IFERROR(VLOOKUP($AN313,'Introduction probability'!$A$1:$L$128,11,FALSE),"0")</f>
        <v>0.5</v>
      </c>
      <c r="AW313" s="9">
        <f>IFERROR(VLOOKUP($AN313,'Introduction probability'!$A$1:$L$128,12,FALSE),"0")</f>
        <v>0.5</v>
      </c>
      <c r="AY313" s="2" t="str">
        <f t="shared" si="111"/>
        <v>Dee Estuary/ Aber Dyfrdwy</v>
      </c>
      <c r="AZ313" s="2" t="str">
        <f t="shared" si="112"/>
        <v>SAC</v>
      </c>
      <c r="BA313" s="2">
        <f t="shared" si="113"/>
        <v>0</v>
      </c>
      <c r="BB313" s="2">
        <f t="shared" si="114"/>
        <v>0</v>
      </c>
      <c r="BC313" s="2">
        <f t="shared" si="115"/>
        <v>0</v>
      </c>
      <c r="BD313" s="2">
        <f t="shared" si="116"/>
        <v>0</v>
      </c>
      <c r="BE313" s="2">
        <f t="shared" si="117"/>
        <v>0</v>
      </c>
      <c r="BF313" s="2">
        <f t="shared" si="118"/>
        <v>0</v>
      </c>
      <c r="BG313" s="2">
        <f t="shared" si="119"/>
        <v>0</v>
      </c>
      <c r="BH313" s="2">
        <f t="shared" si="120"/>
        <v>0</v>
      </c>
    </row>
    <row r="314" spans="1:60" x14ac:dyDescent="0.25">
      <c r="A314" s="1" t="s">
        <v>191</v>
      </c>
      <c r="B314" s="1" t="s">
        <v>192</v>
      </c>
      <c r="C314" s="1" t="s">
        <v>184</v>
      </c>
      <c r="D314" s="1" t="s">
        <v>517</v>
      </c>
      <c r="E314" s="1" t="s">
        <v>211</v>
      </c>
      <c r="F314" s="1" t="s">
        <v>212</v>
      </c>
      <c r="G314" s="1" t="s">
        <v>144</v>
      </c>
      <c r="H314" s="1" t="s">
        <v>17</v>
      </c>
      <c r="I314" s="1" t="s">
        <v>596</v>
      </c>
      <c r="J314" s="1" t="s">
        <v>187</v>
      </c>
      <c r="K314" s="1" t="s">
        <v>16</v>
      </c>
      <c r="L314" s="1" t="s">
        <v>146</v>
      </c>
      <c r="M314" s="2" t="str">
        <f t="shared" si="97"/>
        <v>UK11031</v>
      </c>
      <c r="N314" s="2" t="str">
        <f t="shared" si="98"/>
        <v>Humber Estuary</v>
      </c>
      <c r="O314" s="2" t="str">
        <f t="shared" si="99"/>
        <v>Ramsar</v>
      </c>
      <c r="P314" s="2" t="str">
        <f t="shared" si="101"/>
        <v>SH_2</v>
      </c>
      <c r="Q314" s="37" t="s">
        <v>260</v>
      </c>
      <c r="R314" s="37" t="s">
        <v>261</v>
      </c>
      <c r="S314" s="37" t="s">
        <v>242</v>
      </c>
      <c r="T314" s="37" t="s">
        <v>516</v>
      </c>
      <c r="U314" s="9">
        <f t="shared" si="102"/>
        <v>0</v>
      </c>
      <c r="V314" s="9">
        <f t="shared" si="103"/>
        <v>0</v>
      </c>
      <c r="W314" s="9">
        <f t="shared" si="104"/>
        <v>0</v>
      </c>
      <c r="X314" s="9">
        <f t="shared" si="105"/>
        <v>0</v>
      </c>
      <c r="Y314" s="9">
        <f t="shared" si="106"/>
        <v>0</v>
      </c>
      <c r="Z314" s="9">
        <f t="shared" si="107"/>
        <v>0</v>
      </c>
      <c r="AA314" s="9">
        <f t="shared" si="108"/>
        <v>0</v>
      </c>
      <c r="AB314" s="9">
        <f t="shared" si="109"/>
        <v>0</v>
      </c>
      <c r="AN314" s="10" t="str">
        <f t="shared" si="100"/>
        <v>Dee Estuary/ Aber DyfrdwySAC</v>
      </c>
      <c r="AO314" s="10" t="str">
        <f t="shared" si="110"/>
        <v>Dee Estuary/ Aber Dyfrdwy</v>
      </c>
      <c r="AP314" s="9">
        <f>IFERROR(VLOOKUP($AN314,'Introduction probability'!$A$1:$L$128,5,FALSE),"0")</f>
        <v>0.5</v>
      </c>
      <c r="AQ314" s="9">
        <f>IFERROR(VLOOKUP($AN314,'Introduction probability'!$A$1:$L$128,6,FALSE),"0")</f>
        <v>0.5</v>
      </c>
      <c r="AR314" s="9">
        <f>IFERROR(VLOOKUP($AN314,'Introduction probability'!$A$1:$L$128,7,FALSE),"0")</f>
        <v>0.5</v>
      </c>
      <c r="AS314" s="9">
        <f>IFERROR(VLOOKUP($AN314,'Introduction probability'!$A$1:$L$128,8,FALSE),"0")</f>
        <v>0.5</v>
      </c>
      <c r="AT314" s="9">
        <f>IFERROR(VLOOKUP($AN314,'Introduction probability'!$A$1:$L$128,9,FALSE),"0")</f>
        <v>0.5</v>
      </c>
      <c r="AU314" s="9">
        <f>IFERROR(VLOOKUP($AN314,'Introduction probability'!$A$1:$L$128,10,FALSE),"0")</f>
        <v>0.5</v>
      </c>
      <c r="AV314" s="9">
        <f>IFERROR(VLOOKUP($AN314,'Introduction probability'!$A$1:$L$128,11,FALSE),"0")</f>
        <v>0.5</v>
      </c>
      <c r="AW314" s="9">
        <f>IFERROR(VLOOKUP($AN314,'Introduction probability'!$A$1:$L$128,12,FALSE),"0")</f>
        <v>0.5</v>
      </c>
      <c r="AY314" s="2" t="str">
        <f t="shared" si="111"/>
        <v>Dee Estuary/ Aber Dyfrdwy</v>
      </c>
      <c r="AZ314" s="2" t="str">
        <f t="shared" si="112"/>
        <v>SAC</v>
      </c>
      <c r="BA314" s="2">
        <f t="shared" si="113"/>
        <v>0</v>
      </c>
      <c r="BB314" s="2">
        <f t="shared" si="114"/>
        <v>0</v>
      </c>
      <c r="BC314" s="2">
        <f t="shared" si="115"/>
        <v>0</v>
      </c>
      <c r="BD314" s="2">
        <f t="shared" si="116"/>
        <v>0</v>
      </c>
      <c r="BE314" s="2">
        <f t="shared" si="117"/>
        <v>0</v>
      </c>
      <c r="BF314" s="2">
        <f t="shared" si="118"/>
        <v>0</v>
      </c>
      <c r="BG314" s="2">
        <f t="shared" si="119"/>
        <v>0</v>
      </c>
      <c r="BH314" s="2">
        <f t="shared" si="120"/>
        <v>0</v>
      </c>
    </row>
    <row r="315" spans="1:60" x14ac:dyDescent="0.25">
      <c r="A315" s="1" t="s">
        <v>191</v>
      </c>
      <c r="B315" s="1" t="s">
        <v>192</v>
      </c>
      <c r="C315" s="1" t="s">
        <v>184</v>
      </c>
      <c r="D315" s="1" t="s">
        <v>517</v>
      </c>
      <c r="E315" s="1" t="s">
        <v>211</v>
      </c>
      <c r="F315" s="1" t="s">
        <v>212</v>
      </c>
      <c r="G315" s="1" t="s">
        <v>144</v>
      </c>
      <c r="H315" s="1" t="s">
        <v>17</v>
      </c>
      <c r="I315" s="1" t="s">
        <v>459</v>
      </c>
      <c r="J315" s="1" t="s">
        <v>46</v>
      </c>
      <c r="K315" s="1" t="s">
        <v>16</v>
      </c>
      <c r="L315" s="1" t="s">
        <v>19</v>
      </c>
      <c r="M315" s="2" t="str">
        <f t="shared" si="97"/>
        <v>UK11031</v>
      </c>
      <c r="N315" s="2" t="str">
        <f t="shared" si="98"/>
        <v>Humber Estuary</v>
      </c>
      <c r="O315" s="2" t="str">
        <f t="shared" si="99"/>
        <v>Ramsar</v>
      </c>
      <c r="P315" s="2" t="str">
        <f t="shared" si="101"/>
        <v>A2.4</v>
      </c>
      <c r="Q315" s="37" t="s">
        <v>260</v>
      </c>
      <c r="R315" s="37" t="s">
        <v>261</v>
      </c>
      <c r="S315" s="37" t="s">
        <v>242</v>
      </c>
      <c r="T315" s="37" t="s">
        <v>544</v>
      </c>
      <c r="U315" s="9">
        <f t="shared" si="102"/>
        <v>0</v>
      </c>
      <c r="V315" s="9">
        <f t="shared" si="103"/>
        <v>0</v>
      </c>
      <c r="W315" s="9">
        <f t="shared" si="104"/>
        <v>0</v>
      </c>
      <c r="X315" s="9">
        <f t="shared" si="105"/>
        <v>0</v>
      </c>
      <c r="Y315" s="9">
        <f t="shared" si="106"/>
        <v>0</v>
      </c>
      <c r="Z315" s="9">
        <f t="shared" si="107"/>
        <v>0</v>
      </c>
      <c r="AA315" s="9">
        <f t="shared" si="108"/>
        <v>0</v>
      </c>
      <c r="AB315" s="9">
        <f t="shared" si="109"/>
        <v>0</v>
      </c>
      <c r="AN315" s="10" t="str">
        <f t="shared" si="100"/>
        <v>Dee Estuary/ Aber DyfrdwySAC</v>
      </c>
      <c r="AO315" s="10" t="str">
        <f t="shared" si="110"/>
        <v>Dee Estuary/ Aber Dyfrdwy</v>
      </c>
      <c r="AP315" s="9">
        <f>IFERROR(VLOOKUP($AN315,'Introduction probability'!$A$1:$L$128,5,FALSE),"0")</f>
        <v>0.5</v>
      </c>
      <c r="AQ315" s="9">
        <f>IFERROR(VLOOKUP($AN315,'Introduction probability'!$A$1:$L$128,6,FALSE),"0")</f>
        <v>0.5</v>
      </c>
      <c r="AR315" s="9">
        <f>IFERROR(VLOOKUP($AN315,'Introduction probability'!$A$1:$L$128,7,FALSE),"0")</f>
        <v>0.5</v>
      </c>
      <c r="AS315" s="9">
        <f>IFERROR(VLOOKUP($AN315,'Introduction probability'!$A$1:$L$128,8,FALSE),"0")</f>
        <v>0.5</v>
      </c>
      <c r="AT315" s="9">
        <f>IFERROR(VLOOKUP($AN315,'Introduction probability'!$A$1:$L$128,9,FALSE),"0")</f>
        <v>0.5</v>
      </c>
      <c r="AU315" s="9">
        <f>IFERROR(VLOOKUP($AN315,'Introduction probability'!$A$1:$L$128,10,FALSE),"0")</f>
        <v>0.5</v>
      </c>
      <c r="AV315" s="9">
        <f>IFERROR(VLOOKUP($AN315,'Introduction probability'!$A$1:$L$128,11,FALSE),"0")</f>
        <v>0.5</v>
      </c>
      <c r="AW315" s="9">
        <f>IFERROR(VLOOKUP($AN315,'Introduction probability'!$A$1:$L$128,12,FALSE),"0")</f>
        <v>0.5</v>
      </c>
      <c r="AY315" s="2" t="str">
        <f t="shared" si="111"/>
        <v>Dee Estuary/ Aber Dyfrdwy</v>
      </c>
      <c r="AZ315" s="2" t="str">
        <f t="shared" si="112"/>
        <v>SAC</v>
      </c>
      <c r="BA315" s="2">
        <f t="shared" si="113"/>
        <v>0</v>
      </c>
      <c r="BB315" s="2">
        <f t="shared" si="114"/>
        <v>0</v>
      </c>
      <c r="BC315" s="2">
        <f t="shared" si="115"/>
        <v>0</v>
      </c>
      <c r="BD315" s="2">
        <f t="shared" si="116"/>
        <v>0</v>
      </c>
      <c r="BE315" s="2">
        <f t="shared" si="117"/>
        <v>0</v>
      </c>
      <c r="BF315" s="2">
        <f t="shared" si="118"/>
        <v>0</v>
      </c>
      <c r="BG315" s="2">
        <f t="shared" si="119"/>
        <v>0</v>
      </c>
      <c r="BH315" s="2">
        <f t="shared" si="120"/>
        <v>0</v>
      </c>
    </row>
    <row r="316" spans="1:60" x14ac:dyDescent="0.25">
      <c r="A316" s="1" t="s">
        <v>191</v>
      </c>
      <c r="B316" s="1" t="s">
        <v>192</v>
      </c>
      <c r="C316" s="1" t="s">
        <v>184</v>
      </c>
      <c r="D316" s="1" t="s">
        <v>517</v>
      </c>
      <c r="E316" s="1" t="s">
        <v>211</v>
      </c>
      <c r="F316" s="1" t="s">
        <v>212</v>
      </c>
      <c r="G316" s="1" t="s">
        <v>144</v>
      </c>
      <c r="H316" s="1" t="s">
        <v>17</v>
      </c>
      <c r="I316" s="1" t="s">
        <v>444</v>
      </c>
      <c r="J316" s="1" t="s">
        <v>27</v>
      </c>
      <c r="K316" s="1" t="s">
        <v>16</v>
      </c>
      <c r="L316" s="1" t="s">
        <v>19</v>
      </c>
      <c r="M316" s="2" t="str">
        <f t="shared" si="97"/>
        <v>UK11031</v>
      </c>
      <c r="N316" s="2" t="str">
        <f t="shared" si="98"/>
        <v>Humber Estuary</v>
      </c>
      <c r="O316" s="2" t="str">
        <f t="shared" si="99"/>
        <v>Ramsar</v>
      </c>
      <c r="P316" s="2" t="str">
        <f t="shared" si="101"/>
        <v>A2.3</v>
      </c>
      <c r="Q316" s="37" t="s">
        <v>260</v>
      </c>
      <c r="R316" s="37" t="s">
        <v>261</v>
      </c>
      <c r="S316" s="37" t="s">
        <v>242</v>
      </c>
      <c r="T316" s="37" t="s">
        <v>545</v>
      </c>
      <c r="U316" s="9">
        <f t="shared" si="102"/>
        <v>0</v>
      </c>
      <c r="V316" s="9">
        <f t="shared" si="103"/>
        <v>0</v>
      </c>
      <c r="W316" s="9">
        <f t="shared" si="104"/>
        <v>0</v>
      </c>
      <c r="X316" s="9">
        <f t="shared" si="105"/>
        <v>0</v>
      </c>
      <c r="Y316" s="9">
        <f t="shared" si="106"/>
        <v>0</v>
      </c>
      <c r="Z316" s="9">
        <f t="shared" si="107"/>
        <v>0</v>
      </c>
      <c r="AA316" s="9">
        <f t="shared" si="108"/>
        <v>0</v>
      </c>
      <c r="AB316" s="9">
        <f t="shared" si="109"/>
        <v>0</v>
      </c>
      <c r="AN316" s="10" t="str">
        <f t="shared" si="100"/>
        <v>Dee Estuary/ Aber DyfrdwySAC</v>
      </c>
      <c r="AO316" s="10" t="str">
        <f t="shared" si="110"/>
        <v>Dee Estuary/ Aber Dyfrdwy</v>
      </c>
      <c r="AP316" s="9">
        <f>IFERROR(VLOOKUP($AN316,'Introduction probability'!$A$1:$L$128,5,FALSE),"0")</f>
        <v>0.5</v>
      </c>
      <c r="AQ316" s="9">
        <f>IFERROR(VLOOKUP($AN316,'Introduction probability'!$A$1:$L$128,6,FALSE),"0")</f>
        <v>0.5</v>
      </c>
      <c r="AR316" s="9">
        <f>IFERROR(VLOOKUP($AN316,'Introduction probability'!$A$1:$L$128,7,FALSE),"0")</f>
        <v>0.5</v>
      </c>
      <c r="AS316" s="9">
        <f>IFERROR(VLOOKUP($AN316,'Introduction probability'!$A$1:$L$128,8,FALSE),"0")</f>
        <v>0.5</v>
      </c>
      <c r="AT316" s="9">
        <f>IFERROR(VLOOKUP($AN316,'Introduction probability'!$A$1:$L$128,9,FALSE),"0")</f>
        <v>0.5</v>
      </c>
      <c r="AU316" s="9">
        <f>IFERROR(VLOOKUP($AN316,'Introduction probability'!$A$1:$L$128,10,FALSE),"0")</f>
        <v>0.5</v>
      </c>
      <c r="AV316" s="9">
        <f>IFERROR(VLOOKUP($AN316,'Introduction probability'!$A$1:$L$128,11,FALSE),"0")</f>
        <v>0.5</v>
      </c>
      <c r="AW316" s="9">
        <f>IFERROR(VLOOKUP($AN316,'Introduction probability'!$A$1:$L$128,12,FALSE),"0")</f>
        <v>0.5</v>
      </c>
      <c r="AY316" s="2" t="str">
        <f t="shared" si="111"/>
        <v>Dee Estuary/ Aber Dyfrdwy</v>
      </c>
      <c r="AZ316" s="2" t="str">
        <f t="shared" si="112"/>
        <v>SAC</v>
      </c>
      <c r="BA316" s="2">
        <f t="shared" si="113"/>
        <v>0</v>
      </c>
      <c r="BB316" s="2">
        <f t="shared" si="114"/>
        <v>0</v>
      </c>
      <c r="BC316" s="2">
        <f t="shared" si="115"/>
        <v>0</v>
      </c>
      <c r="BD316" s="2">
        <f t="shared" si="116"/>
        <v>0</v>
      </c>
      <c r="BE316" s="2">
        <f t="shared" si="117"/>
        <v>0</v>
      </c>
      <c r="BF316" s="2">
        <f t="shared" si="118"/>
        <v>0</v>
      </c>
      <c r="BG316" s="2">
        <f t="shared" si="119"/>
        <v>0</v>
      </c>
      <c r="BH316" s="2">
        <f t="shared" si="120"/>
        <v>0</v>
      </c>
    </row>
    <row r="317" spans="1:60" x14ac:dyDescent="0.25">
      <c r="A317" s="1" t="s">
        <v>191</v>
      </c>
      <c r="B317" s="1" t="s">
        <v>192</v>
      </c>
      <c r="C317" s="1" t="s">
        <v>184</v>
      </c>
      <c r="D317" s="1" t="s">
        <v>517</v>
      </c>
      <c r="E317" s="1" t="s">
        <v>211</v>
      </c>
      <c r="F317" s="1" t="s">
        <v>212</v>
      </c>
      <c r="G317" s="1" t="s">
        <v>144</v>
      </c>
      <c r="H317" s="1" t="s">
        <v>17</v>
      </c>
      <c r="I317" s="1" t="s">
        <v>465</v>
      </c>
      <c r="J317" s="1" t="s">
        <v>56</v>
      </c>
      <c r="K317" s="1" t="s">
        <v>16</v>
      </c>
      <c r="L317" s="1" t="s">
        <v>19</v>
      </c>
      <c r="M317" s="2" t="str">
        <f t="shared" si="97"/>
        <v>UK11031</v>
      </c>
      <c r="N317" s="2" t="str">
        <f t="shared" si="98"/>
        <v>Humber Estuary</v>
      </c>
      <c r="O317" s="2" t="str">
        <f t="shared" si="99"/>
        <v>Ramsar</v>
      </c>
      <c r="P317" s="2" t="str">
        <f t="shared" si="101"/>
        <v>A2.2</v>
      </c>
      <c r="Q317" s="37" t="s">
        <v>268</v>
      </c>
      <c r="R317" s="37" t="s">
        <v>269</v>
      </c>
      <c r="S317" s="37" t="s">
        <v>242</v>
      </c>
      <c r="T317" s="37" t="s">
        <v>546</v>
      </c>
      <c r="U317" s="9">
        <f t="shared" si="102"/>
        <v>0</v>
      </c>
      <c r="V317" s="9">
        <f t="shared" si="103"/>
        <v>0</v>
      </c>
      <c r="W317" s="9">
        <f t="shared" si="104"/>
        <v>0</v>
      </c>
      <c r="X317" s="9">
        <f t="shared" si="105"/>
        <v>0</v>
      </c>
      <c r="Y317" s="9">
        <f t="shared" si="106"/>
        <v>0</v>
      </c>
      <c r="Z317" s="9">
        <f t="shared" si="107"/>
        <v>0</v>
      </c>
      <c r="AA317" s="9">
        <f t="shared" si="108"/>
        <v>0</v>
      </c>
      <c r="AB317" s="9">
        <f t="shared" si="109"/>
        <v>0</v>
      </c>
      <c r="AN317" s="10" t="str">
        <f t="shared" si="100"/>
        <v>Drigg CoastSAC</v>
      </c>
      <c r="AO317" s="10" t="str">
        <f t="shared" si="110"/>
        <v>Drigg Coast</v>
      </c>
      <c r="AP317" s="9">
        <f>IFERROR(VLOOKUP($AN317,'Introduction probability'!$A$1:$L$128,5,FALSE),"0")</f>
        <v>0.5</v>
      </c>
      <c r="AQ317" s="9">
        <f>IFERROR(VLOOKUP($AN317,'Introduction probability'!$A$1:$L$128,6,FALSE),"0")</f>
        <v>0.5</v>
      </c>
      <c r="AR317" s="9">
        <f>IFERROR(VLOOKUP($AN317,'Introduction probability'!$A$1:$L$128,7,FALSE),"0")</f>
        <v>0.5</v>
      </c>
      <c r="AS317" s="9">
        <f>IFERROR(VLOOKUP($AN317,'Introduction probability'!$A$1:$L$128,8,FALSE),"0")</f>
        <v>0.5</v>
      </c>
      <c r="AT317" s="9">
        <f>IFERROR(VLOOKUP($AN317,'Introduction probability'!$A$1:$L$128,9,FALSE),"0")</f>
        <v>0.5</v>
      </c>
      <c r="AU317" s="9">
        <f>IFERROR(VLOOKUP($AN317,'Introduction probability'!$A$1:$L$128,10,FALSE),"0")</f>
        <v>0.5</v>
      </c>
      <c r="AV317" s="9">
        <f>IFERROR(VLOOKUP($AN317,'Introduction probability'!$A$1:$L$128,11,FALSE),"0")</f>
        <v>0.5</v>
      </c>
      <c r="AW317" s="9">
        <f>IFERROR(VLOOKUP($AN317,'Introduction probability'!$A$1:$L$128,12,FALSE),"0")</f>
        <v>0.5</v>
      </c>
      <c r="AY317" s="2" t="str">
        <f t="shared" si="111"/>
        <v>Drigg Coast</v>
      </c>
      <c r="AZ317" s="2" t="str">
        <f t="shared" si="112"/>
        <v>SAC</v>
      </c>
      <c r="BA317" s="2">
        <f t="shared" si="113"/>
        <v>0</v>
      </c>
      <c r="BB317" s="2">
        <f t="shared" si="114"/>
        <v>0</v>
      </c>
      <c r="BC317" s="2">
        <f t="shared" si="115"/>
        <v>0</v>
      </c>
      <c r="BD317" s="2">
        <f t="shared" si="116"/>
        <v>0</v>
      </c>
      <c r="BE317" s="2">
        <f t="shared" si="117"/>
        <v>0</v>
      </c>
      <c r="BF317" s="2">
        <f t="shared" si="118"/>
        <v>0</v>
      </c>
      <c r="BG317" s="2">
        <f t="shared" si="119"/>
        <v>0</v>
      </c>
      <c r="BH317" s="2">
        <f t="shared" si="120"/>
        <v>0</v>
      </c>
    </row>
    <row r="318" spans="1:60" x14ac:dyDescent="0.25">
      <c r="A318" s="1" t="s">
        <v>191</v>
      </c>
      <c r="B318" s="1" t="s">
        <v>192</v>
      </c>
      <c r="C318" s="1" t="s">
        <v>184</v>
      </c>
      <c r="D318" s="1" t="s">
        <v>517</v>
      </c>
      <c r="E318" s="1" t="s">
        <v>211</v>
      </c>
      <c r="F318" s="1" t="s">
        <v>212</v>
      </c>
      <c r="G318" s="1" t="s">
        <v>144</v>
      </c>
      <c r="H318" s="1" t="s">
        <v>17</v>
      </c>
      <c r="I318" s="1" t="s">
        <v>597</v>
      </c>
      <c r="J318" s="1" t="s">
        <v>188</v>
      </c>
      <c r="K318" s="1" t="s">
        <v>16</v>
      </c>
      <c r="L318" s="1" t="s">
        <v>19</v>
      </c>
      <c r="M318" s="2" t="str">
        <f t="shared" si="97"/>
        <v>UK11031</v>
      </c>
      <c r="N318" s="2" t="str">
        <f t="shared" si="98"/>
        <v>Humber Estuary</v>
      </c>
      <c r="O318" s="2" t="str">
        <f t="shared" si="99"/>
        <v>Ramsar</v>
      </c>
      <c r="P318" s="2" t="str">
        <f t="shared" si="101"/>
        <v>A2.61</v>
      </c>
      <c r="Q318" s="37" t="s">
        <v>268</v>
      </c>
      <c r="R318" s="37" t="s">
        <v>269</v>
      </c>
      <c r="S318" s="37" t="s">
        <v>242</v>
      </c>
      <c r="T318" s="37" t="s">
        <v>530</v>
      </c>
      <c r="U318" s="9">
        <f t="shared" si="102"/>
        <v>0</v>
      </c>
      <c r="V318" s="9">
        <f t="shared" si="103"/>
        <v>0</v>
      </c>
      <c r="W318" s="9">
        <f t="shared" si="104"/>
        <v>0</v>
      </c>
      <c r="X318" s="9">
        <f t="shared" si="105"/>
        <v>0</v>
      </c>
      <c r="Y318" s="9">
        <f t="shared" si="106"/>
        <v>0</v>
      </c>
      <c r="Z318" s="9">
        <f t="shared" si="107"/>
        <v>0</v>
      </c>
      <c r="AA318" s="9">
        <f t="shared" si="108"/>
        <v>0</v>
      </c>
      <c r="AB318" s="9">
        <f t="shared" si="109"/>
        <v>0</v>
      </c>
      <c r="AN318" s="10" t="str">
        <f t="shared" si="100"/>
        <v>Drigg CoastSAC</v>
      </c>
      <c r="AO318" s="10" t="str">
        <f t="shared" si="110"/>
        <v>Drigg Coast</v>
      </c>
      <c r="AP318" s="9">
        <f>IFERROR(VLOOKUP($AN318,'Introduction probability'!$A$1:$L$128,5,FALSE),"0")</f>
        <v>0.5</v>
      </c>
      <c r="AQ318" s="9">
        <f>IFERROR(VLOOKUP($AN318,'Introduction probability'!$A$1:$L$128,6,FALSE),"0")</f>
        <v>0.5</v>
      </c>
      <c r="AR318" s="9">
        <f>IFERROR(VLOOKUP($AN318,'Introduction probability'!$A$1:$L$128,7,FALSE),"0")</f>
        <v>0.5</v>
      </c>
      <c r="AS318" s="9">
        <f>IFERROR(VLOOKUP($AN318,'Introduction probability'!$A$1:$L$128,8,FALSE),"0")</f>
        <v>0.5</v>
      </c>
      <c r="AT318" s="9">
        <f>IFERROR(VLOOKUP($AN318,'Introduction probability'!$A$1:$L$128,9,FALSE),"0")</f>
        <v>0.5</v>
      </c>
      <c r="AU318" s="9">
        <f>IFERROR(VLOOKUP($AN318,'Introduction probability'!$A$1:$L$128,10,FALSE),"0")</f>
        <v>0.5</v>
      </c>
      <c r="AV318" s="9">
        <f>IFERROR(VLOOKUP($AN318,'Introduction probability'!$A$1:$L$128,11,FALSE),"0")</f>
        <v>0.5</v>
      </c>
      <c r="AW318" s="9">
        <f>IFERROR(VLOOKUP($AN318,'Introduction probability'!$A$1:$L$128,12,FALSE),"0")</f>
        <v>0.5</v>
      </c>
      <c r="AY318" s="2" t="str">
        <f t="shared" si="111"/>
        <v>Drigg Coast</v>
      </c>
      <c r="AZ318" s="2" t="str">
        <f t="shared" si="112"/>
        <v>SAC</v>
      </c>
      <c r="BA318" s="2">
        <f t="shared" si="113"/>
        <v>0</v>
      </c>
      <c r="BB318" s="2">
        <f t="shared" si="114"/>
        <v>0</v>
      </c>
      <c r="BC318" s="2">
        <f t="shared" si="115"/>
        <v>0</v>
      </c>
      <c r="BD318" s="2">
        <f t="shared" si="116"/>
        <v>0</v>
      </c>
      <c r="BE318" s="2">
        <f t="shared" si="117"/>
        <v>0</v>
      </c>
      <c r="BF318" s="2">
        <f t="shared" si="118"/>
        <v>0</v>
      </c>
      <c r="BG318" s="2">
        <f t="shared" si="119"/>
        <v>0</v>
      </c>
      <c r="BH318" s="2">
        <f t="shared" si="120"/>
        <v>0</v>
      </c>
    </row>
    <row r="319" spans="1:60" x14ac:dyDescent="0.25">
      <c r="A319" s="1" t="s">
        <v>191</v>
      </c>
      <c r="B319" s="1" t="s">
        <v>192</v>
      </c>
      <c r="C319" s="1" t="s">
        <v>184</v>
      </c>
      <c r="D319" s="1" t="s">
        <v>517</v>
      </c>
      <c r="E319" s="1" t="s">
        <v>211</v>
      </c>
      <c r="F319" s="1" t="s">
        <v>212</v>
      </c>
      <c r="G319" s="1" t="s">
        <v>144</v>
      </c>
      <c r="H319" s="1" t="s">
        <v>17</v>
      </c>
      <c r="I319" s="1" t="s">
        <v>543</v>
      </c>
      <c r="J319" s="1" t="s">
        <v>148</v>
      </c>
      <c r="K319" s="1" t="s">
        <v>16</v>
      </c>
      <c r="L319" s="1" t="s">
        <v>146</v>
      </c>
      <c r="M319" s="2" t="str">
        <f t="shared" si="97"/>
        <v>UK11031</v>
      </c>
      <c r="N319" s="2" t="str">
        <f t="shared" si="98"/>
        <v>Humber Estuary</v>
      </c>
      <c r="O319" s="2" t="str">
        <f t="shared" si="99"/>
        <v>Ramsar</v>
      </c>
      <c r="P319" s="2" t="str">
        <f t="shared" si="101"/>
        <v>H1310</v>
      </c>
      <c r="Q319" s="37" t="s">
        <v>268</v>
      </c>
      <c r="R319" s="37" t="s">
        <v>269</v>
      </c>
      <c r="S319" s="37" t="s">
        <v>242</v>
      </c>
      <c r="T319" s="37" t="s">
        <v>547</v>
      </c>
      <c r="U319" s="9">
        <f t="shared" si="102"/>
        <v>0</v>
      </c>
      <c r="V319" s="9">
        <f t="shared" si="103"/>
        <v>0</v>
      </c>
      <c r="W319" s="9">
        <f t="shared" si="104"/>
        <v>0</v>
      </c>
      <c r="X319" s="9">
        <f t="shared" si="105"/>
        <v>0</v>
      </c>
      <c r="Y319" s="9">
        <f t="shared" si="106"/>
        <v>0</v>
      </c>
      <c r="Z319" s="9">
        <f t="shared" si="107"/>
        <v>0</v>
      </c>
      <c r="AA319" s="9">
        <f t="shared" si="108"/>
        <v>0</v>
      </c>
      <c r="AB319" s="9">
        <f t="shared" si="109"/>
        <v>0</v>
      </c>
      <c r="AN319" s="10" t="str">
        <f t="shared" si="100"/>
        <v>Drigg CoastSAC</v>
      </c>
      <c r="AO319" s="10" t="str">
        <f t="shared" si="110"/>
        <v>Drigg Coast</v>
      </c>
      <c r="AP319" s="9">
        <f>IFERROR(VLOOKUP($AN319,'Introduction probability'!$A$1:$L$128,5,FALSE),"0")</f>
        <v>0.5</v>
      </c>
      <c r="AQ319" s="9">
        <f>IFERROR(VLOOKUP($AN319,'Introduction probability'!$A$1:$L$128,6,FALSE),"0")</f>
        <v>0.5</v>
      </c>
      <c r="AR319" s="9">
        <f>IFERROR(VLOOKUP($AN319,'Introduction probability'!$A$1:$L$128,7,FALSE),"0")</f>
        <v>0.5</v>
      </c>
      <c r="AS319" s="9">
        <f>IFERROR(VLOOKUP($AN319,'Introduction probability'!$A$1:$L$128,8,FALSE),"0")</f>
        <v>0.5</v>
      </c>
      <c r="AT319" s="9">
        <f>IFERROR(VLOOKUP($AN319,'Introduction probability'!$A$1:$L$128,9,FALSE),"0")</f>
        <v>0.5</v>
      </c>
      <c r="AU319" s="9">
        <f>IFERROR(VLOOKUP($AN319,'Introduction probability'!$A$1:$L$128,10,FALSE),"0")</f>
        <v>0.5</v>
      </c>
      <c r="AV319" s="9">
        <f>IFERROR(VLOOKUP($AN319,'Introduction probability'!$A$1:$L$128,11,FALSE),"0")</f>
        <v>0.5</v>
      </c>
      <c r="AW319" s="9">
        <f>IFERROR(VLOOKUP($AN319,'Introduction probability'!$A$1:$L$128,12,FALSE),"0")</f>
        <v>0.5</v>
      </c>
      <c r="AY319" s="2" t="str">
        <f t="shared" si="111"/>
        <v>Drigg Coast</v>
      </c>
      <c r="AZ319" s="2" t="str">
        <f t="shared" si="112"/>
        <v>SAC</v>
      </c>
      <c r="BA319" s="2">
        <f t="shared" si="113"/>
        <v>0</v>
      </c>
      <c r="BB319" s="2">
        <f t="shared" si="114"/>
        <v>0</v>
      </c>
      <c r="BC319" s="2">
        <f t="shared" si="115"/>
        <v>0</v>
      </c>
      <c r="BD319" s="2">
        <f t="shared" si="116"/>
        <v>0</v>
      </c>
      <c r="BE319" s="2">
        <f t="shared" si="117"/>
        <v>0</v>
      </c>
      <c r="BF319" s="2">
        <f t="shared" si="118"/>
        <v>0</v>
      </c>
      <c r="BG319" s="2">
        <f t="shared" si="119"/>
        <v>0</v>
      </c>
      <c r="BH319" s="2">
        <f t="shared" si="120"/>
        <v>0</v>
      </c>
    </row>
    <row r="320" spans="1:60" x14ac:dyDescent="0.25">
      <c r="A320" s="1" t="s">
        <v>191</v>
      </c>
      <c r="B320" s="1" t="s">
        <v>192</v>
      </c>
      <c r="C320" s="1" t="s">
        <v>184</v>
      </c>
      <c r="D320" s="1" t="s">
        <v>498</v>
      </c>
      <c r="E320" s="1" t="s">
        <v>158</v>
      </c>
      <c r="F320" s="1" t="s">
        <v>16</v>
      </c>
      <c r="G320" s="1" t="s">
        <v>144</v>
      </c>
      <c r="H320" s="1" t="s">
        <v>17</v>
      </c>
      <c r="I320" s="1" t="s">
        <v>16</v>
      </c>
      <c r="J320" s="1" t="s">
        <v>16</v>
      </c>
      <c r="K320" s="1" t="s">
        <v>16</v>
      </c>
      <c r="L320" s="1" t="s">
        <v>16</v>
      </c>
      <c r="M320" s="2" t="str">
        <f t="shared" si="97"/>
        <v>UK11031</v>
      </c>
      <c r="N320" s="2" t="str">
        <f t="shared" si="98"/>
        <v>Humber Estuary</v>
      </c>
      <c r="O320" s="2" t="str">
        <f t="shared" si="99"/>
        <v>Ramsar</v>
      </c>
      <c r="P320" s="2" t="str">
        <f t="shared" si="101"/>
        <v>AS_2_nb</v>
      </c>
      <c r="Q320" s="37" t="s">
        <v>268</v>
      </c>
      <c r="R320" s="37" t="s">
        <v>269</v>
      </c>
      <c r="S320" s="37" t="s">
        <v>242</v>
      </c>
      <c r="T320" s="37" t="s">
        <v>539</v>
      </c>
      <c r="U320" s="9">
        <f t="shared" si="102"/>
        <v>0</v>
      </c>
      <c r="V320" s="9">
        <f t="shared" si="103"/>
        <v>0</v>
      </c>
      <c r="W320" s="9">
        <f t="shared" si="104"/>
        <v>0</v>
      </c>
      <c r="X320" s="9">
        <f t="shared" si="105"/>
        <v>0</v>
      </c>
      <c r="Y320" s="9">
        <f t="shared" si="106"/>
        <v>0</v>
      </c>
      <c r="Z320" s="9">
        <f t="shared" si="107"/>
        <v>0</v>
      </c>
      <c r="AA320" s="9">
        <f t="shared" si="108"/>
        <v>0</v>
      </c>
      <c r="AB320" s="9">
        <f t="shared" si="109"/>
        <v>0</v>
      </c>
      <c r="AN320" s="10" t="str">
        <f t="shared" si="100"/>
        <v>Drigg CoastSAC</v>
      </c>
      <c r="AO320" s="10" t="str">
        <f t="shared" si="110"/>
        <v>Drigg Coast</v>
      </c>
      <c r="AP320" s="9">
        <f>IFERROR(VLOOKUP($AN320,'Introduction probability'!$A$1:$L$128,5,FALSE),"0")</f>
        <v>0.5</v>
      </c>
      <c r="AQ320" s="9">
        <f>IFERROR(VLOOKUP($AN320,'Introduction probability'!$A$1:$L$128,6,FALSE),"0")</f>
        <v>0.5</v>
      </c>
      <c r="AR320" s="9">
        <f>IFERROR(VLOOKUP($AN320,'Introduction probability'!$A$1:$L$128,7,FALSE),"0")</f>
        <v>0.5</v>
      </c>
      <c r="AS320" s="9">
        <f>IFERROR(VLOOKUP($AN320,'Introduction probability'!$A$1:$L$128,8,FALSE),"0")</f>
        <v>0.5</v>
      </c>
      <c r="AT320" s="9">
        <f>IFERROR(VLOOKUP($AN320,'Introduction probability'!$A$1:$L$128,9,FALSE),"0")</f>
        <v>0.5</v>
      </c>
      <c r="AU320" s="9">
        <f>IFERROR(VLOOKUP($AN320,'Introduction probability'!$A$1:$L$128,10,FALSE),"0")</f>
        <v>0.5</v>
      </c>
      <c r="AV320" s="9">
        <f>IFERROR(VLOOKUP($AN320,'Introduction probability'!$A$1:$L$128,11,FALSE),"0")</f>
        <v>0.5</v>
      </c>
      <c r="AW320" s="9">
        <f>IFERROR(VLOOKUP($AN320,'Introduction probability'!$A$1:$L$128,12,FALSE),"0")</f>
        <v>0.5</v>
      </c>
      <c r="AY320" s="2" t="str">
        <f t="shared" si="111"/>
        <v>Drigg Coast</v>
      </c>
      <c r="AZ320" s="2" t="str">
        <f t="shared" si="112"/>
        <v>SAC</v>
      </c>
      <c r="BA320" s="2">
        <f t="shared" si="113"/>
        <v>0</v>
      </c>
      <c r="BB320" s="2">
        <f t="shared" si="114"/>
        <v>0</v>
      </c>
      <c r="BC320" s="2">
        <f t="shared" si="115"/>
        <v>0</v>
      </c>
      <c r="BD320" s="2">
        <f t="shared" si="116"/>
        <v>0</v>
      </c>
      <c r="BE320" s="2">
        <f t="shared" si="117"/>
        <v>0</v>
      </c>
      <c r="BF320" s="2">
        <f t="shared" si="118"/>
        <v>0</v>
      </c>
      <c r="BG320" s="2">
        <f t="shared" si="119"/>
        <v>0</v>
      </c>
      <c r="BH320" s="2">
        <f t="shared" si="120"/>
        <v>0</v>
      </c>
    </row>
    <row r="321" spans="1:60" x14ac:dyDescent="0.25">
      <c r="A321" s="1" t="s">
        <v>213</v>
      </c>
      <c r="B321" s="1" t="s">
        <v>214</v>
      </c>
      <c r="C321" s="1" t="s">
        <v>184</v>
      </c>
      <c r="D321" s="1" t="s">
        <v>509</v>
      </c>
      <c r="E321" s="1" t="s">
        <v>193</v>
      </c>
      <c r="F321" s="1" t="s">
        <v>194</v>
      </c>
      <c r="G321" s="1" t="s">
        <v>144</v>
      </c>
      <c r="H321" s="1" t="s">
        <v>17</v>
      </c>
      <c r="I321" s="1" t="s">
        <v>530</v>
      </c>
      <c r="J321" s="1" t="s">
        <v>145</v>
      </c>
      <c r="K321" s="1" t="s">
        <v>16</v>
      </c>
      <c r="L321" s="1" t="s">
        <v>146</v>
      </c>
      <c r="M321" s="2" t="str">
        <f t="shared" si="97"/>
        <v>UK11041</v>
      </c>
      <c r="N321" s="2" t="str">
        <f t="shared" si="98"/>
        <v>Mersey Estuary</v>
      </c>
      <c r="O321" s="2" t="str">
        <f t="shared" si="99"/>
        <v>Ramsar</v>
      </c>
      <c r="P321" s="2" t="str">
        <f t="shared" si="101"/>
        <v>H1330</v>
      </c>
      <c r="Q321" s="37" t="s">
        <v>268</v>
      </c>
      <c r="R321" s="37" t="s">
        <v>269</v>
      </c>
      <c r="S321" s="37" t="s">
        <v>242</v>
      </c>
      <c r="T321" s="37" t="s">
        <v>619</v>
      </c>
      <c r="U321" s="9">
        <f t="shared" si="102"/>
        <v>0</v>
      </c>
      <c r="V321" s="9">
        <f t="shared" si="103"/>
        <v>0</v>
      </c>
      <c r="W321" s="9">
        <f t="shared" si="104"/>
        <v>0</v>
      </c>
      <c r="X321" s="9">
        <f t="shared" si="105"/>
        <v>0</v>
      </c>
      <c r="Y321" s="9">
        <f t="shared" si="106"/>
        <v>0</v>
      </c>
      <c r="Z321" s="9">
        <f t="shared" si="107"/>
        <v>0</v>
      </c>
      <c r="AA321" s="9">
        <f t="shared" si="108"/>
        <v>0</v>
      </c>
      <c r="AB321" s="9">
        <f t="shared" si="109"/>
        <v>0</v>
      </c>
      <c r="AN321" s="10" t="str">
        <f t="shared" si="100"/>
        <v>Drigg CoastSAC</v>
      </c>
      <c r="AO321" s="10" t="str">
        <f t="shared" si="110"/>
        <v>Drigg Coast</v>
      </c>
      <c r="AP321" s="9">
        <f>IFERROR(VLOOKUP($AN321,'Introduction probability'!$A$1:$L$128,5,FALSE),"0")</f>
        <v>0.5</v>
      </c>
      <c r="AQ321" s="9">
        <f>IFERROR(VLOOKUP($AN321,'Introduction probability'!$A$1:$L$128,6,FALSE),"0")</f>
        <v>0.5</v>
      </c>
      <c r="AR321" s="9">
        <f>IFERROR(VLOOKUP($AN321,'Introduction probability'!$A$1:$L$128,7,FALSE),"0")</f>
        <v>0.5</v>
      </c>
      <c r="AS321" s="9">
        <f>IFERROR(VLOOKUP($AN321,'Introduction probability'!$A$1:$L$128,8,FALSE),"0")</f>
        <v>0.5</v>
      </c>
      <c r="AT321" s="9">
        <f>IFERROR(VLOOKUP($AN321,'Introduction probability'!$A$1:$L$128,9,FALSE),"0")</f>
        <v>0.5</v>
      </c>
      <c r="AU321" s="9">
        <f>IFERROR(VLOOKUP($AN321,'Introduction probability'!$A$1:$L$128,10,FALSE),"0")</f>
        <v>0.5</v>
      </c>
      <c r="AV321" s="9">
        <f>IFERROR(VLOOKUP($AN321,'Introduction probability'!$A$1:$L$128,11,FALSE),"0")</f>
        <v>0.5</v>
      </c>
      <c r="AW321" s="9">
        <f>IFERROR(VLOOKUP($AN321,'Introduction probability'!$A$1:$L$128,12,FALSE),"0")</f>
        <v>0.5</v>
      </c>
      <c r="AY321" s="2" t="str">
        <f t="shared" si="111"/>
        <v>Drigg Coast</v>
      </c>
      <c r="AZ321" s="2" t="str">
        <f t="shared" si="112"/>
        <v>SAC</v>
      </c>
      <c r="BA321" s="2">
        <f t="shared" si="113"/>
        <v>0</v>
      </c>
      <c r="BB321" s="2">
        <f t="shared" si="114"/>
        <v>0</v>
      </c>
      <c r="BC321" s="2">
        <f t="shared" si="115"/>
        <v>0</v>
      </c>
      <c r="BD321" s="2">
        <f t="shared" si="116"/>
        <v>0</v>
      </c>
      <c r="BE321" s="2">
        <f t="shared" si="117"/>
        <v>0</v>
      </c>
      <c r="BF321" s="2">
        <f t="shared" si="118"/>
        <v>0</v>
      </c>
      <c r="BG321" s="2">
        <f t="shared" si="119"/>
        <v>0</v>
      </c>
      <c r="BH321" s="2">
        <f t="shared" si="120"/>
        <v>0</v>
      </c>
    </row>
    <row r="322" spans="1:60" x14ac:dyDescent="0.25">
      <c r="A322" s="1" t="s">
        <v>213</v>
      </c>
      <c r="B322" s="1" t="s">
        <v>214</v>
      </c>
      <c r="C322" s="1" t="s">
        <v>184</v>
      </c>
      <c r="D322" s="1" t="s">
        <v>509</v>
      </c>
      <c r="E322" s="1" t="s">
        <v>193</v>
      </c>
      <c r="F322" s="1" t="s">
        <v>194</v>
      </c>
      <c r="G322" s="1" t="s">
        <v>144</v>
      </c>
      <c r="H322" s="1" t="s">
        <v>17</v>
      </c>
      <c r="I322" s="1" t="s">
        <v>596</v>
      </c>
      <c r="J322" s="1" t="s">
        <v>187</v>
      </c>
      <c r="K322" s="1" t="s">
        <v>16</v>
      </c>
      <c r="L322" s="1" t="s">
        <v>146</v>
      </c>
      <c r="M322" s="2" t="str">
        <f t="shared" si="97"/>
        <v>UK11041</v>
      </c>
      <c r="N322" s="2" t="str">
        <f t="shared" si="98"/>
        <v>Mersey Estuary</v>
      </c>
      <c r="O322" s="2" t="str">
        <f t="shared" si="99"/>
        <v>Ramsar</v>
      </c>
      <c r="P322" s="2" t="str">
        <f t="shared" si="101"/>
        <v>SH_2</v>
      </c>
      <c r="Q322" s="37" t="s">
        <v>268</v>
      </c>
      <c r="R322" s="37" t="s">
        <v>269</v>
      </c>
      <c r="S322" s="37" t="s">
        <v>242</v>
      </c>
      <c r="T322" s="37" t="s">
        <v>459</v>
      </c>
      <c r="U322" s="9">
        <f t="shared" si="102"/>
        <v>0</v>
      </c>
      <c r="V322" s="9">
        <f t="shared" si="103"/>
        <v>1</v>
      </c>
      <c r="W322" s="9">
        <f t="shared" si="104"/>
        <v>0</v>
      </c>
      <c r="X322" s="9">
        <f t="shared" si="105"/>
        <v>0</v>
      </c>
      <c r="Y322" s="9">
        <f t="shared" si="106"/>
        <v>0</v>
      </c>
      <c r="Z322" s="9">
        <f t="shared" si="107"/>
        <v>0</v>
      </c>
      <c r="AA322" s="9">
        <f t="shared" si="108"/>
        <v>0</v>
      </c>
      <c r="AB322" s="9">
        <f t="shared" si="109"/>
        <v>0</v>
      </c>
      <c r="AN322" s="10" t="str">
        <f t="shared" si="100"/>
        <v>Drigg CoastSAC</v>
      </c>
      <c r="AO322" s="10" t="str">
        <f t="shared" si="110"/>
        <v>Drigg Coast</v>
      </c>
      <c r="AP322" s="9">
        <f>IFERROR(VLOOKUP($AN322,'Introduction probability'!$A$1:$L$128,5,FALSE),"0")</f>
        <v>0.5</v>
      </c>
      <c r="AQ322" s="9">
        <f>IFERROR(VLOOKUP($AN322,'Introduction probability'!$A$1:$L$128,6,FALSE),"0")</f>
        <v>0.5</v>
      </c>
      <c r="AR322" s="9">
        <f>IFERROR(VLOOKUP($AN322,'Introduction probability'!$A$1:$L$128,7,FALSE),"0")</f>
        <v>0.5</v>
      </c>
      <c r="AS322" s="9">
        <f>IFERROR(VLOOKUP($AN322,'Introduction probability'!$A$1:$L$128,8,FALSE),"0")</f>
        <v>0.5</v>
      </c>
      <c r="AT322" s="9">
        <f>IFERROR(VLOOKUP($AN322,'Introduction probability'!$A$1:$L$128,9,FALSE),"0")</f>
        <v>0.5</v>
      </c>
      <c r="AU322" s="9">
        <f>IFERROR(VLOOKUP($AN322,'Introduction probability'!$A$1:$L$128,10,FALSE),"0")</f>
        <v>0.5</v>
      </c>
      <c r="AV322" s="9">
        <f>IFERROR(VLOOKUP($AN322,'Introduction probability'!$A$1:$L$128,11,FALSE),"0")</f>
        <v>0.5</v>
      </c>
      <c r="AW322" s="9">
        <f>IFERROR(VLOOKUP($AN322,'Introduction probability'!$A$1:$L$128,12,FALSE),"0")</f>
        <v>0.5</v>
      </c>
      <c r="AY322" s="2" t="str">
        <f t="shared" si="111"/>
        <v>Drigg Coast</v>
      </c>
      <c r="AZ322" s="2" t="str">
        <f t="shared" si="112"/>
        <v>SAC</v>
      </c>
      <c r="BA322" s="2">
        <f t="shared" si="113"/>
        <v>0</v>
      </c>
      <c r="BB322" s="2">
        <f t="shared" si="114"/>
        <v>0.5</v>
      </c>
      <c r="BC322" s="2">
        <f t="shared" si="115"/>
        <v>0</v>
      </c>
      <c r="BD322" s="2">
        <f t="shared" si="116"/>
        <v>0</v>
      </c>
      <c r="BE322" s="2">
        <f t="shared" si="117"/>
        <v>0</v>
      </c>
      <c r="BF322" s="2">
        <f t="shared" si="118"/>
        <v>0</v>
      </c>
      <c r="BG322" s="2">
        <f t="shared" si="119"/>
        <v>0</v>
      </c>
      <c r="BH322" s="2">
        <f t="shared" si="120"/>
        <v>0</v>
      </c>
    </row>
    <row r="323" spans="1:60" x14ac:dyDescent="0.25">
      <c r="A323" s="1" t="s">
        <v>213</v>
      </c>
      <c r="B323" s="1" t="s">
        <v>214</v>
      </c>
      <c r="C323" s="1" t="s">
        <v>184</v>
      </c>
      <c r="D323" s="1" t="s">
        <v>509</v>
      </c>
      <c r="E323" s="1" t="s">
        <v>193</v>
      </c>
      <c r="F323" s="1" t="s">
        <v>194</v>
      </c>
      <c r="G323" s="1" t="s">
        <v>144</v>
      </c>
      <c r="H323" s="1" t="s">
        <v>17</v>
      </c>
      <c r="I323" s="1" t="s">
        <v>459</v>
      </c>
      <c r="J323" s="1" t="s">
        <v>46</v>
      </c>
      <c r="K323" s="1" t="s">
        <v>16</v>
      </c>
      <c r="L323" s="1" t="s">
        <v>19</v>
      </c>
      <c r="M323" s="2" t="str">
        <f t="shared" ref="M323:M386" si="121">A323</f>
        <v>UK11041</v>
      </c>
      <c r="N323" s="2" t="str">
        <f t="shared" ref="N323:N386" si="122">B323</f>
        <v>Mersey Estuary</v>
      </c>
      <c r="O323" s="2" t="str">
        <f t="shared" ref="O323:O386" si="123">C323</f>
        <v>Ramsar</v>
      </c>
      <c r="P323" s="2" t="str">
        <f t="shared" si="101"/>
        <v>A2.4</v>
      </c>
      <c r="Q323" s="37" t="s">
        <v>268</v>
      </c>
      <c r="R323" s="37" t="s">
        <v>269</v>
      </c>
      <c r="S323" s="37" t="s">
        <v>242</v>
      </c>
      <c r="T323" s="37" t="s">
        <v>444</v>
      </c>
      <c r="U323" s="9">
        <f t="shared" si="102"/>
        <v>0</v>
      </c>
      <c r="V323" s="9">
        <f t="shared" si="103"/>
        <v>0</v>
      </c>
      <c r="W323" s="9">
        <f t="shared" si="104"/>
        <v>0</v>
      </c>
      <c r="X323" s="9">
        <f t="shared" si="105"/>
        <v>0</v>
      </c>
      <c r="Y323" s="9">
        <f t="shared" si="106"/>
        <v>0</v>
      </c>
      <c r="Z323" s="9">
        <f t="shared" si="107"/>
        <v>0</v>
      </c>
      <c r="AA323" s="9">
        <f t="shared" si="108"/>
        <v>0</v>
      </c>
      <c r="AB323" s="9">
        <f t="shared" si="109"/>
        <v>0</v>
      </c>
      <c r="AN323" s="10" t="str">
        <f t="shared" ref="AN323:AN386" si="124">CONCATENATE(R323,S323)</f>
        <v>Drigg CoastSAC</v>
      </c>
      <c r="AO323" s="10" t="str">
        <f t="shared" si="110"/>
        <v>Drigg Coast</v>
      </c>
      <c r="AP323" s="9">
        <f>IFERROR(VLOOKUP($AN323,'Introduction probability'!$A$1:$L$128,5,FALSE),"0")</f>
        <v>0.5</v>
      </c>
      <c r="AQ323" s="9">
        <f>IFERROR(VLOOKUP($AN323,'Introduction probability'!$A$1:$L$128,6,FALSE),"0")</f>
        <v>0.5</v>
      </c>
      <c r="AR323" s="9">
        <f>IFERROR(VLOOKUP($AN323,'Introduction probability'!$A$1:$L$128,7,FALSE),"0")</f>
        <v>0.5</v>
      </c>
      <c r="AS323" s="9">
        <f>IFERROR(VLOOKUP($AN323,'Introduction probability'!$A$1:$L$128,8,FALSE),"0")</f>
        <v>0.5</v>
      </c>
      <c r="AT323" s="9">
        <f>IFERROR(VLOOKUP($AN323,'Introduction probability'!$A$1:$L$128,9,FALSE),"0")</f>
        <v>0.5</v>
      </c>
      <c r="AU323" s="9">
        <f>IFERROR(VLOOKUP($AN323,'Introduction probability'!$A$1:$L$128,10,FALSE),"0")</f>
        <v>0.5</v>
      </c>
      <c r="AV323" s="9">
        <f>IFERROR(VLOOKUP($AN323,'Introduction probability'!$A$1:$L$128,11,FALSE),"0")</f>
        <v>0.5</v>
      </c>
      <c r="AW323" s="9">
        <f>IFERROR(VLOOKUP($AN323,'Introduction probability'!$A$1:$L$128,12,FALSE),"0")</f>
        <v>0.5</v>
      </c>
      <c r="AY323" s="2" t="str">
        <f t="shared" si="111"/>
        <v>Drigg Coast</v>
      </c>
      <c r="AZ323" s="2" t="str">
        <f t="shared" si="112"/>
        <v>SAC</v>
      </c>
      <c r="BA323" s="2">
        <f t="shared" si="113"/>
        <v>0</v>
      </c>
      <c r="BB323" s="2">
        <f t="shared" si="114"/>
        <v>0</v>
      </c>
      <c r="BC323" s="2">
        <f t="shared" si="115"/>
        <v>0</v>
      </c>
      <c r="BD323" s="2">
        <f t="shared" si="116"/>
        <v>0</v>
      </c>
      <c r="BE323" s="2">
        <f t="shared" si="117"/>
        <v>0</v>
      </c>
      <c r="BF323" s="2">
        <f t="shared" si="118"/>
        <v>0</v>
      </c>
      <c r="BG323" s="2">
        <f t="shared" si="119"/>
        <v>0</v>
      </c>
      <c r="BH323" s="2">
        <f t="shared" si="120"/>
        <v>0</v>
      </c>
    </row>
    <row r="324" spans="1:60" x14ac:dyDescent="0.25">
      <c r="A324" s="1" t="s">
        <v>213</v>
      </c>
      <c r="B324" s="1" t="s">
        <v>214</v>
      </c>
      <c r="C324" s="1" t="s">
        <v>184</v>
      </c>
      <c r="D324" s="1" t="s">
        <v>509</v>
      </c>
      <c r="E324" s="1" t="s">
        <v>193</v>
      </c>
      <c r="F324" s="1" t="s">
        <v>194</v>
      </c>
      <c r="G324" s="1" t="s">
        <v>144</v>
      </c>
      <c r="H324" s="1" t="s">
        <v>17</v>
      </c>
      <c r="I324" s="1" t="s">
        <v>444</v>
      </c>
      <c r="J324" s="1" t="s">
        <v>27</v>
      </c>
      <c r="K324" s="1" t="s">
        <v>16</v>
      </c>
      <c r="L324" s="1" t="s">
        <v>19</v>
      </c>
      <c r="M324" s="2" t="str">
        <f t="shared" si="121"/>
        <v>UK11041</v>
      </c>
      <c r="N324" s="2" t="str">
        <f t="shared" si="122"/>
        <v>Mersey Estuary</v>
      </c>
      <c r="O324" s="2" t="str">
        <f t="shared" si="123"/>
        <v>Ramsar</v>
      </c>
      <c r="P324" s="2" t="str">
        <f t="shared" ref="P324:P387" si="125">IF(I324="",D324,I324)</f>
        <v>A2.3</v>
      </c>
      <c r="Q324" s="37" t="s">
        <v>268</v>
      </c>
      <c r="R324" s="37" t="s">
        <v>269</v>
      </c>
      <c r="S324" s="37" t="s">
        <v>242</v>
      </c>
      <c r="T324" s="37" t="s">
        <v>616</v>
      </c>
      <c r="U324" s="9">
        <f t="shared" ref="U324:U387" si="126">IFERROR(VLOOKUP($T324,$AD$4:$AM$65,3,FALSE),0)</f>
        <v>0</v>
      </c>
      <c r="V324" s="9">
        <f t="shared" ref="V324:V387" si="127">IFERROR(VLOOKUP($T324,$AD$4:$AM$65,4,FALSE),0)</f>
        <v>0</v>
      </c>
      <c r="W324" s="9">
        <f t="shared" ref="W324:W387" si="128">IFERROR(VLOOKUP($T324,$AD$4:$AM$65,5,FALSE),0)</f>
        <v>0</v>
      </c>
      <c r="X324" s="9">
        <f t="shared" ref="X324:X387" si="129">IFERROR(VLOOKUP($T324,$AD$4:$AM$65,6,FALSE),0)</f>
        <v>0</v>
      </c>
      <c r="Y324" s="9">
        <f t="shared" ref="Y324:Y387" si="130">IFERROR(VLOOKUP($T324,$AD$4:$AM$65,7,FALSE),0)</f>
        <v>0</v>
      </c>
      <c r="Z324" s="9">
        <f t="shared" ref="Z324:Z387" si="131">IFERROR(VLOOKUP($T324,$AD$4:$AM$65,8,FALSE),0)</f>
        <v>0</v>
      </c>
      <c r="AA324" s="9">
        <f t="shared" ref="AA324:AA387" si="132">IFERROR(VLOOKUP($T324,$AD$4:$AM$65,9,FALSE),0)</f>
        <v>0</v>
      </c>
      <c r="AB324" s="9">
        <f t="shared" ref="AB324:AB387" si="133">IFERROR(VLOOKUP($T324,$AD$4:$AM$65,10,FALSE),0)</f>
        <v>0</v>
      </c>
      <c r="AN324" s="10" t="str">
        <f t="shared" si="124"/>
        <v>Drigg CoastSAC</v>
      </c>
      <c r="AO324" s="10" t="str">
        <f t="shared" ref="AO324:AO387" si="134">R324</f>
        <v>Drigg Coast</v>
      </c>
      <c r="AP324" s="9">
        <f>IFERROR(VLOOKUP($AN324,'Introduction probability'!$A$1:$L$128,5,FALSE),"0")</f>
        <v>0.5</v>
      </c>
      <c r="AQ324" s="9">
        <f>IFERROR(VLOOKUP($AN324,'Introduction probability'!$A$1:$L$128,6,FALSE),"0")</f>
        <v>0.5</v>
      </c>
      <c r="AR324" s="9">
        <f>IFERROR(VLOOKUP($AN324,'Introduction probability'!$A$1:$L$128,7,FALSE),"0")</f>
        <v>0.5</v>
      </c>
      <c r="AS324" s="9">
        <f>IFERROR(VLOOKUP($AN324,'Introduction probability'!$A$1:$L$128,8,FALSE),"0")</f>
        <v>0.5</v>
      </c>
      <c r="AT324" s="9">
        <f>IFERROR(VLOOKUP($AN324,'Introduction probability'!$A$1:$L$128,9,FALSE),"0")</f>
        <v>0.5</v>
      </c>
      <c r="AU324" s="9">
        <f>IFERROR(VLOOKUP($AN324,'Introduction probability'!$A$1:$L$128,10,FALSE),"0")</f>
        <v>0.5</v>
      </c>
      <c r="AV324" s="9">
        <f>IFERROR(VLOOKUP($AN324,'Introduction probability'!$A$1:$L$128,11,FALSE),"0")</f>
        <v>0.5</v>
      </c>
      <c r="AW324" s="9">
        <f>IFERROR(VLOOKUP($AN324,'Introduction probability'!$A$1:$L$128,12,FALSE),"0")</f>
        <v>0.5</v>
      </c>
      <c r="AY324" s="2" t="str">
        <f t="shared" ref="AY324:AY387" si="135">R324</f>
        <v>Drigg Coast</v>
      </c>
      <c r="AZ324" s="2" t="str">
        <f t="shared" ref="AZ324:AZ387" si="136">S324</f>
        <v>SAC</v>
      </c>
      <c r="BA324" s="2">
        <f t="shared" ref="BA324:BA387" si="137">AP324*U324</f>
        <v>0</v>
      </c>
      <c r="BB324" s="2">
        <f t="shared" ref="BB324:BB387" si="138">AQ324*V324</f>
        <v>0</v>
      </c>
      <c r="BC324" s="2">
        <f t="shared" ref="BC324:BC387" si="139">AR324*W324</f>
        <v>0</v>
      </c>
      <c r="BD324" s="2">
        <f t="shared" ref="BD324:BD387" si="140">AS324*X324</f>
        <v>0</v>
      </c>
      <c r="BE324" s="2">
        <f t="shared" ref="BE324:BE387" si="141">AT324*Y324</f>
        <v>0</v>
      </c>
      <c r="BF324" s="2">
        <f t="shared" ref="BF324:BF387" si="142">AU324*Z324</f>
        <v>0</v>
      </c>
      <c r="BG324" s="2">
        <f t="shared" ref="BG324:BG387" si="143">AV324*AA324</f>
        <v>0</v>
      </c>
      <c r="BH324" s="2">
        <f t="shared" ref="BH324:BH387" si="144">AW324*AB324</f>
        <v>0</v>
      </c>
    </row>
    <row r="325" spans="1:60" x14ac:dyDescent="0.25">
      <c r="A325" s="1" t="s">
        <v>213</v>
      </c>
      <c r="B325" s="1" t="s">
        <v>214</v>
      </c>
      <c r="C325" s="1" t="s">
        <v>184</v>
      </c>
      <c r="D325" s="1" t="s">
        <v>509</v>
      </c>
      <c r="E325" s="1" t="s">
        <v>193</v>
      </c>
      <c r="F325" s="1" t="s">
        <v>194</v>
      </c>
      <c r="G325" s="1" t="s">
        <v>144</v>
      </c>
      <c r="H325" s="1" t="s">
        <v>17</v>
      </c>
      <c r="I325" s="1" t="s">
        <v>465</v>
      </c>
      <c r="J325" s="1" t="s">
        <v>56</v>
      </c>
      <c r="K325" s="1" t="s">
        <v>16</v>
      </c>
      <c r="L325" s="1" t="s">
        <v>19</v>
      </c>
      <c r="M325" s="2" t="str">
        <f t="shared" si="121"/>
        <v>UK11041</v>
      </c>
      <c r="N325" s="2" t="str">
        <f t="shared" si="122"/>
        <v>Mersey Estuary</v>
      </c>
      <c r="O325" s="2" t="str">
        <f t="shared" si="123"/>
        <v>Ramsar</v>
      </c>
      <c r="P325" s="2" t="str">
        <f t="shared" si="125"/>
        <v>A2.2</v>
      </c>
      <c r="Q325" s="37" t="s">
        <v>268</v>
      </c>
      <c r="R325" s="37" t="s">
        <v>269</v>
      </c>
      <c r="S325" s="37" t="s">
        <v>242</v>
      </c>
      <c r="T325" s="37" t="s">
        <v>465</v>
      </c>
      <c r="U325" s="9">
        <f t="shared" si="126"/>
        <v>0</v>
      </c>
      <c r="V325" s="9">
        <f t="shared" si="127"/>
        <v>0</v>
      </c>
      <c r="W325" s="9">
        <f t="shared" si="128"/>
        <v>0</v>
      </c>
      <c r="X325" s="9">
        <f t="shared" si="129"/>
        <v>0</v>
      </c>
      <c r="Y325" s="9">
        <f t="shared" si="130"/>
        <v>0</v>
      </c>
      <c r="Z325" s="9">
        <f t="shared" si="131"/>
        <v>0</v>
      </c>
      <c r="AA325" s="9">
        <f t="shared" si="132"/>
        <v>0</v>
      </c>
      <c r="AB325" s="9">
        <f t="shared" si="133"/>
        <v>0</v>
      </c>
      <c r="AN325" s="10" t="str">
        <f t="shared" si="124"/>
        <v>Drigg CoastSAC</v>
      </c>
      <c r="AO325" s="10" t="str">
        <f t="shared" si="134"/>
        <v>Drigg Coast</v>
      </c>
      <c r="AP325" s="9">
        <f>IFERROR(VLOOKUP($AN325,'Introduction probability'!$A$1:$L$128,5,FALSE),"0")</f>
        <v>0.5</v>
      </c>
      <c r="AQ325" s="9">
        <f>IFERROR(VLOOKUP($AN325,'Introduction probability'!$A$1:$L$128,6,FALSE),"0")</f>
        <v>0.5</v>
      </c>
      <c r="AR325" s="9">
        <f>IFERROR(VLOOKUP($AN325,'Introduction probability'!$A$1:$L$128,7,FALSE),"0")</f>
        <v>0.5</v>
      </c>
      <c r="AS325" s="9">
        <f>IFERROR(VLOOKUP($AN325,'Introduction probability'!$A$1:$L$128,8,FALSE),"0")</f>
        <v>0.5</v>
      </c>
      <c r="AT325" s="9">
        <f>IFERROR(VLOOKUP($AN325,'Introduction probability'!$A$1:$L$128,9,FALSE),"0")</f>
        <v>0.5</v>
      </c>
      <c r="AU325" s="9">
        <f>IFERROR(VLOOKUP($AN325,'Introduction probability'!$A$1:$L$128,10,FALSE),"0")</f>
        <v>0.5</v>
      </c>
      <c r="AV325" s="9">
        <f>IFERROR(VLOOKUP($AN325,'Introduction probability'!$A$1:$L$128,11,FALSE),"0")</f>
        <v>0.5</v>
      </c>
      <c r="AW325" s="9">
        <f>IFERROR(VLOOKUP($AN325,'Introduction probability'!$A$1:$L$128,12,FALSE),"0")</f>
        <v>0.5</v>
      </c>
      <c r="AY325" s="2" t="str">
        <f t="shared" si="135"/>
        <v>Drigg Coast</v>
      </c>
      <c r="AZ325" s="2" t="str">
        <f t="shared" si="136"/>
        <v>SAC</v>
      </c>
      <c r="BA325" s="2">
        <f t="shared" si="137"/>
        <v>0</v>
      </c>
      <c r="BB325" s="2">
        <f t="shared" si="138"/>
        <v>0</v>
      </c>
      <c r="BC325" s="2">
        <f t="shared" si="139"/>
        <v>0</v>
      </c>
      <c r="BD325" s="2">
        <f t="shared" si="140"/>
        <v>0</v>
      </c>
      <c r="BE325" s="2">
        <f t="shared" si="141"/>
        <v>0</v>
      </c>
      <c r="BF325" s="2">
        <f t="shared" si="142"/>
        <v>0</v>
      </c>
      <c r="BG325" s="2">
        <f t="shared" si="143"/>
        <v>0</v>
      </c>
      <c r="BH325" s="2">
        <f t="shared" si="144"/>
        <v>0</v>
      </c>
    </row>
    <row r="326" spans="1:60" x14ac:dyDescent="0.25">
      <c r="A326" s="1" t="s">
        <v>213</v>
      </c>
      <c r="B326" s="1" t="s">
        <v>214</v>
      </c>
      <c r="C326" s="1" t="s">
        <v>184</v>
      </c>
      <c r="D326" s="1" t="s">
        <v>509</v>
      </c>
      <c r="E326" s="1" t="s">
        <v>193</v>
      </c>
      <c r="F326" s="1" t="s">
        <v>194</v>
      </c>
      <c r="G326" s="1" t="s">
        <v>144</v>
      </c>
      <c r="H326" s="1" t="s">
        <v>17</v>
      </c>
      <c r="I326" s="1" t="s">
        <v>543</v>
      </c>
      <c r="J326" s="1" t="s">
        <v>148</v>
      </c>
      <c r="K326" s="1" t="s">
        <v>16</v>
      </c>
      <c r="L326" s="1" t="s">
        <v>146</v>
      </c>
      <c r="M326" s="2" t="str">
        <f t="shared" si="121"/>
        <v>UK11041</v>
      </c>
      <c r="N326" s="2" t="str">
        <f t="shared" si="122"/>
        <v>Mersey Estuary</v>
      </c>
      <c r="O326" s="2" t="str">
        <f t="shared" si="123"/>
        <v>Ramsar</v>
      </c>
      <c r="P326" s="2" t="str">
        <f t="shared" si="125"/>
        <v>H1310</v>
      </c>
      <c r="Q326" s="37" t="s">
        <v>268</v>
      </c>
      <c r="R326" s="37" t="s">
        <v>269</v>
      </c>
      <c r="S326" s="37" t="s">
        <v>242</v>
      </c>
      <c r="T326" s="37" t="s">
        <v>620</v>
      </c>
      <c r="U326" s="9">
        <f t="shared" si="126"/>
        <v>0</v>
      </c>
      <c r="V326" s="9">
        <f t="shared" si="127"/>
        <v>0</v>
      </c>
      <c r="W326" s="9">
        <f t="shared" si="128"/>
        <v>0</v>
      </c>
      <c r="X326" s="9">
        <f t="shared" si="129"/>
        <v>0</v>
      </c>
      <c r="Y326" s="9">
        <f t="shared" si="130"/>
        <v>0</v>
      </c>
      <c r="Z326" s="9">
        <f t="shared" si="131"/>
        <v>0</v>
      </c>
      <c r="AA326" s="9">
        <f t="shared" si="132"/>
        <v>0</v>
      </c>
      <c r="AB326" s="9">
        <f t="shared" si="133"/>
        <v>0</v>
      </c>
      <c r="AN326" s="10" t="str">
        <f t="shared" si="124"/>
        <v>Drigg CoastSAC</v>
      </c>
      <c r="AO326" s="10" t="str">
        <f t="shared" si="134"/>
        <v>Drigg Coast</v>
      </c>
      <c r="AP326" s="9">
        <f>IFERROR(VLOOKUP($AN326,'Introduction probability'!$A$1:$L$128,5,FALSE),"0")</f>
        <v>0.5</v>
      </c>
      <c r="AQ326" s="9">
        <f>IFERROR(VLOOKUP($AN326,'Introduction probability'!$A$1:$L$128,6,FALSE),"0")</f>
        <v>0.5</v>
      </c>
      <c r="AR326" s="9">
        <f>IFERROR(VLOOKUP($AN326,'Introduction probability'!$A$1:$L$128,7,FALSE),"0")</f>
        <v>0.5</v>
      </c>
      <c r="AS326" s="9">
        <f>IFERROR(VLOOKUP($AN326,'Introduction probability'!$A$1:$L$128,8,FALSE),"0")</f>
        <v>0.5</v>
      </c>
      <c r="AT326" s="9">
        <f>IFERROR(VLOOKUP($AN326,'Introduction probability'!$A$1:$L$128,9,FALSE),"0")</f>
        <v>0.5</v>
      </c>
      <c r="AU326" s="9">
        <f>IFERROR(VLOOKUP($AN326,'Introduction probability'!$A$1:$L$128,10,FALSE),"0")</f>
        <v>0.5</v>
      </c>
      <c r="AV326" s="9">
        <f>IFERROR(VLOOKUP($AN326,'Introduction probability'!$A$1:$L$128,11,FALSE),"0")</f>
        <v>0.5</v>
      </c>
      <c r="AW326" s="9">
        <f>IFERROR(VLOOKUP($AN326,'Introduction probability'!$A$1:$L$128,12,FALSE),"0")</f>
        <v>0.5</v>
      </c>
      <c r="AY326" s="2" t="str">
        <f t="shared" si="135"/>
        <v>Drigg Coast</v>
      </c>
      <c r="AZ326" s="2" t="str">
        <f t="shared" si="136"/>
        <v>SAC</v>
      </c>
      <c r="BA326" s="2">
        <f t="shared" si="137"/>
        <v>0</v>
      </c>
      <c r="BB326" s="2">
        <f t="shared" si="138"/>
        <v>0</v>
      </c>
      <c r="BC326" s="2">
        <f t="shared" si="139"/>
        <v>0</v>
      </c>
      <c r="BD326" s="2">
        <f t="shared" si="140"/>
        <v>0</v>
      </c>
      <c r="BE326" s="2">
        <f t="shared" si="141"/>
        <v>0</v>
      </c>
      <c r="BF326" s="2">
        <f t="shared" si="142"/>
        <v>0</v>
      </c>
      <c r="BG326" s="2">
        <f t="shared" si="143"/>
        <v>0</v>
      </c>
      <c r="BH326" s="2">
        <f t="shared" si="144"/>
        <v>0</v>
      </c>
    </row>
    <row r="327" spans="1:60" x14ac:dyDescent="0.25">
      <c r="A327" s="1" t="s">
        <v>213</v>
      </c>
      <c r="B327" s="1" t="s">
        <v>214</v>
      </c>
      <c r="C327" s="1" t="s">
        <v>184</v>
      </c>
      <c r="D327" s="1" t="s">
        <v>510</v>
      </c>
      <c r="E327" s="1" t="s">
        <v>195</v>
      </c>
      <c r="F327" s="1" t="s">
        <v>196</v>
      </c>
      <c r="G327" s="1" t="s">
        <v>144</v>
      </c>
      <c r="H327" s="1" t="s">
        <v>17</v>
      </c>
      <c r="I327" s="1" t="s">
        <v>530</v>
      </c>
      <c r="J327" s="1" t="s">
        <v>145</v>
      </c>
      <c r="K327" s="1" t="s">
        <v>16</v>
      </c>
      <c r="L327" s="1" t="s">
        <v>146</v>
      </c>
      <c r="M327" s="2" t="str">
        <f t="shared" si="121"/>
        <v>UK11041</v>
      </c>
      <c r="N327" s="2" t="str">
        <f t="shared" si="122"/>
        <v>Mersey Estuary</v>
      </c>
      <c r="O327" s="2" t="str">
        <f t="shared" si="123"/>
        <v>Ramsar</v>
      </c>
      <c r="P327" s="2" t="str">
        <f t="shared" si="125"/>
        <v>H1330</v>
      </c>
      <c r="Q327" s="37" t="s">
        <v>268</v>
      </c>
      <c r="R327" s="37" t="s">
        <v>269</v>
      </c>
      <c r="S327" s="37" t="s">
        <v>242</v>
      </c>
      <c r="T327" s="37" t="s">
        <v>621</v>
      </c>
      <c r="U327" s="9">
        <f t="shared" si="126"/>
        <v>0</v>
      </c>
      <c r="V327" s="9">
        <f t="shared" si="127"/>
        <v>0</v>
      </c>
      <c r="W327" s="9">
        <f t="shared" si="128"/>
        <v>0</v>
      </c>
      <c r="X327" s="9">
        <f t="shared" si="129"/>
        <v>0</v>
      </c>
      <c r="Y327" s="9">
        <f t="shared" si="130"/>
        <v>0</v>
      </c>
      <c r="Z327" s="9">
        <f t="shared" si="131"/>
        <v>0</v>
      </c>
      <c r="AA327" s="9">
        <f t="shared" si="132"/>
        <v>0</v>
      </c>
      <c r="AB327" s="9">
        <f t="shared" si="133"/>
        <v>0</v>
      </c>
      <c r="AN327" s="10" t="str">
        <f t="shared" si="124"/>
        <v>Drigg CoastSAC</v>
      </c>
      <c r="AO327" s="10" t="str">
        <f t="shared" si="134"/>
        <v>Drigg Coast</v>
      </c>
      <c r="AP327" s="9">
        <f>IFERROR(VLOOKUP($AN327,'Introduction probability'!$A$1:$L$128,5,FALSE),"0")</f>
        <v>0.5</v>
      </c>
      <c r="AQ327" s="9">
        <f>IFERROR(VLOOKUP($AN327,'Introduction probability'!$A$1:$L$128,6,FALSE),"0")</f>
        <v>0.5</v>
      </c>
      <c r="AR327" s="9">
        <f>IFERROR(VLOOKUP($AN327,'Introduction probability'!$A$1:$L$128,7,FALSE),"0")</f>
        <v>0.5</v>
      </c>
      <c r="AS327" s="9">
        <f>IFERROR(VLOOKUP($AN327,'Introduction probability'!$A$1:$L$128,8,FALSE),"0")</f>
        <v>0.5</v>
      </c>
      <c r="AT327" s="9">
        <f>IFERROR(VLOOKUP($AN327,'Introduction probability'!$A$1:$L$128,9,FALSE),"0")</f>
        <v>0.5</v>
      </c>
      <c r="AU327" s="9">
        <f>IFERROR(VLOOKUP($AN327,'Introduction probability'!$A$1:$L$128,10,FALSE),"0")</f>
        <v>0.5</v>
      </c>
      <c r="AV327" s="9">
        <f>IFERROR(VLOOKUP($AN327,'Introduction probability'!$A$1:$L$128,11,FALSE),"0")</f>
        <v>0.5</v>
      </c>
      <c r="AW327" s="9">
        <f>IFERROR(VLOOKUP($AN327,'Introduction probability'!$A$1:$L$128,12,FALSE),"0")</f>
        <v>0.5</v>
      </c>
      <c r="AY327" s="2" t="str">
        <f t="shared" si="135"/>
        <v>Drigg Coast</v>
      </c>
      <c r="AZ327" s="2" t="str">
        <f t="shared" si="136"/>
        <v>SAC</v>
      </c>
      <c r="BA327" s="2">
        <f t="shared" si="137"/>
        <v>0</v>
      </c>
      <c r="BB327" s="2">
        <f t="shared" si="138"/>
        <v>0</v>
      </c>
      <c r="BC327" s="2">
        <f t="shared" si="139"/>
        <v>0</v>
      </c>
      <c r="BD327" s="2">
        <f t="shared" si="140"/>
        <v>0</v>
      </c>
      <c r="BE327" s="2">
        <f t="shared" si="141"/>
        <v>0</v>
      </c>
      <c r="BF327" s="2">
        <f t="shared" si="142"/>
        <v>0</v>
      </c>
      <c r="BG327" s="2">
        <f t="shared" si="143"/>
        <v>0</v>
      </c>
      <c r="BH327" s="2">
        <f t="shared" si="144"/>
        <v>0</v>
      </c>
    </row>
    <row r="328" spans="1:60" x14ac:dyDescent="0.25">
      <c r="A328" s="1" t="s">
        <v>213</v>
      </c>
      <c r="B328" s="1" t="s">
        <v>214</v>
      </c>
      <c r="C328" s="1" t="s">
        <v>184</v>
      </c>
      <c r="D328" s="1" t="s">
        <v>510</v>
      </c>
      <c r="E328" s="1" t="s">
        <v>195</v>
      </c>
      <c r="F328" s="1" t="s">
        <v>196</v>
      </c>
      <c r="G328" s="1" t="s">
        <v>144</v>
      </c>
      <c r="H328" s="1" t="s">
        <v>17</v>
      </c>
      <c r="I328" s="1" t="s">
        <v>596</v>
      </c>
      <c r="J328" s="1" t="s">
        <v>187</v>
      </c>
      <c r="K328" s="1" t="s">
        <v>16</v>
      </c>
      <c r="L328" s="1" t="s">
        <v>146</v>
      </c>
      <c r="M328" s="2" t="str">
        <f t="shared" si="121"/>
        <v>UK11041</v>
      </c>
      <c r="N328" s="2" t="str">
        <f t="shared" si="122"/>
        <v>Mersey Estuary</v>
      </c>
      <c r="O328" s="2" t="str">
        <f t="shared" si="123"/>
        <v>Ramsar</v>
      </c>
      <c r="P328" s="2" t="str">
        <f t="shared" si="125"/>
        <v>SH_2</v>
      </c>
      <c r="Q328" s="37" t="s">
        <v>268</v>
      </c>
      <c r="R328" s="37" t="s">
        <v>269</v>
      </c>
      <c r="S328" s="37" t="s">
        <v>242</v>
      </c>
      <c r="T328" s="37" t="s">
        <v>540</v>
      </c>
      <c r="U328" s="9">
        <f t="shared" si="126"/>
        <v>0</v>
      </c>
      <c r="V328" s="9">
        <f t="shared" si="127"/>
        <v>0</v>
      </c>
      <c r="W328" s="9">
        <f t="shared" si="128"/>
        <v>0</v>
      </c>
      <c r="X328" s="9">
        <f t="shared" si="129"/>
        <v>0</v>
      </c>
      <c r="Y328" s="9">
        <f t="shared" si="130"/>
        <v>0</v>
      </c>
      <c r="Z328" s="9">
        <f t="shared" si="131"/>
        <v>0</v>
      </c>
      <c r="AA328" s="9">
        <f t="shared" si="132"/>
        <v>0</v>
      </c>
      <c r="AB328" s="9">
        <f t="shared" si="133"/>
        <v>0</v>
      </c>
      <c r="AN328" s="10" t="str">
        <f t="shared" si="124"/>
        <v>Drigg CoastSAC</v>
      </c>
      <c r="AO328" s="10" t="str">
        <f t="shared" si="134"/>
        <v>Drigg Coast</v>
      </c>
      <c r="AP328" s="9">
        <f>IFERROR(VLOOKUP($AN328,'Introduction probability'!$A$1:$L$128,5,FALSE),"0")</f>
        <v>0.5</v>
      </c>
      <c r="AQ328" s="9">
        <f>IFERROR(VLOOKUP($AN328,'Introduction probability'!$A$1:$L$128,6,FALSE),"0")</f>
        <v>0.5</v>
      </c>
      <c r="AR328" s="9">
        <f>IFERROR(VLOOKUP($AN328,'Introduction probability'!$A$1:$L$128,7,FALSE),"0")</f>
        <v>0.5</v>
      </c>
      <c r="AS328" s="9">
        <f>IFERROR(VLOOKUP($AN328,'Introduction probability'!$A$1:$L$128,8,FALSE),"0")</f>
        <v>0.5</v>
      </c>
      <c r="AT328" s="9">
        <f>IFERROR(VLOOKUP($AN328,'Introduction probability'!$A$1:$L$128,9,FALSE),"0")</f>
        <v>0.5</v>
      </c>
      <c r="AU328" s="9">
        <f>IFERROR(VLOOKUP($AN328,'Introduction probability'!$A$1:$L$128,10,FALSE),"0")</f>
        <v>0.5</v>
      </c>
      <c r="AV328" s="9">
        <f>IFERROR(VLOOKUP($AN328,'Introduction probability'!$A$1:$L$128,11,FALSE),"0")</f>
        <v>0.5</v>
      </c>
      <c r="AW328" s="9">
        <f>IFERROR(VLOOKUP($AN328,'Introduction probability'!$A$1:$L$128,12,FALSE),"0")</f>
        <v>0.5</v>
      </c>
      <c r="AY328" s="2" t="str">
        <f t="shared" si="135"/>
        <v>Drigg Coast</v>
      </c>
      <c r="AZ328" s="2" t="str">
        <f t="shared" si="136"/>
        <v>SAC</v>
      </c>
      <c r="BA328" s="2">
        <f t="shared" si="137"/>
        <v>0</v>
      </c>
      <c r="BB328" s="2">
        <f t="shared" si="138"/>
        <v>0</v>
      </c>
      <c r="BC328" s="2">
        <f t="shared" si="139"/>
        <v>0</v>
      </c>
      <c r="BD328" s="2">
        <f t="shared" si="140"/>
        <v>0</v>
      </c>
      <c r="BE328" s="2">
        <f t="shared" si="141"/>
        <v>0</v>
      </c>
      <c r="BF328" s="2">
        <f t="shared" si="142"/>
        <v>0</v>
      </c>
      <c r="BG328" s="2">
        <f t="shared" si="143"/>
        <v>0</v>
      </c>
      <c r="BH328" s="2">
        <f t="shared" si="144"/>
        <v>0</v>
      </c>
    </row>
    <row r="329" spans="1:60" x14ac:dyDescent="0.25">
      <c r="A329" s="1" t="s">
        <v>213</v>
      </c>
      <c r="B329" s="1" t="s">
        <v>214</v>
      </c>
      <c r="C329" s="1" t="s">
        <v>184</v>
      </c>
      <c r="D329" s="1" t="s">
        <v>510</v>
      </c>
      <c r="E329" s="1" t="s">
        <v>195</v>
      </c>
      <c r="F329" s="1" t="s">
        <v>196</v>
      </c>
      <c r="G329" s="1" t="s">
        <v>144</v>
      </c>
      <c r="H329" s="1" t="s">
        <v>17</v>
      </c>
      <c r="I329" s="1" t="s">
        <v>594</v>
      </c>
      <c r="J329" s="1" t="s">
        <v>154</v>
      </c>
      <c r="K329" s="1" t="s">
        <v>16</v>
      </c>
      <c r="L329" s="1" t="s">
        <v>19</v>
      </c>
      <c r="M329" s="2" t="str">
        <f t="shared" si="121"/>
        <v>UK11041</v>
      </c>
      <c r="N329" s="2" t="str">
        <f t="shared" si="122"/>
        <v>Mersey Estuary</v>
      </c>
      <c r="O329" s="2" t="str">
        <f t="shared" si="123"/>
        <v>Ramsar</v>
      </c>
      <c r="P329" s="2" t="str">
        <f t="shared" si="125"/>
        <v>SF_SH_5</v>
      </c>
      <c r="Q329" s="37" t="s">
        <v>268</v>
      </c>
      <c r="R329" s="37" t="s">
        <v>269</v>
      </c>
      <c r="S329" s="37" t="s">
        <v>242</v>
      </c>
      <c r="T329" s="37" t="s">
        <v>541</v>
      </c>
      <c r="U329" s="9">
        <f t="shared" si="126"/>
        <v>0</v>
      </c>
      <c r="V329" s="9">
        <f t="shared" si="127"/>
        <v>0</v>
      </c>
      <c r="W329" s="9">
        <f t="shared" si="128"/>
        <v>0</v>
      </c>
      <c r="X329" s="9">
        <f t="shared" si="129"/>
        <v>0</v>
      </c>
      <c r="Y329" s="9">
        <f t="shared" si="130"/>
        <v>0</v>
      </c>
      <c r="Z329" s="9">
        <f t="shared" si="131"/>
        <v>0</v>
      </c>
      <c r="AA329" s="9">
        <f t="shared" si="132"/>
        <v>0</v>
      </c>
      <c r="AB329" s="9">
        <f t="shared" si="133"/>
        <v>0</v>
      </c>
      <c r="AN329" s="10" t="str">
        <f t="shared" si="124"/>
        <v>Drigg CoastSAC</v>
      </c>
      <c r="AO329" s="10" t="str">
        <f t="shared" si="134"/>
        <v>Drigg Coast</v>
      </c>
      <c r="AP329" s="9">
        <f>IFERROR(VLOOKUP($AN329,'Introduction probability'!$A$1:$L$128,5,FALSE),"0")</f>
        <v>0.5</v>
      </c>
      <c r="AQ329" s="9">
        <f>IFERROR(VLOOKUP($AN329,'Introduction probability'!$A$1:$L$128,6,FALSE),"0")</f>
        <v>0.5</v>
      </c>
      <c r="AR329" s="9">
        <f>IFERROR(VLOOKUP($AN329,'Introduction probability'!$A$1:$L$128,7,FALSE),"0")</f>
        <v>0.5</v>
      </c>
      <c r="AS329" s="9">
        <f>IFERROR(VLOOKUP($AN329,'Introduction probability'!$A$1:$L$128,8,FALSE),"0")</f>
        <v>0.5</v>
      </c>
      <c r="AT329" s="9">
        <f>IFERROR(VLOOKUP($AN329,'Introduction probability'!$A$1:$L$128,9,FALSE),"0")</f>
        <v>0.5</v>
      </c>
      <c r="AU329" s="9">
        <f>IFERROR(VLOOKUP($AN329,'Introduction probability'!$A$1:$L$128,10,FALSE),"0")</f>
        <v>0.5</v>
      </c>
      <c r="AV329" s="9">
        <f>IFERROR(VLOOKUP($AN329,'Introduction probability'!$A$1:$L$128,11,FALSE),"0")</f>
        <v>0.5</v>
      </c>
      <c r="AW329" s="9">
        <f>IFERROR(VLOOKUP($AN329,'Introduction probability'!$A$1:$L$128,12,FALSE),"0")</f>
        <v>0.5</v>
      </c>
      <c r="AY329" s="2" t="str">
        <f t="shared" si="135"/>
        <v>Drigg Coast</v>
      </c>
      <c r="AZ329" s="2" t="str">
        <f t="shared" si="136"/>
        <v>SAC</v>
      </c>
      <c r="BA329" s="2">
        <f t="shared" si="137"/>
        <v>0</v>
      </c>
      <c r="BB329" s="2">
        <f t="shared" si="138"/>
        <v>0</v>
      </c>
      <c r="BC329" s="2">
        <f t="shared" si="139"/>
        <v>0</v>
      </c>
      <c r="BD329" s="2">
        <f t="shared" si="140"/>
        <v>0</v>
      </c>
      <c r="BE329" s="2">
        <f t="shared" si="141"/>
        <v>0</v>
      </c>
      <c r="BF329" s="2">
        <f t="shared" si="142"/>
        <v>0</v>
      </c>
      <c r="BG329" s="2">
        <f t="shared" si="143"/>
        <v>0</v>
      </c>
      <c r="BH329" s="2">
        <f t="shared" si="144"/>
        <v>0</v>
      </c>
    </row>
    <row r="330" spans="1:60" x14ac:dyDescent="0.25">
      <c r="A330" s="1" t="s">
        <v>213</v>
      </c>
      <c r="B330" s="1" t="s">
        <v>214</v>
      </c>
      <c r="C330" s="1" t="s">
        <v>184</v>
      </c>
      <c r="D330" s="1" t="s">
        <v>510</v>
      </c>
      <c r="E330" s="1" t="s">
        <v>195</v>
      </c>
      <c r="F330" s="1" t="s">
        <v>196</v>
      </c>
      <c r="G330" s="1" t="s">
        <v>144</v>
      </c>
      <c r="H330" s="1" t="s">
        <v>17</v>
      </c>
      <c r="I330" s="1" t="s">
        <v>459</v>
      </c>
      <c r="J330" s="1" t="s">
        <v>46</v>
      </c>
      <c r="K330" s="1" t="s">
        <v>16</v>
      </c>
      <c r="L330" s="1" t="s">
        <v>19</v>
      </c>
      <c r="M330" s="2" t="str">
        <f t="shared" si="121"/>
        <v>UK11041</v>
      </c>
      <c r="N330" s="2" t="str">
        <f t="shared" si="122"/>
        <v>Mersey Estuary</v>
      </c>
      <c r="O330" s="2" t="str">
        <f t="shared" si="123"/>
        <v>Ramsar</v>
      </c>
      <c r="P330" s="2" t="str">
        <f t="shared" si="125"/>
        <v>A2.4</v>
      </c>
      <c r="Q330" s="37" t="s">
        <v>268</v>
      </c>
      <c r="R330" s="37" t="s">
        <v>269</v>
      </c>
      <c r="S330" s="37" t="s">
        <v>242</v>
      </c>
      <c r="T330" s="37" t="s">
        <v>450</v>
      </c>
      <c r="U330" s="9">
        <f t="shared" si="126"/>
        <v>0</v>
      </c>
      <c r="V330" s="9">
        <f t="shared" si="127"/>
        <v>1</v>
      </c>
      <c r="W330" s="9">
        <f t="shared" si="128"/>
        <v>0</v>
      </c>
      <c r="X330" s="9">
        <f t="shared" si="129"/>
        <v>0</v>
      </c>
      <c r="Y330" s="9">
        <f t="shared" si="130"/>
        <v>0</v>
      </c>
      <c r="Z330" s="9">
        <f t="shared" si="131"/>
        <v>1</v>
      </c>
      <c r="AA330" s="9">
        <f t="shared" si="132"/>
        <v>1</v>
      </c>
      <c r="AB330" s="9">
        <f t="shared" si="133"/>
        <v>1</v>
      </c>
      <c r="AN330" s="10" t="str">
        <f t="shared" si="124"/>
        <v>Drigg CoastSAC</v>
      </c>
      <c r="AO330" s="10" t="str">
        <f t="shared" si="134"/>
        <v>Drigg Coast</v>
      </c>
      <c r="AP330" s="9">
        <f>IFERROR(VLOOKUP($AN330,'Introduction probability'!$A$1:$L$128,5,FALSE),"0")</f>
        <v>0.5</v>
      </c>
      <c r="AQ330" s="9">
        <f>IFERROR(VLOOKUP($AN330,'Introduction probability'!$A$1:$L$128,6,FALSE),"0")</f>
        <v>0.5</v>
      </c>
      <c r="AR330" s="9">
        <f>IFERROR(VLOOKUP($AN330,'Introduction probability'!$A$1:$L$128,7,FALSE),"0")</f>
        <v>0.5</v>
      </c>
      <c r="AS330" s="9">
        <f>IFERROR(VLOOKUP($AN330,'Introduction probability'!$A$1:$L$128,8,FALSE),"0")</f>
        <v>0.5</v>
      </c>
      <c r="AT330" s="9">
        <f>IFERROR(VLOOKUP($AN330,'Introduction probability'!$A$1:$L$128,9,FALSE),"0")</f>
        <v>0.5</v>
      </c>
      <c r="AU330" s="9">
        <f>IFERROR(VLOOKUP($AN330,'Introduction probability'!$A$1:$L$128,10,FALSE),"0")</f>
        <v>0.5</v>
      </c>
      <c r="AV330" s="9">
        <f>IFERROR(VLOOKUP($AN330,'Introduction probability'!$A$1:$L$128,11,FALSE),"0")</f>
        <v>0.5</v>
      </c>
      <c r="AW330" s="9">
        <f>IFERROR(VLOOKUP($AN330,'Introduction probability'!$A$1:$L$128,12,FALSE),"0")</f>
        <v>0.5</v>
      </c>
      <c r="AY330" s="2" t="str">
        <f t="shared" si="135"/>
        <v>Drigg Coast</v>
      </c>
      <c r="AZ330" s="2" t="str">
        <f t="shared" si="136"/>
        <v>SAC</v>
      </c>
      <c r="BA330" s="2">
        <f t="shared" si="137"/>
        <v>0</v>
      </c>
      <c r="BB330" s="2">
        <f t="shared" si="138"/>
        <v>0.5</v>
      </c>
      <c r="BC330" s="2">
        <f t="shared" si="139"/>
        <v>0</v>
      </c>
      <c r="BD330" s="2">
        <f t="shared" si="140"/>
        <v>0</v>
      </c>
      <c r="BE330" s="2">
        <f t="shared" si="141"/>
        <v>0</v>
      </c>
      <c r="BF330" s="2">
        <f t="shared" si="142"/>
        <v>0.5</v>
      </c>
      <c r="BG330" s="2">
        <f t="shared" si="143"/>
        <v>0.5</v>
      </c>
      <c r="BH330" s="2">
        <f t="shared" si="144"/>
        <v>0.5</v>
      </c>
    </row>
    <row r="331" spans="1:60" x14ac:dyDescent="0.25">
      <c r="A331" s="1" t="s">
        <v>213</v>
      </c>
      <c r="B331" s="1" t="s">
        <v>214</v>
      </c>
      <c r="C331" s="1" t="s">
        <v>184</v>
      </c>
      <c r="D331" s="1" t="s">
        <v>510</v>
      </c>
      <c r="E331" s="1" t="s">
        <v>195</v>
      </c>
      <c r="F331" s="1" t="s">
        <v>196</v>
      </c>
      <c r="G331" s="1" t="s">
        <v>144</v>
      </c>
      <c r="H331" s="1" t="s">
        <v>17</v>
      </c>
      <c r="I331" s="1" t="s">
        <v>444</v>
      </c>
      <c r="J331" s="1" t="s">
        <v>27</v>
      </c>
      <c r="K331" s="1" t="s">
        <v>16</v>
      </c>
      <c r="L331" s="1" t="s">
        <v>19</v>
      </c>
      <c r="M331" s="2" t="str">
        <f t="shared" si="121"/>
        <v>UK11041</v>
      </c>
      <c r="N331" s="2" t="str">
        <f t="shared" si="122"/>
        <v>Mersey Estuary</v>
      </c>
      <c r="O331" s="2" t="str">
        <f t="shared" si="123"/>
        <v>Ramsar</v>
      </c>
      <c r="P331" s="2" t="str">
        <f t="shared" si="125"/>
        <v>A2.3</v>
      </c>
      <c r="Q331" s="37" t="s">
        <v>268</v>
      </c>
      <c r="R331" s="37" t="s">
        <v>269</v>
      </c>
      <c r="S331" s="37" t="s">
        <v>242</v>
      </c>
      <c r="T331" s="37" t="s">
        <v>543</v>
      </c>
      <c r="U331" s="9">
        <f t="shared" si="126"/>
        <v>0</v>
      </c>
      <c r="V331" s="9">
        <f t="shared" si="127"/>
        <v>0</v>
      </c>
      <c r="W331" s="9">
        <f t="shared" si="128"/>
        <v>0</v>
      </c>
      <c r="X331" s="9">
        <f t="shared" si="129"/>
        <v>0</v>
      </c>
      <c r="Y331" s="9">
        <f t="shared" si="130"/>
        <v>0</v>
      </c>
      <c r="Z331" s="9">
        <f t="shared" si="131"/>
        <v>0</v>
      </c>
      <c r="AA331" s="9">
        <f t="shared" si="132"/>
        <v>0</v>
      </c>
      <c r="AB331" s="9">
        <f t="shared" si="133"/>
        <v>0</v>
      </c>
      <c r="AN331" s="10" t="str">
        <f t="shared" si="124"/>
        <v>Drigg CoastSAC</v>
      </c>
      <c r="AO331" s="10" t="str">
        <f t="shared" si="134"/>
        <v>Drigg Coast</v>
      </c>
      <c r="AP331" s="9">
        <f>IFERROR(VLOOKUP($AN331,'Introduction probability'!$A$1:$L$128,5,FALSE),"0")</f>
        <v>0.5</v>
      </c>
      <c r="AQ331" s="9">
        <f>IFERROR(VLOOKUP($AN331,'Introduction probability'!$A$1:$L$128,6,FALSE),"0")</f>
        <v>0.5</v>
      </c>
      <c r="AR331" s="9">
        <f>IFERROR(VLOOKUP($AN331,'Introduction probability'!$A$1:$L$128,7,FALSE),"0")</f>
        <v>0.5</v>
      </c>
      <c r="AS331" s="9">
        <f>IFERROR(VLOOKUP($AN331,'Introduction probability'!$A$1:$L$128,8,FALSE),"0")</f>
        <v>0.5</v>
      </c>
      <c r="AT331" s="9">
        <f>IFERROR(VLOOKUP($AN331,'Introduction probability'!$A$1:$L$128,9,FALSE),"0")</f>
        <v>0.5</v>
      </c>
      <c r="AU331" s="9">
        <f>IFERROR(VLOOKUP($AN331,'Introduction probability'!$A$1:$L$128,10,FALSE),"0")</f>
        <v>0.5</v>
      </c>
      <c r="AV331" s="9">
        <f>IFERROR(VLOOKUP($AN331,'Introduction probability'!$A$1:$L$128,11,FALSE),"0")</f>
        <v>0.5</v>
      </c>
      <c r="AW331" s="9">
        <f>IFERROR(VLOOKUP($AN331,'Introduction probability'!$A$1:$L$128,12,FALSE),"0")</f>
        <v>0.5</v>
      </c>
      <c r="AY331" s="2" t="str">
        <f t="shared" si="135"/>
        <v>Drigg Coast</v>
      </c>
      <c r="AZ331" s="2" t="str">
        <f t="shared" si="136"/>
        <v>SAC</v>
      </c>
      <c r="BA331" s="2">
        <f t="shared" si="137"/>
        <v>0</v>
      </c>
      <c r="BB331" s="2">
        <f t="shared" si="138"/>
        <v>0</v>
      </c>
      <c r="BC331" s="2">
        <f t="shared" si="139"/>
        <v>0</v>
      </c>
      <c r="BD331" s="2">
        <f t="shared" si="140"/>
        <v>0</v>
      </c>
      <c r="BE331" s="2">
        <f t="shared" si="141"/>
        <v>0</v>
      </c>
      <c r="BF331" s="2">
        <f t="shared" si="142"/>
        <v>0</v>
      </c>
      <c r="BG331" s="2">
        <f t="shared" si="143"/>
        <v>0</v>
      </c>
      <c r="BH331" s="2">
        <f t="shared" si="144"/>
        <v>0</v>
      </c>
    </row>
    <row r="332" spans="1:60" x14ac:dyDescent="0.25">
      <c r="A332" s="1" t="s">
        <v>213</v>
      </c>
      <c r="B332" s="1" t="s">
        <v>214</v>
      </c>
      <c r="C332" s="1" t="s">
        <v>184</v>
      </c>
      <c r="D332" s="1" t="s">
        <v>510</v>
      </c>
      <c r="E332" s="1" t="s">
        <v>195</v>
      </c>
      <c r="F332" s="1" t="s">
        <v>196</v>
      </c>
      <c r="G332" s="1" t="s">
        <v>144</v>
      </c>
      <c r="H332" s="1" t="s">
        <v>17</v>
      </c>
      <c r="I332" s="1" t="s">
        <v>595</v>
      </c>
      <c r="J332" s="1" t="s">
        <v>155</v>
      </c>
      <c r="K332" s="1" t="s">
        <v>16</v>
      </c>
      <c r="L332" s="1" t="s">
        <v>19</v>
      </c>
      <c r="M332" s="2" t="str">
        <f t="shared" si="121"/>
        <v>UK11041</v>
      </c>
      <c r="N332" s="2" t="str">
        <f t="shared" si="122"/>
        <v>Mersey Estuary</v>
      </c>
      <c r="O332" s="2" t="str">
        <f t="shared" si="123"/>
        <v>Ramsar</v>
      </c>
      <c r="P332" s="2" t="str">
        <f t="shared" si="125"/>
        <v>A1</v>
      </c>
      <c r="Q332" s="37" t="s">
        <v>268</v>
      </c>
      <c r="R332" s="37" t="s">
        <v>269</v>
      </c>
      <c r="S332" s="37" t="s">
        <v>242</v>
      </c>
      <c r="T332" s="37" t="s">
        <v>544</v>
      </c>
      <c r="U332" s="9">
        <f t="shared" si="126"/>
        <v>0</v>
      </c>
      <c r="V332" s="9">
        <f t="shared" si="127"/>
        <v>0</v>
      </c>
      <c r="W332" s="9">
        <f t="shared" si="128"/>
        <v>0</v>
      </c>
      <c r="X332" s="9">
        <f t="shared" si="129"/>
        <v>0</v>
      </c>
      <c r="Y332" s="9">
        <f t="shared" si="130"/>
        <v>0</v>
      </c>
      <c r="Z332" s="9">
        <f t="shared" si="131"/>
        <v>0</v>
      </c>
      <c r="AA332" s="9">
        <f t="shared" si="132"/>
        <v>0</v>
      </c>
      <c r="AB332" s="9">
        <f t="shared" si="133"/>
        <v>0</v>
      </c>
      <c r="AN332" s="10" t="str">
        <f t="shared" si="124"/>
        <v>Drigg CoastSAC</v>
      </c>
      <c r="AO332" s="10" t="str">
        <f t="shared" si="134"/>
        <v>Drigg Coast</v>
      </c>
      <c r="AP332" s="9">
        <f>IFERROR(VLOOKUP($AN332,'Introduction probability'!$A$1:$L$128,5,FALSE),"0")</f>
        <v>0.5</v>
      </c>
      <c r="AQ332" s="9">
        <f>IFERROR(VLOOKUP($AN332,'Introduction probability'!$A$1:$L$128,6,FALSE),"0")</f>
        <v>0.5</v>
      </c>
      <c r="AR332" s="9">
        <f>IFERROR(VLOOKUP($AN332,'Introduction probability'!$A$1:$L$128,7,FALSE),"0")</f>
        <v>0.5</v>
      </c>
      <c r="AS332" s="9">
        <f>IFERROR(VLOOKUP($AN332,'Introduction probability'!$A$1:$L$128,8,FALSE),"0")</f>
        <v>0.5</v>
      </c>
      <c r="AT332" s="9">
        <f>IFERROR(VLOOKUP($AN332,'Introduction probability'!$A$1:$L$128,9,FALSE),"0")</f>
        <v>0.5</v>
      </c>
      <c r="AU332" s="9">
        <f>IFERROR(VLOOKUP($AN332,'Introduction probability'!$A$1:$L$128,10,FALSE),"0")</f>
        <v>0.5</v>
      </c>
      <c r="AV332" s="9">
        <f>IFERROR(VLOOKUP($AN332,'Introduction probability'!$A$1:$L$128,11,FALSE),"0")</f>
        <v>0.5</v>
      </c>
      <c r="AW332" s="9">
        <f>IFERROR(VLOOKUP($AN332,'Introduction probability'!$A$1:$L$128,12,FALSE),"0")</f>
        <v>0.5</v>
      </c>
      <c r="AY332" s="2" t="str">
        <f t="shared" si="135"/>
        <v>Drigg Coast</v>
      </c>
      <c r="AZ332" s="2" t="str">
        <f t="shared" si="136"/>
        <v>SAC</v>
      </c>
      <c r="BA332" s="2">
        <f t="shared" si="137"/>
        <v>0</v>
      </c>
      <c r="BB332" s="2">
        <f t="shared" si="138"/>
        <v>0</v>
      </c>
      <c r="BC332" s="2">
        <f t="shared" si="139"/>
        <v>0</v>
      </c>
      <c r="BD332" s="2">
        <f t="shared" si="140"/>
        <v>0</v>
      </c>
      <c r="BE332" s="2">
        <f t="shared" si="141"/>
        <v>0</v>
      </c>
      <c r="BF332" s="2">
        <f t="shared" si="142"/>
        <v>0</v>
      </c>
      <c r="BG332" s="2">
        <f t="shared" si="143"/>
        <v>0</v>
      </c>
      <c r="BH332" s="2">
        <f t="shared" si="144"/>
        <v>0</v>
      </c>
    </row>
    <row r="333" spans="1:60" x14ac:dyDescent="0.25">
      <c r="A333" s="1" t="s">
        <v>213</v>
      </c>
      <c r="B333" s="1" t="s">
        <v>214</v>
      </c>
      <c r="C333" s="1" t="s">
        <v>184</v>
      </c>
      <c r="D333" s="1" t="s">
        <v>510</v>
      </c>
      <c r="E333" s="1" t="s">
        <v>195</v>
      </c>
      <c r="F333" s="1" t="s">
        <v>196</v>
      </c>
      <c r="G333" s="1" t="s">
        <v>144</v>
      </c>
      <c r="H333" s="1" t="s">
        <v>17</v>
      </c>
      <c r="I333" s="1" t="s">
        <v>465</v>
      </c>
      <c r="J333" s="1" t="s">
        <v>56</v>
      </c>
      <c r="K333" s="1" t="s">
        <v>16</v>
      </c>
      <c r="L333" s="1" t="s">
        <v>19</v>
      </c>
      <c r="M333" s="2" t="str">
        <f t="shared" si="121"/>
        <v>UK11041</v>
      </c>
      <c r="N333" s="2" t="str">
        <f t="shared" si="122"/>
        <v>Mersey Estuary</v>
      </c>
      <c r="O333" s="2" t="str">
        <f t="shared" si="123"/>
        <v>Ramsar</v>
      </c>
      <c r="P333" s="2" t="str">
        <f t="shared" si="125"/>
        <v>A2.2</v>
      </c>
      <c r="Q333" s="37" t="s">
        <v>274</v>
      </c>
      <c r="R333" s="37" t="s">
        <v>275</v>
      </c>
      <c r="S333" s="37" t="s">
        <v>242</v>
      </c>
      <c r="T333" s="37" t="s">
        <v>600</v>
      </c>
      <c r="U333" s="9">
        <f t="shared" si="126"/>
        <v>0</v>
      </c>
      <c r="V333" s="9">
        <f t="shared" si="127"/>
        <v>0</v>
      </c>
      <c r="W333" s="9">
        <f t="shared" si="128"/>
        <v>0</v>
      </c>
      <c r="X333" s="9">
        <f t="shared" si="129"/>
        <v>0</v>
      </c>
      <c r="Y333" s="9">
        <f t="shared" si="130"/>
        <v>0</v>
      </c>
      <c r="Z333" s="9">
        <f t="shared" si="131"/>
        <v>0</v>
      </c>
      <c r="AA333" s="9">
        <f t="shared" si="132"/>
        <v>0</v>
      </c>
      <c r="AB333" s="9">
        <f t="shared" si="133"/>
        <v>0</v>
      </c>
      <c r="AN333" s="10" t="str">
        <f t="shared" si="124"/>
        <v>Essex EstuariesSAC</v>
      </c>
      <c r="AO333" s="10" t="str">
        <f t="shared" si="134"/>
        <v>Essex Estuaries</v>
      </c>
      <c r="AP333" s="9">
        <f>IFERROR(VLOOKUP($AN333,'Introduction probability'!$A$1:$L$128,5,FALSE),"0")</f>
        <v>1</v>
      </c>
      <c r="AQ333" s="9">
        <f>IFERROR(VLOOKUP($AN333,'Introduction probability'!$A$1:$L$128,6,FALSE),"0")</f>
        <v>0.5</v>
      </c>
      <c r="AR333" s="9">
        <f>IFERROR(VLOOKUP($AN333,'Introduction probability'!$A$1:$L$128,7,FALSE),"0")</f>
        <v>0.5</v>
      </c>
      <c r="AS333" s="9">
        <f>IFERROR(VLOOKUP($AN333,'Introduction probability'!$A$1:$L$128,8,FALSE),"0")</f>
        <v>1</v>
      </c>
      <c r="AT333" s="9">
        <f>IFERROR(VLOOKUP($AN333,'Introduction probability'!$A$1:$L$128,9,FALSE),"0")</f>
        <v>0.5</v>
      </c>
      <c r="AU333" s="9">
        <f>IFERROR(VLOOKUP($AN333,'Introduction probability'!$A$1:$L$128,10,FALSE),"0")</f>
        <v>1</v>
      </c>
      <c r="AV333" s="9">
        <f>IFERROR(VLOOKUP($AN333,'Introduction probability'!$A$1:$L$128,11,FALSE),"0")</f>
        <v>1</v>
      </c>
      <c r="AW333" s="9">
        <f>IFERROR(VLOOKUP($AN333,'Introduction probability'!$A$1:$L$128,12,FALSE),"0")</f>
        <v>0.5</v>
      </c>
      <c r="AY333" s="2" t="str">
        <f t="shared" si="135"/>
        <v>Essex Estuaries</v>
      </c>
      <c r="AZ333" s="2" t="str">
        <f t="shared" si="136"/>
        <v>SAC</v>
      </c>
      <c r="BA333" s="2">
        <f t="shared" si="137"/>
        <v>0</v>
      </c>
      <c r="BB333" s="2">
        <f t="shared" si="138"/>
        <v>0</v>
      </c>
      <c r="BC333" s="2">
        <f t="shared" si="139"/>
        <v>0</v>
      </c>
      <c r="BD333" s="2">
        <f t="shared" si="140"/>
        <v>0</v>
      </c>
      <c r="BE333" s="2">
        <f t="shared" si="141"/>
        <v>0</v>
      </c>
      <c r="BF333" s="2">
        <f t="shared" si="142"/>
        <v>0</v>
      </c>
      <c r="BG333" s="2">
        <f t="shared" si="143"/>
        <v>0</v>
      </c>
      <c r="BH333" s="2">
        <f t="shared" si="144"/>
        <v>0</v>
      </c>
    </row>
    <row r="334" spans="1:60" x14ac:dyDescent="0.25">
      <c r="A334" s="1" t="s">
        <v>213</v>
      </c>
      <c r="B334" s="1" t="s">
        <v>214</v>
      </c>
      <c r="C334" s="1" t="s">
        <v>184</v>
      </c>
      <c r="D334" s="1" t="s">
        <v>510</v>
      </c>
      <c r="E334" s="1" t="s">
        <v>195</v>
      </c>
      <c r="F334" s="1" t="s">
        <v>196</v>
      </c>
      <c r="G334" s="1" t="s">
        <v>144</v>
      </c>
      <c r="H334" s="1" t="s">
        <v>17</v>
      </c>
      <c r="I334" s="1" t="s">
        <v>543</v>
      </c>
      <c r="J334" s="1" t="s">
        <v>148</v>
      </c>
      <c r="K334" s="1" t="s">
        <v>16</v>
      </c>
      <c r="L334" s="1" t="s">
        <v>146</v>
      </c>
      <c r="M334" s="2" t="str">
        <f t="shared" si="121"/>
        <v>UK11041</v>
      </c>
      <c r="N334" s="2" t="str">
        <f t="shared" si="122"/>
        <v>Mersey Estuary</v>
      </c>
      <c r="O334" s="2" t="str">
        <f t="shared" si="123"/>
        <v>Ramsar</v>
      </c>
      <c r="P334" s="2" t="str">
        <f t="shared" si="125"/>
        <v>H1310</v>
      </c>
      <c r="Q334" s="37" t="s">
        <v>274</v>
      </c>
      <c r="R334" s="37" t="s">
        <v>275</v>
      </c>
      <c r="S334" s="37" t="s">
        <v>242</v>
      </c>
      <c r="T334" s="37" t="s">
        <v>601</v>
      </c>
      <c r="U334" s="9">
        <f t="shared" si="126"/>
        <v>0</v>
      </c>
      <c r="V334" s="9">
        <f t="shared" si="127"/>
        <v>0</v>
      </c>
      <c r="W334" s="9">
        <f t="shared" si="128"/>
        <v>0</v>
      </c>
      <c r="X334" s="9">
        <f t="shared" si="129"/>
        <v>0</v>
      </c>
      <c r="Y334" s="9">
        <f t="shared" si="130"/>
        <v>0</v>
      </c>
      <c r="Z334" s="9">
        <f t="shared" si="131"/>
        <v>0</v>
      </c>
      <c r="AA334" s="9">
        <f t="shared" si="132"/>
        <v>0</v>
      </c>
      <c r="AB334" s="9">
        <f t="shared" si="133"/>
        <v>0</v>
      </c>
      <c r="AN334" s="10" t="str">
        <f t="shared" si="124"/>
        <v>Essex EstuariesSAC</v>
      </c>
      <c r="AO334" s="10" t="str">
        <f t="shared" si="134"/>
        <v>Essex Estuaries</v>
      </c>
      <c r="AP334" s="9">
        <f>IFERROR(VLOOKUP($AN334,'Introduction probability'!$A$1:$L$128,5,FALSE),"0")</f>
        <v>1</v>
      </c>
      <c r="AQ334" s="9">
        <f>IFERROR(VLOOKUP($AN334,'Introduction probability'!$A$1:$L$128,6,FALSE),"0")</f>
        <v>0.5</v>
      </c>
      <c r="AR334" s="9">
        <f>IFERROR(VLOOKUP($AN334,'Introduction probability'!$A$1:$L$128,7,FALSE),"0")</f>
        <v>0.5</v>
      </c>
      <c r="AS334" s="9">
        <f>IFERROR(VLOOKUP($AN334,'Introduction probability'!$A$1:$L$128,8,FALSE),"0")</f>
        <v>1</v>
      </c>
      <c r="AT334" s="9">
        <f>IFERROR(VLOOKUP($AN334,'Introduction probability'!$A$1:$L$128,9,FALSE),"0")</f>
        <v>0.5</v>
      </c>
      <c r="AU334" s="9">
        <f>IFERROR(VLOOKUP($AN334,'Introduction probability'!$A$1:$L$128,10,FALSE),"0")</f>
        <v>1</v>
      </c>
      <c r="AV334" s="9">
        <f>IFERROR(VLOOKUP($AN334,'Introduction probability'!$A$1:$L$128,11,FALSE),"0")</f>
        <v>1</v>
      </c>
      <c r="AW334" s="9">
        <f>IFERROR(VLOOKUP($AN334,'Introduction probability'!$A$1:$L$128,12,FALSE),"0")</f>
        <v>0.5</v>
      </c>
      <c r="AY334" s="2" t="str">
        <f t="shared" si="135"/>
        <v>Essex Estuaries</v>
      </c>
      <c r="AZ334" s="2" t="str">
        <f t="shared" si="136"/>
        <v>SAC</v>
      </c>
      <c r="BA334" s="2">
        <f t="shared" si="137"/>
        <v>0</v>
      </c>
      <c r="BB334" s="2">
        <f t="shared" si="138"/>
        <v>0</v>
      </c>
      <c r="BC334" s="2">
        <f t="shared" si="139"/>
        <v>0</v>
      </c>
      <c r="BD334" s="2">
        <f t="shared" si="140"/>
        <v>0</v>
      </c>
      <c r="BE334" s="2">
        <f t="shared" si="141"/>
        <v>0</v>
      </c>
      <c r="BF334" s="2">
        <f t="shared" si="142"/>
        <v>0</v>
      </c>
      <c r="BG334" s="2">
        <f t="shared" si="143"/>
        <v>0</v>
      </c>
      <c r="BH334" s="2">
        <f t="shared" si="144"/>
        <v>0</v>
      </c>
    </row>
    <row r="335" spans="1:60" x14ac:dyDescent="0.25">
      <c r="A335" s="1" t="s">
        <v>213</v>
      </c>
      <c r="B335" s="1" t="s">
        <v>214</v>
      </c>
      <c r="C335" s="1" t="s">
        <v>184</v>
      </c>
      <c r="D335" s="1" t="s">
        <v>518</v>
      </c>
      <c r="E335" s="1" t="s">
        <v>215</v>
      </c>
      <c r="F335" s="1" t="s">
        <v>216</v>
      </c>
      <c r="G335" s="1" t="s">
        <v>144</v>
      </c>
      <c r="H335" s="1" t="s">
        <v>17</v>
      </c>
      <c r="I335" s="1" t="s">
        <v>530</v>
      </c>
      <c r="J335" s="1" t="s">
        <v>145</v>
      </c>
      <c r="K335" s="1" t="s">
        <v>16</v>
      </c>
      <c r="L335" s="1" t="s">
        <v>146</v>
      </c>
      <c r="M335" s="2" t="str">
        <f t="shared" si="121"/>
        <v>UK11041</v>
      </c>
      <c r="N335" s="2" t="str">
        <f t="shared" si="122"/>
        <v>Mersey Estuary</v>
      </c>
      <c r="O335" s="2" t="str">
        <f t="shared" si="123"/>
        <v>Ramsar</v>
      </c>
      <c r="P335" s="2" t="str">
        <f t="shared" si="125"/>
        <v>H1330</v>
      </c>
      <c r="Q335" s="37" t="s">
        <v>274</v>
      </c>
      <c r="R335" s="37" t="s">
        <v>275</v>
      </c>
      <c r="S335" s="37" t="s">
        <v>242</v>
      </c>
      <c r="T335" s="37" t="s">
        <v>602</v>
      </c>
      <c r="U335" s="9">
        <f t="shared" si="126"/>
        <v>0</v>
      </c>
      <c r="V335" s="9">
        <f t="shared" si="127"/>
        <v>0</v>
      </c>
      <c r="W335" s="9">
        <f t="shared" si="128"/>
        <v>0</v>
      </c>
      <c r="X335" s="9">
        <f t="shared" si="129"/>
        <v>0</v>
      </c>
      <c r="Y335" s="9">
        <f t="shared" si="130"/>
        <v>0</v>
      </c>
      <c r="Z335" s="9">
        <f t="shared" si="131"/>
        <v>0</v>
      </c>
      <c r="AA335" s="9">
        <f t="shared" si="132"/>
        <v>0</v>
      </c>
      <c r="AB335" s="9">
        <f t="shared" si="133"/>
        <v>0</v>
      </c>
      <c r="AN335" s="10" t="str">
        <f t="shared" si="124"/>
        <v>Essex EstuariesSAC</v>
      </c>
      <c r="AO335" s="10" t="str">
        <f t="shared" si="134"/>
        <v>Essex Estuaries</v>
      </c>
      <c r="AP335" s="9">
        <f>IFERROR(VLOOKUP($AN335,'Introduction probability'!$A$1:$L$128,5,FALSE),"0")</f>
        <v>1</v>
      </c>
      <c r="AQ335" s="9">
        <f>IFERROR(VLOOKUP($AN335,'Introduction probability'!$A$1:$L$128,6,FALSE),"0")</f>
        <v>0.5</v>
      </c>
      <c r="AR335" s="9">
        <f>IFERROR(VLOOKUP($AN335,'Introduction probability'!$A$1:$L$128,7,FALSE),"0")</f>
        <v>0.5</v>
      </c>
      <c r="AS335" s="9">
        <f>IFERROR(VLOOKUP($AN335,'Introduction probability'!$A$1:$L$128,8,FALSE),"0")</f>
        <v>1</v>
      </c>
      <c r="AT335" s="9">
        <f>IFERROR(VLOOKUP($AN335,'Introduction probability'!$A$1:$L$128,9,FALSE),"0")</f>
        <v>0.5</v>
      </c>
      <c r="AU335" s="9">
        <f>IFERROR(VLOOKUP($AN335,'Introduction probability'!$A$1:$L$128,10,FALSE),"0")</f>
        <v>1</v>
      </c>
      <c r="AV335" s="9">
        <f>IFERROR(VLOOKUP($AN335,'Introduction probability'!$A$1:$L$128,11,FALSE),"0")</f>
        <v>1</v>
      </c>
      <c r="AW335" s="9">
        <f>IFERROR(VLOOKUP($AN335,'Introduction probability'!$A$1:$L$128,12,FALSE),"0")</f>
        <v>0.5</v>
      </c>
      <c r="AY335" s="2" t="str">
        <f t="shared" si="135"/>
        <v>Essex Estuaries</v>
      </c>
      <c r="AZ335" s="2" t="str">
        <f t="shared" si="136"/>
        <v>SAC</v>
      </c>
      <c r="BA335" s="2">
        <f t="shared" si="137"/>
        <v>0</v>
      </c>
      <c r="BB335" s="2">
        <f t="shared" si="138"/>
        <v>0</v>
      </c>
      <c r="BC335" s="2">
        <f t="shared" si="139"/>
        <v>0</v>
      </c>
      <c r="BD335" s="2">
        <f t="shared" si="140"/>
        <v>0</v>
      </c>
      <c r="BE335" s="2">
        <f t="shared" si="141"/>
        <v>0</v>
      </c>
      <c r="BF335" s="2">
        <f t="shared" si="142"/>
        <v>0</v>
      </c>
      <c r="BG335" s="2">
        <f t="shared" si="143"/>
        <v>0</v>
      </c>
      <c r="BH335" s="2">
        <f t="shared" si="144"/>
        <v>0</v>
      </c>
    </row>
    <row r="336" spans="1:60" x14ac:dyDescent="0.25">
      <c r="A336" s="1" t="s">
        <v>213</v>
      </c>
      <c r="B336" s="1" t="s">
        <v>214</v>
      </c>
      <c r="C336" s="1" t="s">
        <v>184</v>
      </c>
      <c r="D336" s="1" t="s">
        <v>518</v>
      </c>
      <c r="E336" s="1" t="s">
        <v>215</v>
      </c>
      <c r="F336" s="1" t="s">
        <v>216</v>
      </c>
      <c r="G336" s="1" t="s">
        <v>144</v>
      </c>
      <c r="H336" s="1" t="s">
        <v>17</v>
      </c>
      <c r="I336" s="1" t="s">
        <v>596</v>
      </c>
      <c r="J336" s="1" t="s">
        <v>187</v>
      </c>
      <c r="K336" s="1" t="s">
        <v>16</v>
      </c>
      <c r="L336" s="1" t="s">
        <v>146</v>
      </c>
      <c r="M336" s="2" t="str">
        <f t="shared" si="121"/>
        <v>UK11041</v>
      </c>
      <c r="N336" s="2" t="str">
        <f t="shared" si="122"/>
        <v>Mersey Estuary</v>
      </c>
      <c r="O336" s="2" t="str">
        <f t="shared" si="123"/>
        <v>Ramsar</v>
      </c>
      <c r="P336" s="2" t="str">
        <f t="shared" si="125"/>
        <v>SH_2</v>
      </c>
      <c r="Q336" s="37" t="s">
        <v>274</v>
      </c>
      <c r="R336" s="37" t="s">
        <v>275</v>
      </c>
      <c r="S336" s="37" t="s">
        <v>242</v>
      </c>
      <c r="T336" s="37" t="s">
        <v>603</v>
      </c>
      <c r="U336" s="9">
        <f t="shared" si="126"/>
        <v>0</v>
      </c>
      <c r="V336" s="9">
        <f t="shared" si="127"/>
        <v>0</v>
      </c>
      <c r="W336" s="9">
        <f t="shared" si="128"/>
        <v>0</v>
      </c>
      <c r="X336" s="9">
        <f t="shared" si="129"/>
        <v>0</v>
      </c>
      <c r="Y336" s="9">
        <f t="shared" si="130"/>
        <v>0</v>
      </c>
      <c r="Z336" s="9">
        <f t="shared" si="131"/>
        <v>0</v>
      </c>
      <c r="AA336" s="9">
        <f t="shared" si="132"/>
        <v>0</v>
      </c>
      <c r="AB336" s="9">
        <f t="shared" si="133"/>
        <v>0</v>
      </c>
      <c r="AN336" s="10" t="str">
        <f t="shared" si="124"/>
        <v>Essex EstuariesSAC</v>
      </c>
      <c r="AO336" s="10" t="str">
        <f t="shared" si="134"/>
        <v>Essex Estuaries</v>
      </c>
      <c r="AP336" s="9">
        <f>IFERROR(VLOOKUP($AN336,'Introduction probability'!$A$1:$L$128,5,FALSE),"0")</f>
        <v>1</v>
      </c>
      <c r="AQ336" s="9">
        <f>IFERROR(VLOOKUP($AN336,'Introduction probability'!$A$1:$L$128,6,FALSE),"0")</f>
        <v>0.5</v>
      </c>
      <c r="AR336" s="9">
        <f>IFERROR(VLOOKUP($AN336,'Introduction probability'!$A$1:$L$128,7,FALSE),"0")</f>
        <v>0.5</v>
      </c>
      <c r="AS336" s="9">
        <f>IFERROR(VLOOKUP($AN336,'Introduction probability'!$A$1:$L$128,8,FALSE),"0")</f>
        <v>1</v>
      </c>
      <c r="AT336" s="9">
        <f>IFERROR(VLOOKUP($AN336,'Introduction probability'!$A$1:$L$128,9,FALSE),"0")</f>
        <v>0.5</v>
      </c>
      <c r="AU336" s="9">
        <f>IFERROR(VLOOKUP($AN336,'Introduction probability'!$A$1:$L$128,10,FALSE),"0")</f>
        <v>1</v>
      </c>
      <c r="AV336" s="9">
        <f>IFERROR(VLOOKUP($AN336,'Introduction probability'!$A$1:$L$128,11,FALSE),"0")</f>
        <v>1</v>
      </c>
      <c r="AW336" s="9">
        <f>IFERROR(VLOOKUP($AN336,'Introduction probability'!$A$1:$L$128,12,FALSE),"0")</f>
        <v>0.5</v>
      </c>
      <c r="AY336" s="2" t="str">
        <f t="shared" si="135"/>
        <v>Essex Estuaries</v>
      </c>
      <c r="AZ336" s="2" t="str">
        <f t="shared" si="136"/>
        <v>SAC</v>
      </c>
      <c r="BA336" s="2">
        <f t="shared" si="137"/>
        <v>0</v>
      </c>
      <c r="BB336" s="2">
        <f t="shared" si="138"/>
        <v>0</v>
      </c>
      <c r="BC336" s="2">
        <f t="shared" si="139"/>
        <v>0</v>
      </c>
      <c r="BD336" s="2">
        <f t="shared" si="140"/>
        <v>0</v>
      </c>
      <c r="BE336" s="2">
        <f t="shared" si="141"/>
        <v>0</v>
      </c>
      <c r="BF336" s="2">
        <f t="shared" si="142"/>
        <v>0</v>
      </c>
      <c r="BG336" s="2">
        <f t="shared" si="143"/>
        <v>0</v>
      </c>
      <c r="BH336" s="2">
        <f t="shared" si="144"/>
        <v>0</v>
      </c>
    </row>
    <row r="337" spans="1:60" x14ac:dyDescent="0.25">
      <c r="A337" s="1" t="s">
        <v>213</v>
      </c>
      <c r="B337" s="1" t="s">
        <v>214</v>
      </c>
      <c r="C337" s="1" t="s">
        <v>184</v>
      </c>
      <c r="D337" s="1" t="s">
        <v>518</v>
      </c>
      <c r="E337" s="1" t="s">
        <v>215</v>
      </c>
      <c r="F337" s="1" t="s">
        <v>216</v>
      </c>
      <c r="G337" s="1" t="s">
        <v>144</v>
      </c>
      <c r="H337" s="1" t="s">
        <v>17</v>
      </c>
      <c r="I337" s="1" t="s">
        <v>459</v>
      </c>
      <c r="J337" s="1" t="s">
        <v>46</v>
      </c>
      <c r="K337" s="1" t="s">
        <v>16</v>
      </c>
      <c r="L337" s="1" t="s">
        <v>19</v>
      </c>
      <c r="M337" s="2" t="str">
        <f t="shared" si="121"/>
        <v>UK11041</v>
      </c>
      <c r="N337" s="2" t="str">
        <f t="shared" si="122"/>
        <v>Mersey Estuary</v>
      </c>
      <c r="O337" s="2" t="str">
        <f t="shared" si="123"/>
        <v>Ramsar</v>
      </c>
      <c r="P337" s="2" t="str">
        <f t="shared" si="125"/>
        <v>A2.4</v>
      </c>
      <c r="Q337" s="37" t="s">
        <v>274</v>
      </c>
      <c r="R337" s="37" t="s">
        <v>275</v>
      </c>
      <c r="S337" s="37" t="s">
        <v>242</v>
      </c>
      <c r="T337" s="37" t="s">
        <v>604</v>
      </c>
      <c r="U337" s="9">
        <f t="shared" si="126"/>
        <v>0</v>
      </c>
      <c r="V337" s="9">
        <f t="shared" si="127"/>
        <v>0</v>
      </c>
      <c r="W337" s="9">
        <f t="shared" si="128"/>
        <v>0</v>
      </c>
      <c r="X337" s="9">
        <f t="shared" si="129"/>
        <v>0</v>
      </c>
      <c r="Y337" s="9">
        <f t="shared" si="130"/>
        <v>0</v>
      </c>
      <c r="Z337" s="9">
        <f t="shared" si="131"/>
        <v>0</v>
      </c>
      <c r="AA337" s="9">
        <f t="shared" si="132"/>
        <v>0</v>
      </c>
      <c r="AB337" s="9">
        <f t="shared" si="133"/>
        <v>0</v>
      </c>
      <c r="AN337" s="10" t="str">
        <f t="shared" si="124"/>
        <v>Essex EstuariesSAC</v>
      </c>
      <c r="AO337" s="10" t="str">
        <f t="shared" si="134"/>
        <v>Essex Estuaries</v>
      </c>
      <c r="AP337" s="9">
        <f>IFERROR(VLOOKUP($AN337,'Introduction probability'!$A$1:$L$128,5,FALSE),"0")</f>
        <v>1</v>
      </c>
      <c r="AQ337" s="9">
        <f>IFERROR(VLOOKUP($AN337,'Introduction probability'!$A$1:$L$128,6,FALSE),"0")</f>
        <v>0.5</v>
      </c>
      <c r="AR337" s="9">
        <f>IFERROR(VLOOKUP($AN337,'Introduction probability'!$A$1:$L$128,7,FALSE),"0")</f>
        <v>0.5</v>
      </c>
      <c r="AS337" s="9">
        <f>IFERROR(VLOOKUP($AN337,'Introduction probability'!$A$1:$L$128,8,FALSE),"0")</f>
        <v>1</v>
      </c>
      <c r="AT337" s="9">
        <f>IFERROR(VLOOKUP($AN337,'Introduction probability'!$A$1:$L$128,9,FALSE),"0")</f>
        <v>0.5</v>
      </c>
      <c r="AU337" s="9">
        <f>IFERROR(VLOOKUP($AN337,'Introduction probability'!$A$1:$L$128,10,FALSE),"0")</f>
        <v>1</v>
      </c>
      <c r="AV337" s="9">
        <f>IFERROR(VLOOKUP($AN337,'Introduction probability'!$A$1:$L$128,11,FALSE),"0")</f>
        <v>1</v>
      </c>
      <c r="AW337" s="9">
        <f>IFERROR(VLOOKUP($AN337,'Introduction probability'!$A$1:$L$128,12,FALSE),"0")</f>
        <v>0.5</v>
      </c>
      <c r="AY337" s="2" t="str">
        <f t="shared" si="135"/>
        <v>Essex Estuaries</v>
      </c>
      <c r="AZ337" s="2" t="str">
        <f t="shared" si="136"/>
        <v>SAC</v>
      </c>
      <c r="BA337" s="2">
        <f t="shared" si="137"/>
        <v>0</v>
      </c>
      <c r="BB337" s="2">
        <f t="shared" si="138"/>
        <v>0</v>
      </c>
      <c r="BC337" s="2">
        <f t="shared" si="139"/>
        <v>0</v>
      </c>
      <c r="BD337" s="2">
        <f t="shared" si="140"/>
        <v>0</v>
      </c>
      <c r="BE337" s="2">
        <f t="shared" si="141"/>
        <v>0</v>
      </c>
      <c r="BF337" s="2">
        <f t="shared" si="142"/>
        <v>0</v>
      </c>
      <c r="BG337" s="2">
        <f t="shared" si="143"/>
        <v>0</v>
      </c>
      <c r="BH337" s="2">
        <f t="shared" si="144"/>
        <v>0</v>
      </c>
    </row>
    <row r="338" spans="1:60" x14ac:dyDescent="0.25">
      <c r="A338" s="1" t="s">
        <v>213</v>
      </c>
      <c r="B338" s="1" t="s">
        <v>214</v>
      </c>
      <c r="C338" s="1" t="s">
        <v>184</v>
      </c>
      <c r="D338" s="1" t="s">
        <v>518</v>
      </c>
      <c r="E338" s="1" t="s">
        <v>215</v>
      </c>
      <c r="F338" s="1" t="s">
        <v>216</v>
      </c>
      <c r="G338" s="1" t="s">
        <v>144</v>
      </c>
      <c r="H338" s="1" t="s">
        <v>17</v>
      </c>
      <c r="I338" s="1" t="s">
        <v>444</v>
      </c>
      <c r="J338" s="1" t="s">
        <v>27</v>
      </c>
      <c r="K338" s="1" t="s">
        <v>16</v>
      </c>
      <c r="L338" s="1" t="s">
        <v>19</v>
      </c>
      <c r="M338" s="2" t="str">
        <f t="shared" si="121"/>
        <v>UK11041</v>
      </c>
      <c r="N338" s="2" t="str">
        <f t="shared" si="122"/>
        <v>Mersey Estuary</v>
      </c>
      <c r="O338" s="2" t="str">
        <f t="shared" si="123"/>
        <v>Ramsar</v>
      </c>
      <c r="P338" s="2" t="str">
        <f t="shared" si="125"/>
        <v>A2.3</v>
      </c>
      <c r="Q338" s="37" t="s">
        <v>274</v>
      </c>
      <c r="R338" s="37" t="s">
        <v>275</v>
      </c>
      <c r="S338" s="37" t="s">
        <v>242</v>
      </c>
      <c r="T338" s="37" t="s">
        <v>605</v>
      </c>
      <c r="U338" s="9">
        <f t="shared" si="126"/>
        <v>0</v>
      </c>
      <c r="V338" s="9">
        <f t="shared" si="127"/>
        <v>0</v>
      </c>
      <c r="W338" s="9">
        <f t="shared" si="128"/>
        <v>0</v>
      </c>
      <c r="X338" s="9">
        <f t="shared" si="129"/>
        <v>0</v>
      </c>
      <c r="Y338" s="9">
        <f t="shared" si="130"/>
        <v>0</v>
      </c>
      <c r="Z338" s="9">
        <f t="shared" si="131"/>
        <v>0</v>
      </c>
      <c r="AA338" s="9">
        <f t="shared" si="132"/>
        <v>0</v>
      </c>
      <c r="AB338" s="9">
        <f t="shared" si="133"/>
        <v>0</v>
      </c>
      <c r="AN338" s="10" t="str">
        <f t="shared" si="124"/>
        <v>Essex EstuariesSAC</v>
      </c>
      <c r="AO338" s="10" t="str">
        <f t="shared" si="134"/>
        <v>Essex Estuaries</v>
      </c>
      <c r="AP338" s="9">
        <f>IFERROR(VLOOKUP($AN338,'Introduction probability'!$A$1:$L$128,5,FALSE),"0")</f>
        <v>1</v>
      </c>
      <c r="AQ338" s="9">
        <f>IFERROR(VLOOKUP($AN338,'Introduction probability'!$A$1:$L$128,6,FALSE),"0")</f>
        <v>0.5</v>
      </c>
      <c r="AR338" s="9">
        <f>IFERROR(VLOOKUP($AN338,'Introduction probability'!$A$1:$L$128,7,FALSE),"0")</f>
        <v>0.5</v>
      </c>
      <c r="AS338" s="9">
        <f>IFERROR(VLOOKUP($AN338,'Introduction probability'!$A$1:$L$128,8,FALSE),"0")</f>
        <v>1</v>
      </c>
      <c r="AT338" s="9">
        <f>IFERROR(VLOOKUP($AN338,'Introduction probability'!$A$1:$L$128,9,FALSE),"0")</f>
        <v>0.5</v>
      </c>
      <c r="AU338" s="9">
        <f>IFERROR(VLOOKUP($AN338,'Introduction probability'!$A$1:$L$128,10,FALSE),"0")</f>
        <v>1</v>
      </c>
      <c r="AV338" s="9">
        <f>IFERROR(VLOOKUP($AN338,'Introduction probability'!$A$1:$L$128,11,FALSE),"0")</f>
        <v>1</v>
      </c>
      <c r="AW338" s="9">
        <f>IFERROR(VLOOKUP($AN338,'Introduction probability'!$A$1:$L$128,12,FALSE),"0")</f>
        <v>0.5</v>
      </c>
      <c r="AY338" s="2" t="str">
        <f t="shared" si="135"/>
        <v>Essex Estuaries</v>
      </c>
      <c r="AZ338" s="2" t="str">
        <f t="shared" si="136"/>
        <v>SAC</v>
      </c>
      <c r="BA338" s="2">
        <f t="shared" si="137"/>
        <v>0</v>
      </c>
      <c r="BB338" s="2">
        <f t="shared" si="138"/>
        <v>0</v>
      </c>
      <c r="BC338" s="2">
        <f t="shared" si="139"/>
        <v>0</v>
      </c>
      <c r="BD338" s="2">
        <f t="shared" si="140"/>
        <v>0</v>
      </c>
      <c r="BE338" s="2">
        <f t="shared" si="141"/>
        <v>0</v>
      </c>
      <c r="BF338" s="2">
        <f t="shared" si="142"/>
        <v>0</v>
      </c>
      <c r="BG338" s="2">
        <f t="shared" si="143"/>
        <v>0</v>
      </c>
      <c r="BH338" s="2">
        <f t="shared" si="144"/>
        <v>0</v>
      </c>
    </row>
    <row r="339" spans="1:60" x14ac:dyDescent="0.25">
      <c r="A339" s="1" t="s">
        <v>213</v>
      </c>
      <c r="B339" s="1" t="s">
        <v>214</v>
      </c>
      <c r="C339" s="1" t="s">
        <v>184</v>
      </c>
      <c r="D339" s="1" t="s">
        <v>518</v>
      </c>
      <c r="E339" s="1" t="s">
        <v>215</v>
      </c>
      <c r="F339" s="1" t="s">
        <v>216</v>
      </c>
      <c r="G339" s="1" t="s">
        <v>144</v>
      </c>
      <c r="H339" s="1" t="s">
        <v>17</v>
      </c>
      <c r="I339" s="1" t="s">
        <v>465</v>
      </c>
      <c r="J339" s="1" t="s">
        <v>56</v>
      </c>
      <c r="K339" s="1" t="s">
        <v>16</v>
      </c>
      <c r="L339" s="1" t="s">
        <v>19</v>
      </c>
      <c r="M339" s="2" t="str">
        <f t="shared" si="121"/>
        <v>UK11041</v>
      </c>
      <c r="N339" s="2" t="str">
        <f t="shared" si="122"/>
        <v>Mersey Estuary</v>
      </c>
      <c r="O339" s="2" t="str">
        <f t="shared" si="123"/>
        <v>Ramsar</v>
      </c>
      <c r="P339" s="2" t="str">
        <f t="shared" si="125"/>
        <v>A2.2</v>
      </c>
      <c r="Q339" s="37" t="s">
        <v>274</v>
      </c>
      <c r="R339" s="37" t="s">
        <v>275</v>
      </c>
      <c r="S339" s="37" t="s">
        <v>242</v>
      </c>
      <c r="T339" s="37" t="s">
        <v>450</v>
      </c>
      <c r="U339" s="9">
        <f t="shared" si="126"/>
        <v>0</v>
      </c>
      <c r="V339" s="9">
        <f t="shared" si="127"/>
        <v>1</v>
      </c>
      <c r="W339" s="9">
        <f t="shared" si="128"/>
        <v>0</v>
      </c>
      <c r="X339" s="9">
        <f t="shared" si="129"/>
        <v>0</v>
      </c>
      <c r="Y339" s="9">
        <f t="shared" si="130"/>
        <v>0</v>
      </c>
      <c r="Z339" s="9">
        <f t="shared" si="131"/>
        <v>1</v>
      </c>
      <c r="AA339" s="9">
        <f t="shared" si="132"/>
        <v>1</v>
      </c>
      <c r="AB339" s="9">
        <f t="shared" si="133"/>
        <v>1</v>
      </c>
      <c r="AN339" s="10" t="str">
        <f t="shared" si="124"/>
        <v>Essex EstuariesSAC</v>
      </c>
      <c r="AO339" s="10" t="str">
        <f t="shared" si="134"/>
        <v>Essex Estuaries</v>
      </c>
      <c r="AP339" s="9">
        <f>IFERROR(VLOOKUP($AN339,'Introduction probability'!$A$1:$L$128,5,FALSE),"0")</f>
        <v>1</v>
      </c>
      <c r="AQ339" s="9">
        <f>IFERROR(VLOOKUP($AN339,'Introduction probability'!$A$1:$L$128,6,FALSE),"0")</f>
        <v>0.5</v>
      </c>
      <c r="AR339" s="9">
        <f>IFERROR(VLOOKUP($AN339,'Introduction probability'!$A$1:$L$128,7,FALSE),"0")</f>
        <v>0.5</v>
      </c>
      <c r="AS339" s="9">
        <f>IFERROR(VLOOKUP($AN339,'Introduction probability'!$A$1:$L$128,8,FALSE),"0")</f>
        <v>1</v>
      </c>
      <c r="AT339" s="9">
        <f>IFERROR(VLOOKUP($AN339,'Introduction probability'!$A$1:$L$128,9,FALSE),"0")</f>
        <v>0.5</v>
      </c>
      <c r="AU339" s="9">
        <f>IFERROR(VLOOKUP($AN339,'Introduction probability'!$A$1:$L$128,10,FALSE),"0")</f>
        <v>1</v>
      </c>
      <c r="AV339" s="9">
        <f>IFERROR(VLOOKUP($AN339,'Introduction probability'!$A$1:$L$128,11,FALSE),"0")</f>
        <v>1</v>
      </c>
      <c r="AW339" s="9">
        <f>IFERROR(VLOOKUP($AN339,'Introduction probability'!$A$1:$L$128,12,FALSE),"0")</f>
        <v>0.5</v>
      </c>
      <c r="AY339" s="2" t="str">
        <f t="shared" si="135"/>
        <v>Essex Estuaries</v>
      </c>
      <c r="AZ339" s="2" t="str">
        <f t="shared" si="136"/>
        <v>SAC</v>
      </c>
      <c r="BA339" s="2">
        <f t="shared" si="137"/>
        <v>0</v>
      </c>
      <c r="BB339" s="2">
        <f t="shared" si="138"/>
        <v>0.5</v>
      </c>
      <c r="BC339" s="2">
        <f t="shared" si="139"/>
        <v>0</v>
      </c>
      <c r="BD339" s="2">
        <f t="shared" si="140"/>
        <v>0</v>
      </c>
      <c r="BE339" s="2">
        <f t="shared" si="141"/>
        <v>0</v>
      </c>
      <c r="BF339" s="2">
        <f t="shared" si="142"/>
        <v>1</v>
      </c>
      <c r="BG339" s="2">
        <f t="shared" si="143"/>
        <v>1</v>
      </c>
      <c r="BH339" s="2">
        <f t="shared" si="144"/>
        <v>0.5</v>
      </c>
    </row>
    <row r="340" spans="1:60" x14ac:dyDescent="0.25">
      <c r="A340" s="1" t="s">
        <v>213</v>
      </c>
      <c r="B340" s="1" t="s">
        <v>214</v>
      </c>
      <c r="C340" s="1" t="s">
        <v>184</v>
      </c>
      <c r="D340" s="1" t="s">
        <v>518</v>
      </c>
      <c r="E340" s="1" t="s">
        <v>215</v>
      </c>
      <c r="F340" s="1" t="s">
        <v>216</v>
      </c>
      <c r="G340" s="1" t="s">
        <v>144</v>
      </c>
      <c r="H340" s="1" t="s">
        <v>17</v>
      </c>
      <c r="I340" s="1" t="s">
        <v>543</v>
      </c>
      <c r="J340" s="1" t="s">
        <v>148</v>
      </c>
      <c r="K340" s="1" t="s">
        <v>16</v>
      </c>
      <c r="L340" s="1" t="s">
        <v>146</v>
      </c>
      <c r="M340" s="2" t="str">
        <f t="shared" si="121"/>
        <v>UK11041</v>
      </c>
      <c r="N340" s="2" t="str">
        <f t="shared" si="122"/>
        <v>Mersey Estuary</v>
      </c>
      <c r="O340" s="2" t="str">
        <f t="shared" si="123"/>
        <v>Ramsar</v>
      </c>
      <c r="P340" s="2" t="str">
        <f t="shared" si="125"/>
        <v>H1310</v>
      </c>
      <c r="Q340" s="37" t="s">
        <v>274</v>
      </c>
      <c r="R340" s="37" t="s">
        <v>275</v>
      </c>
      <c r="S340" s="37" t="s">
        <v>242</v>
      </c>
      <c r="T340" s="37" t="s">
        <v>459</v>
      </c>
      <c r="U340" s="9">
        <f t="shared" si="126"/>
        <v>0</v>
      </c>
      <c r="V340" s="9">
        <f t="shared" si="127"/>
        <v>1</v>
      </c>
      <c r="W340" s="9">
        <f t="shared" si="128"/>
        <v>0</v>
      </c>
      <c r="X340" s="9">
        <f t="shared" si="129"/>
        <v>0</v>
      </c>
      <c r="Y340" s="9">
        <f t="shared" si="130"/>
        <v>0</v>
      </c>
      <c r="Z340" s="9">
        <f t="shared" si="131"/>
        <v>0</v>
      </c>
      <c r="AA340" s="9">
        <f t="shared" si="132"/>
        <v>0</v>
      </c>
      <c r="AB340" s="9">
        <f t="shared" si="133"/>
        <v>0</v>
      </c>
      <c r="AN340" s="10" t="str">
        <f t="shared" si="124"/>
        <v>Essex EstuariesSAC</v>
      </c>
      <c r="AO340" s="10" t="str">
        <f t="shared" si="134"/>
        <v>Essex Estuaries</v>
      </c>
      <c r="AP340" s="9">
        <f>IFERROR(VLOOKUP($AN340,'Introduction probability'!$A$1:$L$128,5,FALSE),"0")</f>
        <v>1</v>
      </c>
      <c r="AQ340" s="9">
        <f>IFERROR(VLOOKUP($AN340,'Introduction probability'!$A$1:$L$128,6,FALSE),"0")</f>
        <v>0.5</v>
      </c>
      <c r="AR340" s="9">
        <f>IFERROR(VLOOKUP($AN340,'Introduction probability'!$A$1:$L$128,7,FALSE),"0")</f>
        <v>0.5</v>
      </c>
      <c r="AS340" s="9">
        <f>IFERROR(VLOOKUP($AN340,'Introduction probability'!$A$1:$L$128,8,FALSE),"0")</f>
        <v>1</v>
      </c>
      <c r="AT340" s="9">
        <f>IFERROR(VLOOKUP($AN340,'Introduction probability'!$A$1:$L$128,9,FALSE),"0")</f>
        <v>0.5</v>
      </c>
      <c r="AU340" s="9">
        <f>IFERROR(VLOOKUP($AN340,'Introduction probability'!$A$1:$L$128,10,FALSE),"0")</f>
        <v>1</v>
      </c>
      <c r="AV340" s="9">
        <f>IFERROR(VLOOKUP($AN340,'Introduction probability'!$A$1:$L$128,11,FALSE),"0")</f>
        <v>1</v>
      </c>
      <c r="AW340" s="9">
        <f>IFERROR(VLOOKUP($AN340,'Introduction probability'!$A$1:$L$128,12,FALSE),"0")</f>
        <v>0.5</v>
      </c>
      <c r="AY340" s="2" t="str">
        <f t="shared" si="135"/>
        <v>Essex Estuaries</v>
      </c>
      <c r="AZ340" s="2" t="str">
        <f t="shared" si="136"/>
        <v>SAC</v>
      </c>
      <c r="BA340" s="2">
        <f t="shared" si="137"/>
        <v>0</v>
      </c>
      <c r="BB340" s="2">
        <f t="shared" si="138"/>
        <v>0.5</v>
      </c>
      <c r="BC340" s="2">
        <f t="shared" si="139"/>
        <v>0</v>
      </c>
      <c r="BD340" s="2">
        <f t="shared" si="140"/>
        <v>0</v>
      </c>
      <c r="BE340" s="2">
        <f t="shared" si="141"/>
        <v>0</v>
      </c>
      <c r="BF340" s="2">
        <f t="shared" si="142"/>
        <v>0</v>
      </c>
      <c r="BG340" s="2">
        <f t="shared" si="143"/>
        <v>0</v>
      </c>
      <c r="BH340" s="2">
        <f t="shared" si="144"/>
        <v>0</v>
      </c>
    </row>
    <row r="341" spans="1:60" x14ac:dyDescent="0.25">
      <c r="A341" s="1" t="s">
        <v>213</v>
      </c>
      <c r="B341" s="1" t="s">
        <v>214</v>
      </c>
      <c r="C341" s="1" t="s">
        <v>184</v>
      </c>
      <c r="D341" s="1" t="s">
        <v>514</v>
      </c>
      <c r="E341" s="1" t="s">
        <v>206</v>
      </c>
      <c r="F341" s="1" t="s">
        <v>207</v>
      </c>
      <c r="G341" s="1" t="s">
        <v>144</v>
      </c>
      <c r="H341" s="1" t="s">
        <v>17</v>
      </c>
      <c r="I341" s="1" t="s">
        <v>530</v>
      </c>
      <c r="J341" s="1" t="s">
        <v>145</v>
      </c>
      <c r="K341" s="1" t="s">
        <v>16</v>
      </c>
      <c r="L341" s="1" t="s">
        <v>146</v>
      </c>
      <c r="M341" s="2" t="str">
        <f t="shared" si="121"/>
        <v>UK11041</v>
      </c>
      <c r="N341" s="2" t="str">
        <f t="shared" si="122"/>
        <v>Mersey Estuary</v>
      </c>
      <c r="O341" s="2" t="str">
        <f t="shared" si="123"/>
        <v>Ramsar</v>
      </c>
      <c r="P341" s="2" t="str">
        <f t="shared" si="125"/>
        <v>H1330</v>
      </c>
      <c r="Q341" s="37" t="s">
        <v>274</v>
      </c>
      <c r="R341" s="37" t="s">
        <v>275</v>
      </c>
      <c r="S341" s="37" t="s">
        <v>242</v>
      </c>
      <c r="T341" s="37" t="s">
        <v>444</v>
      </c>
      <c r="U341" s="9">
        <f t="shared" si="126"/>
        <v>0</v>
      </c>
      <c r="V341" s="9">
        <f t="shared" si="127"/>
        <v>0</v>
      </c>
      <c r="W341" s="9">
        <f t="shared" si="128"/>
        <v>0</v>
      </c>
      <c r="X341" s="9">
        <f t="shared" si="129"/>
        <v>0</v>
      </c>
      <c r="Y341" s="9">
        <f t="shared" si="130"/>
        <v>0</v>
      </c>
      <c r="Z341" s="9">
        <f t="shared" si="131"/>
        <v>0</v>
      </c>
      <c r="AA341" s="9">
        <f t="shared" si="132"/>
        <v>0</v>
      </c>
      <c r="AB341" s="9">
        <f t="shared" si="133"/>
        <v>0</v>
      </c>
      <c r="AN341" s="10" t="str">
        <f t="shared" si="124"/>
        <v>Essex EstuariesSAC</v>
      </c>
      <c r="AO341" s="10" t="str">
        <f t="shared" si="134"/>
        <v>Essex Estuaries</v>
      </c>
      <c r="AP341" s="9">
        <f>IFERROR(VLOOKUP($AN341,'Introduction probability'!$A$1:$L$128,5,FALSE),"0")</f>
        <v>1</v>
      </c>
      <c r="AQ341" s="9">
        <f>IFERROR(VLOOKUP($AN341,'Introduction probability'!$A$1:$L$128,6,FALSE),"0")</f>
        <v>0.5</v>
      </c>
      <c r="AR341" s="9">
        <f>IFERROR(VLOOKUP($AN341,'Introduction probability'!$A$1:$L$128,7,FALSE),"0")</f>
        <v>0.5</v>
      </c>
      <c r="AS341" s="9">
        <f>IFERROR(VLOOKUP($AN341,'Introduction probability'!$A$1:$L$128,8,FALSE),"0")</f>
        <v>1</v>
      </c>
      <c r="AT341" s="9">
        <f>IFERROR(VLOOKUP($AN341,'Introduction probability'!$A$1:$L$128,9,FALSE),"0")</f>
        <v>0.5</v>
      </c>
      <c r="AU341" s="9">
        <f>IFERROR(VLOOKUP($AN341,'Introduction probability'!$A$1:$L$128,10,FALSE),"0")</f>
        <v>1</v>
      </c>
      <c r="AV341" s="9">
        <f>IFERROR(VLOOKUP($AN341,'Introduction probability'!$A$1:$L$128,11,FALSE),"0")</f>
        <v>1</v>
      </c>
      <c r="AW341" s="9">
        <f>IFERROR(VLOOKUP($AN341,'Introduction probability'!$A$1:$L$128,12,FALSE),"0")</f>
        <v>0.5</v>
      </c>
      <c r="AY341" s="2" t="str">
        <f t="shared" si="135"/>
        <v>Essex Estuaries</v>
      </c>
      <c r="AZ341" s="2" t="str">
        <f t="shared" si="136"/>
        <v>SAC</v>
      </c>
      <c r="BA341" s="2">
        <f t="shared" si="137"/>
        <v>0</v>
      </c>
      <c r="BB341" s="2">
        <f t="shared" si="138"/>
        <v>0</v>
      </c>
      <c r="BC341" s="2">
        <f t="shared" si="139"/>
        <v>0</v>
      </c>
      <c r="BD341" s="2">
        <f t="shared" si="140"/>
        <v>0</v>
      </c>
      <c r="BE341" s="2">
        <f t="shared" si="141"/>
        <v>0</v>
      </c>
      <c r="BF341" s="2">
        <f t="shared" si="142"/>
        <v>0</v>
      </c>
      <c r="BG341" s="2">
        <f t="shared" si="143"/>
        <v>0</v>
      </c>
      <c r="BH341" s="2">
        <f t="shared" si="144"/>
        <v>0</v>
      </c>
    </row>
    <row r="342" spans="1:60" x14ac:dyDescent="0.25">
      <c r="A342" s="1" t="s">
        <v>213</v>
      </c>
      <c r="B342" s="1" t="s">
        <v>214</v>
      </c>
      <c r="C342" s="1" t="s">
        <v>184</v>
      </c>
      <c r="D342" s="1" t="s">
        <v>514</v>
      </c>
      <c r="E342" s="1" t="s">
        <v>206</v>
      </c>
      <c r="F342" s="1" t="s">
        <v>207</v>
      </c>
      <c r="G342" s="1" t="s">
        <v>144</v>
      </c>
      <c r="H342" s="1" t="s">
        <v>17</v>
      </c>
      <c r="I342" s="1" t="s">
        <v>596</v>
      </c>
      <c r="J342" s="1" t="s">
        <v>187</v>
      </c>
      <c r="K342" s="1" t="s">
        <v>16</v>
      </c>
      <c r="L342" s="1" t="s">
        <v>146</v>
      </c>
      <c r="M342" s="2" t="str">
        <f t="shared" si="121"/>
        <v>UK11041</v>
      </c>
      <c r="N342" s="2" t="str">
        <f t="shared" si="122"/>
        <v>Mersey Estuary</v>
      </c>
      <c r="O342" s="2" t="str">
        <f t="shared" si="123"/>
        <v>Ramsar</v>
      </c>
      <c r="P342" s="2" t="str">
        <f t="shared" si="125"/>
        <v>SH_2</v>
      </c>
      <c r="Q342" s="37" t="s">
        <v>274</v>
      </c>
      <c r="R342" s="37" t="s">
        <v>275</v>
      </c>
      <c r="S342" s="37" t="s">
        <v>242</v>
      </c>
      <c r="T342" s="37" t="s">
        <v>616</v>
      </c>
      <c r="U342" s="9">
        <f t="shared" si="126"/>
        <v>0</v>
      </c>
      <c r="V342" s="9">
        <f t="shared" si="127"/>
        <v>0</v>
      </c>
      <c r="W342" s="9">
        <f t="shared" si="128"/>
        <v>0</v>
      </c>
      <c r="X342" s="9">
        <f t="shared" si="129"/>
        <v>0</v>
      </c>
      <c r="Y342" s="9">
        <f t="shared" si="130"/>
        <v>0</v>
      </c>
      <c r="Z342" s="9">
        <f t="shared" si="131"/>
        <v>0</v>
      </c>
      <c r="AA342" s="9">
        <f t="shared" si="132"/>
        <v>0</v>
      </c>
      <c r="AB342" s="9">
        <f t="shared" si="133"/>
        <v>0</v>
      </c>
      <c r="AN342" s="10" t="str">
        <f t="shared" si="124"/>
        <v>Essex EstuariesSAC</v>
      </c>
      <c r="AO342" s="10" t="str">
        <f t="shared" si="134"/>
        <v>Essex Estuaries</v>
      </c>
      <c r="AP342" s="9">
        <f>IFERROR(VLOOKUP($AN342,'Introduction probability'!$A$1:$L$128,5,FALSE),"0")</f>
        <v>1</v>
      </c>
      <c r="AQ342" s="9">
        <f>IFERROR(VLOOKUP($AN342,'Introduction probability'!$A$1:$L$128,6,FALSE),"0")</f>
        <v>0.5</v>
      </c>
      <c r="AR342" s="9">
        <f>IFERROR(VLOOKUP($AN342,'Introduction probability'!$A$1:$L$128,7,FALSE),"0")</f>
        <v>0.5</v>
      </c>
      <c r="AS342" s="9">
        <f>IFERROR(VLOOKUP($AN342,'Introduction probability'!$A$1:$L$128,8,FALSE),"0")</f>
        <v>1</v>
      </c>
      <c r="AT342" s="9">
        <f>IFERROR(VLOOKUP($AN342,'Introduction probability'!$A$1:$L$128,9,FALSE),"0")</f>
        <v>0.5</v>
      </c>
      <c r="AU342" s="9">
        <f>IFERROR(VLOOKUP($AN342,'Introduction probability'!$A$1:$L$128,10,FALSE),"0")</f>
        <v>1</v>
      </c>
      <c r="AV342" s="9">
        <f>IFERROR(VLOOKUP($AN342,'Introduction probability'!$A$1:$L$128,11,FALSE),"0")</f>
        <v>1</v>
      </c>
      <c r="AW342" s="9">
        <f>IFERROR(VLOOKUP($AN342,'Introduction probability'!$A$1:$L$128,12,FALSE),"0")</f>
        <v>0.5</v>
      </c>
      <c r="AY342" s="2" t="str">
        <f t="shared" si="135"/>
        <v>Essex Estuaries</v>
      </c>
      <c r="AZ342" s="2" t="str">
        <f t="shared" si="136"/>
        <v>SAC</v>
      </c>
      <c r="BA342" s="2">
        <f t="shared" si="137"/>
        <v>0</v>
      </c>
      <c r="BB342" s="2">
        <f t="shared" si="138"/>
        <v>0</v>
      </c>
      <c r="BC342" s="2">
        <f t="shared" si="139"/>
        <v>0</v>
      </c>
      <c r="BD342" s="2">
        <f t="shared" si="140"/>
        <v>0</v>
      </c>
      <c r="BE342" s="2">
        <f t="shared" si="141"/>
        <v>0</v>
      </c>
      <c r="BF342" s="2">
        <f t="shared" si="142"/>
        <v>0</v>
      </c>
      <c r="BG342" s="2">
        <f t="shared" si="143"/>
        <v>0</v>
      </c>
      <c r="BH342" s="2">
        <f t="shared" si="144"/>
        <v>0</v>
      </c>
    </row>
    <row r="343" spans="1:60" x14ac:dyDescent="0.25">
      <c r="A343" s="1" t="s">
        <v>213</v>
      </c>
      <c r="B343" s="1" t="s">
        <v>214</v>
      </c>
      <c r="C343" s="1" t="s">
        <v>184</v>
      </c>
      <c r="D343" s="1" t="s">
        <v>514</v>
      </c>
      <c r="E343" s="1" t="s">
        <v>206</v>
      </c>
      <c r="F343" s="1" t="s">
        <v>207</v>
      </c>
      <c r="G343" s="1" t="s">
        <v>144</v>
      </c>
      <c r="H343" s="1" t="s">
        <v>17</v>
      </c>
      <c r="I343" s="1" t="s">
        <v>594</v>
      </c>
      <c r="J343" s="1" t="s">
        <v>154</v>
      </c>
      <c r="K343" s="1" t="s">
        <v>16</v>
      </c>
      <c r="L343" s="1" t="s">
        <v>19</v>
      </c>
      <c r="M343" s="2" t="str">
        <f t="shared" si="121"/>
        <v>UK11041</v>
      </c>
      <c r="N343" s="2" t="str">
        <f t="shared" si="122"/>
        <v>Mersey Estuary</v>
      </c>
      <c r="O343" s="2" t="str">
        <f t="shared" si="123"/>
        <v>Ramsar</v>
      </c>
      <c r="P343" s="2" t="str">
        <f t="shared" si="125"/>
        <v>SF_SH_5</v>
      </c>
      <c r="Q343" s="37" t="s">
        <v>274</v>
      </c>
      <c r="R343" s="37" t="s">
        <v>275</v>
      </c>
      <c r="S343" s="37" t="s">
        <v>242</v>
      </c>
      <c r="T343" s="37" t="s">
        <v>465</v>
      </c>
      <c r="U343" s="9">
        <f t="shared" si="126"/>
        <v>0</v>
      </c>
      <c r="V343" s="9">
        <f t="shared" si="127"/>
        <v>0</v>
      </c>
      <c r="W343" s="9">
        <f t="shared" si="128"/>
        <v>0</v>
      </c>
      <c r="X343" s="9">
        <f t="shared" si="129"/>
        <v>0</v>
      </c>
      <c r="Y343" s="9">
        <f t="shared" si="130"/>
        <v>0</v>
      </c>
      <c r="Z343" s="9">
        <f t="shared" si="131"/>
        <v>0</v>
      </c>
      <c r="AA343" s="9">
        <f t="shared" si="132"/>
        <v>0</v>
      </c>
      <c r="AB343" s="9">
        <f t="shared" si="133"/>
        <v>0</v>
      </c>
      <c r="AN343" s="10" t="str">
        <f t="shared" si="124"/>
        <v>Essex EstuariesSAC</v>
      </c>
      <c r="AO343" s="10" t="str">
        <f t="shared" si="134"/>
        <v>Essex Estuaries</v>
      </c>
      <c r="AP343" s="9">
        <f>IFERROR(VLOOKUP($AN343,'Introduction probability'!$A$1:$L$128,5,FALSE),"0")</f>
        <v>1</v>
      </c>
      <c r="AQ343" s="9">
        <f>IFERROR(VLOOKUP($AN343,'Introduction probability'!$A$1:$L$128,6,FALSE),"0")</f>
        <v>0.5</v>
      </c>
      <c r="AR343" s="9">
        <f>IFERROR(VLOOKUP($AN343,'Introduction probability'!$A$1:$L$128,7,FALSE),"0")</f>
        <v>0.5</v>
      </c>
      <c r="AS343" s="9">
        <f>IFERROR(VLOOKUP($AN343,'Introduction probability'!$A$1:$L$128,8,FALSE),"0")</f>
        <v>1</v>
      </c>
      <c r="AT343" s="9">
        <f>IFERROR(VLOOKUP($AN343,'Introduction probability'!$A$1:$L$128,9,FALSE),"0")</f>
        <v>0.5</v>
      </c>
      <c r="AU343" s="9">
        <f>IFERROR(VLOOKUP($AN343,'Introduction probability'!$A$1:$L$128,10,FALSE),"0")</f>
        <v>1</v>
      </c>
      <c r="AV343" s="9">
        <f>IFERROR(VLOOKUP($AN343,'Introduction probability'!$A$1:$L$128,11,FALSE),"0")</f>
        <v>1</v>
      </c>
      <c r="AW343" s="9">
        <f>IFERROR(VLOOKUP($AN343,'Introduction probability'!$A$1:$L$128,12,FALSE),"0")</f>
        <v>0.5</v>
      </c>
      <c r="AY343" s="2" t="str">
        <f t="shared" si="135"/>
        <v>Essex Estuaries</v>
      </c>
      <c r="AZ343" s="2" t="str">
        <f t="shared" si="136"/>
        <v>SAC</v>
      </c>
      <c r="BA343" s="2">
        <f t="shared" si="137"/>
        <v>0</v>
      </c>
      <c r="BB343" s="2">
        <f t="shared" si="138"/>
        <v>0</v>
      </c>
      <c r="BC343" s="2">
        <f t="shared" si="139"/>
        <v>0</v>
      </c>
      <c r="BD343" s="2">
        <f t="shared" si="140"/>
        <v>0</v>
      </c>
      <c r="BE343" s="2">
        <f t="shared" si="141"/>
        <v>0</v>
      </c>
      <c r="BF343" s="2">
        <f t="shared" si="142"/>
        <v>0</v>
      </c>
      <c r="BG343" s="2">
        <f t="shared" si="143"/>
        <v>0</v>
      </c>
      <c r="BH343" s="2">
        <f t="shared" si="144"/>
        <v>0</v>
      </c>
    </row>
    <row r="344" spans="1:60" x14ac:dyDescent="0.25">
      <c r="A344" s="1" t="s">
        <v>213</v>
      </c>
      <c r="B344" s="1" t="s">
        <v>214</v>
      </c>
      <c r="C344" s="1" t="s">
        <v>184</v>
      </c>
      <c r="D344" s="1" t="s">
        <v>514</v>
      </c>
      <c r="E344" s="1" t="s">
        <v>206</v>
      </c>
      <c r="F344" s="1" t="s">
        <v>207</v>
      </c>
      <c r="G344" s="1" t="s">
        <v>144</v>
      </c>
      <c r="H344" s="1" t="s">
        <v>17</v>
      </c>
      <c r="I344" s="1" t="s">
        <v>459</v>
      </c>
      <c r="J344" s="1" t="s">
        <v>46</v>
      </c>
      <c r="K344" s="1" t="s">
        <v>16</v>
      </c>
      <c r="L344" s="1" t="s">
        <v>19</v>
      </c>
      <c r="M344" s="2" t="str">
        <f t="shared" si="121"/>
        <v>UK11041</v>
      </c>
      <c r="N344" s="2" t="str">
        <f t="shared" si="122"/>
        <v>Mersey Estuary</v>
      </c>
      <c r="O344" s="2" t="str">
        <f t="shared" si="123"/>
        <v>Ramsar</v>
      </c>
      <c r="P344" s="2" t="str">
        <f t="shared" si="125"/>
        <v>A2.4</v>
      </c>
      <c r="Q344" s="37" t="s">
        <v>274</v>
      </c>
      <c r="R344" s="37" t="s">
        <v>275</v>
      </c>
      <c r="S344" s="37" t="s">
        <v>242</v>
      </c>
      <c r="T344" s="37" t="s">
        <v>597</v>
      </c>
      <c r="U344" s="9">
        <f t="shared" si="126"/>
        <v>0</v>
      </c>
      <c r="V344" s="9">
        <f t="shared" si="127"/>
        <v>1</v>
      </c>
      <c r="W344" s="9">
        <f t="shared" si="128"/>
        <v>0</v>
      </c>
      <c r="X344" s="9">
        <f t="shared" si="129"/>
        <v>0</v>
      </c>
      <c r="Y344" s="9">
        <f t="shared" si="130"/>
        <v>0</v>
      </c>
      <c r="Z344" s="9">
        <f t="shared" si="131"/>
        <v>0</v>
      </c>
      <c r="AA344" s="9">
        <f t="shared" si="132"/>
        <v>0</v>
      </c>
      <c r="AB344" s="9">
        <f t="shared" si="133"/>
        <v>0</v>
      </c>
      <c r="AN344" s="10" t="str">
        <f t="shared" si="124"/>
        <v>Essex EstuariesSAC</v>
      </c>
      <c r="AO344" s="10" t="str">
        <f t="shared" si="134"/>
        <v>Essex Estuaries</v>
      </c>
      <c r="AP344" s="9">
        <f>IFERROR(VLOOKUP($AN344,'Introduction probability'!$A$1:$L$128,5,FALSE),"0")</f>
        <v>1</v>
      </c>
      <c r="AQ344" s="9">
        <f>IFERROR(VLOOKUP($AN344,'Introduction probability'!$A$1:$L$128,6,FALSE),"0")</f>
        <v>0.5</v>
      </c>
      <c r="AR344" s="9">
        <f>IFERROR(VLOOKUP($AN344,'Introduction probability'!$A$1:$L$128,7,FALSE),"0")</f>
        <v>0.5</v>
      </c>
      <c r="AS344" s="9">
        <f>IFERROR(VLOOKUP($AN344,'Introduction probability'!$A$1:$L$128,8,FALSE),"0")</f>
        <v>1</v>
      </c>
      <c r="AT344" s="9">
        <f>IFERROR(VLOOKUP($AN344,'Introduction probability'!$A$1:$L$128,9,FALSE),"0")</f>
        <v>0.5</v>
      </c>
      <c r="AU344" s="9">
        <f>IFERROR(VLOOKUP($AN344,'Introduction probability'!$A$1:$L$128,10,FALSE),"0")</f>
        <v>1</v>
      </c>
      <c r="AV344" s="9">
        <f>IFERROR(VLOOKUP($AN344,'Introduction probability'!$A$1:$L$128,11,FALSE),"0")</f>
        <v>1</v>
      </c>
      <c r="AW344" s="9">
        <f>IFERROR(VLOOKUP($AN344,'Introduction probability'!$A$1:$L$128,12,FALSE),"0")</f>
        <v>0.5</v>
      </c>
      <c r="AY344" s="2" t="str">
        <f t="shared" si="135"/>
        <v>Essex Estuaries</v>
      </c>
      <c r="AZ344" s="2" t="str">
        <f t="shared" si="136"/>
        <v>SAC</v>
      </c>
      <c r="BA344" s="2">
        <f t="shared" si="137"/>
        <v>0</v>
      </c>
      <c r="BB344" s="2">
        <f t="shared" si="138"/>
        <v>0.5</v>
      </c>
      <c r="BC344" s="2">
        <f t="shared" si="139"/>
        <v>0</v>
      </c>
      <c r="BD344" s="2">
        <f t="shared" si="140"/>
        <v>0</v>
      </c>
      <c r="BE344" s="2">
        <f t="shared" si="141"/>
        <v>0</v>
      </c>
      <c r="BF344" s="2">
        <f t="shared" si="142"/>
        <v>0</v>
      </c>
      <c r="BG344" s="2">
        <f t="shared" si="143"/>
        <v>0</v>
      </c>
      <c r="BH344" s="2">
        <f t="shared" si="144"/>
        <v>0</v>
      </c>
    </row>
    <row r="345" spans="1:60" x14ac:dyDescent="0.25">
      <c r="A345" s="1" t="s">
        <v>213</v>
      </c>
      <c r="B345" s="1" t="s">
        <v>214</v>
      </c>
      <c r="C345" s="1" t="s">
        <v>184</v>
      </c>
      <c r="D345" s="1" t="s">
        <v>514</v>
      </c>
      <c r="E345" s="1" t="s">
        <v>206</v>
      </c>
      <c r="F345" s="1" t="s">
        <v>207</v>
      </c>
      <c r="G345" s="1" t="s">
        <v>144</v>
      </c>
      <c r="H345" s="1" t="s">
        <v>17</v>
      </c>
      <c r="I345" s="1" t="s">
        <v>444</v>
      </c>
      <c r="J345" s="1" t="s">
        <v>27</v>
      </c>
      <c r="K345" s="1" t="s">
        <v>16</v>
      </c>
      <c r="L345" s="1" t="s">
        <v>19</v>
      </c>
      <c r="M345" s="2" t="str">
        <f t="shared" si="121"/>
        <v>UK11041</v>
      </c>
      <c r="N345" s="2" t="str">
        <f t="shared" si="122"/>
        <v>Mersey Estuary</v>
      </c>
      <c r="O345" s="2" t="str">
        <f t="shared" si="123"/>
        <v>Ramsar</v>
      </c>
      <c r="P345" s="2" t="str">
        <f t="shared" si="125"/>
        <v>A2.3</v>
      </c>
      <c r="Q345" s="37" t="s">
        <v>274</v>
      </c>
      <c r="R345" s="37" t="s">
        <v>275</v>
      </c>
      <c r="S345" s="37" t="s">
        <v>242</v>
      </c>
      <c r="T345" s="37" t="s">
        <v>472</v>
      </c>
      <c r="U345" s="9">
        <f t="shared" si="126"/>
        <v>0</v>
      </c>
      <c r="V345" s="9">
        <f t="shared" si="127"/>
        <v>1</v>
      </c>
      <c r="W345" s="9">
        <f t="shared" si="128"/>
        <v>0</v>
      </c>
      <c r="X345" s="9">
        <f t="shared" si="129"/>
        <v>1</v>
      </c>
      <c r="Y345" s="9">
        <f t="shared" si="130"/>
        <v>0</v>
      </c>
      <c r="Z345" s="9">
        <f t="shared" si="131"/>
        <v>1</v>
      </c>
      <c r="AA345" s="9">
        <f t="shared" si="132"/>
        <v>1</v>
      </c>
      <c r="AB345" s="9">
        <f t="shared" si="133"/>
        <v>1</v>
      </c>
      <c r="AN345" s="10" t="str">
        <f t="shared" si="124"/>
        <v>Essex EstuariesSAC</v>
      </c>
      <c r="AO345" s="10" t="str">
        <f t="shared" si="134"/>
        <v>Essex Estuaries</v>
      </c>
      <c r="AP345" s="9">
        <f>IFERROR(VLOOKUP($AN345,'Introduction probability'!$A$1:$L$128,5,FALSE),"0")</f>
        <v>1</v>
      </c>
      <c r="AQ345" s="9">
        <f>IFERROR(VLOOKUP($AN345,'Introduction probability'!$A$1:$L$128,6,FALSE),"0")</f>
        <v>0.5</v>
      </c>
      <c r="AR345" s="9">
        <f>IFERROR(VLOOKUP($AN345,'Introduction probability'!$A$1:$L$128,7,FALSE),"0")</f>
        <v>0.5</v>
      </c>
      <c r="AS345" s="9">
        <f>IFERROR(VLOOKUP($AN345,'Introduction probability'!$A$1:$L$128,8,FALSE),"0")</f>
        <v>1</v>
      </c>
      <c r="AT345" s="9">
        <f>IFERROR(VLOOKUP($AN345,'Introduction probability'!$A$1:$L$128,9,FALSE),"0")</f>
        <v>0.5</v>
      </c>
      <c r="AU345" s="9">
        <f>IFERROR(VLOOKUP($AN345,'Introduction probability'!$A$1:$L$128,10,FALSE),"0")</f>
        <v>1</v>
      </c>
      <c r="AV345" s="9">
        <f>IFERROR(VLOOKUP($AN345,'Introduction probability'!$A$1:$L$128,11,FALSE),"0")</f>
        <v>1</v>
      </c>
      <c r="AW345" s="9">
        <f>IFERROR(VLOOKUP($AN345,'Introduction probability'!$A$1:$L$128,12,FALSE),"0")</f>
        <v>0.5</v>
      </c>
      <c r="AY345" s="2" t="str">
        <f t="shared" si="135"/>
        <v>Essex Estuaries</v>
      </c>
      <c r="AZ345" s="2" t="str">
        <f t="shared" si="136"/>
        <v>SAC</v>
      </c>
      <c r="BA345" s="2">
        <f t="shared" si="137"/>
        <v>0</v>
      </c>
      <c r="BB345" s="2">
        <f t="shared" si="138"/>
        <v>0.5</v>
      </c>
      <c r="BC345" s="2">
        <f t="shared" si="139"/>
        <v>0</v>
      </c>
      <c r="BD345" s="2">
        <f t="shared" si="140"/>
        <v>1</v>
      </c>
      <c r="BE345" s="2">
        <f t="shared" si="141"/>
        <v>0</v>
      </c>
      <c r="BF345" s="2">
        <f t="shared" si="142"/>
        <v>1</v>
      </c>
      <c r="BG345" s="2">
        <f t="shared" si="143"/>
        <v>1</v>
      </c>
      <c r="BH345" s="2">
        <f t="shared" si="144"/>
        <v>0.5</v>
      </c>
    </row>
    <row r="346" spans="1:60" x14ac:dyDescent="0.25">
      <c r="A346" s="1" t="s">
        <v>213</v>
      </c>
      <c r="B346" s="1" t="s">
        <v>214</v>
      </c>
      <c r="C346" s="1" t="s">
        <v>184</v>
      </c>
      <c r="D346" s="1" t="s">
        <v>514</v>
      </c>
      <c r="E346" s="1" t="s">
        <v>206</v>
      </c>
      <c r="F346" s="1" t="s">
        <v>207</v>
      </c>
      <c r="G346" s="1" t="s">
        <v>144</v>
      </c>
      <c r="H346" s="1" t="s">
        <v>17</v>
      </c>
      <c r="I346" s="1" t="s">
        <v>595</v>
      </c>
      <c r="J346" s="1" t="s">
        <v>155</v>
      </c>
      <c r="K346" s="1" t="s">
        <v>16</v>
      </c>
      <c r="L346" s="1" t="s">
        <v>19</v>
      </c>
      <c r="M346" s="2" t="str">
        <f t="shared" si="121"/>
        <v>UK11041</v>
      </c>
      <c r="N346" s="2" t="str">
        <f t="shared" si="122"/>
        <v>Mersey Estuary</v>
      </c>
      <c r="O346" s="2" t="str">
        <f t="shared" si="123"/>
        <v>Ramsar</v>
      </c>
      <c r="P346" s="2" t="str">
        <f t="shared" si="125"/>
        <v>A1</v>
      </c>
      <c r="Q346" s="37" t="s">
        <v>274</v>
      </c>
      <c r="R346" s="37" t="s">
        <v>275</v>
      </c>
      <c r="S346" s="37" t="s">
        <v>242</v>
      </c>
      <c r="T346" s="37" t="s">
        <v>455</v>
      </c>
      <c r="U346" s="9">
        <f t="shared" si="126"/>
        <v>0</v>
      </c>
      <c r="V346" s="9">
        <f t="shared" si="127"/>
        <v>1</v>
      </c>
      <c r="W346" s="9">
        <f t="shared" si="128"/>
        <v>0</v>
      </c>
      <c r="X346" s="9">
        <f t="shared" si="129"/>
        <v>1</v>
      </c>
      <c r="Y346" s="9">
        <f t="shared" si="130"/>
        <v>0</v>
      </c>
      <c r="Z346" s="9">
        <f t="shared" si="131"/>
        <v>0</v>
      </c>
      <c r="AA346" s="9">
        <f t="shared" si="132"/>
        <v>0</v>
      </c>
      <c r="AB346" s="9">
        <f t="shared" si="133"/>
        <v>0</v>
      </c>
      <c r="AN346" s="10" t="str">
        <f t="shared" si="124"/>
        <v>Essex EstuariesSAC</v>
      </c>
      <c r="AO346" s="10" t="str">
        <f t="shared" si="134"/>
        <v>Essex Estuaries</v>
      </c>
      <c r="AP346" s="9">
        <f>IFERROR(VLOOKUP($AN346,'Introduction probability'!$A$1:$L$128,5,FALSE),"0")</f>
        <v>1</v>
      </c>
      <c r="AQ346" s="9">
        <f>IFERROR(VLOOKUP($AN346,'Introduction probability'!$A$1:$L$128,6,FALSE),"0")</f>
        <v>0.5</v>
      </c>
      <c r="AR346" s="9">
        <f>IFERROR(VLOOKUP($AN346,'Introduction probability'!$A$1:$L$128,7,FALSE),"0")</f>
        <v>0.5</v>
      </c>
      <c r="AS346" s="9">
        <f>IFERROR(VLOOKUP($AN346,'Introduction probability'!$A$1:$L$128,8,FALSE),"0")</f>
        <v>1</v>
      </c>
      <c r="AT346" s="9">
        <f>IFERROR(VLOOKUP($AN346,'Introduction probability'!$A$1:$L$128,9,FALSE),"0")</f>
        <v>0.5</v>
      </c>
      <c r="AU346" s="9">
        <f>IFERROR(VLOOKUP($AN346,'Introduction probability'!$A$1:$L$128,10,FALSE),"0")</f>
        <v>1</v>
      </c>
      <c r="AV346" s="9">
        <f>IFERROR(VLOOKUP($AN346,'Introduction probability'!$A$1:$L$128,11,FALSE),"0")</f>
        <v>1</v>
      </c>
      <c r="AW346" s="9">
        <f>IFERROR(VLOOKUP($AN346,'Introduction probability'!$A$1:$L$128,12,FALSE),"0")</f>
        <v>0.5</v>
      </c>
      <c r="AY346" s="2" t="str">
        <f t="shared" si="135"/>
        <v>Essex Estuaries</v>
      </c>
      <c r="AZ346" s="2" t="str">
        <f t="shared" si="136"/>
        <v>SAC</v>
      </c>
      <c r="BA346" s="2">
        <f t="shared" si="137"/>
        <v>0</v>
      </c>
      <c r="BB346" s="2">
        <f t="shared" si="138"/>
        <v>0.5</v>
      </c>
      <c r="BC346" s="2">
        <f t="shared" si="139"/>
        <v>0</v>
      </c>
      <c r="BD346" s="2">
        <f t="shared" si="140"/>
        <v>1</v>
      </c>
      <c r="BE346" s="2">
        <f t="shared" si="141"/>
        <v>0</v>
      </c>
      <c r="BF346" s="2">
        <f t="shared" si="142"/>
        <v>0</v>
      </c>
      <c r="BG346" s="2">
        <f t="shared" si="143"/>
        <v>0</v>
      </c>
      <c r="BH346" s="2">
        <f t="shared" si="144"/>
        <v>0</v>
      </c>
    </row>
    <row r="347" spans="1:60" x14ac:dyDescent="0.25">
      <c r="A347" s="1" t="s">
        <v>213</v>
      </c>
      <c r="B347" s="1" t="s">
        <v>214</v>
      </c>
      <c r="C347" s="1" t="s">
        <v>184</v>
      </c>
      <c r="D347" s="1" t="s">
        <v>514</v>
      </c>
      <c r="E347" s="1" t="s">
        <v>206</v>
      </c>
      <c r="F347" s="1" t="s">
        <v>207</v>
      </c>
      <c r="G347" s="1" t="s">
        <v>144</v>
      </c>
      <c r="H347" s="1" t="s">
        <v>17</v>
      </c>
      <c r="I347" s="1" t="s">
        <v>465</v>
      </c>
      <c r="J347" s="1" t="s">
        <v>56</v>
      </c>
      <c r="K347" s="1" t="s">
        <v>16</v>
      </c>
      <c r="L347" s="1" t="s">
        <v>19</v>
      </c>
      <c r="M347" s="2" t="str">
        <f t="shared" si="121"/>
        <v>UK11041</v>
      </c>
      <c r="N347" s="2" t="str">
        <f t="shared" si="122"/>
        <v>Mersey Estuary</v>
      </c>
      <c r="O347" s="2" t="str">
        <f t="shared" si="123"/>
        <v>Ramsar</v>
      </c>
      <c r="P347" s="2" t="str">
        <f t="shared" si="125"/>
        <v>A2.2</v>
      </c>
      <c r="Q347" s="37" t="s">
        <v>274</v>
      </c>
      <c r="R347" s="37" t="s">
        <v>275</v>
      </c>
      <c r="S347" s="37" t="s">
        <v>242</v>
      </c>
      <c r="T347" s="37" t="s">
        <v>456</v>
      </c>
      <c r="U347" s="9">
        <f t="shared" si="126"/>
        <v>0</v>
      </c>
      <c r="V347" s="9">
        <f t="shared" si="127"/>
        <v>0</v>
      </c>
      <c r="W347" s="9">
        <f t="shared" si="128"/>
        <v>0</v>
      </c>
      <c r="X347" s="9">
        <f t="shared" si="129"/>
        <v>0</v>
      </c>
      <c r="Y347" s="9">
        <f t="shared" si="130"/>
        <v>0</v>
      </c>
      <c r="Z347" s="9">
        <f t="shared" si="131"/>
        <v>0</v>
      </c>
      <c r="AA347" s="9">
        <f t="shared" si="132"/>
        <v>0</v>
      </c>
      <c r="AB347" s="9">
        <f t="shared" si="133"/>
        <v>0</v>
      </c>
      <c r="AN347" s="10" t="str">
        <f t="shared" si="124"/>
        <v>Essex EstuariesSAC</v>
      </c>
      <c r="AO347" s="10" t="str">
        <f t="shared" si="134"/>
        <v>Essex Estuaries</v>
      </c>
      <c r="AP347" s="9">
        <f>IFERROR(VLOOKUP($AN347,'Introduction probability'!$A$1:$L$128,5,FALSE),"0")</f>
        <v>1</v>
      </c>
      <c r="AQ347" s="9">
        <f>IFERROR(VLOOKUP($AN347,'Introduction probability'!$A$1:$L$128,6,FALSE),"0")</f>
        <v>0.5</v>
      </c>
      <c r="AR347" s="9">
        <f>IFERROR(VLOOKUP($AN347,'Introduction probability'!$A$1:$L$128,7,FALSE),"0")</f>
        <v>0.5</v>
      </c>
      <c r="AS347" s="9">
        <f>IFERROR(VLOOKUP($AN347,'Introduction probability'!$A$1:$L$128,8,FALSE),"0")</f>
        <v>1</v>
      </c>
      <c r="AT347" s="9">
        <f>IFERROR(VLOOKUP($AN347,'Introduction probability'!$A$1:$L$128,9,FALSE),"0")</f>
        <v>0.5</v>
      </c>
      <c r="AU347" s="9">
        <f>IFERROR(VLOOKUP($AN347,'Introduction probability'!$A$1:$L$128,10,FALSE),"0")</f>
        <v>1</v>
      </c>
      <c r="AV347" s="9">
        <f>IFERROR(VLOOKUP($AN347,'Introduction probability'!$A$1:$L$128,11,FALSE),"0")</f>
        <v>1</v>
      </c>
      <c r="AW347" s="9">
        <f>IFERROR(VLOOKUP($AN347,'Introduction probability'!$A$1:$L$128,12,FALSE),"0")</f>
        <v>0.5</v>
      </c>
      <c r="AY347" s="2" t="str">
        <f t="shared" si="135"/>
        <v>Essex Estuaries</v>
      </c>
      <c r="AZ347" s="2" t="str">
        <f t="shared" si="136"/>
        <v>SAC</v>
      </c>
      <c r="BA347" s="2">
        <f t="shared" si="137"/>
        <v>0</v>
      </c>
      <c r="BB347" s="2">
        <f t="shared" si="138"/>
        <v>0</v>
      </c>
      <c r="BC347" s="2">
        <f t="shared" si="139"/>
        <v>0</v>
      </c>
      <c r="BD347" s="2">
        <f t="shared" si="140"/>
        <v>0</v>
      </c>
      <c r="BE347" s="2">
        <f t="shared" si="141"/>
        <v>0</v>
      </c>
      <c r="BF347" s="2">
        <f t="shared" si="142"/>
        <v>0</v>
      </c>
      <c r="BG347" s="2">
        <f t="shared" si="143"/>
        <v>0</v>
      </c>
      <c r="BH347" s="2">
        <f t="shared" si="144"/>
        <v>0</v>
      </c>
    </row>
    <row r="348" spans="1:60" x14ac:dyDescent="0.25">
      <c r="A348" s="1" t="s">
        <v>213</v>
      </c>
      <c r="B348" s="1" t="s">
        <v>214</v>
      </c>
      <c r="C348" s="1" t="s">
        <v>184</v>
      </c>
      <c r="D348" s="1" t="s">
        <v>514</v>
      </c>
      <c r="E348" s="1" t="s">
        <v>206</v>
      </c>
      <c r="F348" s="1" t="s">
        <v>207</v>
      </c>
      <c r="G348" s="1" t="s">
        <v>144</v>
      </c>
      <c r="H348" s="1" t="s">
        <v>17</v>
      </c>
      <c r="I348" s="1" t="s">
        <v>543</v>
      </c>
      <c r="J348" s="1" t="s">
        <v>148</v>
      </c>
      <c r="K348" s="1" t="s">
        <v>16</v>
      </c>
      <c r="L348" s="1" t="s">
        <v>146</v>
      </c>
      <c r="M348" s="2" t="str">
        <f t="shared" si="121"/>
        <v>UK11041</v>
      </c>
      <c r="N348" s="2" t="str">
        <f t="shared" si="122"/>
        <v>Mersey Estuary</v>
      </c>
      <c r="O348" s="2" t="str">
        <f t="shared" si="123"/>
        <v>Ramsar</v>
      </c>
      <c r="P348" s="2" t="str">
        <f t="shared" si="125"/>
        <v>H1310</v>
      </c>
      <c r="Q348" s="37" t="s">
        <v>274</v>
      </c>
      <c r="R348" s="37" t="s">
        <v>275</v>
      </c>
      <c r="S348" s="37" t="s">
        <v>242</v>
      </c>
      <c r="T348" s="37" t="s">
        <v>457</v>
      </c>
      <c r="U348" s="9">
        <f t="shared" si="126"/>
        <v>0</v>
      </c>
      <c r="V348" s="9">
        <f t="shared" si="127"/>
        <v>0</v>
      </c>
      <c r="W348" s="9">
        <f t="shared" si="128"/>
        <v>0</v>
      </c>
      <c r="X348" s="9">
        <f t="shared" si="129"/>
        <v>0</v>
      </c>
      <c r="Y348" s="9">
        <f t="shared" si="130"/>
        <v>0</v>
      </c>
      <c r="Z348" s="9">
        <f t="shared" si="131"/>
        <v>0</v>
      </c>
      <c r="AA348" s="9">
        <f t="shared" si="132"/>
        <v>0</v>
      </c>
      <c r="AB348" s="9">
        <f t="shared" si="133"/>
        <v>0</v>
      </c>
      <c r="AN348" s="10" t="str">
        <f t="shared" si="124"/>
        <v>Essex EstuariesSAC</v>
      </c>
      <c r="AO348" s="10" t="str">
        <f t="shared" si="134"/>
        <v>Essex Estuaries</v>
      </c>
      <c r="AP348" s="9">
        <f>IFERROR(VLOOKUP($AN348,'Introduction probability'!$A$1:$L$128,5,FALSE),"0")</f>
        <v>1</v>
      </c>
      <c r="AQ348" s="9">
        <f>IFERROR(VLOOKUP($AN348,'Introduction probability'!$A$1:$L$128,6,FALSE),"0")</f>
        <v>0.5</v>
      </c>
      <c r="AR348" s="9">
        <f>IFERROR(VLOOKUP($AN348,'Introduction probability'!$A$1:$L$128,7,FALSE),"0")</f>
        <v>0.5</v>
      </c>
      <c r="AS348" s="9">
        <f>IFERROR(VLOOKUP($AN348,'Introduction probability'!$A$1:$L$128,8,FALSE),"0")</f>
        <v>1</v>
      </c>
      <c r="AT348" s="9">
        <f>IFERROR(VLOOKUP($AN348,'Introduction probability'!$A$1:$L$128,9,FALSE),"0")</f>
        <v>0.5</v>
      </c>
      <c r="AU348" s="9">
        <f>IFERROR(VLOOKUP($AN348,'Introduction probability'!$A$1:$L$128,10,FALSE),"0")</f>
        <v>1</v>
      </c>
      <c r="AV348" s="9">
        <f>IFERROR(VLOOKUP($AN348,'Introduction probability'!$A$1:$L$128,11,FALSE),"0")</f>
        <v>1</v>
      </c>
      <c r="AW348" s="9">
        <f>IFERROR(VLOOKUP($AN348,'Introduction probability'!$A$1:$L$128,12,FALSE),"0")</f>
        <v>0.5</v>
      </c>
      <c r="AY348" s="2" t="str">
        <f t="shared" si="135"/>
        <v>Essex Estuaries</v>
      </c>
      <c r="AZ348" s="2" t="str">
        <f t="shared" si="136"/>
        <v>SAC</v>
      </c>
      <c r="BA348" s="2">
        <f t="shared" si="137"/>
        <v>0</v>
      </c>
      <c r="BB348" s="2">
        <f t="shared" si="138"/>
        <v>0</v>
      </c>
      <c r="BC348" s="2">
        <f t="shared" si="139"/>
        <v>0</v>
      </c>
      <c r="BD348" s="2">
        <f t="shared" si="140"/>
        <v>0</v>
      </c>
      <c r="BE348" s="2">
        <f t="shared" si="141"/>
        <v>0</v>
      </c>
      <c r="BF348" s="2">
        <f t="shared" si="142"/>
        <v>0</v>
      </c>
      <c r="BG348" s="2">
        <f t="shared" si="143"/>
        <v>0</v>
      </c>
      <c r="BH348" s="2">
        <f t="shared" si="144"/>
        <v>0</v>
      </c>
    </row>
    <row r="349" spans="1:60" x14ac:dyDescent="0.25">
      <c r="A349" s="1" t="s">
        <v>213</v>
      </c>
      <c r="B349" s="1" t="s">
        <v>214</v>
      </c>
      <c r="C349" s="1" t="s">
        <v>184</v>
      </c>
      <c r="D349" s="1" t="s">
        <v>517</v>
      </c>
      <c r="E349" s="1" t="s">
        <v>211</v>
      </c>
      <c r="F349" s="1" t="s">
        <v>212</v>
      </c>
      <c r="G349" s="1" t="s">
        <v>144</v>
      </c>
      <c r="H349" s="1" t="s">
        <v>17</v>
      </c>
      <c r="I349" s="1" t="s">
        <v>530</v>
      </c>
      <c r="J349" s="1" t="s">
        <v>145</v>
      </c>
      <c r="K349" s="1" t="s">
        <v>16</v>
      </c>
      <c r="L349" s="1" t="s">
        <v>146</v>
      </c>
      <c r="M349" s="2" t="str">
        <f t="shared" si="121"/>
        <v>UK11041</v>
      </c>
      <c r="N349" s="2" t="str">
        <f t="shared" si="122"/>
        <v>Mersey Estuary</v>
      </c>
      <c r="O349" s="2" t="str">
        <f t="shared" si="123"/>
        <v>Ramsar</v>
      </c>
      <c r="P349" s="2" t="str">
        <f t="shared" si="125"/>
        <v>H1330</v>
      </c>
      <c r="Q349" s="37" t="s">
        <v>274</v>
      </c>
      <c r="R349" s="37" t="s">
        <v>275</v>
      </c>
      <c r="S349" s="37" t="s">
        <v>242</v>
      </c>
      <c r="T349" s="37" t="s">
        <v>598</v>
      </c>
      <c r="U349" s="9">
        <f t="shared" si="126"/>
        <v>0</v>
      </c>
      <c r="V349" s="9">
        <f t="shared" si="127"/>
        <v>0</v>
      </c>
      <c r="W349" s="9">
        <f t="shared" si="128"/>
        <v>0</v>
      </c>
      <c r="X349" s="9">
        <f t="shared" si="129"/>
        <v>1</v>
      </c>
      <c r="Y349" s="9">
        <f t="shared" si="130"/>
        <v>1</v>
      </c>
      <c r="Z349" s="9">
        <f t="shared" si="131"/>
        <v>0</v>
      </c>
      <c r="AA349" s="9">
        <f t="shared" si="132"/>
        <v>0</v>
      </c>
      <c r="AB349" s="9">
        <f t="shared" si="133"/>
        <v>0</v>
      </c>
      <c r="AN349" s="10" t="str">
        <f t="shared" si="124"/>
        <v>Essex EstuariesSAC</v>
      </c>
      <c r="AO349" s="10" t="str">
        <f t="shared" si="134"/>
        <v>Essex Estuaries</v>
      </c>
      <c r="AP349" s="9">
        <f>IFERROR(VLOOKUP($AN349,'Introduction probability'!$A$1:$L$128,5,FALSE),"0")</f>
        <v>1</v>
      </c>
      <c r="AQ349" s="9">
        <f>IFERROR(VLOOKUP($AN349,'Introduction probability'!$A$1:$L$128,6,FALSE),"0")</f>
        <v>0.5</v>
      </c>
      <c r="AR349" s="9">
        <f>IFERROR(VLOOKUP($AN349,'Introduction probability'!$A$1:$L$128,7,FALSE),"0")</f>
        <v>0.5</v>
      </c>
      <c r="AS349" s="9">
        <f>IFERROR(VLOOKUP($AN349,'Introduction probability'!$A$1:$L$128,8,FALSE),"0")</f>
        <v>1</v>
      </c>
      <c r="AT349" s="9">
        <f>IFERROR(VLOOKUP($AN349,'Introduction probability'!$A$1:$L$128,9,FALSE),"0")</f>
        <v>0.5</v>
      </c>
      <c r="AU349" s="9">
        <f>IFERROR(VLOOKUP($AN349,'Introduction probability'!$A$1:$L$128,10,FALSE),"0")</f>
        <v>1</v>
      </c>
      <c r="AV349" s="9">
        <f>IFERROR(VLOOKUP($AN349,'Introduction probability'!$A$1:$L$128,11,FALSE),"0")</f>
        <v>1</v>
      </c>
      <c r="AW349" s="9">
        <f>IFERROR(VLOOKUP($AN349,'Introduction probability'!$A$1:$L$128,12,FALSE),"0")</f>
        <v>0.5</v>
      </c>
      <c r="AY349" s="2" t="str">
        <f t="shared" si="135"/>
        <v>Essex Estuaries</v>
      </c>
      <c r="AZ349" s="2" t="str">
        <f t="shared" si="136"/>
        <v>SAC</v>
      </c>
      <c r="BA349" s="2">
        <f t="shared" si="137"/>
        <v>0</v>
      </c>
      <c r="BB349" s="2">
        <f t="shared" si="138"/>
        <v>0</v>
      </c>
      <c r="BC349" s="2">
        <f t="shared" si="139"/>
        <v>0</v>
      </c>
      <c r="BD349" s="2">
        <f t="shared" si="140"/>
        <v>1</v>
      </c>
      <c r="BE349" s="2">
        <f t="shared" si="141"/>
        <v>0.5</v>
      </c>
      <c r="BF349" s="2">
        <f t="shared" si="142"/>
        <v>0</v>
      </c>
      <c r="BG349" s="2">
        <f t="shared" si="143"/>
        <v>0</v>
      </c>
      <c r="BH349" s="2">
        <f t="shared" si="144"/>
        <v>0</v>
      </c>
    </row>
    <row r="350" spans="1:60" x14ac:dyDescent="0.25">
      <c r="A350" s="1" t="s">
        <v>213</v>
      </c>
      <c r="B350" s="1" t="s">
        <v>214</v>
      </c>
      <c r="C350" s="1" t="s">
        <v>184</v>
      </c>
      <c r="D350" s="1" t="s">
        <v>517</v>
      </c>
      <c r="E350" s="1" t="s">
        <v>211</v>
      </c>
      <c r="F350" s="1" t="s">
        <v>212</v>
      </c>
      <c r="G350" s="1" t="s">
        <v>144</v>
      </c>
      <c r="H350" s="1" t="s">
        <v>17</v>
      </c>
      <c r="I350" s="1" t="s">
        <v>596</v>
      </c>
      <c r="J350" s="1" t="s">
        <v>187</v>
      </c>
      <c r="K350" s="1" t="s">
        <v>16</v>
      </c>
      <c r="L350" s="1" t="s">
        <v>146</v>
      </c>
      <c r="M350" s="2" t="str">
        <f t="shared" si="121"/>
        <v>UK11041</v>
      </c>
      <c r="N350" s="2" t="str">
        <f t="shared" si="122"/>
        <v>Mersey Estuary</v>
      </c>
      <c r="O350" s="2" t="str">
        <f t="shared" si="123"/>
        <v>Ramsar</v>
      </c>
      <c r="P350" s="2" t="str">
        <f t="shared" si="125"/>
        <v>SH_2</v>
      </c>
      <c r="Q350" s="37" t="s">
        <v>274</v>
      </c>
      <c r="R350" s="37" t="s">
        <v>275</v>
      </c>
      <c r="S350" s="37" t="s">
        <v>242</v>
      </c>
      <c r="T350" s="37" t="s">
        <v>537</v>
      </c>
      <c r="U350" s="9">
        <f t="shared" si="126"/>
        <v>0</v>
      </c>
      <c r="V350" s="9">
        <f t="shared" si="127"/>
        <v>0</v>
      </c>
      <c r="W350" s="9">
        <f t="shared" si="128"/>
        <v>0</v>
      </c>
      <c r="X350" s="9">
        <f t="shared" si="129"/>
        <v>0</v>
      </c>
      <c r="Y350" s="9">
        <f t="shared" si="130"/>
        <v>0</v>
      </c>
      <c r="Z350" s="9">
        <f t="shared" si="131"/>
        <v>0</v>
      </c>
      <c r="AA350" s="9">
        <f t="shared" si="132"/>
        <v>0</v>
      </c>
      <c r="AB350" s="9">
        <f t="shared" si="133"/>
        <v>0</v>
      </c>
      <c r="AN350" s="10" t="str">
        <f t="shared" si="124"/>
        <v>Essex EstuariesSAC</v>
      </c>
      <c r="AO350" s="10" t="str">
        <f t="shared" si="134"/>
        <v>Essex Estuaries</v>
      </c>
      <c r="AP350" s="9">
        <f>IFERROR(VLOOKUP($AN350,'Introduction probability'!$A$1:$L$128,5,FALSE),"0")</f>
        <v>1</v>
      </c>
      <c r="AQ350" s="9">
        <f>IFERROR(VLOOKUP($AN350,'Introduction probability'!$A$1:$L$128,6,FALSE),"0")</f>
        <v>0.5</v>
      </c>
      <c r="AR350" s="9">
        <f>IFERROR(VLOOKUP($AN350,'Introduction probability'!$A$1:$L$128,7,FALSE),"0")</f>
        <v>0.5</v>
      </c>
      <c r="AS350" s="9">
        <f>IFERROR(VLOOKUP($AN350,'Introduction probability'!$A$1:$L$128,8,FALSE),"0")</f>
        <v>1</v>
      </c>
      <c r="AT350" s="9">
        <f>IFERROR(VLOOKUP($AN350,'Introduction probability'!$A$1:$L$128,9,FALSE),"0")</f>
        <v>0.5</v>
      </c>
      <c r="AU350" s="9">
        <f>IFERROR(VLOOKUP($AN350,'Introduction probability'!$A$1:$L$128,10,FALSE),"0")</f>
        <v>1</v>
      </c>
      <c r="AV350" s="9">
        <f>IFERROR(VLOOKUP($AN350,'Introduction probability'!$A$1:$L$128,11,FALSE),"0")</f>
        <v>1</v>
      </c>
      <c r="AW350" s="9">
        <f>IFERROR(VLOOKUP($AN350,'Introduction probability'!$A$1:$L$128,12,FALSE),"0")</f>
        <v>0.5</v>
      </c>
      <c r="AY350" s="2" t="str">
        <f t="shared" si="135"/>
        <v>Essex Estuaries</v>
      </c>
      <c r="AZ350" s="2" t="str">
        <f t="shared" si="136"/>
        <v>SAC</v>
      </c>
      <c r="BA350" s="2">
        <f t="shared" si="137"/>
        <v>0</v>
      </c>
      <c r="BB350" s="2">
        <f t="shared" si="138"/>
        <v>0</v>
      </c>
      <c r="BC350" s="2">
        <f t="shared" si="139"/>
        <v>0</v>
      </c>
      <c r="BD350" s="2">
        <f t="shared" si="140"/>
        <v>0</v>
      </c>
      <c r="BE350" s="2">
        <f t="shared" si="141"/>
        <v>0</v>
      </c>
      <c r="BF350" s="2">
        <f t="shared" si="142"/>
        <v>0</v>
      </c>
      <c r="BG350" s="2">
        <f t="shared" si="143"/>
        <v>0</v>
      </c>
      <c r="BH350" s="2">
        <f t="shared" si="144"/>
        <v>0</v>
      </c>
    </row>
    <row r="351" spans="1:60" x14ac:dyDescent="0.25">
      <c r="A351" s="1" t="s">
        <v>213</v>
      </c>
      <c r="B351" s="1" t="s">
        <v>214</v>
      </c>
      <c r="C351" s="1" t="s">
        <v>184</v>
      </c>
      <c r="D351" s="1" t="s">
        <v>517</v>
      </c>
      <c r="E351" s="1" t="s">
        <v>211</v>
      </c>
      <c r="F351" s="1" t="s">
        <v>212</v>
      </c>
      <c r="G351" s="1" t="s">
        <v>144</v>
      </c>
      <c r="H351" s="1" t="s">
        <v>17</v>
      </c>
      <c r="I351" s="1" t="s">
        <v>459</v>
      </c>
      <c r="J351" s="1" t="s">
        <v>46</v>
      </c>
      <c r="K351" s="1" t="s">
        <v>16</v>
      </c>
      <c r="L351" s="1" t="s">
        <v>19</v>
      </c>
      <c r="M351" s="2" t="str">
        <f t="shared" si="121"/>
        <v>UK11041</v>
      </c>
      <c r="N351" s="2" t="str">
        <f t="shared" si="122"/>
        <v>Mersey Estuary</v>
      </c>
      <c r="O351" s="2" t="str">
        <f t="shared" si="123"/>
        <v>Ramsar</v>
      </c>
      <c r="P351" s="2" t="str">
        <f t="shared" si="125"/>
        <v>A2.4</v>
      </c>
      <c r="Q351" s="37" t="s">
        <v>274</v>
      </c>
      <c r="R351" s="37" t="s">
        <v>275</v>
      </c>
      <c r="S351" s="37" t="s">
        <v>242</v>
      </c>
      <c r="T351" s="37" t="s">
        <v>543</v>
      </c>
      <c r="U351" s="9">
        <f t="shared" si="126"/>
        <v>0</v>
      </c>
      <c r="V351" s="9">
        <f t="shared" si="127"/>
        <v>0</v>
      </c>
      <c r="W351" s="9">
        <f t="shared" si="128"/>
        <v>0</v>
      </c>
      <c r="X351" s="9">
        <f t="shared" si="129"/>
        <v>0</v>
      </c>
      <c r="Y351" s="9">
        <f t="shared" si="130"/>
        <v>0</v>
      </c>
      <c r="Z351" s="9">
        <f t="shared" si="131"/>
        <v>0</v>
      </c>
      <c r="AA351" s="9">
        <f t="shared" si="132"/>
        <v>0</v>
      </c>
      <c r="AB351" s="9">
        <f t="shared" si="133"/>
        <v>0</v>
      </c>
      <c r="AN351" s="10" t="str">
        <f t="shared" si="124"/>
        <v>Essex EstuariesSAC</v>
      </c>
      <c r="AO351" s="10" t="str">
        <f t="shared" si="134"/>
        <v>Essex Estuaries</v>
      </c>
      <c r="AP351" s="9">
        <f>IFERROR(VLOOKUP($AN351,'Introduction probability'!$A$1:$L$128,5,FALSE),"0")</f>
        <v>1</v>
      </c>
      <c r="AQ351" s="9">
        <f>IFERROR(VLOOKUP($AN351,'Introduction probability'!$A$1:$L$128,6,FALSE),"0")</f>
        <v>0.5</v>
      </c>
      <c r="AR351" s="9">
        <f>IFERROR(VLOOKUP($AN351,'Introduction probability'!$A$1:$L$128,7,FALSE),"0")</f>
        <v>0.5</v>
      </c>
      <c r="AS351" s="9">
        <f>IFERROR(VLOOKUP($AN351,'Introduction probability'!$A$1:$L$128,8,FALSE),"0")</f>
        <v>1</v>
      </c>
      <c r="AT351" s="9">
        <f>IFERROR(VLOOKUP($AN351,'Introduction probability'!$A$1:$L$128,9,FALSE),"0")</f>
        <v>0.5</v>
      </c>
      <c r="AU351" s="9">
        <f>IFERROR(VLOOKUP($AN351,'Introduction probability'!$A$1:$L$128,10,FALSE),"0")</f>
        <v>1</v>
      </c>
      <c r="AV351" s="9">
        <f>IFERROR(VLOOKUP($AN351,'Introduction probability'!$A$1:$L$128,11,FALSE),"0")</f>
        <v>1</v>
      </c>
      <c r="AW351" s="9">
        <f>IFERROR(VLOOKUP($AN351,'Introduction probability'!$A$1:$L$128,12,FALSE),"0")</f>
        <v>0.5</v>
      </c>
      <c r="AY351" s="2" t="str">
        <f t="shared" si="135"/>
        <v>Essex Estuaries</v>
      </c>
      <c r="AZ351" s="2" t="str">
        <f t="shared" si="136"/>
        <v>SAC</v>
      </c>
      <c r="BA351" s="2">
        <f t="shared" si="137"/>
        <v>0</v>
      </c>
      <c r="BB351" s="2">
        <f t="shared" si="138"/>
        <v>0</v>
      </c>
      <c r="BC351" s="2">
        <f t="shared" si="139"/>
        <v>0</v>
      </c>
      <c r="BD351" s="2">
        <f t="shared" si="140"/>
        <v>0</v>
      </c>
      <c r="BE351" s="2">
        <f t="shared" si="141"/>
        <v>0</v>
      </c>
      <c r="BF351" s="2">
        <f t="shared" si="142"/>
        <v>0</v>
      </c>
      <c r="BG351" s="2">
        <f t="shared" si="143"/>
        <v>0</v>
      </c>
      <c r="BH351" s="2">
        <f t="shared" si="144"/>
        <v>0</v>
      </c>
    </row>
    <row r="352" spans="1:60" x14ac:dyDescent="0.25">
      <c r="A352" s="1" t="s">
        <v>213</v>
      </c>
      <c r="B352" s="1" t="s">
        <v>214</v>
      </c>
      <c r="C352" s="1" t="s">
        <v>184</v>
      </c>
      <c r="D352" s="1" t="s">
        <v>517</v>
      </c>
      <c r="E352" s="1" t="s">
        <v>211</v>
      </c>
      <c r="F352" s="1" t="s">
        <v>212</v>
      </c>
      <c r="G352" s="1" t="s">
        <v>144</v>
      </c>
      <c r="H352" s="1" t="s">
        <v>17</v>
      </c>
      <c r="I352" s="1" t="s">
        <v>444</v>
      </c>
      <c r="J352" s="1" t="s">
        <v>27</v>
      </c>
      <c r="K352" s="1" t="s">
        <v>16</v>
      </c>
      <c r="L352" s="1" t="s">
        <v>19</v>
      </c>
      <c r="M352" s="2" t="str">
        <f t="shared" si="121"/>
        <v>UK11041</v>
      </c>
      <c r="N352" s="2" t="str">
        <f t="shared" si="122"/>
        <v>Mersey Estuary</v>
      </c>
      <c r="O352" s="2" t="str">
        <f t="shared" si="123"/>
        <v>Ramsar</v>
      </c>
      <c r="P352" s="2" t="str">
        <f t="shared" si="125"/>
        <v>A2.3</v>
      </c>
      <c r="Q352" s="37" t="s">
        <v>274</v>
      </c>
      <c r="R352" s="37" t="s">
        <v>275</v>
      </c>
      <c r="S352" s="37" t="s">
        <v>242</v>
      </c>
      <c r="T352" s="37" t="s">
        <v>549</v>
      </c>
      <c r="U352" s="9">
        <f t="shared" si="126"/>
        <v>0</v>
      </c>
      <c r="V352" s="9">
        <f t="shared" si="127"/>
        <v>0</v>
      </c>
      <c r="W352" s="9">
        <f t="shared" si="128"/>
        <v>0</v>
      </c>
      <c r="X352" s="9">
        <f t="shared" si="129"/>
        <v>0</v>
      </c>
      <c r="Y352" s="9">
        <f t="shared" si="130"/>
        <v>0</v>
      </c>
      <c r="Z352" s="9">
        <f t="shared" si="131"/>
        <v>0</v>
      </c>
      <c r="AA352" s="9">
        <f t="shared" si="132"/>
        <v>0</v>
      </c>
      <c r="AB352" s="9">
        <f t="shared" si="133"/>
        <v>0</v>
      </c>
      <c r="AN352" s="10" t="str">
        <f t="shared" si="124"/>
        <v>Essex EstuariesSAC</v>
      </c>
      <c r="AO352" s="10" t="str">
        <f t="shared" si="134"/>
        <v>Essex Estuaries</v>
      </c>
      <c r="AP352" s="9">
        <f>IFERROR(VLOOKUP($AN352,'Introduction probability'!$A$1:$L$128,5,FALSE),"0")</f>
        <v>1</v>
      </c>
      <c r="AQ352" s="9">
        <f>IFERROR(VLOOKUP($AN352,'Introduction probability'!$A$1:$L$128,6,FALSE),"0")</f>
        <v>0.5</v>
      </c>
      <c r="AR352" s="9">
        <f>IFERROR(VLOOKUP($AN352,'Introduction probability'!$A$1:$L$128,7,FALSE),"0")</f>
        <v>0.5</v>
      </c>
      <c r="AS352" s="9">
        <f>IFERROR(VLOOKUP($AN352,'Introduction probability'!$A$1:$L$128,8,FALSE),"0")</f>
        <v>1</v>
      </c>
      <c r="AT352" s="9">
        <f>IFERROR(VLOOKUP($AN352,'Introduction probability'!$A$1:$L$128,9,FALSE),"0")</f>
        <v>0.5</v>
      </c>
      <c r="AU352" s="9">
        <f>IFERROR(VLOOKUP($AN352,'Introduction probability'!$A$1:$L$128,10,FALSE),"0")</f>
        <v>1</v>
      </c>
      <c r="AV352" s="9">
        <f>IFERROR(VLOOKUP($AN352,'Introduction probability'!$A$1:$L$128,11,FALSE),"0")</f>
        <v>1</v>
      </c>
      <c r="AW352" s="9">
        <f>IFERROR(VLOOKUP($AN352,'Introduction probability'!$A$1:$L$128,12,FALSE),"0")</f>
        <v>0.5</v>
      </c>
      <c r="AY352" s="2" t="str">
        <f t="shared" si="135"/>
        <v>Essex Estuaries</v>
      </c>
      <c r="AZ352" s="2" t="str">
        <f t="shared" si="136"/>
        <v>SAC</v>
      </c>
      <c r="BA352" s="2">
        <f t="shared" si="137"/>
        <v>0</v>
      </c>
      <c r="BB352" s="2">
        <f t="shared" si="138"/>
        <v>0</v>
      </c>
      <c r="BC352" s="2">
        <f t="shared" si="139"/>
        <v>0</v>
      </c>
      <c r="BD352" s="2">
        <f t="shared" si="140"/>
        <v>0</v>
      </c>
      <c r="BE352" s="2">
        <f t="shared" si="141"/>
        <v>0</v>
      </c>
      <c r="BF352" s="2">
        <f t="shared" si="142"/>
        <v>0</v>
      </c>
      <c r="BG352" s="2">
        <f t="shared" si="143"/>
        <v>0</v>
      </c>
      <c r="BH352" s="2">
        <f t="shared" si="144"/>
        <v>0</v>
      </c>
    </row>
    <row r="353" spans="1:60" x14ac:dyDescent="0.25">
      <c r="A353" s="1" t="s">
        <v>213</v>
      </c>
      <c r="B353" s="1" t="s">
        <v>214</v>
      </c>
      <c r="C353" s="1" t="s">
        <v>184</v>
      </c>
      <c r="D353" s="1" t="s">
        <v>517</v>
      </c>
      <c r="E353" s="1" t="s">
        <v>211</v>
      </c>
      <c r="F353" s="1" t="s">
        <v>212</v>
      </c>
      <c r="G353" s="1" t="s">
        <v>144</v>
      </c>
      <c r="H353" s="1" t="s">
        <v>17</v>
      </c>
      <c r="I353" s="1" t="s">
        <v>465</v>
      </c>
      <c r="J353" s="1" t="s">
        <v>56</v>
      </c>
      <c r="K353" s="1" t="s">
        <v>16</v>
      </c>
      <c r="L353" s="1" t="s">
        <v>19</v>
      </c>
      <c r="M353" s="2" t="str">
        <f t="shared" si="121"/>
        <v>UK11041</v>
      </c>
      <c r="N353" s="2" t="str">
        <f t="shared" si="122"/>
        <v>Mersey Estuary</v>
      </c>
      <c r="O353" s="2" t="str">
        <f t="shared" si="123"/>
        <v>Ramsar</v>
      </c>
      <c r="P353" s="2" t="str">
        <f t="shared" si="125"/>
        <v>A2.2</v>
      </c>
      <c r="Q353" s="37" t="s">
        <v>277</v>
      </c>
      <c r="R353" s="37" t="s">
        <v>278</v>
      </c>
      <c r="S353" s="37" t="s">
        <v>242</v>
      </c>
      <c r="T353" s="37" t="s">
        <v>600</v>
      </c>
      <c r="U353" s="9">
        <f t="shared" si="126"/>
        <v>0</v>
      </c>
      <c r="V353" s="9">
        <f t="shared" si="127"/>
        <v>0</v>
      </c>
      <c r="W353" s="9">
        <f t="shared" si="128"/>
        <v>0</v>
      </c>
      <c r="X353" s="9">
        <f t="shared" si="129"/>
        <v>0</v>
      </c>
      <c r="Y353" s="9">
        <f t="shared" si="130"/>
        <v>0</v>
      </c>
      <c r="Z353" s="9">
        <f t="shared" si="131"/>
        <v>0</v>
      </c>
      <c r="AA353" s="9">
        <f t="shared" si="132"/>
        <v>0</v>
      </c>
      <c r="AB353" s="9">
        <f t="shared" si="133"/>
        <v>0</v>
      </c>
      <c r="AN353" s="10" t="str">
        <f t="shared" si="124"/>
        <v>Fal and HelfordSAC</v>
      </c>
      <c r="AO353" s="10" t="str">
        <f t="shared" si="134"/>
        <v>Fal and Helford</v>
      </c>
      <c r="AP353" s="9">
        <f>IFERROR(VLOOKUP($AN353,'Introduction probability'!$A$1:$L$128,5,FALSE),"0")</f>
        <v>1</v>
      </c>
      <c r="AQ353" s="9">
        <f>IFERROR(VLOOKUP($AN353,'Introduction probability'!$A$1:$L$128,6,FALSE),"0")</f>
        <v>0.5</v>
      </c>
      <c r="AR353" s="9">
        <f>IFERROR(VLOOKUP($AN353,'Introduction probability'!$A$1:$L$128,7,FALSE),"0")</f>
        <v>0.5</v>
      </c>
      <c r="AS353" s="9">
        <f>IFERROR(VLOOKUP($AN353,'Introduction probability'!$A$1:$L$128,8,FALSE),"0")</f>
        <v>1</v>
      </c>
      <c r="AT353" s="9">
        <f>IFERROR(VLOOKUP($AN353,'Introduction probability'!$A$1:$L$128,9,FALSE),"0")</f>
        <v>0.5</v>
      </c>
      <c r="AU353" s="9">
        <f>IFERROR(VLOOKUP($AN353,'Introduction probability'!$A$1:$L$128,10,FALSE),"0")</f>
        <v>1</v>
      </c>
      <c r="AV353" s="9">
        <f>IFERROR(VLOOKUP($AN353,'Introduction probability'!$A$1:$L$128,11,FALSE),"0")</f>
        <v>1</v>
      </c>
      <c r="AW353" s="9">
        <f>IFERROR(VLOOKUP($AN353,'Introduction probability'!$A$1:$L$128,12,FALSE),"0")</f>
        <v>1</v>
      </c>
      <c r="AY353" s="2" t="str">
        <f t="shared" si="135"/>
        <v>Fal and Helford</v>
      </c>
      <c r="AZ353" s="2" t="str">
        <f t="shared" si="136"/>
        <v>SAC</v>
      </c>
      <c r="BA353" s="2">
        <f t="shared" si="137"/>
        <v>0</v>
      </c>
      <c r="BB353" s="2">
        <f t="shared" si="138"/>
        <v>0</v>
      </c>
      <c r="BC353" s="2">
        <f t="shared" si="139"/>
        <v>0</v>
      </c>
      <c r="BD353" s="2">
        <f t="shared" si="140"/>
        <v>0</v>
      </c>
      <c r="BE353" s="2">
        <f t="shared" si="141"/>
        <v>0</v>
      </c>
      <c r="BF353" s="2">
        <f t="shared" si="142"/>
        <v>0</v>
      </c>
      <c r="BG353" s="2">
        <f t="shared" si="143"/>
        <v>0</v>
      </c>
      <c r="BH353" s="2">
        <f t="shared" si="144"/>
        <v>0</v>
      </c>
    </row>
    <row r="354" spans="1:60" x14ac:dyDescent="0.25">
      <c r="A354" s="1" t="s">
        <v>213</v>
      </c>
      <c r="B354" s="1" t="s">
        <v>214</v>
      </c>
      <c r="C354" s="1" t="s">
        <v>184</v>
      </c>
      <c r="D354" s="1" t="s">
        <v>517</v>
      </c>
      <c r="E354" s="1" t="s">
        <v>211</v>
      </c>
      <c r="F354" s="1" t="s">
        <v>212</v>
      </c>
      <c r="G354" s="1" t="s">
        <v>144</v>
      </c>
      <c r="H354" s="1" t="s">
        <v>17</v>
      </c>
      <c r="I354" s="1" t="s">
        <v>543</v>
      </c>
      <c r="J354" s="1" t="s">
        <v>148</v>
      </c>
      <c r="K354" s="1" t="s">
        <v>16</v>
      </c>
      <c r="L354" s="1" t="s">
        <v>146</v>
      </c>
      <c r="M354" s="2" t="str">
        <f t="shared" si="121"/>
        <v>UK11041</v>
      </c>
      <c r="N354" s="2" t="str">
        <f t="shared" si="122"/>
        <v>Mersey Estuary</v>
      </c>
      <c r="O354" s="2" t="str">
        <f t="shared" si="123"/>
        <v>Ramsar</v>
      </c>
      <c r="P354" s="2" t="str">
        <f t="shared" si="125"/>
        <v>H1310</v>
      </c>
      <c r="Q354" s="37" t="s">
        <v>277</v>
      </c>
      <c r="R354" s="37" t="s">
        <v>278</v>
      </c>
      <c r="S354" s="37" t="s">
        <v>242</v>
      </c>
      <c r="T354" s="37" t="s">
        <v>601</v>
      </c>
      <c r="U354" s="9">
        <f t="shared" si="126"/>
        <v>0</v>
      </c>
      <c r="V354" s="9">
        <f t="shared" si="127"/>
        <v>0</v>
      </c>
      <c r="W354" s="9">
        <f t="shared" si="128"/>
        <v>0</v>
      </c>
      <c r="X354" s="9">
        <f t="shared" si="129"/>
        <v>0</v>
      </c>
      <c r="Y354" s="9">
        <f t="shared" si="130"/>
        <v>0</v>
      </c>
      <c r="Z354" s="9">
        <f t="shared" si="131"/>
        <v>0</v>
      </c>
      <c r="AA354" s="9">
        <f t="shared" si="132"/>
        <v>0</v>
      </c>
      <c r="AB354" s="9">
        <f t="shared" si="133"/>
        <v>0</v>
      </c>
      <c r="AN354" s="10" t="str">
        <f t="shared" si="124"/>
        <v>Fal and HelfordSAC</v>
      </c>
      <c r="AO354" s="10" t="str">
        <f t="shared" si="134"/>
        <v>Fal and Helford</v>
      </c>
      <c r="AP354" s="9">
        <f>IFERROR(VLOOKUP($AN354,'Introduction probability'!$A$1:$L$128,5,FALSE),"0")</f>
        <v>1</v>
      </c>
      <c r="AQ354" s="9">
        <f>IFERROR(VLOOKUP($AN354,'Introduction probability'!$A$1:$L$128,6,FALSE),"0")</f>
        <v>0.5</v>
      </c>
      <c r="AR354" s="9">
        <f>IFERROR(VLOOKUP($AN354,'Introduction probability'!$A$1:$L$128,7,FALSE),"0")</f>
        <v>0.5</v>
      </c>
      <c r="AS354" s="9">
        <f>IFERROR(VLOOKUP($AN354,'Introduction probability'!$A$1:$L$128,8,FALSE),"0")</f>
        <v>1</v>
      </c>
      <c r="AT354" s="9">
        <f>IFERROR(VLOOKUP($AN354,'Introduction probability'!$A$1:$L$128,9,FALSE),"0")</f>
        <v>0.5</v>
      </c>
      <c r="AU354" s="9">
        <f>IFERROR(VLOOKUP($AN354,'Introduction probability'!$A$1:$L$128,10,FALSE),"0")</f>
        <v>1</v>
      </c>
      <c r="AV354" s="9">
        <f>IFERROR(VLOOKUP($AN354,'Introduction probability'!$A$1:$L$128,11,FALSE),"0")</f>
        <v>1</v>
      </c>
      <c r="AW354" s="9">
        <f>IFERROR(VLOOKUP($AN354,'Introduction probability'!$A$1:$L$128,12,FALSE),"0")</f>
        <v>1</v>
      </c>
      <c r="AY354" s="2" t="str">
        <f t="shared" si="135"/>
        <v>Fal and Helford</v>
      </c>
      <c r="AZ354" s="2" t="str">
        <f t="shared" si="136"/>
        <v>SAC</v>
      </c>
      <c r="BA354" s="2">
        <f t="shared" si="137"/>
        <v>0</v>
      </c>
      <c r="BB354" s="2">
        <f t="shared" si="138"/>
        <v>0</v>
      </c>
      <c r="BC354" s="2">
        <f t="shared" si="139"/>
        <v>0</v>
      </c>
      <c r="BD354" s="2">
        <f t="shared" si="140"/>
        <v>0</v>
      </c>
      <c r="BE354" s="2">
        <f t="shared" si="141"/>
        <v>0</v>
      </c>
      <c r="BF354" s="2">
        <f t="shared" si="142"/>
        <v>0</v>
      </c>
      <c r="BG354" s="2">
        <f t="shared" si="143"/>
        <v>0</v>
      </c>
      <c r="BH354" s="2">
        <f t="shared" si="144"/>
        <v>0</v>
      </c>
    </row>
    <row r="355" spans="1:60" x14ac:dyDescent="0.25">
      <c r="A355" s="1" t="s">
        <v>213</v>
      </c>
      <c r="B355" s="1" t="s">
        <v>214</v>
      </c>
      <c r="C355" s="1" t="s">
        <v>184</v>
      </c>
      <c r="D355" s="1" t="s">
        <v>519</v>
      </c>
      <c r="E355" s="1" t="s">
        <v>217</v>
      </c>
      <c r="F355" s="1" t="s">
        <v>218</v>
      </c>
      <c r="G355" s="1" t="s">
        <v>144</v>
      </c>
      <c r="H355" s="1" t="s">
        <v>17</v>
      </c>
      <c r="I355" s="1" t="s">
        <v>530</v>
      </c>
      <c r="J355" s="1" t="s">
        <v>145</v>
      </c>
      <c r="K355" s="1" t="s">
        <v>16</v>
      </c>
      <c r="L355" s="1" t="s">
        <v>146</v>
      </c>
      <c r="M355" s="2" t="str">
        <f t="shared" si="121"/>
        <v>UK11041</v>
      </c>
      <c r="N355" s="2" t="str">
        <f t="shared" si="122"/>
        <v>Mersey Estuary</v>
      </c>
      <c r="O355" s="2" t="str">
        <f t="shared" si="123"/>
        <v>Ramsar</v>
      </c>
      <c r="P355" s="2" t="str">
        <f t="shared" si="125"/>
        <v>H1330</v>
      </c>
      <c r="Q355" s="37" t="s">
        <v>277</v>
      </c>
      <c r="R355" s="37" t="s">
        <v>278</v>
      </c>
      <c r="S355" s="37" t="s">
        <v>242</v>
      </c>
      <c r="T355" s="37" t="s">
        <v>602</v>
      </c>
      <c r="U355" s="9">
        <f t="shared" si="126"/>
        <v>0</v>
      </c>
      <c r="V355" s="9">
        <f t="shared" si="127"/>
        <v>0</v>
      </c>
      <c r="W355" s="9">
        <f t="shared" si="128"/>
        <v>0</v>
      </c>
      <c r="X355" s="9">
        <f t="shared" si="129"/>
        <v>0</v>
      </c>
      <c r="Y355" s="9">
        <f t="shared" si="130"/>
        <v>0</v>
      </c>
      <c r="Z355" s="9">
        <f t="shared" si="131"/>
        <v>0</v>
      </c>
      <c r="AA355" s="9">
        <f t="shared" si="132"/>
        <v>0</v>
      </c>
      <c r="AB355" s="9">
        <f t="shared" si="133"/>
        <v>0</v>
      </c>
      <c r="AN355" s="10" t="str">
        <f t="shared" si="124"/>
        <v>Fal and HelfordSAC</v>
      </c>
      <c r="AO355" s="10" t="str">
        <f t="shared" si="134"/>
        <v>Fal and Helford</v>
      </c>
      <c r="AP355" s="9">
        <f>IFERROR(VLOOKUP($AN355,'Introduction probability'!$A$1:$L$128,5,FALSE),"0")</f>
        <v>1</v>
      </c>
      <c r="AQ355" s="9">
        <f>IFERROR(VLOOKUP($AN355,'Introduction probability'!$A$1:$L$128,6,FALSE),"0")</f>
        <v>0.5</v>
      </c>
      <c r="AR355" s="9">
        <f>IFERROR(VLOOKUP($AN355,'Introduction probability'!$A$1:$L$128,7,FALSE),"0")</f>
        <v>0.5</v>
      </c>
      <c r="AS355" s="9">
        <f>IFERROR(VLOOKUP($AN355,'Introduction probability'!$A$1:$L$128,8,FALSE),"0")</f>
        <v>1</v>
      </c>
      <c r="AT355" s="9">
        <f>IFERROR(VLOOKUP($AN355,'Introduction probability'!$A$1:$L$128,9,FALSE),"0")</f>
        <v>0.5</v>
      </c>
      <c r="AU355" s="9">
        <f>IFERROR(VLOOKUP($AN355,'Introduction probability'!$A$1:$L$128,10,FALSE),"0")</f>
        <v>1</v>
      </c>
      <c r="AV355" s="9">
        <f>IFERROR(VLOOKUP($AN355,'Introduction probability'!$A$1:$L$128,11,FALSE),"0")</f>
        <v>1</v>
      </c>
      <c r="AW355" s="9">
        <f>IFERROR(VLOOKUP($AN355,'Introduction probability'!$A$1:$L$128,12,FALSE),"0")</f>
        <v>1</v>
      </c>
      <c r="AY355" s="2" t="str">
        <f t="shared" si="135"/>
        <v>Fal and Helford</v>
      </c>
      <c r="AZ355" s="2" t="str">
        <f t="shared" si="136"/>
        <v>SAC</v>
      </c>
      <c r="BA355" s="2">
        <f t="shared" si="137"/>
        <v>0</v>
      </c>
      <c r="BB355" s="2">
        <f t="shared" si="138"/>
        <v>0</v>
      </c>
      <c r="BC355" s="2">
        <f t="shared" si="139"/>
        <v>0</v>
      </c>
      <c r="BD355" s="2">
        <f t="shared" si="140"/>
        <v>0</v>
      </c>
      <c r="BE355" s="2">
        <f t="shared" si="141"/>
        <v>0</v>
      </c>
      <c r="BF355" s="2">
        <f t="shared" si="142"/>
        <v>0</v>
      </c>
      <c r="BG355" s="2">
        <f t="shared" si="143"/>
        <v>0</v>
      </c>
      <c r="BH355" s="2">
        <f t="shared" si="144"/>
        <v>0</v>
      </c>
    </row>
    <row r="356" spans="1:60" x14ac:dyDescent="0.25">
      <c r="A356" s="1" t="s">
        <v>213</v>
      </c>
      <c r="B356" s="1" t="s">
        <v>214</v>
      </c>
      <c r="C356" s="1" t="s">
        <v>184</v>
      </c>
      <c r="D356" s="1" t="s">
        <v>519</v>
      </c>
      <c r="E356" s="1" t="s">
        <v>217</v>
      </c>
      <c r="F356" s="1" t="s">
        <v>218</v>
      </c>
      <c r="G356" s="1" t="s">
        <v>144</v>
      </c>
      <c r="H356" s="1" t="s">
        <v>17</v>
      </c>
      <c r="I356" s="1" t="s">
        <v>596</v>
      </c>
      <c r="J356" s="1" t="s">
        <v>187</v>
      </c>
      <c r="K356" s="1" t="s">
        <v>16</v>
      </c>
      <c r="L356" s="1" t="s">
        <v>146</v>
      </c>
      <c r="M356" s="2" t="str">
        <f t="shared" si="121"/>
        <v>UK11041</v>
      </c>
      <c r="N356" s="2" t="str">
        <f t="shared" si="122"/>
        <v>Mersey Estuary</v>
      </c>
      <c r="O356" s="2" t="str">
        <f t="shared" si="123"/>
        <v>Ramsar</v>
      </c>
      <c r="P356" s="2" t="str">
        <f t="shared" si="125"/>
        <v>SH_2</v>
      </c>
      <c r="Q356" s="37" t="s">
        <v>277</v>
      </c>
      <c r="R356" s="37" t="s">
        <v>278</v>
      </c>
      <c r="S356" s="37" t="s">
        <v>242</v>
      </c>
      <c r="T356" s="37" t="s">
        <v>605</v>
      </c>
      <c r="U356" s="9">
        <f t="shared" si="126"/>
        <v>0</v>
      </c>
      <c r="V356" s="9">
        <f t="shared" si="127"/>
        <v>0</v>
      </c>
      <c r="W356" s="9">
        <f t="shared" si="128"/>
        <v>0</v>
      </c>
      <c r="X356" s="9">
        <f t="shared" si="129"/>
        <v>0</v>
      </c>
      <c r="Y356" s="9">
        <f t="shared" si="130"/>
        <v>0</v>
      </c>
      <c r="Z356" s="9">
        <f t="shared" si="131"/>
        <v>0</v>
      </c>
      <c r="AA356" s="9">
        <f t="shared" si="132"/>
        <v>0</v>
      </c>
      <c r="AB356" s="9">
        <f t="shared" si="133"/>
        <v>0</v>
      </c>
      <c r="AN356" s="10" t="str">
        <f t="shared" si="124"/>
        <v>Fal and HelfordSAC</v>
      </c>
      <c r="AO356" s="10" t="str">
        <f t="shared" si="134"/>
        <v>Fal and Helford</v>
      </c>
      <c r="AP356" s="9">
        <f>IFERROR(VLOOKUP($AN356,'Introduction probability'!$A$1:$L$128,5,FALSE),"0")</f>
        <v>1</v>
      </c>
      <c r="AQ356" s="9">
        <f>IFERROR(VLOOKUP($AN356,'Introduction probability'!$A$1:$L$128,6,FALSE),"0")</f>
        <v>0.5</v>
      </c>
      <c r="AR356" s="9">
        <f>IFERROR(VLOOKUP($AN356,'Introduction probability'!$A$1:$L$128,7,FALSE),"0")</f>
        <v>0.5</v>
      </c>
      <c r="AS356" s="9">
        <f>IFERROR(VLOOKUP($AN356,'Introduction probability'!$A$1:$L$128,8,FALSE),"0")</f>
        <v>1</v>
      </c>
      <c r="AT356" s="9">
        <f>IFERROR(VLOOKUP($AN356,'Introduction probability'!$A$1:$L$128,9,FALSE),"0")</f>
        <v>0.5</v>
      </c>
      <c r="AU356" s="9">
        <f>IFERROR(VLOOKUP($AN356,'Introduction probability'!$A$1:$L$128,10,FALSE),"0")</f>
        <v>1</v>
      </c>
      <c r="AV356" s="9">
        <f>IFERROR(VLOOKUP($AN356,'Introduction probability'!$A$1:$L$128,11,FALSE),"0")</f>
        <v>1</v>
      </c>
      <c r="AW356" s="9">
        <f>IFERROR(VLOOKUP($AN356,'Introduction probability'!$A$1:$L$128,12,FALSE),"0")</f>
        <v>1</v>
      </c>
      <c r="AY356" s="2" t="str">
        <f t="shared" si="135"/>
        <v>Fal and Helford</v>
      </c>
      <c r="AZ356" s="2" t="str">
        <f t="shared" si="136"/>
        <v>SAC</v>
      </c>
      <c r="BA356" s="2">
        <f t="shared" si="137"/>
        <v>0</v>
      </c>
      <c r="BB356" s="2">
        <f t="shared" si="138"/>
        <v>0</v>
      </c>
      <c r="BC356" s="2">
        <f t="shared" si="139"/>
        <v>0</v>
      </c>
      <c r="BD356" s="2">
        <f t="shared" si="140"/>
        <v>0</v>
      </c>
      <c r="BE356" s="2">
        <f t="shared" si="141"/>
        <v>0</v>
      </c>
      <c r="BF356" s="2">
        <f t="shared" si="142"/>
        <v>0</v>
      </c>
      <c r="BG356" s="2">
        <f t="shared" si="143"/>
        <v>0</v>
      </c>
      <c r="BH356" s="2">
        <f t="shared" si="144"/>
        <v>0</v>
      </c>
    </row>
    <row r="357" spans="1:60" x14ac:dyDescent="0.25">
      <c r="A357" s="1" t="s">
        <v>213</v>
      </c>
      <c r="B357" s="1" t="s">
        <v>214</v>
      </c>
      <c r="C357" s="1" t="s">
        <v>184</v>
      </c>
      <c r="D357" s="1" t="s">
        <v>519</v>
      </c>
      <c r="E357" s="1" t="s">
        <v>217</v>
      </c>
      <c r="F357" s="1" t="s">
        <v>218</v>
      </c>
      <c r="G357" s="1" t="s">
        <v>144</v>
      </c>
      <c r="H357" s="1" t="s">
        <v>17</v>
      </c>
      <c r="I357" s="1" t="s">
        <v>459</v>
      </c>
      <c r="J357" s="1" t="s">
        <v>46</v>
      </c>
      <c r="K357" s="1" t="s">
        <v>16</v>
      </c>
      <c r="L357" s="1" t="s">
        <v>19</v>
      </c>
      <c r="M357" s="2" t="str">
        <f t="shared" si="121"/>
        <v>UK11041</v>
      </c>
      <c r="N357" s="2" t="str">
        <f t="shared" si="122"/>
        <v>Mersey Estuary</v>
      </c>
      <c r="O357" s="2" t="str">
        <f t="shared" si="123"/>
        <v>Ramsar</v>
      </c>
      <c r="P357" s="2" t="str">
        <f t="shared" si="125"/>
        <v>A2.4</v>
      </c>
      <c r="Q357" s="37" t="s">
        <v>277</v>
      </c>
      <c r="R357" s="37" t="s">
        <v>278</v>
      </c>
      <c r="S357" s="37" t="s">
        <v>242</v>
      </c>
      <c r="T357" s="37" t="s">
        <v>591</v>
      </c>
      <c r="U357" s="9">
        <f t="shared" si="126"/>
        <v>1</v>
      </c>
      <c r="V357" s="9">
        <f t="shared" si="127"/>
        <v>1</v>
      </c>
      <c r="W357" s="9">
        <f t="shared" si="128"/>
        <v>1</v>
      </c>
      <c r="X357" s="9">
        <f t="shared" si="129"/>
        <v>0</v>
      </c>
      <c r="Y357" s="9">
        <f t="shared" si="130"/>
        <v>1</v>
      </c>
      <c r="Z357" s="9">
        <f t="shared" si="131"/>
        <v>1</v>
      </c>
      <c r="AA357" s="9">
        <f t="shared" si="132"/>
        <v>1</v>
      </c>
      <c r="AB357" s="9">
        <f t="shared" si="133"/>
        <v>1</v>
      </c>
      <c r="AN357" s="10" t="str">
        <f t="shared" si="124"/>
        <v>Fal and HelfordSAC</v>
      </c>
      <c r="AO357" s="10" t="str">
        <f t="shared" si="134"/>
        <v>Fal and Helford</v>
      </c>
      <c r="AP357" s="9">
        <f>IFERROR(VLOOKUP($AN357,'Introduction probability'!$A$1:$L$128,5,FALSE),"0")</f>
        <v>1</v>
      </c>
      <c r="AQ357" s="9">
        <f>IFERROR(VLOOKUP($AN357,'Introduction probability'!$A$1:$L$128,6,FALSE),"0")</f>
        <v>0.5</v>
      </c>
      <c r="AR357" s="9">
        <f>IFERROR(VLOOKUP($AN357,'Introduction probability'!$A$1:$L$128,7,FALSE),"0")</f>
        <v>0.5</v>
      </c>
      <c r="AS357" s="9">
        <f>IFERROR(VLOOKUP($AN357,'Introduction probability'!$A$1:$L$128,8,FALSE),"0")</f>
        <v>1</v>
      </c>
      <c r="AT357" s="9">
        <f>IFERROR(VLOOKUP($AN357,'Introduction probability'!$A$1:$L$128,9,FALSE),"0")</f>
        <v>0.5</v>
      </c>
      <c r="AU357" s="9">
        <f>IFERROR(VLOOKUP($AN357,'Introduction probability'!$A$1:$L$128,10,FALSE),"0")</f>
        <v>1</v>
      </c>
      <c r="AV357" s="9">
        <f>IFERROR(VLOOKUP($AN357,'Introduction probability'!$A$1:$L$128,11,FALSE),"0")</f>
        <v>1</v>
      </c>
      <c r="AW357" s="9">
        <f>IFERROR(VLOOKUP($AN357,'Introduction probability'!$A$1:$L$128,12,FALSE),"0")</f>
        <v>1</v>
      </c>
      <c r="AY357" s="2" t="str">
        <f t="shared" si="135"/>
        <v>Fal and Helford</v>
      </c>
      <c r="AZ357" s="2" t="str">
        <f t="shared" si="136"/>
        <v>SAC</v>
      </c>
      <c r="BA357" s="2">
        <f t="shared" si="137"/>
        <v>1</v>
      </c>
      <c r="BB357" s="2">
        <f t="shared" si="138"/>
        <v>0.5</v>
      </c>
      <c r="BC357" s="2">
        <f t="shared" si="139"/>
        <v>0.5</v>
      </c>
      <c r="BD357" s="2">
        <f t="shared" si="140"/>
        <v>0</v>
      </c>
      <c r="BE357" s="2">
        <f t="shared" si="141"/>
        <v>0.5</v>
      </c>
      <c r="BF357" s="2">
        <f t="shared" si="142"/>
        <v>1</v>
      </c>
      <c r="BG357" s="2">
        <f t="shared" si="143"/>
        <v>1</v>
      </c>
      <c r="BH357" s="2">
        <f t="shared" si="144"/>
        <v>1</v>
      </c>
    </row>
    <row r="358" spans="1:60" x14ac:dyDescent="0.25">
      <c r="A358" s="1" t="s">
        <v>213</v>
      </c>
      <c r="B358" s="1" t="s">
        <v>214</v>
      </c>
      <c r="C358" s="1" t="s">
        <v>184</v>
      </c>
      <c r="D358" s="1" t="s">
        <v>519</v>
      </c>
      <c r="E358" s="1" t="s">
        <v>217</v>
      </c>
      <c r="F358" s="1" t="s">
        <v>218</v>
      </c>
      <c r="G358" s="1" t="s">
        <v>144</v>
      </c>
      <c r="H358" s="1" t="s">
        <v>17</v>
      </c>
      <c r="I358" s="1" t="s">
        <v>444</v>
      </c>
      <c r="J358" s="1" t="s">
        <v>27</v>
      </c>
      <c r="K358" s="1" t="s">
        <v>16</v>
      </c>
      <c r="L358" s="1" t="s">
        <v>19</v>
      </c>
      <c r="M358" s="2" t="str">
        <f t="shared" si="121"/>
        <v>UK11041</v>
      </c>
      <c r="N358" s="2" t="str">
        <f t="shared" si="122"/>
        <v>Mersey Estuary</v>
      </c>
      <c r="O358" s="2" t="str">
        <f t="shared" si="123"/>
        <v>Ramsar</v>
      </c>
      <c r="P358" s="2" t="str">
        <f t="shared" si="125"/>
        <v>A2.3</v>
      </c>
      <c r="Q358" s="37" t="s">
        <v>277</v>
      </c>
      <c r="R358" s="37" t="s">
        <v>278</v>
      </c>
      <c r="S358" s="37" t="s">
        <v>242</v>
      </c>
      <c r="T358" s="37" t="s">
        <v>450</v>
      </c>
      <c r="U358" s="9">
        <f t="shared" si="126"/>
        <v>0</v>
      </c>
      <c r="V358" s="9">
        <f t="shared" si="127"/>
        <v>1</v>
      </c>
      <c r="W358" s="9">
        <f t="shared" si="128"/>
        <v>0</v>
      </c>
      <c r="X358" s="9">
        <f t="shared" si="129"/>
        <v>0</v>
      </c>
      <c r="Y358" s="9">
        <f t="shared" si="130"/>
        <v>0</v>
      </c>
      <c r="Z358" s="9">
        <f t="shared" si="131"/>
        <v>1</v>
      </c>
      <c r="AA358" s="9">
        <f t="shared" si="132"/>
        <v>1</v>
      </c>
      <c r="AB358" s="9">
        <f t="shared" si="133"/>
        <v>1</v>
      </c>
      <c r="AN358" s="10" t="str">
        <f t="shared" si="124"/>
        <v>Fal and HelfordSAC</v>
      </c>
      <c r="AO358" s="10" t="str">
        <f t="shared" si="134"/>
        <v>Fal and Helford</v>
      </c>
      <c r="AP358" s="9">
        <f>IFERROR(VLOOKUP($AN358,'Introduction probability'!$A$1:$L$128,5,FALSE),"0")</f>
        <v>1</v>
      </c>
      <c r="AQ358" s="9">
        <f>IFERROR(VLOOKUP($AN358,'Introduction probability'!$A$1:$L$128,6,FALSE),"0")</f>
        <v>0.5</v>
      </c>
      <c r="AR358" s="9">
        <f>IFERROR(VLOOKUP($AN358,'Introduction probability'!$A$1:$L$128,7,FALSE),"0")</f>
        <v>0.5</v>
      </c>
      <c r="AS358" s="9">
        <f>IFERROR(VLOOKUP($AN358,'Introduction probability'!$A$1:$L$128,8,FALSE),"0")</f>
        <v>1</v>
      </c>
      <c r="AT358" s="9">
        <f>IFERROR(VLOOKUP($AN358,'Introduction probability'!$A$1:$L$128,9,FALSE),"0")</f>
        <v>0.5</v>
      </c>
      <c r="AU358" s="9">
        <f>IFERROR(VLOOKUP($AN358,'Introduction probability'!$A$1:$L$128,10,FALSE),"0")</f>
        <v>1</v>
      </c>
      <c r="AV358" s="9">
        <f>IFERROR(VLOOKUP($AN358,'Introduction probability'!$A$1:$L$128,11,FALSE),"0")</f>
        <v>1</v>
      </c>
      <c r="AW358" s="9">
        <f>IFERROR(VLOOKUP($AN358,'Introduction probability'!$A$1:$L$128,12,FALSE),"0")</f>
        <v>1</v>
      </c>
      <c r="AY358" s="2" t="str">
        <f t="shared" si="135"/>
        <v>Fal and Helford</v>
      </c>
      <c r="AZ358" s="2" t="str">
        <f t="shared" si="136"/>
        <v>SAC</v>
      </c>
      <c r="BA358" s="2">
        <f t="shared" si="137"/>
        <v>0</v>
      </c>
      <c r="BB358" s="2">
        <f t="shared" si="138"/>
        <v>0.5</v>
      </c>
      <c r="BC358" s="2">
        <f t="shared" si="139"/>
        <v>0</v>
      </c>
      <c r="BD358" s="2">
        <f t="shared" si="140"/>
        <v>0</v>
      </c>
      <c r="BE358" s="2">
        <f t="shared" si="141"/>
        <v>0</v>
      </c>
      <c r="BF358" s="2">
        <f t="shared" si="142"/>
        <v>1</v>
      </c>
      <c r="BG358" s="2">
        <f t="shared" si="143"/>
        <v>1</v>
      </c>
      <c r="BH358" s="2">
        <f t="shared" si="144"/>
        <v>1</v>
      </c>
    </row>
    <row r="359" spans="1:60" x14ac:dyDescent="0.25">
      <c r="A359" s="1" t="s">
        <v>213</v>
      </c>
      <c r="B359" s="1" t="s">
        <v>214</v>
      </c>
      <c r="C359" s="1" t="s">
        <v>184</v>
      </c>
      <c r="D359" s="1" t="s">
        <v>519</v>
      </c>
      <c r="E359" s="1" t="s">
        <v>217</v>
      </c>
      <c r="F359" s="1" t="s">
        <v>218</v>
      </c>
      <c r="G359" s="1" t="s">
        <v>144</v>
      </c>
      <c r="H359" s="1" t="s">
        <v>17</v>
      </c>
      <c r="I359" s="1" t="s">
        <v>465</v>
      </c>
      <c r="J359" s="1" t="s">
        <v>56</v>
      </c>
      <c r="K359" s="1" t="s">
        <v>16</v>
      </c>
      <c r="L359" s="1" t="s">
        <v>19</v>
      </c>
      <c r="M359" s="2" t="str">
        <f t="shared" si="121"/>
        <v>UK11041</v>
      </c>
      <c r="N359" s="2" t="str">
        <f t="shared" si="122"/>
        <v>Mersey Estuary</v>
      </c>
      <c r="O359" s="2" t="str">
        <f t="shared" si="123"/>
        <v>Ramsar</v>
      </c>
      <c r="P359" s="2" t="str">
        <f t="shared" si="125"/>
        <v>A2.2</v>
      </c>
      <c r="Q359" s="37" t="s">
        <v>277</v>
      </c>
      <c r="R359" s="37" t="s">
        <v>278</v>
      </c>
      <c r="S359" s="37" t="s">
        <v>242</v>
      </c>
      <c r="T359" s="37" t="s">
        <v>459</v>
      </c>
      <c r="U359" s="9">
        <f t="shared" si="126"/>
        <v>0</v>
      </c>
      <c r="V359" s="9">
        <f t="shared" si="127"/>
        <v>1</v>
      </c>
      <c r="W359" s="9">
        <f t="shared" si="128"/>
        <v>0</v>
      </c>
      <c r="X359" s="9">
        <f t="shared" si="129"/>
        <v>0</v>
      </c>
      <c r="Y359" s="9">
        <f t="shared" si="130"/>
        <v>0</v>
      </c>
      <c r="Z359" s="9">
        <f t="shared" si="131"/>
        <v>0</v>
      </c>
      <c r="AA359" s="9">
        <f t="shared" si="132"/>
        <v>0</v>
      </c>
      <c r="AB359" s="9">
        <f t="shared" si="133"/>
        <v>0</v>
      </c>
      <c r="AN359" s="10" t="str">
        <f t="shared" si="124"/>
        <v>Fal and HelfordSAC</v>
      </c>
      <c r="AO359" s="10" t="str">
        <f t="shared" si="134"/>
        <v>Fal and Helford</v>
      </c>
      <c r="AP359" s="9">
        <f>IFERROR(VLOOKUP($AN359,'Introduction probability'!$A$1:$L$128,5,FALSE),"0")</f>
        <v>1</v>
      </c>
      <c r="AQ359" s="9">
        <f>IFERROR(VLOOKUP($AN359,'Introduction probability'!$A$1:$L$128,6,FALSE),"0")</f>
        <v>0.5</v>
      </c>
      <c r="AR359" s="9">
        <f>IFERROR(VLOOKUP($AN359,'Introduction probability'!$A$1:$L$128,7,FALSE),"0")</f>
        <v>0.5</v>
      </c>
      <c r="AS359" s="9">
        <f>IFERROR(VLOOKUP($AN359,'Introduction probability'!$A$1:$L$128,8,FALSE),"0")</f>
        <v>1</v>
      </c>
      <c r="AT359" s="9">
        <f>IFERROR(VLOOKUP($AN359,'Introduction probability'!$A$1:$L$128,9,FALSE),"0")</f>
        <v>0.5</v>
      </c>
      <c r="AU359" s="9">
        <f>IFERROR(VLOOKUP($AN359,'Introduction probability'!$A$1:$L$128,10,FALSE),"0")</f>
        <v>1</v>
      </c>
      <c r="AV359" s="9">
        <f>IFERROR(VLOOKUP($AN359,'Introduction probability'!$A$1:$L$128,11,FALSE),"0")</f>
        <v>1</v>
      </c>
      <c r="AW359" s="9">
        <f>IFERROR(VLOOKUP($AN359,'Introduction probability'!$A$1:$L$128,12,FALSE),"0")</f>
        <v>1</v>
      </c>
      <c r="AY359" s="2" t="str">
        <f t="shared" si="135"/>
        <v>Fal and Helford</v>
      </c>
      <c r="AZ359" s="2" t="str">
        <f t="shared" si="136"/>
        <v>SAC</v>
      </c>
      <c r="BA359" s="2">
        <f t="shared" si="137"/>
        <v>0</v>
      </c>
      <c r="BB359" s="2">
        <f t="shared" si="138"/>
        <v>0.5</v>
      </c>
      <c r="BC359" s="2">
        <f t="shared" si="139"/>
        <v>0</v>
      </c>
      <c r="BD359" s="2">
        <f t="shared" si="140"/>
        <v>0</v>
      </c>
      <c r="BE359" s="2">
        <f t="shared" si="141"/>
        <v>0</v>
      </c>
      <c r="BF359" s="2">
        <f t="shared" si="142"/>
        <v>0</v>
      </c>
      <c r="BG359" s="2">
        <f t="shared" si="143"/>
        <v>0</v>
      </c>
      <c r="BH359" s="2">
        <f t="shared" si="144"/>
        <v>0</v>
      </c>
    </row>
    <row r="360" spans="1:60" x14ac:dyDescent="0.25">
      <c r="A360" s="1" t="s">
        <v>213</v>
      </c>
      <c r="B360" s="1" t="s">
        <v>214</v>
      </c>
      <c r="C360" s="1" t="s">
        <v>184</v>
      </c>
      <c r="D360" s="1" t="s">
        <v>519</v>
      </c>
      <c r="E360" s="1" t="s">
        <v>217</v>
      </c>
      <c r="F360" s="1" t="s">
        <v>218</v>
      </c>
      <c r="G360" s="1" t="s">
        <v>144</v>
      </c>
      <c r="H360" s="1" t="s">
        <v>17</v>
      </c>
      <c r="I360" s="1" t="s">
        <v>543</v>
      </c>
      <c r="J360" s="1" t="s">
        <v>148</v>
      </c>
      <c r="K360" s="1" t="s">
        <v>16</v>
      </c>
      <c r="L360" s="1" t="s">
        <v>146</v>
      </c>
      <c r="M360" s="2" t="str">
        <f t="shared" si="121"/>
        <v>UK11041</v>
      </c>
      <c r="N360" s="2" t="str">
        <f t="shared" si="122"/>
        <v>Mersey Estuary</v>
      </c>
      <c r="O360" s="2" t="str">
        <f t="shared" si="123"/>
        <v>Ramsar</v>
      </c>
      <c r="P360" s="2" t="str">
        <f t="shared" si="125"/>
        <v>H1310</v>
      </c>
      <c r="Q360" s="37" t="s">
        <v>277</v>
      </c>
      <c r="R360" s="37" t="s">
        <v>278</v>
      </c>
      <c r="S360" s="37" t="s">
        <v>242</v>
      </c>
      <c r="T360" s="37" t="s">
        <v>444</v>
      </c>
      <c r="U360" s="9">
        <f t="shared" si="126"/>
        <v>0</v>
      </c>
      <c r="V360" s="9">
        <f t="shared" si="127"/>
        <v>0</v>
      </c>
      <c r="W360" s="9">
        <f t="shared" si="128"/>
        <v>0</v>
      </c>
      <c r="X360" s="9">
        <f t="shared" si="129"/>
        <v>0</v>
      </c>
      <c r="Y360" s="9">
        <f t="shared" si="130"/>
        <v>0</v>
      </c>
      <c r="Z360" s="9">
        <f t="shared" si="131"/>
        <v>0</v>
      </c>
      <c r="AA360" s="9">
        <f t="shared" si="132"/>
        <v>0</v>
      </c>
      <c r="AB360" s="9">
        <f t="shared" si="133"/>
        <v>0</v>
      </c>
      <c r="AN360" s="10" t="str">
        <f t="shared" si="124"/>
        <v>Fal and HelfordSAC</v>
      </c>
      <c r="AO360" s="10" t="str">
        <f t="shared" si="134"/>
        <v>Fal and Helford</v>
      </c>
      <c r="AP360" s="9">
        <f>IFERROR(VLOOKUP($AN360,'Introduction probability'!$A$1:$L$128,5,FALSE),"0")</f>
        <v>1</v>
      </c>
      <c r="AQ360" s="9">
        <f>IFERROR(VLOOKUP($AN360,'Introduction probability'!$A$1:$L$128,6,FALSE),"0")</f>
        <v>0.5</v>
      </c>
      <c r="AR360" s="9">
        <f>IFERROR(VLOOKUP($AN360,'Introduction probability'!$A$1:$L$128,7,FALSE),"0")</f>
        <v>0.5</v>
      </c>
      <c r="AS360" s="9">
        <f>IFERROR(VLOOKUP($AN360,'Introduction probability'!$A$1:$L$128,8,FALSE),"0")</f>
        <v>1</v>
      </c>
      <c r="AT360" s="9">
        <f>IFERROR(VLOOKUP($AN360,'Introduction probability'!$A$1:$L$128,9,FALSE),"0")</f>
        <v>0.5</v>
      </c>
      <c r="AU360" s="9">
        <f>IFERROR(VLOOKUP($AN360,'Introduction probability'!$A$1:$L$128,10,FALSE),"0")</f>
        <v>1</v>
      </c>
      <c r="AV360" s="9">
        <f>IFERROR(VLOOKUP($AN360,'Introduction probability'!$A$1:$L$128,11,FALSE),"0")</f>
        <v>1</v>
      </c>
      <c r="AW360" s="9">
        <f>IFERROR(VLOOKUP($AN360,'Introduction probability'!$A$1:$L$128,12,FALSE),"0")</f>
        <v>1</v>
      </c>
      <c r="AY360" s="2" t="str">
        <f t="shared" si="135"/>
        <v>Fal and Helford</v>
      </c>
      <c r="AZ360" s="2" t="str">
        <f t="shared" si="136"/>
        <v>SAC</v>
      </c>
      <c r="BA360" s="2">
        <f t="shared" si="137"/>
        <v>0</v>
      </c>
      <c r="BB360" s="2">
        <f t="shared" si="138"/>
        <v>0</v>
      </c>
      <c r="BC360" s="2">
        <f t="shared" si="139"/>
        <v>0</v>
      </c>
      <c r="BD360" s="2">
        <f t="shared" si="140"/>
        <v>0</v>
      </c>
      <c r="BE360" s="2">
        <f t="shared" si="141"/>
        <v>0</v>
      </c>
      <c r="BF360" s="2">
        <f t="shared" si="142"/>
        <v>0</v>
      </c>
      <c r="BG360" s="2">
        <f t="shared" si="143"/>
        <v>0</v>
      </c>
      <c r="BH360" s="2">
        <f t="shared" si="144"/>
        <v>0</v>
      </c>
    </row>
    <row r="361" spans="1:60" x14ac:dyDescent="0.25">
      <c r="A361" s="1" t="s">
        <v>213</v>
      </c>
      <c r="B361" s="1" t="s">
        <v>214</v>
      </c>
      <c r="C361" s="1" t="s">
        <v>184</v>
      </c>
      <c r="D361" s="1" t="s">
        <v>498</v>
      </c>
      <c r="E361" s="1" t="s">
        <v>158</v>
      </c>
      <c r="F361" s="1" t="s">
        <v>16</v>
      </c>
      <c r="G361" s="1" t="s">
        <v>144</v>
      </c>
      <c r="H361" s="1" t="s">
        <v>17</v>
      </c>
      <c r="I361" s="1" t="s">
        <v>16</v>
      </c>
      <c r="J361" s="1" t="s">
        <v>16</v>
      </c>
      <c r="K361" s="1" t="s">
        <v>16</v>
      </c>
      <c r="L361" s="1" t="s">
        <v>16</v>
      </c>
      <c r="M361" s="2" t="str">
        <f t="shared" si="121"/>
        <v>UK11041</v>
      </c>
      <c r="N361" s="2" t="str">
        <f t="shared" si="122"/>
        <v>Mersey Estuary</v>
      </c>
      <c r="O361" s="2" t="str">
        <f t="shared" si="123"/>
        <v>Ramsar</v>
      </c>
      <c r="P361" s="2" t="str">
        <f t="shared" si="125"/>
        <v>AS_2_nb</v>
      </c>
      <c r="Q361" s="37" t="s">
        <v>277</v>
      </c>
      <c r="R361" s="37" t="s">
        <v>278</v>
      </c>
      <c r="S361" s="37" t="s">
        <v>242</v>
      </c>
      <c r="T361" s="37" t="s">
        <v>465</v>
      </c>
      <c r="U361" s="9">
        <f t="shared" si="126"/>
        <v>0</v>
      </c>
      <c r="V361" s="9">
        <f t="shared" si="127"/>
        <v>0</v>
      </c>
      <c r="W361" s="9">
        <f t="shared" si="128"/>
        <v>0</v>
      </c>
      <c r="X361" s="9">
        <f t="shared" si="129"/>
        <v>0</v>
      </c>
      <c r="Y361" s="9">
        <f t="shared" si="130"/>
        <v>0</v>
      </c>
      <c r="Z361" s="9">
        <f t="shared" si="131"/>
        <v>0</v>
      </c>
      <c r="AA361" s="9">
        <f t="shared" si="132"/>
        <v>0</v>
      </c>
      <c r="AB361" s="9">
        <f t="shared" si="133"/>
        <v>0</v>
      </c>
      <c r="AN361" s="10" t="str">
        <f t="shared" si="124"/>
        <v>Fal and HelfordSAC</v>
      </c>
      <c r="AO361" s="10" t="str">
        <f t="shared" si="134"/>
        <v>Fal and Helford</v>
      </c>
      <c r="AP361" s="9">
        <f>IFERROR(VLOOKUP($AN361,'Introduction probability'!$A$1:$L$128,5,FALSE),"0")</f>
        <v>1</v>
      </c>
      <c r="AQ361" s="9">
        <f>IFERROR(VLOOKUP($AN361,'Introduction probability'!$A$1:$L$128,6,FALSE),"0")</f>
        <v>0.5</v>
      </c>
      <c r="AR361" s="9">
        <f>IFERROR(VLOOKUP($AN361,'Introduction probability'!$A$1:$L$128,7,FALSE),"0")</f>
        <v>0.5</v>
      </c>
      <c r="AS361" s="9">
        <f>IFERROR(VLOOKUP($AN361,'Introduction probability'!$A$1:$L$128,8,FALSE),"0")</f>
        <v>1</v>
      </c>
      <c r="AT361" s="9">
        <f>IFERROR(VLOOKUP($AN361,'Introduction probability'!$A$1:$L$128,9,FALSE),"0")</f>
        <v>0.5</v>
      </c>
      <c r="AU361" s="9">
        <f>IFERROR(VLOOKUP($AN361,'Introduction probability'!$A$1:$L$128,10,FALSE),"0")</f>
        <v>1</v>
      </c>
      <c r="AV361" s="9">
        <f>IFERROR(VLOOKUP($AN361,'Introduction probability'!$A$1:$L$128,11,FALSE),"0")</f>
        <v>1</v>
      </c>
      <c r="AW361" s="9">
        <f>IFERROR(VLOOKUP($AN361,'Introduction probability'!$A$1:$L$128,12,FALSE),"0")</f>
        <v>1</v>
      </c>
      <c r="AY361" s="2" t="str">
        <f t="shared" si="135"/>
        <v>Fal and Helford</v>
      </c>
      <c r="AZ361" s="2" t="str">
        <f t="shared" si="136"/>
        <v>SAC</v>
      </c>
      <c r="BA361" s="2">
        <f t="shared" si="137"/>
        <v>0</v>
      </c>
      <c r="BB361" s="2">
        <f t="shared" si="138"/>
        <v>0</v>
      </c>
      <c r="BC361" s="2">
        <f t="shared" si="139"/>
        <v>0</v>
      </c>
      <c r="BD361" s="2">
        <f t="shared" si="140"/>
        <v>0</v>
      </c>
      <c r="BE361" s="2">
        <f t="shared" si="141"/>
        <v>0</v>
      </c>
      <c r="BF361" s="2">
        <f t="shared" si="142"/>
        <v>0</v>
      </c>
      <c r="BG361" s="2">
        <f t="shared" si="143"/>
        <v>0</v>
      </c>
      <c r="BH361" s="2">
        <f t="shared" si="144"/>
        <v>0</v>
      </c>
    </row>
    <row r="362" spans="1:60" x14ac:dyDescent="0.25">
      <c r="A362" s="1" t="s">
        <v>219</v>
      </c>
      <c r="B362" s="1" t="s">
        <v>220</v>
      </c>
      <c r="C362" s="1" t="s">
        <v>184</v>
      </c>
      <c r="D362" s="1" t="s">
        <v>494</v>
      </c>
      <c r="E362" s="1" t="s">
        <v>142</v>
      </c>
      <c r="F362" s="1" t="s">
        <v>143</v>
      </c>
      <c r="G362" s="1" t="s">
        <v>144</v>
      </c>
      <c r="H362" s="1" t="s">
        <v>17</v>
      </c>
      <c r="I362" s="1" t="s">
        <v>530</v>
      </c>
      <c r="J362" s="1" t="s">
        <v>145</v>
      </c>
      <c r="K362" s="1" t="s">
        <v>16</v>
      </c>
      <c r="L362" s="1" t="s">
        <v>146</v>
      </c>
      <c r="M362" s="2" t="str">
        <f t="shared" si="121"/>
        <v>UK11057</v>
      </c>
      <c r="N362" s="2" t="str">
        <f t="shared" si="122"/>
        <v>Ribble and Alt Estuaries</v>
      </c>
      <c r="O362" s="2" t="str">
        <f t="shared" si="123"/>
        <v>Ramsar</v>
      </c>
      <c r="P362" s="2" t="str">
        <f t="shared" si="125"/>
        <v>H1330</v>
      </c>
      <c r="Q362" s="37" t="s">
        <v>277</v>
      </c>
      <c r="R362" s="37" t="s">
        <v>278</v>
      </c>
      <c r="S362" s="37" t="s">
        <v>242</v>
      </c>
      <c r="T362" s="37" t="s">
        <v>622</v>
      </c>
      <c r="U362" s="9">
        <f t="shared" si="126"/>
        <v>0</v>
      </c>
      <c r="V362" s="9">
        <f t="shared" si="127"/>
        <v>1</v>
      </c>
      <c r="W362" s="9">
        <f t="shared" si="128"/>
        <v>1</v>
      </c>
      <c r="X362" s="9">
        <f t="shared" si="129"/>
        <v>1</v>
      </c>
      <c r="Y362" s="9">
        <f t="shared" si="130"/>
        <v>1</v>
      </c>
      <c r="Z362" s="9">
        <f t="shared" si="131"/>
        <v>1</v>
      </c>
      <c r="AA362" s="9">
        <f t="shared" si="132"/>
        <v>1</v>
      </c>
      <c r="AB362" s="9">
        <f t="shared" si="133"/>
        <v>1</v>
      </c>
      <c r="AN362" s="10" t="str">
        <f t="shared" si="124"/>
        <v>Fal and HelfordSAC</v>
      </c>
      <c r="AO362" s="10" t="str">
        <f t="shared" si="134"/>
        <v>Fal and Helford</v>
      </c>
      <c r="AP362" s="9">
        <f>IFERROR(VLOOKUP($AN362,'Introduction probability'!$A$1:$L$128,5,FALSE),"0")</f>
        <v>1</v>
      </c>
      <c r="AQ362" s="9">
        <f>IFERROR(VLOOKUP($AN362,'Introduction probability'!$A$1:$L$128,6,FALSE),"0")</f>
        <v>0.5</v>
      </c>
      <c r="AR362" s="9">
        <f>IFERROR(VLOOKUP($AN362,'Introduction probability'!$A$1:$L$128,7,FALSE),"0")</f>
        <v>0.5</v>
      </c>
      <c r="AS362" s="9">
        <f>IFERROR(VLOOKUP($AN362,'Introduction probability'!$A$1:$L$128,8,FALSE),"0")</f>
        <v>1</v>
      </c>
      <c r="AT362" s="9">
        <f>IFERROR(VLOOKUP($AN362,'Introduction probability'!$A$1:$L$128,9,FALSE),"0")</f>
        <v>0.5</v>
      </c>
      <c r="AU362" s="9">
        <f>IFERROR(VLOOKUP($AN362,'Introduction probability'!$A$1:$L$128,10,FALSE),"0")</f>
        <v>1</v>
      </c>
      <c r="AV362" s="9">
        <f>IFERROR(VLOOKUP($AN362,'Introduction probability'!$A$1:$L$128,11,FALSE),"0")</f>
        <v>1</v>
      </c>
      <c r="AW362" s="9">
        <f>IFERROR(VLOOKUP($AN362,'Introduction probability'!$A$1:$L$128,12,FALSE),"0")</f>
        <v>1</v>
      </c>
      <c r="AY362" s="2" t="str">
        <f t="shared" si="135"/>
        <v>Fal and Helford</v>
      </c>
      <c r="AZ362" s="2" t="str">
        <f t="shared" si="136"/>
        <v>SAC</v>
      </c>
      <c r="BA362" s="2">
        <f t="shared" si="137"/>
        <v>0</v>
      </c>
      <c r="BB362" s="2">
        <f t="shared" si="138"/>
        <v>0.5</v>
      </c>
      <c r="BC362" s="2">
        <f t="shared" si="139"/>
        <v>0.5</v>
      </c>
      <c r="BD362" s="2">
        <f t="shared" si="140"/>
        <v>1</v>
      </c>
      <c r="BE362" s="2">
        <f t="shared" si="141"/>
        <v>0.5</v>
      </c>
      <c r="BF362" s="2">
        <f t="shared" si="142"/>
        <v>1</v>
      </c>
      <c r="BG362" s="2">
        <f t="shared" si="143"/>
        <v>1</v>
      </c>
      <c r="BH362" s="2">
        <f t="shared" si="144"/>
        <v>1</v>
      </c>
    </row>
    <row r="363" spans="1:60" x14ac:dyDescent="0.25">
      <c r="A363" s="1" t="s">
        <v>219</v>
      </c>
      <c r="B363" s="1" t="s">
        <v>220</v>
      </c>
      <c r="C363" s="1" t="s">
        <v>184</v>
      </c>
      <c r="D363" s="1" t="s">
        <v>494</v>
      </c>
      <c r="E363" s="1" t="s">
        <v>142</v>
      </c>
      <c r="F363" s="1" t="s">
        <v>143</v>
      </c>
      <c r="G363" s="1" t="s">
        <v>144</v>
      </c>
      <c r="H363" s="1" t="s">
        <v>17</v>
      </c>
      <c r="I363" s="1" t="s">
        <v>596</v>
      </c>
      <c r="J363" s="1" t="s">
        <v>187</v>
      </c>
      <c r="K363" s="1" t="s">
        <v>16</v>
      </c>
      <c r="L363" s="1" t="s">
        <v>146</v>
      </c>
      <c r="M363" s="2" t="str">
        <f t="shared" si="121"/>
        <v>UK11057</v>
      </c>
      <c r="N363" s="2" t="str">
        <f t="shared" si="122"/>
        <v>Ribble and Alt Estuaries</v>
      </c>
      <c r="O363" s="2" t="str">
        <f t="shared" si="123"/>
        <v>Ramsar</v>
      </c>
      <c r="P363" s="2" t="str">
        <f t="shared" si="125"/>
        <v>SH_2</v>
      </c>
      <c r="Q363" s="37" t="s">
        <v>277</v>
      </c>
      <c r="R363" s="37" t="s">
        <v>278</v>
      </c>
      <c r="S363" s="37" t="s">
        <v>242</v>
      </c>
      <c r="T363" s="37" t="s">
        <v>607</v>
      </c>
      <c r="U363" s="9">
        <f t="shared" si="126"/>
        <v>0</v>
      </c>
      <c r="V363" s="9">
        <f t="shared" si="127"/>
        <v>0</v>
      </c>
      <c r="W363" s="9">
        <f t="shared" si="128"/>
        <v>0</v>
      </c>
      <c r="X363" s="9">
        <f t="shared" si="129"/>
        <v>0</v>
      </c>
      <c r="Y363" s="9">
        <f t="shared" si="130"/>
        <v>0</v>
      </c>
      <c r="Z363" s="9">
        <f t="shared" si="131"/>
        <v>0</v>
      </c>
      <c r="AA363" s="9">
        <f t="shared" si="132"/>
        <v>0</v>
      </c>
      <c r="AB363" s="9">
        <f t="shared" si="133"/>
        <v>0</v>
      </c>
      <c r="AN363" s="10" t="str">
        <f t="shared" si="124"/>
        <v>Fal and HelfordSAC</v>
      </c>
      <c r="AO363" s="10" t="str">
        <f t="shared" si="134"/>
        <v>Fal and Helford</v>
      </c>
      <c r="AP363" s="9">
        <f>IFERROR(VLOOKUP($AN363,'Introduction probability'!$A$1:$L$128,5,FALSE),"0")</f>
        <v>1</v>
      </c>
      <c r="AQ363" s="9">
        <f>IFERROR(VLOOKUP($AN363,'Introduction probability'!$A$1:$L$128,6,FALSE),"0")</f>
        <v>0.5</v>
      </c>
      <c r="AR363" s="9">
        <f>IFERROR(VLOOKUP($AN363,'Introduction probability'!$A$1:$L$128,7,FALSE),"0")</f>
        <v>0.5</v>
      </c>
      <c r="AS363" s="9">
        <f>IFERROR(VLOOKUP($AN363,'Introduction probability'!$A$1:$L$128,8,FALSE),"0")</f>
        <v>1</v>
      </c>
      <c r="AT363" s="9">
        <f>IFERROR(VLOOKUP($AN363,'Introduction probability'!$A$1:$L$128,9,FALSE),"0")</f>
        <v>0.5</v>
      </c>
      <c r="AU363" s="9">
        <f>IFERROR(VLOOKUP($AN363,'Introduction probability'!$A$1:$L$128,10,FALSE),"0")</f>
        <v>1</v>
      </c>
      <c r="AV363" s="9">
        <f>IFERROR(VLOOKUP($AN363,'Introduction probability'!$A$1:$L$128,11,FALSE),"0")</f>
        <v>1</v>
      </c>
      <c r="AW363" s="9">
        <f>IFERROR(VLOOKUP($AN363,'Introduction probability'!$A$1:$L$128,12,FALSE),"0")</f>
        <v>1</v>
      </c>
      <c r="AY363" s="2" t="str">
        <f t="shared" si="135"/>
        <v>Fal and Helford</v>
      </c>
      <c r="AZ363" s="2" t="str">
        <f t="shared" si="136"/>
        <v>SAC</v>
      </c>
      <c r="BA363" s="2">
        <f t="shared" si="137"/>
        <v>0</v>
      </c>
      <c r="BB363" s="2">
        <f t="shared" si="138"/>
        <v>0</v>
      </c>
      <c r="BC363" s="2">
        <f t="shared" si="139"/>
        <v>0</v>
      </c>
      <c r="BD363" s="2">
        <f t="shared" si="140"/>
        <v>0</v>
      </c>
      <c r="BE363" s="2">
        <f t="shared" si="141"/>
        <v>0</v>
      </c>
      <c r="BF363" s="2">
        <f t="shared" si="142"/>
        <v>0</v>
      </c>
      <c r="BG363" s="2">
        <f t="shared" si="143"/>
        <v>0</v>
      </c>
      <c r="BH363" s="2">
        <f t="shared" si="144"/>
        <v>0</v>
      </c>
    </row>
    <row r="364" spans="1:60" x14ac:dyDescent="0.25">
      <c r="A364" s="1" t="s">
        <v>219</v>
      </c>
      <c r="B364" s="1" t="s">
        <v>220</v>
      </c>
      <c r="C364" s="1" t="s">
        <v>184</v>
      </c>
      <c r="D364" s="1" t="s">
        <v>494</v>
      </c>
      <c r="E364" s="1" t="s">
        <v>142</v>
      </c>
      <c r="F364" s="1" t="s">
        <v>143</v>
      </c>
      <c r="G364" s="1" t="s">
        <v>144</v>
      </c>
      <c r="H364" s="1" t="s">
        <v>17</v>
      </c>
      <c r="I364" s="1" t="s">
        <v>459</v>
      </c>
      <c r="J364" s="1" t="s">
        <v>46</v>
      </c>
      <c r="K364" s="1" t="s">
        <v>16</v>
      </c>
      <c r="L364" s="1" t="s">
        <v>19</v>
      </c>
      <c r="M364" s="2" t="str">
        <f t="shared" si="121"/>
        <v>UK11057</v>
      </c>
      <c r="N364" s="2" t="str">
        <f t="shared" si="122"/>
        <v>Ribble and Alt Estuaries</v>
      </c>
      <c r="O364" s="2" t="str">
        <f t="shared" si="123"/>
        <v>Ramsar</v>
      </c>
      <c r="P364" s="2" t="str">
        <f t="shared" si="125"/>
        <v>A2.4</v>
      </c>
      <c r="Q364" s="37" t="s">
        <v>277</v>
      </c>
      <c r="R364" s="37" t="s">
        <v>278</v>
      </c>
      <c r="S364" s="37" t="s">
        <v>242</v>
      </c>
      <c r="T364" s="37" t="s">
        <v>455</v>
      </c>
      <c r="U364" s="9">
        <f t="shared" si="126"/>
        <v>0</v>
      </c>
      <c r="V364" s="9">
        <f t="shared" si="127"/>
        <v>1</v>
      </c>
      <c r="W364" s="9">
        <f t="shared" si="128"/>
        <v>0</v>
      </c>
      <c r="X364" s="9">
        <f t="shared" si="129"/>
        <v>1</v>
      </c>
      <c r="Y364" s="9">
        <f t="shared" si="130"/>
        <v>0</v>
      </c>
      <c r="Z364" s="9">
        <f t="shared" si="131"/>
        <v>0</v>
      </c>
      <c r="AA364" s="9">
        <f t="shared" si="132"/>
        <v>0</v>
      </c>
      <c r="AB364" s="9">
        <f t="shared" si="133"/>
        <v>0</v>
      </c>
      <c r="AN364" s="10" t="str">
        <f t="shared" si="124"/>
        <v>Fal and HelfordSAC</v>
      </c>
      <c r="AO364" s="10" t="str">
        <f t="shared" si="134"/>
        <v>Fal and Helford</v>
      </c>
      <c r="AP364" s="9">
        <f>IFERROR(VLOOKUP($AN364,'Introduction probability'!$A$1:$L$128,5,FALSE),"0")</f>
        <v>1</v>
      </c>
      <c r="AQ364" s="9">
        <f>IFERROR(VLOOKUP($AN364,'Introduction probability'!$A$1:$L$128,6,FALSE),"0")</f>
        <v>0.5</v>
      </c>
      <c r="AR364" s="9">
        <f>IFERROR(VLOOKUP($AN364,'Introduction probability'!$A$1:$L$128,7,FALSE),"0")</f>
        <v>0.5</v>
      </c>
      <c r="AS364" s="9">
        <f>IFERROR(VLOOKUP($AN364,'Introduction probability'!$A$1:$L$128,8,FALSE),"0")</f>
        <v>1</v>
      </c>
      <c r="AT364" s="9">
        <f>IFERROR(VLOOKUP($AN364,'Introduction probability'!$A$1:$L$128,9,FALSE),"0")</f>
        <v>0.5</v>
      </c>
      <c r="AU364" s="9">
        <f>IFERROR(VLOOKUP($AN364,'Introduction probability'!$A$1:$L$128,10,FALSE),"0")</f>
        <v>1</v>
      </c>
      <c r="AV364" s="9">
        <f>IFERROR(VLOOKUP($AN364,'Introduction probability'!$A$1:$L$128,11,FALSE),"0")</f>
        <v>1</v>
      </c>
      <c r="AW364" s="9">
        <f>IFERROR(VLOOKUP($AN364,'Introduction probability'!$A$1:$L$128,12,FALSE),"0")</f>
        <v>1</v>
      </c>
      <c r="AY364" s="2" t="str">
        <f t="shared" si="135"/>
        <v>Fal and Helford</v>
      </c>
      <c r="AZ364" s="2" t="str">
        <f t="shared" si="136"/>
        <v>SAC</v>
      </c>
      <c r="BA364" s="2">
        <f t="shared" si="137"/>
        <v>0</v>
      </c>
      <c r="BB364" s="2">
        <f t="shared" si="138"/>
        <v>0.5</v>
      </c>
      <c r="BC364" s="2">
        <f t="shared" si="139"/>
        <v>0</v>
      </c>
      <c r="BD364" s="2">
        <f t="shared" si="140"/>
        <v>1</v>
      </c>
      <c r="BE364" s="2">
        <f t="shared" si="141"/>
        <v>0</v>
      </c>
      <c r="BF364" s="2">
        <f t="shared" si="142"/>
        <v>0</v>
      </c>
      <c r="BG364" s="2">
        <f t="shared" si="143"/>
        <v>0</v>
      </c>
      <c r="BH364" s="2">
        <f t="shared" si="144"/>
        <v>0</v>
      </c>
    </row>
    <row r="365" spans="1:60" x14ac:dyDescent="0.25">
      <c r="A365" s="1" t="s">
        <v>219</v>
      </c>
      <c r="B365" s="1" t="s">
        <v>220</v>
      </c>
      <c r="C365" s="1" t="s">
        <v>184</v>
      </c>
      <c r="D365" s="1" t="s">
        <v>494</v>
      </c>
      <c r="E365" s="1" t="s">
        <v>142</v>
      </c>
      <c r="F365" s="1" t="s">
        <v>143</v>
      </c>
      <c r="G365" s="1" t="s">
        <v>144</v>
      </c>
      <c r="H365" s="1" t="s">
        <v>17</v>
      </c>
      <c r="I365" s="1" t="s">
        <v>444</v>
      </c>
      <c r="J365" s="1" t="s">
        <v>27</v>
      </c>
      <c r="K365" s="1" t="s">
        <v>16</v>
      </c>
      <c r="L365" s="1" t="s">
        <v>19</v>
      </c>
      <c r="M365" s="2" t="str">
        <f t="shared" si="121"/>
        <v>UK11057</v>
      </c>
      <c r="N365" s="2" t="str">
        <f t="shared" si="122"/>
        <v>Ribble and Alt Estuaries</v>
      </c>
      <c r="O365" s="2" t="str">
        <f t="shared" si="123"/>
        <v>Ramsar</v>
      </c>
      <c r="P365" s="2" t="str">
        <f t="shared" si="125"/>
        <v>A2.3</v>
      </c>
      <c r="Q365" s="37" t="s">
        <v>277</v>
      </c>
      <c r="R365" s="37" t="s">
        <v>278</v>
      </c>
      <c r="S365" s="37" t="s">
        <v>242</v>
      </c>
      <c r="T365" s="37" t="s">
        <v>608</v>
      </c>
      <c r="U365" s="9">
        <f t="shared" si="126"/>
        <v>0</v>
      </c>
      <c r="V365" s="9">
        <f t="shared" si="127"/>
        <v>0</v>
      </c>
      <c r="W365" s="9">
        <f t="shared" si="128"/>
        <v>0</v>
      </c>
      <c r="X365" s="9">
        <f t="shared" si="129"/>
        <v>0</v>
      </c>
      <c r="Y365" s="9">
        <f t="shared" si="130"/>
        <v>0</v>
      </c>
      <c r="Z365" s="9">
        <f t="shared" si="131"/>
        <v>0</v>
      </c>
      <c r="AA365" s="9">
        <f t="shared" si="132"/>
        <v>0</v>
      </c>
      <c r="AB365" s="9">
        <f t="shared" si="133"/>
        <v>0</v>
      </c>
      <c r="AN365" s="10" t="str">
        <f t="shared" si="124"/>
        <v>Fal and HelfordSAC</v>
      </c>
      <c r="AO365" s="10" t="str">
        <f t="shared" si="134"/>
        <v>Fal and Helford</v>
      </c>
      <c r="AP365" s="9">
        <f>IFERROR(VLOOKUP($AN365,'Introduction probability'!$A$1:$L$128,5,FALSE),"0")</f>
        <v>1</v>
      </c>
      <c r="AQ365" s="9">
        <f>IFERROR(VLOOKUP($AN365,'Introduction probability'!$A$1:$L$128,6,FALSE),"0")</f>
        <v>0.5</v>
      </c>
      <c r="AR365" s="9">
        <f>IFERROR(VLOOKUP($AN365,'Introduction probability'!$A$1:$L$128,7,FALSE),"0")</f>
        <v>0.5</v>
      </c>
      <c r="AS365" s="9">
        <f>IFERROR(VLOOKUP($AN365,'Introduction probability'!$A$1:$L$128,8,FALSE),"0")</f>
        <v>1</v>
      </c>
      <c r="AT365" s="9">
        <f>IFERROR(VLOOKUP($AN365,'Introduction probability'!$A$1:$L$128,9,FALSE),"0")</f>
        <v>0.5</v>
      </c>
      <c r="AU365" s="9">
        <f>IFERROR(VLOOKUP($AN365,'Introduction probability'!$A$1:$L$128,10,FALSE),"0")</f>
        <v>1</v>
      </c>
      <c r="AV365" s="9">
        <f>IFERROR(VLOOKUP($AN365,'Introduction probability'!$A$1:$L$128,11,FALSE),"0")</f>
        <v>1</v>
      </c>
      <c r="AW365" s="9">
        <f>IFERROR(VLOOKUP($AN365,'Introduction probability'!$A$1:$L$128,12,FALSE),"0")</f>
        <v>1</v>
      </c>
      <c r="AY365" s="2" t="str">
        <f t="shared" si="135"/>
        <v>Fal and Helford</v>
      </c>
      <c r="AZ365" s="2" t="str">
        <f t="shared" si="136"/>
        <v>SAC</v>
      </c>
      <c r="BA365" s="2">
        <f t="shared" si="137"/>
        <v>0</v>
      </c>
      <c r="BB365" s="2">
        <f t="shared" si="138"/>
        <v>0</v>
      </c>
      <c r="BC365" s="2">
        <f t="shared" si="139"/>
        <v>0</v>
      </c>
      <c r="BD365" s="2">
        <f t="shared" si="140"/>
        <v>0</v>
      </c>
      <c r="BE365" s="2">
        <f t="shared" si="141"/>
        <v>0</v>
      </c>
      <c r="BF365" s="2">
        <f t="shared" si="142"/>
        <v>0</v>
      </c>
      <c r="BG365" s="2">
        <f t="shared" si="143"/>
        <v>0</v>
      </c>
      <c r="BH365" s="2">
        <f t="shared" si="144"/>
        <v>0</v>
      </c>
    </row>
    <row r="366" spans="1:60" x14ac:dyDescent="0.25">
      <c r="A366" s="1" t="s">
        <v>219</v>
      </c>
      <c r="B366" s="1" t="s">
        <v>220</v>
      </c>
      <c r="C366" s="1" t="s">
        <v>184</v>
      </c>
      <c r="D366" s="1" t="s">
        <v>494</v>
      </c>
      <c r="E366" s="1" t="s">
        <v>142</v>
      </c>
      <c r="F366" s="1" t="s">
        <v>143</v>
      </c>
      <c r="G366" s="1" t="s">
        <v>144</v>
      </c>
      <c r="H366" s="1" t="s">
        <v>17</v>
      </c>
      <c r="I366" s="1" t="s">
        <v>465</v>
      </c>
      <c r="J366" s="1" t="s">
        <v>56</v>
      </c>
      <c r="K366" s="1" t="s">
        <v>16</v>
      </c>
      <c r="L366" s="1" t="s">
        <v>19</v>
      </c>
      <c r="M366" s="2" t="str">
        <f t="shared" si="121"/>
        <v>UK11057</v>
      </c>
      <c r="N366" s="2" t="str">
        <f t="shared" si="122"/>
        <v>Ribble and Alt Estuaries</v>
      </c>
      <c r="O366" s="2" t="str">
        <f t="shared" si="123"/>
        <v>Ramsar</v>
      </c>
      <c r="P366" s="2" t="str">
        <f t="shared" si="125"/>
        <v>A2.2</v>
      </c>
      <c r="Q366" s="37" t="s">
        <v>277</v>
      </c>
      <c r="R366" s="37" t="s">
        <v>278</v>
      </c>
      <c r="S366" s="37" t="s">
        <v>242</v>
      </c>
      <c r="T366" s="37" t="s">
        <v>598</v>
      </c>
      <c r="U366" s="9">
        <f t="shared" si="126"/>
        <v>0</v>
      </c>
      <c r="V366" s="9">
        <f t="shared" si="127"/>
        <v>0</v>
      </c>
      <c r="W366" s="9">
        <f t="shared" si="128"/>
        <v>0</v>
      </c>
      <c r="X366" s="9">
        <f t="shared" si="129"/>
        <v>1</v>
      </c>
      <c r="Y366" s="9">
        <f t="shared" si="130"/>
        <v>1</v>
      </c>
      <c r="Z366" s="9">
        <f t="shared" si="131"/>
        <v>0</v>
      </c>
      <c r="AA366" s="9">
        <f t="shared" si="132"/>
        <v>0</v>
      </c>
      <c r="AB366" s="9">
        <f t="shared" si="133"/>
        <v>0</v>
      </c>
      <c r="AN366" s="10" t="str">
        <f t="shared" si="124"/>
        <v>Fal and HelfordSAC</v>
      </c>
      <c r="AO366" s="10" t="str">
        <f t="shared" si="134"/>
        <v>Fal and Helford</v>
      </c>
      <c r="AP366" s="9">
        <f>IFERROR(VLOOKUP($AN366,'Introduction probability'!$A$1:$L$128,5,FALSE),"0")</f>
        <v>1</v>
      </c>
      <c r="AQ366" s="9">
        <f>IFERROR(VLOOKUP($AN366,'Introduction probability'!$A$1:$L$128,6,FALSE),"0")</f>
        <v>0.5</v>
      </c>
      <c r="AR366" s="9">
        <f>IFERROR(VLOOKUP($AN366,'Introduction probability'!$A$1:$L$128,7,FALSE),"0")</f>
        <v>0.5</v>
      </c>
      <c r="AS366" s="9">
        <f>IFERROR(VLOOKUP($AN366,'Introduction probability'!$A$1:$L$128,8,FALSE),"0")</f>
        <v>1</v>
      </c>
      <c r="AT366" s="9">
        <f>IFERROR(VLOOKUP($AN366,'Introduction probability'!$A$1:$L$128,9,FALSE),"0")</f>
        <v>0.5</v>
      </c>
      <c r="AU366" s="9">
        <f>IFERROR(VLOOKUP($AN366,'Introduction probability'!$A$1:$L$128,10,FALSE),"0")</f>
        <v>1</v>
      </c>
      <c r="AV366" s="9">
        <f>IFERROR(VLOOKUP($AN366,'Introduction probability'!$A$1:$L$128,11,FALSE),"0")</f>
        <v>1</v>
      </c>
      <c r="AW366" s="9">
        <f>IFERROR(VLOOKUP($AN366,'Introduction probability'!$A$1:$L$128,12,FALSE),"0")</f>
        <v>1</v>
      </c>
      <c r="AY366" s="2" t="str">
        <f t="shared" si="135"/>
        <v>Fal and Helford</v>
      </c>
      <c r="AZ366" s="2" t="str">
        <f t="shared" si="136"/>
        <v>SAC</v>
      </c>
      <c r="BA366" s="2">
        <f t="shared" si="137"/>
        <v>0</v>
      </c>
      <c r="BB366" s="2">
        <f t="shared" si="138"/>
        <v>0</v>
      </c>
      <c r="BC366" s="2">
        <f t="shared" si="139"/>
        <v>0</v>
      </c>
      <c r="BD366" s="2">
        <f t="shared" si="140"/>
        <v>1</v>
      </c>
      <c r="BE366" s="2">
        <f t="shared" si="141"/>
        <v>0.5</v>
      </c>
      <c r="BF366" s="2">
        <f t="shared" si="142"/>
        <v>0</v>
      </c>
      <c r="BG366" s="2">
        <f t="shared" si="143"/>
        <v>0</v>
      </c>
      <c r="BH366" s="2">
        <f t="shared" si="144"/>
        <v>0</v>
      </c>
    </row>
    <row r="367" spans="1:60" x14ac:dyDescent="0.25">
      <c r="A367" s="1" t="s">
        <v>219</v>
      </c>
      <c r="B367" s="1" t="s">
        <v>220</v>
      </c>
      <c r="C367" s="1" t="s">
        <v>184</v>
      </c>
      <c r="D367" s="1" t="s">
        <v>494</v>
      </c>
      <c r="E367" s="1" t="s">
        <v>142</v>
      </c>
      <c r="F367" s="1" t="s">
        <v>143</v>
      </c>
      <c r="G367" s="1" t="s">
        <v>144</v>
      </c>
      <c r="H367" s="1" t="s">
        <v>17</v>
      </c>
      <c r="I367" s="1" t="s">
        <v>543</v>
      </c>
      <c r="J367" s="1" t="s">
        <v>148</v>
      </c>
      <c r="K367" s="1" t="s">
        <v>16</v>
      </c>
      <c r="L367" s="1" t="s">
        <v>146</v>
      </c>
      <c r="M367" s="2" t="str">
        <f t="shared" si="121"/>
        <v>UK11057</v>
      </c>
      <c r="N367" s="2" t="str">
        <f t="shared" si="122"/>
        <v>Ribble and Alt Estuaries</v>
      </c>
      <c r="O367" s="2" t="str">
        <f t="shared" si="123"/>
        <v>Ramsar</v>
      </c>
      <c r="P367" s="2" t="str">
        <f t="shared" si="125"/>
        <v>H1310</v>
      </c>
      <c r="Q367" s="37" t="s">
        <v>277</v>
      </c>
      <c r="R367" s="37" t="s">
        <v>278</v>
      </c>
      <c r="S367" s="37" t="s">
        <v>242</v>
      </c>
      <c r="T367" s="37" t="s">
        <v>590</v>
      </c>
      <c r="U367" s="9">
        <f t="shared" si="126"/>
        <v>0</v>
      </c>
      <c r="V367" s="9">
        <f t="shared" si="127"/>
        <v>1</v>
      </c>
      <c r="W367" s="9">
        <f t="shared" si="128"/>
        <v>1</v>
      </c>
      <c r="X367" s="9">
        <f t="shared" si="129"/>
        <v>1</v>
      </c>
      <c r="Y367" s="9">
        <f t="shared" si="130"/>
        <v>1</v>
      </c>
      <c r="Z367" s="9">
        <f t="shared" si="131"/>
        <v>1</v>
      </c>
      <c r="AA367" s="9">
        <f t="shared" si="132"/>
        <v>1</v>
      </c>
      <c r="AB367" s="9">
        <f t="shared" si="133"/>
        <v>0</v>
      </c>
      <c r="AN367" s="10" t="str">
        <f t="shared" si="124"/>
        <v>Fal and HelfordSAC</v>
      </c>
      <c r="AO367" s="10" t="str">
        <f t="shared" si="134"/>
        <v>Fal and Helford</v>
      </c>
      <c r="AP367" s="9">
        <f>IFERROR(VLOOKUP($AN367,'Introduction probability'!$A$1:$L$128,5,FALSE),"0")</f>
        <v>1</v>
      </c>
      <c r="AQ367" s="9">
        <f>IFERROR(VLOOKUP($AN367,'Introduction probability'!$A$1:$L$128,6,FALSE),"0")</f>
        <v>0.5</v>
      </c>
      <c r="AR367" s="9">
        <f>IFERROR(VLOOKUP($AN367,'Introduction probability'!$A$1:$L$128,7,FALSE),"0")</f>
        <v>0.5</v>
      </c>
      <c r="AS367" s="9">
        <f>IFERROR(VLOOKUP($AN367,'Introduction probability'!$A$1:$L$128,8,FALSE),"0")</f>
        <v>1</v>
      </c>
      <c r="AT367" s="9">
        <f>IFERROR(VLOOKUP($AN367,'Introduction probability'!$A$1:$L$128,9,FALSE),"0")</f>
        <v>0.5</v>
      </c>
      <c r="AU367" s="9">
        <f>IFERROR(VLOOKUP($AN367,'Introduction probability'!$A$1:$L$128,10,FALSE),"0")</f>
        <v>1</v>
      </c>
      <c r="AV367" s="9">
        <f>IFERROR(VLOOKUP($AN367,'Introduction probability'!$A$1:$L$128,11,FALSE),"0")</f>
        <v>1</v>
      </c>
      <c r="AW367" s="9">
        <f>IFERROR(VLOOKUP($AN367,'Introduction probability'!$A$1:$L$128,12,FALSE),"0")</f>
        <v>1</v>
      </c>
      <c r="AY367" s="2" t="str">
        <f t="shared" si="135"/>
        <v>Fal and Helford</v>
      </c>
      <c r="AZ367" s="2" t="str">
        <f t="shared" si="136"/>
        <v>SAC</v>
      </c>
      <c r="BA367" s="2">
        <f t="shared" si="137"/>
        <v>0</v>
      </c>
      <c r="BB367" s="2">
        <f t="shared" si="138"/>
        <v>0.5</v>
      </c>
      <c r="BC367" s="2">
        <f t="shared" si="139"/>
        <v>0.5</v>
      </c>
      <c r="BD367" s="2">
        <f t="shared" si="140"/>
        <v>1</v>
      </c>
      <c r="BE367" s="2">
        <f t="shared" si="141"/>
        <v>0.5</v>
      </c>
      <c r="BF367" s="2">
        <f t="shared" si="142"/>
        <v>1</v>
      </c>
      <c r="BG367" s="2">
        <f t="shared" si="143"/>
        <v>1</v>
      </c>
      <c r="BH367" s="2">
        <f t="shared" si="144"/>
        <v>0</v>
      </c>
    </row>
    <row r="368" spans="1:60" x14ac:dyDescent="0.25">
      <c r="A368" s="1" t="s">
        <v>219</v>
      </c>
      <c r="B368" s="1" t="s">
        <v>220</v>
      </c>
      <c r="C368" s="1" t="s">
        <v>184</v>
      </c>
      <c r="D368" s="1" t="s">
        <v>520</v>
      </c>
      <c r="E368" s="1" t="s">
        <v>221</v>
      </c>
      <c r="F368" s="1" t="s">
        <v>222</v>
      </c>
      <c r="G368" s="1" t="s">
        <v>144</v>
      </c>
      <c r="H368" s="1" t="s">
        <v>17</v>
      </c>
      <c r="I368" s="1" t="s">
        <v>596</v>
      </c>
      <c r="J368" s="1" t="s">
        <v>187</v>
      </c>
      <c r="K368" s="1" t="s">
        <v>16</v>
      </c>
      <c r="L368" s="1" t="s">
        <v>146</v>
      </c>
      <c r="M368" s="2" t="str">
        <f t="shared" si="121"/>
        <v>UK11057</v>
      </c>
      <c r="N368" s="2" t="str">
        <f t="shared" si="122"/>
        <v>Ribble and Alt Estuaries</v>
      </c>
      <c r="O368" s="2" t="str">
        <f t="shared" si="123"/>
        <v>Ramsar</v>
      </c>
      <c r="P368" s="2" t="str">
        <f t="shared" si="125"/>
        <v>SH_2</v>
      </c>
      <c r="Q368" s="37" t="s">
        <v>277</v>
      </c>
      <c r="R368" s="37" t="s">
        <v>278</v>
      </c>
      <c r="S368" s="37" t="s">
        <v>242</v>
      </c>
      <c r="T368" s="37" t="s">
        <v>595</v>
      </c>
      <c r="U368" s="9">
        <f t="shared" si="126"/>
        <v>1</v>
      </c>
      <c r="V368" s="9">
        <f t="shared" si="127"/>
        <v>1</v>
      </c>
      <c r="W368" s="9">
        <f t="shared" si="128"/>
        <v>1</v>
      </c>
      <c r="X368" s="9">
        <f t="shared" si="129"/>
        <v>0</v>
      </c>
      <c r="Y368" s="9">
        <f t="shared" si="130"/>
        <v>1</v>
      </c>
      <c r="Z368" s="9">
        <f t="shared" si="131"/>
        <v>1</v>
      </c>
      <c r="AA368" s="9">
        <f t="shared" si="132"/>
        <v>1</v>
      </c>
      <c r="AB368" s="9">
        <f t="shared" si="133"/>
        <v>1</v>
      </c>
      <c r="AN368" s="10" t="str">
        <f t="shared" si="124"/>
        <v>Fal and HelfordSAC</v>
      </c>
      <c r="AO368" s="10" t="str">
        <f t="shared" si="134"/>
        <v>Fal and Helford</v>
      </c>
      <c r="AP368" s="9">
        <f>IFERROR(VLOOKUP($AN368,'Introduction probability'!$A$1:$L$128,5,FALSE),"0")</f>
        <v>1</v>
      </c>
      <c r="AQ368" s="9">
        <f>IFERROR(VLOOKUP($AN368,'Introduction probability'!$A$1:$L$128,6,FALSE),"0")</f>
        <v>0.5</v>
      </c>
      <c r="AR368" s="9">
        <f>IFERROR(VLOOKUP($AN368,'Introduction probability'!$A$1:$L$128,7,FALSE),"0")</f>
        <v>0.5</v>
      </c>
      <c r="AS368" s="9">
        <f>IFERROR(VLOOKUP($AN368,'Introduction probability'!$A$1:$L$128,8,FALSE),"0")</f>
        <v>1</v>
      </c>
      <c r="AT368" s="9">
        <f>IFERROR(VLOOKUP($AN368,'Introduction probability'!$A$1:$L$128,9,FALSE),"0")</f>
        <v>0.5</v>
      </c>
      <c r="AU368" s="9">
        <f>IFERROR(VLOOKUP($AN368,'Introduction probability'!$A$1:$L$128,10,FALSE),"0")</f>
        <v>1</v>
      </c>
      <c r="AV368" s="9">
        <f>IFERROR(VLOOKUP($AN368,'Introduction probability'!$A$1:$L$128,11,FALSE),"0")</f>
        <v>1</v>
      </c>
      <c r="AW368" s="9">
        <f>IFERROR(VLOOKUP($AN368,'Introduction probability'!$A$1:$L$128,12,FALSE),"0")</f>
        <v>1</v>
      </c>
      <c r="AY368" s="2" t="str">
        <f t="shared" si="135"/>
        <v>Fal and Helford</v>
      </c>
      <c r="AZ368" s="2" t="str">
        <f t="shared" si="136"/>
        <v>SAC</v>
      </c>
      <c r="BA368" s="2">
        <f t="shared" si="137"/>
        <v>1</v>
      </c>
      <c r="BB368" s="2">
        <f t="shared" si="138"/>
        <v>0.5</v>
      </c>
      <c r="BC368" s="2">
        <f t="shared" si="139"/>
        <v>0.5</v>
      </c>
      <c r="BD368" s="2">
        <f t="shared" si="140"/>
        <v>0</v>
      </c>
      <c r="BE368" s="2">
        <f t="shared" si="141"/>
        <v>0.5</v>
      </c>
      <c r="BF368" s="2">
        <f t="shared" si="142"/>
        <v>1</v>
      </c>
      <c r="BG368" s="2">
        <f t="shared" si="143"/>
        <v>1</v>
      </c>
      <c r="BH368" s="2">
        <f t="shared" si="144"/>
        <v>1</v>
      </c>
    </row>
    <row r="369" spans="1:60" x14ac:dyDescent="0.25">
      <c r="A369" s="1" t="s">
        <v>219</v>
      </c>
      <c r="B369" s="1" t="s">
        <v>220</v>
      </c>
      <c r="C369" s="1" t="s">
        <v>184</v>
      </c>
      <c r="D369" s="1" t="s">
        <v>509</v>
      </c>
      <c r="E369" s="1" t="s">
        <v>193</v>
      </c>
      <c r="F369" s="1" t="s">
        <v>194</v>
      </c>
      <c r="G369" s="1" t="s">
        <v>144</v>
      </c>
      <c r="H369" s="1" t="s">
        <v>17</v>
      </c>
      <c r="I369" s="1" t="s">
        <v>530</v>
      </c>
      <c r="J369" s="1" t="s">
        <v>145</v>
      </c>
      <c r="K369" s="1" t="s">
        <v>16</v>
      </c>
      <c r="L369" s="1" t="s">
        <v>146</v>
      </c>
      <c r="M369" s="2" t="str">
        <f t="shared" si="121"/>
        <v>UK11057</v>
      </c>
      <c r="N369" s="2" t="str">
        <f t="shared" si="122"/>
        <v>Ribble and Alt Estuaries</v>
      </c>
      <c r="O369" s="2" t="str">
        <f t="shared" si="123"/>
        <v>Ramsar</v>
      </c>
      <c r="P369" s="2" t="str">
        <f t="shared" si="125"/>
        <v>H1330</v>
      </c>
      <c r="Q369" s="37" t="s">
        <v>277</v>
      </c>
      <c r="R369" s="37" t="s">
        <v>278</v>
      </c>
      <c r="S369" s="37" t="s">
        <v>242</v>
      </c>
      <c r="T369" s="37" t="s">
        <v>612</v>
      </c>
      <c r="U369" s="9">
        <f t="shared" si="126"/>
        <v>0</v>
      </c>
      <c r="V369" s="9">
        <f t="shared" si="127"/>
        <v>0</v>
      </c>
      <c r="W369" s="9">
        <f t="shared" si="128"/>
        <v>0</v>
      </c>
      <c r="X369" s="9">
        <f t="shared" si="129"/>
        <v>0</v>
      </c>
      <c r="Y369" s="9">
        <f t="shared" si="130"/>
        <v>0</v>
      </c>
      <c r="Z369" s="9">
        <f t="shared" si="131"/>
        <v>0</v>
      </c>
      <c r="AA369" s="9">
        <f t="shared" si="132"/>
        <v>0</v>
      </c>
      <c r="AB369" s="9">
        <f t="shared" si="133"/>
        <v>0</v>
      </c>
      <c r="AN369" s="10" t="str">
        <f t="shared" si="124"/>
        <v>Fal and HelfordSAC</v>
      </c>
      <c r="AO369" s="10" t="str">
        <f t="shared" si="134"/>
        <v>Fal and Helford</v>
      </c>
      <c r="AP369" s="9">
        <f>IFERROR(VLOOKUP($AN369,'Introduction probability'!$A$1:$L$128,5,FALSE),"0")</f>
        <v>1</v>
      </c>
      <c r="AQ369" s="9">
        <f>IFERROR(VLOOKUP($AN369,'Introduction probability'!$A$1:$L$128,6,FALSE),"0")</f>
        <v>0.5</v>
      </c>
      <c r="AR369" s="9">
        <f>IFERROR(VLOOKUP($AN369,'Introduction probability'!$A$1:$L$128,7,FALSE),"0")</f>
        <v>0.5</v>
      </c>
      <c r="AS369" s="9">
        <f>IFERROR(VLOOKUP($AN369,'Introduction probability'!$A$1:$L$128,8,FALSE),"0")</f>
        <v>1</v>
      </c>
      <c r="AT369" s="9">
        <f>IFERROR(VLOOKUP($AN369,'Introduction probability'!$A$1:$L$128,9,FALSE),"0")</f>
        <v>0.5</v>
      </c>
      <c r="AU369" s="9">
        <f>IFERROR(VLOOKUP($AN369,'Introduction probability'!$A$1:$L$128,10,FALSE),"0")</f>
        <v>1</v>
      </c>
      <c r="AV369" s="9">
        <f>IFERROR(VLOOKUP($AN369,'Introduction probability'!$A$1:$L$128,11,FALSE),"0")</f>
        <v>1</v>
      </c>
      <c r="AW369" s="9">
        <f>IFERROR(VLOOKUP($AN369,'Introduction probability'!$A$1:$L$128,12,FALSE),"0")</f>
        <v>1</v>
      </c>
      <c r="AY369" s="2" t="str">
        <f t="shared" si="135"/>
        <v>Fal and Helford</v>
      </c>
      <c r="AZ369" s="2" t="str">
        <f t="shared" si="136"/>
        <v>SAC</v>
      </c>
      <c r="BA369" s="2">
        <f t="shared" si="137"/>
        <v>0</v>
      </c>
      <c r="BB369" s="2">
        <f t="shared" si="138"/>
        <v>0</v>
      </c>
      <c r="BC369" s="2">
        <f t="shared" si="139"/>
        <v>0</v>
      </c>
      <c r="BD369" s="2">
        <f t="shared" si="140"/>
        <v>0</v>
      </c>
      <c r="BE369" s="2">
        <f t="shared" si="141"/>
        <v>0</v>
      </c>
      <c r="BF369" s="2">
        <f t="shared" si="142"/>
        <v>0</v>
      </c>
      <c r="BG369" s="2">
        <f t="shared" si="143"/>
        <v>0</v>
      </c>
      <c r="BH369" s="2">
        <f t="shared" si="144"/>
        <v>0</v>
      </c>
    </row>
    <row r="370" spans="1:60" x14ac:dyDescent="0.25">
      <c r="A370" s="1" t="s">
        <v>219</v>
      </c>
      <c r="B370" s="1" t="s">
        <v>220</v>
      </c>
      <c r="C370" s="1" t="s">
        <v>184</v>
      </c>
      <c r="D370" s="1" t="s">
        <v>509</v>
      </c>
      <c r="E370" s="1" t="s">
        <v>193</v>
      </c>
      <c r="F370" s="1" t="s">
        <v>194</v>
      </c>
      <c r="G370" s="1" t="s">
        <v>144</v>
      </c>
      <c r="H370" s="1" t="s">
        <v>17</v>
      </c>
      <c r="I370" s="1" t="s">
        <v>596</v>
      </c>
      <c r="J370" s="1" t="s">
        <v>187</v>
      </c>
      <c r="K370" s="1" t="s">
        <v>16</v>
      </c>
      <c r="L370" s="1" t="s">
        <v>146</v>
      </c>
      <c r="M370" s="2" t="str">
        <f t="shared" si="121"/>
        <v>UK11057</v>
      </c>
      <c r="N370" s="2" t="str">
        <f t="shared" si="122"/>
        <v>Ribble and Alt Estuaries</v>
      </c>
      <c r="O370" s="2" t="str">
        <f t="shared" si="123"/>
        <v>Ramsar</v>
      </c>
      <c r="P370" s="2" t="str">
        <f t="shared" si="125"/>
        <v>SH_2</v>
      </c>
      <c r="Q370" s="37" t="s">
        <v>277</v>
      </c>
      <c r="R370" s="37" t="s">
        <v>278</v>
      </c>
      <c r="S370" s="37" t="s">
        <v>242</v>
      </c>
      <c r="T370" s="37" t="s">
        <v>457</v>
      </c>
      <c r="U370" s="9">
        <f t="shared" si="126"/>
        <v>0</v>
      </c>
      <c r="V370" s="9">
        <f t="shared" si="127"/>
        <v>0</v>
      </c>
      <c r="W370" s="9">
        <f t="shared" si="128"/>
        <v>0</v>
      </c>
      <c r="X370" s="9">
        <f t="shared" si="129"/>
        <v>0</v>
      </c>
      <c r="Y370" s="9">
        <f t="shared" si="130"/>
        <v>0</v>
      </c>
      <c r="Z370" s="9">
        <f t="shared" si="131"/>
        <v>0</v>
      </c>
      <c r="AA370" s="9">
        <f t="shared" si="132"/>
        <v>0</v>
      </c>
      <c r="AB370" s="9">
        <f t="shared" si="133"/>
        <v>0</v>
      </c>
      <c r="AN370" s="10" t="str">
        <f t="shared" si="124"/>
        <v>Fal and HelfordSAC</v>
      </c>
      <c r="AO370" s="10" t="str">
        <f t="shared" si="134"/>
        <v>Fal and Helford</v>
      </c>
      <c r="AP370" s="9">
        <f>IFERROR(VLOOKUP($AN370,'Introduction probability'!$A$1:$L$128,5,FALSE),"0")</f>
        <v>1</v>
      </c>
      <c r="AQ370" s="9">
        <f>IFERROR(VLOOKUP($AN370,'Introduction probability'!$A$1:$L$128,6,FALSE),"0")</f>
        <v>0.5</v>
      </c>
      <c r="AR370" s="9">
        <f>IFERROR(VLOOKUP($AN370,'Introduction probability'!$A$1:$L$128,7,FALSE),"0")</f>
        <v>0.5</v>
      </c>
      <c r="AS370" s="9">
        <f>IFERROR(VLOOKUP($AN370,'Introduction probability'!$A$1:$L$128,8,FALSE),"0")</f>
        <v>1</v>
      </c>
      <c r="AT370" s="9">
        <f>IFERROR(VLOOKUP($AN370,'Introduction probability'!$A$1:$L$128,9,FALSE),"0")</f>
        <v>0.5</v>
      </c>
      <c r="AU370" s="9">
        <f>IFERROR(VLOOKUP($AN370,'Introduction probability'!$A$1:$L$128,10,FALSE),"0")</f>
        <v>1</v>
      </c>
      <c r="AV370" s="9">
        <f>IFERROR(VLOOKUP($AN370,'Introduction probability'!$A$1:$L$128,11,FALSE),"0")</f>
        <v>1</v>
      </c>
      <c r="AW370" s="9">
        <f>IFERROR(VLOOKUP($AN370,'Introduction probability'!$A$1:$L$128,12,FALSE),"0")</f>
        <v>1</v>
      </c>
      <c r="AY370" s="2" t="str">
        <f t="shared" si="135"/>
        <v>Fal and Helford</v>
      </c>
      <c r="AZ370" s="2" t="str">
        <f t="shared" si="136"/>
        <v>SAC</v>
      </c>
      <c r="BA370" s="2">
        <f t="shared" si="137"/>
        <v>0</v>
      </c>
      <c r="BB370" s="2">
        <f t="shared" si="138"/>
        <v>0</v>
      </c>
      <c r="BC370" s="2">
        <f t="shared" si="139"/>
        <v>0</v>
      </c>
      <c r="BD370" s="2">
        <f t="shared" si="140"/>
        <v>0</v>
      </c>
      <c r="BE370" s="2">
        <f t="shared" si="141"/>
        <v>0</v>
      </c>
      <c r="BF370" s="2">
        <f t="shared" si="142"/>
        <v>0</v>
      </c>
      <c r="BG370" s="2">
        <f t="shared" si="143"/>
        <v>0</v>
      </c>
      <c r="BH370" s="2">
        <f t="shared" si="144"/>
        <v>0</v>
      </c>
    </row>
    <row r="371" spans="1:60" x14ac:dyDescent="0.25">
      <c r="A371" s="1" t="s">
        <v>219</v>
      </c>
      <c r="B371" s="1" t="s">
        <v>220</v>
      </c>
      <c r="C371" s="1" t="s">
        <v>184</v>
      </c>
      <c r="D371" s="1" t="s">
        <v>509</v>
      </c>
      <c r="E371" s="1" t="s">
        <v>193</v>
      </c>
      <c r="F371" s="1" t="s">
        <v>194</v>
      </c>
      <c r="G371" s="1" t="s">
        <v>144</v>
      </c>
      <c r="H371" s="1" t="s">
        <v>17</v>
      </c>
      <c r="I371" s="1" t="s">
        <v>459</v>
      </c>
      <c r="J371" s="1" t="s">
        <v>46</v>
      </c>
      <c r="K371" s="1" t="s">
        <v>16</v>
      </c>
      <c r="L371" s="1" t="s">
        <v>19</v>
      </c>
      <c r="M371" s="2" t="str">
        <f t="shared" si="121"/>
        <v>UK11057</v>
      </c>
      <c r="N371" s="2" t="str">
        <f t="shared" si="122"/>
        <v>Ribble and Alt Estuaries</v>
      </c>
      <c r="O371" s="2" t="str">
        <f t="shared" si="123"/>
        <v>Ramsar</v>
      </c>
      <c r="P371" s="2" t="str">
        <f t="shared" si="125"/>
        <v>A2.4</v>
      </c>
      <c r="Q371" s="37" t="s">
        <v>277</v>
      </c>
      <c r="R371" s="37" t="s">
        <v>278</v>
      </c>
      <c r="S371" s="37" t="s">
        <v>242</v>
      </c>
      <c r="T371" s="37" t="s">
        <v>597</v>
      </c>
      <c r="U371" s="9">
        <f t="shared" si="126"/>
        <v>0</v>
      </c>
      <c r="V371" s="9">
        <f t="shared" si="127"/>
        <v>1</v>
      </c>
      <c r="W371" s="9">
        <f t="shared" si="128"/>
        <v>0</v>
      </c>
      <c r="X371" s="9">
        <f t="shared" si="129"/>
        <v>0</v>
      </c>
      <c r="Y371" s="9">
        <f t="shared" si="130"/>
        <v>0</v>
      </c>
      <c r="Z371" s="9">
        <f t="shared" si="131"/>
        <v>0</v>
      </c>
      <c r="AA371" s="9">
        <f t="shared" si="132"/>
        <v>0</v>
      </c>
      <c r="AB371" s="9">
        <f t="shared" si="133"/>
        <v>0</v>
      </c>
      <c r="AN371" s="10" t="str">
        <f t="shared" si="124"/>
        <v>Fal and HelfordSAC</v>
      </c>
      <c r="AO371" s="10" t="str">
        <f t="shared" si="134"/>
        <v>Fal and Helford</v>
      </c>
      <c r="AP371" s="9">
        <f>IFERROR(VLOOKUP($AN371,'Introduction probability'!$A$1:$L$128,5,FALSE),"0")</f>
        <v>1</v>
      </c>
      <c r="AQ371" s="9">
        <f>IFERROR(VLOOKUP($AN371,'Introduction probability'!$A$1:$L$128,6,FALSE),"0")</f>
        <v>0.5</v>
      </c>
      <c r="AR371" s="9">
        <f>IFERROR(VLOOKUP($AN371,'Introduction probability'!$A$1:$L$128,7,FALSE),"0")</f>
        <v>0.5</v>
      </c>
      <c r="AS371" s="9">
        <f>IFERROR(VLOOKUP($AN371,'Introduction probability'!$A$1:$L$128,8,FALSE),"0")</f>
        <v>1</v>
      </c>
      <c r="AT371" s="9">
        <f>IFERROR(VLOOKUP($AN371,'Introduction probability'!$A$1:$L$128,9,FALSE),"0")</f>
        <v>0.5</v>
      </c>
      <c r="AU371" s="9">
        <f>IFERROR(VLOOKUP($AN371,'Introduction probability'!$A$1:$L$128,10,FALSE),"0")</f>
        <v>1</v>
      </c>
      <c r="AV371" s="9">
        <f>IFERROR(VLOOKUP($AN371,'Introduction probability'!$A$1:$L$128,11,FALSE),"0")</f>
        <v>1</v>
      </c>
      <c r="AW371" s="9">
        <f>IFERROR(VLOOKUP($AN371,'Introduction probability'!$A$1:$L$128,12,FALSE),"0")</f>
        <v>1</v>
      </c>
      <c r="AY371" s="2" t="str">
        <f t="shared" si="135"/>
        <v>Fal and Helford</v>
      </c>
      <c r="AZ371" s="2" t="str">
        <f t="shared" si="136"/>
        <v>SAC</v>
      </c>
      <c r="BA371" s="2">
        <f t="shared" si="137"/>
        <v>0</v>
      </c>
      <c r="BB371" s="2">
        <f t="shared" si="138"/>
        <v>0.5</v>
      </c>
      <c r="BC371" s="2">
        <f t="shared" si="139"/>
        <v>0</v>
      </c>
      <c r="BD371" s="2">
        <f t="shared" si="140"/>
        <v>0</v>
      </c>
      <c r="BE371" s="2">
        <f t="shared" si="141"/>
        <v>0</v>
      </c>
      <c r="BF371" s="2">
        <f t="shared" si="142"/>
        <v>0</v>
      </c>
      <c r="BG371" s="2">
        <f t="shared" si="143"/>
        <v>0</v>
      </c>
      <c r="BH371" s="2">
        <f t="shared" si="144"/>
        <v>0</v>
      </c>
    </row>
    <row r="372" spans="1:60" x14ac:dyDescent="0.25">
      <c r="A372" s="1" t="s">
        <v>219</v>
      </c>
      <c r="B372" s="1" t="s">
        <v>220</v>
      </c>
      <c r="C372" s="1" t="s">
        <v>184</v>
      </c>
      <c r="D372" s="1" t="s">
        <v>509</v>
      </c>
      <c r="E372" s="1" t="s">
        <v>193</v>
      </c>
      <c r="F372" s="1" t="s">
        <v>194</v>
      </c>
      <c r="G372" s="1" t="s">
        <v>144</v>
      </c>
      <c r="H372" s="1" t="s">
        <v>17</v>
      </c>
      <c r="I372" s="1" t="s">
        <v>444</v>
      </c>
      <c r="J372" s="1" t="s">
        <v>27</v>
      </c>
      <c r="K372" s="1" t="s">
        <v>16</v>
      </c>
      <c r="L372" s="1" t="s">
        <v>19</v>
      </c>
      <c r="M372" s="2" t="str">
        <f t="shared" si="121"/>
        <v>UK11057</v>
      </c>
      <c r="N372" s="2" t="str">
        <f t="shared" si="122"/>
        <v>Ribble and Alt Estuaries</v>
      </c>
      <c r="O372" s="2" t="str">
        <f t="shared" si="123"/>
        <v>Ramsar</v>
      </c>
      <c r="P372" s="2" t="str">
        <f t="shared" si="125"/>
        <v>A2.3</v>
      </c>
      <c r="Q372" s="37" t="s">
        <v>277</v>
      </c>
      <c r="R372" s="37" t="s">
        <v>278</v>
      </c>
      <c r="S372" s="37" t="s">
        <v>242</v>
      </c>
      <c r="T372" s="37" t="s">
        <v>472</v>
      </c>
      <c r="U372" s="9">
        <f t="shared" si="126"/>
        <v>0</v>
      </c>
      <c r="V372" s="9">
        <f t="shared" si="127"/>
        <v>1</v>
      </c>
      <c r="W372" s="9">
        <f t="shared" si="128"/>
        <v>0</v>
      </c>
      <c r="X372" s="9">
        <f t="shared" si="129"/>
        <v>1</v>
      </c>
      <c r="Y372" s="9">
        <f t="shared" si="130"/>
        <v>0</v>
      </c>
      <c r="Z372" s="9">
        <f t="shared" si="131"/>
        <v>1</v>
      </c>
      <c r="AA372" s="9">
        <f t="shared" si="132"/>
        <v>1</v>
      </c>
      <c r="AB372" s="9">
        <f t="shared" si="133"/>
        <v>1</v>
      </c>
      <c r="AN372" s="10" t="str">
        <f t="shared" si="124"/>
        <v>Fal and HelfordSAC</v>
      </c>
      <c r="AO372" s="10" t="str">
        <f t="shared" si="134"/>
        <v>Fal and Helford</v>
      </c>
      <c r="AP372" s="9">
        <f>IFERROR(VLOOKUP($AN372,'Introduction probability'!$A$1:$L$128,5,FALSE),"0")</f>
        <v>1</v>
      </c>
      <c r="AQ372" s="9">
        <f>IFERROR(VLOOKUP($AN372,'Introduction probability'!$A$1:$L$128,6,FALSE),"0")</f>
        <v>0.5</v>
      </c>
      <c r="AR372" s="9">
        <f>IFERROR(VLOOKUP($AN372,'Introduction probability'!$A$1:$L$128,7,FALSE),"0")</f>
        <v>0.5</v>
      </c>
      <c r="AS372" s="9">
        <f>IFERROR(VLOOKUP($AN372,'Introduction probability'!$A$1:$L$128,8,FALSE),"0")</f>
        <v>1</v>
      </c>
      <c r="AT372" s="9">
        <f>IFERROR(VLOOKUP($AN372,'Introduction probability'!$A$1:$L$128,9,FALSE),"0")</f>
        <v>0.5</v>
      </c>
      <c r="AU372" s="9">
        <f>IFERROR(VLOOKUP($AN372,'Introduction probability'!$A$1:$L$128,10,FALSE),"0")</f>
        <v>1</v>
      </c>
      <c r="AV372" s="9">
        <f>IFERROR(VLOOKUP($AN372,'Introduction probability'!$A$1:$L$128,11,FALSE),"0")</f>
        <v>1</v>
      </c>
      <c r="AW372" s="9">
        <f>IFERROR(VLOOKUP($AN372,'Introduction probability'!$A$1:$L$128,12,FALSE),"0")</f>
        <v>1</v>
      </c>
      <c r="AY372" s="2" t="str">
        <f t="shared" si="135"/>
        <v>Fal and Helford</v>
      </c>
      <c r="AZ372" s="2" t="str">
        <f t="shared" si="136"/>
        <v>SAC</v>
      </c>
      <c r="BA372" s="2">
        <f t="shared" si="137"/>
        <v>0</v>
      </c>
      <c r="BB372" s="2">
        <f t="shared" si="138"/>
        <v>0.5</v>
      </c>
      <c r="BC372" s="2">
        <f t="shared" si="139"/>
        <v>0</v>
      </c>
      <c r="BD372" s="2">
        <f t="shared" si="140"/>
        <v>1</v>
      </c>
      <c r="BE372" s="2">
        <f t="shared" si="141"/>
        <v>0</v>
      </c>
      <c r="BF372" s="2">
        <f t="shared" si="142"/>
        <v>1</v>
      </c>
      <c r="BG372" s="2">
        <f t="shared" si="143"/>
        <v>1</v>
      </c>
      <c r="BH372" s="2">
        <f t="shared" si="144"/>
        <v>1</v>
      </c>
    </row>
    <row r="373" spans="1:60" x14ac:dyDescent="0.25">
      <c r="A373" s="1" t="s">
        <v>219</v>
      </c>
      <c r="B373" s="1" t="s">
        <v>220</v>
      </c>
      <c r="C373" s="1" t="s">
        <v>184</v>
      </c>
      <c r="D373" s="1" t="s">
        <v>509</v>
      </c>
      <c r="E373" s="1" t="s">
        <v>193</v>
      </c>
      <c r="F373" s="1" t="s">
        <v>194</v>
      </c>
      <c r="G373" s="1" t="s">
        <v>144</v>
      </c>
      <c r="H373" s="1" t="s">
        <v>17</v>
      </c>
      <c r="I373" s="1" t="s">
        <v>465</v>
      </c>
      <c r="J373" s="1" t="s">
        <v>56</v>
      </c>
      <c r="K373" s="1" t="s">
        <v>16</v>
      </c>
      <c r="L373" s="1" t="s">
        <v>19</v>
      </c>
      <c r="M373" s="2" t="str">
        <f t="shared" si="121"/>
        <v>UK11057</v>
      </c>
      <c r="N373" s="2" t="str">
        <f t="shared" si="122"/>
        <v>Ribble and Alt Estuaries</v>
      </c>
      <c r="O373" s="2" t="str">
        <f t="shared" si="123"/>
        <v>Ramsar</v>
      </c>
      <c r="P373" s="2" t="str">
        <f t="shared" si="125"/>
        <v>A2.2</v>
      </c>
      <c r="Q373" s="37" t="s">
        <v>277</v>
      </c>
      <c r="R373" s="37" t="s">
        <v>278</v>
      </c>
      <c r="S373" s="37" t="s">
        <v>242</v>
      </c>
      <c r="T373" s="37" t="s">
        <v>550</v>
      </c>
      <c r="U373" s="9">
        <f t="shared" si="126"/>
        <v>0</v>
      </c>
      <c r="V373" s="9">
        <f t="shared" si="127"/>
        <v>0</v>
      </c>
      <c r="W373" s="9">
        <f t="shared" si="128"/>
        <v>0</v>
      </c>
      <c r="X373" s="9">
        <f t="shared" si="129"/>
        <v>0</v>
      </c>
      <c r="Y373" s="9">
        <f t="shared" si="130"/>
        <v>0</v>
      </c>
      <c r="Z373" s="9">
        <f t="shared" si="131"/>
        <v>0</v>
      </c>
      <c r="AA373" s="9">
        <f t="shared" si="132"/>
        <v>0</v>
      </c>
      <c r="AB373" s="9">
        <f t="shared" si="133"/>
        <v>0</v>
      </c>
      <c r="AN373" s="10" t="str">
        <f t="shared" si="124"/>
        <v>Fal and HelfordSAC</v>
      </c>
      <c r="AO373" s="10" t="str">
        <f t="shared" si="134"/>
        <v>Fal and Helford</v>
      </c>
      <c r="AP373" s="9">
        <f>IFERROR(VLOOKUP($AN373,'Introduction probability'!$A$1:$L$128,5,FALSE),"0")</f>
        <v>1</v>
      </c>
      <c r="AQ373" s="9">
        <f>IFERROR(VLOOKUP($AN373,'Introduction probability'!$A$1:$L$128,6,FALSE),"0")</f>
        <v>0.5</v>
      </c>
      <c r="AR373" s="9">
        <f>IFERROR(VLOOKUP($AN373,'Introduction probability'!$A$1:$L$128,7,FALSE),"0")</f>
        <v>0.5</v>
      </c>
      <c r="AS373" s="9">
        <f>IFERROR(VLOOKUP($AN373,'Introduction probability'!$A$1:$L$128,8,FALSE),"0")</f>
        <v>1</v>
      </c>
      <c r="AT373" s="9">
        <f>IFERROR(VLOOKUP($AN373,'Introduction probability'!$A$1:$L$128,9,FALSE),"0")</f>
        <v>0.5</v>
      </c>
      <c r="AU373" s="9">
        <f>IFERROR(VLOOKUP($AN373,'Introduction probability'!$A$1:$L$128,10,FALSE),"0")</f>
        <v>1</v>
      </c>
      <c r="AV373" s="9">
        <f>IFERROR(VLOOKUP($AN373,'Introduction probability'!$A$1:$L$128,11,FALSE),"0")</f>
        <v>1</v>
      </c>
      <c r="AW373" s="9">
        <f>IFERROR(VLOOKUP($AN373,'Introduction probability'!$A$1:$L$128,12,FALSE),"0")</f>
        <v>1</v>
      </c>
      <c r="AY373" s="2" t="str">
        <f t="shared" si="135"/>
        <v>Fal and Helford</v>
      </c>
      <c r="AZ373" s="2" t="str">
        <f t="shared" si="136"/>
        <v>SAC</v>
      </c>
      <c r="BA373" s="2">
        <f t="shared" si="137"/>
        <v>0</v>
      </c>
      <c r="BB373" s="2">
        <f t="shared" si="138"/>
        <v>0</v>
      </c>
      <c r="BC373" s="2">
        <f t="shared" si="139"/>
        <v>0</v>
      </c>
      <c r="BD373" s="2">
        <f t="shared" si="140"/>
        <v>0</v>
      </c>
      <c r="BE373" s="2">
        <f t="shared" si="141"/>
        <v>0</v>
      </c>
      <c r="BF373" s="2">
        <f t="shared" si="142"/>
        <v>0</v>
      </c>
      <c r="BG373" s="2">
        <f t="shared" si="143"/>
        <v>0</v>
      </c>
      <c r="BH373" s="2">
        <f t="shared" si="144"/>
        <v>0</v>
      </c>
    </row>
    <row r="374" spans="1:60" x14ac:dyDescent="0.25">
      <c r="A374" s="1" t="s">
        <v>219</v>
      </c>
      <c r="B374" s="1" t="s">
        <v>220</v>
      </c>
      <c r="C374" s="1" t="s">
        <v>184</v>
      </c>
      <c r="D374" s="1" t="s">
        <v>509</v>
      </c>
      <c r="E374" s="1" t="s">
        <v>193</v>
      </c>
      <c r="F374" s="1" t="s">
        <v>194</v>
      </c>
      <c r="G374" s="1" t="s">
        <v>144</v>
      </c>
      <c r="H374" s="1" t="s">
        <v>17</v>
      </c>
      <c r="I374" s="1" t="s">
        <v>543</v>
      </c>
      <c r="J374" s="1" t="s">
        <v>148</v>
      </c>
      <c r="K374" s="1" t="s">
        <v>16</v>
      </c>
      <c r="L374" s="1" t="s">
        <v>146</v>
      </c>
      <c r="M374" s="2" t="str">
        <f t="shared" si="121"/>
        <v>UK11057</v>
      </c>
      <c r="N374" s="2" t="str">
        <f t="shared" si="122"/>
        <v>Ribble and Alt Estuaries</v>
      </c>
      <c r="O374" s="2" t="str">
        <f t="shared" si="123"/>
        <v>Ramsar</v>
      </c>
      <c r="P374" s="2" t="str">
        <f t="shared" si="125"/>
        <v>H1310</v>
      </c>
      <c r="Q374" s="37" t="s">
        <v>280</v>
      </c>
      <c r="R374" s="37" t="s">
        <v>281</v>
      </c>
      <c r="S374" s="37" t="s">
        <v>242</v>
      </c>
      <c r="T374" s="37" t="s">
        <v>590</v>
      </c>
      <c r="U374" s="9">
        <f t="shared" si="126"/>
        <v>0</v>
      </c>
      <c r="V374" s="9">
        <f t="shared" si="127"/>
        <v>1</v>
      </c>
      <c r="W374" s="9">
        <f t="shared" si="128"/>
        <v>1</v>
      </c>
      <c r="X374" s="9">
        <f t="shared" si="129"/>
        <v>1</v>
      </c>
      <c r="Y374" s="9">
        <f t="shared" si="130"/>
        <v>1</v>
      </c>
      <c r="Z374" s="9">
        <f t="shared" si="131"/>
        <v>1</v>
      </c>
      <c r="AA374" s="9">
        <f t="shared" si="132"/>
        <v>1</v>
      </c>
      <c r="AB374" s="9">
        <f t="shared" si="133"/>
        <v>0</v>
      </c>
      <c r="AN374" s="10" t="str">
        <f t="shared" si="124"/>
        <v>Flamborough HeadSAC</v>
      </c>
      <c r="AO374" s="10" t="str">
        <f t="shared" si="134"/>
        <v>Flamborough Head</v>
      </c>
      <c r="AP374" s="9">
        <f>IFERROR(VLOOKUP($AN374,'Introduction probability'!$A$1:$L$128,5,FALSE),"0")</f>
        <v>0.5</v>
      </c>
      <c r="AQ374" s="9">
        <f>IFERROR(VLOOKUP($AN374,'Introduction probability'!$A$1:$L$128,6,FALSE),"0")</f>
        <v>0.5</v>
      </c>
      <c r="AR374" s="9">
        <f>IFERROR(VLOOKUP($AN374,'Introduction probability'!$A$1:$L$128,7,FALSE),"0")</f>
        <v>0.5</v>
      </c>
      <c r="AS374" s="9">
        <f>IFERROR(VLOOKUP($AN374,'Introduction probability'!$A$1:$L$128,8,FALSE),"0")</f>
        <v>0.5</v>
      </c>
      <c r="AT374" s="9">
        <f>IFERROR(VLOOKUP($AN374,'Introduction probability'!$A$1:$L$128,9,FALSE),"0")</f>
        <v>0.5</v>
      </c>
      <c r="AU374" s="9">
        <f>IFERROR(VLOOKUP($AN374,'Introduction probability'!$A$1:$L$128,10,FALSE),"0")</f>
        <v>0.5</v>
      </c>
      <c r="AV374" s="9">
        <f>IFERROR(VLOOKUP($AN374,'Introduction probability'!$A$1:$L$128,11,FALSE),"0")</f>
        <v>0.5</v>
      </c>
      <c r="AW374" s="9">
        <f>IFERROR(VLOOKUP($AN374,'Introduction probability'!$A$1:$L$128,12,FALSE),"0")</f>
        <v>0.5</v>
      </c>
      <c r="AY374" s="2" t="str">
        <f t="shared" si="135"/>
        <v>Flamborough Head</v>
      </c>
      <c r="AZ374" s="2" t="str">
        <f t="shared" si="136"/>
        <v>SAC</v>
      </c>
      <c r="BA374" s="2">
        <f t="shared" si="137"/>
        <v>0</v>
      </c>
      <c r="BB374" s="2">
        <f t="shared" si="138"/>
        <v>0.5</v>
      </c>
      <c r="BC374" s="2">
        <f t="shared" si="139"/>
        <v>0.5</v>
      </c>
      <c r="BD374" s="2">
        <f t="shared" si="140"/>
        <v>0.5</v>
      </c>
      <c r="BE374" s="2">
        <f t="shared" si="141"/>
        <v>0.5</v>
      </c>
      <c r="BF374" s="2">
        <f t="shared" si="142"/>
        <v>0.5</v>
      </c>
      <c r="BG374" s="2">
        <f t="shared" si="143"/>
        <v>0.5</v>
      </c>
      <c r="BH374" s="2">
        <f t="shared" si="144"/>
        <v>0</v>
      </c>
    </row>
    <row r="375" spans="1:60" x14ac:dyDescent="0.25">
      <c r="A375" s="1" t="s">
        <v>219</v>
      </c>
      <c r="B375" s="1" t="s">
        <v>220</v>
      </c>
      <c r="C375" s="1" t="s">
        <v>184</v>
      </c>
      <c r="D375" s="1" t="s">
        <v>521</v>
      </c>
      <c r="E375" s="1" t="s">
        <v>223</v>
      </c>
      <c r="F375" s="1" t="s">
        <v>16</v>
      </c>
      <c r="G375" s="1" t="s">
        <v>164</v>
      </c>
      <c r="H375" s="1" t="s">
        <v>17</v>
      </c>
      <c r="I375" s="1" t="s">
        <v>16</v>
      </c>
      <c r="J375" s="1" t="s">
        <v>16</v>
      </c>
      <c r="K375" s="1" t="s">
        <v>16</v>
      </c>
      <c r="L375" s="1" t="s">
        <v>16</v>
      </c>
      <c r="M375" s="2" t="str">
        <f t="shared" si="121"/>
        <v>UK11057</v>
      </c>
      <c r="N375" s="2" t="str">
        <f t="shared" si="122"/>
        <v>Ribble and Alt Estuaries</v>
      </c>
      <c r="O375" s="2" t="str">
        <f t="shared" si="123"/>
        <v>Ramsar</v>
      </c>
      <c r="P375" s="2" t="str">
        <f t="shared" si="125"/>
        <v>AS_3_b</v>
      </c>
      <c r="Q375" s="37" t="s">
        <v>280</v>
      </c>
      <c r="R375" s="37" t="s">
        <v>281</v>
      </c>
      <c r="S375" s="37" t="s">
        <v>242</v>
      </c>
      <c r="T375" s="37" t="s">
        <v>591</v>
      </c>
      <c r="U375" s="9">
        <f t="shared" si="126"/>
        <v>1</v>
      </c>
      <c r="V375" s="9">
        <f t="shared" si="127"/>
        <v>1</v>
      </c>
      <c r="W375" s="9">
        <f t="shared" si="128"/>
        <v>1</v>
      </c>
      <c r="X375" s="9">
        <f t="shared" si="129"/>
        <v>0</v>
      </c>
      <c r="Y375" s="9">
        <f t="shared" si="130"/>
        <v>1</v>
      </c>
      <c r="Z375" s="9">
        <f t="shared" si="131"/>
        <v>1</v>
      </c>
      <c r="AA375" s="9">
        <f t="shared" si="132"/>
        <v>1</v>
      </c>
      <c r="AB375" s="9">
        <f t="shared" si="133"/>
        <v>1</v>
      </c>
      <c r="AN375" s="10" t="str">
        <f t="shared" si="124"/>
        <v>Flamborough HeadSAC</v>
      </c>
      <c r="AO375" s="10" t="str">
        <f t="shared" si="134"/>
        <v>Flamborough Head</v>
      </c>
      <c r="AP375" s="9">
        <f>IFERROR(VLOOKUP($AN375,'Introduction probability'!$A$1:$L$128,5,FALSE),"0")</f>
        <v>0.5</v>
      </c>
      <c r="AQ375" s="9">
        <f>IFERROR(VLOOKUP($AN375,'Introduction probability'!$A$1:$L$128,6,FALSE),"0")</f>
        <v>0.5</v>
      </c>
      <c r="AR375" s="9">
        <f>IFERROR(VLOOKUP($AN375,'Introduction probability'!$A$1:$L$128,7,FALSE),"0")</f>
        <v>0.5</v>
      </c>
      <c r="AS375" s="9">
        <f>IFERROR(VLOOKUP($AN375,'Introduction probability'!$A$1:$L$128,8,FALSE),"0")</f>
        <v>0.5</v>
      </c>
      <c r="AT375" s="9">
        <f>IFERROR(VLOOKUP($AN375,'Introduction probability'!$A$1:$L$128,9,FALSE),"0")</f>
        <v>0.5</v>
      </c>
      <c r="AU375" s="9">
        <f>IFERROR(VLOOKUP($AN375,'Introduction probability'!$A$1:$L$128,10,FALSE),"0")</f>
        <v>0.5</v>
      </c>
      <c r="AV375" s="9">
        <f>IFERROR(VLOOKUP($AN375,'Introduction probability'!$A$1:$L$128,11,FALSE),"0")</f>
        <v>0.5</v>
      </c>
      <c r="AW375" s="9">
        <f>IFERROR(VLOOKUP($AN375,'Introduction probability'!$A$1:$L$128,12,FALSE),"0")</f>
        <v>0.5</v>
      </c>
      <c r="AY375" s="2" t="str">
        <f t="shared" si="135"/>
        <v>Flamborough Head</v>
      </c>
      <c r="AZ375" s="2" t="str">
        <f t="shared" si="136"/>
        <v>SAC</v>
      </c>
      <c r="BA375" s="2">
        <f t="shared" si="137"/>
        <v>0.5</v>
      </c>
      <c r="BB375" s="2">
        <f t="shared" si="138"/>
        <v>0.5</v>
      </c>
      <c r="BC375" s="2">
        <f t="shared" si="139"/>
        <v>0.5</v>
      </c>
      <c r="BD375" s="2">
        <f t="shared" si="140"/>
        <v>0</v>
      </c>
      <c r="BE375" s="2">
        <f t="shared" si="141"/>
        <v>0.5</v>
      </c>
      <c r="BF375" s="2">
        <f t="shared" si="142"/>
        <v>0.5</v>
      </c>
      <c r="BG375" s="2">
        <f t="shared" si="143"/>
        <v>0.5</v>
      </c>
      <c r="BH375" s="2">
        <f t="shared" si="144"/>
        <v>0.5</v>
      </c>
    </row>
    <row r="376" spans="1:60" x14ac:dyDescent="0.25">
      <c r="A376" s="1" t="s">
        <v>219</v>
      </c>
      <c r="B376" s="1" t="s">
        <v>220</v>
      </c>
      <c r="C376" s="1" t="s">
        <v>184</v>
      </c>
      <c r="D376" s="1" t="s">
        <v>510</v>
      </c>
      <c r="E376" s="1" t="s">
        <v>195</v>
      </c>
      <c r="F376" s="1" t="s">
        <v>196</v>
      </c>
      <c r="G376" s="1" t="s">
        <v>144</v>
      </c>
      <c r="H376" s="1" t="s">
        <v>17</v>
      </c>
      <c r="I376" s="1" t="s">
        <v>530</v>
      </c>
      <c r="J376" s="1" t="s">
        <v>145</v>
      </c>
      <c r="K376" s="1" t="s">
        <v>16</v>
      </c>
      <c r="L376" s="1" t="s">
        <v>146</v>
      </c>
      <c r="M376" s="2" t="str">
        <f t="shared" si="121"/>
        <v>UK11057</v>
      </c>
      <c r="N376" s="2" t="str">
        <f t="shared" si="122"/>
        <v>Ribble and Alt Estuaries</v>
      </c>
      <c r="O376" s="2" t="str">
        <f t="shared" si="123"/>
        <v>Ramsar</v>
      </c>
      <c r="P376" s="2" t="str">
        <f t="shared" si="125"/>
        <v>H1330</v>
      </c>
      <c r="Q376" s="37" t="s">
        <v>280</v>
      </c>
      <c r="R376" s="37" t="s">
        <v>281</v>
      </c>
      <c r="S376" s="37" t="s">
        <v>242</v>
      </c>
      <c r="T376" s="37" t="s">
        <v>595</v>
      </c>
      <c r="U376" s="9">
        <f t="shared" si="126"/>
        <v>1</v>
      </c>
      <c r="V376" s="9">
        <f t="shared" si="127"/>
        <v>1</v>
      </c>
      <c r="W376" s="9">
        <f t="shared" si="128"/>
        <v>1</v>
      </c>
      <c r="X376" s="9">
        <f t="shared" si="129"/>
        <v>0</v>
      </c>
      <c r="Y376" s="9">
        <f t="shared" si="130"/>
        <v>1</v>
      </c>
      <c r="Z376" s="9">
        <f t="shared" si="131"/>
        <v>1</v>
      </c>
      <c r="AA376" s="9">
        <f t="shared" si="132"/>
        <v>1</v>
      </c>
      <c r="AB376" s="9">
        <f t="shared" si="133"/>
        <v>1</v>
      </c>
      <c r="AN376" s="10" t="str">
        <f t="shared" si="124"/>
        <v>Flamborough HeadSAC</v>
      </c>
      <c r="AO376" s="10" t="str">
        <f t="shared" si="134"/>
        <v>Flamborough Head</v>
      </c>
      <c r="AP376" s="9">
        <f>IFERROR(VLOOKUP($AN376,'Introduction probability'!$A$1:$L$128,5,FALSE),"0")</f>
        <v>0.5</v>
      </c>
      <c r="AQ376" s="9">
        <f>IFERROR(VLOOKUP($AN376,'Introduction probability'!$A$1:$L$128,6,FALSE),"0")</f>
        <v>0.5</v>
      </c>
      <c r="AR376" s="9">
        <f>IFERROR(VLOOKUP($AN376,'Introduction probability'!$A$1:$L$128,7,FALSE),"0")</f>
        <v>0.5</v>
      </c>
      <c r="AS376" s="9">
        <f>IFERROR(VLOOKUP($AN376,'Introduction probability'!$A$1:$L$128,8,FALSE),"0")</f>
        <v>0.5</v>
      </c>
      <c r="AT376" s="9">
        <f>IFERROR(VLOOKUP($AN376,'Introduction probability'!$A$1:$L$128,9,FALSE),"0")</f>
        <v>0.5</v>
      </c>
      <c r="AU376" s="9">
        <f>IFERROR(VLOOKUP($AN376,'Introduction probability'!$A$1:$L$128,10,FALSE),"0")</f>
        <v>0.5</v>
      </c>
      <c r="AV376" s="9">
        <f>IFERROR(VLOOKUP($AN376,'Introduction probability'!$A$1:$L$128,11,FALSE),"0")</f>
        <v>0.5</v>
      </c>
      <c r="AW376" s="9">
        <f>IFERROR(VLOOKUP($AN376,'Introduction probability'!$A$1:$L$128,12,FALSE),"0")</f>
        <v>0.5</v>
      </c>
      <c r="AY376" s="2" t="str">
        <f t="shared" si="135"/>
        <v>Flamborough Head</v>
      </c>
      <c r="AZ376" s="2" t="str">
        <f t="shared" si="136"/>
        <v>SAC</v>
      </c>
      <c r="BA376" s="2">
        <f t="shared" si="137"/>
        <v>0.5</v>
      </c>
      <c r="BB376" s="2">
        <f t="shared" si="138"/>
        <v>0.5</v>
      </c>
      <c r="BC376" s="2">
        <f t="shared" si="139"/>
        <v>0.5</v>
      </c>
      <c r="BD376" s="2">
        <f t="shared" si="140"/>
        <v>0</v>
      </c>
      <c r="BE376" s="2">
        <f t="shared" si="141"/>
        <v>0.5</v>
      </c>
      <c r="BF376" s="2">
        <f t="shared" si="142"/>
        <v>0.5</v>
      </c>
      <c r="BG376" s="2">
        <f t="shared" si="143"/>
        <v>0.5</v>
      </c>
      <c r="BH376" s="2">
        <f t="shared" si="144"/>
        <v>0.5</v>
      </c>
    </row>
    <row r="377" spans="1:60" x14ac:dyDescent="0.25">
      <c r="A377" s="1" t="s">
        <v>219</v>
      </c>
      <c r="B377" s="1" t="s">
        <v>220</v>
      </c>
      <c r="C377" s="1" t="s">
        <v>184</v>
      </c>
      <c r="D377" s="1" t="s">
        <v>510</v>
      </c>
      <c r="E377" s="1" t="s">
        <v>195</v>
      </c>
      <c r="F377" s="1" t="s">
        <v>196</v>
      </c>
      <c r="G377" s="1" t="s">
        <v>144</v>
      </c>
      <c r="H377" s="1" t="s">
        <v>17</v>
      </c>
      <c r="I377" s="1" t="s">
        <v>596</v>
      </c>
      <c r="J377" s="1" t="s">
        <v>187</v>
      </c>
      <c r="K377" s="1" t="s">
        <v>16</v>
      </c>
      <c r="L377" s="1" t="s">
        <v>146</v>
      </c>
      <c r="M377" s="2" t="str">
        <f t="shared" si="121"/>
        <v>UK11057</v>
      </c>
      <c r="N377" s="2" t="str">
        <f t="shared" si="122"/>
        <v>Ribble and Alt Estuaries</v>
      </c>
      <c r="O377" s="2" t="str">
        <f t="shared" si="123"/>
        <v>Ramsar</v>
      </c>
      <c r="P377" s="2" t="str">
        <f t="shared" si="125"/>
        <v>SH_2</v>
      </c>
      <c r="Q377" s="37" t="s">
        <v>280</v>
      </c>
      <c r="R377" s="37" t="s">
        <v>281</v>
      </c>
      <c r="S377" s="37" t="s">
        <v>242</v>
      </c>
      <c r="T377" s="37" t="s">
        <v>534</v>
      </c>
      <c r="U377" s="9">
        <f t="shared" si="126"/>
        <v>0</v>
      </c>
      <c r="V377" s="9">
        <f t="shared" si="127"/>
        <v>0</v>
      </c>
      <c r="W377" s="9">
        <f t="shared" si="128"/>
        <v>0</v>
      </c>
      <c r="X377" s="9">
        <f t="shared" si="129"/>
        <v>0</v>
      </c>
      <c r="Y377" s="9">
        <f t="shared" si="130"/>
        <v>0</v>
      </c>
      <c r="Z377" s="9">
        <f t="shared" si="131"/>
        <v>0</v>
      </c>
      <c r="AA377" s="9">
        <f t="shared" si="132"/>
        <v>0</v>
      </c>
      <c r="AB377" s="9">
        <f t="shared" si="133"/>
        <v>0</v>
      </c>
      <c r="AN377" s="10" t="str">
        <f t="shared" si="124"/>
        <v>Flamborough HeadSAC</v>
      </c>
      <c r="AO377" s="10" t="str">
        <f t="shared" si="134"/>
        <v>Flamborough Head</v>
      </c>
      <c r="AP377" s="9">
        <f>IFERROR(VLOOKUP($AN377,'Introduction probability'!$A$1:$L$128,5,FALSE),"0")</f>
        <v>0.5</v>
      </c>
      <c r="AQ377" s="9">
        <f>IFERROR(VLOOKUP($AN377,'Introduction probability'!$A$1:$L$128,6,FALSE),"0")</f>
        <v>0.5</v>
      </c>
      <c r="AR377" s="9">
        <f>IFERROR(VLOOKUP($AN377,'Introduction probability'!$A$1:$L$128,7,FALSE),"0")</f>
        <v>0.5</v>
      </c>
      <c r="AS377" s="9">
        <f>IFERROR(VLOOKUP($AN377,'Introduction probability'!$A$1:$L$128,8,FALSE),"0")</f>
        <v>0.5</v>
      </c>
      <c r="AT377" s="9">
        <f>IFERROR(VLOOKUP($AN377,'Introduction probability'!$A$1:$L$128,9,FALSE),"0")</f>
        <v>0.5</v>
      </c>
      <c r="AU377" s="9">
        <f>IFERROR(VLOOKUP($AN377,'Introduction probability'!$A$1:$L$128,10,FALSE),"0")</f>
        <v>0.5</v>
      </c>
      <c r="AV377" s="9">
        <f>IFERROR(VLOOKUP($AN377,'Introduction probability'!$A$1:$L$128,11,FALSE),"0")</f>
        <v>0.5</v>
      </c>
      <c r="AW377" s="9">
        <f>IFERROR(VLOOKUP($AN377,'Introduction probability'!$A$1:$L$128,12,FALSE),"0")</f>
        <v>0.5</v>
      </c>
      <c r="AY377" s="2" t="str">
        <f t="shared" si="135"/>
        <v>Flamborough Head</v>
      </c>
      <c r="AZ377" s="2" t="str">
        <f t="shared" si="136"/>
        <v>SAC</v>
      </c>
      <c r="BA377" s="2">
        <f t="shared" si="137"/>
        <v>0</v>
      </c>
      <c r="BB377" s="2">
        <f t="shared" si="138"/>
        <v>0</v>
      </c>
      <c r="BC377" s="2">
        <f t="shared" si="139"/>
        <v>0</v>
      </c>
      <c r="BD377" s="2">
        <f t="shared" si="140"/>
        <v>0</v>
      </c>
      <c r="BE377" s="2">
        <f t="shared" si="141"/>
        <v>0</v>
      </c>
      <c r="BF377" s="2">
        <f t="shared" si="142"/>
        <v>0</v>
      </c>
      <c r="BG377" s="2">
        <f t="shared" si="143"/>
        <v>0</v>
      </c>
      <c r="BH377" s="2">
        <f t="shared" si="144"/>
        <v>0</v>
      </c>
    </row>
    <row r="378" spans="1:60" x14ac:dyDescent="0.25">
      <c r="A378" s="1" t="s">
        <v>219</v>
      </c>
      <c r="B378" s="1" t="s">
        <v>220</v>
      </c>
      <c r="C378" s="1" t="s">
        <v>184</v>
      </c>
      <c r="D378" s="1" t="s">
        <v>510</v>
      </c>
      <c r="E378" s="1" t="s">
        <v>195</v>
      </c>
      <c r="F378" s="1" t="s">
        <v>196</v>
      </c>
      <c r="G378" s="1" t="s">
        <v>144</v>
      </c>
      <c r="H378" s="1" t="s">
        <v>17</v>
      </c>
      <c r="I378" s="1" t="s">
        <v>459</v>
      </c>
      <c r="J378" s="1" t="s">
        <v>46</v>
      </c>
      <c r="K378" s="1" t="s">
        <v>16</v>
      </c>
      <c r="L378" s="1" t="s">
        <v>19</v>
      </c>
      <c r="M378" s="2" t="str">
        <f t="shared" si="121"/>
        <v>UK11057</v>
      </c>
      <c r="N378" s="2" t="str">
        <f t="shared" si="122"/>
        <v>Ribble and Alt Estuaries</v>
      </c>
      <c r="O378" s="2" t="str">
        <f t="shared" si="123"/>
        <v>Ramsar</v>
      </c>
      <c r="P378" s="2" t="str">
        <f t="shared" si="125"/>
        <v>A2.4</v>
      </c>
      <c r="Q378" s="37" t="s">
        <v>280</v>
      </c>
      <c r="R378" s="37" t="s">
        <v>281</v>
      </c>
      <c r="S378" s="37" t="s">
        <v>242</v>
      </c>
      <c r="T378" s="37" t="s">
        <v>545</v>
      </c>
      <c r="U378" s="9">
        <f t="shared" si="126"/>
        <v>0</v>
      </c>
      <c r="V378" s="9">
        <f t="shared" si="127"/>
        <v>0</v>
      </c>
      <c r="W378" s="9">
        <f t="shared" si="128"/>
        <v>0</v>
      </c>
      <c r="X378" s="9">
        <f t="shared" si="129"/>
        <v>0</v>
      </c>
      <c r="Y378" s="9">
        <f t="shared" si="130"/>
        <v>0</v>
      </c>
      <c r="Z378" s="9">
        <f t="shared" si="131"/>
        <v>0</v>
      </c>
      <c r="AA378" s="9">
        <f t="shared" si="132"/>
        <v>0</v>
      </c>
      <c r="AB378" s="9">
        <f t="shared" si="133"/>
        <v>0</v>
      </c>
      <c r="AN378" s="10" t="str">
        <f t="shared" si="124"/>
        <v>Flamborough HeadSAC</v>
      </c>
      <c r="AO378" s="10" t="str">
        <f t="shared" si="134"/>
        <v>Flamborough Head</v>
      </c>
      <c r="AP378" s="9">
        <f>IFERROR(VLOOKUP($AN378,'Introduction probability'!$A$1:$L$128,5,FALSE),"0")</f>
        <v>0.5</v>
      </c>
      <c r="AQ378" s="9">
        <f>IFERROR(VLOOKUP($AN378,'Introduction probability'!$A$1:$L$128,6,FALSE),"0")</f>
        <v>0.5</v>
      </c>
      <c r="AR378" s="9">
        <f>IFERROR(VLOOKUP($AN378,'Introduction probability'!$A$1:$L$128,7,FALSE),"0")</f>
        <v>0.5</v>
      </c>
      <c r="AS378" s="9">
        <f>IFERROR(VLOOKUP($AN378,'Introduction probability'!$A$1:$L$128,8,FALSE),"0")</f>
        <v>0.5</v>
      </c>
      <c r="AT378" s="9">
        <f>IFERROR(VLOOKUP($AN378,'Introduction probability'!$A$1:$L$128,9,FALSE),"0")</f>
        <v>0.5</v>
      </c>
      <c r="AU378" s="9">
        <f>IFERROR(VLOOKUP($AN378,'Introduction probability'!$A$1:$L$128,10,FALSE),"0")</f>
        <v>0.5</v>
      </c>
      <c r="AV378" s="9">
        <f>IFERROR(VLOOKUP($AN378,'Introduction probability'!$A$1:$L$128,11,FALSE),"0")</f>
        <v>0.5</v>
      </c>
      <c r="AW378" s="9">
        <f>IFERROR(VLOOKUP($AN378,'Introduction probability'!$A$1:$L$128,12,FALSE),"0")</f>
        <v>0.5</v>
      </c>
      <c r="AY378" s="2" t="str">
        <f t="shared" si="135"/>
        <v>Flamborough Head</v>
      </c>
      <c r="AZ378" s="2" t="str">
        <f t="shared" si="136"/>
        <v>SAC</v>
      </c>
      <c r="BA378" s="2">
        <f t="shared" si="137"/>
        <v>0</v>
      </c>
      <c r="BB378" s="2">
        <f t="shared" si="138"/>
        <v>0</v>
      </c>
      <c r="BC378" s="2">
        <f t="shared" si="139"/>
        <v>0</v>
      </c>
      <c r="BD378" s="2">
        <f t="shared" si="140"/>
        <v>0</v>
      </c>
      <c r="BE378" s="2">
        <f t="shared" si="141"/>
        <v>0</v>
      </c>
      <c r="BF378" s="2">
        <f t="shared" si="142"/>
        <v>0</v>
      </c>
      <c r="BG378" s="2">
        <f t="shared" si="143"/>
        <v>0</v>
      </c>
      <c r="BH378" s="2">
        <f t="shared" si="144"/>
        <v>0</v>
      </c>
    </row>
    <row r="379" spans="1:60" x14ac:dyDescent="0.25">
      <c r="A379" s="1" t="s">
        <v>219</v>
      </c>
      <c r="B379" s="1" t="s">
        <v>220</v>
      </c>
      <c r="C379" s="1" t="s">
        <v>184</v>
      </c>
      <c r="D379" s="1" t="s">
        <v>510</v>
      </c>
      <c r="E379" s="1" t="s">
        <v>195</v>
      </c>
      <c r="F379" s="1" t="s">
        <v>196</v>
      </c>
      <c r="G379" s="1" t="s">
        <v>144</v>
      </c>
      <c r="H379" s="1" t="s">
        <v>17</v>
      </c>
      <c r="I379" s="1" t="s">
        <v>444</v>
      </c>
      <c r="J379" s="1" t="s">
        <v>27</v>
      </c>
      <c r="K379" s="1" t="s">
        <v>16</v>
      </c>
      <c r="L379" s="1" t="s">
        <v>19</v>
      </c>
      <c r="M379" s="2" t="str">
        <f t="shared" si="121"/>
        <v>UK11057</v>
      </c>
      <c r="N379" s="2" t="str">
        <f t="shared" si="122"/>
        <v>Ribble and Alt Estuaries</v>
      </c>
      <c r="O379" s="2" t="str">
        <f t="shared" si="123"/>
        <v>Ramsar</v>
      </c>
      <c r="P379" s="2" t="str">
        <f t="shared" si="125"/>
        <v>A2.3</v>
      </c>
      <c r="Q379" s="37" t="s">
        <v>282</v>
      </c>
      <c r="R379" s="37" t="s">
        <v>192</v>
      </c>
      <c r="S379" s="37" t="s">
        <v>242</v>
      </c>
      <c r="T379" s="37" t="s">
        <v>601</v>
      </c>
      <c r="U379" s="9">
        <f t="shared" si="126"/>
        <v>0</v>
      </c>
      <c r="V379" s="9">
        <f t="shared" si="127"/>
        <v>0</v>
      </c>
      <c r="W379" s="9">
        <f t="shared" si="128"/>
        <v>0</v>
      </c>
      <c r="X379" s="9">
        <f t="shared" si="129"/>
        <v>0</v>
      </c>
      <c r="Y379" s="9">
        <f t="shared" si="130"/>
        <v>0</v>
      </c>
      <c r="Z379" s="9">
        <f t="shared" si="131"/>
        <v>0</v>
      </c>
      <c r="AA379" s="9">
        <f t="shared" si="132"/>
        <v>0</v>
      </c>
      <c r="AB379" s="9">
        <f t="shared" si="133"/>
        <v>0</v>
      </c>
      <c r="AN379" s="10" t="str">
        <f t="shared" si="124"/>
        <v>Humber EstuarySAC</v>
      </c>
      <c r="AO379" s="10" t="str">
        <f t="shared" si="134"/>
        <v>Humber Estuary</v>
      </c>
      <c r="AP379" s="9">
        <f>IFERROR(VLOOKUP($AN379,'Introduction probability'!$A$1:$L$128,5,FALSE),"0")</f>
        <v>1</v>
      </c>
      <c r="AQ379" s="9">
        <f>IFERROR(VLOOKUP($AN379,'Introduction probability'!$A$1:$L$128,6,FALSE),"0")</f>
        <v>1</v>
      </c>
      <c r="AR379" s="9">
        <f>IFERROR(VLOOKUP($AN379,'Introduction probability'!$A$1:$L$128,7,FALSE),"0")</f>
        <v>0.5</v>
      </c>
      <c r="AS379" s="9">
        <f>IFERROR(VLOOKUP($AN379,'Introduction probability'!$A$1:$L$128,8,FALSE),"0")</f>
        <v>0.5</v>
      </c>
      <c r="AT379" s="9">
        <f>IFERROR(VLOOKUP($AN379,'Introduction probability'!$A$1:$L$128,9,FALSE),"0")</f>
        <v>0.5</v>
      </c>
      <c r="AU379" s="9">
        <f>IFERROR(VLOOKUP($AN379,'Introduction probability'!$A$1:$L$128,10,FALSE),"0")</f>
        <v>1</v>
      </c>
      <c r="AV379" s="9">
        <f>IFERROR(VLOOKUP($AN379,'Introduction probability'!$A$1:$L$128,11,FALSE),"0")</f>
        <v>0.5</v>
      </c>
      <c r="AW379" s="9">
        <f>IFERROR(VLOOKUP($AN379,'Introduction probability'!$A$1:$L$128,12,FALSE),"0")</f>
        <v>0.5</v>
      </c>
      <c r="AY379" s="2" t="str">
        <f t="shared" si="135"/>
        <v>Humber Estuary</v>
      </c>
      <c r="AZ379" s="2" t="str">
        <f t="shared" si="136"/>
        <v>SAC</v>
      </c>
      <c r="BA379" s="2">
        <f t="shared" si="137"/>
        <v>0</v>
      </c>
      <c r="BB379" s="2">
        <f t="shared" si="138"/>
        <v>0</v>
      </c>
      <c r="BC379" s="2">
        <f t="shared" si="139"/>
        <v>0</v>
      </c>
      <c r="BD379" s="2">
        <f t="shared" si="140"/>
        <v>0</v>
      </c>
      <c r="BE379" s="2">
        <f t="shared" si="141"/>
        <v>0</v>
      </c>
      <c r="BF379" s="2">
        <f t="shared" si="142"/>
        <v>0</v>
      </c>
      <c r="BG379" s="2">
        <f t="shared" si="143"/>
        <v>0</v>
      </c>
      <c r="BH379" s="2">
        <f t="shared" si="144"/>
        <v>0</v>
      </c>
    </row>
    <row r="380" spans="1:60" x14ac:dyDescent="0.25">
      <c r="A380" s="1" t="s">
        <v>219</v>
      </c>
      <c r="B380" s="1" t="s">
        <v>220</v>
      </c>
      <c r="C380" s="1" t="s">
        <v>184</v>
      </c>
      <c r="D380" s="1" t="s">
        <v>510</v>
      </c>
      <c r="E380" s="1" t="s">
        <v>195</v>
      </c>
      <c r="F380" s="1" t="s">
        <v>196</v>
      </c>
      <c r="G380" s="1" t="s">
        <v>144</v>
      </c>
      <c r="H380" s="1" t="s">
        <v>17</v>
      </c>
      <c r="I380" s="1" t="s">
        <v>595</v>
      </c>
      <c r="J380" s="1" t="s">
        <v>155</v>
      </c>
      <c r="K380" s="1" t="s">
        <v>16</v>
      </c>
      <c r="L380" s="1" t="s">
        <v>19</v>
      </c>
      <c r="M380" s="2" t="str">
        <f t="shared" si="121"/>
        <v>UK11057</v>
      </c>
      <c r="N380" s="2" t="str">
        <f t="shared" si="122"/>
        <v>Ribble and Alt Estuaries</v>
      </c>
      <c r="O380" s="2" t="str">
        <f t="shared" si="123"/>
        <v>Ramsar</v>
      </c>
      <c r="P380" s="2" t="str">
        <f t="shared" si="125"/>
        <v>A1</v>
      </c>
      <c r="Q380" s="37" t="s">
        <v>282</v>
      </c>
      <c r="R380" s="37" t="s">
        <v>192</v>
      </c>
      <c r="S380" s="37" t="s">
        <v>242</v>
      </c>
      <c r="T380" s="37" t="s">
        <v>602</v>
      </c>
      <c r="U380" s="9">
        <f t="shared" si="126"/>
        <v>0</v>
      </c>
      <c r="V380" s="9">
        <f t="shared" si="127"/>
        <v>0</v>
      </c>
      <c r="W380" s="9">
        <f t="shared" si="128"/>
        <v>0</v>
      </c>
      <c r="X380" s="9">
        <f t="shared" si="129"/>
        <v>0</v>
      </c>
      <c r="Y380" s="9">
        <f t="shared" si="130"/>
        <v>0</v>
      </c>
      <c r="Z380" s="9">
        <f t="shared" si="131"/>
        <v>0</v>
      </c>
      <c r="AA380" s="9">
        <f t="shared" si="132"/>
        <v>0</v>
      </c>
      <c r="AB380" s="9">
        <f t="shared" si="133"/>
        <v>0</v>
      </c>
      <c r="AN380" s="10" t="str">
        <f t="shared" si="124"/>
        <v>Humber EstuarySAC</v>
      </c>
      <c r="AO380" s="10" t="str">
        <f t="shared" si="134"/>
        <v>Humber Estuary</v>
      </c>
      <c r="AP380" s="9">
        <f>IFERROR(VLOOKUP($AN380,'Introduction probability'!$A$1:$L$128,5,FALSE),"0")</f>
        <v>1</v>
      </c>
      <c r="AQ380" s="9">
        <f>IFERROR(VLOOKUP($AN380,'Introduction probability'!$A$1:$L$128,6,FALSE),"0")</f>
        <v>1</v>
      </c>
      <c r="AR380" s="9">
        <f>IFERROR(VLOOKUP($AN380,'Introduction probability'!$A$1:$L$128,7,FALSE),"0")</f>
        <v>0.5</v>
      </c>
      <c r="AS380" s="9">
        <f>IFERROR(VLOOKUP($AN380,'Introduction probability'!$A$1:$L$128,8,FALSE),"0")</f>
        <v>0.5</v>
      </c>
      <c r="AT380" s="9">
        <f>IFERROR(VLOOKUP($AN380,'Introduction probability'!$A$1:$L$128,9,FALSE),"0")</f>
        <v>0.5</v>
      </c>
      <c r="AU380" s="9">
        <f>IFERROR(VLOOKUP($AN380,'Introduction probability'!$A$1:$L$128,10,FALSE),"0")</f>
        <v>1</v>
      </c>
      <c r="AV380" s="9">
        <f>IFERROR(VLOOKUP($AN380,'Introduction probability'!$A$1:$L$128,11,FALSE),"0")</f>
        <v>0.5</v>
      </c>
      <c r="AW380" s="9">
        <f>IFERROR(VLOOKUP($AN380,'Introduction probability'!$A$1:$L$128,12,FALSE),"0")</f>
        <v>0.5</v>
      </c>
      <c r="AY380" s="2" t="str">
        <f t="shared" si="135"/>
        <v>Humber Estuary</v>
      </c>
      <c r="AZ380" s="2" t="str">
        <f t="shared" si="136"/>
        <v>SAC</v>
      </c>
      <c r="BA380" s="2">
        <f t="shared" si="137"/>
        <v>0</v>
      </c>
      <c r="BB380" s="2">
        <f t="shared" si="138"/>
        <v>0</v>
      </c>
      <c r="BC380" s="2">
        <f t="shared" si="139"/>
        <v>0</v>
      </c>
      <c r="BD380" s="2">
        <f t="shared" si="140"/>
        <v>0</v>
      </c>
      <c r="BE380" s="2">
        <f t="shared" si="141"/>
        <v>0</v>
      </c>
      <c r="BF380" s="2">
        <f t="shared" si="142"/>
        <v>0</v>
      </c>
      <c r="BG380" s="2">
        <f t="shared" si="143"/>
        <v>0</v>
      </c>
      <c r="BH380" s="2">
        <f t="shared" si="144"/>
        <v>0</v>
      </c>
    </row>
    <row r="381" spans="1:60" x14ac:dyDescent="0.25">
      <c r="A381" s="1" t="s">
        <v>219</v>
      </c>
      <c r="B381" s="1" t="s">
        <v>220</v>
      </c>
      <c r="C381" s="1" t="s">
        <v>184</v>
      </c>
      <c r="D381" s="1" t="s">
        <v>510</v>
      </c>
      <c r="E381" s="1" t="s">
        <v>195</v>
      </c>
      <c r="F381" s="1" t="s">
        <v>196</v>
      </c>
      <c r="G381" s="1" t="s">
        <v>144</v>
      </c>
      <c r="H381" s="1" t="s">
        <v>17</v>
      </c>
      <c r="I381" s="1" t="s">
        <v>465</v>
      </c>
      <c r="J381" s="1" t="s">
        <v>56</v>
      </c>
      <c r="K381" s="1" t="s">
        <v>16</v>
      </c>
      <c r="L381" s="1" t="s">
        <v>19</v>
      </c>
      <c r="M381" s="2" t="str">
        <f t="shared" si="121"/>
        <v>UK11057</v>
      </c>
      <c r="N381" s="2" t="str">
        <f t="shared" si="122"/>
        <v>Ribble and Alt Estuaries</v>
      </c>
      <c r="O381" s="2" t="str">
        <f t="shared" si="123"/>
        <v>Ramsar</v>
      </c>
      <c r="P381" s="2" t="str">
        <f t="shared" si="125"/>
        <v>A2.2</v>
      </c>
      <c r="Q381" s="37" t="s">
        <v>282</v>
      </c>
      <c r="R381" s="37" t="s">
        <v>192</v>
      </c>
      <c r="S381" s="37" t="s">
        <v>242</v>
      </c>
      <c r="T381" s="37" t="s">
        <v>604</v>
      </c>
      <c r="U381" s="9">
        <f t="shared" si="126"/>
        <v>0</v>
      </c>
      <c r="V381" s="9">
        <f t="shared" si="127"/>
        <v>0</v>
      </c>
      <c r="W381" s="9">
        <f t="shared" si="128"/>
        <v>0</v>
      </c>
      <c r="X381" s="9">
        <f t="shared" si="129"/>
        <v>0</v>
      </c>
      <c r="Y381" s="9">
        <f t="shared" si="130"/>
        <v>0</v>
      </c>
      <c r="Z381" s="9">
        <f t="shared" si="131"/>
        <v>0</v>
      </c>
      <c r="AA381" s="9">
        <f t="shared" si="132"/>
        <v>0</v>
      </c>
      <c r="AB381" s="9">
        <f t="shared" si="133"/>
        <v>0</v>
      </c>
      <c r="AN381" s="10" t="str">
        <f t="shared" si="124"/>
        <v>Humber EstuarySAC</v>
      </c>
      <c r="AO381" s="10" t="str">
        <f t="shared" si="134"/>
        <v>Humber Estuary</v>
      </c>
      <c r="AP381" s="9">
        <f>IFERROR(VLOOKUP($AN381,'Introduction probability'!$A$1:$L$128,5,FALSE),"0")</f>
        <v>1</v>
      </c>
      <c r="AQ381" s="9">
        <f>IFERROR(VLOOKUP($AN381,'Introduction probability'!$A$1:$L$128,6,FALSE),"0")</f>
        <v>1</v>
      </c>
      <c r="AR381" s="9">
        <f>IFERROR(VLOOKUP($AN381,'Introduction probability'!$A$1:$L$128,7,FALSE),"0")</f>
        <v>0.5</v>
      </c>
      <c r="AS381" s="9">
        <f>IFERROR(VLOOKUP($AN381,'Introduction probability'!$A$1:$L$128,8,FALSE),"0")</f>
        <v>0.5</v>
      </c>
      <c r="AT381" s="9">
        <f>IFERROR(VLOOKUP($AN381,'Introduction probability'!$A$1:$L$128,9,FALSE),"0")</f>
        <v>0.5</v>
      </c>
      <c r="AU381" s="9">
        <f>IFERROR(VLOOKUP($AN381,'Introduction probability'!$A$1:$L$128,10,FALSE),"0")</f>
        <v>1</v>
      </c>
      <c r="AV381" s="9">
        <f>IFERROR(VLOOKUP($AN381,'Introduction probability'!$A$1:$L$128,11,FALSE),"0")</f>
        <v>0.5</v>
      </c>
      <c r="AW381" s="9">
        <f>IFERROR(VLOOKUP($AN381,'Introduction probability'!$A$1:$L$128,12,FALSE),"0")</f>
        <v>0.5</v>
      </c>
      <c r="AY381" s="2" t="str">
        <f t="shared" si="135"/>
        <v>Humber Estuary</v>
      </c>
      <c r="AZ381" s="2" t="str">
        <f t="shared" si="136"/>
        <v>SAC</v>
      </c>
      <c r="BA381" s="2">
        <f t="shared" si="137"/>
        <v>0</v>
      </c>
      <c r="BB381" s="2">
        <f t="shared" si="138"/>
        <v>0</v>
      </c>
      <c r="BC381" s="2">
        <f t="shared" si="139"/>
        <v>0</v>
      </c>
      <c r="BD381" s="2">
        <f t="shared" si="140"/>
        <v>0</v>
      </c>
      <c r="BE381" s="2">
        <f t="shared" si="141"/>
        <v>0</v>
      </c>
      <c r="BF381" s="2">
        <f t="shared" si="142"/>
        <v>0</v>
      </c>
      <c r="BG381" s="2">
        <f t="shared" si="143"/>
        <v>0</v>
      </c>
      <c r="BH381" s="2">
        <f t="shared" si="144"/>
        <v>0</v>
      </c>
    </row>
    <row r="382" spans="1:60" x14ac:dyDescent="0.25">
      <c r="A382" s="1" t="s">
        <v>219</v>
      </c>
      <c r="B382" s="1" t="s">
        <v>220</v>
      </c>
      <c r="C382" s="1" t="s">
        <v>184</v>
      </c>
      <c r="D382" s="1" t="s">
        <v>510</v>
      </c>
      <c r="E382" s="1" t="s">
        <v>195</v>
      </c>
      <c r="F382" s="1" t="s">
        <v>196</v>
      </c>
      <c r="G382" s="1" t="s">
        <v>144</v>
      </c>
      <c r="H382" s="1" t="s">
        <v>17</v>
      </c>
      <c r="I382" s="1" t="s">
        <v>543</v>
      </c>
      <c r="J382" s="1" t="s">
        <v>148</v>
      </c>
      <c r="K382" s="1" t="s">
        <v>16</v>
      </c>
      <c r="L382" s="1" t="s">
        <v>146</v>
      </c>
      <c r="M382" s="2" t="str">
        <f t="shared" si="121"/>
        <v>UK11057</v>
      </c>
      <c r="N382" s="2" t="str">
        <f t="shared" si="122"/>
        <v>Ribble and Alt Estuaries</v>
      </c>
      <c r="O382" s="2" t="str">
        <f t="shared" si="123"/>
        <v>Ramsar</v>
      </c>
      <c r="P382" s="2" t="str">
        <f t="shared" si="125"/>
        <v>H1310</v>
      </c>
      <c r="Q382" s="37" t="s">
        <v>282</v>
      </c>
      <c r="R382" s="37" t="s">
        <v>192</v>
      </c>
      <c r="S382" s="37" t="s">
        <v>242</v>
      </c>
      <c r="T382" s="37" t="s">
        <v>536</v>
      </c>
      <c r="U382" s="9">
        <f t="shared" si="126"/>
        <v>1</v>
      </c>
      <c r="V382" s="9">
        <f t="shared" si="127"/>
        <v>1</v>
      </c>
      <c r="W382" s="9">
        <f t="shared" si="128"/>
        <v>1</v>
      </c>
      <c r="X382" s="9">
        <f t="shared" si="129"/>
        <v>1</v>
      </c>
      <c r="Y382" s="9">
        <f t="shared" si="130"/>
        <v>1</v>
      </c>
      <c r="Z382" s="9">
        <f t="shared" si="131"/>
        <v>1</v>
      </c>
      <c r="AA382" s="9">
        <f t="shared" si="132"/>
        <v>1</v>
      </c>
      <c r="AB382" s="9">
        <f t="shared" si="133"/>
        <v>1</v>
      </c>
      <c r="AN382" s="10" t="str">
        <f t="shared" si="124"/>
        <v>Humber EstuarySAC</v>
      </c>
      <c r="AO382" s="10" t="str">
        <f t="shared" si="134"/>
        <v>Humber Estuary</v>
      </c>
      <c r="AP382" s="9">
        <f>IFERROR(VLOOKUP($AN382,'Introduction probability'!$A$1:$L$128,5,FALSE),"0")</f>
        <v>1</v>
      </c>
      <c r="AQ382" s="9">
        <f>IFERROR(VLOOKUP($AN382,'Introduction probability'!$A$1:$L$128,6,FALSE),"0")</f>
        <v>1</v>
      </c>
      <c r="AR382" s="9">
        <f>IFERROR(VLOOKUP($AN382,'Introduction probability'!$A$1:$L$128,7,FALSE),"0")</f>
        <v>0.5</v>
      </c>
      <c r="AS382" s="9">
        <f>IFERROR(VLOOKUP($AN382,'Introduction probability'!$A$1:$L$128,8,FALSE),"0")</f>
        <v>0.5</v>
      </c>
      <c r="AT382" s="9">
        <f>IFERROR(VLOOKUP($AN382,'Introduction probability'!$A$1:$L$128,9,FALSE),"0")</f>
        <v>0.5</v>
      </c>
      <c r="AU382" s="9">
        <f>IFERROR(VLOOKUP($AN382,'Introduction probability'!$A$1:$L$128,10,FALSE),"0")</f>
        <v>1</v>
      </c>
      <c r="AV382" s="9">
        <f>IFERROR(VLOOKUP($AN382,'Introduction probability'!$A$1:$L$128,11,FALSE),"0")</f>
        <v>0.5</v>
      </c>
      <c r="AW382" s="9">
        <f>IFERROR(VLOOKUP($AN382,'Introduction probability'!$A$1:$L$128,12,FALSE),"0")</f>
        <v>0.5</v>
      </c>
      <c r="AY382" s="2" t="str">
        <f t="shared" si="135"/>
        <v>Humber Estuary</v>
      </c>
      <c r="AZ382" s="2" t="str">
        <f t="shared" si="136"/>
        <v>SAC</v>
      </c>
      <c r="BA382" s="2">
        <f t="shared" si="137"/>
        <v>1</v>
      </c>
      <c r="BB382" s="2">
        <f t="shared" si="138"/>
        <v>1</v>
      </c>
      <c r="BC382" s="2">
        <f t="shared" si="139"/>
        <v>0.5</v>
      </c>
      <c r="BD382" s="2">
        <f t="shared" si="140"/>
        <v>0.5</v>
      </c>
      <c r="BE382" s="2">
        <f t="shared" si="141"/>
        <v>0.5</v>
      </c>
      <c r="BF382" s="2">
        <f t="shared" si="142"/>
        <v>1</v>
      </c>
      <c r="BG382" s="2">
        <f t="shared" si="143"/>
        <v>0.5</v>
      </c>
      <c r="BH382" s="2">
        <f t="shared" si="144"/>
        <v>0.5</v>
      </c>
    </row>
    <row r="383" spans="1:60" x14ac:dyDescent="0.25">
      <c r="A383" s="1" t="s">
        <v>219</v>
      </c>
      <c r="B383" s="1" t="s">
        <v>220</v>
      </c>
      <c r="C383" s="1" t="s">
        <v>184</v>
      </c>
      <c r="D383" s="1" t="s">
        <v>522</v>
      </c>
      <c r="E383" s="1" t="s">
        <v>224</v>
      </c>
      <c r="F383" s="1" t="s">
        <v>225</v>
      </c>
      <c r="G383" s="1" t="s">
        <v>144</v>
      </c>
      <c r="H383" s="1" t="s">
        <v>17</v>
      </c>
      <c r="I383" s="1" t="s">
        <v>530</v>
      </c>
      <c r="J383" s="1" t="s">
        <v>145</v>
      </c>
      <c r="K383" s="1" t="s">
        <v>16</v>
      </c>
      <c r="L383" s="1" t="s">
        <v>146</v>
      </c>
      <c r="M383" s="2" t="str">
        <f t="shared" si="121"/>
        <v>UK11057</v>
      </c>
      <c r="N383" s="2" t="str">
        <f t="shared" si="122"/>
        <v>Ribble and Alt Estuaries</v>
      </c>
      <c r="O383" s="2" t="str">
        <f t="shared" si="123"/>
        <v>Ramsar</v>
      </c>
      <c r="P383" s="2" t="str">
        <f t="shared" si="125"/>
        <v>H1330</v>
      </c>
      <c r="Q383" s="37" t="s">
        <v>282</v>
      </c>
      <c r="R383" s="37" t="s">
        <v>192</v>
      </c>
      <c r="S383" s="37" t="s">
        <v>242</v>
      </c>
      <c r="T383" s="37" t="s">
        <v>551</v>
      </c>
      <c r="U383" s="9">
        <f t="shared" si="126"/>
        <v>0</v>
      </c>
      <c r="V383" s="9">
        <f t="shared" si="127"/>
        <v>0</v>
      </c>
      <c r="W383" s="9">
        <f t="shared" si="128"/>
        <v>0</v>
      </c>
      <c r="X383" s="9">
        <f t="shared" si="129"/>
        <v>0</v>
      </c>
      <c r="Y383" s="9">
        <f t="shared" si="130"/>
        <v>0</v>
      </c>
      <c r="Z383" s="9">
        <f t="shared" si="131"/>
        <v>0</v>
      </c>
      <c r="AA383" s="9">
        <f t="shared" si="132"/>
        <v>0</v>
      </c>
      <c r="AB383" s="9">
        <f t="shared" si="133"/>
        <v>0</v>
      </c>
      <c r="AN383" s="10" t="str">
        <f t="shared" si="124"/>
        <v>Humber EstuarySAC</v>
      </c>
      <c r="AO383" s="10" t="str">
        <f t="shared" si="134"/>
        <v>Humber Estuary</v>
      </c>
      <c r="AP383" s="9">
        <f>IFERROR(VLOOKUP($AN383,'Introduction probability'!$A$1:$L$128,5,FALSE),"0")</f>
        <v>1</v>
      </c>
      <c r="AQ383" s="9">
        <f>IFERROR(VLOOKUP($AN383,'Introduction probability'!$A$1:$L$128,6,FALSE),"0")</f>
        <v>1</v>
      </c>
      <c r="AR383" s="9">
        <f>IFERROR(VLOOKUP($AN383,'Introduction probability'!$A$1:$L$128,7,FALSE),"0")</f>
        <v>0.5</v>
      </c>
      <c r="AS383" s="9">
        <f>IFERROR(VLOOKUP($AN383,'Introduction probability'!$A$1:$L$128,8,FALSE),"0")</f>
        <v>0.5</v>
      </c>
      <c r="AT383" s="9">
        <f>IFERROR(VLOOKUP($AN383,'Introduction probability'!$A$1:$L$128,9,FALSE),"0")</f>
        <v>0.5</v>
      </c>
      <c r="AU383" s="9">
        <f>IFERROR(VLOOKUP($AN383,'Introduction probability'!$A$1:$L$128,10,FALSE),"0")</f>
        <v>1</v>
      </c>
      <c r="AV383" s="9">
        <f>IFERROR(VLOOKUP($AN383,'Introduction probability'!$A$1:$L$128,11,FALSE),"0")</f>
        <v>0.5</v>
      </c>
      <c r="AW383" s="9">
        <f>IFERROR(VLOOKUP($AN383,'Introduction probability'!$A$1:$L$128,12,FALSE),"0")</f>
        <v>0.5</v>
      </c>
      <c r="AY383" s="2" t="str">
        <f t="shared" si="135"/>
        <v>Humber Estuary</v>
      </c>
      <c r="AZ383" s="2" t="str">
        <f t="shared" si="136"/>
        <v>SAC</v>
      </c>
      <c r="BA383" s="2">
        <f t="shared" si="137"/>
        <v>0</v>
      </c>
      <c r="BB383" s="2">
        <f t="shared" si="138"/>
        <v>0</v>
      </c>
      <c r="BC383" s="2">
        <f t="shared" si="139"/>
        <v>0</v>
      </c>
      <c r="BD383" s="2">
        <f t="shared" si="140"/>
        <v>0</v>
      </c>
      <c r="BE383" s="2">
        <f t="shared" si="141"/>
        <v>0</v>
      </c>
      <c r="BF383" s="2">
        <f t="shared" si="142"/>
        <v>0</v>
      </c>
      <c r="BG383" s="2">
        <f t="shared" si="143"/>
        <v>0</v>
      </c>
      <c r="BH383" s="2">
        <f t="shared" si="144"/>
        <v>0</v>
      </c>
    </row>
    <row r="384" spans="1:60" x14ac:dyDescent="0.25">
      <c r="A384" s="1" t="s">
        <v>219</v>
      </c>
      <c r="B384" s="1" t="s">
        <v>220</v>
      </c>
      <c r="C384" s="1" t="s">
        <v>184</v>
      </c>
      <c r="D384" s="1" t="s">
        <v>522</v>
      </c>
      <c r="E384" s="1" t="s">
        <v>224</v>
      </c>
      <c r="F384" s="1" t="s">
        <v>225</v>
      </c>
      <c r="G384" s="1" t="s">
        <v>144</v>
      </c>
      <c r="H384" s="1" t="s">
        <v>17</v>
      </c>
      <c r="I384" s="1" t="s">
        <v>596</v>
      </c>
      <c r="J384" s="1" t="s">
        <v>187</v>
      </c>
      <c r="K384" s="1" t="s">
        <v>16</v>
      </c>
      <c r="L384" s="1" t="s">
        <v>146</v>
      </c>
      <c r="M384" s="2" t="str">
        <f t="shared" si="121"/>
        <v>UK11057</v>
      </c>
      <c r="N384" s="2" t="str">
        <f t="shared" si="122"/>
        <v>Ribble and Alt Estuaries</v>
      </c>
      <c r="O384" s="2" t="str">
        <f t="shared" si="123"/>
        <v>Ramsar</v>
      </c>
      <c r="P384" s="2" t="str">
        <f t="shared" si="125"/>
        <v>SH_2</v>
      </c>
      <c r="Q384" s="37" t="s">
        <v>282</v>
      </c>
      <c r="R384" s="37" t="s">
        <v>192</v>
      </c>
      <c r="S384" s="37" t="s">
        <v>242</v>
      </c>
      <c r="T384" s="37" t="s">
        <v>539</v>
      </c>
      <c r="U384" s="9">
        <f t="shared" si="126"/>
        <v>0</v>
      </c>
      <c r="V384" s="9">
        <f t="shared" si="127"/>
        <v>0</v>
      </c>
      <c r="W384" s="9">
        <f t="shared" si="128"/>
        <v>0</v>
      </c>
      <c r="X384" s="9">
        <f t="shared" si="129"/>
        <v>0</v>
      </c>
      <c r="Y384" s="9">
        <f t="shared" si="130"/>
        <v>0</v>
      </c>
      <c r="Z384" s="9">
        <f t="shared" si="131"/>
        <v>0</v>
      </c>
      <c r="AA384" s="9">
        <f t="shared" si="132"/>
        <v>0</v>
      </c>
      <c r="AB384" s="9">
        <f t="shared" si="133"/>
        <v>0</v>
      </c>
      <c r="AN384" s="10" t="str">
        <f t="shared" si="124"/>
        <v>Humber EstuarySAC</v>
      </c>
      <c r="AO384" s="10" t="str">
        <f t="shared" si="134"/>
        <v>Humber Estuary</v>
      </c>
      <c r="AP384" s="9">
        <f>IFERROR(VLOOKUP($AN384,'Introduction probability'!$A$1:$L$128,5,FALSE),"0")</f>
        <v>1</v>
      </c>
      <c r="AQ384" s="9">
        <f>IFERROR(VLOOKUP($AN384,'Introduction probability'!$A$1:$L$128,6,FALSE),"0")</f>
        <v>1</v>
      </c>
      <c r="AR384" s="9">
        <f>IFERROR(VLOOKUP($AN384,'Introduction probability'!$A$1:$L$128,7,FALSE),"0")</f>
        <v>0.5</v>
      </c>
      <c r="AS384" s="9">
        <f>IFERROR(VLOOKUP($AN384,'Introduction probability'!$A$1:$L$128,8,FALSE),"0")</f>
        <v>0.5</v>
      </c>
      <c r="AT384" s="9">
        <f>IFERROR(VLOOKUP($AN384,'Introduction probability'!$A$1:$L$128,9,FALSE),"0")</f>
        <v>0.5</v>
      </c>
      <c r="AU384" s="9">
        <f>IFERROR(VLOOKUP($AN384,'Introduction probability'!$A$1:$L$128,10,FALSE),"0")</f>
        <v>1</v>
      </c>
      <c r="AV384" s="9">
        <f>IFERROR(VLOOKUP($AN384,'Introduction probability'!$A$1:$L$128,11,FALSE),"0")</f>
        <v>0.5</v>
      </c>
      <c r="AW384" s="9">
        <f>IFERROR(VLOOKUP($AN384,'Introduction probability'!$A$1:$L$128,12,FALSE),"0")</f>
        <v>0.5</v>
      </c>
      <c r="AY384" s="2" t="str">
        <f t="shared" si="135"/>
        <v>Humber Estuary</v>
      </c>
      <c r="AZ384" s="2" t="str">
        <f t="shared" si="136"/>
        <v>SAC</v>
      </c>
      <c r="BA384" s="2">
        <f t="shared" si="137"/>
        <v>0</v>
      </c>
      <c r="BB384" s="2">
        <f t="shared" si="138"/>
        <v>0</v>
      </c>
      <c r="BC384" s="2">
        <f t="shared" si="139"/>
        <v>0</v>
      </c>
      <c r="BD384" s="2">
        <f t="shared" si="140"/>
        <v>0</v>
      </c>
      <c r="BE384" s="2">
        <f t="shared" si="141"/>
        <v>0</v>
      </c>
      <c r="BF384" s="2">
        <f t="shared" si="142"/>
        <v>0</v>
      </c>
      <c r="BG384" s="2">
        <f t="shared" si="143"/>
        <v>0</v>
      </c>
      <c r="BH384" s="2">
        <f t="shared" si="144"/>
        <v>0</v>
      </c>
    </row>
    <row r="385" spans="1:60" x14ac:dyDescent="0.25">
      <c r="A385" s="1" t="s">
        <v>219</v>
      </c>
      <c r="B385" s="1" t="s">
        <v>220</v>
      </c>
      <c r="C385" s="1" t="s">
        <v>184</v>
      </c>
      <c r="D385" s="1" t="s">
        <v>522</v>
      </c>
      <c r="E385" s="1" t="s">
        <v>224</v>
      </c>
      <c r="F385" s="1" t="s">
        <v>225</v>
      </c>
      <c r="G385" s="1" t="s">
        <v>144</v>
      </c>
      <c r="H385" s="1" t="s">
        <v>17</v>
      </c>
      <c r="I385" s="1" t="s">
        <v>459</v>
      </c>
      <c r="J385" s="1" t="s">
        <v>46</v>
      </c>
      <c r="K385" s="1" t="s">
        <v>16</v>
      </c>
      <c r="L385" s="1" t="s">
        <v>19</v>
      </c>
      <c r="M385" s="2" t="str">
        <f t="shared" si="121"/>
        <v>UK11057</v>
      </c>
      <c r="N385" s="2" t="str">
        <f t="shared" si="122"/>
        <v>Ribble and Alt Estuaries</v>
      </c>
      <c r="O385" s="2" t="str">
        <f t="shared" si="123"/>
        <v>Ramsar</v>
      </c>
      <c r="P385" s="2" t="str">
        <f t="shared" si="125"/>
        <v>A2.4</v>
      </c>
      <c r="Q385" s="37" t="s">
        <v>282</v>
      </c>
      <c r="R385" s="37" t="s">
        <v>192</v>
      </c>
      <c r="S385" s="37" t="s">
        <v>242</v>
      </c>
      <c r="T385" s="37" t="s">
        <v>450</v>
      </c>
      <c r="U385" s="9">
        <f t="shared" si="126"/>
        <v>0</v>
      </c>
      <c r="V385" s="9">
        <f t="shared" si="127"/>
        <v>1</v>
      </c>
      <c r="W385" s="9">
        <f t="shared" si="128"/>
        <v>0</v>
      </c>
      <c r="X385" s="9">
        <f t="shared" si="129"/>
        <v>0</v>
      </c>
      <c r="Y385" s="9">
        <f t="shared" si="130"/>
        <v>0</v>
      </c>
      <c r="Z385" s="9">
        <f t="shared" si="131"/>
        <v>1</v>
      </c>
      <c r="AA385" s="9">
        <f t="shared" si="132"/>
        <v>1</v>
      </c>
      <c r="AB385" s="9">
        <f t="shared" si="133"/>
        <v>1</v>
      </c>
      <c r="AN385" s="10" t="str">
        <f t="shared" si="124"/>
        <v>Humber EstuarySAC</v>
      </c>
      <c r="AO385" s="10" t="str">
        <f t="shared" si="134"/>
        <v>Humber Estuary</v>
      </c>
      <c r="AP385" s="9">
        <f>IFERROR(VLOOKUP($AN385,'Introduction probability'!$A$1:$L$128,5,FALSE),"0")</f>
        <v>1</v>
      </c>
      <c r="AQ385" s="9">
        <f>IFERROR(VLOOKUP($AN385,'Introduction probability'!$A$1:$L$128,6,FALSE),"0")</f>
        <v>1</v>
      </c>
      <c r="AR385" s="9">
        <f>IFERROR(VLOOKUP($AN385,'Introduction probability'!$A$1:$L$128,7,FALSE),"0")</f>
        <v>0.5</v>
      </c>
      <c r="AS385" s="9">
        <f>IFERROR(VLOOKUP($AN385,'Introduction probability'!$A$1:$L$128,8,FALSE),"0")</f>
        <v>0.5</v>
      </c>
      <c r="AT385" s="9">
        <f>IFERROR(VLOOKUP($AN385,'Introduction probability'!$A$1:$L$128,9,FALSE),"0")</f>
        <v>0.5</v>
      </c>
      <c r="AU385" s="9">
        <f>IFERROR(VLOOKUP($AN385,'Introduction probability'!$A$1:$L$128,10,FALSE),"0")</f>
        <v>1</v>
      </c>
      <c r="AV385" s="9">
        <f>IFERROR(VLOOKUP($AN385,'Introduction probability'!$A$1:$L$128,11,FALSE),"0")</f>
        <v>0.5</v>
      </c>
      <c r="AW385" s="9">
        <f>IFERROR(VLOOKUP($AN385,'Introduction probability'!$A$1:$L$128,12,FALSE),"0")</f>
        <v>0.5</v>
      </c>
      <c r="AY385" s="2" t="str">
        <f t="shared" si="135"/>
        <v>Humber Estuary</v>
      </c>
      <c r="AZ385" s="2" t="str">
        <f t="shared" si="136"/>
        <v>SAC</v>
      </c>
      <c r="BA385" s="2">
        <f t="shared" si="137"/>
        <v>0</v>
      </c>
      <c r="BB385" s="2">
        <f t="shared" si="138"/>
        <v>1</v>
      </c>
      <c r="BC385" s="2">
        <f t="shared" si="139"/>
        <v>0</v>
      </c>
      <c r="BD385" s="2">
        <f t="shared" si="140"/>
        <v>0</v>
      </c>
      <c r="BE385" s="2">
        <f t="shared" si="141"/>
        <v>0</v>
      </c>
      <c r="BF385" s="2">
        <f t="shared" si="142"/>
        <v>1</v>
      </c>
      <c r="BG385" s="2">
        <f t="shared" si="143"/>
        <v>0.5</v>
      </c>
      <c r="BH385" s="2">
        <f t="shared" si="144"/>
        <v>0.5</v>
      </c>
    </row>
    <row r="386" spans="1:60" x14ac:dyDescent="0.25">
      <c r="A386" s="1" t="s">
        <v>219</v>
      </c>
      <c r="B386" s="1" t="s">
        <v>220</v>
      </c>
      <c r="C386" s="1" t="s">
        <v>184</v>
      </c>
      <c r="D386" s="1" t="s">
        <v>522</v>
      </c>
      <c r="E386" s="1" t="s">
        <v>224</v>
      </c>
      <c r="F386" s="1" t="s">
        <v>225</v>
      </c>
      <c r="G386" s="1" t="s">
        <v>144</v>
      </c>
      <c r="H386" s="1" t="s">
        <v>17</v>
      </c>
      <c r="I386" s="1" t="s">
        <v>444</v>
      </c>
      <c r="J386" s="1" t="s">
        <v>27</v>
      </c>
      <c r="K386" s="1" t="s">
        <v>16</v>
      </c>
      <c r="L386" s="1" t="s">
        <v>19</v>
      </c>
      <c r="M386" s="2" t="str">
        <f t="shared" si="121"/>
        <v>UK11057</v>
      </c>
      <c r="N386" s="2" t="str">
        <f t="shared" si="122"/>
        <v>Ribble and Alt Estuaries</v>
      </c>
      <c r="O386" s="2" t="str">
        <f t="shared" si="123"/>
        <v>Ramsar</v>
      </c>
      <c r="P386" s="2" t="str">
        <f t="shared" si="125"/>
        <v>A2.3</v>
      </c>
      <c r="Q386" s="37" t="s">
        <v>282</v>
      </c>
      <c r="R386" s="37" t="s">
        <v>192</v>
      </c>
      <c r="S386" s="37" t="s">
        <v>242</v>
      </c>
      <c r="T386" s="37" t="s">
        <v>444</v>
      </c>
      <c r="U386" s="9">
        <f t="shared" si="126"/>
        <v>0</v>
      </c>
      <c r="V386" s="9">
        <f t="shared" si="127"/>
        <v>0</v>
      </c>
      <c r="W386" s="9">
        <f t="shared" si="128"/>
        <v>0</v>
      </c>
      <c r="X386" s="9">
        <f t="shared" si="129"/>
        <v>0</v>
      </c>
      <c r="Y386" s="9">
        <f t="shared" si="130"/>
        <v>0</v>
      </c>
      <c r="Z386" s="9">
        <f t="shared" si="131"/>
        <v>0</v>
      </c>
      <c r="AA386" s="9">
        <f t="shared" si="132"/>
        <v>0</v>
      </c>
      <c r="AB386" s="9">
        <f t="shared" si="133"/>
        <v>0</v>
      </c>
      <c r="AN386" s="10" t="str">
        <f t="shared" si="124"/>
        <v>Humber EstuarySAC</v>
      </c>
      <c r="AO386" s="10" t="str">
        <f t="shared" si="134"/>
        <v>Humber Estuary</v>
      </c>
      <c r="AP386" s="9">
        <f>IFERROR(VLOOKUP($AN386,'Introduction probability'!$A$1:$L$128,5,FALSE),"0")</f>
        <v>1</v>
      </c>
      <c r="AQ386" s="9">
        <f>IFERROR(VLOOKUP($AN386,'Introduction probability'!$A$1:$L$128,6,FALSE),"0")</f>
        <v>1</v>
      </c>
      <c r="AR386" s="9">
        <f>IFERROR(VLOOKUP($AN386,'Introduction probability'!$A$1:$L$128,7,FALSE),"0")</f>
        <v>0.5</v>
      </c>
      <c r="AS386" s="9">
        <f>IFERROR(VLOOKUP($AN386,'Introduction probability'!$A$1:$L$128,8,FALSE),"0")</f>
        <v>0.5</v>
      </c>
      <c r="AT386" s="9">
        <f>IFERROR(VLOOKUP($AN386,'Introduction probability'!$A$1:$L$128,9,FALSE),"0")</f>
        <v>0.5</v>
      </c>
      <c r="AU386" s="9">
        <f>IFERROR(VLOOKUP($AN386,'Introduction probability'!$A$1:$L$128,10,FALSE),"0")</f>
        <v>1</v>
      </c>
      <c r="AV386" s="9">
        <f>IFERROR(VLOOKUP($AN386,'Introduction probability'!$A$1:$L$128,11,FALSE),"0")</f>
        <v>0.5</v>
      </c>
      <c r="AW386" s="9">
        <f>IFERROR(VLOOKUP($AN386,'Introduction probability'!$A$1:$L$128,12,FALSE),"0")</f>
        <v>0.5</v>
      </c>
      <c r="AY386" s="2" t="str">
        <f t="shared" si="135"/>
        <v>Humber Estuary</v>
      </c>
      <c r="AZ386" s="2" t="str">
        <f t="shared" si="136"/>
        <v>SAC</v>
      </c>
      <c r="BA386" s="2">
        <f t="shared" si="137"/>
        <v>0</v>
      </c>
      <c r="BB386" s="2">
        <f t="shared" si="138"/>
        <v>0</v>
      </c>
      <c r="BC386" s="2">
        <f t="shared" si="139"/>
        <v>0</v>
      </c>
      <c r="BD386" s="2">
        <f t="shared" si="140"/>
        <v>0</v>
      </c>
      <c r="BE386" s="2">
        <f t="shared" si="141"/>
        <v>0</v>
      </c>
      <c r="BF386" s="2">
        <f t="shared" si="142"/>
        <v>0</v>
      </c>
      <c r="BG386" s="2">
        <f t="shared" si="143"/>
        <v>0</v>
      </c>
      <c r="BH386" s="2">
        <f t="shared" si="144"/>
        <v>0</v>
      </c>
    </row>
    <row r="387" spans="1:60" x14ac:dyDescent="0.25">
      <c r="A387" s="1" t="s">
        <v>219</v>
      </c>
      <c r="B387" s="1" t="s">
        <v>220</v>
      </c>
      <c r="C387" s="1" t="s">
        <v>184</v>
      </c>
      <c r="D387" s="1" t="s">
        <v>522</v>
      </c>
      <c r="E387" s="1" t="s">
        <v>224</v>
      </c>
      <c r="F387" s="1" t="s">
        <v>225</v>
      </c>
      <c r="G387" s="1" t="s">
        <v>144</v>
      </c>
      <c r="H387" s="1" t="s">
        <v>17</v>
      </c>
      <c r="I387" s="1" t="s">
        <v>595</v>
      </c>
      <c r="J387" s="1" t="s">
        <v>155</v>
      </c>
      <c r="K387" s="1" t="s">
        <v>16</v>
      </c>
      <c r="L387" s="1" t="s">
        <v>19</v>
      </c>
      <c r="M387" s="2" t="str">
        <f t="shared" ref="M387:M450" si="145">A387</f>
        <v>UK11057</v>
      </c>
      <c r="N387" s="2" t="str">
        <f t="shared" ref="N387:N450" si="146">B387</f>
        <v>Ribble and Alt Estuaries</v>
      </c>
      <c r="O387" s="2" t="str">
        <f t="shared" ref="O387:O450" si="147">C387</f>
        <v>Ramsar</v>
      </c>
      <c r="P387" s="2" t="str">
        <f t="shared" si="125"/>
        <v>A1</v>
      </c>
      <c r="Q387" s="37" t="s">
        <v>282</v>
      </c>
      <c r="R387" s="37" t="s">
        <v>192</v>
      </c>
      <c r="S387" s="37" t="s">
        <v>242</v>
      </c>
      <c r="T387" s="37" t="s">
        <v>465</v>
      </c>
      <c r="U387" s="9">
        <f t="shared" si="126"/>
        <v>0</v>
      </c>
      <c r="V387" s="9">
        <f t="shared" si="127"/>
        <v>0</v>
      </c>
      <c r="W387" s="9">
        <f t="shared" si="128"/>
        <v>0</v>
      </c>
      <c r="X387" s="9">
        <f t="shared" si="129"/>
        <v>0</v>
      </c>
      <c r="Y387" s="9">
        <f t="shared" si="130"/>
        <v>0</v>
      </c>
      <c r="Z387" s="9">
        <f t="shared" si="131"/>
        <v>0</v>
      </c>
      <c r="AA387" s="9">
        <f t="shared" si="132"/>
        <v>0</v>
      </c>
      <c r="AB387" s="9">
        <f t="shared" si="133"/>
        <v>0</v>
      </c>
      <c r="AN387" s="10" t="str">
        <f t="shared" ref="AN387:AN450" si="148">CONCATENATE(R387,S387)</f>
        <v>Humber EstuarySAC</v>
      </c>
      <c r="AO387" s="10" t="str">
        <f t="shared" si="134"/>
        <v>Humber Estuary</v>
      </c>
      <c r="AP387" s="9">
        <f>IFERROR(VLOOKUP($AN387,'Introduction probability'!$A$1:$L$128,5,FALSE),"0")</f>
        <v>1</v>
      </c>
      <c r="AQ387" s="9">
        <f>IFERROR(VLOOKUP($AN387,'Introduction probability'!$A$1:$L$128,6,FALSE),"0")</f>
        <v>1</v>
      </c>
      <c r="AR387" s="9">
        <f>IFERROR(VLOOKUP($AN387,'Introduction probability'!$A$1:$L$128,7,FALSE),"0")</f>
        <v>0.5</v>
      </c>
      <c r="AS387" s="9">
        <f>IFERROR(VLOOKUP($AN387,'Introduction probability'!$A$1:$L$128,8,FALSE),"0")</f>
        <v>0.5</v>
      </c>
      <c r="AT387" s="9">
        <f>IFERROR(VLOOKUP($AN387,'Introduction probability'!$A$1:$L$128,9,FALSE),"0")</f>
        <v>0.5</v>
      </c>
      <c r="AU387" s="9">
        <f>IFERROR(VLOOKUP($AN387,'Introduction probability'!$A$1:$L$128,10,FALSE),"0")</f>
        <v>1</v>
      </c>
      <c r="AV387" s="9">
        <f>IFERROR(VLOOKUP($AN387,'Introduction probability'!$A$1:$L$128,11,FALSE),"0")</f>
        <v>0.5</v>
      </c>
      <c r="AW387" s="9">
        <f>IFERROR(VLOOKUP($AN387,'Introduction probability'!$A$1:$L$128,12,FALSE),"0")</f>
        <v>0.5</v>
      </c>
      <c r="AY387" s="2" t="str">
        <f t="shared" si="135"/>
        <v>Humber Estuary</v>
      </c>
      <c r="AZ387" s="2" t="str">
        <f t="shared" si="136"/>
        <v>SAC</v>
      </c>
      <c r="BA387" s="2">
        <f t="shared" si="137"/>
        <v>0</v>
      </c>
      <c r="BB387" s="2">
        <f t="shared" si="138"/>
        <v>0</v>
      </c>
      <c r="BC387" s="2">
        <f t="shared" si="139"/>
        <v>0</v>
      </c>
      <c r="BD387" s="2">
        <f t="shared" si="140"/>
        <v>0</v>
      </c>
      <c r="BE387" s="2">
        <f t="shared" si="141"/>
        <v>0</v>
      </c>
      <c r="BF387" s="2">
        <f t="shared" si="142"/>
        <v>0</v>
      </c>
      <c r="BG387" s="2">
        <f t="shared" si="143"/>
        <v>0</v>
      </c>
      <c r="BH387" s="2">
        <f t="shared" si="144"/>
        <v>0</v>
      </c>
    </row>
    <row r="388" spans="1:60" x14ac:dyDescent="0.25">
      <c r="A388" s="1" t="s">
        <v>219</v>
      </c>
      <c r="B388" s="1" t="s">
        <v>220</v>
      </c>
      <c r="C388" s="1" t="s">
        <v>184</v>
      </c>
      <c r="D388" s="1" t="s">
        <v>522</v>
      </c>
      <c r="E388" s="1" t="s">
        <v>224</v>
      </c>
      <c r="F388" s="1" t="s">
        <v>225</v>
      </c>
      <c r="G388" s="1" t="s">
        <v>144</v>
      </c>
      <c r="H388" s="1" t="s">
        <v>17</v>
      </c>
      <c r="I388" s="1" t="s">
        <v>465</v>
      </c>
      <c r="J388" s="1" t="s">
        <v>56</v>
      </c>
      <c r="K388" s="1" t="s">
        <v>16</v>
      </c>
      <c r="L388" s="1" t="s">
        <v>19</v>
      </c>
      <c r="M388" s="2" t="str">
        <f t="shared" si="145"/>
        <v>UK11057</v>
      </c>
      <c r="N388" s="2" t="str">
        <f t="shared" si="146"/>
        <v>Ribble and Alt Estuaries</v>
      </c>
      <c r="O388" s="2" t="str">
        <f t="shared" si="147"/>
        <v>Ramsar</v>
      </c>
      <c r="P388" s="2" t="str">
        <f t="shared" ref="P388:P451" si="149">IF(I388="",D388,I388)</f>
        <v>A2.2</v>
      </c>
      <c r="Q388" s="37" t="s">
        <v>282</v>
      </c>
      <c r="R388" s="37" t="s">
        <v>192</v>
      </c>
      <c r="S388" s="37" t="s">
        <v>242</v>
      </c>
      <c r="T388" s="37" t="s">
        <v>597</v>
      </c>
      <c r="U388" s="9">
        <f t="shared" ref="U388:U451" si="150">IFERROR(VLOOKUP($T388,$AD$4:$AM$65,3,FALSE),0)</f>
        <v>0</v>
      </c>
      <c r="V388" s="9">
        <f t="shared" ref="V388:V451" si="151">IFERROR(VLOOKUP($T388,$AD$4:$AM$65,4,FALSE),0)</f>
        <v>1</v>
      </c>
      <c r="W388" s="9">
        <f t="shared" ref="W388:W451" si="152">IFERROR(VLOOKUP($T388,$AD$4:$AM$65,5,FALSE),0)</f>
        <v>0</v>
      </c>
      <c r="X388" s="9">
        <f t="shared" ref="X388:X451" si="153">IFERROR(VLOOKUP($T388,$AD$4:$AM$65,6,FALSE),0)</f>
        <v>0</v>
      </c>
      <c r="Y388" s="9">
        <f t="shared" ref="Y388:Y451" si="154">IFERROR(VLOOKUP($T388,$AD$4:$AM$65,7,FALSE),0)</f>
        <v>0</v>
      </c>
      <c r="Z388" s="9">
        <f t="shared" ref="Z388:Z451" si="155">IFERROR(VLOOKUP($T388,$AD$4:$AM$65,8,FALSE),0)</f>
        <v>0</v>
      </c>
      <c r="AA388" s="9">
        <f t="shared" ref="AA388:AA451" si="156">IFERROR(VLOOKUP($T388,$AD$4:$AM$65,9,FALSE),0)</f>
        <v>0</v>
      </c>
      <c r="AB388" s="9">
        <f t="shared" ref="AB388:AB451" si="157">IFERROR(VLOOKUP($T388,$AD$4:$AM$65,10,FALSE),0)</f>
        <v>0</v>
      </c>
      <c r="AN388" s="10" t="str">
        <f t="shared" si="148"/>
        <v>Humber EstuarySAC</v>
      </c>
      <c r="AO388" s="10" t="str">
        <f t="shared" ref="AO388:AO451" si="158">R388</f>
        <v>Humber Estuary</v>
      </c>
      <c r="AP388" s="9">
        <f>IFERROR(VLOOKUP($AN388,'Introduction probability'!$A$1:$L$128,5,FALSE),"0")</f>
        <v>1</v>
      </c>
      <c r="AQ388" s="9">
        <f>IFERROR(VLOOKUP($AN388,'Introduction probability'!$A$1:$L$128,6,FALSE),"0")</f>
        <v>1</v>
      </c>
      <c r="AR388" s="9">
        <f>IFERROR(VLOOKUP($AN388,'Introduction probability'!$A$1:$L$128,7,FALSE),"0")</f>
        <v>0.5</v>
      </c>
      <c r="AS388" s="9">
        <f>IFERROR(VLOOKUP($AN388,'Introduction probability'!$A$1:$L$128,8,FALSE),"0")</f>
        <v>0.5</v>
      </c>
      <c r="AT388" s="9">
        <f>IFERROR(VLOOKUP($AN388,'Introduction probability'!$A$1:$L$128,9,FALSE),"0")</f>
        <v>0.5</v>
      </c>
      <c r="AU388" s="9">
        <f>IFERROR(VLOOKUP($AN388,'Introduction probability'!$A$1:$L$128,10,FALSE),"0")</f>
        <v>1</v>
      </c>
      <c r="AV388" s="9">
        <f>IFERROR(VLOOKUP($AN388,'Introduction probability'!$A$1:$L$128,11,FALSE),"0")</f>
        <v>0.5</v>
      </c>
      <c r="AW388" s="9">
        <f>IFERROR(VLOOKUP($AN388,'Introduction probability'!$A$1:$L$128,12,FALSE),"0")</f>
        <v>0.5</v>
      </c>
      <c r="AY388" s="2" t="str">
        <f t="shared" ref="AY388:AY451" si="159">R388</f>
        <v>Humber Estuary</v>
      </c>
      <c r="AZ388" s="2" t="str">
        <f t="shared" ref="AZ388:AZ451" si="160">S388</f>
        <v>SAC</v>
      </c>
      <c r="BA388" s="2">
        <f t="shared" ref="BA388:BA451" si="161">AP388*U388</f>
        <v>0</v>
      </c>
      <c r="BB388" s="2">
        <f t="shared" ref="BB388:BB451" si="162">AQ388*V388</f>
        <v>1</v>
      </c>
      <c r="BC388" s="2">
        <f t="shared" ref="BC388:BC451" si="163">AR388*W388</f>
        <v>0</v>
      </c>
      <c r="BD388" s="2">
        <f t="shared" ref="BD388:BD451" si="164">AS388*X388</f>
        <v>0</v>
      </c>
      <c r="BE388" s="2">
        <f t="shared" ref="BE388:BE451" si="165">AT388*Y388</f>
        <v>0</v>
      </c>
      <c r="BF388" s="2">
        <f t="shared" ref="BF388:BF451" si="166">AU388*Z388</f>
        <v>0</v>
      </c>
      <c r="BG388" s="2">
        <f t="shared" ref="BG388:BG451" si="167">AV388*AA388</f>
        <v>0</v>
      </c>
      <c r="BH388" s="2">
        <f t="shared" ref="BH388:BH451" si="168">AW388*AB388</f>
        <v>0</v>
      </c>
    </row>
    <row r="389" spans="1:60" x14ac:dyDescent="0.25">
      <c r="A389" s="1" t="s">
        <v>219</v>
      </c>
      <c r="B389" s="1" t="s">
        <v>220</v>
      </c>
      <c r="C389" s="1" t="s">
        <v>184</v>
      </c>
      <c r="D389" s="1" t="s">
        <v>522</v>
      </c>
      <c r="E389" s="1" t="s">
        <v>224</v>
      </c>
      <c r="F389" s="1" t="s">
        <v>225</v>
      </c>
      <c r="G389" s="1" t="s">
        <v>144</v>
      </c>
      <c r="H389" s="1" t="s">
        <v>17</v>
      </c>
      <c r="I389" s="1" t="s">
        <v>543</v>
      </c>
      <c r="J389" s="1" t="s">
        <v>148</v>
      </c>
      <c r="K389" s="1" t="s">
        <v>16</v>
      </c>
      <c r="L389" s="1" t="s">
        <v>146</v>
      </c>
      <c r="M389" s="2" t="str">
        <f t="shared" si="145"/>
        <v>UK11057</v>
      </c>
      <c r="N389" s="2" t="str">
        <f t="shared" si="146"/>
        <v>Ribble and Alt Estuaries</v>
      </c>
      <c r="O389" s="2" t="str">
        <f t="shared" si="147"/>
        <v>Ramsar</v>
      </c>
      <c r="P389" s="2" t="str">
        <f t="shared" si="149"/>
        <v>H1310</v>
      </c>
      <c r="Q389" s="37" t="s">
        <v>282</v>
      </c>
      <c r="R389" s="37" t="s">
        <v>192</v>
      </c>
      <c r="S389" s="37" t="s">
        <v>242</v>
      </c>
      <c r="T389" s="37" t="s">
        <v>623</v>
      </c>
      <c r="U389" s="9">
        <f t="shared" si="150"/>
        <v>0</v>
      </c>
      <c r="V389" s="9">
        <f t="shared" si="151"/>
        <v>0</v>
      </c>
      <c r="W389" s="9">
        <f t="shared" si="152"/>
        <v>0</v>
      </c>
      <c r="X389" s="9">
        <f t="shared" si="153"/>
        <v>0</v>
      </c>
      <c r="Y389" s="9">
        <f t="shared" si="154"/>
        <v>0</v>
      </c>
      <c r="Z389" s="9">
        <f t="shared" si="155"/>
        <v>0</v>
      </c>
      <c r="AA389" s="9">
        <f t="shared" si="156"/>
        <v>0</v>
      </c>
      <c r="AB389" s="9">
        <f t="shared" si="157"/>
        <v>0</v>
      </c>
      <c r="AN389" s="10" t="str">
        <f t="shared" si="148"/>
        <v>Humber EstuarySAC</v>
      </c>
      <c r="AO389" s="10" t="str">
        <f t="shared" si="158"/>
        <v>Humber Estuary</v>
      </c>
      <c r="AP389" s="9">
        <f>IFERROR(VLOOKUP($AN389,'Introduction probability'!$A$1:$L$128,5,FALSE),"0")</f>
        <v>1</v>
      </c>
      <c r="AQ389" s="9">
        <f>IFERROR(VLOOKUP($AN389,'Introduction probability'!$A$1:$L$128,6,FALSE),"0")</f>
        <v>1</v>
      </c>
      <c r="AR389" s="9">
        <f>IFERROR(VLOOKUP($AN389,'Introduction probability'!$A$1:$L$128,7,FALSE),"0")</f>
        <v>0.5</v>
      </c>
      <c r="AS389" s="9">
        <f>IFERROR(VLOOKUP($AN389,'Introduction probability'!$A$1:$L$128,8,FALSE),"0")</f>
        <v>0.5</v>
      </c>
      <c r="AT389" s="9">
        <f>IFERROR(VLOOKUP($AN389,'Introduction probability'!$A$1:$L$128,9,FALSE),"0")</f>
        <v>0.5</v>
      </c>
      <c r="AU389" s="9">
        <f>IFERROR(VLOOKUP($AN389,'Introduction probability'!$A$1:$L$128,10,FALSE),"0")</f>
        <v>1</v>
      </c>
      <c r="AV389" s="9">
        <f>IFERROR(VLOOKUP($AN389,'Introduction probability'!$A$1:$L$128,11,FALSE),"0")</f>
        <v>0.5</v>
      </c>
      <c r="AW389" s="9">
        <f>IFERROR(VLOOKUP($AN389,'Introduction probability'!$A$1:$L$128,12,FALSE),"0")</f>
        <v>0.5</v>
      </c>
      <c r="AY389" s="2" t="str">
        <f t="shared" si="159"/>
        <v>Humber Estuary</v>
      </c>
      <c r="AZ389" s="2" t="str">
        <f t="shared" si="160"/>
        <v>SAC</v>
      </c>
      <c r="BA389" s="2">
        <f t="shared" si="161"/>
        <v>0</v>
      </c>
      <c r="BB389" s="2">
        <f t="shared" si="162"/>
        <v>0</v>
      </c>
      <c r="BC389" s="2">
        <f t="shared" si="163"/>
        <v>0</v>
      </c>
      <c r="BD389" s="2">
        <f t="shared" si="164"/>
        <v>0</v>
      </c>
      <c r="BE389" s="2">
        <f t="shared" si="165"/>
        <v>0</v>
      </c>
      <c r="BF389" s="2">
        <f t="shared" si="166"/>
        <v>0</v>
      </c>
      <c r="BG389" s="2">
        <f t="shared" si="167"/>
        <v>0</v>
      </c>
      <c r="BH389" s="2">
        <f t="shared" si="168"/>
        <v>0</v>
      </c>
    </row>
    <row r="390" spans="1:60" x14ac:dyDescent="0.25">
      <c r="A390" s="1" t="s">
        <v>219</v>
      </c>
      <c r="B390" s="1" t="s">
        <v>220</v>
      </c>
      <c r="C390" s="1" t="s">
        <v>184</v>
      </c>
      <c r="D390" s="1" t="s">
        <v>496</v>
      </c>
      <c r="E390" s="1" t="s">
        <v>152</v>
      </c>
      <c r="F390" s="1" t="s">
        <v>153</v>
      </c>
      <c r="G390" s="1" t="s">
        <v>144</v>
      </c>
      <c r="H390" s="1" t="s">
        <v>17</v>
      </c>
      <c r="I390" s="1" t="s">
        <v>530</v>
      </c>
      <c r="J390" s="1" t="s">
        <v>145</v>
      </c>
      <c r="K390" s="1" t="s">
        <v>16</v>
      </c>
      <c r="L390" s="1" t="s">
        <v>146</v>
      </c>
      <c r="M390" s="2" t="str">
        <f t="shared" si="145"/>
        <v>UK11057</v>
      </c>
      <c r="N390" s="2" t="str">
        <f t="shared" si="146"/>
        <v>Ribble and Alt Estuaries</v>
      </c>
      <c r="O390" s="2" t="str">
        <f t="shared" si="147"/>
        <v>Ramsar</v>
      </c>
      <c r="P390" s="2" t="str">
        <f t="shared" si="149"/>
        <v>H1330</v>
      </c>
      <c r="Q390" s="37" t="s">
        <v>282</v>
      </c>
      <c r="R390" s="37" t="s">
        <v>192</v>
      </c>
      <c r="S390" s="37" t="s">
        <v>242</v>
      </c>
      <c r="T390" s="37" t="s">
        <v>472</v>
      </c>
      <c r="U390" s="9">
        <f t="shared" si="150"/>
        <v>0</v>
      </c>
      <c r="V390" s="9">
        <f t="shared" si="151"/>
        <v>1</v>
      </c>
      <c r="W390" s="9">
        <f t="shared" si="152"/>
        <v>0</v>
      </c>
      <c r="X390" s="9">
        <f t="shared" si="153"/>
        <v>1</v>
      </c>
      <c r="Y390" s="9">
        <f t="shared" si="154"/>
        <v>0</v>
      </c>
      <c r="Z390" s="9">
        <f t="shared" si="155"/>
        <v>1</v>
      </c>
      <c r="AA390" s="9">
        <f t="shared" si="156"/>
        <v>1</v>
      </c>
      <c r="AB390" s="9">
        <f t="shared" si="157"/>
        <v>1</v>
      </c>
      <c r="AN390" s="10" t="str">
        <f t="shared" si="148"/>
        <v>Humber EstuarySAC</v>
      </c>
      <c r="AO390" s="10" t="str">
        <f t="shared" si="158"/>
        <v>Humber Estuary</v>
      </c>
      <c r="AP390" s="9">
        <f>IFERROR(VLOOKUP($AN390,'Introduction probability'!$A$1:$L$128,5,FALSE),"0")</f>
        <v>1</v>
      </c>
      <c r="AQ390" s="9">
        <f>IFERROR(VLOOKUP($AN390,'Introduction probability'!$A$1:$L$128,6,FALSE),"0")</f>
        <v>1</v>
      </c>
      <c r="AR390" s="9">
        <f>IFERROR(VLOOKUP($AN390,'Introduction probability'!$A$1:$L$128,7,FALSE),"0")</f>
        <v>0.5</v>
      </c>
      <c r="AS390" s="9">
        <f>IFERROR(VLOOKUP($AN390,'Introduction probability'!$A$1:$L$128,8,FALSE),"0")</f>
        <v>0.5</v>
      </c>
      <c r="AT390" s="9">
        <f>IFERROR(VLOOKUP($AN390,'Introduction probability'!$A$1:$L$128,9,FALSE),"0")</f>
        <v>0.5</v>
      </c>
      <c r="AU390" s="9">
        <f>IFERROR(VLOOKUP($AN390,'Introduction probability'!$A$1:$L$128,10,FALSE),"0")</f>
        <v>1</v>
      </c>
      <c r="AV390" s="9">
        <f>IFERROR(VLOOKUP($AN390,'Introduction probability'!$A$1:$L$128,11,FALSE),"0")</f>
        <v>0.5</v>
      </c>
      <c r="AW390" s="9">
        <f>IFERROR(VLOOKUP($AN390,'Introduction probability'!$A$1:$L$128,12,FALSE),"0")</f>
        <v>0.5</v>
      </c>
      <c r="AY390" s="2" t="str">
        <f t="shared" si="159"/>
        <v>Humber Estuary</v>
      </c>
      <c r="AZ390" s="2" t="str">
        <f t="shared" si="160"/>
        <v>SAC</v>
      </c>
      <c r="BA390" s="2">
        <f t="shared" si="161"/>
        <v>0</v>
      </c>
      <c r="BB390" s="2">
        <f t="shared" si="162"/>
        <v>1</v>
      </c>
      <c r="BC390" s="2">
        <f t="shared" si="163"/>
        <v>0</v>
      </c>
      <c r="BD390" s="2">
        <f t="shared" si="164"/>
        <v>0.5</v>
      </c>
      <c r="BE390" s="2">
        <f t="shared" si="165"/>
        <v>0</v>
      </c>
      <c r="BF390" s="2">
        <f t="shared" si="166"/>
        <v>1</v>
      </c>
      <c r="BG390" s="2">
        <f t="shared" si="167"/>
        <v>0.5</v>
      </c>
      <c r="BH390" s="2">
        <f t="shared" si="168"/>
        <v>0.5</v>
      </c>
    </row>
    <row r="391" spans="1:60" x14ac:dyDescent="0.25">
      <c r="A391" s="1" t="s">
        <v>219</v>
      </c>
      <c r="B391" s="1" t="s">
        <v>220</v>
      </c>
      <c r="C391" s="1" t="s">
        <v>184</v>
      </c>
      <c r="D391" s="1" t="s">
        <v>496</v>
      </c>
      <c r="E391" s="1" t="s">
        <v>152</v>
      </c>
      <c r="F391" s="1" t="s">
        <v>153</v>
      </c>
      <c r="G391" s="1" t="s">
        <v>144</v>
      </c>
      <c r="H391" s="1" t="s">
        <v>17</v>
      </c>
      <c r="I391" s="1" t="s">
        <v>596</v>
      </c>
      <c r="J391" s="1" t="s">
        <v>187</v>
      </c>
      <c r="K391" s="1" t="s">
        <v>16</v>
      </c>
      <c r="L391" s="1" t="s">
        <v>146</v>
      </c>
      <c r="M391" s="2" t="str">
        <f t="shared" si="145"/>
        <v>UK11057</v>
      </c>
      <c r="N391" s="2" t="str">
        <f t="shared" si="146"/>
        <v>Ribble and Alt Estuaries</v>
      </c>
      <c r="O391" s="2" t="str">
        <f t="shared" si="147"/>
        <v>Ramsar</v>
      </c>
      <c r="P391" s="2" t="str">
        <f t="shared" si="149"/>
        <v>SH_2</v>
      </c>
      <c r="Q391" s="37" t="s">
        <v>282</v>
      </c>
      <c r="R391" s="37" t="s">
        <v>192</v>
      </c>
      <c r="S391" s="37" t="s">
        <v>242</v>
      </c>
      <c r="T391" s="37" t="s">
        <v>607</v>
      </c>
      <c r="U391" s="9">
        <f t="shared" si="150"/>
        <v>0</v>
      </c>
      <c r="V391" s="9">
        <f t="shared" si="151"/>
        <v>0</v>
      </c>
      <c r="W391" s="9">
        <f t="shared" si="152"/>
        <v>0</v>
      </c>
      <c r="X391" s="9">
        <f t="shared" si="153"/>
        <v>0</v>
      </c>
      <c r="Y391" s="9">
        <f t="shared" si="154"/>
        <v>0</v>
      </c>
      <c r="Z391" s="9">
        <f t="shared" si="155"/>
        <v>0</v>
      </c>
      <c r="AA391" s="9">
        <f t="shared" si="156"/>
        <v>0</v>
      </c>
      <c r="AB391" s="9">
        <f t="shared" si="157"/>
        <v>0</v>
      </c>
      <c r="AN391" s="10" t="str">
        <f t="shared" si="148"/>
        <v>Humber EstuarySAC</v>
      </c>
      <c r="AO391" s="10" t="str">
        <f t="shared" si="158"/>
        <v>Humber Estuary</v>
      </c>
      <c r="AP391" s="9">
        <f>IFERROR(VLOOKUP($AN391,'Introduction probability'!$A$1:$L$128,5,FALSE),"0")</f>
        <v>1</v>
      </c>
      <c r="AQ391" s="9">
        <f>IFERROR(VLOOKUP($AN391,'Introduction probability'!$A$1:$L$128,6,FALSE),"0")</f>
        <v>1</v>
      </c>
      <c r="AR391" s="9">
        <f>IFERROR(VLOOKUP($AN391,'Introduction probability'!$A$1:$L$128,7,FALSE),"0")</f>
        <v>0.5</v>
      </c>
      <c r="AS391" s="9">
        <f>IFERROR(VLOOKUP($AN391,'Introduction probability'!$A$1:$L$128,8,FALSE),"0")</f>
        <v>0.5</v>
      </c>
      <c r="AT391" s="9">
        <f>IFERROR(VLOOKUP($AN391,'Introduction probability'!$A$1:$L$128,9,FALSE),"0")</f>
        <v>0.5</v>
      </c>
      <c r="AU391" s="9">
        <f>IFERROR(VLOOKUP($AN391,'Introduction probability'!$A$1:$L$128,10,FALSE),"0")</f>
        <v>1</v>
      </c>
      <c r="AV391" s="9">
        <f>IFERROR(VLOOKUP($AN391,'Introduction probability'!$A$1:$L$128,11,FALSE),"0")</f>
        <v>0.5</v>
      </c>
      <c r="AW391" s="9">
        <f>IFERROR(VLOOKUP($AN391,'Introduction probability'!$A$1:$L$128,12,FALSE),"0")</f>
        <v>0.5</v>
      </c>
      <c r="AY391" s="2" t="str">
        <f t="shared" si="159"/>
        <v>Humber Estuary</v>
      </c>
      <c r="AZ391" s="2" t="str">
        <f t="shared" si="160"/>
        <v>SAC</v>
      </c>
      <c r="BA391" s="2">
        <f t="shared" si="161"/>
        <v>0</v>
      </c>
      <c r="BB391" s="2">
        <f t="shared" si="162"/>
        <v>0</v>
      </c>
      <c r="BC391" s="2">
        <f t="shared" si="163"/>
        <v>0</v>
      </c>
      <c r="BD391" s="2">
        <f t="shared" si="164"/>
        <v>0</v>
      </c>
      <c r="BE391" s="2">
        <f t="shared" si="165"/>
        <v>0</v>
      </c>
      <c r="BF391" s="2">
        <f t="shared" si="166"/>
        <v>0</v>
      </c>
      <c r="BG391" s="2">
        <f t="shared" si="167"/>
        <v>0</v>
      </c>
      <c r="BH391" s="2">
        <f t="shared" si="168"/>
        <v>0</v>
      </c>
    </row>
    <row r="392" spans="1:60" x14ac:dyDescent="0.25">
      <c r="A392" s="1" t="s">
        <v>219</v>
      </c>
      <c r="B392" s="1" t="s">
        <v>220</v>
      </c>
      <c r="C392" s="1" t="s">
        <v>184</v>
      </c>
      <c r="D392" s="1" t="s">
        <v>496</v>
      </c>
      <c r="E392" s="1" t="s">
        <v>152</v>
      </c>
      <c r="F392" s="1" t="s">
        <v>153</v>
      </c>
      <c r="G392" s="1" t="s">
        <v>144</v>
      </c>
      <c r="H392" s="1" t="s">
        <v>17</v>
      </c>
      <c r="I392" s="1" t="s">
        <v>459</v>
      </c>
      <c r="J392" s="1" t="s">
        <v>46</v>
      </c>
      <c r="K392" s="1" t="s">
        <v>16</v>
      </c>
      <c r="L392" s="1" t="s">
        <v>19</v>
      </c>
      <c r="M392" s="2" t="str">
        <f t="shared" si="145"/>
        <v>UK11057</v>
      </c>
      <c r="N392" s="2" t="str">
        <f t="shared" si="146"/>
        <v>Ribble and Alt Estuaries</v>
      </c>
      <c r="O392" s="2" t="str">
        <f t="shared" si="147"/>
        <v>Ramsar</v>
      </c>
      <c r="P392" s="2" t="str">
        <f t="shared" si="149"/>
        <v>A2.4</v>
      </c>
      <c r="Q392" s="37" t="s">
        <v>282</v>
      </c>
      <c r="R392" s="37" t="s">
        <v>192</v>
      </c>
      <c r="S392" s="37" t="s">
        <v>242</v>
      </c>
      <c r="T392" s="37" t="s">
        <v>608</v>
      </c>
      <c r="U392" s="9">
        <f t="shared" si="150"/>
        <v>0</v>
      </c>
      <c r="V392" s="9">
        <f t="shared" si="151"/>
        <v>0</v>
      </c>
      <c r="W392" s="9">
        <f t="shared" si="152"/>
        <v>0</v>
      </c>
      <c r="X392" s="9">
        <f t="shared" si="153"/>
        <v>0</v>
      </c>
      <c r="Y392" s="9">
        <f t="shared" si="154"/>
        <v>0</v>
      </c>
      <c r="Z392" s="9">
        <f t="shared" si="155"/>
        <v>0</v>
      </c>
      <c r="AA392" s="9">
        <f t="shared" si="156"/>
        <v>0</v>
      </c>
      <c r="AB392" s="9">
        <f t="shared" si="157"/>
        <v>0</v>
      </c>
      <c r="AN392" s="10" t="str">
        <f t="shared" si="148"/>
        <v>Humber EstuarySAC</v>
      </c>
      <c r="AO392" s="10" t="str">
        <f t="shared" si="158"/>
        <v>Humber Estuary</v>
      </c>
      <c r="AP392" s="9">
        <f>IFERROR(VLOOKUP($AN392,'Introduction probability'!$A$1:$L$128,5,FALSE),"0")</f>
        <v>1</v>
      </c>
      <c r="AQ392" s="9">
        <f>IFERROR(VLOOKUP($AN392,'Introduction probability'!$A$1:$L$128,6,FALSE),"0")</f>
        <v>1</v>
      </c>
      <c r="AR392" s="9">
        <f>IFERROR(VLOOKUP($AN392,'Introduction probability'!$A$1:$L$128,7,FALSE),"0")</f>
        <v>0.5</v>
      </c>
      <c r="AS392" s="9">
        <f>IFERROR(VLOOKUP($AN392,'Introduction probability'!$A$1:$L$128,8,FALSE),"0")</f>
        <v>0.5</v>
      </c>
      <c r="AT392" s="9">
        <f>IFERROR(VLOOKUP($AN392,'Introduction probability'!$A$1:$L$128,9,FALSE),"0")</f>
        <v>0.5</v>
      </c>
      <c r="AU392" s="9">
        <f>IFERROR(VLOOKUP($AN392,'Introduction probability'!$A$1:$L$128,10,FALSE),"0")</f>
        <v>1</v>
      </c>
      <c r="AV392" s="9">
        <f>IFERROR(VLOOKUP($AN392,'Introduction probability'!$A$1:$L$128,11,FALSE),"0")</f>
        <v>0.5</v>
      </c>
      <c r="AW392" s="9">
        <f>IFERROR(VLOOKUP($AN392,'Introduction probability'!$A$1:$L$128,12,FALSE),"0")</f>
        <v>0.5</v>
      </c>
      <c r="AY392" s="2" t="str">
        <f t="shared" si="159"/>
        <v>Humber Estuary</v>
      </c>
      <c r="AZ392" s="2" t="str">
        <f t="shared" si="160"/>
        <v>SAC</v>
      </c>
      <c r="BA392" s="2">
        <f t="shared" si="161"/>
        <v>0</v>
      </c>
      <c r="BB392" s="2">
        <f t="shared" si="162"/>
        <v>0</v>
      </c>
      <c r="BC392" s="2">
        <f t="shared" si="163"/>
        <v>0</v>
      </c>
      <c r="BD392" s="2">
        <f t="shared" si="164"/>
        <v>0</v>
      </c>
      <c r="BE392" s="2">
        <f t="shared" si="165"/>
        <v>0</v>
      </c>
      <c r="BF392" s="2">
        <f t="shared" si="166"/>
        <v>0</v>
      </c>
      <c r="BG392" s="2">
        <f t="shared" si="167"/>
        <v>0</v>
      </c>
      <c r="BH392" s="2">
        <f t="shared" si="168"/>
        <v>0</v>
      </c>
    </row>
    <row r="393" spans="1:60" x14ac:dyDescent="0.25">
      <c r="A393" s="1" t="s">
        <v>219</v>
      </c>
      <c r="B393" s="1" t="s">
        <v>220</v>
      </c>
      <c r="C393" s="1" t="s">
        <v>184</v>
      </c>
      <c r="D393" s="1" t="s">
        <v>496</v>
      </c>
      <c r="E393" s="1" t="s">
        <v>152</v>
      </c>
      <c r="F393" s="1" t="s">
        <v>153</v>
      </c>
      <c r="G393" s="1" t="s">
        <v>144</v>
      </c>
      <c r="H393" s="1" t="s">
        <v>17</v>
      </c>
      <c r="I393" s="1" t="s">
        <v>444</v>
      </c>
      <c r="J393" s="1" t="s">
        <v>27</v>
      </c>
      <c r="K393" s="1" t="s">
        <v>16</v>
      </c>
      <c r="L393" s="1" t="s">
        <v>19</v>
      </c>
      <c r="M393" s="2" t="str">
        <f t="shared" si="145"/>
        <v>UK11057</v>
      </c>
      <c r="N393" s="2" t="str">
        <f t="shared" si="146"/>
        <v>Ribble and Alt Estuaries</v>
      </c>
      <c r="O393" s="2" t="str">
        <f t="shared" si="147"/>
        <v>Ramsar</v>
      </c>
      <c r="P393" s="2" t="str">
        <f t="shared" si="149"/>
        <v>A2.3</v>
      </c>
      <c r="Q393" s="37" t="s">
        <v>282</v>
      </c>
      <c r="R393" s="37" t="s">
        <v>192</v>
      </c>
      <c r="S393" s="37" t="s">
        <v>242</v>
      </c>
      <c r="T393" s="37" t="s">
        <v>457</v>
      </c>
      <c r="U393" s="9">
        <f t="shared" si="150"/>
        <v>0</v>
      </c>
      <c r="V393" s="9">
        <f t="shared" si="151"/>
        <v>0</v>
      </c>
      <c r="W393" s="9">
        <f t="shared" si="152"/>
        <v>0</v>
      </c>
      <c r="X393" s="9">
        <f t="shared" si="153"/>
        <v>0</v>
      </c>
      <c r="Y393" s="9">
        <f t="shared" si="154"/>
        <v>0</v>
      </c>
      <c r="Z393" s="9">
        <f t="shared" si="155"/>
        <v>0</v>
      </c>
      <c r="AA393" s="9">
        <f t="shared" si="156"/>
        <v>0</v>
      </c>
      <c r="AB393" s="9">
        <f t="shared" si="157"/>
        <v>0</v>
      </c>
      <c r="AN393" s="10" t="str">
        <f t="shared" si="148"/>
        <v>Humber EstuarySAC</v>
      </c>
      <c r="AO393" s="10" t="str">
        <f t="shared" si="158"/>
        <v>Humber Estuary</v>
      </c>
      <c r="AP393" s="9">
        <f>IFERROR(VLOOKUP($AN393,'Introduction probability'!$A$1:$L$128,5,FALSE),"0")</f>
        <v>1</v>
      </c>
      <c r="AQ393" s="9">
        <f>IFERROR(VLOOKUP($AN393,'Introduction probability'!$A$1:$L$128,6,FALSE),"0")</f>
        <v>1</v>
      </c>
      <c r="AR393" s="9">
        <f>IFERROR(VLOOKUP($AN393,'Introduction probability'!$A$1:$L$128,7,FALSE),"0")</f>
        <v>0.5</v>
      </c>
      <c r="AS393" s="9">
        <f>IFERROR(VLOOKUP($AN393,'Introduction probability'!$A$1:$L$128,8,FALSE),"0")</f>
        <v>0.5</v>
      </c>
      <c r="AT393" s="9">
        <f>IFERROR(VLOOKUP($AN393,'Introduction probability'!$A$1:$L$128,9,FALSE),"0")</f>
        <v>0.5</v>
      </c>
      <c r="AU393" s="9">
        <f>IFERROR(VLOOKUP($AN393,'Introduction probability'!$A$1:$L$128,10,FALSE),"0")</f>
        <v>1</v>
      </c>
      <c r="AV393" s="9">
        <f>IFERROR(VLOOKUP($AN393,'Introduction probability'!$A$1:$L$128,11,FALSE),"0")</f>
        <v>0.5</v>
      </c>
      <c r="AW393" s="9">
        <f>IFERROR(VLOOKUP($AN393,'Introduction probability'!$A$1:$L$128,12,FALSE),"0")</f>
        <v>0.5</v>
      </c>
      <c r="AY393" s="2" t="str">
        <f t="shared" si="159"/>
        <v>Humber Estuary</v>
      </c>
      <c r="AZ393" s="2" t="str">
        <f t="shared" si="160"/>
        <v>SAC</v>
      </c>
      <c r="BA393" s="2">
        <f t="shared" si="161"/>
        <v>0</v>
      </c>
      <c r="BB393" s="2">
        <f t="shared" si="162"/>
        <v>0</v>
      </c>
      <c r="BC393" s="2">
        <f t="shared" si="163"/>
        <v>0</v>
      </c>
      <c r="BD393" s="2">
        <f t="shared" si="164"/>
        <v>0</v>
      </c>
      <c r="BE393" s="2">
        <f t="shared" si="165"/>
        <v>0</v>
      </c>
      <c r="BF393" s="2">
        <f t="shared" si="166"/>
        <v>0</v>
      </c>
      <c r="BG393" s="2">
        <f t="shared" si="167"/>
        <v>0</v>
      </c>
      <c r="BH393" s="2">
        <f t="shared" si="168"/>
        <v>0</v>
      </c>
    </row>
    <row r="394" spans="1:60" x14ac:dyDescent="0.25">
      <c r="A394" s="1" t="s">
        <v>219</v>
      </c>
      <c r="B394" s="1" t="s">
        <v>220</v>
      </c>
      <c r="C394" s="1" t="s">
        <v>184</v>
      </c>
      <c r="D394" s="1" t="s">
        <v>496</v>
      </c>
      <c r="E394" s="1" t="s">
        <v>152</v>
      </c>
      <c r="F394" s="1" t="s">
        <v>153</v>
      </c>
      <c r="G394" s="1" t="s">
        <v>144</v>
      </c>
      <c r="H394" s="1" t="s">
        <v>17</v>
      </c>
      <c r="I394" s="1" t="s">
        <v>595</v>
      </c>
      <c r="J394" s="1" t="s">
        <v>155</v>
      </c>
      <c r="K394" s="1" t="s">
        <v>16</v>
      </c>
      <c r="L394" s="1" t="s">
        <v>19</v>
      </c>
      <c r="M394" s="2" t="str">
        <f t="shared" si="145"/>
        <v>UK11057</v>
      </c>
      <c r="N394" s="2" t="str">
        <f t="shared" si="146"/>
        <v>Ribble and Alt Estuaries</v>
      </c>
      <c r="O394" s="2" t="str">
        <f t="shared" si="147"/>
        <v>Ramsar</v>
      </c>
      <c r="P394" s="2" t="str">
        <f t="shared" si="149"/>
        <v>A1</v>
      </c>
      <c r="Q394" s="37" t="s">
        <v>282</v>
      </c>
      <c r="R394" s="37" t="s">
        <v>192</v>
      </c>
      <c r="S394" s="37" t="s">
        <v>242</v>
      </c>
      <c r="T394" s="37" t="s">
        <v>540</v>
      </c>
      <c r="U394" s="9">
        <f t="shared" si="150"/>
        <v>0</v>
      </c>
      <c r="V394" s="9">
        <f t="shared" si="151"/>
        <v>0</v>
      </c>
      <c r="W394" s="9">
        <f t="shared" si="152"/>
        <v>0</v>
      </c>
      <c r="X394" s="9">
        <f t="shared" si="153"/>
        <v>0</v>
      </c>
      <c r="Y394" s="9">
        <f t="shared" si="154"/>
        <v>0</v>
      </c>
      <c r="Z394" s="9">
        <f t="shared" si="155"/>
        <v>0</v>
      </c>
      <c r="AA394" s="9">
        <f t="shared" si="156"/>
        <v>0</v>
      </c>
      <c r="AB394" s="9">
        <f t="shared" si="157"/>
        <v>0</v>
      </c>
      <c r="AN394" s="10" t="str">
        <f t="shared" si="148"/>
        <v>Humber EstuarySAC</v>
      </c>
      <c r="AO394" s="10" t="str">
        <f t="shared" si="158"/>
        <v>Humber Estuary</v>
      </c>
      <c r="AP394" s="9">
        <f>IFERROR(VLOOKUP($AN394,'Introduction probability'!$A$1:$L$128,5,FALSE),"0")</f>
        <v>1</v>
      </c>
      <c r="AQ394" s="9">
        <f>IFERROR(VLOOKUP($AN394,'Introduction probability'!$A$1:$L$128,6,FALSE),"0")</f>
        <v>1</v>
      </c>
      <c r="AR394" s="9">
        <f>IFERROR(VLOOKUP($AN394,'Introduction probability'!$A$1:$L$128,7,FALSE),"0")</f>
        <v>0.5</v>
      </c>
      <c r="AS394" s="9">
        <f>IFERROR(VLOOKUP($AN394,'Introduction probability'!$A$1:$L$128,8,FALSE),"0")</f>
        <v>0.5</v>
      </c>
      <c r="AT394" s="9">
        <f>IFERROR(VLOOKUP($AN394,'Introduction probability'!$A$1:$L$128,9,FALSE),"0")</f>
        <v>0.5</v>
      </c>
      <c r="AU394" s="9">
        <f>IFERROR(VLOOKUP($AN394,'Introduction probability'!$A$1:$L$128,10,FALSE),"0")</f>
        <v>1</v>
      </c>
      <c r="AV394" s="9">
        <f>IFERROR(VLOOKUP($AN394,'Introduction probability'!$A$1:$L$128,11,FALSE),"0")</f>
        <v>0.5</v>
      </c>
      <c r="AW394" s="9">
        <f>IFERROR(VLOOKUP($AN394,'Introduction probability'!$A$1:$L$128,12,FALSE),"0")</f>
        <v>0.5</v>
      </c>
      <c r="AY394" s="2" t="str">
        <f t="shared" si="159"/>
        <v>Humber Estuary</v>
      </c>
      <c r="AZ394" s="2" t="str">
        <f t="shared" si="160"/>
        <v>SAC</v>
      </c>
      <c r="BA394" s="2">
        <f t="shared" si="161"/>
        <v>0</v>
      </c>
      <c r="BB394" s="2">
        <f t="shared" si="162"/>
        <v>0</v>
      </c>
      <c r="BC394" s="2">
        <f t="shared" si="163"/>
        <v>0</v>
      </c>
      <c r="BD394" s="2">
        <f t="shared" si="164"/>
        <v>0</v>
      </c>
      <c r="BE394" s="2">
        <f t="shared" si="165"/>
        <v>0</v>
      </c>
      <c r="BF394" s="2">
        <f t="shared" si="166"/>
        <v>0</v>
      </c>
      <c r="BG394" s="2">
        <f t="shared" si="167"/>
        <v>0</v>
      </c>
      <c r="BH394" s="2">
        <f t="shared" si="168"/>
        <v>0</v>
      </c>
    </row>
    <row r="395" spans="1:60" x14ac:dyDescent="0.25">
      <c r="A395" s="1" t="s">
        <v>219</v>
      </c>
      <c r="B395" s="1" t="s">
        <v>220</v>
      </c>
      <c r="C395" s="1" t="s">
        <v>184</v>
      </c>
      <c r="D395" s="1" t="s">
        <v>496</v>
      </c>
      <c r="E395" s="1" t="s">
        <v>152</v>
      </c>
      <c r="F395" s="1" t="s">
        <v>153</v>
      </c>
      <c r="G395" s="1" t="s">
        <v>144</v>
      </c>
      <c r="H395" s="1" t="s">
        <v>17</v>
      </c>
      <c r="I395" s="1" t="s">
        <v>465</v>
      </c>
      <c r="J395" s="1" t="s">
        <v>56</v>
      </c>
      <c r="K395" s="1" t="s">
        <v>16</v>
      </c>
      <c r="L395" s="1" t="s">
        <v>19</v>
      </c>
      <c r="M395" s="2" t="str">
        <f t="shared" si="145"/>
        <v>UK11057</v>
      </c>
      <c r="N395" s="2" t="str">
        <f t="shared" si="146"/>
        <v>Ribble and Alt Estuaries</v>
      </c>
      <c r="O395" s="2" t="str">
        <f t="shared" si="147"/>
        <v>Ramsar</v>
      </c>
      <c r="P395" s="2" t="str">
        <f t="shared" si="149"/>
        <v>A2.2</v>
      </c>
      <c r="Q395" s="37" t="s">
        <v>282</v>
      </c>
      <c r="R395" s="37" t="s">
        <v>192</v>
      </c>
      <c r="S395" s="37" t="s">
        <v>242</v>
      </c>
      <c r="T395" s="37" t="s">
        <v>512</v>
      </c>
      <c r="U395" s="9">
        <f t="shared" si="150"/>
        <v>0</v>
      </c>
      <c r="V395" s="9">
        <f t="shared" si="151"/>
        <v>0</v>
      </c>
      <c r="W395" s="9">
        <f t="shared" si="152"/>
        <v>0</v>
      </c>
      <c r="X395" s="9">
        <f t="shared" si="153"/>
        <v>0</v>
      </c>
      <c r="Y395" s="9">
        <f t="shared" si="154"/>
        <v>0</v>
      </c>
      <c r="Z395" s="9">
        <f t="shared" si="155"/>
        <v>0</v>
      </c>
      <c r="AA395" s="9">
        <f t="shared" si="156"/>
        <v>0</v>
      </c>
      <c r="AB395" s="9">
        <f t="shared" si="157"/>
        <v>0</v>
      </c>
      <c r="AN395" s="10" t="str">
        <f t="shared" si="148"/>
        <v>Humber EstuarySAC</v>
      </c>
      <c r="AO395" s="10" t="str">
        <f t="shared" si="158"/>
        <v>Humber Estuary</v>
      </c>
      <c r="AP395" s="9">
        <f>IFERROR(VLOOKUP($AN395,'Introduction probability'!$A$1:$L$128,5,FALSE),"0")</f>
        <v>1</v>
      </c>
      <c r="AQ395" s="9">
        <f>IFERROR(VLOOKUP($AN395,'Introduction probability'!$A$1:$L$128,6,FALSE),"0")</f>
        <v>1</v>
      </c>
      <c r="AR395" s="9">
        <f>IFERROR(VLOOKUP($AN395,'Introduction probability'!$A$1:$L$128,7,FALSE),"0")</f>
        <v>0.5</v>
      </c>
      <c r="AS395" s="9">
        <f>IFERROR(VLOOKUP($AN395,'Introduction probability'!$A$1:$L$128,8,FALSE),"0")</f>
        <v>0.5</v>
      </c>
      <c r="AT395" s="9">
        <f>IFERROR(VLOOKUP($AN395,'Introduction probability'!$A$1:$L$128,9,FALSE),"0")</f>
        <v>0.5</v>
      </c>
      <c r="AU395" s="9">
        <f>IFERROR(VLOOKUP($AN395,'Introduction probability'!$A$1:$L$128,10,FALSE),"0")</f>
        <v>1</v>
      </c>
      <c r="AV395" s="9">
        <f>IFERROR(VLOOKUP($AN395,'Introduction probability'!$A$1:$L$128,11,FALSE),"0")</f>
        <v>0.5</v>
      </c>
      <c r="AW395" s="9">
        <f>IFERROR(VLOOKUP($AN395,'Introduction probability'!$A$1:$L$128,12,FALSE),"0")</f>
        <v>0.5</v>
      </c>
      <c r="AY395" s="2" t="str">
        <f t="shared" si="159"/>
        <v>Humber Estuary</v>
      </c>
      <c r="AZ395" s="2" t="str">
        <f t="shared" si="160"/>
        <v>SAC</v>
      </c>
      <c r="BA395" s="2">
        <f t="shared" si="161"/>
        <v>0</v>
      </c>
      <c r="BB395" s="2">
        <f t="shared" si="162"/>
        <v>0</v>
      </c>
      <c r="BC395" s="2">
        <f t="shared" si="163"/>
        <v>0</v>
      </c>
      <c r="BD395" s="2">
        <f t="shared" si="164"/>
        <v>0</v>
      </c>
      <c r="BE395" s="2">
        <f t="shared" si="165"/>
        <v>0</v>
      </c>
      <c r="BF395" s="2">
        <f t="shared" si="166"/>
        <v>0</v>
      </c>
      <c r="BG395" s="2">
        <f t="shared" si="167"/>
        <v>0</v>
      </c>
      <c r="BH395" s="2">
        <f t="shared" si="168"/>
        <v>0</v>
      </c>
    </row>
    <row r="396" spans="1:60" x14ac:dyDescent="0.25">
      <c r="A396" s="1" t="s">
        <v>219</v>
      </c>
      <c r="B396" s="1" t="s">
        <v>220</v>
      </c>
      <c r="C396" s="1" t="s">
        <v>184</v>
      </c>
      <c r="D396" s="1" t="s">
        <v>496</v>
      </c>
      <c r="E396" s="1" t="s">
        <v>152</v>
      </c>
      <c r="F396" s="1" t="s">
        <v>153</v>
      </c>
      <c r="G396" s="1" t="s">
        <v>144</v>
      </c>
      <c r="H396" s="1" t="s">
        <v>17</v>
      </c>
      <c r="I396" s="1" t="s">
        <v>543</v>
      </c>
      <c r="J396" s="1" t="s">
        <v>148</v>
      </c>
      <c r="K396" s="1" t="s">
        <v>16</v>
      </c>
      <c r="L396" s="1" t="s">
        <v>146</v>
      </c>
      <c r="M396" s="2" t="str">
        <f t="shared" si="145"/>
        <v>UK11057</v>
      </c>
      <c r="N396" s="2" t="str">
        <f t="shared" si="146"/>
        <v>Ribble and Alt Estuaries</v>
      </c>
      <c r="O396" s="2" t="str">
        <f t="shared" si="147"/>
        <v>Ramsar</v>
      </c>
      <c r="P396" s="2" t="str">
        <f t="shared" si="149"/>
        <v>H1310</v>
      </c>
      <c r="Q396" s="37" t="s">
        <v>282</v>
      </c>
      <c r="R396" s="37" t="s">
        <v>192</v>
      </c>
      <c r="S396" s="37" t="s">
        <v>242</v>
      </c>
      <c r="T396" s="37" t="s">
        <v>459</v>
      </c>
      <c r="U396" s="9">
        <f t="shared" si="150"/>
        <v>0</v>
      </c>
      <c r="V396" s="9">
        <f t="shared" si="151"/>
        <v>1</v>
      </c>
      <c r="W396" s="9">
        <f t="shared" si="152"/>
        <v>0</v>
      </c>
      <c r="X396" s="9">
        <f t="shared" si="153"/>
        <v>0</v>
      </c>
      <c r="Y396" s="9">
        <f t="shared" si="154"/>
        <v>0</v>
      </c>
      <c r="Z396" s="9">
        <f t="shared" si="155"/>
        <v>0</v>
      </c>
      <c r="AA396" s="9">
        <f t="shared" si="156"/>
        <v>0</v>
      </c>
      <c r="AB396" s="9">
        <f t="shared" si="157"/>
        <v>0</v>
      </c>
      <c r="AN396" s="10" t="str">
        <f t="shared" si="148"/>
        <v>Humber EstuarySAC</v>
      </c>
      <c r="AO396" s="10" t="str">
        <f t="shared" si="158"/>
        <v>Humber Estuary</v>
      </c>
      <c r="AP396" s="9">
        <f>IFERROR(VLOOKUP($AN396,'Introduction probability'!$A$1:$L$128,5,FALSE),"0")</f>
        <v>1</v>
      </c>
      <c r="AQ396" s="9">
        <f>IFERROR(VLOOKUP($AN396,'Introduction probability'!$A$1:$L$128,6,FALSE),"0")</f>
        <v>1</v>
      </c>
      <c r="AR396" s="9">
        <f>IFERROR(VLOOKUP($AN396,'Introduction probability'!$A$1:$L$128,7,FALSE),"0")</f>
        <v>0.5</v>
      </c>
      <c r="AS396" s="9">
        <f>IFERROR(VLOOKUP($AN396,'Introduction probability'!$A$1:$L$128,8,FALSE),"0")</f>
        <v>0.5</v>
      </c>
      <c r="AT396" s="9">
        <f>IFERROR(VLOOKUP($AN396,'Introduction probability'!$A$1:$L$128,9,FALSE),"0")</f>
        <v>0.5</v>
      </c>
      <c r="AU396" s="9">
        <f>IFERROR(VLOOKUP($AN396,'Introduction probability'!$A$1:$L$128,10,FALSE),"0")</f>
        <v>1</v>
      </c>
      <c r="AV396" s="9">
        <f>IFERROR(VLOOKUP($AN396,'Introduction probability'!$A$1:$L$128,11,FALSE),"0")</f>
        <v>0.5</v>
      </c>
      <c r="AW396" s="9">
        <f>IFERROR(VLOOKUP($AN396,'Introduction probability'!$A$1:$L$128,12,FALSE),"0")</f>
        <v>0.5</v>
      </c>
      <c r="AY396" s="2" t="str">
        <f t="shared" si="159"/>
        <v>Humber Estuary</v>
      </c>
      <c r="AZ396" s="2" t="str">
        <f t="shared" si="160"/>
        <v>SAC</v>
      </c>
      <c r="BA396" s="2">
        <f t="shared" si="161"/>
        <v>0</v>
      </c>
      <c r="BB396" s="2">
        <f t="shared" si="162"/>
        <v>1</v>
      </c>
      <c r="BC396" s="2">
        <f t="shared" si="163"/>
        <v>0</v>
      </c>
      <c r="BD396" s="2">
        <f t="shared" si="164"/>
        <v>0</v>
      </c>
      <c r="BE396" s="2">
        <f t="shared" si="165"/>
        <v>0</v>
      </c>
      <c r="BF396" s="2">
        <f t="shared" si="166"/>
        <v>0</v>
      </c>
      <c r="BG396" s="2">
        <f t="shared" si="167"/>
        <v>0</v>
      </c>
      <c r="BH396" s="2">
        <f t="shared" si="168"/>
        <v>0</v>
      </c>
    </row>
    <row r="397" spans="1:60" x14ac:dyDescent="0.25">
      <c r="A397" s="1" t="s">
        <v>219</v>
      </c>
      <c r="B397" s="1" t="s">
        <v>220</v>
      </c>
      <c r="C397" s="1" t="s">
        <v>184</v>
      </c>
      <c r="D397" s="1" t="s">
        <v>523</v>
      </c>
      <c r="E397" s="1" t="s">
        <v>226</v>
      </c>
      <c r="F397" s="1" t="s">
        <v>227</v>
      </c>
      <c r="G397" s="1" t="s">
        <v>164</v>
      </c>
      <c r="H397" s="1" t="s">
        <v>17</v>
      </c>
      <c r="I397" s="1" t="s">
        <v>530</v>
      </c>
      <c r="J397" s="1" t="s">
        <v>145</v>
      </c>
      <c r="K397" s="1" t="s">
        <v>16</v>
      </c>
      <c r="L397" s="1" t="s">
        <v>146</v>
      </c>
      <c r="M397" s="2" t="str">
        <f t="shared" si="145"/>
        <v>UK11057</v>
      </c>
      <c r="N397" s="2" t="str">
        <f t="shared" si="146"/>
        <v>Ribble and Alt Estuaries</v>
      </c>
      <c r="O397" s="2" t="str">
        <f t="shared" si="147"/>
        <v>Ramsar</v>
      </c>
      <c r="P397" s="2" t="str">
        <f t="shared" si="149"/>
        <v>H1330</v>
      </c>
      <c r="Q397" s="37" t="s">
        <v>282</v>
      </c>
      <c r="R397" s="37" t="s">
        <v>192</v>
      </c>
      <c r="S397" s="37" t="s">
        <v>242</v>
      </c>
      <c r="T397" s="37" t="s">
        <v>515</v>
      </c>
      <c r="U397" s="9">
        <f t="shared" si="150"/>
        <v>0</v>
      </c>
      <c r="V397" s="9">
        <f t="shared" si="151"/>
        <v>0</v>
      </c>
      <c r="W397" s="9">
        <f t="shared" si="152"/>
        <v>0</v>
      </c>
      <c r="X397" s="9">
        <f t="shared" si="153"/>
        <v>0</v>
      </c>
      <c r="Y397" s="9">
        <f t="shared" si="154"/>
        <v>0</v>
      </c>
      <c r="Z397" s="9">
        <f t="shared" si="155"/>
        <v>0</v>
      </c>
      <c r="AA397" s="9">
        <f t="shared" si="156"/>
        <v>0</v>
      </c>
      <c r="AB397" s="9">
        <f t="shared" si="157"/>
        <v>0</v>
      </c>
      <c r="AN397" s="10" t="str">
        <f t="shared" si="148"/>
        <v>Humber EstuarySAC</v>
      </c>
      <c r="AO397" s="10" t="str">
        <f t="shared" si="158"/>
        <v>Humber Estuary</v>
      </c>
      <c r="AP397" s="9">
        <f>IFERROR(VLOOKUP($AN397,'Introduction probability'!$A$1:$L$128,5,FALSE),"0")</f>
        <v>1</v>
      </c>
      <c r="AQ397" s="9">
        <f>IFERROR(VLOOKUP($AN397,'Introduction probability'!$A$1:$L$128,6,FALSE),"0")</f>
        <v>1</v>
      </c>
      <c r="AR397" s="9">
        <f>IFERROR(VLOOKUP($AN397,'Introduction probability'!$A$1:$L$128,7,FALSE),"0")</f>
        <v>0.5</v>
      </c>
      <c r="AS397" s="9">
        <f>IFERROR(VLOOKUP($AN397,'Introduction probability'!$A$1:$L$128,8,FALSE),"0")</f>
        <v>0.5</v>
      </c>
      <c r="AT397" s="9">
        <f>IFERROR(VLOOKUP($AN397,'Introduction probability'!$A$1:$L$128,9,FALSE),"0")</f>
        <v>0.5</v>
      </c>
      <c r="AU397" s="9">
        <f>IFERROR(VLOOKUP($AN397,'Introduction probability'!$A$1:$L$128,10,FALSE),"0")</f>
        <v>1</v>
      </c>
      <c r="AV397" s="9">
        <f>IFERROR(VLOOKUP($AN397,'Introduction probability'!$A$1:$L$128,11,FALSE),"0")</f>
        <v>0.5</v>
      </c>
      <c r="AW397" s="9">
        <f>IFERROR(VLOOKUP($AN397,'Introduction probability'!$A$1:$L$128,12,FALSE),"0")</f>
        <v>0.5</v>
      </c>
      <c r="AY397" s="2" t="str">
        <f t="shared" si="159"/>
        <v>Humber Estuary</v>
      </c>
      <c r="AZ397" s="2" t="str">
        <f t="shared" si="160"/>
        <v>SAC</v>
      </c>
      <c r="BA397" s="2">
        <f t="shared" si="161"/>
        <v>0</v>
      </c>
      <c r="BB397" s="2">
        <f t="shared" si="162"/>
        <v>0</v>
      </c>
      <c r="BC397" s="2">
        <f t="shared" si="163"/>
        <v>0</v>
      </c>
      <c r="BD397" s="2">
        <f t="shared" si="164"/>
        <v>0</v>
      </c>
      <c r="BE397" s="2">
        <f t="shared" si="165"/>
        <v>0</v>
      </c>
      <c r="BF397" s="2">
        <f t="shared" si="166"/>
        <v>0</v>
      </c>
      <c r="BG397" s="2">
        <f t="shared" si="167"/>
        <v>0</v>
      </c>
      <c r="BH397" s="2">
        <f t="shared" si="168"/>
        <v>0</v>
      </c>
    </row>
    <row r="398" spans="1:60" x14ac:dyDescent="0.25">
      <c r="A398" s="1" t="s">
        <v>219</v>
      </c>
      <c r="B398" s="1" t="s">
        <v>220</v>
      </c>
      <c r="C398" s="1" t="s">
        <v>184</v>
      </c>
      <c r="D398" s="1" t="s">
        <v>523</v>
      </c>
      <c r="E398" s="1" t="s">
        <v>226</v>
      </c>
      <c r="F398" s="1" t="s">
        <v>227</v>
      </c>
      <c r="G398" s="1" t="s">
        <v>164</v>
      </c>
      <c r="H398" s="1" t="s">
        <v>17</v>
      </c>
      <c r="I398" s="1" t="s">
        <v>596</v>
      </c>
      <c r="J398" s="1" t="s">
        <v>187</v>
      </c>
      <c r="K398" s="1" t="s">
        <v>16</v>
      </c>
      <c r="L398" s="1" t="s">
        <v>146</v>
      </c>
      <c r="M398" s="2" t="str">
        <f t="shared" si="145"/>
        <v>UK11057</v>
      </c>
      <c r="N398" s="2" t="str">
        <f t="shared" si="146"/>
        <v>Ribble and Alt Estuaries</v>
      </c>
      <c r="O398" s="2" t="str">
        <f t="shared" si="147"/>
        <v>Ramsar</v>
      </c>
      <c r="P398" s="2" t="str">
        <f t="shared" si="149"/>
        <v>SH_2</v>
      </c>
      <c r="Q398" s="37" t="s">
        <v>282</v>
      </c>
      <c r="R398" s="37" t="s">
        <v>192</v>
      </c>
      <c r="S398" s="37" t="s">
        <v>242</v>
      </c>
      <c r="T398" s="37" t="s">
        <v>543</v>
      </c>
      <c r="U398" s="9">
        <f t="shared" si="150"/>
        <v>0</v>
      </c>
      <c r="V398" s="9">
        <f t="shared" si="151"/>
        <v>0</v>
      </c>
      <c r="W398" s="9">
        <f t="shared" si="152"/>
        <v>0</v>
      </c>
      <c r="X398" s="9">
        <f t="shared" si="153"/>
        <v>0</v>
      </c>
      <c r="Y398" s="9">
        <f t="shared" si="154"/>
        <v>0</v>
      </c>
      <c r="Z398" s="9">
        <f t="shared" si="155"/>
        <v>0</v>
      </c>
      <c r="AA398" s="9">
        <f t="shared" si="156"/>
        <v>0</v>
      </c>
      <c r="AB398" s="9">
        <f t="shared" si="157"/>
        <v>0</v>
      </c>
      <c r="AN398" s="10" t="str">
        <f t="shared" si="148"/>
        <v>Humber EstuarySAC</v>
      </c>
      <c r="AO398" s="10" t="str">
        <f t="shared" si="158"/>
        <v>Humber Estuary</v>
      </c>
      <c r="AP398" s="9">
        <f>IFERROR(VLOOKUP($AN398,'Introduction probability'!$A$1:$L$128,5,FALSE),"0")</f>
        <v>1</v>
      </c>
      <c r="AQ398" s="9">
        <f>IFERROR(VLOOKUP($AN398,'Introduction probability'!$A$1:$L$128,6,FALSE),"0")</f>
        <v>1</v>
      </c>
      <c r="AR398" s="9">
        <f>IFERROR(VLOOKUP($AN398,'Introduction probability'!$A$1:$L$128,7,FALSE),"0")</f>
        <v>0.5</v>
      </c>
      <c r="AS398" s="9">
        <f>IFERROR(VLOOKUP($AN398,'Introduction probability'!$A$1:$L$128,8,FALSE),"0")</f>
        <v>0.5</v>
      </c>
      <c r="AT398" s="9">
        <f>IFERROR(VLOOKUP($AN398,'Introduction probability'!$A$1:$L$128,9,FALSE),"0")</f>
        <v>0.5</v>
      </c>
      <c r="AU398" s="9">
        <f>IFERROR(VLOOKUP($AN398,'Introduction probability'!$A$1:$L$128,10,FALSE),"0")</f>
        <v>1</v>
      </c>
      <c r="AV398" s="9">
        <f>IFERROR(VLOOKUP($AN398,'Introduction probability'!$A$1:$L$128,11,FALSE),"0")</f>
        <v>0.5</v>
      </c>
      <c r="AW398" s="9">
        <f>IFERROR(VLOOKUP($AN398,'Introduction probability'!$A$1:$L$128,12,FALSE),"0")</f>
        <v>0.5</v>
      </c>
      <c r="AY398" s="2" t="str">
        <f t="shared" si="159"/>
        <v>Humber Estuary</v>
      </c>
      <c r="AZ398" s="2" t="str">
        <f t="shared" si="160"/>
        <v>SAC</v>
      </c>
      <c r="BA398" s="2">
        <f t="shared" si="161"/>
        <v>0</v>
      </c>
      <c r="BB398" s="2">
        <f t="shared" si="162"/>
        <v>0</v>
      </c>
      <c r="BC398" s="2">
        <f t="shared" si="163"/>
        <v>0</v>
      </c>
      <c r="BD398" s="2">
        <f t="shared" si="164"/>
        <v>0</v>
      </c>
      <c r="BE398" s="2">
        <f t="shared" si="165"/>
        <v>0</v>
      </c>
      <c r="BF398" s="2">
        <f t="shared" si="166"/>
        <v>0</v>
      </c>
      <c r="BG398" s="2">
        <f t="shared" si="167"/>
        <v>0</v>
      </c>
      <c r="BH398" s="2">
        <f t="shared" si="168"/>
        <v>0</v>
      </c>
    </row>
    <row r="399" spans="1:60" x14ac:dyDescent="0.25">
      <c r="A399" s="1" t="s">
        <v>219</v>
      </c>
      <c r="B399" s="1" t="s">
        <v>220</v>
      </c>
      <c r="C399" s="1" t="s">
        <v>184</v>
      </c>
      <c r="D399" s="1" t="s">
        <v>523</v>
      </c>
      <c r="E399" s="1" t="s">
        <v>226</v>
      </c>
      <c r="F399" s="1" t="s">
        <v>227</v>
      </c>
      <c r="G399" s="1" t="s">
        <v>164</v>
      </c>
      <c r="H399" s="1" t="s">
        <v>17</v>
      </c>
      <c r="I399" s="1" t="s">
        <v>459</v>
      </c>
      <c r="J399" s="1" t="s">
        <v>46</v>
      </c>
      <c r="K399" s="1" t="s">
        <v>16</v>
      </c>
      <c r="L399" s="1" t="s">
        <v>19</v>
      </c>
      <c r="M399" s="2" t="str">
        <f t="shared" si="145"/>
        <v>UK11057</v>
      </c>
      <c r="N399" s="2" t="str">
        <f t="shared" si="146"/>
        <v>Ribble and Alt Estuaries</v>
      </c>
      <c r="O399" s="2" t="str">
        <f t="shared" si="147"/>
        <v>Ramsar</v>
      </c>
      <c r="P399" s="2" t="str">
        <f t="shared" si="149"/>
        <v>A2.4</v>
      </c>
      <c r="Q399" s="37" t="s">
        <v>282</v>
      </c>
      <c r="R399" s="37" t="s">
        <v>192</v>
      </c>
      <c r="S399" s="37" t="s">
        <v>242</v>
      </c>
      <c r="T399" s="37" t="s">
        <v>455</v>
      </c>
      <c r="U399" s="9">
        <f t="shared" si="150"/>
        <v>0</v>
      </c>
      <c r="V399" s="9">
        <f t="shared" si="151"/>
        <v>1</v>
      </c>
      <c r="W399" s="9">
        <f t="shared" si="152"/>
        <v>0</v>
      </c>
      <c r="X399" s="9">
        <f t="shared" si="153"/>
        <v>1</v>
      </c>
      <c r="Y399" s="9">
        <f t="shared" si="154"/>
        <v>0</v>
      </c>
      <c r="Z399" s="9">
        <f t="shared" si="155"/>
        <v>0</v>
      </c>
      <c r="AA399" s="9">
        <f t="shared" si="156"/>
        <v>0</v>
      </c>
      <c r="AB399" s="9">
        <f t="shared" si="157"/>
        <v>0</v>
      </c>
      <c r="AN399" s="10" t="str">
        <f t="shared" si="148"/>
        <v>Humber EstuarySAC</v>
      </c>
      <c r="AO399" s="10" t="str">
        <f t="shared" si="158"/>
        <v>Humber Estuary</v>
      </c>
      <c r="AP399" s="9">
        <f>IFERROR(VLOOKUP($AN399,'Introduction probability'!$A$1:$L$128,5,FALSE),"0")</f>
        <v>1</v>
      </c>
      <c r="AQ399" s="9">
        <f>IFERROR(VLOOKUP($AN399,'Introduction probability'!$A$1:$L$128,6,FALSE),"0")</f>
        <v>1</v>
      </c>
      <c r="AR399" s="9">
        <f>IFERROR(VLOOKUP($AN399,'Introduction probability'!$A$1:$L$128,7,FALSE),"0")</f>
        <v>0.5</v>
      </c>
      <c r="AS399" s="9">
        <f>IFERROR(VLOOKUP($AN399,'Introduction probability'!$A$1:$L$128,8,FALSE),"0")</f>
        <v>0.5</v>
      </c>
      <c r="AT399" s="9">
        <f>IFERROR(VLOOKUP($AN399,'Introduction probability'!$A$1:$L$128,9,FALSE),"0")</f>
        <v>0.5</v>
      </c>
      <c r="AU399" s="9">
        <f>IFERROR(VLOOKUP($AN399,'Introduction probability'!$A$1:$L$128,10,FALSE),"0")</f>
        <v>1</v>
      </c>
      <c r="AV399" s="9">
        <f>IFERROR(VLOOKUP($AN399,'Introduction probability'!$A$1:$L$128,11,FALSE),"0")</f>
        <v>0.5</v>
      </c>
      <c r="AW399" s="9">
        <f>IFERROR(VLOOKUP($AN399,'Introduction probability'!$A$1:$L$128,12,FALSE),"0")</f>
        <v>0.5</v>
      </c>
      <c r="AY399" s="2" t="str">
        <f t="shared" si="159"/>
        <v>Humber Estuary</v>
      </c>
      <c r="AZ399" s="2" t="str">
        <f t="shared" si="160"/>
        <v>SAC</v>
      </c>
      <c r="BA399" s="2">
        <f t="shared" si="161"/>
        <v>0</v>
      </c>
      <c r="BB399" s="2">
        <f t="shared" si="162"/>
        <v>1</v>
      </c>
      <c r="BC399" s="2">
        <f t="shared" si="163"/>
        <v>0</v>
      </c>
      <c r="BD399" s="2">
        <f t="shared" si="164"/>
        <v>0.5</v>
      </c>
      <c r="BE399" s="2">
        <f t="shared" si="165"/>
        <v>0</v>
      </c>
      <c r="BF399" s="2">
        <f t="shared" si="166"/>
        <v>0</v>
      </c>
      <c r="BG399" s="2">
        <f t="shared" si="167"/>
        <v>0</v>
      </c>
      <c r="BH399" s="2">
        <f t="shared" si="168"/>
        <v>0</v>
      </c>
    </row>
    <row r="400" spans="1:60" x14ac:dyDescent="0.25">
      <c r="A400" s="1" t="s">
        <v>219</v>
      </c>
      <c r="B400" s="1" t="s">
        <v>220</v>
      </c>
      <c r="C400" s="1" t="s">
        <v>184</v>
      </c>
      <c r="D400" s="1" t="s">
        <v>523</v>
      </c>
      <c r="E400" s="1" t="s">
        <v>226</v>
      </c>
      <c r="F400" s="1" t="s">
        <v>227</v>
      </c>
      <c r="G400" s="1" t="s">
        <v>164</v>
      </c>
      <c r="H400" s="1" t="s">
        <v>17</v>
      </c>
      <c r="I400" s="1" t="s">
        <v>444</v>
      </c>
      <c r="J400" s="1" t="s">
        <v>27</v>
      </c>
      <c r="K400" s="1" t="s">
        <v>16</v>
      </c>
      <c r="L400" s="1" t="s">
        <v>19</v>
      </c>
      <c r="M400" s="2" t="str">
        <f t="shared" si="145"/>
        <v>UK11057</v>
      </c>
      <c r="N400" s="2" t="str">
        <f t="shared" si="146"/>
        <v>Ribble and Alt Estuaries</v>
      </c>
      <c r="O400" s="2" t="str">
        <f t="shared" si="147"/>
        <v>Ramsar</v>
      </c>
      <c r="P400" s="2" t="str">
        <f t="shared" si="149"/>
        <v>A2.3</v>
      </c>
      <c r="Q400" s="37" t="s">
        <v>282</v>
      </c>
      <c r="R400" s="37" t="s">
        <v>192</v>
      </c>
      <c r="S400" s="37" t="s">
        <v>242</v>
      </c>
      <c r="T400" s="37" t="s">
        <v>516</v>
      </c>
      <c r="U400" s="9">
        <f t="shared" si="150"/>
        <v>0</v>
      </c>
      <c r="V400" s="9">
        <f t="shared" si="151"/>
        <v>0</v>
      </c>
      <c r="W400" s="9">
        <f t="shared" si="152"/>
        <v>0</v>
      </c>
      <c r="X400" s="9">
        <f t="shared" si="153"/>
        <v>0</v>
      </c>
      <c r="Y400" s="9">
        <f t="shared" si="154"/>
        <v>0</v>
      </c>
      <c r="Z400" s="9">
        <f t="shared" si="155"/>
        <v>0</v>
      </c>
      <c r="AA400" s="9">
        <f t="shared" si="156"/>
        <v>0</v>
      </c>
      <c r="AB400" s="9">
        <f t="shared" si="157"/>
        <v>0</v>
      </c>
      <c r="AN400" s="10" t="str">
        <f t="shared" si="148"/>
        <v>Humber EstuarySAC</v>
      </c>
      <c r="AO400" s="10" t="str">
        <f t="shared" si="158"/>
        <v>Humber Estuary</v>
      </c>
      <c r="AP400" s="9">
        <f>IFERROR(VLOOKUP($AN400,'Introduction probability'!$A$1:$L$128,5,FALSE),"0")</f>
        <v>1</v>
      </c>
      <c r="AQ400" s="9">
        <f>IFERROR(VLOOKUP($AN400,'Introduction probability'!$A$1:$L$128,6,FALSE),"0")</f>
        <v>1</v>
      </c>
      <c r="AR400" s="9">
        <f>IFERROR(VLOOKUP($AN400,'Introduction probability'!$A$1:$L$128,7,FALSE),"0")</f>
        <v>0.5</v>
      </c>
      <c r="AS400" s="9">
        <f>IFERROR(VLOOKUP($AN400,'Introduction probability'!$A$1:$L$128,8,FALSE),"0")</f>
        <v>0.5</v>
      </c>
      <c r="AT400" s="9">
        <f>IFERROR(VLOOKUP($AN400,'Introduction probability'!$A$1:$L$128,9,FALSE),"0")</f>
        <v>0.5</v>
      </c>
      <c r="AU400" s="9">
        <f>IFERROR(VLOOKUP($AN400,'Introduction probability'!$A$1:$L$128,10,FALSE),"0")</f>
        <v>1</v>
      </c>
      <c r="AV400" s="9">
        <f>IFERROR(VLOOKUP($AN400,'Introduction probability'!$A$1:$L$128,11,FALSE),"0")</f>
        <v>0.5</v>
      </c>
      <c r="AW400" s="9">
        <f>IFERROR(VLOOKUP($AN400,'Introduction probability'!$A$1:$L$128,12,FALSE),"0")</f>
        <v>0.5</v>
      </c>
      <c r="AY400" s="2" t="str">
        <f t="shared" si="159"/>
        <v>Humber Estuary</v>
      </c>
      <c r="AZ400" s="2" t="str">
        <f t="shared" si="160"/>
        <v>SAC</v>
      </c>
      <c r="BA400" s="2">
        <f t="shared" si="161"/>
        <v>0</v>
      </c>
      <c r="BB400" s="2">
        <f t="shared" si="162"/>
        <v>0</v>
      </c>
      <c r="BC400" s="2">
        <f t="shared" si="163"/>
        <v>0</v>
      </c>
      <c r="BD400" s="2">
        <f t="shared" si="164"/>
        <v>0</v>
      </c>
      <c r="BE400" s="2">
        <f t="shared" si="165"/>
        <v>0</v>
      </c>
      <c r="BF400" s="2">
        <f t="shared" si="166"/>
        <v>0</v>
      </c>
      <c r="BG400" s="2">
        <f t="shared" si="167"/>
        <v>0</v>
      </c>
      <c r="BH400" s="2">
        <f t="shared" si="168"/>
        <v>0</v>
      </c>
    </row>
    <row r="401" spans="1:60" x14ac:dyDescent="0.25">
      <c r="A401" s="1" t="s">
        <v>219</v>
      </c>
      <c r="B401" s="1" t="s">
        <v>220</v>
      </c>
      <c r="C401" s="1" t="s">
        <v>184</v>
      </c>
      <c r="D401" s="1" t="s">
        <v>523</v>
      </c>
      <c r="E401" s="1" t="s">
        <v>226</v>
      </c>
      <c r="F401" s="1" t="s">
        <v>227</v>
      </c>
      <c r="G401" s="1" t="s">
        <v>164</v>
      </c>
      <c r="H401" s="1" t="s">
        <v>17</v>
      </c>
      <c r="I401" s="1" t="s">
        <v>595</v>
      </c>
      <c r="J401" s="1" t="s">
        <v>155</v>
      </c>
      <c r="K401" s="1" t="s">
        <v>16</v>
      </c>
      <c r="L401" s="1" t="s">
        <v>19</v>
      </c>
      <c r="M401" s="2" t="str">
        <f t="shared" si="145"/>
        <v>UK11057</v>
      </c>
      <c r="N401" s="2" t="str">
        <f t="shared" si="146"/>
        <v>Ribble and Alt Estuaries</v>
      </c>
      <c r="O401" s="2" t="str">
        <f t="shared" si="147"/>
        <v>Ramsar</v>
      </c>
      <c r="P401" s="2" t="str">
        <f t="shared" si="149"/>
        <v>A1</v>
      </c>
      <c r="Q401" s="37" t="s">
        <v>282</v>
      </c>
      <c r="R401" s="37" t="s">
        <v>192</v>
      </c>
      <c r="S401" s="37" t="s">
        <v>242</v>
      </c>
      <c r="T401" s="37" t="s">
        <v>544</v>
      </c>
      <c r="U401" s="9">
        <f t="shared" si="150"/>
        <v>0</v>
      </c>
      <c r="V401" s="9">
        <f t="shared" si="151"/>
        <v>0</v>
      </c>
      <c r="W401" s="9">
        <f t="shared" si="152"/>
        <v>0</v>
      </c>
      <c r="X401" s="9">
        <f t="shared" si="153"/>
        <v>0</v>
      </c>
      <c r="Y401" s="9">
        <f t="shared" si="154"/>
        <v>0</v>
      </c>
      <c r="Z401" s="9">
        <f t="shared" si="155"/>
        <v>0</v>
      </c>
      <c r="AA401" s="9">
        <f t="shared" si="156"/>
        <v>0</v>
      </c>
      <c r="AB401" s="9">
        <f t="shared" si="157"/>
        <v>0</v>
      </c>
      <c r="AN401" s="10" t="str">
        <f t="shared" si="148"/>
        <v>Humber EstuarySAC</v>
      </c>
      <c r="AO401" s="10" t="str">
        <f t="shared" si="158"/>
        <v>Humber Estuary</v>
      </c>
      <c r="AP401" s="9">
        <f>IFERROR(VLOOKUP($AN401,'Introduction probability'!$A$1:$L$128,5,FALSE),"0")</f>
        <v>1</v>
      </c>
      <c r="AQ401" s="9">
        <f>IFERROR(VLOOKUP($AN401,'Introduction probability'!$A$1:$L$128,6,FALSE),"0")</f>
        <v>1</v>
      </c>
      <c r="AR401" s="9">
        <f>IFERROR(VLOOKUP($AN401,'Introduction probability'!$A$1:$L$128,7,FALSE),"0")</f>
        <v>0.5</v>
      </c>
      <c r="AS401" s="9">
        <f>IFERROR(VLOOKUP($AN401,'Introduction probability'!$A$1:$L$128,8,FALSE),"0")</f>
        <v>0.5</v>
      </c>
      <c r="AT401" s="9">
        <f>IFERROR(VLOOKUP($AN401,'Introduction probability'!$A$1:$L$128,9,FALSE),"0")</f>
        <v>0.5</v>
      </c>
      <c r="AU401" s="9">
        <f>IFERROR(VLOOKUP($AN401,'Introduction probability'!$A$1:$L$128,10,FALSE),"0")</f>
        <v>1</v>
      </c>
      <c r="AV401" s="9">
        <f>IFERROR(VLOOKUP($AN401,'Introduction probability'!$A$1:$L$128,11,FALSE),"0")</f>
        <v>0.5</v>
      </c>
      <c r="AW401" s="9">
        <f>IFERROR(VLOOKUP($AN401,'Introduction probability'!$A$1:$L$128,12,FALSE),"0")</f>
        <v>0.5</v>
      </c>
      <c r="AY401" s="2" t="str">
        <f t="shared" si="159"/>
        <v>Humber Estuary</v>
      </c>
      <c r="AZ401" s="2" t="str">
        <f t="shared" si="160"/>
        <v>SAC</v>
      </c>
      <c r="BA401" s="2">
        <f t="shared" si="161"/>
        <v>0</v>
      </c>
      <c r="BB401" s="2">
        <f t="shared" si="162"/>
        <v>0</v>
      </c>
      <c r="BC401" s="2">
        <f t="shared" si="163"/>
        <v>0</v>
      </c>
      <c r="BD401" s="2">
        <f t="shared" si="164"/>
        <v>0</v>
      </c>
      <c r="BE401" s="2">
        <f t="shared" si="165"/>
        <v>0</v>
      </c>
      <c r="BF401" s="2">
        <f t="shared" si="166"/>
        <v>0</v>
      </c>
      <c r="BG401" s="2">
        <f t="shared" si="167"/>
        <v>0</v>
      </c>
      <c r="BH401" s="2">
        <f t="shared" si="168"/>
        <v>0</v>
      </c>
    </row>
    <row r="402" spans="1:60" x14ac:dyDescent="0.25">
      <c r="A402" s="1" t="s">
        <v>219</v>
      </c>
      <c r="B402" s="1" t="s">
        <v>220</v>
      </c>
      <c r="C402" s="1" t="s">
        <v>184</v>
      </c>
      <c r="D402" s="1" t="s">
        <v>523</v>
      </c>
      <c r="E402" s="1" t="s">
        <v>226</v>
      </c>
      <c r="F402" s="1" t="s">
        <v>227</v>
      </c>
      <c r="G402" s="1" t="s">
        <v>164</v>
      </c>
      <c r="H402" s="1" t="s">
        <v>17</v>
      </c>
      <c r="I402" s="1" t="s">
        <v>465</v>
      </c>
      <c r="J402" s="1" t="s">
        <v>56</v>
      </c>
      <c r="K402" s="1" t="s">
        <v>16</v>
      </c>
      <c r="L402" s="1" t="s">
        <v>19</v>
      </c>
      <c r="M402" s="2" t="str">
        <f t="shared" si="145"/>
        <v>UK11057</v>
      </c>
      <c r="N402" s="2" t="str">
        <f t="shared" si="146"/>
        <v>Ribble and Alt Estuaries</v>
      </c>
      <c r="O402" s="2" t="str">
        <f t="shared" si="147"/>
        <v>Ramsar</v>
      </c>
      <c r="P402" s="2" t="str">
        <f t="shared" si="149"/>
        <v>A2.2</v>
      </c>
      <c r="Q402" s="37" t="s">
        <v>284</v>
      </c>
      <c r="R402" s="37" t="s">
        <v>285</v>
      </c>
      <c r="S402" s="37" t="s">
        <v>242</v>
      </c>
      <c r="T402" s="37" t="s">
        <v>512</v>
      </c>
      <c r="U402" s="9">
        <f t="shared" si="150"/>
        <v>0</v>
      </c>
      <c r="V402" s="9">
        <f t="shared" si="151"/>
        <v>0</v>
      </c>
      <c r="W402" s="9">
        <f t="shared" si="152"/>
        <v>0</v>
      </c>
      <c r="X402" s="9">
        <f t="shared" si="153"/>
        <v>0</v>
      </c>
      <c r="Y402" s="9">
        <f t="shared" si="154"/>
        <v>0</v>
      </c>
      <c r="Z402" s="9">
        <f t="shared" si="155"/>
        <v>0</v>
      </c>
      <c r="AA402" s="9">
        <f t="shared" si="156"/>
        <v>0</v>
      </c>
      <c r="AB402" s="9">
        <f t="shared" si="157"/>
        <v>0</v>
      </c>
      <c r="AN402" s="10" t="str">
        <f t="shared" si="148"/>
        <v>Isles of Scilly ComplexSAC</v>
      </c>
      <c r="AO402" s="10" t="str">
        <f t="shared" si="158"/>
        <v>Isles of Scilly Complex</v>
      </c>
      <c r="AP402" s="9">
        <f>IFERROR(VLOOKUP($AN402,'Introduction probability'!$A$1:$L$128,5,FALSE),"0")</f>
        <v>0.5</v>
      </c>
      <c r="AQ402" s="9">
        <f>IFERROR(VLOOKUP($AN402,'Introduction probability'!$A$1:$L$128,6,FALSE),"0")</f>
        <v>0.5</v>
      </c>
      <c r="AR402" s="9">
        <f>IFERROR(VLOOKUP($AN402,'Introduction probability'!$A$1:$L$128,7,FALSE),"0")</f>
        <v>0.5</v>
      </c>
      <c r="AS402" s="9">
        <f>IFERROR(VLOOKUP($AN402,'Introduction probability'!$A$1:$L$128,8,FALSE),"0")</f>
        <v>1</v>
      </c>
      <c r="AT402" s="9">
        <f>IFERROR(VLOOKUP($AN402,'Introduction probability'!$A$1:$L$128,9,FALSE),"0")</f>
        <v>0.5</v>
      </c>
      <c r="AU402" s="9">
        <f>IFERROR(VLOOKUP($AN402,'Introduction probability'!$A$1:$L$128,10,FALSE),"0")</f>
        <v>0.5</v>
      </c>
      <c r="AV402" s="9">
        <f>IFERROR(VLOOKUP($AN402,'Introduction probability'!$A$1:$L$128,11,FALSE),"0")</f>
        <v>0.5</v>
      </c>
      <c r="AW402" s="9">
        <f>IFERROR(VLOOKUP($AN402,'Introduction probability'!$A$1:$L$128,12,FALSE),"0")</f>
        <v>1</v>
      </c>
      <c r="AY402" s="2" t="str">
        <f t="shared" si="159"/>
        <v>Isles of Scilly Complex</v>
      </c>
      <c r="AZ402" s="2" t="str">
        <f t="shared" si="160"/>
        <v>SAC</v>
      </c>
      <c r="BA402" s="2">
        <f t="shared" si="161"/>
        <v>0</v>
      </c>
      <c r="BB402" s="2">
        <f t="shared" si="162"/>
        <v>0</v>
      </c>
      <c r="BC402" s="2">
        <f t="shared" si="163"/>
        <v>0</v>
      </c>
      <c r="BD402" s="2">
        <f t="shared" si="164"/>
        <v>0</v>
      </c>
      <c r="BE402" s="2">
        <f t="shared" si="165"/>
        <v>0</v>
      </c>
      <c r="BF402" s="2">
        <f t="shared" si="166"/>
        <v>0</v>
      </c>
      <c r="BG402" s="2">
        <f t="shared" si="167"/>
        <v>0</v>
      </c>
      <c r="BH402" s="2">
        <f t="shared" si="168"/>
        <v>0</v>
      </c>
    </row>
    <row r="403" spans="1:60" x14ac:dyDescent="0.25">
      <c r="A403" s="1" t="s">
        <v>219</v>
      </c>
      <c r="B403" s="1" t="s">
        <v>220</v>
      </c>
      <c r="C403" s="1" t="s">
        <v>184</v>
      </c>
      <c r="D403" s="1" t="s">
        <v>523</v>
      </c>
      <c r="E403" s="1" t="s">
        <v>226</v>
      </c>
      <c r="F403" s="1" t="s">
        <v>227</v>
      </c>
      <c r="G403" s="1" t="s">
        <v>164</v>
      </c>
      <c r="H403" s="1" t="s">
        <v>17</v>
      </c>
      <c r="I403" s="1" t="s">
        <v>543</v>
      </c>
      <c r="J403" s="1" t="s">
        <v>148</v>
      </c>
      <c r="K403" s="1" t="s">
        <v>16</v>
      </c>
      <c r="L403" s="1" t="s">
        <v>146</v>
      </c>
      <c r="M403" s="2" t="str">
        <f t="shared" si="145"/>
        <v>UK11057</v>
      </c>
      <c r="N403" s="2" t="str">
        <f t="shared" si="146"/>
        <v>Ribble and Alt Estuaries</v>
      </c>
      <c r="O403" s="2" t="str">
        <f t="shared" si="147"/>
        <v>Ramsar</v>
      </c>
      <c r="P403" s="2" t="str">
        <f t="shared" si="149"/>
        <v>H1310</v>
      </c>
      <c r="Q403" s="37" t="s">
        <v>284</v>
      </c>
      <c r="R403" s="37" t="s">
        <v>285</v>
      </c>
      <c r="S403" s="37" t="s">
        <v>242</v>
      </c>
      <c r="T403" s="37" t="s">
        <v>465</v>
      </c>
      <c r="U403" s="9">
        <f t="shared" si="150"/>
        <v>0</v>
      </c>
      <c r="V403" s="9">
        <f t="shared" si="151"/>
        <v>0</v>
      </c>
      <c r="W403" s="9">
        <f t="shared" si="152"/>
        <v>0</v>
      </c>
      <c r="X403" s="9">
        <f t="shared" si="153"/>
        <v>0</v>
      </c>
      <c r="Y403" s="9">
        <f t="shared" si="154"/>
        <v>0</v>
      </c>
      <c r="Z403" s="9">
        <f t="shared" si="155"/>
        <v>0</v>
      </c>
      <c r="AA403" s="9">
        <f t="shared" si="156"/>
        <v>0</v>
      </c>
      <c r="AB403" s="9">
        <f t="shared" si="157"/>
        <v>0</v>
      </c>
      <c r="AN403" s="10" t="str">
        <f t="shared" si="148"/>
        <v>Isles of Scilly ComplexSAC</v>
      </c>
      <c r="AO403" s="10" t="str">
        <f t="shared" si="158"/>
        <v>Isles of Scilly Complex</v>
      </c>
      <c r="AP403" s="9">
        <f>IFERROR(VLOOKUP($AN403,'Introduction probability'!$A$1:$L$128,5,FALSE),"0")</f>
        <v>0.5</v>
      </c>
      <c r="AQ403" s="9">
        <f>IFERROR(VLOOKUP($AN403,'Introduction probability'!$A$1:$L$128,6,FALSE),"0")</f>
        <v>0.5</v>
      </c>
      <c r="AR403" s="9">
        <f>IFERROR(VLOOKUP($AN403,'Introduction probability'!$A$1:$L$128,7,FALSE),"0")</f>
        <v>0.5</v>
      </c>
      <c r="AS403" s="9">
        <f>IFERROR(VLOOKUP($AN403,'Introduction probability'!$A$1:$L$128,8,FALSE),"0")</f>
        <v>1</v>
      </c>
      <c r="AT403" s="9">
        <f>IFERROR(VLOOKUP($AN403,'Introduction probability'!$A$1:$L$128,9,FALSE),"0")</f>
        <v>0.5</v>
      </c>
      <c r="AU403" s="9">
        <f>IFERROR(VLOOKUP($AN403,'Introduction probability'!$A$1:$L$128,10,FALSE),"0")</f>
        <v>0.5</v>
      </c>
      <c r="AV403" s="9">
        <f>IFERROR(VLOOKUP($AN403,'Introduction probability'!$A$1:$L$128,11,FALSE),"0")</f>
        <v>0.5</v>
      </c>
      <c r="AW403" s="9">
        <f>IFERROR(VLOOKUP($AN403,'Introduction probability'!$A$1:$L$128,12,FALSE),"0")</f>
        <v>1</v>
      </c>
      <c r="AY403" s="2" t="str">
        <f t="shared" si="159"/>
        <v>Isles of Scilly Complex</v>
      </c>
      <c r="AZ403" s="2" t="str">
        <f t="shared" si="160"/>
        <v>SAC</v>
      </c>
      <c r="BA403" s="2">
        <f t="shared" si="161"/>
        <v>0</v>
      </c>
      <c r="BB403" s="2">
        <f t="shared" si="162"/>
        <v>0</v>
      </c>
      <c r="BC403" s="2">
        <f t="shared" si="163"/>
        <v>0</v>
      </c>
      <c r="BD403" s="2">
        <f t="shared" si="164"/>
        <v>0</v>
      </c>
      <c r="BE403" s="2">
        <f t="shared" si="165"/>
        <v>0</v>
      </c>
      <c r="BF403" s="2">
        <f t="shared" si="166"/>
        <v>0</v>
      </c>
      <c r="BG403" s="2">
        <f t="shared" si="167"/>
        <v>0</v>
      </c>
      <c r="BH403" s="2">
        <f t="shared" si="168"/>
        <v>0</v>
      </c>
    </row>
    <row r="404" spans="1:60" x14ac:dyDescent="0.25">
      <c r="A404" s="1" t="s">
        <v>219</v>
      </c>
      <c r="B404" s="1" t="s">
        <v>220</v>
      </c>
      <c r="C404" s="1" t="s">
        <v>184</v>
      </c>
      <c r="D404" s="1" t="s">
        <v>523</v>
      </c>
      <c r="E404" s="1" t="s">
        <v>226</v>
      </c>
      <c r="F404" s="1" t="s">
        <v>227</v>
      </c>
      <c r="G404" s="1" t="s">
        <v>164</v>
      </c>
      <c r="H404" s="1" t="s">
        <v>17</v>
      </c>
      <c r="I404" s="1" t="s">
        <v>593</v>
      </c>
      <c r="J404" s="1" t="s">
        <v>151</v>
      </c>
      <c r="K404" s="1" t="s">
        <v>16</v>
      </c>
      <c r="L404" s="1" t="s">
        <v>146</v>
      </c>
      <c r="M404" s="2" t="str">
        <f t="shared" si="145"/>
        <v>UK11057</v>
      </c>
      <c r="N404" s="2" t="str">
        <f t="shared" si="146"/>
        <v>Ribble and Alt Estuaries</v>
      </c>
      <c r="O404" s="2" t="str">
        <f t="shared" si="147"/>
        <v>Ramsar</v>
      </c>
      <c r="P404" s="2" t="str">
        <f t="shared" si="149"/>
        <v>SH_3</v>
      </c>
      <c r="Q404" s="37" t="s">
        <v>284</v>
      </c>
      <c r="R404" s="37" t="s">
        <v>285</v>
      </c>
      <c r="S404" s="37" t="s">
        <v>242</v>
      </c>
      <c r="T404" s="37" t="s">
        <v>590</v>
      </c>
      <c r="U404" s="9">
        <f t="shared" si="150"/>
        <v>0</v>
      </c>
      <c r="V404" s="9">
        <f t="shared" si="151"/>
        <v>1</v>
      </c>
      <c r="W404" s="9">
        <f t="shared" si="152"/>
        <v>1</v>
      </c>
      <c r="X404" s="9">
        <f t="shared" si="153"/>
        <v>1</v>
      </c>
      <c r="Y404" s="9">
        <f t="shared" si="154"/>
        <v>1</v>
      </c>
      <c r="Z404" s="9">
        <f t="shared" si="155"/>
        <v>1</v>
      </c>
      <c r="AA404" s="9">
        <f t="shared" si="156"/>
        <v>1</v>
      </c>
      <c r="AB404" s="9">
        <f t="shared" si="157"/>
        <v>0</v>
      </c>
      <c r="AN404" s="10" t="str">
        <f t="shared" si="148"/>
        <v>Isles of Scilly ComplexSAC</v>
      </c>
      <c r="AO404" s="10" t="str">
        <f t="shared" si="158"/>
        <v>Isles of Scilly Complex</v>
      </c>
      <c r="AP404" s="9">
        <f>IFERROR(VLOOKUP($AN404,'Introduction probability'!$A$1:$L$128,5,FALSE),"0")</f>
        <v>0.5</v>
      </c>
      <c r="AQ404" s="9">
        <f>IFERROR(VLOOKUP($AN404,'Introduction probability'!$A$1:$L$128,6,FALSE),"0")</f>
        <v>0.5</v>
      </c>
      <c r="AR404" s="9">
        <f>IFERROR(VLOOKUP($AN404,'Introduction probability'!$A$1:$L$128,7,FALSE),"0")</f>
        <v>0.5</v>
      </c>
      <c r="AS404" s="9">
        <f>IFERROR(VLOOKUP($AN404,'Introduction probability'!$A$1:$L$128,8,FALSE),"0")</f>
        <v>1</v>
      </c>
      <c r="AT404" s="9">
        <f>IFERROR(VLOOKUP($AN404,'Introduction probability'!$A$1:$L$128,9,FALSE),"0")</f>
        <v>0.5</v>
      </c>
      <c r="AU404" s="9">
        <f>IFERROR(VLOOKUP($AN404,'Introduction probability'!$A$1:$L$128,10,FALSE),"0")</f>
        <v>0.5</v>
      </c>
      <c r="AV404" s="9">
        <f>IFERROR(VLOOKUP($AN404,'Introduction probability'!$A$1:$L$128,11,FALSE),"0")</f>
        <v>0.5</v>
      </c>
      <c r="AW404" s="9">
        <f>IFERROR(VLOOKUP($AN404,'Introduction probability'!$A$1:$L$128,12,FALSE),"0")</f>
        <v>1</v>
      </c>
      <c r="AY404" s="2" t="str">
        <f t="shared" si="159"/>
        <v>Isles of Scilly Complex</v>
      </c>
      <c r="AZ404" s="2" t="str">
        <f t="shared" si="160"/>
        <v>SAC</v>
      </c>
      <c r="BA404" s="2">
        <f t="shared" si="161"/>
        <v>0</v>
      </c>
      <c r="BB404" s="2">
        <f t="shared" si="162"/>
        <v>0.5</v>
      </c>
      <c r="BC404" s="2">
        <f t="shared" si="163"/>
        <v>0.5</v>
      </c>
      <c r="BD404" s="2">
        <f t="shared" si="164"/>
        <v>1</v>
      </c>
      <c r="BE404" s="2">
        <f t="shared" si="165"/>
        <v>0.5</v>
      </c>
      <c r="BF404" s="2">
        <f t="shared" si="166"/>
        <v>0.5</v>
      </c>
      <c r="BG404" s="2">
        <f t="shared" si="167"/>
        <v>0.5</v>
      </c>
      <c r="BH404" s="2">
        <f t="shared" si="168"/>
        <v>0</v>
      </c>
    </row>
    <row r="405" spans="1:60" x14ac:dyDescent="0.25">
      <c r="A405" s="1" t="s">
        <v>219</v>
      </c>
      <c r="B405" s="1" t="s">
        <v>220</v>
      </c>
      <c r="C405" s="1" t="s">
        <v>184</v>
      </c>
      <c r="D405" s="1" t="s">
        <v>524</v>
      </c>
      <c r="E405" s="1" t="s">
        <v>228</v>
      </c>
      <c r="F405" s="1" t="s">
        <v>229</v>
      </c>
      <c r="G405" s="1" t="s">
        <v>144</v>
      </c>
      <c r="H405" s="1" t="s">
        <v>17</v>
      </c>
      <c r="I405" s="1" t="s">
        <v>530</v>
      </c>
      <c r="J405" s="1" t="s">
        <v>145</v>
      </c>
      <c r="K405" s="1" t="s">
        <v>16</v>
      </c>
      <c r="L405" s="1" t="s">
        <v>146</v>
      </c>
      <c r="M405" s="2" t="str">
        <f t="shared" si="145"/>
        <v>UK11057</v>
      </c>
      <c r="N405" s="2" t="str">
        <f t="shared" si="146"/>
        <v>Ribble and Alt Estuaries</v>
      </c>
      <c r="O405" s="2" t="str">
        <f t="shared" si="147"/>
        <v>Ramsar</v>
      </c>
      <c r="P405" s="2" t="str">
        <f t="shared" si="149"/>
        <v>H1330</v>
      </c>
      <c r="Q405" s="37" t="s">
        <v>284</v>
      </c>
      <c r="R405" s="37" t="s">
        <v>285</v>
      </c>
      <c r="S405" s="37" t="s">
        <v>242</v>
      </c>
      <c r="T405" s="37" t="s">
        <v>591</v>
      </c>
      <c r="U405" s="9">
        <f t="shared" si="150"/>
        <v>1</v>
      </c>
      <c r="V405" s="9">
        <f t="shared" si="151"/>
        <v>1</v>
      </c>
      <c r="W405" s="9">
        <f t="shared" si="152"/>
        <v>1</v>
      </c>
      <c r="X405" s="9">
        <f t="shared" si="153"/>
        <v>0</v>
      </c>
      <c r="Y405" s="9">
        <f t="shared" si="154"/>
        <v>1</v>
      </c>
      <c r="Z405" s="9">
        <f t="shared" si="155"/>
        <v>1</v>
      </c>
      <c r="AA405" s="9">
        <f t="shared" si="156"/>
        <v>1</v>
      </c>
      <c r="AB405" s="9">
        <f t="shared" si="157"/>
        <v>1</v>
      </c>
      <c r="AN405" s="10" t="str">
        <f t="shared" si="148"/>
        <v>Isles of Scilly ComplexSAC</v>
      </c>
      <c r="AO405" s="10" t="str">
        <f t="shared" si="158"/>
        <v>Isles of Scilly Complex</v>
      </c>
      <c r="AP405" s="9">
        <f>IFERROR(VLOOKUP($AN405,'Introduction probability'!$A$1:$L$128,5,FALSE),"0")</f>
        <v>0.5</v>
      </c>
      <c r="AQ405" s="9">
        <f>IFERROR(VLOOKUP($AN405,'Introduction probability'!$A$1:$L$128,6,FALSE),"0")</f>
        <v>0.5</v>
      </c>
      <c r="AR405" s="9">
        <f>IFERROR(VLOOKUP($AN405,'Introduction probability'!$A$1:$L$128,7,FALSE),"0")</f>
        <v>0.5</v>
      </c>
      <c r="AS405" s="9">
        <f>IFERROR(VLOOKUP($AN405,'Introduction probability'!$A$1:$L$128,8,FALSE),"0")</f>
        <v>1</v>
      </c>
      <c r="AT405" s="9">
        <f>IFERROR(VLOOKUP($AN405,'Introduction probability'!$A$1:$L$128,9,FALSE),"0")</f>
        <v>0.5</v>
      </c>
      <c r="AU405" s="9">
        <f>IFERROR(VLOOKUP($AN405,'Introduction probability'!$A$1:$L$128,10,FALSE),"0")</f>
        <v>0.5</v>
      </c>
      <c r="AV405" s="9">
        <f>IFERROR(VLOOKUP($AN405,'Introduction probability'!$A$1:$L$128,11,FALSE),"0")</f>
        <v>0.5</v>
      </c>
      <c r="AW405" s="9">
        <f>IFERROR(VLOOKUP($AN405,'Introduction probability'!$A$1:$L$128,12,FALSE),"0")</f>
        <v>1</v>
      </c>
      <c r="AY405" s="2" t="str">
        <f t="shared" si="159"/>
        <v>Isles of Scilly Complex</v>
      </c>
      <c r="AZ405" s="2" t="str">
        <f t="shared" si="160"/>
        <v>SAC</v>
      </c>
      <c r="BA405" s="2">
        <f t="shared" si="161"/>
        <v>0.5</v>
      </c>
      <c r="BB405" s="2">
        <f t="shared" si="162"/>
        <v>0.5</v>
      </c>
      <c r="BC405" s="2">
        <f t="shared" si="163"/>
        <v>0.5</v>
      </c>
      <c r="BD405" s="2">
        <f t="shared" si="164"/>
        <v>0</v>
      </c>
      <c r="BE405" s="2">
        <f t="shared" si="165"/>
        <v>0.5</v>
      </c>
      <c r="BF405" s="2">
        <f t="shared" si="166"/>
        <v>0.5</v>
      </c>
      <c r="BG405" s="2">
        <f t="shared" si="167"/>
        <v>0.5</v>
      </c>
      <c r="BH405" s="2">
        <f t="shared" si="168"/>
        <v>1</v>
      </c>
    </row>
    <row r="406" spans="1:60" x14ac:dyDescent="0.25">
      <c r="A406" s="1" t="s">
        <v>219</v>
      </c>
      <c r="B406" s="1" t="s">
        <v>220</v>
      </c>
      <c r="C406" s="1" t="s">
        <v>184</v>
      </c>
      <c r="D406" s="1" t="s">
        <v>524</v>
      </c>
      <c r="E406" s="1" t="s">
        <v>228</v>
      </c>
      <c r="F406" s="1" t="s">
        <v>229</v>
      </c>
      <c r="G406" s="1" t="s">
        <v>144</v>
      </c>
      <c r="H406" s="1" t="s">
        <v>17</v>
      </c>
      <c r="I406" s="1" t="s">
        <v>596</v>
      </c>
      <c r="J406" s="1" t="s">
        <v>187</v>
      </c>
      <c r="K406" s="1" t="s">
        <v>16</v>
      </c>
      <c r="L406" s="1" t="s">
        <v>146</v>
      </c>
      <c r="M406" s="2" t="str">
        <f t="shared" si="145"/>
        <v>UK11057</v>
      </c>
      <c r="N406" s="2" t="str">
        <f t="shared" si="146"/>
        <v>Ribble and Alt Estuaries</v>
      </c>
      <c r="O406" s="2" t="str">
        <f t="shared" si="147"/>
        <v>Ramsar</v>
      </c>
      <c r="P406" s="2" t="str">
        <f t="shared" si="149"/>
        <v>SH_2</v>
      </c>
      <c r="Q406" s="37" t="s">
        <v>284</v>
      </c>
      <c r="R406" s="37" t="s">
        <v>285</v>
      </c>
      <c r="S406" s="37" t="s">
        <v>242</v>
      </c>
      <c r="T406" s="37" t="s">
        <v>595</v>
      </c>
      <c r="U406" s="9">
        <f t="shared" si="150"/>
        <v>1</v>
      </c>
      <c r="V406" s="9">
        <f t="shared" si="151"/>
        <v>1</v>
      </c>
      <c r="W406" s="9">
        <f t="shared" si="152"/>
        <v>1</v>
      </c>
      <c r="X406" s="9">
        <f t="shared" si="153"/>
        <v>0</v>
      </c>
      <c r="Y406" s="9">
        <f t="shared" si="154"/>
        <v>1</v>
      </c>
      <c r="Z406" s="9">
        <f t="shared" si="155"/>
        <v>1</v>
      </c>
      <c r="AA406" s="9">
        <f t="shared" si="156"/>
        <v>1</v>
      </c>
      <c r="AB406" s="9">
        <f t="shared" si="157"/>
        <v>1</v>
      </c>
      <c r="AN406" s="10" t="str">
        <f t="shared" si="148"/>
        <v>Isles of Scilly ComplexSAC</v>
      </c>
      <c r="AO406" s="10" t="str">
        <f t="shared" si="158"/>
        <v>Isles of Scilly Complex</v>
      </c>
      <c r="AP406" s="9">
        <f>IFERROR(VLOOKUP($AN406,'Introduction probability'!$A$1:$L$128,5,FALSE),"0")</f>
        <v>0.5</v>
      </c>
      <c r="AQ406" s="9">
        <f>IFERROR(VLOOKUP($AN406,'Introduction probability'!$A$1:$L$128,6,FALSE),"0")</f>
        <v>0.5</v>
      </c>
      <c r="AR406" s="9">
        <f>IFERROR(VLOOKUP($AN406,'Introduction probability'!$A$1:$L$128,7,FALSE),"0")</f>
        <v>0.5</v>
      </c>
      <c r="AS406" s="9">
        <f>IFERROR(VLOOKUP($AN406,'Introduction probability'!$A$1:$L$128,8,FALSE),"0")</f>
        <v>1</v>
      </c>
      <c r="AT406" s="9">
        <f>IFERROR(VLOOKUP($AN406,'Introduction probability'!$A$1:$L$128,9,FALSE),"0")</f>
        <v>0.5</v>
      </c>
      <c r="AU406" s="9">
        <f>IFERROR(VLOOKUP($AN406,'Introduction probability'!$A$1:$L$128,10,FALSE),"0")</f>
        <v>0.5</v>
      </c>
      <c r="AV406" s="9">
        <f>IFERROR(VLOOKUP($AN406,'Introduction probability'!$A$1:$L$128,11,FALSE),"0")</f>
        <v>0.5</v>
      </c>
      <c r="AW406" s="9">
        <f>IFERROR(VLOOKUP($AN406,'Introduction probability'!$A$1:$L$128,12,FALSE),"0")</f>
        <v>1</v>
      </c>
      <c r="AY406" s="2" t="str">
        <f t="shared" si="159"/>
        <v>Isles of Scilly Complex</v>
      </c>
      <c r="AZ406" s="2" t="str">
        <f t="shared" si="160"/>
        <v>SAC</v>
      </c>
      <c r="BA406" s="2">
        <f t="shared" si="161"/>
        <v>0.5</v>
      </c>
      <c r="BB406" s="2">
        <f t="shared" si="162"/>
        <v>0.5</v>
      </c>
      <c r="BC406" s="2">
        <f t="shared" si="163"/>
        <v>0.5</v>
      </c>
      <c r="BD406" s="2">
        <f t="shared" si="164"/>
        <v>0</v>
      </c>
      <c r="BE406" s="2">
        <f t="shared" si="165"/>
        <v>0.5</v>
      </c>
      <c r="BF406" s="2">
        <f t="shared" si="166"/>
        <v>0.5</v>
      </c>
      <c r="BG406" s="2">
        <f t="shared" si="167"/>
        <v>0.5</v>
      </c>
      <c r="BH406" s="2">
        <f t="shared" si="168"/>
        <v>1</v>
      </c>
    </row>
    <row r="407" spans="1:60" x14ac:dyDescent="0.25">
      <c r="A407" s="1" t="s">
        <v>219</v>
      </c>
      <c r="B407" s="1" t="s">
        <v>220</v>
      </c>
      <c r="C407" s="1" t="s">
        <v>184</v>
      </c>
      <c r="D407" s="1" t="s">
        <v>524</v>
      </c>
      <c r="E407" s="1" t="s">
        <v>228</v>
      </c>
      <c r="F407" s="1" t="s">
        <v>229</v>
      </c>
      <c r="G407" s="1" t="s">
        <v>144</v>
      </c>
      <c r="H407" s="1" t="s">
        <v>17</v>
      </c>
      <c r="I407" s="1" t="s">
        <v>459</v>
      </c>
      <c r="J407" s="1" t="s">
        <v>46</v>
      </c>
      <c r="K407" s="1" t="s">
        <v>16</v>
      </c>
      <c r="L407" s="1" t="s">
        <v>19</v>
      </c>
      <c r="M407" s="2" t="str">
        <f t="shared" si="145"/>
        <v>UK11057</v>
      </c>
      <c r="N407" s="2" t="str">
        <f t="shared" si="146"/>
        <v>Ribble and Alt Estuaries</v>
      </c>
      <c r="O407" s="2" t="str">
        <f t="shared" si="147"/>
        <v>Ramsar</v>
      </c>
      <c r="P407" s="2" t="str">
        <f t="shared" si="149"/>
        <v>A2.4</v>
      </c>
      <c r="Q407" s="37" t="s">
        <v>284</v>
      </c>
      <c r="R407" s="37" t="s">
        <v>285</v>
      </c>
      <c r="S407" s="37" t="s">
        <v>242</v>
      </c>
      <c r="T407" s="37" t="s">
        <v>472</v>
      </c>
      <c r="U407" s="9">
        <f t="shared" si="150"/>
        <v>0</v>
      </c>
      <c r="V407" s="9">
        <f t="shared" si="151"/>
        <v>1</v>
      </c>
      <c r="W407" s="9">
        <f t="shared" si="152"/>
        <v>0</v>
      </c>
      <c r="X407" s="9">
        <f t="shared" si="153"/>
        <v>1</v>
      </c>
      <c r="Y407" s="9">
        <f t="shared" si="154"/>
        <v>0</v>
      </c>
      <c r="Z407" s="9">
        <f t="shared" si="155"/>
        <v>1</v>
      </c>
      <c r="AA407" s="9">
        <f t="shared" si="156"/>
        <v>1</v>
      </c>
      <c r="AB407" s="9">
        <f t="shared" si="157"/>
        <v>1</v>
      </c>
      <c r="AN407" s="10" t="str">
        <f t="shared" si="148"/>
        <v>Isles of Scilly ComplexSAC</v>
      </c>
      <c r="AO407" s="10" t="str">
        <f t="shared" si="158"/>
        <v>Isles of Scilly Complex</v>
      </c>
      <c r="AP407" s="9">
        <f>IFERROR(VLOOKUP($AN407,'Introduction probability'!$A$1:$L$128,5,FALSE),"0")</f>
        <v>0.5</v>
      </c>
      <c r="AQ407" s="9">
        <f>IFERROR(VLOOKUP($AN407,'Introduction probability'!$A$1:$L$128,6,FALSE),"0")</f>
        <v>0.5</v>
      </c>
      <c r="AR407" s="9">
        <f>IFERROR(VLOOKUP($AN407,'Introduction probability'!$A$1:$L$128,7,FALSE),"0")</f>
        <v>0.5</v>
      </c>
      <c r="AS407" s="9">
        <f>IFERROR(VLOOKUP($AN407,'Introduction probability'!$A$1:$L$128,8,FALSE),"0")</f>
        <v>1</v>
      </c>
      <c r="AT407" s="9">
        <f>IFERROR(VLOOKUP($AN407,'Introduction probability'!$A$1:$L$128,9,FALSE),"0")</f>
        <v>0.5</v>
      </c>
      <c r="AU407" s="9">
        <f>IFERROR(VLOOKUP($AN407,'Introduction probability'!$A$1:$L$128,10,FALSE),"0")</f>
        <v>0.5</v>
      </c>
      <c r="AV407" s="9">
        <f>IFERROR(VLOOKUP($AN407,'Introduction probability'!$A$1:$L$128,11,FALSE),"0")</f>
        <v>0.5</v>
      </c>
      <c r="AW407" s="9">
        <f>IFERROR(VLOOKUP($AN407,'Introduction probability'!$A$1:$L$128,12,FALSE),"0")</f>
        <v>1</v>
      </c>
      <c r="AY407" s="2" t="str">
        <f t="shared" si="159"/>
        <v>Isles of Scilly Complex</v>
      </c>
      <c r="AZ407" s="2" t="str">
        <f t="shared" si="160"/>
        <v>SAC</v>
      </c>
      <c r="BA407" s="2">
        <f t="shared" si="161"/>
        <v>0</v>
      </c>
      <c r="BB407" s="2">
        <f t="shared" si="162"/>
        <v>0.5</v>
      </c>
      <c r="BC407" s="2">
        <f t="shared" si="163"/>
        <v>0</v>
      </c>
      <c r="BD407" s="2">
        <f t="shared" si="164"/>
        <v>1</v>
      </c>
      <c r="BE407" s="2">
        <f t="shared" si="165"/>
        <v>0</v>
      </c>
      <c r="BF407" s="2">
        <f t="shared" si="166"/>
        <v>0.5</v>
      </c>
      <c r="BG407" s="2">
        <f t="shared" si="167"/>
        <v>0.5</v>
      </c>
      <c r="BH407" s="2">
        <f t="shared" si="168"/>
        <v>1</v>
      </c>
    </row>
    <row r="408" spans="1:60" x14ac:dyDescent="0.25">
      <c r="A408" s="1" t="s">
        <v>219</v>
      </c>
      <c r="B408" s="1" t="s">
        <v>220</v>
      </c>
      <c r="C408" s="1" t="s">
        <v>184</v>
      </c>
      <c r="D408" s="1" t="s">
        <v>524</v>
      </c>
      <c r="E408" s="1" t="s">
        <v>228</v>
      </c>
      <c r="F408" s="1" t="s">
        <v>229</v>
      </c>
      <c r="G408" s="1" t="s">
        <v>144</v>
      </c>
      <c r="H408" s="1" t="s">
        <v>17</v>
      </c>
      <c r="I408" s="1" t="s">
        <v>444</v>
      </c>
      <c r="J408" s="1" t="s">
        <v>27</v>
      </c>
      <c r="K408" s="1" t="s">
        <v>16</v>
      </c>
      <c r="L408" s="1" t="s">
        <v>19</v>
      </c>
      <c r="M408" s="2" t="str">
        <f t="shared" si="145"/>
        <v>UK11057</v>
      </c>
      <c r="N408" s="2" t="str">
        <f t="shared" si="146"/>
        <v>Ribble and Alt Estuaries</v>
      </c>
      <c r="O408" s="2" t="str">
        <f t="shared" si="147"/>
        <v>Ramsar</v>
      </c>
      <c r="P408" s="2" t="str">
        <f t="shared" si="149"/>
        <v>A2.3</v>
      </c>
      <c r="Q408" s="37" t="s">
        <v>284</v>
      </c>
      <c r="R408" s="37" t="s">
        <v>285</v>
      </c>
      <c r="S408" s="37" t="s">
        <v>242</v>
      </c>
      <c r="T408" s="37" t="s">
        <v>455</v>
      </c>
      <c r="U408" s="9">
        <f t="shared" si="150"/>
        <v>0</v>
      </c>
      <c r="V408" s="9">
        <f t="shared" si="151"/>
        <v>1</v>
      </c>
      <c r="W408" s="9">
        <f t="shared" si="152"/>
        <v>0</v>
      </c>
      <c r="X408" s="9">
        <f t="shared" si="153"/>
        <v>1</v>
      </c>
      <c r="Y408" s="9">
        <f t="shared" si="154"/>
        <v>0</v>
      </c>
      <c r="Z408" s="9">
        <f t="shared" si="155"/>
        <v>0</v>
      </c>
      <c r="AA408" s="9">
        <f t="shared" si="156"/>
        <v>0</v>
      </c>
      <c r="AB408" s="9">
        <f t="shared" si="157"/>
        <v>0</v>
      </c>
      <c r="AN408" s="10" t="str">
        <f t="shared" si="148"/>
        <v>Isles of Scilly ComplexSAC</v>
      </c>
      <c r="AO408" s="10" t="str">
        <f t="shared" si="158"/>
        <v>Isles of Scilly Complex</v>
      </c>
      <c r="AP408" s="9">
        <f>IFERROR(VLOOKUP($AN408,'Introduction probability'!$A$1:$L$128,5,FALSE),"0")</f>
        <v>0.5</v>
      </c>
      <c r="AQ408" s="9">
        <f>IFERROR(VLOOKUP($AN408,'Introduction probability'!$A$1:$L$128,6,FALSE),"0")</f>
        <v>0.5</v>
      </c>
      <c r="AR408" s="9">
        <f>IFERROR(VLOOKUP($AN408,'Introduction probability'!$A$1:$L$128,7,FALSE),"0")</f>
        <v>0.5</v>
      </c>
      <c r="AS408" s="9">
        <f>IFERROR(VLOOKUP($AN408,'Introduction probability'!$A$1:$L$128,8,FALSE),"0")</f>
        <v>1</v>
      </c>
      <c r="AT408" s="9">
        <f>IFERROR(VLOOKUP($AN408,'Introduction probability'!$A$1:$L$128,9,FALSE),"0")</f>
        <v>0.5</v>
      </c>
      <c r="AU408" s="9">
        <f>IFERROR(VLOOKUP($AN408,'Introduction probability'!$A$1:$L$128,10,FALSE),"0")</f>
        <v>0.5</v>
      </c>
      <c r="AV408" s="9">
        <f>IFERROR(VLOOKUP($AN408,'Introduction probability'!$A$1:$L$128,11,FALSE),"0")</f>
        <v>0.5</v>
      </c>
      <c r="AW408" s="9">
        <f>IFERROR(VLOOKUP($AN408,'Introduction probability'!$A$1:$L$128,12,FALSE),"0")</f>
        <v>1</v>
      </c>
      <c r="AY408" s="2" t="str">
        <f t="shared" si="159"/>
        <v>Isles of Scilly Complex</v>
      </c>
      <c r="AZ408" s="2" t="str">
        <f t="shared" si="160"/>
        <v>SAC</v>
      </c>
      <c r="BA408" s="2">
        <f t="shared" si="161"/>
        <v>0</v>
      </c>
      <c r="BB408" s="2">
        <f t="shared" si="162"/>
        <v>0.5</v>
      </c>
      <c r="BC408" s="2">
        <f t="shared" si="163"/>
        <v>0</v>
      </c>
      <c r="BD408" s="2">
        <f t="shared" si="164"/>
        <v>1</v>
      </c>
      <c r="BE408" s="2">
        <f t="shared" si="165"/>
        <v>0</v>
      </c>
      <c r="BF408" s="2">
        <f t="shared" si="166"/>
        <v>0</v>
      </c>
      <c r="BG408" s="2">
        <f t="shared" si="167"/>
        <v>0</v>
      </c>
      <c r="BH408" s="2">
        <f t="shared" si="168"/>
        <v>0</v>
      </c>
    </row>
    <row r="409" spans="1:60" x14ac:dyDescent="0.25">
      <c r="A409" s="1" t="s">
        <v>219</v>
      </c>
      <c r="B409" s="1" t="s">
        <v>220</v>
      </c>
      <c r="C409" s="1" t="s">
        <v>184</v>
      </c>
      <c r="D409" s="1" t="s">
        <v>524</v>
      </c>
      <c r="E409" s="1" t="s">
        <v>228</v>
      </c>
      <c r="F409" s="1" t="s">
        <v>229</v>
      </c>
      <c r="G409" s="1" t="s">
        <v>144</v>
      </c>
      <c r="H409" s="1" t="s">
        <v>17</v>
      </c>
      <c r="I409" s="1" t="s">
        <v>595</v>
      </c>
      <c r="J409" s="1" t="s">
        <v>155</v>
      </c>
      <c r="K409" s="1" t="s">
        <v>16</v>
      </c>
      <c r="L409" s="1" t="s">
        <v>19</v>
      </c>
      <c r="M409" s="2" t="str">
        <f t="shared" si="145"/>
        <v>UK11057</v>
      </c>
      <c r="N409" s="2" t="str">
        <f t="shared" si="146"/>
        <v>Ribble and Alt Estuaries</v>
      </c>
      <c r="O409" s="2" t="str">
        <f t="shared" si="147"/>
        <v>Ramsar</v>
      </c>
      <c r="P409" s="2" t="str">
        <f t="shared" si="149"/>
        <v>A1</v>
      </c>
      <c r="Q409" s="37" t="s">
        <v>284</v>
      </c>
      <c r="R409" s="37" t="s">
        <v>285</v>
      </c>
      <c r="S409" s="37" t="s">
        <v>242</v>
      </c>
      <c r="T409" s="37" t="s">
        <v>457</v>
      </c>
      <c r="U409" s="9">
        <f t="shared" si="150"/>
        <v>0</v>
      </c>
      <c r="V409" s="9">
        <f t="shared" si="151"/>
        <v>0</v>
      </c>
      <c r="W409" s="9">
        <f t="shared" si="152"/>
        <v>0</v>
      </c>
      <c r="X409" s="9">
        <f t="shared" si="153"/>
        <v>0</v>
      </c>
      <c r="Y409" s="9">
        <f t="shared" si="154"/>
        <v>0</v>
      </c>
      <c r="Z409" s="9">
        <f t="shared" si="155"/>
        <v>0</v>
      </c>
      <c r="AA409" s="9">
        <f t="shared" si="156"/>
        <v>0</v>
      </c>
      <c r="AB409" s="9">
        <f t="shared" si="157"/>
        <v>0</v>
      </c>
      <c r="AN409" s="10" t="str">
        <f t="shared" si="148"/>
        <v>Isles of Scilly ComplexSAC</v>
      </c>
      <c r="AO409" s="10" t="str">
        <f t="shared" si="158"/>
        <v>Isles of Scilly Complex</v>
      </c>
      <c r="AP409" s="9">
        <f>IFERROR(VLOOKUP($AN409,'Introduction probability'!$A$1:$L$128,5,FALSE),"0")</f>
        <v>0.5</v>
      </c>
      <c r="AQ409" s="9">
        <f>IFERROR(VLOOKUP($AN409,'Introduction probability'!$A$1:$L$128,6,FALSE),"0")</f>
        <v>0.5</v>
      </c>
      <c r="AR409" s="9">
        <f>IFERROR(VLOOKUP($AN409,'Introduction probability'!$A$1:$L$128,7,FALSE),"0")</f>
        <v>0.5</v>
      </c>
      <c r="AS409" s="9">
        <f>IFERROR(VLOOKUP($AN409,'Introduction probability'!$A$1:$L$128,8,FALSE),"0")</f>
        <v>1</v>
      </c>
      <c r="AT409" s="9">
        <f>IFERROR(VLOOKUP($AN409,'Introduction probability'!$A$1:$L$128,9,FALSE),"0")</f>
        <v>0.5</v>
      </c>
      <c r="AU409" s="9">
        <f>IFERROR(VLOOKUP($AN409,'Introduction probability'!$A$1:$L$128,10,FALSE),"0")</f>
        <v>0.5</v>
      </c>
      <c r="AV409" s="9">
        <f>IFERROR(VLOOKUP($AN409,'Introduction probability'!$A$1:$L$128,11,FALSE),"0")</f>
        <v>0.5</v>
      </c>
      <c r="AW409" s="9">
        <f>IFERROR(VLOOKUP($AN409,'Introduction probability'!$A$1:$L$128,12,FALSE),"0")</f>
        <v>1</v>
      </c>
      <c r="AY409" s="2" t="str">
        <f t="shared" si="159"/>
        <v>Isles of Scilly Complex</v>
      </c>
      <c r="AZ409" s="2" t="str">
        <f t="shared" si="160"/>
        <v>SAC</v>
      </c>
      <c r="BA409" s="2">
        <f t="shared" si="161"/>
        <v>0</v>
      </c>
      <c r="BB409" s="2">
        <f t="shared" si="162"/>
        <v>0</v>
      </c>
      <c r="BC409" s="2">
        <f t="shared" si="163"/>
        <v>0</v>
      </c>
      <c r="BD409" s="2">
        <f t="shared" si="164"/>
        <v>0</v>
      </c>
      <c r="BE409" s="2">
        <f t="shared" si="165"/>
        <v>0</v>
      </c>
      <c r="BF409" s="2">
        <f t="shared" si="166"/>
        <v>0</v>
      </c>
      <c r="BG409" s="2">
        <f t="shared" si="167"/>
        <v>0</v>
      </c>
      <c r="BH409" s="2">
        <f t="shared" si="168"/>
        <v>0</v>
      </c>
    </row>
    <row r="410" spans="1:60" x14ac:dyDescent="0.25">
      <c r="A410" s="1" t="s">
        <v>219</v>
      </c>
      <c r="B410" s="1" t="s">
        <v>220</v>
      </c>
      <c r="C410" s="1" t="s">
        <v>184</v>
      </c>
      <c r="D410" s="1" t="s">
        <v>524</v>
      </c>
      <c r="E410" s="1" t="s">
        <v>228</v>
      </c>
      <c r="F410" s="1" t="s">
        <v>229</v>
      </c>
      <c r="G410" s="1" t="s">
        <v>144</v>
      </c>
      <c r="H410" s="1" t="s">
        <v>17</v>
      </c>
      <c r="I410" s="1" t="s">
        <v>465</v>
      </c>
      <c r="J410" s="1" t="s">
        <v>56</v>
      </c>
      <c r="K410" s="1" t="s">
        <v>16</v>
      </c>
      <c r="L410" s="1" t="s">
        <v>19</v>
      </c>
      <c r="M410" s="2" t="str">
        <f t="shared" si="145"/>
        <v>UK11057</v>
      </c>
      <c r="N410" s="2" t="str">
        <f t="shared" si="146"/>
        <v>Ribble and Alt Estuaries</v>
      </c>
      <c r="O410" s="2" t="str">
        <f t="shared" si="147"/>
        <v>Ramsar</v>
      </c>
      <c r="P410" s="2" t="str">
        <f t="shared" si="149"/>
        <v>A2.2</v>
      </c>
      <c r="Q410" s="37" t="s">
        <v>284</v>
      </c>
      <c r="R410" s="37" t="s">
        <v>285</v>
      </c>
      <c r="S410" s="37" t="s">
        <v>242</v>
      </c>
      <c r="T410" s="37" t="s">
        <v>598</v>
      </c>
      <c r="U410" s="9">
        <f t="shared" si="150"/>
        <v>0</v>
      </c>
      <c r="V410" s="9">
        <f t="shared" si="151"/>
        <v>0</v>
      </c>
      <c r="W410" s="9">
        <f t="shared" si="152"/>
        <v>0</v>
      </c>
      <c r="X410" s="9">
        <f t="shared" si="153"/>
        <v>1</v>
      </c>
      <c r="Y410" s="9">
        <f t="shared" si="154"/>
        <v>1</v>
      </c>
      <c r="Z410" s="9">
        <f t="shared" si="155"/>
        <v>0</v>
      </c>
      <c r="AA410" s="9">
        <f t="shared" si="156"/>
        <v>0</v>
      </c>
      <c r="AB410" s="9">
        <f t="shared" si="157"/>
        <v>0</v>
      </c>
      <c r="AN410" s="10" t="str">
        <f t="shared" si="148"/>
        <v>Isles of Scilly ComplexSAC</v>
      </c>
      <c r="AO410" s="10" t="str">
        <f t="shared" si="158"/>
        <v>Isles of Scilly Complex</v>
      </c>
      <c r="AP410" s="9">
        <f>IFERROR(VLOOKUP($AN410,'Introduction probability'!$A$1:$L$128,5,FALSE),"0")</f>
        <v>0.5</v>
      </c>
      <c r="AQ410" s="9">
        <f>IFERROR(VLOOKUP($AN410,'Introduction probability'!$A$1:$L$128,6,FALSE),"0")</f>
        <v>0.5</v>
      </c>
      <c r="AR410" s="9">
        <f>IFERROR(VLOOKUP($AN410,'Introduction probability'!$A$1:$L$128,7,FALSE),"0")</f>
        <v>0.5</v>
      </c>
      <c r="AS410" s="9">
        <f>IFERROR(VLOOKUP($AN410,'Introduction probability'!$A$1:$L$128,8,FALSE),"0")</f>
        <v>1</v>
      </c>
      <c r="AT410" s="9">
        <f>IFERROR(VLOOKUP($AN410,'Introduction probability'!$A$1:$L$128,9,FALSE),"0")</f>
        <v>0.5</v>
      </c>
      <c r="AU410" s="9">
        <f>IFERROR(VLOOKUP($AN410,'Introduction probability'!$A$1:$L$128,10,FALSE),"0")</f>
        <v>0.5</v>
      </c>
      <c r="AV410" s="9">
        <f>IFERROR(VLOOKUP($AN410,'Introduction probability'!$A$1:$L$128,11,FALSE),"0")</f>
        <v>0.5</v>
      </c>
      <c r="AW410" s="9">
        <f>IFERROR(VLOOKUP($AN410,'Introduction probability'!$A$1:$L$128,12,FALSE),"0")</f>
        <v>1</v>
      </c>
      <c r="AY410" s="2" t="str">
        <f t="shared" si="159"/>
        <v>Isles of Scilly Complex</v>
      </c>
      <c r="AZ410" s="2" t="str">
        <f t="shared" si="160"/>
        <v>SAC</v>
      </c>
      <c r="BA410" s="2">
        <f t="shared" si="161"/>
        <v>0</v>
      </c>
      <c r="BB410" s="2">
        <f t="shared" si="162"/>
        <v>0</v>
      </c>
      <c r="BC410" s="2">
        <f t="shared" si="163"/>
        <v>0</v>
      </c>
      <c r="BD410" s="2">
        <f t="shared" si="164"/>
        <v>1</v>
      </c>
      <c r="BE410" s="2">
        <f t="shared" si="165"/>
        <v>0.5</v>
      </c>
      <c r="BF410" s="2">
        <f t="shared" si="166"/>
        <v>0</v>
      </c>
      <c r="BG410" s="2">
        <f t="shared" si="167"/>
        <v>0</v>
      </c>
      <c r="BH410" s="2">
        <f t="shared" si="168"/>
        <v>0</v>
      </c>
    </row>
    <row r="411" spans="1:60" x14ac:dyDescent="0.25">
      <c r="A411" s="1" t="s">
        <v>219</v>
      </c>
      <c r="B411" s="1" t="s">
        <v>220</v>
      </c>
      <c r="C411" s="1" t="s">
        <v>184</v>
      </c>
      <c r="D411" s="1" t="s">
        <v>524</v>
      </c>
      <c r="E411" s="1" t="s">
        <v>228</v>
      </c>
      <c r="F411" s="1" t="s">
        <v>229</v>
      </c>
      <c r="G411" s="1" t="s">
        <v>144</v>
      </c>
      <c r="H411" s="1" t="s">
        <v>17</v>
      </c>
      <c r="I411" s="1" t="s">
        <v>543</v>
      </c>
      <c r="J411" s="1" t="s">
        <v>148</v>
      </c>
      <c r="K411" s="1" t="s">
        <v>16</v>
      </c>
      <c r="L411" s="1" t="s">
        <v>146</v>
      </c>
      <c r="M411" s="2" t="str">
        <f t="shared" si="145"/>
        <v>UK11057</v>
      </c>
      <c r="N411" s="2" t="str">
        <f t="shared" si="146"/>
        <v>Ribble and Alt Estuaries</v>
      </c>
      <c r="O411" s="2" t="str">
        <f t="shared" si="147"/>
        <v>Ramsar</v>
      </c>
      <c r="P411" s="2" t="str">
        <f t="shared" si="149"/>
        <v>H1310</v>
      </c>
      <c r="Q411" s="37" t="s">
        <v>284</v>
      </c>
      <c r="R411" s="37" t="s">
        <v>285</v>
      </c>
      <c r="S411" s="37" t="s">
        <v>242</v>
      </c>
      <c r="T411" s="37" t="s">
        <v>550</v>
      </c>
      <c r="U411" s="9">
        <f t="shared" si="150"/>
        <v>0</v>
      </c>
      <c r="V411" s="9">
        <f t="shared" si="151"/>
        <v>0</v>
      </c>
      <c r="W411" s="9">
        <f t="shared" si="152"/>
        <v>0</v>
      </c>
      <c r="X411" s="9">
        <f t="shared" si="153"/>
        <v>0</v>
      </c>
      <c r="Y411" s="9">
        <f t="shared" si="154"/>
        <v>0</v>
      </c>
      <c r="Z411" s="9">
        <f t="shared" si="155"/>
        <v>0</v>
      </c>
      <c r="AA411" s="9">
        <f t="shared" si="156"/>
        <v>0</v>
      </c>
      <c r="AB411" s="9">
        <f t="shared" si="157"/>
        <v>0</v>
      </c>
      <c r="AN411" s="10" t="str">
        <f t="shared" si="148"/>
        <v>Isles of Scilly ComplexSAC</v>
      </c>
      <c r="AO411" s="10" t="str">
        <f t="shared" si="158"/>
        <v>Isles of Scilly Complex</v>
      </c>
      <c r="AP411" s="9">
        <f>IFERROR(VLOOKUP($AN411,'Introduction probability'!$A$1:$L$128,5,FALSE),"0")</f>
        <v>0.5</v>
      </c>
      <c r="AQ411" s="9">
        <f>IFERROR(VLOOKUP($AN411,'Introduction probability'!$A$1:$L$128,6,FALSE),"0")</f>
        <v>0.5</v>
      </c>
      <c r="AR411" s="9">
        <f>IFERROR(VLOOKUP($AN411,'Introduction probability'!$A$1:$L$128,7,FALSE),"0")</f>
        <v>0.5</v>
      </c>
      <c r="AS411" s="9">
        <f>IFERROR(VLOOKUP($AN411,'Introduction probability'!$A$1:$L$128,8,FALSE),"0")</f>
        <v>1</v>
      </c>
      <c r="AT411" s="9">
        <f>IFERROR(VLOOKUP($AN411,'Introduction probability'!$A$1:$L$128,9,FALSE),"0")</f>
        <v>0.5</v>
      </c>
      <c r="AU411" s="9">
        <f>IFERROR(VLOOKUP($AN411,'Introduction probability'!$A$1:$L$128,10,FALSE),"0")</f>
        <v>0.5</v>
      </c>
      <c r="AV411" s="9">
        <f>IFERROR(VLOOKUP($AN411,'Introduction probability'!$A$1:$L$128,11,FALSE),"0")</f>
        <v>0.5</v>
      </c>
      <c r="AW411" s="9">
        <f>IFERROR(VLOOKUP($AN411,'Introduction probability'!$A$1:$L$128,12,FALSE),"0")</f>
        <v>1</v>
      </c>
      <c r="AY411" s="2" t="str">
        <f t="shared" si="159"/>
        <v>Isles of Scilly Complex</v>
      </c>
      <c r="AZ411" s="2" t="str">
        <f t="shared" si="160"/>
        <v>SAC</v>
      </c>
      <c r="BA411" s="2">
        <f t="shared" si="161"/>
        <v>0</v>
      </c>
      <c r="BB411" s="2">
        <f t="shared" si="162"/>
        <v>0</v>
      </c>
      <c r="BC411" s="2">
        <f t="shared" si="163"/>
        <v>0</v>
      </c>
      <c r="BD411" s="2">
        <f t="shared" si="164"/>
        <v>0</v>
      </c>
      <c r="BE411" s="2">
        <f t="shared" si="165"/>
        <v>0</v>
      </c>
      <c r="BF411" s="2">
        <f t="shared" si="166"/>
        <v>0</v>
      </c>
      <c r="BG411" s="2">
        <f t="shared" si="167"/>
        <v>0</v>
      </c>
      <c r="BH411" s="2">
        <f t="shared" si="168"/>
        <v>0</v>
      </c>
    </row>
    <row r="412" spans="1:60" x14ac:dyDescent="0.25">
      <c r="A412" s="1" t="s">
        <v>219</v>
      </c>
      <c r="B412" s="1" t="s">
        <v>220</v>
      </c>
      <c r="C412" s="1" t="s">
        <v>184</v>
      </c>
      <c r="D412" s="1" t="s">
        <v>525</v>
      </c>
      <c r="E412" s="1" t="s">
        <v>230</v>
      </c>
      <c r="F412" s="1" t="s">
        <v>231</v>
      </c>
      <c r="G412" s="1" t="s">
        <v>144</v>
      </c>
      <c r="H412" s="1" t="s">
        <v>17</v>
      </c>
      <c r="I412" s="1" t="s">
        <v>530</v>
      </c>
      <c r="J412" s="1" t="s">
        <v>145</v>
      </c>
      <c r="K412" s="1" t="s">
        <v>16</v>
      </c>
      <c r="L412" s="1" t="s">
        <v>146</v>
      </c>
      <c r="M412" s="2" t="str">
        <f t="shared" si="145"/>
        <v>UK11057</v>
      </c>
      <c r="N412" s="2" t="str">
        <f t="shared" si="146"/>
        <v>Ribble and Alt Estuaries</v>
      </c>
      <c r="O412" s="2" t="str">
        <f t="shared" si="147"/>
        <v>Ramsar</v>
      </c>
      <c r="P412" s="2" t="str">
        <f t="shared" si="149"/>
        <v>H1330</v>
      </c>
      <c r="Q412" s="37" t="s">
        <v>286</v>
      </c>
      <c r="R412" s="37" t="s">
        <v>100</v>
      </c>
      <c r="S412" s="37" t="s">
        <v>242</v>
      </c>
      <c r="T412" s="37" t="s">
        <v>512</v>
      </c>
      <c r="U412" s="9">
        <f t="shared" si="150"/>
        <v>0</v>
      </c>
      <c r="V412" s="9">
        <f t="shared" si="151"/>
        <v>0</v>
      </c>
      <c r="W412" s="9">
        <f t="shared" si="152"/>
        <v>0</v>
      </c>
      <c r="X412" s="9">
        <f t="shared" si="153"/>
        <v>0</v>
      </c>
      <c r="Y412" s="9">
        <f t="shared" si="154"/>
        <v>0</v>
      </c>
      <c r="Z412" s="9">
        <f t="shared" si="155"/>
        <v>0</v>
      </c>
      <c r="AA412" s="9">
        <f t="shared" si="156"/>
        <v>0</v>
      </c>
      <c r="AB412" s="9">
        <f t="shared" si="157"/>
        <v>0</v>
      </c>
      <c r="AN412" s="10" t="str">
        <f t="shared" si="148"/>
        <v>LundySAC</v>
      </c>
      <c r="AO412" s="10" t="str">
        <f t="shared" si="158"/>
        <v>Lundy</v>
      </c>
      <c r="AP412" s="9">
        <f>IFERROR(VLOOKUP($AN412,'Introduction probability'!$A$1:$L$128,5,FALSE),"0")</f>
        <v>0.5</v>
      </c>
      <c r="AQ412" s="9">
        <f>IFERROR(VLOOKUP($AN412,'Introduction probability'!$A$1:$L$128,6,FALSE),"0")</f>
        <v>0.5</v>
      </c>
      <c r="AR412" s="9">
        <f>IFERROR(VLOOKUP($AN412,'Introduction probability'!$A$1:$L$128,7,FALSE),"0")</f>
        <v>0.5</v>
      </c>
      <c r="AS412" s="9">
        <f>IFERROR(VLOOKUP($AN412,'Introduction probability'!$A$1:$L$128,8,FALSE),"0")</f>
        <v>1</v>
      </c>
      <c r="AT412" s="9">
        <f>IFERROR(VLOOKUP($AN412,'Introduction probability'!$A$1:$L$128,9,FALSE),"0")</f>
        <v>0.5</v>
      </c>
      <c r="AU412" s="9">
        <f>IFERROR(VLOOKUP($AN412,'Introduction probability'!$A$1:$L$128,10,FALSE),"0")</f>
        <v>0.5</v>
      </c>
      <c r="AV412" s="9">
        <f>IFERROR(VLOOKUP($AN412,'Introduction probability'!$A$1:$L$128,11,FALSE),"0")</f>
        <v>0.5</v>
      </c>
      <c r="AW412" s="9">
        <f>IFERROR(VLOOKUP($AN412,'Introduction probability'!$A$1:$L$128,12,FALSE),"0")</f>
        <v>0.5</v>
      </c>
      <c r="AY412" s="2" t="str">
        <f t="shared" si="159"/>
        <v>Lundy</v>
      </c>
      <c r="AZ412" s="2" t="str">
        <f t="shared" si="160"/>
        <v>SAC</v>
      </c>
      <c r="BA412" s="2">
        <f t="shared" si="161"/>
        <v>0</v>
      </c>
      <c r="BB412" s="2">
        <f t="shared" si="162"/>
        <v>0</v>
      </c>
      <c r="BC412" s="2">
        <f t="shared" si="163"/>
        <v>0</v>
      </c>
      <c r="BD412" s="2">
        <f t="shared" si="164"/>
        <v>0</v>
      </c>
      <c r="BE412" s="2">
        <f t="shared" si="165"/>
        <v>0</v>
      </c>
      <c r="BF412" s="2">
        <f t="shared" si="166"/>
        <v>0</v>
      </c>
      <c r="BG412" s="2">
        <f t="shared" si="167"/>
        <v>0</v>
      </c>
      <c r="BH412" s="2">
        <f t="shared" si="168"/>
        <v>0</v>
      </c>
    </row>
    <row r="413" spans="1:60" x14ac:dyDescent="0.25">
      <c r="A413" s="1" t="s">
        <v>219</v>
      </c>
      <c r="B413" s="1" t="s">
        <v>220</v>
      </c>
      <c r="C413" s="1" t="s">
        <v>184</v>
      </c>
      <c r="D413" s="1" t="s">
        <v>525</v>
      </c>
      <c r="E413" s="1" t="s">
        <v>230</v>
      </c>
      <c r="F413" s="1" t="s">
        <v>231</v>
      </c>
      <c r="G413" s="1" t="s">
        <v>144</v>
      </c>
      <c r="H413" s="1" t="s">
        <v>17</v>
      </c>
      <c r="I413" s="1" t="s">
        <v>596</v>
      </c>
      <c r="J413" s="1" t="s">
        <v>187</v>
      </c>
      <c r="K413" s="1" t="s">
        <v>16</v>
      </c>
      <c r="L413" s="1" t="s">
        <v>146</v>
      </c>
      <c r="M413" s="2" t="str">
        <f t="shared" si="145"/>
        <v>UK11057</v>
      </c>
      <c r="N413" s="2" t="str">
        <f t="shared" si="146"/>
        <v>Ribble and Alt Estuaries</v>
      </c>
      <c r="O413" s="2" t="str">
        <f t="shared" si="147"/>
        <v>Ramsar</v>
      </c>
      <c r="P413" s="2" t="str">
        <f t="shared" si="149"/>
        <v>SH_2</v>
      </c>
      <c r="Q413" s="37" t="s">
        <v>286</v>
      </c>
      <c r="R413" s="37" t="s">
        <v>100</v>
      </c>
      <c r="S413" s="37" t="s">
        <v>242</v>
      </c>
      <c r="T413" s="37" t="s">
        <v>590</v>
      </c>
      <c r="U413" s="9">
        <f t="shared" si="150"/>
        <v>0</v>
      </c>
      <c r="V413" s="9">
        <f t="shared" si="151"/>
        <v>1</v>
      </c>
      <c r="W413" s="9">
        <f t="shared" si="152"/>
        <v>1</v>
      </c>
      <c r="X413" s="9">
        <f t="shared" si="153"/>
        <v>1</v>
      </c>
      <c r="Y413" s="9">
        <f t="shared" si="154"/>
        <v>1</v>
      </c>
      <c r="Z413" s="9">
        <f t="shared" si="155"/>
        <v>1</v>
      </c>
      <c r="AA413" s="9">
        <f t="shared" si="156"/>
        <v>1</v>
      </c>
      <c r="AB413" s="9">
        <f t="shared" si="157"/>
        <v>0</v>
      </c>
      <c r="AN413" s="10" t="str">
        <f t="shared" si="148"/>
        <v>LundySAC</v>
      </c>
      <c r="AO413" s="10" t="str">
        <f t="shared" si="158"/>
        <v>Lundy</v>
      </c>
      <c r="AP413" s="9">
        <f>IFERROR(VLOOKUP($AN413,'Introduction probability'!$A$1:$L$128,5,FALSE),"0")</f>
        <v>0.5</v>
      </c>
      <c r="AQ413" s="9">
        <f>IFERROR(VLOOKUP($AN413,'Introduction probability'!$A$1:$L$128,6,FALSE),"0")</f>
        <v>0.5</v>
      </c>
      <c r="AR413" s="9">
        <f>IFERROR(VLOOKUP($AN413,'Introduction probability'!$A$1:$L$128,7,FALSE),"0")</f>
        <v>0.5</v>
      </c>
      <c r="AS413" s="9">
        <f>IFERROR(VLOOKUP($AN413,'Introduction probability'!$A$1:$L$128,8,FALSE),"0")</f>
        <v>1</v>
      </c>
      <c r="AT413" s="9">
        <f>IFERROR(VLOOKUP($AN413,'Introduction probability'!$A$1:$L$128,9,FALSE),"0")</f>
        <v>0.5</v>
      </c>
      <c r="AU413" s="9">
        <f>IFERROR(VLOOKUP($AN413,'Introduction probability'!$A$1:$L$128,10,FALSE),"0")</f>
        <v>0.5</v>
      </c>
      <c r="AV413" s="9">
        <f>IFERROR(VLOOKUP($AN413,'Introduction probability'!$A$1:$L$128,11,FALSE),"0")</f>
        <v>0.5</v>
      </c>
      <c r="AW413" s="9">
        <f>IFERROR(VLOOKUP($AN413,'Introduction probability'!$A$1:$L$128,12,FALSE),"0")</f>
        <v>0.5</v>
      </c>
      <c r="AY413" s="2" t="str">
        <f t="shared" si="159"/>
        <v>Lundy</v>
      </c>
      <c r="AZ413" s="2" t="str">
        <f t="shared" si="160"/>
        <v>SAC</v>
      </c>
      <c r="BA413" s="2">
        <f t="shared" si="161"/>
        <v>0</v>
      </c>
      <c r="BB413" s="2">
        <f t="shared" si="162"/>
        <v>0.5</v>
      </c>
      <c r="BC413" s="2">
        <f t="shared" si="163"/>
        <v>0.5</v>
      </c>
      <c r="BD413" s="2">
        <f t="shared" si="164"/>
        <v>1</v>
      </c>
      <c r="BE413" s="2">
        <f t="shared" si="165"/>
        <v>0.5</v>
      </c>
      <c r="BF413" s="2">
        <f t="shared" si="166"/>
        <v>0.5</v>
      </c>
      <c r="BG413" s="2">
        <f t="shared" si="167"/>
        <v>0.5</v>
      </c>
      <c r="BH413" s="2">
        <f t="shared" si="168"/>
        <v>0</v>
      </c>
    </row>
    <row r="414" spans="1:60" x14ac:dyDescent="0.25">
      <c r="A414" s="1" t="s">
        <v>219</v>
      </c>
      <c r="B414" s="1" t="s">
        <v>220</v>
      </c>
      <c r="C414" s="1" t="s">
        <v>184</v>
      </c>
      <c r="D414" s="1" t="s">
        <v>525</v>
      </c>
      <c r="E414" s="1" t="s">
        <v>230</v>
      </c>
      <c r="F414" s="1" t="s">
        <v>231</v>
      </c>
      <c r="G414" s="1" t="s">
        <v>144</v>
      </c>
      <c r="H414" s="1" t="s">
        <v>17</v>
      </c>
      <c r="I414" s="1" t="s">
        <v>459</v>
      </c>
      <c r="J414" s="1" t="s">
        <v>46</v>
      </c>
      <c r="K414" s="1" t="s">
        <v>16</v>
      </c>
      <c r="L414" s="1" t="s">
        <v>19</v>
      </c>
      <c r="M414" s="2" t="str">
        <f t="shared" si="145"/>
        <v>UK11057</v>
      </c>
      <c r="N414" s="2" t="str">
        <f t="shared" si="146"/>
        <v>Ribble and Alt Estuaries</v>
      </c>
      <c r="O414" s="2" t="str">
        <f t="shared" si="147"/>
        <v>Ramsar</v>
      </c>
      <c r="P414" s="2" t="str">
        <f t="shared" si="149"/>
        <v>A2.4</v>
      </c>
      <c r="Q414" s="37" t="s">
        <v>286</v>
      </c>
      <c r="R414" s="37" t="s">
        <v>100</v>
      </c>
      <c r="S414" s="37" t="s">
        <v>242</v>
      </c>
      <c r="T414" s="37" t="s">
        <v>591</v>
      </c>
      <c r="U414" s="9">
        <f t="shared" si="150"/>
        <v>1</v>
      </c>
      <c r="V414" s="9">
        <f t="shared" si="151"/>
        <v>1</v>
      </c>
      <c r="W414" s="9">
        <f t="shared" si="152"/>
        <v>1</v>
      </c>
      <c r="X414" s="9">
        <f t="shared" si="153"/>
        <v>0</v>
      </c>
      <c r="Y414" s="9">
        <f t="shared" si="154"/>
        <v>1</v>
      </c>
      <c r="Z414" s="9">
        <f t="shared" si="155"/>
        <v>1</v>
      </c>
      <c r="AA414" s="9">
        <f t="shared" si="156"/>
        <v>1</v>
      </c>
      <c r="AB414" s="9">
        <f t="shared" si="157"/>
        <v>1</v>
      </c>
      <c r="AN414" s="10" t="str">
        <f t="shared" si="148"/>
        <v>LundySAC</v>
      </c>
      <c r="AO414" s="10" t="str">
        <f t="shared" si="158"/>
        <v>Lundy</v>
      </c>
      <c r="AP414" s="9">
        <f>IFERROR(VLOOKUP($AN414,'Introduction probability'!$A$1:$L$128,5,FALSE),"0")</f>
        <v>0.5</v>
      </c>
      <c r="AQ414" s="9">
        <f>IFERROR(VLOOKUP($AN414,'Introduction probability'!$A$1:$L$128,6,FALSE),"0")</f>
        <v>0.5</v>
      </c>
      <c r="AR414" s="9">
        <f>IFERROR(VLOOKUP($AN414,'Introduction probability'!$A$1:$L$128,7,FALSE),"0")</f>
        <v>0.5</v>
      </c>
      <c r="AS414" s="9">
        <f>IFERROR(VLOOKUP($AN414,'Introduction probability'!$A$1:$L$128,8,FALSE),"0")</f>
        <v>1</v>
      </c>
      <c r="AT414" s="9">
        <f>IFERROR(VLOOKUP($AN414,'Introduction probability'!$A$1:$L$128,9,FALSE),"0")</f>
        <v>0.5</v>
      </c>
      <c r="AU414" s="9">
        <f>IFERROR(VLOOKUP($AN414,'Introduction probability'!$A$1:$L$128,10,FALSE),"0")</f>
        <v>0.5</v>
      </c>
      <c r="AV414" s="9">
        <f>IFERROR(VLOOKUP($AN414,'Introduction probability'!$A$1:$L$128,11,FALSE),"0")</f>
        <v>0.5</v>
      </c>
      <c r="AW414" s="9">
        <f>IFERROR(VLOOKUP($AN414,'Introduction probability'!$A$1:$L$128,12,FALSE),"0")</f>
        <v>0.5</v>
      </c>
      <c r="AY414" s="2" t="str">
        <f t="shared" si="159"/>
        <v>Lundy</v>
      </c>
      <c r="AZ414" s="2" t="str">
        <f t="shared" si="160"/>
        <v>SAC</v>
      </c>
      <c r="BA414" s="2">
        <f t="shared" si="161"/>
        <v>0.5</v>
      </c>
      <c r="BB414" s="2">
        <f t="shared" si="162"/>
        <v>0.5</v>
      </c>
      <c r="BC414" s="2">
        <f t="shared" si="163"/>
        <v>0.5</v>
      </c>
      <c r="BD414" s="2">
        <f t="shared" si="164"/>
        <v>0</v>
      </c>
      <c r="BE414" s="2">
        <f t="shared" si="165"/>
        <v>0.5</v>
      </c>
      <c r="BF414" s="2">
        <f t="shared" si="166"/>
        <v>0.5</v>
      </c>
      <c r="BG414" s="2">
        <f t="shared" si="167"/>
        <v>0.5</v>
      </c>
      <c r="BH414" s="2">
        <f t="shared" si="168"/>
        <v>0.5</v>
      </c>
    </row>
    <row r="415" spans="1:60" x14ac:dyDescent="0.25">
      <c r="A415" s="1" t="s">
        <v>219</v>
      </c>
      <c r="B415" s="1" t="s">
        <v>220</v>
      </c>
      <c r="C415" s="1" t="s">
        <v>184</v>
      </c>
      <c r="D415" s="1" t="s">
        <v>525</v>
      </c>
      <c r="E415" s="1" t="s">
        <v>230</v>
      </c>
      <c r="F415" s="1" t="s">
        <v>231</v>
      </c>
      <c r="G415" s="1" t="s">
        <v>144</v>
      </c>
      <c r="H415" s="1" t="s">
        <v>17</v>
      </c>
      <c r="I415" s="1" t="s">
        <v>444</v>
      </c>
      <c r="J415" s="1" t="s">
        <v>27</v>
      </c>
      <c r="K415" s="1" t="s">
        <v>16</v>
      </c>
      <c r="L415" s="1" t="s">
        <v>19</v>
      </c>
      <c r="M415" s="2" t="str">
        <f t="shared" si="145"/>
        <v>UK11057</v>
      </c>
      <c r="N415" s="2" t="str">
        <f t="shared" si="146"/>
        <v>Ribble and Alt Estuaries</v>
      </c>
      <c r="O415" s="2" t="str">
        <f t="shared" si="147"/>
        <v>Ramsar</v>
      </c>
      <c r="P415" s="2" t="str">
        <f t="shared" si="149"/>
        <v>A2.3</v>
      </c>
      <c r="Q415" s="37" t="s">
        <v>286</v>
      </c>
      <c r="R415" s="37" t="s">
        <v>100</v>
      </c>
      <c r="S415" s="37" t="s">
        <v>242</v>
      </c>
      <c r="T415" s="37" t="s">
        <v>595</v>
      </c>
      <c r="U415" s="9">
        <f t="shared" si="150"/>
        <v>1</v>
      </c>
      <c r="V415" s="9">
        <f t="shared" si="151"/>
        <v>1</v>
      </c>
      <c r="W415" s="9">
        <f t="shared" si="152"/>
        <v>1</v>
      </c>
      <c r="X415" s="9">
        <f t="shared" si="153"/>
        <v>0</v>
      </c>
      <c r="Y415" s="9">
        <f t="shared" si="154"/>
        <v>1</v>
      </c>
      <c r="Z415" s="9">
        <f t="shared" si="155"/>
        <v>1</v>
      </c>
      <c r="AA415" s="9">
        <f t="shared" si="156"/>
        <v>1</v>
      </c>
      <c r="AB415" s="9">
        <f t="shared" si="157"/>
        <v>1</v>
      </c>
      <c r="AN415" s="10" t="str">
        <f t="shared" si="148"/>
        <v>LundySAC</v>
      </c>
      <c r="AO415" s="10" t="str">
        <f t="shared" si="158"/>
        <v>Lundy</v>
      </c>
      <c r="AP415" s="9">
        <f>IFERROR(VLOOKUP($AN415,'Introduction probability'!$A$1:$L$128,5,FALSE),"0")</f>
        <v>0.5</v>
      </c>
      <c r="AQ415" s="9">
        <f>IFERROR(VLOOKUP($AN415,'Introduction probability'!$A$1:$L$128,6,FALSE),"0")</f>
        <v>0.5</v>
      </c>
      <c r="AR415" s="9">
        <f>IFERROR(VLOOKUP($AN415,'Introduction probability'!$A$1:$L$128,7,FALSE),"0")</f>
        <v>0.5</v>
      </c>
      <c r="AS415" s="9">
        <f>IFERROR(VLOOKUP($AN415,'Introduction probability'!$A$1:$L$128,8,FALSE),"0")</f>
        <v>1</v>
      </c>
      <c r="AT415" s="9">
        <f>IFERROR(VLOOKUP($AN415,'Introduction probability'!$A$1:$L$128,9,FALSE),"0")</f>
        <v>0.5</v>
      </c>
      <c r="AU415" s="9">
        <f>IFERROR(VLOOKUP($AN415,'Introduction probability'!$A$1:$L$128,10,FALSE),"0")</f>
        <v>0.5</v>
      </c>
      <c r="AV415" s="9">
        <f>IFERROR(VLOOKUP($AN415,'Introduction probability'!$A$1:$L$128,11,FALSE),"0")</f>
        <v>0.5</v>
      </c>
      <c r="AW415" s="9">
        <f>IFERROR(VLOOKUP($AN415,'Introduction probability'!$A$1:$L$128,12,FALSE),"0")</f>
        <v>0.5</v>
      </c>
      <c r="AY415" s="2" t="str">
        <f t="shared" si="159"/>
        <v>Lundy</v>
      </c>
      <c r="AZ415" s="2" t="str">
        <f t="shared" si="160"/>
        <v>SAC</v>
      </c>
      <c r="BA415" s="2">
        <f t="shared" si="161"/>
        <v>0.5</v>
      </c>
      <c r="BB415" s="2">
        <f t="shared" si="162"/>
        <v>0.5</v>
      </c>
      <c r="BC415" s="2">
        <f t="shared" si="163"/>
        <v>0.5</v>
      </c>
      <c r="BD415" s="2">
        <f t="shared" si="164"/>
        <v>0</v>
      </c>
      <c r="BE415" s="2">
        <f t="shared" si="165"/>
        <v>0.5</v>
      </c>
      <c r="BF415" s="2">
        <f t="shared" si="166"/>
        <v>0.5</v>
      </c>
      <c r="BG415" s="2">
        <f t="shared" si="167"/>
        <v>0.5</v>
      </c>
      <c r="BH415" s="2">
        <f t="shared" si="168"/>
        <v>0.5</v>
      </c>
    </row>
    <row r="416" spans="1:60" x14ac:dyDescent="0.25">
      <c r="A416" s="1" t="s">
        <v>219</v>
      </c>
      <c r="B416" s="1" t="s">
        <v>220</v>
      </c>
      <c r="C416" s="1" t="s">
        <v>184</v>
      </c>
      <c r="D416" s="1" t="s">
        <v>525</v>
      </c>
      <c r="E416" s="1" t="s">
        <v>230</v>
      </c>
      <c r="F416" s="1" t="s">
        <v>231</v>
      </c>
      <c r="G416" s="1" t="s">
        <v>144</v>
      </c>
      <c r="H416" s="1" t="s">
        <v>17</v>
      </c>
      <c r="I416" s="1" t="s">
        <v>465</v>
      </c>
      <c r="J416" s="1" t="s">
        <v>56</v>
      </c>
      <c r="K416" s="1" t="s">
        <v>16</v>
      </c>
      <c r="L416" s="1" t="s">
        <v>19</v>
      </c>
      <c r="M416" s="2" t="str">
        <f t="shared" si="145"/>
        <v>UK11057</v>
      </c>
      <c r="N416" s="2" t="str">
        <f t="shared" si="146"/>
        <v>Ribble and Alt Estuaries</v>
      </c>
      <c r="O416" s="2" t="str">
        <f t="shared" si="147"/>
        <v>Ramsar</v>
      </c>
      <c r="P416" s="2" t="str">
        <f t="shared" si="149"/>
        <v>A2.2</v>
      </c>
      <c r="Q416" s="37" t="s">
        <v>286</v>
      </c>
      <c r="R416" s="37" t="s">
        <v>100</v>
      </c>
      <c r="S416" s="37" t="s">
        <v>242</v>
      </c>
      <c r="T416" s="37" t="s">
        <v>472</v>
      </c>
      <c r="U416" s="9">
        <f t="shared" si="150"/>
        <v>0</v>
      </c>
      <c r="V416" s="9">
        <f t="shared" si="151"/>
        <v>1</v>
      </c>
      <c r="W416" s="9">
        <f t="shared" si="152"/>
        <v>0</v>
      </c>
      <c r="X416" s="9">
        <f t="shared" si="153"/>
        <v>1</v>
      </c>
      <c r="Y416" s="9">
        <f t="shared" si="154"/>
        <v>0</v>
      </c>
      <c r="Z416" s="9">
        <f t="shared" si="155"/>
        <v>1</v>
      </c>
      <c r="AA416" s="9">
        <f t="shared" si="156"/>
        <v>1</v>
      </c>
      <c r="AB416" s="9">
        <f t="shared" si="157"/>
        <v>1</v>
      </c>
      <c r="AN416" s="10" t="str">
        <f t="shared" si="148"/>
        <v>LundySAC</v>
      </c>
      <c r="AO416" s="10" t="str">
        <f t="shared" si="158"/>
        <v>Lundy</v>
      </c>
      <c r="AP416" s="9">
        <f>IFERROR(VLOOKUP($AN416,'Introduction probability'!$A$1:$L$128,5,FALSE),"0")</f>
        <v>0.5</v>
      </c>
      <c r="AQ416" s="9">
        <f>IFERROR(VLOOKUP($AN416,'Introduction probability'!$A$1:$L$128,6,FALSE),"0")</f>
        <v>0.5</v>
      </c>
      <c r="AR416" s="9">
        <f>IFERROR(VLOOKUP($AN416,'Introduction probability'!$A$1:$L$128,7,FALSE),"0")</f>
        <v>0.5</v>
      </c>
      <c r="AS416" s="9">
        <f>IFERROR(VLOOKUP($AN416,'Introduction probability'!$A$1:$L$128,8,FALSE),"0")</f>
        <v>1</v>
      </c>
      <c r="AT416" s="9">
        <f>IFERROR(VLOOKUP($AN416,'Introduction probability'!$A$1:$L$128,9,FALSE),"0")</f>
        <v>0.5</v>
      </c>
      <c r="AU416" s="9">
        <f>IFERROR(VLOOKUP($AN416,'Introduction probability'!$A$1:$L$128,10,FALSE),"0")</f>
        <v>0.5</v>
      </c>
      <c r="AV416" s="9">
        <f>IFERROR(VLOOKUP($AN416,'Introduction probability'!$A$1:$L$128,11,FALSE),"0")</f>
        <v>0.5</v>
      </c>
      <c r="AW416" s="9">
        <f>IFERROR(VLOOKUP($AN416,'Introduction probability'!$A$1:$L$128,12,FALSE),"0")</f>
        <v>0.5</v>
      </c>
      <c r="AY416" s="2" t="str">
        <f t="shared" si="159"/>
        <v>Lundy</v>
      </c>
      <c r="AZ416" s="2" t="str">
        <f t="shared" si="160"/>
        <v>SAC</v>
      </c>
      <c r="BA416" s="2">
        <f t="shared" si="161"/>
        <v>0</v>
      </c>
      <c r="BB416" s="2">
        <f t="shared" si="162"/>
        <v>0.5</v>
      </c>
      <c r="BC416" s="2">
        <f t="shared" si="163"/>
        <v>0</v>
      </c>
      <c r="BD416" s="2">
        <f t="shared" si="164"/>
        <v>1</v>
      </c>
      <c r="BE416" s="2">
        <f t="shared" si="165"/>
        <v>0</v>
      </c>
      <c r="BF416" s="2">
        <f t="shared" si="166"/>
        <v>0.5</v>
      </c>
      <c r="BG416" s="2">
        <f t="shared" si="167"/>
        <v>0.5</v>
      </c>
      <c r="BH416" s="2">
        <f t="shared" si="168"/>
        <v>0.5</v>
      </c>
    </row>
    <row r="417" spans="1:60" x14ac:dyDescent="0.25">
      <c r="A417" s="1" t="s">
        <v>219</v>
      </c>
      <c r="B417" s="1" t="s">
        <v>220</v>
      </c>
      <c r="C417" s="1" t="s">
        <v>184</v>
      </c>
      <c r="D417" s="1" t="s">
        <v>525</v>
      </c>
      <c r="E417" s="1" t="s">
        <v>230</v>
      </c>
      <c r="F417" s="1" t="s">
        <v>231</v>
      </c>
      <c r="G417" s="1" t="s">
        <v>144</v>
      </c>
      <c r="H417" s="1" t="s">
        <v>17</v>
      </c>
      <c r="I417" s="1" t="s">
        <v>543</v>
      </c>
      <c r="J417" s="1" t="s">
        <v>148</v>
      </c>
      <c r="K417" s="1" t="s">
        <v>16</v>
      </c>
      <c r="L417" s="1" t="s">
        <v>146</v>
      </c>
      <c r="M417" s="2" t="str">
        <f t="shared" si="145"/>
        <v>UK11057</v>
      </c>
      <c r="N417" s="2" t="str">
        <f t="shared" si="146"/>
        <v>Ribble and Alt Estuaries</v>
      </c>
      <c r="O417" s="2" t="str">
        <f t="shared" si="147"/>
        <v>Ramsar</v>
      </c>
      <c r="P417" s="2" t="str">
        <f t="shared" si="149"/>
        <v>H1310</v>
      </c>
      <c r="Q417" s="37" t="s">
        <v>286</v>
      </c>
      <c r="R417" s="37" t="s">
        <v>100</v>
      </c>
      <c r="S417" s="37" t="s">
        <v>242</v>
      </c>
      <c r="T417" s="37" t="s">
        <v>457</v>
      </c>
      <c r="U417" s="9">
        <f t="shared" si="150"/>
        <v>0</v>
      </c>
      <c r="V417" s="9">
        <f t="shared" si="151"/>
        <v>0</v>
      </c>
      <c r="W417" s="9">
        <f t="shared" si="152"/>
        <v>0</v>
      </c>
      <c r="X417" s="9">
        <f t="shared" si="153"/>
        <v>0</v>
      </c>
      <c r="Y417" s="9">
        <f t="shared" si="154"/>
        <v>0</v>
      </c>
      <c r="Z417" s="9">
        <f t="shared" si="155"/>
        <v>0</v>
      </c>
      <c r="AA417" s="9">
        <f t="shared" si="156"/>
        <v>0</v>
      </c>
      <c r="AB417" s="9">
        <f t="shared" si="157"/>
        <v>0</v>
      </c>
      <c r="AN417" s="10" t="str">
        <f t="shared" si="148"/>
        <v>LundySAC</v>
      </c>
      <c r="AO417" s="10" t="str">
        <f t="shared" si="158"/>
        <v>Lundy</v>
      </c>
      <c r="AP417" s="9">
        <f>IFERROR(VLOOKUP($AN417,'Introduction probability'!$A$1:$L$128,5,FALSE),"0")</f>
        <v>0.5</v>
      </c>
      <c r="AQ417" s="9">
        <f>IFERROR(VLOOKUP($AN417,'Introduction probability'!$A$1:$L$128,6,FALSE),"0")</f>
        <v>0.5</v>
      </c>
      <c r="AR417" s="9">
        <f>IFERROR(VLOOKUP($AN417,'Introduction probability'!$A$1:$L$128,7,FALSE),"0")</f>
        <v>0.5</v>
      </c>
      <c r="AS417" s="9">
        <f>IFERROR(VLOOKUP($AN417,'Introduction probability'!$A$1:$L$128,8,FALSE),"0")</f>
        <v>1</v>
      </c>
      <c r="AT417" s="9">
        <f>IFERROR(VLOOKUP($AN417,'Introduction probability'!$A$1:$L$128,9,FALSE),"0")</f>
        <v>0.5</v>
      </c>
      <c r="AU417" s="9">
        <f>IFERROR(VLOOKUP($AN417,'Introduction probability'!$A$1:$L$128,10,FALSE),"0")</f>
        <v>0.5</v>
      </c>
      <c r="AV417" s="9">
        <f>IFERROR(VLOOKUP($AN417,'Introduction probability'!$A$1:$L$128,11,FALSE),"0")</f>
        <v>0.5</v>
      </c>
      <c r="AW417" s="9">
        <f>IFERROR(VLOOKUP($AN417,'Introduction probability'!$A$1:$L$128,12,FALSE),"0")</f>
        <v>0.5</v>
      </c>
      <c r="AY417" s="2" t="str">
        <f t="shared" si="159"/>
        <v>Lundy</v>
      </c>
      <c r="AZ417" s="2" t="str">
        <f t="shared" si="160"/>
        <v>SAC</v>
      </c>
      <c r="BA417" s="2">
        <f t="shared" si="161"/>
        <v>0</v>
      </c>
      <c r="BB417" s="2">
        <f t="shared" si="162"/>
        <v>0</v>
      </c>
      <c r="BC417" s="2">
        <f t="shared" si="163"/>
        <v>0</v>
      </c>
      <c r="BD417" s="2">
        <f t="shared" si="164"/>
        <v>0</v>
      </c>
      <c r="BE417" s="2">
        <f t="shared" si="165"/>
        <v>0</v>
      </c>
      <c r="BF417" s="2">
        <f t="shared" si="166"/>
        <v>0</v>
      </c>
      <c r="BG417" s="2">
        <f t="shared" si="167"/>
        <v>0</v>
      </c>
      <c r="BH417" s="2">
        <f t="shared" si="168"/>
        <v>0</v>
      </c>
    </row>
    <row r="418" spans="1:60" x14ac:dyDescent="0.25">
      <c r="A418" s="1" t="s">
        <v>219</v>
      </c>
      <c r="B418" s="1" t="s">
        <v>220</v>
      </c>
      <c r="C418" s="1" t="s">
        <v>184</v>
      </c>
      <c r="D418" s="1" t="s">
        <v>518</v>
      </c>
      <c r="E418" s="1" t="s">
        <v>215</v>
      </c>
      <c r="F418" s="1" t="s">
        <v>216</v>
      </c>
      <c r="G418" s="1" t="s">
        <v>144</v>
      </c>
      <c r="H418" s="1" t="s">
        <v>17</v>
      </c>
      <c r="I418" s="1" t="s">
        <v>530</v>
      </c>
      <c r="J418" s="1" t="s">
        <v>145</v>
      </c>
      <c r="K418" s="1" t="s">
        <v>16</v>
      </c>
      <c r="L418" s="1" t="s">
        <v>146</v>
      </c>
      <c r="M418" s="2" t="str">
        <f t="shared" si="145"/>
        <v>UK11057</v>
      </c>
      <c r="N418" s="2" t="str">
        <f t="shared" si="146"/>
        <v>Ribble and Alt Estuaries</v>
      </c>
      <c r="O418" s="2" t="str">
        <f t="shared" si="147"/>
        <v>Ramsar</v>
      </c>
      <c r="P418" s="2" t="str">
        <f t="shared" si="149"/>
        <v>H1330</v>
      </c>
      <c r="Q418" s="37" t="s">
        <v>286</v>
      </c>
      <c r="R418" s="37" t="s">
        <v>100</v>
      </c>
      <c r="S418" s="37" t="s">
        <v>242</v>
      </c>
      <c r="T418" s="37" t="s">
        <v>534</v>
      </c>
      <c r="U418" s="9">
        <f t="shared" si="150"/>
        <v>0</v>
      </c>
      <c r="V418" s="9">
        <f t="shared" si="151"/>
        <v>0</v>
      </c>
      <c r="W418" s="9">
        <f t="shared" si="152"/>
        <v>0</v>
      </c>
      <c r="X418" s="9">
        <f t="shared" si="153"/>
        <v>0</v>
      </c>
      <c r="Y418" s="9">
        <f t="shared" si="154"/>
        <v>0</v>
      </c>
      <c r="Z418" s="9">
        <f t="shared" si="155"/>
        <v>0</v>
      </c>
      <c r="AA418" s="9">
        <f t="shared" si="156"/>
        <v>0</v>
      </c>
      <c r="AB418" s="9">
        <f t="shared" si="157"/>
        <v>0</v>
      </c>
      <c r="AN418" s="10" t="str">
        <f t="shared" si="148"/>
        <v>LundySAC</v>
      </c>
      <c r="AO418" s="10" t="str">
        <f t="shared" si="158"/>
        <v>Lundy</v>
      </c>
      <c r="AP418" s="9">
        <f>IFERROR(VLOOKUP($AN418,'Introduction probability'!$A$1:$L$128,5,FALSE),"0")</f>
        <v>0.5</v>
      </c>
      <c r="AQ418" s="9">
        <f>IFERROR(VLOOKUP($AN418,'Introduction probability'!$A$1:$L$128,6,FALSE),"0")</f>
        <v>0.5</v>
      </c>
      <c r="AR418" s="9">
        <f>IFERROR(VLOOKUP($AN418,'Introduction probability'!$A$1:$L$128,7,FALSE),"0")</f>
        <v>0.5</v>
      </c>
      <c r="AS418" s="9">
        <f>IFERROR(VLOOKUP($AN418,'Introduction probability'!$A$1:$L$128,8,FALSE),"0")</f>
        <v>1</v>
      </c>
      <c r="AT418" s="9">
        <f>IFERROR(VLOOKUP($AN418,'Introduction probability'!$A$1:$L$128,9,FALSE),"0")</f>
        <v>0.5</v>
      </c>
      <c r="AU418" s="9">
        <f>IFERROR(VLOOKUP($AN418,'Introduction probability'!$A$1:$L$128,10,FALSE),"0")</f>
        <v>0.5</v>
      </c>
      <c r="AV418" s="9">
        <f>IFERROR(VLOOKUP($AN418,'Introduction probability'!$A$1:$L$128,11,FALSE),"0")</f>
        <v>0.5</v>
      </c>
      <c r="AW418" s="9">
        <f>IFERROR(VLOOKUP($AN418,'Introduction probability'!$A$1:$L$128,12,FALSE),"0")</f>
        <v>0.5</v>
      </c>
      <c r="AY418" s="2" t="str">
        <f t="shared" si="159"/>
        <v>Lundy</v>
      </c>
      <c r="AZ418" s="2" t="str">
        <f t="shared" si="160"/>
        <v>SAC</v>
      </c>
      <c r="BA418" s="2">
        <f t="shared" si="161"/>
        <v>0</v>
      </c>
      <c r="BB418" s="2">
        <f t="shared" si="162"/>
        <v>0</v>
      </c>
      <c r="BC418" s="2">
        <f t="shared" si="163"/>
        <v>0</v>
      </c>
      <c r="BD418" s="2">
        <f t="shared" si="164"/>
        <v>0</v>
      </c>
      <c r="BE418" s="2">
        <f t="shared" si="165"/>
        <v>0</v>
      </c>
      <c r="BF418" s="2">
        <f t="shared" si="166"/>
        <v>0</v>
      </c>
      <c r="BG418" s="2">
        <f t="shared" si="167"/>
        <v>0</v>
      </c>
      <c r="BH418" s="2">
        <f t="shared" si="168"/>
        <v>0</v>
      </c>
    </row>
    <row r="419" spans="1:60" x14ac:dyDescent="0.25">
      <c r="A419" s="1" t="s">
        <v>219</v>
      </c>
      <c r="B419" s="1" t="s">
        <v>220</v>
      </c>
      <c r="C419" s="1" t="s">
        <v>184</v>
      </c>
      <c r="D419" s="1" t="s">
        <v>518</v>
      </c>
      <c r="E419" s="1" t="s">
        <v>215</v>
      </c>
      <c r="F419" s="1" t="s">
        <v>216</v>
      </c>
      <c r="G419" s="1" t="s">
        <v>144</v>
      </c>
      <c r="H419" s="1" t="s">
        <v>17</v>
      </c>
      <c r="I419" s="1" t="s">
        <v>596</v>
      </c>
      <c r="J419" s="1" t="s">
        <v>187</v>
      </c>
      <c r="K419" s="1" t="s">
        <v>16</v>
      </c>
      <c r="L419" s="1" t="s">
        <v>146</v>
      </c>
      <c r="M419" s="2" t="str">
        <f t="shared" si="145"/>
        <v>UK11057</v>
      </c>
      <c r="N419" s="2" t="str">
        <f t="shared" si="146"/>
        <v>Ribble and Alt Estuaries</v>
      </c>
      <c r="O419" s="2" t="str">
        <f t="shared" si="147"/>
        <v>Ramsar</v>
      </c>
      <c r="P419" s="2" t="str">
        <f t="shared" si="149"/>
        <v>SH_2</v>
      </c>
      <c r="Q419" s="37" t="s">
        <v>287</v>
      </c>
      <c r="R419" s="37" t="s">
        <v>288</v>
      </c>
      <c r="S419" s="37" t="s">
        <v>242</v>
      </c>
      <c r="T419" s="37" t="s">
        <v>546</v>
      </c>
      <c r="U419" s="9">
        <f t="shared" si="150"/>
        <v>0</v>
      </c>
      <c r="V419" s="9">
        <f t="shared" si="151"/>
        <v>0</v>
      </c>
      <c r="W419" s="9">
        <f t="shared" si="152"/>
        <v>0</v>
      </c>
      <c r="X419" s="9">
        <f t="shared" si="153"/>
        <v>0</v>
      </c>
      <c r="Y419" s="9">
        <f t="shared" si="154"/>
        <v>0</v>
      </c>
      <c r="Z419" s="9">
        <f t="shared" si="155"/>
        <v>0</v>
      </c>
      <c r="AA419" s="9">
        <f t="shared" si="156"/>
        <v>0</v>
      </c>
      <c r="AB419" s="9">
        <f t="shared" si="157"/>
        <v>0</v>
      </c>
      <c r="AN419" s="10" t="str">
        <f t="shared" si="148"/>
        <v>Morecambe BaySAC</v>
      </c>
      <c r="AO419" s="10" t="str">
        <f t="shared" si="158"/>
        <v>Morecambe Bay</v>
      </c>
      <c r="AP419" s="9">
        <f>IFERROR(VLOOKUP($AN419,'Introduction probability'!$A$1:$L$128,5,FALSE),"0")</f>
        <v>0.5</v>
      </c>
      <c r="AQ419" s="9">
        <f>IFERROR(VLOOKUP($AN419,'Introduction probability'!$A$1:$L$128,6,FALSE),"0")</f>
        <v>0.5</v>
      </c>
      <c r="AR419" s="9">
        <f>IFERROR(VLOOKUP($AN419,'Introduction probability'!$A$1:$L$128,7,FALSE),"0")</f>
        <v>0.5</v>
      </c>
      <c r="AS419" s="9">
        <f>IFERROR(VLOOKUP($AN419,'Introduction probability'!$A$1:$L$128,8,FALSE),"0")</f>
        <v>1</v>
      </c>
      <c r="AT419" s="9">
        <f>IFERROR(VLOOKUP($AN419,'Introduction probability'!$A$1:$L$128,9,FALSE),"0")</f>
        <v>0.5</v>
      </c>
      <c r="AU419" s="9">
        <f>IFERROR(VLOOKUP($AN419,'Introduction probability'!$A$1:$L$128,10,FALSE),"0")</f>
        <v>1</v>
      </c>
      <c r="AV419" s="9">
        <f>IFERROR(VLOOKUP($AN419,'Introduction probability'!$A$1:$L$128,11,FALSE),"0")</f>
        <v>0.5</v>
      </c>
      <c r="AW419" s="9">
        <f>IFERROR(VLOOKUP($AN419,'Introduction probability'!$A$1:$L$128,12,FALSE),"0")</f>
        <v>0.5</v>
      </c>
      <c r="AY419" s="2" t="str">
        <f t="shared" si="159"/>
        <v>Morecambe Bay</v>
      </c>
      <c r="AZ419" s="2" t="str">
        <f t="shared" si="160"/>
        <v>SAC</v>
      </c>
      <c r="BA419" s="2">
        <f t="shared" si="161"/>
        <v>0</v>
      </c>
      <c r="BB419" s="2">
        <f t="shared" si="162"/>
        <v>0</v>
      </c>
      <c r="BC419" s="2">
        <f t="shared" si="163"/>
        <v>0</v>
      </c>
      <c r="BD419" s="2">
        <f t="shared" si="164"/>
        <v>0</v>
      </c>
      <c r="BE419" s="2">
        <f t="shared" si="165"/>
        <v>0</v>
      </c>
      <c r="BF419" s="2">
        <f t="shared" si="166"/>
        <v>0</v>
      </c>
      <c r="BG419" s="2">
        <f t="shared" si="167"/>
        <v>0</v>
      </c>
      <c r="BH419" s="2">
        <f t="shared" si="168"/>
        <v>0</v>
      </c>
    </row>
    <row r="420" spans="1:60" x14ac:dyDescent="0.25">
      <c r="A420" s="1" t="s">
        <v>219</v>
      </c>
      <c r="B420" s="1" t="s">
        <v>220</v>
      </c>
      <c r="C420" s="1" t="s">
        <v>184</v>
      </c>
      <c r="D420" s="1" t="s">
        <v>518</v>
      </c>
      <c r="E420" s="1" t="s">
        <v>215</v>
      </c>
      <c r="F420" s="1" t="s">
        <v>216</v>
      </c>
      <c r="G420" s="1" t="s">
        <v>144</v>
      </c>
      <c r="H420" s="1" t="s">
        <v>17</v>
      </c>
      <c r="I420" s="1" t="s">
        <v>459</v>
      </c>
      <c r="J420" s="1" t="s">
        <v>46</v>
      </c>
      <c r="K420" s="1" t="s">
        <v>16</v>
      </c>
      <c r="L420" s="1" t="s">
        <v>19</v>
      </c>
      <c r="M420" s="2" t="str">
        <f t="shared" si="145"/>
        <v>UK11057</v>
      </c>
      <c r="N420" s="2" t="str">
        <f t="shared" si="146"/>
        <v>Ribble and Alt Estuaries</v>
      </c>
      <c r="O420" s="2" t="str">
        <f t="shared" si="147"/>
        <v>Ramsar</v>
      </c>
      <c r="P420" s="2" t="str">
        <f t="shared" si="149"/>
        <v>A2.4</v>
      </c>
      <c r="Q420" s="37" t="s">
        <v>287</v>
      </c>
      <c r="R420" s="37" t="s">
        <v>288</v>
      </c>
      <c r="S420" s="37" t="s">
        <v>242</v>
      </c>
      <c r="T420" s="37" t="s">
        <v>530</v>
      </c>
      <c r="U420" s="9">
        <f t="shared" si="150"/>
        <v>0</v>
      </c>
      <c r="V420" s="9">
        <f t="shared" si="151"/>
        <v>0</v>
      </c>
      <c r="W420" s="9">
        <f t="shared" si="152"/>
        <v>0</v>
      </c>
      <c r="X420" s="9">
        <f t="shared" si="153"/>
        <v>0</v>
      </c>
      <c r="Y420" s="9">
        <f t="shared" si="154"/>
        <v>0</v>
      </c>
      <c r="Z420" s="9">
        <f t="shared" si="155"/>
        <v>0</v>
      </c>
      <c r="AA420" s="9">
        <f t="shared" si="156"/>
        <v>0</v>
      </c>
      <c r="AB420" s="9">
        <f t="shared" si="157"/>
        <v>0</v>
      </c>
      <c r="AN420" s="10" t="str">
        <f t="shared" si="148"/>
        <v>Morecambe BaySAC</v>
      </c>
      <c r="AO420" s="10" t="str">
        <f t="shared" si="158"/>
        <v>Morecambe Bay</v>
      </c>
      <c r="AP420" s="9">
        <f>IFERROR(VLOOKUP($AN420,'Introduction probability'!$A$1:$L$128,5,FALSE),"0")</f>
        <v>0.5</v>
      </c>
      <c r="AQ420" s="9">
        <f>IFERROR(VLOOKUP($AN420,'Introduction probability'!$A$1:$L$128,6,FALSE),"0")</f>
        <v>0.5</v>
      </c>
      <c r="AR420" s="9">
        <f>IFERROR(VLOOKUP($AN420,'Introduction probability'!$A$1:$L$128,7,FALSE),"0")</f>
        <v>0.5</v>
      </c>
      <c r="AS420" s="9">
        <f>IFERROR(VLOOKUP($AN420,'Introduction probability'!$A$1:$L$128,8,FALSE),"0")</f>
        <v>1</v>
      </c>
      <c r="AT420" s="9">
        <f>IFERROR(VLOOKUP($AN420,'Introduction probability'!$A$1:$L$128,9,FALSE),"0")</f>
        <v>0.5</v>
      </c>
      <c r="AU420" s="9">
        <f>IFERROR(VLOOKUP($AN420,'Introduction probability'!$A$1:$L$128,10,FALSE),"0")</f>
        <v>1</v>
      </c>
      <c r="AV420" s="9">
        <f>IFERROR(VLOOKUP($AN420,'Introduction probability'!$A$1:$L$128,11,FALSE),"0")</f>
        <v>0.5</v>
      </c>
      <c r="AW420" s="9">
        <f>IFERROR(VLOOKUP($AN420,'Introduction probability'!$A$1:$L$128,12,FALSE),"0")</f>
        <v>0.5</v>
      </c>
      <c r="AY420" s="2" t="str">
        <f t="shared" si="159"/>
        <v>Morecambe Bay</v>
      </c>
      <c r="AZ420" s="2" t="str">
        <f t="shared" si="160"/>
        <v>SAC</v>
      </c>
      <c r="BA420" s="2">
        <f t="shared" si="161"/>
        <v>0</v>
      </c>
      <c r="BB420" s="2">
        <f t="shared" si="162"/>
        <v>0</v>
      </c>
      <c r="BC420" s="2">
        <f t="shared" si="163"/>
        <v>0</v>
      </c>
      <c r="BD420" s="2">
        <f t="shared" si="164"/>
        <v>0</v>
      </c>
      <c r="BE420" s="2">
        <f t="shared" si="165"/>
        <v>0</v>
      </c>
      <c r="BF420" s="2">
        <f t="shared" si="166"/>
        <v>0</v>
      </c>
      <c r="BG420" s="2">
        <f t="shared" si="167"/>
        <v>0</v>
      </c>
      <c r="BH420" s="2">
        <f t="shared" si="168"/>
        <v>0</v>
      </c>
    </row>
    <row r="421" spans="1:60" x14ac:dyDescent="0.25">
      <c r="A421" s="1" t="s">
        <v>219</v>
      </c>
      <c r="B421" s="1" t="s">
        <v>220</v>
      </c>
      <c r="C421" s="1" t="s">
        <v>184</v>
      </c>
      <c r="D421" s="1" t="s">
        <v>518</v>
      </c>
      <c r="E421" s="1" t="s">
        <v>215</v>
      </c>
      <c r="F421" s="1" t="s">
        <v>216</v>
      </c>
      <c r="G421" s="1" t="s">
        <v>144</v>
      </c>
      <c r="H421" s="1" t="s">
        <v>17</v>
      </c>
      <c r="I421" s="1" t="s">
        <v>444</v>
      </c>
      <c r="J421" s="1" t="s">
        <v>27</v>
      </c>
      <c r="K421" s="1" t="s">
        <v>16</v>
      </c>
      <c r="L421" s="1" t="s">
        <v>19</v>
      </c>
      <c r="M421" s="2" t="str">
        <f t="shared" si="145"/>
        <v>UK11057</v>
      </c>
      <c r="N421" s="2" t="str">
        <f t="shared" si="146"/>
        <v>Ribble and Alt Estuaries</v>
      </c>
      <c r="O421" s="2" t="str">
        <f t="shared" si="147"/>
        <v>Ramsar</v>
      </c>
      <c r="P421" s="2" t="str">
        <f t="shared" si="149"/>
        <v>A2.3</v>
      </c>
      <c r="Q421" s="37" t="s">
        <v>287</v>
      </c>
      <c r="R421" s="37" t="s">
        <v>288</v>
      </c>
      <c r="S421" s="37" t="s">
        <v>242</v>
      </c>
      <c r="T421" s="37" t="s">
        <v>536</v>
      </c>
      <c r="U421" s="9">
        <f t="shared" si="150"/>
        <v>1</v>
      </c>
      <c r="V421" s="9">
        <f t="shared" si="151"/>
        <v>1</v>
      </c>
      <c r="W421" s="9">
        <f t="shared" si="152"/>
        <v>1</v>
      </c>
      <c r="X421" s="9">
        <f t="shared" si="153"/>
        <v>1</v>
      </c>
      <c r="Y421" s="9">
        <f t="shared" si="154"/>
        <v>1</v>
      </c>
      <c r="Z421" s="9">
        <f t="shared" si="155"/>
        <v>1</v>
      </c>
      <c r="AA421" s="9">
        <f t="shared" si="156"/>
        <v>1</v>
      </c>
      <c r="AB421" s="9">
        <f t="shared" si="157"/>
        <v>1</v>
      </c>
      <c r="AN421" s="10" t="str">
        <f t="shared" si="148"/>
        <v>Morecambe BaySAC</v>
      </c>
      <c r="AO421" s="10" t="str">
        <f t="shared" si="158"/>
        <v>Morecambe Bay</v>
      </c>
      <c r="AP421" s="9">
        <f>IFERROR(VLOOKUP($AN421,'Introduction probability'!$A$1:$L$128,5,FALSE),"0")</f>
        <v>0.5</v>
      </c>
      <c r="AQ421" s="9">
        <f>IFERROR(VLOOKUP($AN421,'Introduction probability'!$A$1:$L$128,6,FALSE),"0")</f>
        <v>0.5</v>
      </c>
      <c r="AR421" s="9">
        <f>IFERROR(VLOOKUP($AN421,'Introduction probability'!$A$1:$L$128,7,FALSE),"0")</f>
        <v>0.5</v>
      </c>
      <c r="AS421" s="9">
        <f>IFERROR(VLOOKUP($AN421,'Introduction probability'!$A$1:$L$128,8,FALSE),"0")</f>
        <v>1</v>
      </c>
      <c r="AT421" s="9">
        <f>IFERROR(VLOOKUP($AN421,'Introduction probability'!$A$1:$L$128,9,FALSE),"0")</f>
        <v>0.5</v>
      </c>
      <c r="AU421" s="9">
        <f>IFERROR(VLOOKUP($AN421,'Introduction probability'!$A$1:$L$128,10,FALSE),"0")</f>
        <v>1</v>
      </c>
      <c r="AV421" s="9">
        <f>IFERROR(VLOOKUP($AN421,'Introduction probability'!$A$1:$L$128,11,FALSE),"0")</f>
        <v>0.5</v>
      </c>
      <c r="AW421" s="9">
        <f>IFERROR(VLOOKUP($AN421,'Introduction probability'!$A$1:$L$128,12,FALSE),"0")</f>
        <v>0.5</v>
      </c>
      <c r="AY421" s="2" t="str">
        <f t="shared" si="159"/>
        <v>Morecambe Bay</v>
      </c>
      <c r="AZ421" s="2" t="str">
        <f t="shared" si="160"/>
        <v>SAC</v>
      </c>
      <c r="BA421" s="2">
        <f t="shared" si="161"/>
        <v>0.5</v>
      </c>
      <c r="BB421" s="2">
        <f t="shared" si="162"/>
        <v>0.5</v>
      </c>
      <c r="BC421" s="2">
        <f t="shared" si="163"/>
        <v>0.5</v>
      </c>
      <c r="BD421" s="2">
        <f t="shared" si="164"/>
        <v>1</v>
      </c>
      <c r="BE421" s="2">
        <f t="shared" si="165"/>
        <v>0.5</v>
      </c>
      <c r="BF421" s="2">
        <f t="shared" si="166"/>
        <v>1</v>
      </c>
      <c r="BG421" s="2">
        <f t="shared" si="167"/>
        <v>0.5</v>
      </c>
      <c r="BH421" s="2">
        <f t="shared" si="168"/>
        <v>0.5</v>
      </c>
    </row>
    <row r="422" spans="1:60" x14ac:dyDescent="0.25">
      <c r="A422" s="1" t="s">
        <v>219</v>
      </c>
      <c r="B422" s="1" t="s">
        <v>220</v>
      </c>
      <c r="C422" s="1" t="s">
        <v>184</v>
      </c>
      <c r="D422" s="1" t="s">
        <v>518</v>
      </c>
      <c r="E422" s="1" t="s">
        <v>215</v>
      </c>
      <c r="F422" s="1" t="s">
        <v>216</v>
      </c>
      <c r="G422" s="1" t="s">
        <v>144</v>
      </c>
      <c r="H422" s="1" t="s">
        <v>17</v>
      </c>
      <c r="I422" s="1" t="s">
        <v>465</v>
      </c>
      <c r="J422" s="1" t="s">
        <v>56</v>
      </c>
      <c r="K422" s="1" t="s">
        <v>16</v>
      </c>
      <c r="L422" s="1" t="s">
        <v>19</v>
      </c>
      <c r="M422" s="2" t="str">
        <f t="shared" si="145"/>
        <v>UK11057</v>
      </c>
      <c r="N422" s="2" t="str">
        <f t="shared" si="146"/>
        <v>Ribble and Alt Estuaries</v>
      </c>
      <c r="O422" s="2" t="str">
        <f t="shared" si="147"/>
        <v>Ramsar</v>
      </c>
      <c r="P422" s="2" t="str">
        <f t="shared" si="149"/>
        <v>A2.2</v>
      </c>
      <c r="Q422" s="37" t="s">
        <v>287</v>
      </c>
      <c r="R422" s="37" t="s">
        <v>288</v>
      </c>
      <c r="S422" s="37" t="s">
        <v>242</v>
      </c>
      <c r="T422" s="37" t="s">
        <v>547</v>
      </c>
      <c r="U422" s="9">
        <f t="shared" si="150"/>
        <v>0</v>
      </c>
      <c r="V422" s="9">
        <f t="shared" si="151"/>
        <v>0</v>
      </c>
      <c r="W422" s="9">
        <f t="shared" si="152"/>
        <v>0</v>
      </c>
      <c r="X422" s="9">
        <f t="shared" si="153"/>
        <v>0</v>
      </c>
      <c r="Y422" s="9">
        <f t="shared" si="154"/>
        <v>0</v>
      </c>
      <c r="Z422" s="9">
        <f t="shared" si="155"/>
        <v>0</v>
      </c>
      <c r="AA422" s="9">
        <f t="shared" si="156"/>
        <v>0</v>
      </c>
      <c r="AB422" s="9">
        <f t="shared" si="157"/>
        <v>0</v>
      </c>
      <c r="AN422" s="10" t="str">
        <f t="shared" si="148"/>
        <v>Morecambe BaySAC</v>
      </c>
      <c r="AO422" s="10" t="str">
        <f t="shared" si="158"/>
        <v>Morecambe Bay</v>
      </c>
      <c r="AP422" s="9">
        <f>IFERROR(VLOOKUP($AN422,'Introduction probability'!$A$1:$L$128,5,FALSE),"0")</f>
        <v>0.5</v>
      </c>
      <c r="AQ422" s="9">
        <f>IFERROR(VLOOKUP($AN422,'Introduction probability'!$A$1:$L$128,6,FALSE),"0")</f>
        <v>0.5</v>
      </c>
      <c r="AR422" s="9">
        <f>IFERROR(VLOOKUP($AN422,'Introduction probability'!$A$1:$L$128,7,FALSE),"0")</f>
        <v>0.5</v>
      </c>
      <c r="AS422" s="9">
        <f>IFERROR(VLOOKUP($AN422,'Introduction probability'!$A$1:$L$128,8,FALSE),"0")</f>
        <v>1</v>
      </c>
      <c r="AT422" s="9">
        <f>IFERROR(VLOOKUP($AN422,'Introduction probability'!$A$1:$L$128,9,FALSE),"0")</f>
        <v>0.5</v>
      </c>
      <c r="AU422" s="9">
        <f>IFERROR(VLOOKUP($AN422,'Introduction probability'!$A$1:$L$128,10,FALSE),"0")</f>
        <v>1</v>
      </c>
      <c r="AV422" s="9">
        <f>IFERROR(VLOOKUP($AN422,'Introduction probability'!$A$1:$L$128,11,FALSE),"0")</f>
        <v>0.5</v>
      </c>
      <c r="AW422" s="9">
        <f>IFERROR(VLOOKUP($AN422,'Introduction probability'!$A$1:$L$128,12,FALSE),"0")</f>
        <v>0.5</v>
      </c>
      <c r="AY422" s="2" t="str">
        <f t="shared" si="159"/>
        <v>Morecambe Bay</v>
      </c>
      <c r="AZ422" s="2" t="str">
        <f t="shared" si="160"/>
        <v>SAC</v>
      </c>
      <c r="BA422" s="2">
        <f t="shared" si="161"/>
        <v>0</v>
      </c>
      <c r="BB422" s="2">
        <f t="shared" si="162"/>
        <v>0</v>
      </c>
      <c r="BC422" s="2">
        <f t="shared" si="163"/>
        <v>0</v>
      </c>
      <c r="BD422" s="2">
        <f t="shared" si="164"/>
        <v>0</v>
      </c>
      <c r="BE422" s="2">
        <f t="shared" si="165"/>
        <v>0</v>
      </c>
      <c r="BF422" s="2">
        <f t="shared" si="166"/>
        <v>0</v>
      </c>
      <c r="BG422" s="2">
        <f t="shared" si="167"/>
        <v>0</v>
      </c>
      <c r="BH422" s="2">
        <f t="shared" si="168"/>
        <v>0</v>
      </c>
    </row>
    <row r="423" spans="1:60" x14ac:dyDescent="0.25">
      <c r="A423" s="1" t="s">
        <v>219</v>
      </c>
      <c r="B423" s="1" t="s">
        <v>220</v>
      </c>
      <c r="C423" s="1" t="s">
        <v>184</v>
      </c>
      <c r="D423" s="1" t="s">
        <v>518</v>
      </c>
      <c r="E423" s="1" t="s">
        <v>215</v>
      </c>
      <c r="F423" s="1" t="s">
        <v>216</v>
      </c>
      <c r="G423" s="1" t="s">
        <v>144</v>
      </c>
      <c r="H423" s="1" t="s">
        <v>17</v>
      </c>
      <c r="I423" s="1" t="s">
        <v>543</v>
      </c>
      <c r="J423" s="1" t="s">
        <v>148</v>
      </c>
      <c r="K423" s="1" t="s">
        <v>16</v>
      </c>
      <c r="L423" s="1" t="s">
        <v>146</v>
      </c>
      <c r="M423" s="2" t="str">
        <f t="shared" si="145"/>
        <v>UK11057</v>
      </c>
      <c r="N423" s="2" t="str">
        <f t="shared" si="146"/>
        <v>Ribble and Alt Estuaries</v>
      </c>
      <c r="O423" s="2" t="str">
        <f t="shared" si="147"/>
        <v>Ramsar</v>
      </c>
      <c r="P423" s="2" t="str">
        <f t="shared" si="149"/>
        <v>H1310</v>
      </c>
      <c r="Q423" s="37" t="s">
        <v>287</v>
      </c>
      <c r="R423" s="37" t="s">
        <v>288</v>
      </c>
      <c r="S423" s="37" t="s">
        <v>242</v>
      </c>
      <c r="T423" s="37" t="s">
        <v>539</v>
      </c>
      <c r="U423" s="9">
        <f t="shared" si="150"/>
        <v>0</v>
      </c>
      <c r="V423" s="9">
        <f t="shared" si="151"/>
        <v>0</v>
      </c>
      <c r="W423" s="9">
        <f t="shared" si="152"/>
        <v>0</v>
      </c>
      <c r="X423" s="9">
        <f t="shared" si="153"/>
        <v>0</v>
      </c>
      <c r="Y423" s="9">
        <f t="shared" si="154"/>
        <v>0</v>
      </c>
      <c r="Z423" s="9">
        <f t="shared" si="155"/>
        <v>0</v>
      </c>
      <c r="AA423" s="9">
        <f t="shared" si="156"/>
        <v>0</v>
      </c>
      <c r="AB423" s="9">
        <f t="shared" si="157"/>
        <v>0</v>
      </c>
      <c r="AN423" s="10" t="str">
        <f t="shared" si="148"/>
        <v>Morecambe BaySAC</v>
      </c>
      <c r="AO423" s="10" t="str">
        <f t="shared" si="158"/>
        <v>Morecambe Bay</v>
      </c>
      <c r="AP423" s="9">
        <f>IFERROR(VLOOKUP($AN423,'Introduction probability'!$A$1:$L$128,5,FALSE),"0")</f>
        <v>0.5</v>
      </c>
      <c r="AQ423" s="9">
        <f>IFERROR(VLOOKUP($AN423,'Introduction probability'!$A$1:$L$128,6,FALSE),"0")</f>
        <v>0.5</v>
      </c>
      <c r="AR423" s="9">
        <f>IFERROR(VLOOKUP($AN423,'Introduction probability'!$A$1:$L$128,7,FALSE),"0")</f>
        <v>0.5</v>
      </c>
      <c r="AS423" s="9">
        <f>IFERROR(VLOOKUP($AN423,'Introduction probability'!$A$1:$L$128,8,FALSE),"0")</f>
        <v>1</v>
      </c>
      <c r="AT423" s="9">
        <f>IFERROR(VLOOKUP($AN423,'Introduction probability'!$A$1:$L$128,9,FALSE),"0")</f>
        <v>0.5</v>
      </c>
      <c r="AU423" s="9">
        <f>IFERROR(VLOOKUP($AN423,'Introduction probability'!$A$1:$L$128,10,FALSE),"0")</f>
        <v>1</v>
      </c>
      <c r="AV423" s="9">
        <f>IFERROR(VLOOKUP($AN423,'Introduction probability'!$A$1:$L$128,11,FALSE),"0")</f>
        <v>0.5</v>
      </c>
      <c r="AW423" s="9">
        <f>IFERROR(VLOOKUP($AN423,'Introduction probability'!$A$1:$L$128,12,FALSE),"0")</f>
        <v>0.5</v>
      </c>
      <c r="AY423" s="2" t="str">
        <f t="shared" si="159"/>
        <v>Morecambe Bay</v>
      </c>
      <c r="AZ423" s="2" t="str">
        <f t="shared" si="160"/>
        <v>SAC</v>
      </c>
      <c r="BA423" s="2">
        <f t="shared" si="161"/>
        <v>0</v>
      </c>
      <c r="BB423" s="2">
        <f t="shared" si="162"/>
        <v>0</v>
      </c>
      <c r="BC423" s="2">
        <f t="shared" si="163"/>
        <v>0</v>
      </c>
      <c r="BD423" s="2">
        <f t="shared" si="164"/>
        <v>0</v>
      </c>
      <c r="BE423" s="2">
        <f t="shared" si="165"/>
        <v>0</v>
      </c>
      <c r="BF423" s="2">
        <f t="shared" si="166"/>
        <v>0</v>
      </c>
      <c r="BG423" s="2">
        <f t="shared" si="167"/>
        <v>0</v>
      </c>
      <c r="BH423" s="2">
        <f t="shared" si="168"/>
        <v>0</v>
      </c>
    </row>
    <row r="424" spans="1:60" x14ac:dyDescent="0.25">
      <c r="A424" s="1" t="s">
        <v>219</v>
      </c>
      <c r="B424" s="1" t="s">
        <v>220</v>
      </c>
      <c r="C424" s="1" t="s">
        <v>184</v>
      </c>
      <c r="D424" s="1" t="s">
        <v>514</v>
      </c>
      <c r="E424" s="1" t="s">
        <v>206</v>
      </c>
      <c r="F424" s="1" t="s">
        <v>207</v>
      </c>
      <c r="G424" s="1" t="s">
        <v>144</v>
      </c>
      <c r="H424" s="1" t="s">
        <v>17</v>
      </c>
      <c r="I424" s="1" t="s">
        <v>530</v>
      </c>
      <c r="J424" s="1" t="s">
        <v>145</v>
      </c>
      <c r="K424" s="1" t="s">
        <v>16</v>
      </c>
      <c r="L424" s="1" t="s">
        <v>146</v>
      </c>
      <c r="M424" s="2" t="str">
        <f t="shared" si="145"/>
        <v>UK11057</v>
      </c>
      <c r="N424" s="2" t="str">
        <f t="shared" si="146"/>
        <v>Ribble and Alt Estuaries</v>
      </c>
      <c r="O424" s="2" t="str">
        <f t="shared" si="147"/>
        <v>Ramsar</v>
      </c>
      <c r="P424" s="2" t="str">
        <f t="shared" si="149"/>
        <v>H1330</v>
      </c>
      <c r="Q424" s="37" t="s">
        <v>287</v>
      </c>
      <c r="R424" s="37" t="s">
        <v>288</v>
      </c>
      <c r="S424" s="37" t="s">
        <v>242</v>
      </c>
      <c r="T424" s="37" t="s">
        <v>531</v>
      </c>
      <c r="U424" s="9">
        <f t="shared" si="150"/>
        <v>1</v>
      </c>
      <c r="V424" s="9">
        <f t="shared" si="151"/>
        <v>1</v>
      </c>
      <c r="W424" s="9">
        <f t="shared" si="152"/>
        <v>1</v>
      </c>
      <c r="X424" s="9">
        <f t="shared" si="153"/>
        <v>1</v>
      </c>
      <c r="Y424" s="9">
        <f t="shared" si="154"/>
        <v>1</v>
      </c>
      <c r="Z424" s="9">
        <f t="shared" si="155"/>
        <v>0</v>
      </c>
      <c r="AA424" s="9">
        <f t="shared" si="156"/>
        <v>0</v>
      </c>
      <c r="AB424" s="9">
        <f t="shared" si="157"/>
        <v>1</v>
      </c>
      <c r="AN424" s="10" t="str">
        <f t="shared" si="148"/>
        <v>Morecambe BaySAC</v>
      </c>
      <c r="AO424" s="10" t="str">
        <f t="shared" si="158"/>
        <v>Morecambe Bay</v>
      </c>
      <c r="AP424" s="9">
        <f>IFERROR(VLOOKUP($AN424,'Introduction probability'!$A$1:$L$128,5,FALSE),"0")</f>
        <v>0.5</v>
      </c>
      <c r="AQ424" s="9">
        <f>IFERROR(VLOOKUP($AN424,'Introduction probability'!$A$1:$L$128,6,FALSE),"0")</f>
        <v>0.5</v>
      </c>
      <c r="AR424" s="9">
        <f>IFERROR(VLOOKUP($AN424,'Introduction probability'!$A$1:$L$128,7,FALSE),"0")</f>
        <v>0.5</v>
      </c>
      <c r="AS424" s="9">
        <f>IFERROR(VLOOKUP($AN424,'Introduction probability'!$A$1:$L$128,8,FALSE),"0")</f>
        <v>1</v>
      </c>
      <c r="AT424" s="9">
        <f>IFERROR(VLOOKUP($AN424,'Introduction probability'!$A$1:$L$128,9,FALSE),"0")</f>
        <v>0.5</v>
      </c>
      <c r="AU424" s="9">
        <f>IFERROR(VLOOKUP($AN424,'Introduction probability'!$A$1:$L$128,10,FALSE),"0")</f>
        <v>1</v>
      </c>
      <c r="AV424" s="9">
        <f>IFERROR(VLOOKUP($AN424,'Introduction probability'!$A$1:$L$128,11,FALSE),"0")</f>
        <v>0.5</v>
      </c>
      <c r="AW424" s="9">
        <f>IFERROR(VLOOKUP($AN424,'Introduction probability'!$A$1:$L$128,12,FALSE),"0")</f>
        <v>0.5</v>
      </c>
      <c r="AY424" s="2" t="str">
        <f t="shared" si="159"/>
        <v>Morecambe Bay</v>
      </c>
      <c r="AZ424" s="2" t="str">
        <f t="shared" si="160"/>
        <v>SAC</v>
      </c>
      <c r="BA424" s="2">
        <f t="shared" si="161"/>
        <v>0.5</v>
      </c>
      <c r="BB424" s="2">
        <f t="shared" si="162"/>
        <v>0.5</v>
      </c>
      <c r="BC424" s="2">
        <f t="shared" si="163"/>
        <v>0.5</v>
      </c>
      <c r="BD424" s="2">
        <f t="shared" si="164"/>
        <v>1</v>
      </c>
      <c r="BE424" s="2">
        <f t="shared" si="165"/>
        <v>0.5</v>
      </c>
      <c r="BF424" s="2">
        <f t="shared" si="166"/>
        <v>0</v>
      </c>
      <c r="BG424" s="2">
        <f t="shared" si="167"/>
        <v>0</v>
      </c>
      <c r="BH424" s="2">
        <f t="shared" si="168"/>
        <v>0.5</v>
      </c>
    </row>
    <row r="425" spans="1:60" x14ac:dyDescent="0.25">
      <c r="A425" s="1" t="s">
        <v>219</v>
      </c>
      <c r="B425" s="1" t="s">
        <v>220</v>
      </c>
      <c r="C425" s="1" t="s">
        <v>184</v>
      </c>
      <c r="D425" s="1" t="s">
        <v>514</v>
      </c>
      <c r="E425" s="1" t="s">
        <v>206</v>
      </c>
      <c r="F425" s="1" t="s">
        <v>207</v>
      </c>
      <c r="G425" s="1" t="s">
        <v>144</v>
      </c>
      <c r="H425" s="1" t="s">
        <v>17</v>
      </c>
      <c r="I425" s="1" t="s">
        <v>596</v>
      </c>
      <c r="J425" s="1" t="s">
        <v>187</v>
      </c>
      <c r="K425" s="1" t="s">
        <v>16</v>
      </c>
      <c r="L425" s="1" t="s">
        <v>146</v>
      </c>
      <c r="M425" s="2" t="str">
        <f t="shared" si="145"/>
        <v>UK11057</v>
      </c>
      <c r="N425" s="2" t="str">
        <f t="shared" si="146"/>
        <v>Ribble and Alt Estuaries</v>
      </c>
      <c r="O425" s="2" t="str">
        <f t="shared" si="147"/>
        <v>Ramsar</v>
      </c>
      <c r="P425" s="2" t="str">
        <f t="shared" si="149"/>
        <v>SH_2</v>
      </c>
      <c r="Q425" s="37" t="s">
        <v>287</v>
      </c>
      <c r="R425" s="37" t="s">
        <v>288</v>
      </c>
      <c r="S425" s="37" t="s">
        <v>242</v>
      </c>
      <c r="T425" s="37" t="s">
        <v>540</v>
      </c>
      <c r="U425" s="9">
        <f t="shared" si="150"/>
        <v>0</v>
      </c>
      <c r="V425" s="9">
        <f t="shared" si="151"/>
        <v>0</v>
      </c>
      <c r="W425" s="9">
        <f t="shared" si="152"/>
        <v>0</v>
      </c>
      <c r="X425" s="9">
        <f t="shared" si="153"/>
        <v>0</v>
      </c>
      <c r="Y425" s="9">
        <f t="shared" si="154"/>
        <v>0</v>
      </c>
      <c r="Z425" s="9">
        <f t="shared" si="155"/>
        <v>0</v>
      </c>
      <c r="AA425" s="9">
        <f t="shared" si="156"/>
        <v>0</v>
      </c>
      <c r="AB425" s="9">
        <f t="shared" si="157"/>
        <v>0</v>
      </c>
      <c r="AN425" s="10" t="str">
        <f t="shared" si="148"/>
        <v>Morecambe BaySAC</v>
      </c>
      <c r="AO425" s="10" t="str">
        <f t="shared" si="158"/>
        <v>Morecambe Bay</v>
      </c>
      <c r="AP425" s="9">
        <f>IFERROR(VLOOKUP($AN425,'Introduction probability'!$A$1:$L$128,5,FALSE),"0")</f>
        <v>0.5</v>
      </c>
      <c r="AQ425" s="9">
        <f>IFERROR(VLOOKUP($AN425,'Introduction probability'!$A$1:$L$128,6,FALSE),"0")</f>
        <v>0.5</v>
      </c>
      <c r="AR425" s="9">
        <f>IFERROR(VLOOKUP($AN425,'Introduction probability'!$A$1:$L$128,7,FALSE),"0")</f>
        <v>0.5</v>
      </c>
      <c r="AS425" s="9">
        <f>IFERROR(VLOOKUP($AN425,'Introduction probability'!$A$1:$L$128,8,FALSE),"0")</f>
        <v>1</v>
      </c>
      <c r="AT425" s="9">
        <f>IFERROR(VLOOKUP($AN425,'Introduction probability'!$A$1:$L$128,9,FALSE),"0")</f>
        <v>0.5</v>
      </c>
      <c r="AU425" s="9">
        <f>IFERROR(VLOOKUP($AN425,'Introduction probability'!$A$1:$L$128,10,FALSE),"0")</f>
        <v>1</v>
      </c>
      <c r="AV425" s="9">
        <f>IFERROR(VLOOKUP($AN425,'Introduction probability'!$A$1:$L$128,11,FALSE),"0")</f>
        <v>0.5</v>
      </c>
      <c r="AW425" s="9">
        <f>IFERROR(VLOOKUP($AN425,'Introduction probability'!$A$1:$L$128,12,FALSE),"0")</f>
        <v>0.5</v>
      </c>
      <c r="AY425" s="2" t="str">
        <f t="shared" si="159"/>
        <v>Morecambe Bay</v>
      </c>
      <c r="AZ425" s="2" t="str">
        <f t="shared" si="160"/>
        <v>SAC</v>
      </c>
      <c r="BA425" s="2">
        <f t="shared" si="161"/>
        <v>0</v>
      </c>
      <c r="BB425" s="2">
        <f t="shared" si="162"/>
        <v>0</v>
      </c>
      <c r="BC425" s="2">
        <f t="shared" si="163"/>
        <v>0</v>
      </c>
      <c r="BD425" s="2">
        <f t="shared" si="164"/>
        <v>0</v>
      </c>
      <c r="BE425" s="2">
        <f t="shared" si="165"/>
        <v>0</v>
      </c>
      <c r="BF425" s="2">
        <f t="shared" si="166"/>
        <v>0</v>
      </c>
      <c r="BG425" s="2">
        <f t="shared" si="167"/>
        <v>0</v>
      </c>
      <c r="BH425" s="2">
        <f t="shared" si="168"/>
        <v>0</v>
      </c>
    </row>
    <row r="426" spans="1:60" x14ac:dyDescent="0.25">
      <c r="A426" s="1" t="s">
        <v>219</v>
      </c>
      <c r="B426" s="1" t="s">
        <v>220</v>
      </c>
      <c r="C426" s="1" t="s">
        <v>184</v>
      </c>
      <c r="D426" s="1" t="s">
        <v>514</v>
      </c>
      <c r="E426" s="1" t="s">
        <v>206</v>
      </c>
      <c r="F426" s="1" t="s">
        <v>207</v>
      </c>
      <c r="G426" s="1" t="s">
        <v>144</v>
      </c>
      <c r="H426" s="1" t="s">
        <v>17</v>
      </c>
      <c r="I426" s="1" t="s">
        <v>459</v>
      </c>
      <c r="J426" s="1" t="s">
        <v>46</v>
      </c>
      <c r="K426" s="1" t="s">
        <v>16</v>
      </c>
      <c r="L426" s="1" t="s">
        <v>19</v>
      </c>
      <c r="M426" s="2" t="str">
        <f t="shared" si="145"/>
        <v>UK11057</v>
      </c>
      <c r="N426" s="2" t="str">
        <f t="shared" si="146"/>
        <v>Ribble and Alt Estuaries</v>
      </c>
      <c r="O426" s="2" t="str">
        <f t="shared" si="147"/>
        <v>Ramsar</v>
      </c>
      <c r="P426" s="2" t="str">
        <f t="shared" si="149"/>
        <v>A2.4</v>
      </c>
      <c r="Q426" s="37" t="s">
        <v>287</v>
      </c>
      <c r="R426" s="37" t="s">
        <v>288</v>
      </c>
      <c r="S426" s="37" t="s">
        <v>242</v>
      </c>
      <c r="T426" s="37" t="s">
        <v>552</v>
      </c>
      <c r="U426" s="9">
        <f t="shared" si="150"/>
        <v>0</v>
      </c>
      <c r="V426" s="9">
        <f t="shared" si="151"/>
        <v>0</v>
      </c>
      <c r="W426" s="9">
        <f t="shared" si="152"/>
        <v>0</v>
      </c>
      <c r="X426" s="9">
        <f t="shared" si="153"/>
        <v>0</v>
      </c>
      <c r="Y426" s="9">
        <f t="shared" si="154"/>
        <v>0</v>
      </c>
      <c r="Z426" s="9">
        <f t="shared" si="155"/>
        <v>0</v>
      </c>
      <c r="AA426" s="9">
        <f t="shared" si="156"/>
        <v>0</v>
      </c>
      <c r="AB426" s="9">
        <f t="shared" si="157"/>
        <v>0</v>
      </c>
      <c r="AN426" s="10" t="str">
        <f t="shared" si="148"/>
        <v>Morecambe BaySAC</v>
      </c>
      <c r="AO426" s="10" t="str">
        <f t="shared" si="158"/>
        <v>Morecambe Bay</v>
      </c>
      <c r="AP426" s="9">
        <f>IFERROR(VLOOKUP($AN426,'Introduction probability'!$A$1:$L$128,5,FALSE),"0")</f>
        <v>0.5</v>
      </c>
      <c r="AQ426" s="9">
        <f>IFERROR(VLOOKUP($AN426,'Introduction probability'!$A$1:$L$128,6,FALSE),"0")</f>
        <v>0.5</v>
      </c>
      <c r="AR426" s="9">
        <f>IFERROR(VLOOKUP($AN426,'Introduction probability'!$A$1:$L$128,7,FALSE),"0")</f>
        <v>0.5</v>
      </c>
      <c r="AS426" s="9">
        <f>IFERROR(VLOOKUP($AN426,'Introduction probability'!$A$1:$L$128,8,FALSE),"0")</f>
        <v>1</v>
      </c>
      <c r="AT426" s="9">
        <f>IFERROR(VLOOKUP($AN426,'Introduction probability'!$A$1:$L$128,9,FALSE),"0")</f>
        <v>0.5</v>
      </c>
      <c r="AU426" s="9">
        <f>IFERROR(VLOOKUP($AN426,'Introduction probability'!$A$1:$L$128,10,FALSE),"0")</f>
        <v>1</v>
      </c>
      <c r="AV426" s="9">
        <f>IFERROR(VLOOKUP($AN426,'Introduction probability'!$A$1:$L$128,11,FALSE),"0")</f>
        <v>0.5</v>
      </c>
      <c r="AW426" s="9">
        <f>IFERROR(VLOOKUP($AN426,'Introduction probability'!$A$1:$L$128,12,FALSE),"0")</f>
        <v>0.5</v>
      </c>
      <c r="AY426" s="2" t="str">
        <f t="shared" si="159"/>
        <v>Morecambe Bay</v>
      </c>
      <c r="AZ426" s="2" t="str">
        <f t="shared" si="160"/>
        <v>SAC</v>
      </c>
      <c r="BA426" s="2">
        <f t="shared" si="161"/>
        <v>0</v>
      </c>
      <c r="BB426" s="2">
        <f t="shared" si="162"/>
        <v>0</v>
      </c>
      <c r="BC426" s="2">
        <f t="shared" si="163"/>
        <v>0</v>
      </c>
      <c r="BD426" s="2">
        <f t="shared" si="164"/>
        <v>0</v>
      </c>
      <c r="BE426" s="2">
        <f t="shared" si="165"/>
        <v>0</v>
      </c>
      <c r="BF426" s="2">
        <f t="shared" si="166"/>
        <v>0</v>
      </c>
      <c r="BG426" s="2">
        <f t="shared" si="167"/>
        <v>0</v>
      </c>
      <c r="BH426" s="2">
        <f t="shared" si="168"/>
        <v>0</v>
      </c>
    </row>
    <row r="427" spans="1:60" x14ac:dyDescent="0.25">
      <c r="A427" s="1" t="s">
        <v>219</v>
      </c>
      <c r="B427" s="1" t="s">
        <v>220</v>
      </c>
      <c r="C427" s="1" t="s">
        <v>184</v>
      </c>
      <c r="D427" s="1" t="s">
        <v>514</v>
      </c>
      <c r="E427" s="1" t="s">
        <v>206</v>
      </c>
      <c r="F427" s="1" t="s">
        <v>207</v>
      </c>
      <c r="G427" s="1" t="s">
        <v>144</v>
      </c>
      <c r="H427" s="1" t="s">
        <v>17</v>
      </c>
      <c r="I427" s="1" t="s">
        <v>444</v>
      </c>
      <c r="J427" s="1" t="s">
        <v>27</v>
      </c>
      <c r="K427" s="1" t="s">
        <v>16</v>
      </c>
      <c r="L427" s="1" t="s">
        <v>19</v>
      </c>
      <c r="M427" s="2" t="str">
        <f t="shared" si="145"/>
        <v>UK11057</v>
      </c>
      <c r="N427" s="2" t="str">
        <f t="shared" si="146"/>
        <v>Ribble and Alt Estuaries</v>
      </c>
      <c r="O427" s="2" t="str">
        <f t="shared" si="147"/>
        <v>Ramsar</v>
      </c>
      <c r="P427" s="2" t="str">
        <f t="shared" si="149"/>
        <v>A2.3</v>
      </c>
      <c r="Q427" s="37" t="s">
        <v>287</v>
      </c>
      <c r="R427" s="37" t="s">
        <v>288</v>
      </c>
      <c r="S427" s="37" t="s">
        <v>242</v>
      </c>
      <c r="T427" s="37" t="s">
        <v>541</v>
      </c>
      <c r="U427" s="9">
        <f t="shared" si="150"/>
        <v>0</v>
      </c>
      <c r="V427" s="9">
        <f t="shared" si="151"/>
        <v>0</v>
      </c>
      <c r="W427" s="9">
        <f t="shared" si="152"/>
        <v>0</v>
      </c>
      <c r="X427" s="9">
        <f t="shared" si="153"/>
        <v>0</v>
      </c>
      <c r="Y427" s="9">
        <f t="shared" si="154"/>
        <v>0</v>
      </c>
      <c r="Z427" s="9">
        <f t="shared" si="155"/>
        <v>0</v>
      </c>
      <c r="AA427" s="9">
        <f t="shared" si="156"/>
        <v>0</v>
      </c>
      <c r="AB427" s="9">
        <f t="shared" si="157"/>
        <v>0</v>
      </c>
      <c r="AN427" s="10" t="str">
        <f t="shared" si="148"/>
        <v>Morecambe BaySAC</v>
      </c>
      <c r="AO427" s="10" t="str">
        <f t="shared" si="158"/>
        <v>Morecambe Bay</v>
      </c>
      <c r="AP427" s="9">
        <f>IFERROR(VLOOKUP($AN427,'Introduction probability'!$A$1:$L$128,5,FALSE),"0")</f>
        <v>0.5</v>
      </c>
      <c r="AQ427" s="9">
        <f>IFERROR(VLOOKUP($AN427,'Introduction probability'!$A$1:$L$128,6,FALSE),"0")</f>
        <v>0.5</v>
      </c>
      <c r="AR427" s="9">
        <f>IFERROR(VLOOKUP($AN427,'Introduction probability'!$A$1:$L$128,7,FALSE),"0")</f>
        <v>0.5</v>
      </c>
      <c r="AS427" s="9">
        <f>IFERROR(VLOOKUP($AN427,'Introduction probability'!$A$1:$L$128,8,FALSE),"0")</f>
        <v>1</v>
      </c>
      <c r="AT427" s="9">
        <f>IFERROR(VLOOKUP($AN427,'Introduction probability'!$A$1:$L$128,9,FALSE),"0")</f>
        <v>0.5</v>
      </c>
      <c r="AU427" s="9">
        <f>IFERROR(VLOOKUP($AN427,'Introduction probability'!$A$1:$L$128,10,FALSE),"0")</f>
        <v>1</v>
      </c>
      <c r="AV427" s="9">
        <f>IFERROR(VLOOKUP($AN427,'Introduction probability'!$A$1:$L$128,11,FALSE),"0")</f>
        <v>0.5</v>
      </c>
      <c r="AW427" s="9">
        <f>IFERROR(VLOOKUP($AN427,'Introduction probability'!$A$1:$L$128,12,FALSE),"0")</f>
        <v>0.5</v>
      </c>
      <c r="AY427" s="2" t="str">
        <f t="shared" si="159"/>
        <v>Morecambe Bay</v>
      </c>
      <c r="AZ427" s="2" t="str">
        <f t="shared" si="160"/>
        <v>SAC</v>
      </c>
      <c r="BA427" s="2">
        <f t="shared" si="161"/>
        <v>0</v>
      </c>
      <c r="BB427" s="2">
        <f t="shared" si="162"/>
        <v>0</v>
      </c>
      <c r="BC427" s="2">
        <f t="shared" si="163"/>
        <v>0</v>
      </c>
      <c r="BD427" s="2">
        <f t="shared" si="164"/>
        <v>0</v>
      </c>
      <c r="BE427" s="2">
        <f t="shared" si="165"/>
        <v>0</v>
      </c>
      <c r="BF427" s="2">
        <f t="shared" si="166"/>
        <v>0</v>
      </c>
      <c r="BG427" s="2">
        <f t="shared" si="167"/>
        <v>0</v>
      </c>
      <c r="BH427" s="2">
        <f t="shared" si="168"/>
        <v>0</v>
      </c>
    </row>
    <row r="428" spans="1:60" x14ac:dyDescent="0.25">
      <c r="A428" s="1" t="s">
        <v>219</v>
      </c>
      <c r="B428" s="1" t="s">
        <v>220</v>
      </c>
      <c r="C428" s="1" t="s">
        <v>184</v>
      </c>
      <c r="D428" s="1" t="s">
        <v>514</v>
      </c>
      <c r="E428" s="1" t="s">
        <v>206</v>
      </c>
      <c r="F428" s="1" t="s">
        <v>207</v>
      </c>
      <c r="G428" s="1" t="s">
        <v>144</v>
      </c>
      <c r="H428" s="1" t="s">
        <v>17</v>
      </c>
      <c r="I428" s="1" t="s">
        <v>595</v>
      </c>
      <c r="J428" s="1" t="s">
        <v>155</v>
      </c>
      <c r="K428" s="1" t="s">
        <v>16</v>
      </c>
      <c r="L428" s="1" t="s">
        <v>19</v>
      </c>
      <c r="M428" s="2" t="str">
        <f t="shared" si="145"/>
        <v>UK11057</v>
      </c>
      <c r="N428" s="2" t="str">
        <f t="shared" si="146"/>
        <v>Ribble and Alt Estuaries</v>
      </c>
      <c r="O428" s="2" t="str">
        <f t="shared" si="147"/>
        <v>Ramsar</v>
      </c>
      <c r="P428" s="2" t="str">
        <f t="shared" si="149"/>
        <v>A1</v>
      </c>
      <c r="Q428" s="37" t="s">
        <v>287</v>
      </c>
      <c r="R428" s="37" t="s">
        <v>288</v>
      </c>
      <c r="S428" s="37" t="s">
        <v>242</v>
      </c>
      <c r="T428" s="37" t="s">
        <v>533</v>
      </c>
      <c r="U428" s="9">
        <f t="shared" si="150"/>
        <v>1</v>
      </c>
      <c r="V428" s="9">
        <f t="shared" si="151"/>
        <v>1</v>
      </c>
      <c r="W428" s="9">
        <f t="shared" si="152"/>
        <v>1</v>
      </c>
      <c r="X428" s="9">
        <f t="shared" si="153"/>
        <v>1</v>
      </c>
      <c r="Y428" s="9">
        <f t="shared" si="154"/>
        <v>1</v>
      </c>
      <c r="Z428" s="9">
        <f t="shared" si="155"/>
        <v>1</v>
      </c>
      <c r="AA428" s="9">
        <f t="shared" si="156"/>
        <v>1</v>
      </c>
      <c r="AB428" s="9">
        <f t="shared" si="157"/>
        <v>1</v>
      </c>
      <c r="AN428" s="10" t="str">
        <f t="shared" si="148"/>
        <v>Morecambe BaySAC</v>
      </c>
      <c r="AO428" s="10" t="str">
        <f t="shared" si="158"/>
        <v>Morecambe Bay</v>
      </c>
      <c r="AP428" s="9">
        <f>IFERROR(VLOOKUP($AN428,'Introduction probability'!$A$1:$L$128,5,FALSE),"0")</f>
        <v>0.5</v>
      </c>
      <c r="AQ428" s="9">
        <f>IFERROR(VLOOKUP($AN428,'Introduction probability'!$A$1:$L$128,6,FALSE),"0")</f>
        <v>0.5</v>
      </c>
      <c r="AR428" s="9">
        <f>IFERROR(VLOOKUP($AN428,'Introduction probability'!$A$1:$L$128,7,FALSE),"0")</f>
        <v>0.5</v>
      </c>
      <c r="AS428" s="9">
        <f>IFERROR(VLOOKUP($AN428,'Introduction probability'!$A$1:$L$128,8,FALSE),"0")</f>
        <v>1</v>
      </c>
      <c r="AT428" s="9">
        <f>IFERROR(VLOOKUP($AN428,'Introduction probability'!$A$1:$L$128,9,FALSE),"0")</f>
        <v>0.5</v>
      </c>
      <c r="AU428" s="9">
        <f>IFERROR(VLOOKUP($AN428,'Introduction probability'!$A$1:$L$128,10,FALSE),"0")</f>
        <v>1</v>
      </c>
      <c r="AV428" s="9">
        <f>IFERROR(VLOOKUP($AN428,'Introduction probability'!$A$1:$L$128,11,FALSE),"0")</f>
        <v>0.5</v>
      </c>
      <c r="AW428" s="9">
        <f>IFERROR(VLOOKUP($AN428,'Introduction probability'!$A$1:$L$128,12,FALSE),"0")</f>
        <v>0.5</v>
      </c>
      <c r="AY428" s="2" t="str">
        <f t="shared" si="159"/>
        <v>Morecambe Bay</v>
      </c>
      <c r="AZ428" s="2" t="str">
        <f t="shared" si="160"/>
        <v>SAC</v>
      </c>
      <c r="BA428" s="2">
        <f t="shared" si="161"/>
        <v>0.5</v>
      </c>
      <c r="BB428" s="2">
        <f t="shared" si="162"/>
        <v>0.5</v>
      </c>
      <c r="BC428" s="2">
        <f t="shared" si="163"/>
        <v>0.5</v>
      </c>
      <c r="BD428" s="2">
        <f t="shared" si="164"/>
        <v>1</v>
      </c>
      <c r="BE428" s="2">
        <f t="shared" si="165"/>
        <v>0.5</v>
      </c>
      <c r="BF428" s="2">
        <f t="shared" si="166"/>
        <v>1</v>
      </c>
      <c r="BG428" s="2">
        <f t="shared" si="167"/>
        <v>0.5</v>
      </c>
      <c r="BH428" s="2">
        <f t="shared" si="168"/>
        <v>0.5</v>
      </c>
    </row>
    <row r="429" spans="1:60" x14ac:dyDescent="0.25">
      <c r="A429" s="1" t="s">
        <v>219</v>
      </c>
      <c r="B429" s="1" t="s">
        <v>220</v>
      </c>
      <c r="C429" s="1" t="s">
        <v>184</v>
      </c>
      <c r="D429" s="1" t="s">
        <v>514</v>
      </c>
      <c r="E429" s="1" t="s">
        <v>206</v>
      </c>
      <c r="F429" s="1" t="s">
        <v>207</v>
      </c>
      <c r="G429" s="1" t="s">
        <v>144</v>
      </c>
      <c r="H429" s="1" t="s">
        <v>17</v>
      </c>
      <c r="I429" s="1" t="s">
        <v>465</v>
      </c>
      <c r="J429" s="1" t="s">
        <v>56</v>
      </c>
      <c r="K429" s="1" t="s">
        <v>16</v>
      </c>
      <c r="L429" s="1" t="s">
        <v>19</v>
      </c>
      <c r="M429" s="2" t="str">
        <f t="shared" si="145"/>
        <v>UK11057</v>
      </c>
      <c r="N429" s="2" t="str">
        <f t="shared" si="146"/>
        <v>Ribble and Alt Estuaries</v>
      </c>
      <c r="O429" s="2" t="str">
        <f t="shared" si="147"/>
        <v>Ramsar</v>
      </c>
      <c r="P429" s="2" t="str">
        <f t="shared" si="149"/>
        <v>A2.2</v>
      </c>
      <c r="Q429" s="37" t="s">
        <v>287</v>
      </c>
      <c r="R429" s="37" t="s">
        <v>288</v>
      </c>
      <c r="S429" s="37" t="s">
        <v>242</v>
      </c>
      <c r="T429" s="37" t="s">
        <v>450</v>
      </c>
      <c r="U429" s="9">
        <f t="shared" si="150"/>
        <v>0</v>
      </c>
      <c r="V429" s="9">
        <f t="shared" si="151"/>
        <v>1</v>
      </c>
      <c r="W429" s="9">
        <f t="shared" si="152"/>
        <v>0</v>
      </c>
      <c r="X429" s="9">
        <f t="shared" si="153"/>
        <v>0</v>
      </c>
      <c r="Y429" s="9">
        <f t="shared" si="154"/>
        <v>0</v>
      </c>
      <c r="Z429" s="9">
        <f t="shared" si="155"/>
        <v>1</v>
      </c>
      <c r="AA429" s="9">
        <f t="shared" si="156"/>
        <v>1</v>
      </c>
      <c r="AB429" s="9">
        <f t="shared" si="157"/>
        <v>1</v>
      </c>
      <c r="AN429" s="10" t="str">
        <f t="shared" si="148"/>
        <v>Morecambe BaySAC</v>
      </c>
      <c r="AO429" s="10" t="str">
        <f t="shared" si="158"/>
        <v>Morecambe Bay</v>
      </c>
      <c r="AP429" s="9">
        <f>IFERROR(VLOOKUP($AN429,'Introduction probability'!$A$1:$L$128,5,FALSE),"0")</f>
        <v>0.5</v>
      </c>
      <c r="AQ429" s="9">
        <f>IFERROR(VLOOKUP($AN429,'Introduction probability'!$A$1:$L$128,6,FALSE),"0")</f>
        <v>0.5</v>
      </c>
      <c r="AR429" s="9">
        <f>IFERROR(VLOOKUP($AN429,'Introduction probability'!$A$1:$L$128,7,FALSE),"0")</f>
        <v>0.5</v>
      </c>
      <c r="AS429" s="9">
        <f>IFERROR(VLOOKUP($AN429,'Introduction probability'!$A$1:$L$128,8,FALSE),"0")</f>
        <v>1</v>
      </c>
      <c r="AT429" s="9">
        <f>IFERROR(VLOOKUP($AN429,'Introduction probability'!$A$1:$L$128,9,FALSE),"0")</f>
        <v>0.5</v>
      </c>
      <c r="AU429" s="9">
        <f>IFERROR(VLOOKUP($AN429,'Introduction probability'!$A$1:$L$128,10,FALSE),"0")</f>
        <v>1</v>
      </c>
      <c r="AV429" s="9">
        <f>IFERROR(VLOOKUP($AN429,'Introduction probability'!$A$1:$L$128,11,FALSE),"0")</f>
        <v>0.5</v>
      </c>
      <c r="AW429" s="9">
        <f>IFERROR(VLOOKUP($AN429,'Introduction probability'!$A$1:$L$128,12,FALSE),"0")</f>
        <v>0.5</v>
      </c>
      <c r="AY429" s="2" t="str">
        <f t="shared" si="159"/>
        <v>Morecambe Bay</v>
      </c>
      <c r="AZ429" s="2" t="str">
        <f t="shared" si="160"/>
        <v>SAC</v>
      </c>
      <c r="BA429" s="2">
        <f t="shared" si="161"/>
        <v>0</v>
      </c>
      <c r="BB429" s="2">
        <f t="shared" si="162"/>
        <v>0.5</v>
      </c>
      <c r="BC429" s="2">
        <f t="shared" si="163"/>
        <v>0</v>
      </c>
      <c r="BD429" s="2">
        <f t="shared" si="164"/>
        <v>0</v>
      </c>
      <c r="BE429" s="2">
        <f t="shared" si="165"/>
        <v>0</v>
      </c>
      <c r="BF429" s="2">
        <f t="shared" si="166"/>
        <v>1</v>
      </c>
      <c r="BG429" s="2">
        <f t="shared" si="167"/>
        <v>0.5</v>
      </c>
      <c r="BH429" s="2">
        <f t="shared" si="168"/>
        <v>0.5</v>
      </c>
    </row>
    <row r="430" spans="1:60" x14ac:dyDescent="0.25">
      <c r="A430" s="1" t="s">
        <v>219</v>
      </c>
      <c r="B430" s="1" t="s">
        <v>220</v>
      </c>
      <c r="C430" s="1" t="s">
        <v>184</v>
      </c>
      <c r="D430" s="1" t="s">
        <v>514</v>
      </c>
      <c r="E430" s="1" t="s">
        <v>206</v>
      </c>
      <c r="F430" s="1" t="s">
        <v>207</v>
      </c>
      <c r="G430" s="1" t="s">
        <v>144</v>
      </c>
      <c r="H430" s="1" t="s">
        <v>17</v>
      </c>
      <c r="I430" s="1" t="s">
        <v>543</v>
      </c>
      <c r="J430" s="1" t="s">
        <v>148</v>
      </c>
      <c r="K430" s="1" t="s">
        <v>16</v>
      </c>
      <c r="L430" s="1" t="s">
        <v>146</v>
      </c>
      <c r="M430" s="2" t="str">
        <f t="shared" si="145"/>
        <v>UK11057</v>
      </c>
      <c r="N430" s="2" t="str">
        <f t="shared" si="146"/>
        <v>Ribble and Alt Estuaries</v>
      </c>
      <c r="O430" s="2" t="str">
        <f t="shared" si="147"/>
        <v>Ramsar</v>
      </c>
      <c r="P430" s="2" t="str">
        <f t="shared" si="149"/>
        <v>H1310</v>
      </c>
      <c r="Q430" s="37" t="s">
        <v>287</v>
      </c>
      <c r="R430" s="37" t="s">
        <v>288</v>
      </c>
      <c r="S430" s="37" t="s">
        <v>242</v>
      </c>
      <c r="T430" s="37" t="s">
        <v>459</v>
      </c>
      <c r="U430" s="9">
        <f t="shared" si="150"/>
        <v>0</v>
      </c>
      <c r="V430" s="9">
        <f t="shared" si="151"/>
        <v>1</v>
      </c>
      <c r="W430" s="9">
        <f t="shared" si="152"/>
        <v>0</v>
      </c>
      <c r="X430" s="9">
        <f t="shared" si="153"/>
        <v>0</v>
      </c>
      <c r="Y430" s="9">
        <f t="shared" si="154"/>
        <v>0</v>
      </c>
      <c r="Z430" s="9">
        <f t="shared" si="155"/>
        <v>0</v>
      </c>
      <c r="AA430" s="9">
        <f t="shared" si="156"/>
        <v>0</v>
      </c>
      <c r="AB430" s="9">
        <f t="shared" si="157"/>
        <v>0</v>
      </c>
      <c r="AN430" s="10" t="str">
        <f t="shared" si="148"/>
        <v>Morecambe BaySAC</v>
      </c>
      <c r="AO430" s="10" t="str">
        <f t="shared" si="158"/>
        <v>Morecambe Bay</v>
      </c>
      <c r="AP430" s="9">
        <f>IFERROR(VLOOKUP($AN430,'Introduction probability'!$A$1:$L$128,5,FALSE),"0")</f>
        <v>0.5</v>
      </c>
      <c r="AQ430" s="9">
        <f>IFERROR(VLOOKUP($AN430,'Introduction probability'!$A$1:$L$128,6,FALSE),"0")</f>
        <v>0.5</v>
      </c>
      <c r="AR430" s="9">
        <f>IFERROR(VLOOKUP($AN430,'Introduction probability'!$A$1:$L$128,7,FALSE),"0")</f>
        <v>0.5</v>
      </c>
      <c r="AS430" s="9">
        <f>IFERROR(VLOOKUP($AN430,'Introduction probability'!$A$1:$L$128,8,FALSE),"0")</f>
        <v>1</v>
      </c>
      <c r="AT430" s="9">
        <f>IFERROR(VLOOKUP($AN430,'Introduction probability'!$A$1:$L$128,9,FALSE),"0")</f>
        <v>0.5</v>
      </c>
      <c r="AU430" s="9">
        <f>IFERROR(VLOOKUP($AN430,'Introduction probability'!$A$1:$L$128,10,FALSE),"0")</f>
        <v>1</v>
      </c>
      <c r="AV430" s="9">
        <f>IFERROR(VLOOKUP($AN430,'Introduction probability'!$A$1:$L$128,11,FALSE),"0")</f>
        <v>0.5</v>
      </c>
      <c r="AW430" s="9">
        <f>IFERROR(VLOOKUP($AN430,'Introduction probability'!$A$1:$L$128,12,FALSE),"0")</f>
        <v>0.5</v>
      </c>
      <c r="AY430" s="2" t="str">
        <f t="shared" si="159"/>
        <v>Morecambe Bay</v>
      </c>
      <c r="AZ430" s="2" t="str">
        <f t="shared" si="160"/>
        <v>SAC</v>
      </c>
      <c r="BA430" s="2">
        <f t="shared" si="161"/>
        <v>0</v>
      </c>
      <c r="BB430" s="2">
        <f t="shared" si="162"/>
        <v>0.5</v>
      </c>
      <c r="BC430" s="2">
        <f t="shared" si="163"/>
        <v>0</v>
      </c>
      <c r="BD430" s="2">
        <f t="shared" si="164"/>
        <v>0</v>
      </c>
      <c r="BE430" s="2">
        <f t="shared" si="165"/>
        <v>0</v>
      </c>
      <c r="BF430" s="2">
        <f t="shared" si="166"/>
        <v>0</v>
      </c>
      <c r="BG430" s="2">
        <f t="shared" si="167"/>
        <v>0</v>
      </c>
      <c r="BH430" s="2">
        <f t="shared" si="168"/>
        <v>0</v>
      </c>
    </row>
    <row r="431" spans="1:60" x14ac:dyDescent="0.25">
      <c r="A431" s="1" t="s">
        <v>219</v>
      </c>
      <c r="B431" s="1" t="s">
        <v>220</v>
      </c>
      <c r="C431" s="1" t="s">
        <v>184</v>
      </c>
      <c r="D431" s="1" t="s">
        <v>526</v>
      </c>
      <c r="E431" s="1" t="s">
        <v>232</v>
      </c>
      <c r="F431" s="1" t="s">
        <v>233</v>
      </c>
      <c r="G431" s="1" t="s">
        <v>144</v>
      </c>
      <c r="H431" s="1" t="s">
        <v>17</v>
      </c>
      <c r="I431" s="1" t="s">
        <v>530</v>
      </c>
      <c r="J431" s="1" t="s">
        <v>145</v>
      </c>
      <c r="K431" s="1" t="s">
        <v>16</v>
      </c>
      <c r="L431" s="1" t="s">
        <v>146</v>
      </c>
      <c r="M431" s="2" t="str">
        <f t="shared" si="145"/>
        <v>UK11057</v>
      </c>
      <c r="N431" s="2" t="str">
        <f t="shared" si="146"/>
        <v>Ribble and Alt Estuaries</v>
      </c>
      <c r="O431" s="2" t="str">
        <f t="shared" si="147"/>
        <v>Ramsar</v>
      </c>
      <c r="P431" s="2" t="str">
        <f t="shared" si="149"/>
        <v>H1330</v>
      </c>
      <c r="Q431" s="37" t="s">
        <v>287</v>
      </c>
      <c r="R431" s="37" t="s">
        <v>288</v>
      </c>
      <c r="S431" s="37" t="s">
        <v>242</v>
      </c>
      <c r="T431" s="37" t="s">
        <v>444</v>
      </c>
      <c r="U431" s="9">
        <f t="shared" si="150"/>
        <v>0</v>
      </c>
      <c r="V431" s="9">
        <f t="shared" si="151"/>
        <v>0</v>
      </c>
      <c r="W431" s="9">
        <f t="shared" si="152"/>
        <v>0</v>
      </c>
      <c r="X431" s="9">
        <f t="shared" si="153"/>
        <v>0</v>
      </c>
      <c r="Y431" s="9">
        <f t="shared" si="154"/>
        <v>0</v>
      </c>
      <c r="Z431" s="9">
        <f t="shared" si="155"/>
        <v>0</v>
      </c>
      <c r="AA431" s="9">
        <f t="shared" si="156"/>
        <v>0</v>
      </c>
      <c r="AB431" s="9">
        <f t="shared" si="157"/>
        <v>0</v>
      </c>
      <c r="AN431" s="10" t="str">
        <f t="shared" si="148"/>
        <v>Morecambe BaySAC</v>
      </c>
      <c r="AO431" s="10" t="str">
        <f t="shared" si="158"/>
        <v>Morecambe Bay</v>
      </c>
      <c r="AP431" s="9">
        <f>IFERROR(VLOOKUP($AN431,'Introduction probability'!$A$1:$L$128,5,FALSE),"0")</f>
        <v>0.5</v>
      </c>
      <c r="AQ431" s="9">
        <f>IFERROR(VLOOKUP($AN431,'Introduction probability'!$A$1:$L$128,6,FALSE),"0")</f>
        <v>0.5</v>
      </c>
      <c r="AR431" s="9">
        <f>IFERROR(VLOOKUP($AN431,'Introduction probability'!$A$1:$L$128,7,FALSE),"0")</f>
        <v>0.5</v>
      </c>
      <c r="AS431" s="9">
        <f>IFERROR(VLOOKUP($AN431,'Introduction probability'!$A$1:$L$128,8,FALSE),"0")</f>
        <v>1</v>
      </c>
      <c r="AT431" s="9">
        <f>IFERROR(VLOOKUP($AN431,'Introduction probability'!$A$1:$L$128,9,FALSE),"0")</f>
        <v>0.5</v>
      </c>
      <c r="AU431" s="9">
        <f>IFERROR(VLOOKUP($AN431,'Introduction probability'!$A$1:$L$128,10,FALSE),"0")</f>
        <v>1</v>
      </c>
      <c r="AV431" s="9">
        <f>IFERROR(VLOOKUP($AN431,'Introduction probability'!$A$1:$L$128,11,FALSE),"0")</f>
        <v>0.5</v>
      </c>
      <c r="AW431" s="9">
        <f>IFERROR(VLOOKUP($AN431,'Introduction probability'!$A$1:$L$128,12,FALSE),"0")</f>
        <v>0.5</v>
      </c>
      <c r="AY431" s="2" t="str">
        <f t="shared" si="159"/>
        <v>Morecambe Bay</v>
      </c>
      <c r="AZ431" s="2" t="str">
        <f t="shared" si="160"/>
        <v>SAC</v>
      </c>
      <c r="BA431" s="2">
        <f t="shared" si="161"/>
        <v>0</v>
      </c>
      <c r="BB431" s="2">
        <f t="shared" si="162"/>
        <v>0</v>
      </c>
      <c r="BC431" s="2">
        <f t="shared" si="163"/>
        <v>0</v>
      </c>
      <c r="BD431" s="2">
        <f t="shared" si="164"/>
        <v>0</v>
      </c>
      <c r="BE431" s="2">
        <f t="shared" si="165"/>
        <v>0</v>
      </c>
      <c r="BF431" s="2">
        <f t="shared" si="166"/>
        <v>0</v>
      </c>
      <c r="BG431" s="2">
        <f t="shared" si="167"/>
        <v>0</v>
      </c>
      <c r="BH431" s="2">
        <f t="shared" si="168"/>
        <v>0</v>
      </c>
    </row>
    <row r="432" spans="1:60" x14ac:dyDescent="0.25">
      <c r="A432" s="1" t="s">
        <v>219</v>
      </c>
      <c r="B432" s="1" t="s">
        <v>220</v>
      </c>
      <c r="C432" s="1" t="s">
        <v>184</v>
      </c>
      <c r="D432" s="1" t="s">
        <v>526</v>
      </c>
      <c r="E432" s="1" t="s">
        <v>232</v>
      </c>
      <c r="F432" s="1" t="s">
        <v>233</v>
      </c>
      <c r="G432" s="1" t="s">
        <v>144</v>
      </c>
      <c r="H432" s="1" t="s">
        <v>17</v>
      </c>
      <c r="I432" s="1" t="s">
        <v>596</v>
      </c>
      <c r="J432" s="1" t="s">
        <v>187</v>
      </c>
      <c r="K432" s="1" t="s">
        <v>16</v>
      </c>
      <c r="L432" s="1" t="s">
        <v>146</v>
      </c>
      <c r="M432" s="2" t="str">
        <f t="shared" si="145"/>
        <v>UK11057</v>
      </c>
      <c r="N432" s="2" t="str">
        <f t="shared" si="146"/>
        <v>Ribble and Alt Estuaries</v>
      </c>
      <c r="O432" s="2" t="str">
        <f t="shared" si="147"/>
        <v>Ramsar</v>
      </c>
      <c r="P432" s="2" t="str">
        <f t="shared" si="149"/>
        <v>SH_2</v>
      </c>
      <c r="Q432" s="37" t="s">
        <v>287</v>
      </c>
      <c r="R432" s="37" t="s">
        <v>288</v>
      </c>
      <c r="S432" s="37" t="s">
        <v>242</v>
      </c>
      <c r="T432" s="37" t="s">
        <v>465</v>
      </c>
      <c r="U432" s="9">
        <f t="shared" si="150"/>
        <v>0</v>
      </c>
      <c r="V432" s="9">
        <f t="shared" si="151"/>
        <v>0</v>
      </c>
      <c r="W432" s="9">
        <f t="shared" si="152"/>
        <v>0</v>
      </c>
      <c r="X432" s="9">
        <f t="shared" si="153"/>
        <v>0</v>
      </c>
      <c r="Y432" s="9">
        <f t="shared" si="154"/>
        <v>0</v>
      </c>
      <c r="Z432" s="9">
        <f t="shared" si="155"/>
        <v>0</v>
      </c>
      <c r="AA432" s="9">
        <f t="shared" si="156"/>
        <v>0</v>
      </c>
      <c r="AB432" s="9">
        <f t="shared" si="157"/>
        <v>0</v>
      </c>
      <c r="AN432" s="10" t="str">
        <f t="shared" si="148"/>
        <v>Morecambe BaySAC</v>
      </c>
      <c r="AO432" s="10" t="str">
        <f t="shared" si="158"/>
        <v>Morecambe Bay</v>
      </c>
      <c r="AP432" s="9">
        <f>IFERROR(VLOOKUP($AN432,'Introduction probability'!$A$1:$L$128,5,FALSE),"0")</f>
        <v>0.5</v>
      </c>
      <c r="AQ432" s="9">
        <f>IFERROR(VLOOKUP($AN432,'Introduction probability'!$A$1:$L$128,6,FALSE),"0")</f>
        <v>0.5</v>
      </c>
      <c r="AR432" s="9">
        <f>IFERROR(VLOOKUP($AN432,'Introduction probability'!$A$1:$L$128,7,FALSE),"0")</f>
        <v>0.5</v>
      </c>
      <c r="AS432" s="9">
        <f>IFERROR(VLOOKUP($AN432,'Introduction probability'!$A$1:$L$128,8,FALSE),"0")</f>
        <v>1</v>
      </c>
      <c r="AT432" s="9">
        <f>IFERROR(VLOOKUP($AN432,'Introduction probability'!$A$1:$L$128,9,FALSE),"0")</f>
        <v>0.5</v>
      </c>
      <c r="AU432" s="9">
        <f>IFERROR(VLOOKUP($AN432,'Introduction probability'!$A$1:$L$128,10,FALSE),"0")</f>
        <v>1</v>
      </c>
      <c r="AV432" s="9">
        <f>IFERROR(VLOOKUP($AN432,'Introduction probability'!$A$1:$L$128,11,FALSE),"0")</f>
        <v>0.5</v>
      </c>
      <c r="AW432" s="9">
        <f>IFERROR(VLOOKUP($AN432,'Introduction probability'!$A$1:$L$128,12,FALSE),"0")</f>
        <v>0.5</v>
      </c>
      <c r="AY432" s="2" t="str">
        <f t="shared" si="159"/>
        <v>Morecambe Bay</v>
      </c>
      <c r="AZ432" s="2" t="str">
        <f t="shared" si="160"/>
        <v>SAC</v>
      </c>
      <c r="BA432" s="2">
        <f t="shared" si="161"/>
        <v>0</v>
      </c>
      <c r="BB432" s="2">
        <f t="shared" si="162"/>
        <v>0</v>
      </c>
      <c r="BC432" s="2">
        <f t="shared" si="163"/>
        <v>0</v>
      </c>
      <c r="BD432" s="2">
        <f t="shared" si="164"/>
        <v>0</v>
      </c>
      <c r="BE432" s="2">
        <f t="shared" si="165"/>
        <v>0</v>
      </c>
      <c r="BF432" s="2">
        <f t="shared" si="166"/>
        <v>0</v>
      </c>
      <c r="BG432" s="2">
        <f t="shared" si="167"/>
        <v>0</v>
      </c>
      <c r="BH432" s="2">
        <f t="shared" si="168"/>
        <v>0</v>
      </c>
    </row>
    <row r="433" spans="1:60" x14ac:dyDescent="0.25">
      <c r="A433" s="1" t="s">
        <v>219</v>
      </c>
      <c r="B433" s="1" t="s">
        <v>220</v>
      </c>
      <c r="C433" s="1" t="s">
        <v>184</v>
      </c>
      <c r="D433" s="1" t="s">
        <v>526</v>
      </c>
      <c r="E433" s="1" t="s">
        <v>232</v>
      </c>
      <c r="F433" s="1" t="s">
        <v>233</v>
      </c>
      <c r="G433" s="1" t="s">
        <v>144</v>
      </c>
      <c r="H433" s="1" t="s">
        <v>17</v>
      </c>
      <c r="I433" s="1" t="s">
        <v>459</v>
      </c>
      <c r="J433" s="1" t="s">
        <v>46</v>
      </c>
      <c r="K433" s="1" t="s">
        <v>16</v>
      </c>
      <c r="L433" s="1" t="s">
        <v>19</v>
      </c>
      <c r="M433" s="2" t="str">
        <f t="shared" si="145"/>
        <v>UK11057</v>
      </c>
      <c r="N433" s="2" t="str">
        <f t="shared" si="146"/>
        <v>Ribble and Alt Estuaries</v>
      </c>
      <c r="O433" s="2" t="str">
        <f t="shared" si="147"/>
        <v>Ramsar</v>
      </c>
      <c r="P433" s="2" t="str">
        <f t="shared" si="149"/>
        <v>A2.4</v>
      </c>
      <c r="Q433" s="37" t="s">
        <v>287</v>
      </c>
      <c r="R433" s="37" t="s">
        <v>288</v>
      </c>
      <c r="S433" s="37" t="s">
        <v>242</v>
      </c>
      <c r="T433" s="37" t="s">
        <v>597</v>
      </c>
      <c r="U433" s="9">
        <f t="shared" si="150"/>
        <v>0</v>
      </c>
      <c r="V433" s="9">
        <f t="shared" si="151"/>
        <v>1</v>
      </c>
      <c r="W433" s="9">
        <f t="shared" si="152"/>
        <v>0</v>
      </c>
      <c r="X433" s="9">
        <f t="shared" si="153"/>
        <v>0</v>
      </c>
      <c r="Y433" s="9">
        <f t="shared" si="154"/>
        <v>0</v>
      </c>
      <c r="Z433" s="9">
        <f t="shared" si="155"/>
        <v>0</v>
      </c>
      <c r="AA433" s="9">
        <f t="shared" si="156"/>
        <v>0</v>
      </c>
      <c r="AB433" s="9">
        <f t="shared" si="157"/>
        <v>0</v>
      </c>
      <c r="AN433" s="10" t="str">
        <f t="shared" si="148"/>
        <v>Morecambe BaySAC</v>
      </c>
      <c r="AO433" s="10" t="str">
        <f t="shared" si="158"/>
        <v>Morecambe Bay</v>
      </c>
      <c r="AP433" s="9">
        <f>IFERROR(VLOOKUP($AN433,'Introduction probability'!$A$1:$L$128,5,FALSE),"0")</f>
        <v>0.5</v>
      </c>
      <c r="AQ433" s="9">
        <f>IFERROR(VLOOKUP($AN433,'Introduction probability'!$A$1:$L$128,6,FALSE),"0")</f>
        <v>0.5</v>
      </c>
      <c r="AR433" s="9">
        <f>IFERROR(VLOOKUP($AN433,'Introduction probability'!$A$1:$L$128,7,FALSE),"0")</f>
        <v>0.5</v>
      </c>
      <c r="AS433" s="9">
        <f>IFERROR(VLOOKUP($AN433,'Introduction probability'!$A$1:$L$128,8,FALSE),"0")</f>
        <v>1</v>
      </c>
      <c r="AT433" s="9">
        <f>IFERROR(VLOOKUP($AN433,'Introduction probability'!$A$1:$L$128,9,FALSE),"0")</f>
        <v>0.5</v>
      </c>
      <c r="AU433" s="9">
        <f>IFERROR(VLOOKUP($AN433,'Introduction probability'!$A$1:$L$128,10,FALSE),"0")</f>
        <v>1</v>
      </c>
      <c r="AV433" s="9">
        <f>IFERROR(VLOOKUP($AN433,'Introduction probability'!$A$1:$L$128,11,FALSE),"0")</f>
        <v>0.5</v>
      </c>
      <c r="AW433" s="9">
        <f>IFERROR(VLOOKUP($AN433,'Introduction probability'!$A$1:$L$128,12,FALSE),"0")</f>
        <v>0.5</v>
      </c>
      <c r="AY433" s="2" t="str">
        <f t="shared" si="159"/>
        <v>Morecambe Bay</v>
      </c>
      <c r="AZ433" s="2" t="str">
        <f t="shared" si="160"/>
        <v>SAC</v>
      </c>
      <c r="BA433" s="2">
        <f t="shared" si="161"/>
        <v>0</v>
      </c>
      <c r="BB433" s="2">
        <f t="shared" si="162"/>
        <v>0.5</v>
      </c>
      <c r="BC433" s="2">
        <f t="shared" si="163"/>
        <v>0</v>
      </c>
      <c r="BD433" s="2">
        <f t="shared" si="164"/>
        <v>0</v>
      </c>
      <c r="BE433" s="2">
        <f t="shared" si="165"/>
        <v>0</v>
      </c>
      <c r="BF433" s="2">
        <f t="shared" si="166"/>
        <v>0</v>
      </c>
      <c r="BG433" s="2">
        <f t="shared" si="167"/>
        <v>0</v>
      </c>
      <c r="BH433" s="2">
        <f t="shared" si="168"/>
        <v>0</v>
      </c>
    </row>
    <row r="434" spans="1:60" x14ac:dyDescent="0.25">
      <c r="A434" s="1" t="s">
        <v>219</v>
      </c>
      <c r="B434" s="1" t="s">
        <v>220</v>
      </c>
      <c r="C434" s="1" t="s">
        <v>184</v>
      </c>
      <c r="D434" s="1" t="s">
        <v>526</v>
      </c>
      <c r="E434" s="1" t="s">
        <v>232</v>
      </c>
      <c r="F434" s="1" t="s">
        <v>233</v>
      </c>
      <c r="G434" s="1" t="s">
        <v>144</v>
      </c>
      <c r="H434" s="1" t="s">
        <v>17</v>
      </c>
      <c r="I434" s="1" t="s">
        <v>444</v>
      </c>
      <c r="J434" s="1" t="s">
        <v>27</v>
      </c>
      <c r="K434" s="1" t="s">
        <v>16</v>
      </c>
      <c r="L434" s="1" t="s">
        <v>19</v>
      </c>
      <c r="M434" s="2" t="str">
        <f t="shared" si="145"/>
        <v>UK11057</v>
      </c>
      <c r="N434" s="2" t="str">
        <f t="shared" si="146"/>
        <v>Ribble and Alt Estuaries</v>
      </c>
      <c r="O434" s="2" t="str">
        <f t="shared" si="147"/>
        <v>Ramsar</v>
      </c>
      <c r="P434" s="2" t="str">
        <f t="shared" si="149"/>
        <v>A2.3</v>
      </c>
      <c r="Q434" s="37" t="s">
        <v>287</v>
      </c>
      <c r="R434" s="37" t="s">
        <v>288</v>
      </c>
      <c r="S434" s="37" t="s">
        <v>242</v>
      </c>
      <c r="T434" s="37" t="s">
        <v>538</v>
      </c>
      <c r="U434" s="9">
        <f t="shared" si="150"/>
        <v>0</v>
      </c>
      <c r="V434" s="9">
        <f t="shared" si="151"/>
        <v>0</v>
      </c>
      <c r="W434" s="9">
        <f t="shared" si="152"/>
        <v>0</v>
      </c>
      <c r="X434" s="9">
        <f t="shared" si="153"/>
        <v>0</v>
      </c>
      <c r="Y434" s="9">
        <f t="shared" si="154"/>
        <v>0</v>
      </c>
      <c r="Z434" s="9">
        <f t="shared" si="155"/>
        <v>0</v>
      </c>
      <c r="AA434" s="9">
        <f t="shared" si="156"/>
        <v>0</v>
      </c>
      <c r="AB434" s="9">
        <f t="shared" si="157"/>
        <v>0</v>
      </c>
      <c r="AN434" s="10" t="str">
        <f t="shared" si="148"/>
        <v>Morecambe BaySAC</v>
      </c>
      <c r="AO434" s="10" t="str">
        <f t="shared" si="158"/>
        <v>Morecambe Bay</v>
      </c>
      <c r="AP434" s="9">
        <f>IFERROR(VLOOKUP($AN434,'Introduction probability'!$A$1:$L$128,5,FALSE),"0")</f>
        <v>0.5</v>
      </c>
      <c r="AQ434" s="9">
        <f>IFERROR(VLOOKUP($AN434,'Introduction probability'!$A$1:$L$128,6,FALSE),"0")</f>
        <v>0.5</v>
      </c>
      <c r="AR434" s="9">
        <f>IFERROR(VLOOKUP($AN434,'Introduction probability'!$A$1:$L$128,7,FALSE),"0")</f>
        <v>0.5</v>
      </c>
      <c r="AS434" s="9">
        <f>IFERROR(VLOOKUP($AN434,'Introduction probability'!$A$1:$L$128,8,FALSE),"0")</f>
        <v>1</v>
      </c>
      <c r="AT434" s="9">
        <f>IFERROR(VLOOKUP($AN434,'Introduction probability'!$A$1:$L$128,9,FALSE),"0")</f>
        <v>0.5</v>
      </c>
      <c r="AU434" s="9">
        <f>IFERROR(VLOOKUP($AN434,'Introduction probability'!$A$1:$L$128,10,FALSE),"0")</f>
        <v>1</v>
      </c>
      <c r="AV434" s="9">
        <f>IFERROR(VLOOKUP($AN434,'Introduction probability'!$A$1:$L$128,11,FALSE),"0")</f>
        <v>0.5</v>
      </c>
      <c r="AW434" s="9">
        <f>IFERROR(VLOOKUP($AN434,'Introduction probability'!$A$1:$L$128,12,FALSE),"0")</f>
        <v>0.5</v>
      </c>
      <c r="AY434" s="2" t="str">
        <f t="shared" si="159"/>
        <v>Morecambe Bay</v>
      </c>
      <c r="AZ434" s="2" t="str">
        <f t="shared" si="160"/>
        <v>SAC</v>
      </c>
      <c r="BA434" s="2">
        <f t="shared" si="161"/>
        <v>0</v>
      </c>
      <c r="BB434" s="2">
        <f t="shared" si="162"/>
        <v>0</v>
      </c>
      <c r="BC434" s="2">
        <f t="shared" si="163"/>
        <v>0</v>
      </c>
      <c r="BD434" s="2">
        <f t="shared" si="164"/>
        <v>0</v>
      </c>
      <c r="BE434" s="2">
        <f t="shared" si="165"/>
        <v>0</v>
      </c>
      <c r="BF434" s="2">
        <f t="shared" si="166"/>
        <v>0</v>
      </c>
      <c r="BG434" s="2">
        <f t="shared" si="167"/>
        <v>0</v>
      </c>
      <c r="BH434" s="2">
        <f t="shared" si="168"/>
        <v>0</v>
      </c>
    </row>
    <row r="435" spans="1:60" x14ac:dyDescent="0.25">
      <c r="A435" s="1" t="s">
        <v>219</v>
      </c>
      <c r="B435" s="1" t="s">
        <v>220</v>
      </c>
      <c r="C435" s="1" t="s">
        <v>184</v>
      </c>
      <c r="D435" s="1" t="s">
        <v>526</v>
      </c>
      <c r="E435" s="1" t="s">
        <v>232</v>
      </c>
      <c r="F435" s="1" t="s">
        <v>233</v>
      </c>
      <c r="G435" s="1" t="s">
        <v>144</v>
      </c>
      <c r="H435" s="1" t="s">
        <v>17</v>
      </c>
      <c r="I435" s="1" t="s">
        <v>595</v>
      </c>
      <c r="J435" s="1" t="s">
        <v>155</v>
      </c>
      <c r="K435" s="1" t="s">
        <v>16</v>
      </c>
      <c r="L435" s="1" t="s">
        <v>19</v>
      </c>
      <c r="M435" s="2" t="str">
        <f t="shared" si="145"/>
        <v>UK11057</v>
      </c>
      <c r="N435" s="2" t="str">
        <f t="shared" si="146"/>
        <v>Ribble and Alt Estuaries</v>
      </c>
      <c r="O435" s="2" t="str">
        <f t="shared" si="147"/>
        <v>Ramsar</v>
      </c>
      <c r="P435" s="2" t="str">
        <f t="shared" si="149"/>
        <v>A1</v>
      </c>
      <c r="Q435" s="37" t="s">
        <v>287</v>
      </c>
      <c r="R435" s="37" t="s">
        <v>288</v>
      </c>
      <c r="S435" s="37" t="s">
        <v>242</v>
      </c>
      <c r="T435" s="37" t="s">
        <v>590</v>
      </c>
      <c r="U435" s="9">
        <f t="shared" si="150"/>
        <v>0</v>
      </c>
      <c r="V435" s="9">
        <f t="shared" si="151"/>
        <v>1</v>
      </c>
      <c r="W435" s="9">
        <f t="shared" si="152"/>
        <v>1</v>
      </c>
      <c r="X435" s="9">
        <f t="shared" si="153"/>
        <v>1</v>
      </c>
      <c r="Y435" s="9">
        <f t="shared" si="154"/>
        <v>1</v>
      </c>
      <c r="Z435" s="9">
        <f t="shared" si="155"/>
        <v>1</v>
      </c>
      <c r="AA435" s="9">
        <f t="shared" si="156"/>
        <v>1</v>
      </c>
      <c r="AB435" s="9">
        <f t="shared" si="157"/>
        <v>0</v>
      </c>
      <c r="AN435" s="10" t="str">
        <f t="shared" si="148"/>
        <v>Morecambe BaySAC</v>
      </c>
      <c r="AO435" s="10" t="str">
        <f t="shared" si="158"/>
        <v>Morecambe Bay</v>
      </c>
      <c r="AP435" s="9">
        <f>IFERROR(VLOOKUP($AN435,'Introduction probability'!$A$1:$L$128,5,FALSE),"0")</f>
        <v>0.5</v>
      </c>
      <c r="AQ435" s="9">
        <f>IFERROR(VLOOKUP($AN435,'Introduction probability'!$A$1:$L$128,6,FALSE),"0")</f>
        <v>0.5</v>
      </c>
      <c r="AR435" s="9">
        <f>IFERROR(VLOOKUP($AN435,'Introduction probability'!$A$1:$L$128,7,FALSE),"0")</f>
        <v>0.5</v>
      </c>
      <c r="AS435" s="9">
        <f>IFERROR(VLOOKUP($AN435,'Introduction probability'!$A$1:$L$128,8,FALSE),"0")</f>
        <v>1</v>
      </c>
      <c r="AT435" s="9">
        <f>IFERROR(VLOOKUP($AN435,'Introduction probability'!$A$1:$L$128,9,FALSE),"0")</f>
        <v>0.5</v>
      </c>
      <c r="AU435" s="9">
        <f>IFERROR(VLOOKUP($AN435,'Introduction probability'!$A$1:$L$128,10,FALSE),"0")</f>
        <v>1</v>
      </c>
      <c r="AV435" s="9">
        <f>IFERROR(VLOOKUP($AN435,'Introduction probability'!$A$1:$L$128,11,FALSE),"0")</f>
        <v>0.5</v>
      </c>
      <c r="AW435" s="9">
        <f>IFERROR(VLOOKUP($AN435,'Introduction probability'!$A$1:$L$128,12,FALSE),"0")</f>
        <v>0.5</v>
      </c>
      <c r="AY435" s="2" t="str">
        <f t="shared" si="159"/>
        <v>Morecambe Bay</v>
      </c>
      <c r="AZ435" s="2" t="str">
        <f t="shared" si="160"/>
        <v>SAC</v>
      </c>
      <c r="BA435" s="2">
        <f t="shared" si="161"/>
        <v>0</v>
      </c>
      <c r="BB435" s="2">
        <f t="shared" si="162"/>
        <v>0.5</v>
      </c>
      <c r="BC435" s="2">
        <f t="shared" si="163"/>
        <v>0.5</v>
      </c>
      <c r="BD435" s="2">
        <f t="shared" si="164"/>
        <v>1</v>
      </c>
      <c r="BE435" s="2">
        <f t="shared" si="165"/>
        <v>0.5</v>
      </c>
      <c r="BF435" s="2">
        <f t="shared" si="166"/>
        <v>1</v>
      </c>
      <c r="BG435" s="2">
        <f t="shared" si="167"/>
        <v>0.5</v>
      </c>
      <c r="BH435" s="2">
        <f t="shared" si="168"/>
        <v>0</v>
      </c>
    </row>
    <row r="436" spans="1:60" x14ac:dyDescent="0.25">
      <c r="A436" s="1" t="s">
        <v>219</v>
      </c>
      <c r="B436" s="1" t="s">
        <v>220</v>
      </c>
      <c r="C436" s="1" t="s">
        <v>184</v>
      </c>
      <c r="D436" s="1" t="s">
        <v>526</v>
      </c>
      <c r="E436" s="1" t="s">
        <v>232</v>
      </c>
      <c r="F436" s="1" t="s">
        <v>233</v>
      </c>
      <c r="G436" s="1" t="s">
        <v>144</v>
      </c>
      <c r="H436" s="1" t="s">
        <v>17</v>
      </c>
      <c r="I436" s="1" t="s">
        <v>465</v>
      </c>
      <c r="J436" s="1" t="s">
        <v>56</v>
      </c>
      <c r="K436" s="1" t="s">
        <v>16</v>
      </c>
      <c r="L436" s="1" t="s">
        <v>19</v>
      </c>
      <c r="M436" s="2" t="str">
        <f t="shared" si="145"/>
        <v>UK11057</v>
      </c>
      <c r="N436" s="2" t="str">
        <f t="shared" si="146"/>
        <v>Ribble and Alt Estuaries</v>
      </c>
      <c r="O436" s="2" t="str">
        <f t="shared" si="147"/>
        <v>Ramsar</v>
      </c>
      <c r="P436" s="2" t="str">
        <f t="shared" si="149"/>
        <v>A2.2</v>
      </c>
      <c r="Q436" s="37" t="s">
        <v>287</v>
      </c>
      <c r="R436" s="37" t="s">
        <v>288</v>
      </c>
      <c r="S436" s="37" t="s">
        <v>242</v>
      </c>
      <c r="T436" s="37" t="s">
        <v>594</v>
      </c>
      <c r="U436" s="9">
        <f t="shared" si="150"/>
        <v>1</v>
      </c>
      <c r="V436" s="9">
        <f t="shared" si="151"/>
        <v>1</v>
      </c>
      <c r="W436" s="9">
        <f t="shared" si="152"/>
        <v>1</v>
      </c>
      <c r="X436" s="9">
        <f t="shared" si="153"/>
        <v>0</v>
      </c>
      <c r="Y436" s="9">
        <f t="shared" si="154"/>
        <v>1</v>
      </c>
      <c r="Z436" s="9">
        <f t="shared" si="155"/>
        <v>1</v>
      </c>
      <c r="AA436" s="9">
        <f t="shared" si="156"/>
        <v>1</v>
      </c>
      <c r="AB436" s="9">
        <f t="shared" si="157"/>
        <v>1</v>
      </c>
      <c r="AN436" s="10" t="str">
        <f t="shared" si="148"/>
        <v>Morecambe BaySAC</v>
      </c>
      <c r="AO436" s="10" t="str">
        <f t="shared" si="158"/>
        <v>Morecambe Bay</v>
      </c>
      <c r="AP436" s="9">
        <f>IFERROR(VLOOKUP($AN436,'Introduction probability'!$A$1:$L$128,5,FALSE),"0")</f>
        <v>0.5</v>
      </c>
      <c r="AQ436" s="9">
        <f>IFERROR(VLOOKUP($AN436,'Introduction probability'!$A$1:$L$128,6,FALSE),"0")</f>
        <v>0.5</v>
      </c>
      <c r="AR436" s="9">
        <f>IFERROR(VLOOKUP($AN436,'Introduction probability'!$A$1:$L$128,7,FALSE),"0")</f>
        <v>0.5</v>
      </c>
      <c r="AS436" s="9">
        <f>IFERROR(VLOOKUP($AN436,'Introduction probability'!$A$1:$L$128,8,FALSE),"0")</f>
        <v>1</v>
      </c>
      <c r="AT436" s="9">
        <f>IFERROR(VLOOKUP($AN436,'Introduction probability'!$A$1:$L$128,9,FALSE),"0")</f>
        <v>0.5</v>
      </c>
      <c r="AU436" s="9">
        <f>IFERROR(VLOOKUP($AN436,'Introduction probability'!$A$1:$L$128,10,FALSE),"0")</f>
        <v>1</v>
      </c>
      <c r="AV436" s="9">
        <f>IFERROR(VLOOKUP($AN436,'Introduction probability'!$A$1:$L$128,11,FALSE),"0")</f>
        <v>0.5</v>
      </c>
      <c r="AW436" s="9">
        <f>IFERROR(VLOOKUP($AN436,'Introduction probability'!$A$1:$L$128,12,FALSE),"0")</f>
        <v>0.5</v>
      </c>
      <c r="AY436" s="2" t="str">
        <f t="shared" si="159"/>
        <v>Morecambe Bay</v>
      </c>
      <c r="AZ436" s="2" t="str">
        <f t="shared" si="160"/>
        <v>SAC</v>
      </c>
      <c r="BA436" s="2">
        <f t="shared" si="161"/>
        <v>0.5</v>
      </c>
      <c r="BB436" s="2">
        <f t="shared" si="162"/>
        <v>0.5</v>
      </c>
      <c r="BC436" s="2">
        <f t="shared" si="163"/>
        <v>0.5</v>
      </c>
      <c r="BD436" s="2">
        <f t="shared" si="164"/>
        <v>0</v>
      </c>
      <c r="BE436" s="2">
        <f t="shared" si="165"/>
        <v>0.5</v>
      </c>
      <c r="BF436" s="2">
        <f t="shared" si="166"/>
        <v>1</v>
      </c>
      <c r="BG436" s="2">
        <f t="shared" si="167"/>
        <v>0.5</v>
      </c>
      <c r="BH436" s="2">
        <f t="shared" si="168"/>
        <v>0.5</v>
      </c>
    </row>
    <row r="437" spans="1:60" x14ac:dyDescent="0.25">
      <c r="A437" s="1" t="s">
        <v>219</v>
      </c>
      <c r="B437" s="1" t="s">
        <v>220</v>
      </c>
      <c r="C437" s="1" t="s">
        <v>184</v>
      </c>
      <c r="D437" s="1" t="s">
        <v>526</v>
      </c>
      <c r="E437" s="1" t="s">
        <v>232</v>
      </c>
      <c r="F437" s="1" t="s">
        <v>233</v>
      </c>
      <c r="G437" s="1" t="s">
        <v>144</v>
      </c>
      <c r="H437" s="1" t="s">
        <v>17</v>
      </c>
      <c r="I437" s="1" t="s">
        <v>543</v>
      </c>
      <c r="J437" s="1" t="s">
        <v>148</v>
      </c>
      <c r="K437" s="1" t="s">
        <v>16</v>
      </c>
      <c r="L437" s="1" t="s">
        <v>146</v>
      </c>
      <c r="M437" s="2" t="str">
        <f t="shared" si="145"/>
        <v>UK11057</v>
      </c>
      <c r="N437" s="2" t="str">
        <f t="shared" si="146"/>
        <v>Ribble and Alt Estuaries</v>
      </c>
      <c r="O437" s="2" t="str">
        <f t="shared" si="147"/>
        <v>Ramsar</v>
      </c>
      <c r="P437" s="2" t="str">
        <f t="shared" si="149"/>
        <v>H1310</v>
      </c>
      <c r="Q437" s="37" t="s">
        <v>287</v>
      </c>
      <c r="R437" s="37" t="s">
        <v>288</v>
      </c>
      <c r="S437" s="37" t="s">
        <v>242</v>
      </c>
      <c r="T437" s="37" t="s">
        <v>624</v>
      </c>
      <c r="U437" s="9">
        <f t="shared" si="150"/>
        <v>0</v>
      </c>
      <c r="V437" s="9">
        <f t="shared" si="151"/>
        <v>1</v>
      </c>
      <c r="W437" s="9">
        <f t="shared" si="152"/>
        <v>1</v>
      </c>
      <c r="X437" s="9">
        <f t="shared" si="153"/>
        <v>0</v>
      </c>
      <c r="Y437" s="9">
        <f t="shared" si="154"/>
        <v>1</v>
      </c>
      <c r="Z437" s="9">
        <f t="shared" si="155"/>
        <v>1</v>
      </c>
      <c r="AA437" s="9">
        <f t="shared" si="156"/>
        <v>1</v>
      </c>
      <c r="AB437" s="9">
        <f t="shared" si="157"/>
        <v>1</v>
      </c>
      <c r="AN437" s="10" t="str">
        <f t="shared" si="148"/>
        <v>Morecambe BaySAC</v>
      </c>
      <c r="AO437" s="10" t="str">
        <f t="shared" si="158"/>
        <v>Morecambe Bay</v>
      </c>
      <c r="AP437" s="9">
        <f>IFERROR(VLOOKUP($AN437,'Introduction probability'!$A$1:$L$128,5,FALSE),"0")</f>
        <v>0.5</v>
      </c>
      <c r="AQ437" s="9">
        <f>IFERROR(VLOOKUP($AN437,'Introduction probability'!$A$1:$L$128,6,FALSE),"0")</f>
        <v>0.5</v>
      </c>
      <c r="AR437" s="9">
        <f>IFERROR(VLOOKUP($AN437,'Introduction probability'!$A$1:$L$128,7,FALSE),"0")</f>
        <v>0.5</v>
      </c>
      <c r="AS437" s="9">
        <f>IFERROR(VLOOKUP($AN437,'Introduction probability'!$A$1:$L$128,8,FALSE),"0")</f>
        <v>1</v>
      </c>
      <c r="AT437" s="9">
        <f>IFERROR(VLOOKUP($AN437,'Introduction probability'!$A$1:$L$128,9,FALSE),"0")</f>
        <v>0.5</v>
      </c>
      <c r="AU437" s="9">
        <f>IFERROR(VLOOKUP($AN437,'Introduction probability'!$A$1:$L$128,10,FALSE),"0")</f>
        <v>1</v>
      </c>
      <c r="AV437" s="9">
        <f>IFERROR(VLOOKUP($AN437,'Introduction probability'!$A$1:$L$128,11,FALSE),"0")</f>
        <v>0.5</v>
      </c>
      <c r="AW437" s="9">
        <f>IFERROR(VLOOKUP($AN437,'Introduction probability'!$A$1:$L$128,12,FALSE),"0")</f>
        <v>0.5</v>
      </c>
      <c r="AY437" s="2" t="str">
        <f t="shared" si="159"/>
        <v>Morecambe Bay</v>
      </c>
      <c r="AZ437" s="2" t="str">
        <f t="shared" si="160"/>
        <v>SAC</v>
      </c>
      <c r="BA437" s="2">
        <f t="shared" si="161"/>
        <v>0</v>
      </c>
      <c r="BB437" s="2">
        <f t="shared" si="162"/>
        <v>0.5</v>
      </c>
      <c r="BC437" s="2">
        <f t="shared" si="163"/>
        <v>0.5</v>
      </c>
      <c r="BD437" s="2">
        <f t="shared" si="164"/>
        <v>0</v>
      </c>
      <c r="BE437" s="2">
        <f t="shared" si="165"/>
        <v>0.5</v>
      </c>
      <c r="BF437" s="2">
        <f t="shared" si="166"/>
        <v>1</v>
      </c>
      <c r="BG437" s="2">
        <f t="shared" si="167"/>
        <v>0.5</v>
      </c>
      <c r="BH437" s="2">
        <f t="shared" si="168"/>
        <v>0.5</v>
      </c>
    </row>
    <row r="438" spans="1:60" x14ac:dyDescent="0.25">
      <c r="A438" s="1" t="s">
        <v>219</v>
      </c>
      <c r="B438" s="1" t="s">
        <v>220</v>
      </c>
      <c r="C438" s="1" t="s">
        <v>184</v>
      </c>
      <c r="D438" s="1" t="s">
        <v>527</v>
      </c>
      <c r="E438" s="1" t="s">
        <v>234</v>
      </c>
      <c r="F438" s="1" t="s">
        <v>235</v>
      </c>
      <c r="G438" s="1" t="s">
        <v>144</v>
      </c>
      <c r="H438" s="1" t="s">
        <v>17</v>
      </c>
      <c r="I438" s="1" t="s">
        <v>530</v>
      </c>
      <c r="J438" s="1" t="s">
        <v>145</v>
      </c>
      <c r="K438" s="1" t="s">
        <v>16</v>
      </c>
      <c r="L438" s="1" t="s">
        <v>146</v>
      </c>
      <c r="M438" s="2" t="str">
        <f t="shared" si="145"/>
        <v>UK11057</v>
      </c>
      <c r="N438" s="2" t="str">
        <f t="shared" si="146"/>
        <v>Ribble and Alt Estuaries</v>
      </c>
      <c r="O438" s="2" t="str">
        <f t="shared" si="147"/>
        <v>Ramsar</v>
      </c>
      <c r="P438" s="2" t="str">
        <f t="shared" si="149"/>
        <v>H1330</v>
      </c>
      <c r="Q438" s="37" t="s">
        <v>287</v>
      </c>
      <c r="R438" s="37" t="s">
        <v>288</v>
      </c>
      <c r="S438" s="37" t="s">
        <v>242</v>
      </c>
      <c r="T438" s="37" t="s">
        <v>595</v>
      </c>
      <c r="U438" s="9">
        <f t="shared" si="150"/>
        <v>1</v>
      </c>
      <c r="V438" s="9">
        <f t="shared" si="151"/>
        <v>1</v>
      </c>
      <c r="W438" s="9">
        <f t="shared" si="152"/>
        <v>1</v>
      </c>
      <c r="X438" s="9">
        <f t="shared" si="153"/>
        <v>0</v>
      </c>
      <c r="Y438" s="9">
        <f t="shared" si="154"/>
        <v>1</v>
      </c>
      <c r="Z438" s="9">
        <f t="shared" si="155"/>
        <v>1</v>
      </c>
      <c r="AA438" s="9">
        <f t="shared" si="156"/>
        <v>1</v>
      </c>
      <c r="AB438" s="9">
        <f t="shared" si="157"/>
        <v>1</v>
      </c>
      <c r="AN438" s="10" t="str">
        <f t="shared" si="148"/>
        <v>Morecambe BaySAC</v>
      </c>
      <c r="AO438" s="10" t="str">
        <f t="shared" si="158"/>
        <v>Morecambe Bay</v>
      </c>
      <c r="AP438" s="9">
        <f>IFERROR(VLOOKUP($AN438,'Introduction probability'!$A$1:$L$128,5,FALSE),"0")</f>
        <v>0.5</v>
      </c>
      <c r="AQ438" s="9">
        <f>IFERROR(VLOOKUP($AN438,'Introduction probability'!$A$1:$L$128,6,FALSE),"0")</f>
        <v>0.5</v>
      </c>
      <c r="AR438" s="9">
        <f>IFERROR(VLOOKUP($AN438,'Introduction probability'!$A$1:$L$128,7,FALSE),"0")</f>
        <v>0.5</v>
      </c>
      <c r="AS438" s="9">
        <f>IFERROR(VLOOKUP($AN438,'Introduction probability'!$A$1:$L$128,8,FALSE),"0")</f>
        <v>1</v>
      </c>
      <c r="AT438" s="9">
        <f>IFERROR(VLOOKUP($AN438,'Introduction probability'!$A$1:$L$128,9,FALSE),"0")</f>
        <v>0.5</v>
      </c>
      <c r="AU438" s="9">
        <f>IFERROR(VLOOKUP($AN438,'Introduction probability'!$A$1:$L$128,10,FALSE),"0")</f>
        <v>1</v>
      </c>
      <c r="AV438" s="9">
        <f>IFERROR(VLOOKUP($AN438,'Introduction probability'!$A$1:$L$128,11,FALSE),"0")</f>
        <v>0.5</v>
      </c>
      <c r="AW438" s="9">
        <f>IFERROR(VLOOKUP($AN438,'Introduction probability'!$A$1:$L$128,12,FALSE),"0")</f>
        <v>0.5</v>
      </c>
      <c r="AY438" s="2" t="str">
        <f t="shared" si="159"/>
        <v>Morecambe Bay</v>
      </c>
      <c r="AZ438" s="2" t="str">
        <f t="shared" si="160"/>
        <v>SAC</v>
      </c>
      <c r="BA438" s="2">
        <f t="shared" si="161"/>
        <v>0.5</v>
      </c>
      <c r="BB438" s="2">
        <f t="shared" si="162"/>
        <v>0.5</v>
      </c>
      <c r="BC438" s="2">
        <f t="shared" si="163"/>
        <v>0.5</v>
      </c>
      <c r="BD438" s="2">
        <f t="shared" si="164"/>
        <v>0</v>
      </c>
      <c r="BE438" s="2">
        <f t="shared" si="165"/>
        <v>0.5</v>
      </c>
      <c r="BF438" s="2">
        <f t="shared" si="166"/>
        <v>1</v>
      </c>
      <c r="BG438" s="2">
        <f t="shared" si="167"/>
        <v>0.5</v>
      </c>
      <c r="BH438" s="2">
        <f t="shared" si="168"/>
        <v>0.5</v>
      </c>
    </row>
    <row r="439" spans="1:60" x14ac:dyDescent="0.25">
      <c r="A439" s="1" t="s">
        <v>219</v>
      </c>
      <c r="B439" s="1" t="s">
        <v>220</v>
      </c>
      <c r="C439" s="1" t="s">
        <v>184</v>
      </c>
      <c r="D439" s="1" t="s">
        <v>527</v>
      </c>
      <c r="E439" s="1" t="s">
        <v>234</v>
      </c>
      <c r="F439" s="1" t="s">
        <v>235</v>
      </c>
      <c r="G439" s="1" t="s">
        <v>144</v>
      </c>
      <c r="H439" s="1" t="s">
        <v>17</v>
      </c>
      <c r="I439" s="1" t="s">
        <v>459</v>
      </c>
      <c r="J439" s="1" t="s">
        <v>46</v>
      </c>
      <c r="K439" s="1" t="s">
        <v>16</v>
      </c>
      <c r="L439" s="1" t="s">
        <v>19</v>
      </c>
      <c r="M439" s="2" t="str">
        <f t="shared" si="145"/>
        <v>UK11057</v>
      </c>
      <c r="N439" s="2" t="str">
        <f t="shared" si="146"/>
        <v>Ribble and Alt Estuaries</v>
      </c>
      <c r="O439" s="2" t="str">
        <f t="shared" si="147"/>
        <v>Ramsar</v>
      </c>
      <c r="P439" s="2" t="str">
        <f t="shared" si="149"/>
        <v>A2.4</v>
      </c>
      <c r="Q439" s="37" t="s">
        <v>287</v>
      </c>
      <c r="R439" s="37" t="s">
        <v>288</v>
      </c>
      <c r="S439" s="37" t="s">
        <v>242</v>
      </c>
      <c r="T439" s="37" t="s">
        <v>625</v>
      </c>
      <c r="U439" s="9">
        <f t="shared" si="150"/>
        <v>1</v>
      </c>
      <c r="V439" s="9">
        <f t="shared" si="151"/>
        <v>1</v>
      </c>
      <c r="W439" s="9">
        <f t="shared" si="152"/>
        <v>1</v>
      </c>
      <c r="X439" s="9">
        <f t="shared" si="153"/>
        <v>0</v>
      </c>
      <c r="Y439" s="9">
        <f t="shared" si="154"/>
        <v>1</v>
      </c>
      <c r="Z439" s="9">
        <f t="shared" si="155"/>
        <v>1</v>
      </c>
      <c r="AA439" s="9">
        <f t="shared" si="156"/>
        <v>1</v>
      </c>
      <c r="AB439" s="9">
        <f t="shared" si="157"/>
        <v>1</v>
      </c>
      <c r="AN439" s="10" t="str">
        <f t="shared" si="148"/>
        <v>Morecambe BaySAC</v>
      </c>
      <c r="AO439" s="10" t="str">
        <f t="shared" si="158"/>
        <v>Morecambe Bay</v>
      </c>
      <c r="AP439" s="9">
        <f>IFERROR(VLOOKUP($AN439,'Introduction probability'!$A$1:$L$128,5,FALSE),"0")</f>
        <v>0.5</v>
      </c>
      <c r="AQ439" s="9">
        <f>IFERROR(VLOOKUP($AN439,'Introduction probability'!$A$1:$L$128,6,FALSE),"0")</f>
        <v>0.5</v>
      </c>
      <c r="AR439" s="9">
        <f>IFERROR(VLOOKUP($AN439,'Introduction probability'!$A$1:$L$128,7,FALSE),"0")</f>
        <v>0.5</v>
      </c>
      <c r="AS439" s="9">
        <f>IFERROR(VLOOKUP($AN439,'Introduction probability'!$A$1:$L$128,8,FALSE),"0")</f>
        <v>1</v>
      </c>
      <c r="AT439" s="9">
        <f>IFERROR(VLOOKUP($AN439,'Introduction probability'!$A$1:$L$128,9,FALSE),"0")</f>
        <v>0.5</v>
      </c>
      <c r="AU439" s="9">
        <f>IFERROR(VLOOKUP($AN439,'Introduction probability'!$A$1:$L$128,10,FALSE),"0")</f>
        <v>1</v>
      </c>
      <c r="AV439" s="9">
        <f>IFERROR(VLOOKUP($AN439,'Introduction probability'!$A$1:$L$128,11,FALSE),"0")</f>
        <v>0.5</v>
      </c>
      <c r="AW439" s="9">
        <f>IFERROR(VLOOKUP($AN439,'Introduction probability'!$A$1:$L$128,12,FALSE),"0")</f>
        <v>0.5</v>
      </c>
      <c r="AY439" s="2" t="str">
        <f t="shared" si="159"/>
        <v>Morecambe Bay</v>
      </c>
      <c r="AZ439" s="2" t="str">
        <f t="shared" si="160"/>
        <v>SAC</v>
      </c>
      <c r="BA439" s="2">
        <f t="shared" si="161"/>
        <v>0.5</v>
      </c>
      <c r="BB439" s="2">
        <f t="shared" si="162"/>
        <v>0.5</v>
      </c>
      <c r="BC439" s="2">
        <f t="shared" si="163"/>
        <v>0.5</v>
      </c>
      <c r="BD439" s="2">
        <f t="shared" si="164"/>
        <v>0</v>
      </c>
      <c r="BE439" s="2">
        <f t="shared" si="165"/>
        <v>0.5</v>
      </c>
      <c r="BF439" s="2">
        <f t="shared" si="166"/>
        <v>1</v>
      </c>
      <c r="BG439" s="2">
        <f t="shared" si="167"/>
        <v>0.5</v>
      </c>
      <c r="BH439" s="2">
        <f t="shared" si="168"/>
        <v>0.5</v>
      </c>
    </row>
    <row r="440" spans="1:60" x14ac:dyDescent="0.25">
      <c r="A440" s="1" t="s">
        <v>219</v>
      </c>
      <c r="B440" s="1" t="s">
        <v>220</v>
      </c>
      <c r="C440" s="1" t="s">
        <v>184</v>
      </c>
      <c r="D440" s="1" t="s">
        <v>527</v>
      </c>
      <c r="E440" s="1" t="s">
        <v>234</v>
      </c>
      <c r="F440" s="1" t="s">
        <v>235</v>
      </c>
      <c r="G440" s="1" t="s">
        <v>144</v>
      </c>
      <c r="H440" s="1" t="s">
        <v>17</v>
      </c>
      <c r="I440" s="1" t="s">
        <v>444</v>
      </c>
      <c r="J440" s="1" t="s">
        <v>27</v>
      </c>
      <c r="K440" s="1" t="s">
        <v>16</v>
      </c>
      <c r="L440" s="1" t="s">
        <v>19</v>
      </c>
      <c r="M440" s="2" t="str">
        <f t="shared" si="145"/>
        <v>UK11057</v>
      </c>
      <c r="N440" s="2" t="str">
        <f t="shared" si="146"/>
        <v>Ribble and Alt Estuaries</v>
      </c>
      <c r="O440" s="2" t="str">
        <f t="shared" si="147"/>
        <v>Ramsar</v>
      </c>
      <c r="P440" s="2" t="str">
        <f t="shared" si="149"/>
        <v>A2.3</v>
      </c>
      <c r="Q440" s="37" t="s">
        <v>287</v>
      </c>
      <c r="R440" s="37" t="s">
        <v>288</v>
      </c>
      <c r="S440" s="37" t="s">
        <v>242</v>
      </c>
      <c r="T440" s="37" t="s">
        <v>626</v>
      </c>
      <c r="U440" s="9">
        <f t="shared" si="150"/>
        <v>1</v>
      </c>
      <c r="V440" s="9">
        <f t="shared" si="151"/>
        <v>0</v>
      </c>
      <c r="W440" s="9">
        <f t="shared" si="152"/>
        <v>1</v>
      </c>
      <c r="X440" s="9">
        <f t="shared" si="153"/>
        <v>1</v>
      </c>
      <c r="Y440" s="9">
        <f t="shared" si="154"/>
        <v>1</v>
      </c>
      <c r="Z440" s="9">
        <f t="shared" si="155"/>
        <v>1</v>
      </c>
      <c r="AA440" s="9">
        <f t="shared" si="156"/>
        <v>1</v>
      </c>
      <c r="AB440" s="9">
        <f t="shared" si="157"/>
        <v>1</v>
      </c>
      <c r="AN440" s="10" t="str">
        <f t="shared" si="148"/>
        <v>Morecambe BaySAC</v>
      </c>
      <c r="AO440" s="10" t="str">
        <f t="shared" si="158"/>
        <v>Morecambe Bay</v>
      </c>
      <c r="AP440" s="9">
        <f>IFERROR(VLOOKUP($AN440,'Introduction probability'!$A$1:$L$128,5,FALSE),"0")</f>
        <v>0.5</v>
      </c>
      <c r="AQ440" s="9">
        <f>IFERROR(VLOOKUP($AN440,'Introduction probability'!$A$1:$L$128,6,FALSE),"0")</f>
        <v>0.5</v>
      </c>
      <c r="AR440" s="9">
        <f>IFERROR(VLOOKUP($AN440,'Introduction probability'!$A$1:$L$128,7,FALSE),"0")</f>
        <v>0.5</v>
      </c>
      <c r="AS440" s="9">
        <f>IFERROR(VLOOKUP($AN440,'Introduction probability'!$A$1:$L$128,8,FALSE),"0")</f>
        <v>1</v>
      </c>
      <c r="AT440" s="9">
        <f>IFERROR(VLOOKUP($AN440,'Introduction probability'!$A$1:$L$128,9,FALSE),"0")</f>
        <v>0.5</v>
      </c>
      <c r="AU440" s="9">
        <f>IFERROR(VLOOKUP($AN440,'Introduction probability'!$A$1:$L$128,10,FALSE),"0")</f>
        <v>1</v>
      </c>
      <c r="AV440" s="9">
        <f>IFERROR(VLOOKUP($AN440,'Introduction probability'!$A$1:$L$128,11,FALSE),"0")</f>
        <v>0.5</v>
      </c>
      <c r="AW440" s="9">
        <f>IFERROR(VLOOKUP($AN440,'Introduction probability'!$A$1:$L$128,12,FALSE),"0")</f>
        <v>0.5</v>
      </c>
      <c r="AY440" s="2" t="str">
        <f t="shared" si="159"/>
        <v>Morecambe Bay</v>
      </c>
      <c r="AZ440" s="2" t="str">
        <f t="shared" si="160"/>
        <v>SAC</v>
      </c>
      <c r="BA440" s="2">
        <f t="shared" si="161"/>
        <v>0.5</v>
      </c>
      <c r="BB440" s="2">
        <f t="shared" si="162"/>
        <v>0</v>
      </c>
      <c r="BC440" s="2">
        <f t="shared" si="163"/>
        <v>0.5</v>
      </c>
      <c r="BD440" s="2">
        <f t="shared" si="164"/>
        <v>1</v>
      </c>
      <c r="BE440" s="2">
        <f t="shared" si="165"/>
        <v>0.5</v>
      </c>
      <c r="BF440" s="2">
        <f t="shared" si="166"/>
        <v>1</v>
      </c>
      <c r="BG440" s="2">
        <f t="shared" si="167"/>
        <v>0.5</v>
      </c>
      <c r="BH440" s="2">
        <f t="shared" si="168"/>
        <v>0.5</v>
      </c>
    </row>
    <row r="441" spans="1:60" x14ac:dyDescent="0.25">
      <c r="A441" s="1" t="s">
        <v>219</v>
      </c>
      <c r="B441" s="1" t="s">
        <v>220</v>
      </c>
      <c r="C441" s="1" t="s">
        <v>184</v>
      </c>
      <c r="D441" s="1" t="s">
        <v>527</v>
      </c>
      <c r="E441" s="1" t="s">
        <v>234</v>
      </c>
      <c r="F441" s="1" t="s">
        <v>235</v>
      </c>
      <c r="G441" s="1" t="s">
        <v>144</v>
      </c>
      <c r="H441" s="1" t="s">
        <v>17</v>
      </c>
      <c r="I441" s="1" t="s">
        <v>465</v>
      </c>
      <c r="J441" s="1" t="s">
        <v>56</v>
      </c>
      <c r="K441" s="1" t="s">
        <v>16</v>
      </c>
      <c r="L441" s="1" t="s">
        <v>19</v>
      </c>
      <c r="M441" s="2" t="str">
        <f t="shared" si="145"/>
        <v>UK11057</v>
      </c>
      <c r="N441" s="2" t="str">
        <f t="shared" si="146"/>
        <v>Ribble and Alt Estuaries</v>
      </c>
      <c r="O441" s="2" t="str">
        <f t="shared" si="147"/>
        <v>Ramsar</v>
      </c>
      <c r="P441" s="2" t="str">
        <f t="shared" si="149"/>
        <v>A2.2</v>
      </c>
      <c r="Q441" s="37" t="s">
        <v>287</v>
      </c>
      <c r="R441" s="37" t="s">
        <v>288</v>
      </c>
      <c r="S441" s="37" t="s">
        <v>242</v>
      </c>
      <c r="T441" s="37" t="s">
        <v>543</v>
      </c>
      <c r="U441" s="9">
        <f t="shared" si="150"/>
        <v>0</v>
      </c>
      <c r="V441" s="9">
        <f t="shared" si="151"/>
        <v>0</v>
      </c>
      <c r="W441" s="9">
        <f t="shared" si="152"/>
        <v>0</v>
      </c>
      <c r="X441" s="9">
        <f t="shared" si="153"/>
        <v>0</v>
      </c>
      <c r="Y441" s="9">
        <f t="shared" si="154"/>
        <v>0</v>
      </c>
      <c r="Z441" s="9">
        <f t="shared" si="155"/>
        <v>0</v>
      </c>
      <c r="AA441" s="9">
        <f t="shared" si="156"/>
        <v>0</v>
      </c>
      <c r="AB441" s="9">
        <f t="shared" si="157"/>
        <v>0</v>
      </c>
      <c r="AN441" s="10" t="str">
        <f t="shared" si="148"/>
        <v>Morecambe BaySAC</v>
      </c>
      <c r="AO441" s="10" t="str">
        <f t="shared" si="158"/>
        <v>Morecambe Bay</v>
      </c>
      <c r="AP441" s="9">
        <f>IFERROR(VLOOKUP($AN441,'Introduction probability'!$A$1:$L$128,5,FALSE),"0")</f>
        <v>0.5</v>
      </c>
      <c r="AQ441" s="9">
        <f>IFERROR(VLOOKUP($AN441,'Introduction probability'!$A$1:$L$128,6,FALSE),"0")</f>
        <v>0.5</v>
      </c>
      <c r="AR441" s="9">
        <f>IFERROR(VLOOKUP($AN441,'Introduction probability'!$A$1:$L$128,7,FALSE),"0")</f>
        <v>0.5</v>
      </c>
      <c r="AS441" s="9">
        <f>IFERROR(VLOOKUP($AN441,'Introduction probability'!$A$1:$L$128,8,FALSE),"0")</f>
        <v>1</v>
      </c>
      <c r="AT441" s="9">
        <f>IFERROR(VLOOKUP($AN441,'Introduction probability'!$A$1:$L$128,9,FALSE),"0")</f>
        <v>0.5</v>
      </c>
      <c r="AU441" s="9">
        <f>IFERROR(VLOOKUP($AN441,'Introduction probability'!$A$1:$L$128,10,FALSE),"0")</f>
        <v>1</v>
      </c>
      <c r="AV441" s="9">
        <f>IFERROR(VLOOKUP($AN441,'Introduction probability'!$A$1:$L$128,11,FALSE),"0")</f>
        <v>0.5</v>
      </c>
      <c r="AW441" s="9">
        <f>IFERROR(VLOOKUP($AN441,'Introduction probability'!$A$1:$L$128,12,FALSE),"0")</f>
        <v>0.5</v>
      </c>
      <c r="AY441" s="2" t="str">
        <f t="shared" si="159"/>
        <v>Morecambe Bay</v>
      </c>
      <c r="AZ441" s="2" t="str">
        <f t="shared" si="160"/>
        <v>SAC</v>
      </c>
      <c r="BA441" s="2">
        <f t="shared" si="161"/>
        <v>0</v>
      </c>
      <c r="BB441" s="2">
        <f t="shared" si="162"/>
        <v>0</v>
      </c>
      <c r="BC441" s="2">
        <f t="shared" si="163"/>
        <v>0</v>
      </c>
      <c r="BD441" s="2">
        <f t="shared" si="164"/>
        <v>0</v>
      </c>
      <c r="BE441" s="2">
        <f t="shared" si="165"/>
        <v>0</v>
      </c>
      <c r="BF441" s="2">
        <f t="shared" si="166"/>
        <v>0</v>
      </c>
      <c r="BG441" s="2">
        <f t="shared" si="167"/>
        <v>0</v>
      </c>
      <c r="BH441" s="2">
        <f t="shared" si="168"/>
        <v>0</v>
      </c>
    </row>
    <row r="442" spans="1:60" x14ac:dyDescent="0.25">
      <c r="A442" s="1" t="s">
        <v>219</v>
      </c>
      <c r="B442" s="1" t="s">
        <v>220</v>
      </c>
      <c r="C442" s="1" t="s">
        <v>184</v>
      </c>
      <c r="D442" s="1" t="s">
        <v>527</v>
      </c>
      <c r="E442" s="1" t="s">
        <v>234</v>
      </c>
      <c r="F442" s="1" t="s">
        <v>235</v>
      </c>
      <c r="G442" s="1" t="s">
        <v>144</v>
      </c>
      <c r="H442" s="1" t="s">
        <v>17</v>
      </c>
      <c r="I442" s="1" t="s">
        <v>543</v>
      </c>
      <c r="J442" s="1" t="s">
        <v>148</v>
      </c>
      <c r="K442" s="1" t="s">
        <v>16</v>
      </c>
      <c r="L442" s="1" t="s">
        <v>146</v>
      </c>
      <c r="M442" s="2" t="str">
        <f t="shared" si="145"/>
        <v>UK11057</v>
      </c>
      <c r="N442" s="2" t="str">
        <f t="shared" si="146"/>
        <v>Ribble and Alt Estuaries</v>
      </c>
      <c r="O442" s="2" t="str">
        <f t="shared" si="147"/>
        <v>Ramsar</v>
      </c>
      <c r="P442" s="2" t="str">
        <f t="shared" si="149"/>
        <v>H1310</v>
      </c>
      <c r="Q442" s="37" t="s">
        <v>287</v>
      </c>
      <c r="R442" s="37" t="s">
        <v>288</v>
      </c>
      <c r="S442" s="37" t="s">
        <v>242</v>
      </c>
      <c r="T442" s="37" t="s">
        <v>472</v>
      </c>
      <c r="U442" s="9">
        <f t="shared" si="150"/>
        <v>0</v>
      </c>
      <c r="V442" s="9">
        <f t="shared" si="151"/>
        <v>1</v>
      </c>
      <c r="W442" s="9">
        <f t="shared" si="152"/>
        <v>0</v>
      </c>
      <c r="X442" s="9">
        <f t="shared" si="153"/>
        <v>1</v>
      </c>
      <c r="Y442" s="9">
        <f t="shared" si="154"/>
        <v>0</v>
      </c>
      <c r="Z442" s="9">
        <f t="shared" si="155"/>
        <v>1</v>
      </c>
      <c r="AA442" s="9">
        <f t="shared" si="156"/>
        <v>1</v>
      </c>
      <c r="AB442" s="9">
        <f t="shared" si="157"/>
        <v>1</v>
      </c>
      <c r="AN442" s="10" t="str">
        <f t="shared" si="148"/>
        <v>Morecambe BaySAC</v>
      </c>
      <c r="AO442" s="10" t="str">
        <f t="shared" si="158"/>
        <v>Morecambe Bay</v>
      </c>
      <c r="AP442" s="9">
        <f>IFERROR(VLOOKUP($AN442,'Introduction probability'!$A$1:$L$128,5,FALSE),"0")</f>
        <v>0.5</v>
      </c>
      <c r="AQ442" s="9">
        <f>IFERROR(VLOOKUP($AN442,'Introduction probability'!$A$1:$L$128,6,FALSE),"0")</f>
        <v>0.5</v>
      </c>
      <c r="AR442" s="9">
        <f>IFERROR(VLOOKUP($AN442,'Introduction probability'!$A$1:$L$128,7,FALSE),"0")</f>
        <v>0.5</v>
      </c>
      <c r="AS442" s="9">
        <f>IFERROR(VLOOKUP($AN442,'Introduction probability'!$A$1:$L$128,8,FALSE),"0")</f>
        <v>1</v>
      </c>
      <c r="AT442" s="9">
        <f>IFERROR(VLOOKUP($AN442,'Introduction probability'!$A$1:$L$128,9,FALSE),"0")</f>
        <v>0.5</v>
      </c>
      <c r="AU442" s="9">
        <f>IFERROR(VLOOKUP($AN442,'Introduction probability'!$A$1:$L$128,10,FALSE),"0")</f>
        <v>1</v>
      </c>
      <c r="AV442" s="9">
        <f>IFERROR(VLOOKUP($AN442,'Introduction probability'!$A$1:$L$128,11,FALSE),"0")</f>
        <v>0.5</v>
      </c>
      <c r="AW442" s="9">
        <f>IFERROR(VLOOKUP($AN442,'Introduction probability'!$A$1:$L$128,12,FALSE),"0")</f>
        <v>0.5</v>
      </c>
      <c r="AY442" s="2" t="str">
        <f t="shared" si="159"/>
        <v>Morecambe Bay</v>
      </c>
      <c r="AZ442" s="2" t="str">
        <f t="shared" si="160"/>
        <v>SAC</v>
      </c>
      <c r="BA442" s="2">
        <f t="shared" si="161"/>
        <v>0</v>
      </c>
      <c r="BB442" s="2">
        <f t="shared" si="162"/>
        <v>0.5</v>
      </c>
      <c r="BC442" s="2">
        <f t="shared" si="163"/>
        <v>0</v>
      </c>
      <c r="BD442" s="2">
        <f t="shared" si="164"/>
        <v>1</v>
      </c>
      <c r="BE442" s="2">
        <f t="shared" si="165"/>
        <v>0</v>
      </c>
      <c r="BF442" s="2">
        <f t="shared" si="166"/>
        <v>1</v>
      </c>
      <c r="BG442" s="2">
        <f t="shared" si="167"/>
        <v>0.5</v>
      </c>
      <c r="BH442" s="2">
        <f t="shared" si="168"/>
        <v>0.5</v>
      </c>
    </row>
    <row r="443" spans="1:60" x14ac:dyDescent="0.25">
      <c r="A443" s="1" t="s">
        <v>219</v>
      </c>
      <c r="B443" s="1" t="s">
        <v>220</v>
      </c>
      <c r="C443" s="1" t="s">
        <v>184</v>
      </c>
      <c r="D443" s="1" t="s">
        <v>517</v>
      </c>
      <c r="E443" s="1" t="s">
        <v>211</v>
      </c>
      <c r="F443" s="1" t="s">
        <v>212</v>
      </c>
      <c r="G443" s="1" t="s">
        <v>144</v>
      </c>
      <c r="H443" s="1" t="s">
        <v>17</v>
      </c>
      <c r="I443" s="1" t="s">
        <v>530</v>
      </c>
      <c r="J443" s="1" t="s">
        <v>145</v>
      </c>
      <c r="K443" s="1" t="s">
        <v>16</v>
      </c>
      <c r="L443" s="1" t="s">
        <v>146</v>
      </c>
      <c r="M443" s="2" t="str">
        <f t="shared" si="145"/>
        <v>UK11057</v>
      </c>
      <c r="N443" s="2" t="str">
        <f t="shared" si="146"/>
        <v>Ribble and Alt Estuaries</v>
      </c>
      <c r="O443" s="2" t="str">
        <f t="shared" si="147"/>
        <v>Ramsar</v>
      </c>
      <c r="P443" s="2" t="str">
        <f t="shared" si="149"/>
        <v>H1330</v>
      </c>
      <c r="Q443" s="37" t="s">
        <v>287</v>
      </c>
      <c r="R443" s="37" t="s">
        <v>288</v>
      </c>
      <c r="S443" s="37" t="s">
        <v>242</v>
      </c>
      <c r="T443" s="37" t="s">
        <v>455</v>
      </c>
      <c r="U443" s="9">
        <f t="shared" si="150"/>
        <v>0</v>
      </c>
      <c r="V443" s="9">
        <f t="shared" si="151"/>
        <v>1</v>
      </c>
      <c r="W443" s="9">
        <f t="shared" si="152"/>
        <v>0</v>
      </c>
      <c r="X443" s="9">
        <f t="shared" si="153"/>
        <v>1</v>
      </c>
      <c r="Y443" s="9">
        <f t="shared" si="154"/>
        <v>0</v>
      </c>
      <c r="Z443" s="9">
        <f t="shared" si="155"/>
        <v>0</v>
      </c>
      <c r="AA443" s="9">
        <f t="shared" si="156"/>
        <v>0</v>
      </c>
      <c r="AB443" s="9">
        <f t="shared" si="157"/>
        <v>0</v>
      </c>
      <c r="AN443" s="10" t="str">
        <f t="shared" si="148"/>
        <v>Morecambe BaySAC</v>
      </c>
      <c r="AO443" s="10" t="str">
        <f t="shared" si="158"/>
        <v>Morecambe Bay</v>
      </c>
      <c r="AP443" s="9">
        <f>IFERROR(VLOOKUP($AN443,'Introduction probability'!$A$1:$L$128,5,FALSE),"0")</f>
        <v>0.5</v>
      </c>
      <c r="AQ443" s="9">
        <f>IFERROR(VLOOKUP($AN443,'Introduction probability'!$A$1:$L$128,6,FALSE),"0")</f>
        <v>0.5</v>
      </c>
      <c r="AR443" s="9">
        <f>IFERROR(VLOOKUP($AN443,'Introduction probability'!$A$1:$L$128,7,FALSE),"0")</f>
        <v>0.5</v>
      </c>
      <c r="AS443" s="9">
        <f>IFERROR(VLOOKUP($AN443,'Introduction probability'!$A$1:$L$128,8,FALSE),"0")</f>
        <v>1</v>
      </c>
      <c r="AT443" s="9">
        <f>IFERROR(VLOOKUP($AN443,'Introduction probability'!$A$1:$L$128,9,FALSE),"0")</f>
        <v>0.5</v>
      </c>
      <c r="AU443" s="9">
        <f>IFERROR(VLOOKUP($AN443,'Introduction probability'!$A$1:$L$128,10,FALSE),"0")</f>
        <v>1</v>
      </c>
      <c r="AV443" s="9">
        <f>IFERROR(VLOOKUP($AN443,'Introduction probability'!$A$1:$L$128,11,FALSE),"0")</f>
        <v>0.5</v>
      </c>
      <c r="AW443" s="9">
        <f>IFERROR(VLOOKUP($AN443,'Introduction probability'!$A$1:$L$128,12,FALSE),"0")</f>
        <v>0.5</v>
      </c>
      <c r="AY443" s="2" t="str">
        <f t="shared" si="159"/>
        <v>Morecambe Bay</v>
      </c>
      <c r="AZ443" s="2" t="str">
        <f t="shared" si="160"/>
        <v>SAC</v>
      </c>
      <c r="BA443" s="2">
        <f t="shared" si="161"/>
        <v>0</v>
      </c>
      <c r="BB443" s="2">
        <f t="shared" si="162"/>
        <v>0.5</v>
      </c>
      <c r="BC443" s="2">
        <f t="shared" si="163"/>
        <v>0</v>
      </c>
      <c r="BD443" s="2">
        <f t="shared" si="164"/>
        <v>1</v>
      </c>
      <c r="BE443" s="2">
        <f t="shared" si="165"/>
        <v>0</v>
      </c>
      <c r="BF443" s="2">
        <f t="shared" si="166"/>
        <v>0</v>
      </c>
      <c r="BG443" s="2">
        <f t="shared" si="167"/>
        <v>0</v>
      </c>
      <c r="BH443" s="2">
        <f t="shared" si="168"/>
        <v>0</v>
      </c>
    </row>
    <row r="444" spans="1:60" x14ac:dyDescent="0.25">
      <c r="A444" s="1" t="s">
        <v>219</v>
      </c>
      <c r="B444" s="1" t="s">
        <v>220</v>
      </c>
      <c r="C444" s="1" t="s">
        <v>184</v>
      </c>
      <c r="D444" s="1" t="s">
        <v>517</v>
      </c>
      <c r="E444" s="1" t="s">
        <v>211</v>
      </c>
      <c r="F444" s="1" t="s">
        <v>212</v>
      </c>
      <c r="G444" s="1" t="s">
        <v>144</v>
      </c>
      <c r="H444" s="1" t="s">
        <v>17</v>
      </c>
      <c r="I444" s="1" t="s">
        <v>596</v>
      </c>
      <c r="J444" s="1" t="s">
        <v>187</v>
      </c>
      <c r="K444" s="1" t="s">
        <v>16</v>
      </c>
      <c r="L444" s="1" t="s">
        <v>146</v>
      </c>
      <c r="M444" s="2" t="str">
        <f t="shared" si="145"/>
        <v>UK11057</v>
      </c>
      <c r="N444" s="2" t="str">
        <f t="shared" si="146"/>
        <v>Ribble and Alt Estuaries</v>
      </c>
      <c r="O444" s="2" t="str">
        <f t="shared" si="147"/>
        <v>Ramsar</v>
      </c>
      <c r="P444" s="2" t="str">
        <f t="shared" si="149"/>
        <v>SH_2</v>
      </c>
      <c r="Q444" s="37" t="s">
        <v>287</v>
      </c>
      <c r="R444" s="37" t="s">
        <v>288</v>
      </c>
      <c r="S444" s="37" t="s">
        <v>242</v>
      </c>
      <c r="T444" s="37" t="s">
        <v>456</v>
      </c>
      <c r="U444" s="9">
        <f t="shared" si="150"/>
        <v>0</v>
      </c>
      <c r="V444" s="9">
        <f t="shared" si="151"/>
        <v>0</v>
      </c>
      <c r="W444" s="9">
        <f t="shared" si="152"/>
        <v>0</v>
      </c>
      <c r="X444" s="9">
        <f t="shared" si="153"/>
        <v>0</v>
      </c>
      <c r="Y444" s="9">
        <f t="shared" si="154"/>
        <v>0</v>
      </c>
      <c r="Z444" s="9">
        <f t="shared" si="155"/>
        <v>0</v>
      </c>
      <c r="AA444" s="9">
        <f t="shared" si="156"/>
        <v>0</v>
      </c>
      <c r="AB444" s="9">
        <f t="shared" si="157"/>
        <v>0</v>
      </c>
      <c r="AN444" s="10" t="str">
        <f t="shared" si="148"/>
        <v>Morecambe BaySAC</v>
      </c>
      <c r="AO444" s="10" t="str">
        <f t="shared" si="158"/>
        <v>Morecambe Bay</v>
      </c>
      <c r="AP444" s="9">
        <f>IFERROR(VLOOKUP($AN444,'Introduction probability'!$A$1:$L$128,5,FALSE),"0")</f>
        <v>0.5</v>
      </c>
      <c r="AQ444" s="9">
        <f>IFERROR(VLOOKUP($AN444,'Introduction probability'!$A$1:$L$128,6,FALSE),"0")</f>
        <v>0.5</v>
      </c>
      <c r="AR444" s="9">
        <f>IFERROR(VLOOKUP($AN444,'Introduction probability'!$A$1:$L$128,7,FALSE),"0")</f>
        <v>0.5</v>
      </c>
      <c r="AS444" s="9">
        <f>IFERROR(VLOOKUP($AN444,'Introduction probability'!$A$1:$L$128,8,FALSE),"0")</f>
        <v>1</v>
      </c>
      <c r="AT444" s="9">
        <f>IFERROR(VLOOKUP($AN444,'Introduction probability'!$A$1:$L$128,9,FALSE),"0")</f>
        <v>0.5</v>
      </c>
      <c r="AU444" s="9">
        <f>IFERROR(VLOOKUP($AN444,'Introduction probability'!$A$1:$L$128,10,FALSE),"0")</f>
        <v>1</v>
      </c>
      <c r="AV444" s="9">
        <f>IFERROR(VLOOKUP($AN444,'Introduction probability'!$A$1:$L$128,11,FALSE),"0")</f>
        <v>0.5</v>
      </c>
      <c r="AW444" s="9">
        <f>IFERROR(VLOOKUP($AN444,'Introduction probability'!$A$1:$L$128,12,FALSE),"0")</f>
        <v>0.5</v>
      </c>
      <c r="AY444" s="2" t="str">
        <f t="shared" si="159"/>
        <v>Morecambe Bay</v>
      </c>
      <c r="AZ444" s="2" t="str">
        <f t="shared" si="160"/>
        <v>SAC</v>
      </c>
      <c r="BA444" s="2">
        <f t="shared" si="161"/>
        <v>0</v>
      </c>
      <c r="BB444" s="2">
        <f t="shared" si="162"/>
        <v>0</v>
      </c>
      <c r="BC444" s="2">
        <f t="shared" si="163"/>
        <v>0</v>
      </c>
      <c r="BD444" s="2">
        <f t="shared" si="164"/>
        <v>0</v>
      </c>
      <c r="BE444" s="2">
        <f t="shared" si="165"/>
        <v>0</v>
      </c>
      <c r="BF444" s="2">
        <f t="shared" si="166"/>
        <v>0</v>
      </c>
      <c r="BG444" s="2">
        <f t="shared" si="167"/>
        <v>0</v>
      </c>
      <c r="BH444" s="2">
        <f t="shared" si="168"/>
        <v>0</v>
      </c>
    </row>
    <row r="445" spans="1:60" x14ac:dyDescent="0.25">
      <c r="A445" s="1" t="s">
        <v>219</v>
      </c>
      <c r="B445" s="1" t="s">
        <v>220</v>
      </c>
      <c r="C445" s="1" t="s">
        <v>184</v>
      </c>
      <c r="D445" s="1" t="s">
        <v>517</v>
      </c>
      <c r="E445" s="1" t="s">
        <v>211</v>
      </c>
      <c r="F445" s="1" t="s">
        <v>212</v>
      </c>
      <c r="G445" s="1" t="s">
        <v>144</v>
      </c>
      <c r="H445" s="1" t="s">
        <v>17</v>
      </c>
      <c r="I445" s="1" t="s">
        <v>459</v>
      </c>
      <c r="J445" s="1" t="s">
        <v>46</v>
      </c>
      <c r="K445" s="1" t="s">
        <v>16</v>
      </c>
      <c r="L445" s="1" t="s">
        <v>19</v>
      </c>
      <c r="M445" s="2" t="str">
        <f t="shared" si="145"/>
        <v>UK11057</v>
      </c>
      <c r="N445" s="2" t="str">
        <f t="shared" si="146"/>
        <v>Ribble and Alt Estuaries</v>
      </c>
      <c r="O445" s="2" t="str">
        <f t="shared" si="147"/>
        <v>Ramsar</v>
      </c>
      <c r="P445" s="2" t="str">
        <f t="shared" si="149"/>
        <v>A2.4</v>
      </c>
      <c r="Q445" s="37" t="s">
        <v>287</v>
      </c>
      <c r="R445" s="37" t="s">
        <v>288</v>
      </c>
      <c r="S445" s="37" t="s">
        <v>242</v>
      </c>
      <c r="T445" s="37" t="s">
        <v>457</v>
      </c>
      <c r="U445" s="9">
        <f t="shared" si="150"/>
        <v>0</v>
      </c>
      <c r="V445" s="9">
        <f t="shared" si="151"/>
        <v>0</v>
      </c>
      <c r="W445" s="9">
        <f t="shared" si="152"/>
        <v>0</v>
      </c>
      <c r="X445" s="9">
        <f t="shared" si="153"/>
        <v>0</v>
      </c>
      <c r="Y445" s="9">
        <f t="shared" si="154"/>
        <v>0</v>
      </c>
      <c r="Z445" s="9">
        <f t="shared" si="155"/>
        <v>0</v>
      </c>
      <c r="AA445" s="9">
        <f t="shared" si="156"/>
        <v>0</v>
      </c>
      <c r="AB445" s="9">
        <f t="shared" si="157"/>
        <v>0</v>
      </c>
      <c r="AN445" s="10" t="str">
        <f t="shared" si="148"/>
        <v>Morecambe BaySAC</v>
      </c>
      <c r="AO445" s="10" t="str">
        <f t="shared" si="158"/>
        <v>Morecambe Bay</v>
      </c>
      <c r="AP445" s="9">
        <f>IFERROR(VLOOKUP($AN445,'Introduction probability'!$A$1:$L$128,5,FALSE),"0")</f>
        <v>0.5</v>
      </c>
      <c r="AQ445" s="9">
        <f>IFERROR(VLOOKUP($AN445,'Introduction probability'!$A$1:$L$128,6,FALSE),"0")</f>
        <v>0.5</v>
      </c>
      <c r="AR445" s="9">
        <f>IFERROR(VLOOKUP($AN445,'Introduction probability'!$A$1:$L$128,7,FALSE),"0")</f>
        <v>0.5</v>
      </c>
      <c r="AS445" s="9">
        <f>IFERROR(VLOOKUP($AN445,'Introduction probability'!$A$1:$L$128,8,FALSE),"0")</f>
        <v>1</v>
      </c>
      <c r="AT445" s="9">
        <f>IFERROR(VLOOKUP($AN445,'Introduction probability'!$A$1:$L$128,9,FALSE),"0")</f>
        <v>0.5</v>
      </c>
      <c r="AU445" s="9">
        <f>IFERROR(VLOOKUP($AN445,'Introduction probability'!$A$1:$L$128,10,FALSE),"0")</f>
        <v>1</v>
      </c>
      <c r="AV445" s="9">
        <f>IFERROR(VLOOKUP($AN445,'Introduction probability'!$A$1:$L$128,11,FALSE),"0")</f>
        <v>0.5</v>
      </c>
      <c r="AW445" s="9">
        <f>IFERROR(VLOOKUP($AN445,'Introduction probability'!$A$1:$L$128,12,FALSE),"0")</f>
        <v>0.5</v>
      </c>
      <c r="AY445" s="2" t="str">
        <f t="shared" si="159"/>
        <v>Morecambe Bay</v>
      </c>
      <c r="AZ445" s="2" t="str">
        <f t="shared" si="160"/>
        <v>SAC</v>
      </c>
      <c r="BA445" s="2">
        <f t="shared" si="161"/>
        <v>0</v>
      </c>
      <c r="BB445" s="2">
        <f t="shared" si="162"/>
        <v>0</v>
      </c>
      <c r="BC445" s="2">
        <f t="shared" si="163"/>
        <v>0</v>
      </c>
      <c r="BD445" s="2">
        <f t="shared" si="164"/>
        <v>0</v>
      </c>
      <c r="BE445" s="2">
        <f t="shared" si="165"/>
        <v>0</v>
      </c>
      <c r="BF445" s="2">
        <f t="shared" si="166"/>
        <v>0</v>
      </c>
      <c r="BG445" s="2">
        <f t="shared" si="167"/>
        <v>0</v>
      </c>
      <c r="BH445" s="2">
        <f t="shared" si="168"/>
        <v>0</v>
      </c>
    </row>
    <row r="446" spans="1:60" x14ac:dyDescent="0.25">
      <c r="A446" s="1" t="s">
        <v>219</v>
      </c>
      <c r="B446" s="1" t="s">
        <v>220</v>
      </c>
      <c r="C446" s="1" t="s">
        <v>184</v>
      </c>
      <c r="D446" s="1" t="s">
        <v>517</v>
      </c>
      <c r="E446" s="1" t="s">
        <v>211</v>
      </c>
      <c r="F446" s="1" t="s">
        <v>212</v>
      </c>
      <c r="G446" s="1" t="s">
        <v>144</v>
      </c>
      <c r="H446" s="1" t="s">
        <v>17</v>
      </c>
      <c r="I446" s="1" t="s">
        <v>444</v>
      </c>
      <c r="J446" s="1" t="s">
        <v>27</v>
      </c>
      <c r="K446" s="1" t="s">
        <v>16</v>
      </c>
      <c r="L446" s="1" t="s">
        <v>19</v>
      </c>
      <c r="M446" s="2" t="str">
        <f t="shared" si="145"/>
        <v>UK11057</v>
      </c>
      <c r="N446" s="2" t="str">
        <f t="shared" si="146"/>
        <v>Ribble and Alt Estuaries</v>
      </c>
      <c r="O446" s="2" t="str">
        <f t="shared" si="147"/>
        <v>Ramsar</v>
      </c>
      <c r="P446" s="2" t="str">
        <f t="shared" si="149"/>
        <v>A2.3</v>
      </c>
      <c r="Q446" s="37" t="s">
        <v>287</v>
      </c>
      <c r="R446" s="37" t="s">
        <v>288</v>
      </c>
      <c r="S446" s="37" t="s">
        <v>242</v>
      </c>
      <c r="T446" s="37" t="s">
        <v>544</v>
      </c>
      <c r="U446" s="9">
        <f t="shared" si="150"/>
        <v>0</v>
      </c>
      <c r="V446" s="9">
        <f t="shared" si="151"/>
        <v>0</v>
      </c>
      <c r="W446" s="9">
        <f t="shared" si="152"/>
        <v>0</v>
      </c>
      <c r="X446" s="9">
        <f t="shared" si="153"/>
        <v>0</v>
      </c>
      <c r="Y446" s="9">
        <f t="shared" si="154"/>
        <v>0</v>
      </c>
      <c r="Z446" s="9">
        <f t="shared" si="155"/>
        <v>0</v>
      </c>
      <c r="AA446" s="9">
        <f t="shared" si="156"/>
        <v>0</v>
      </c>
      <c r="AB446" s="9">
        <f t="shared" si="157"/>
        <v>0</v>
      </c>
      <c r="AN446" s="10" t="str">
        <f t="shared" si="148"/>
        <v>Morecambe BaySAC</v>
      </c>
      <c r="AO446" s="10" t="str">
        <f t="shared" si="158"/>
        <v>Morecambe Bay</v>
      </c>
      <c r="AP446" s="9">
        <f>IFERROR(VLOOKUP($AN446,'Introduction probability'!$A$1:$L$128,5,FALSE),"0")</f>
        <v>0.5</v>
      </c>
      <c r="AQ446" s="9">
        <f>IFERROR(VLOOKUP($AN446,'Introduction probability'!$A$1:$L$128,6,FALSE),"0")</f>
        <v>0.5</v>
      </c>
      <c r="AR446" s="9">
        <f>IFERROR(VLOOKUP($AN446,'Introduction probability'!$A$1:$L$128,7,FALSE),"0")</f>
        <v>0.5</v>
      </c>
      <c r="AS446" s="9">
        <f>IFERROR(VLOOKUP($AN446,'Introduction probability'!$A$1:$L$128,8,FALSE),"0")</f>
        <v>1</v>
      </c>
      <c r="AT446" s="9">
        <f>IFERROR(VLOOKUP($AN446,'Introduction probability'!$A$1:$L$128,9,FALSE),"0")</f>
        <v>0.5</v>
      </c>
      <c r="AU446" s="9">
        <f>IFERROR(VLOOKUP($AN446,'Introduction probability'!$A$1:$L$128,10,FALSE),"0")</f>
        <v>1</v>
      </c>
      <c r="AV446" s="9">
        <f>IFERROR(VLOOKUP($AN446,'Introduction probability'!$A$1:$L$128,11,FALSE),"0")</f>
        <v>0.5</v>
      </c>
      <c r="AW446" s="9">
        <f>IFERROR(VLOOKUP($AN446,'Introduction probability'!$A$1:$L$128,12,FALSE),"0")</f>
        <v>0.5</v>
      </c>
      <c r="AY446" s="2" t="str">
        <f t="shared" si="159"/>
        <v>Morecambe Bay</v>
      </c>
      <c r="AZ446" s="2" t="str">
        <f t="shared" si="160"/>
        <v>SAC</v>
      </c>
      <c r="BA446" s="2">
        <f t="shared" si="161"/>
        <v>0</v>
      </c>
      <c r="BB446" s="2">
        <f t="shared" si="162"/>
        <v>0</v>
      </c>
      <c r="BC446" s="2">
        <f t="shared" si="163"/>
        <v>0</v>
      </c>
      <c r="BD446" s="2">
        <f t="shared" si="164"/>
        <v>0</v>
      </c>
      <c r="BE446" s="2">
        <f t="shared" si="165"/>
        <v>0</v>
      </c>
      <c r="BF446" s="2">
        <f t="shared" si="166"/>
        <v>0</v>
      </c>
      <c r="BG446" s="2">
        <f t="shared" si="167"/>
        <v>0</v>
      </c>
      <c r="BH446" s="2">
        <f t="shared" si="168"/>
        <v>0</v>
      </c>
    </row>
    <row r="447" spans="1:60" x14ac:dyDescent="0.25">
      <c r="A447" s="1" t="s">
        <v>219</v>
      </c>
      <c r="B447" s="1" t="s">
        <v>220</v>
      </c>
      <c r="C447" s="1" t="s">
        <v>184</v>
      </c>
      <c r="D447" s="1" t="s">
        <v>517</v>
      </c>
      <c r="E447" s="1" t="s">
        <v>211</v>
      </c>
      <c r="F447" s="1" t="s">
        <v>212</v>
      </c>
      <c r="G447" s="1" t="s">
        <v>144</v>
      </c>
      <c r="H447" s="1" t="s">
        <v>17</v>
      </c>
      <c r="I447" s="1" t="s">
        <v>465</v>
      </c>
      <c r="J447" s="1" t="s">
        <v>56</v>
      </c>
      <c r="K447" s="1" t="s">
        <v>16</v>
      </c>
      <c r="L447" s="1" t="s">
        <v>19</v>
      </c>
      <c r="M447" s="2" t="str">
        <f t="shared" si="145"/>
        <v>UK11057</v>
      </c>
      <c r="N447" s="2" t="str">
        <f t="shared" si="146"/>
        <v>Ribble and Alt Estuaries</v>
      </c>
      <c r="O447" s="2" t="str">
        <f t="shared" si="147"/>
        <v>Ramsar</v>
      </c>
      <c r="P447" s="2" t="str">
        <f t="shared" si="149"/>
        <v>A2.2</v>
      </c>
      <c r="Q447" s="37" t="s">
        <v>291</v>
      </c>
      <c r="R447" s="37" t="s">
        <v>292</v>
      </c>
      <c r="S447" s="37" t="s">
        <v>242</v>
      </c>
      <c r="T447" s="37" t="s">
        <v>536</v>
      </c>
      <c r="U447" s="9">
        <f t="shared" si="150"/>
        <v>1</v>
      </c>
      <c r="V447" s="9">
        <f t="shared" si="151"/>
        <v>1</v>
      </c>
      <c r="W447" s="9">
        <f t="shared" si="152"/>
        <v>1</v>
      </c>
      <c r="X447" s="9">
        <f t="shared" si="153"/>
        <v>1</v>
      </c>
      <c r="Y447" s="9">
        <f t="shared" si="154"/>
        <v>1</v>
      </c>
      <c r="Z447" s="9">
        <f t="shared" si="155"/>
        <v>1</v>
      </c>
      <c r="AA447" s="9">
        <f t="shared" si="156"/>
        <v>1</v>
      </c>
      <c r="AB447" s="9">
        <f t="shared" si="157"/>
        <v>1</v>
      </c>
      <c r="AN447" s="10" t="str">
        <f t="shared" si="148"/>
        <v>North Norfolk CoastSAC</v>
      </c>
      <c r="AO447" s="10" t="str">
        <f t="shared" si="158"/>
        <v>North Norfolk Coast</v>
      </c>
      <c r="AP447" s="9">
        <f>IFERROR(VLOOKUP($AN447,'Introduction probability'!$A$1:$L$128,5,FALSE),"0")</f>
        <v>0.5</v>
      </c>
      <c r="AQ447" s="9">
        <f>IFERROR(VLOOKUP($AN447,'Introduction probability'!$A$1:$L$128,6,FALSE),"0")</f>
        <v>0.5</v>
      </c>
      <c r="AR447" s="9">
        <f>IFERROR(VLOOKUP($AN447,'Introduction probability'!$A$1:$L$128,7,FALSE),"0")</f>
        <v>0.5</v>
      </c>
      <c r="AS447" s="9">
        <f>IFERROR(VLOOKUP($AN447,'Introduction probability'!$A$1:$L$128,8,FALSE),"0")</f>
        <v>0.5</v>
      </c>
      <c r="AT447" s="9">
        <f>IFERROR(VLOOKUP($AN447,'Introduction probability'!$A$1:$L$128,9,FALSE),"0")</f>
        <v>0.5</v>
      </c>
      <c r="AU447" s="9">
        <f>IFERROR(VLOOKUP($AN447,'Introduction probability'!$A$1:$L$128,10,FALSE),"0")</f>
        <v>0.5</v>
      </c>
      <c r="AV447" s="9">
        <f>IFERROR(VLOOKUP($AN447,'Introduction probability'!$A$1:$L$128,11,FALSE),"0")</f>
        <v>0.5</v>
      </c>
      <c r="AW447" s="9">
        <f>IFERROR(VLOOKUP($AN447,'Introduction probability'!$A$1:$L$128,12,FALSE),"0")</f>
        <v>0.5</v>
      </c>
      <c r="AY447" s="2" t="str">
        <f t="shared" si="159"/>
        <v>North Norfolk Coast</v>
      </c>
      <c r="AZ447" s="2" t="str">
        <f t="shared" si="160"/>
        <v>SAC</v>
      </c>
      <c r="BA447" s="2">
        <f t="shared" si="161"/>
        <v>0.5</v>
      </c>
      <c r="BB447" s="2">
        <f t="shared" si="162"/>
        <v>0.5</v>
      </c>
      <c r="BC447" s="2">
        <f t="shared" si="163"/>
        <v>0.5</v>
      </c>
      <c r="BD447" s="2">
        <f t="shared" si="164"/>
        <v>0.5</v>
      </c>
      <c r="BE447" s="2">
        <f t="shared" si="165"/>
        <v>0.5</v>
      </c>
      <c r="BF447" s="2">
        <f t="shared" si="166"/>
        <v>0.5</v>
      </c>
      <c r="BG447" s="2">
        <f t="shared" si="167"/>
        <v>0.5</v>
      </c>
      <c r="BH447" s="2">
        <f t="shared" si="168"/>
        <v>0.5</v>
      </c>
    </row>
    <row r="448" spans="1:60" x14ac:dyDescent="0.25">
      <c r="A448" s="1" t="s">
        <v>219</v>
      </c>
      <c r="B448" s="1" t="s">
        <v>220</v>
      </c>
      <c r="C448" s="1" t="s">
        <v>184</v>
      </c>
      <c r="D448" s="1" t="s">
        <v>517</v>
      </c>
      <c r="E448" s="1" t="s">
        <v>211</v>
      </c>
      <c r="F448" s="1" t="s">
        <v>212</v>
      </c>
      <c r="G448" s="1" t="s">
        <v>144</v>
      </c>
      <c r="H448" s="1" t="s">
        <v>17</v>
      </c>
      <c r="I448" s="1" t="s">
        <v>543</v>
      </c>
      <c r="J448" s="1" t="s">
        <v>148</v>
      </c>
      <c r="K448" s="1" t="s">
        <v>16</v>
      </c>
      <c r="L448" s="1" t="s">
        <v>146</v>
      </c>
      <c r="M448" s="2" t="str">
        <f t="shared" si="145"/>
        <v>UK11057</v>
      </c>
      <c r="N448" s="2" t="str">
        <f t="shared" si="146"/>
        <v>Ribble and Alt Estuaries</v>
      </c>
      <c r="O448" s="2" t="str">
        <f t="shared" si="147"/>
        <v>Ramsar</v>
      </c>
      <c r="P448" s="2" t="str">
        <f t="shared" si="149"/>
        <v>H1310</v>
      </c>
      <c r="Q448" s="37" t="s">
        <v>291</v>
      </c>
      <c r="R448" s="37" t="s">
        <v>292</v>
      </c>
      <c r="S448" s="37" t="s">
        <v>242</v>
      </c>
      <c r="T448" s="37" t="s">
        <v>539</v>
      </c>
      <c r="U448" s="9">
        <f t="shared" si="150"/>
        <v>0</v>
      </c>
      <c r="V448" s="9">
        <f t="shared" si="151"/>
        <v>0</v>
      </c>
      <c r="W448" s="9">
        <f t="shared" si="152"/>
        <v>0</v>
      </c>
      <c r="X448" s="9">
        <f t="shared" si="153"/>
        <v>0</v>
      </c>
      <c r="Y448" s="9">
        <f t="shared" si="154"/>
        <v>0</v>
      </c>
      <c r="Z448" s="9">
        <f t="shared" si="155"/>
        <v>0</v>
      </c>
      <c r="AA448" s="9">
        <f t="shared" si="156"/>
        <v>0</v>
      </c>
      <c r="AB448" s="9">
        <f t="shared" si="157"/>
        <v>0</v>
      </c>
      <c r="AN448" s="10" t="str">
        <f t="shared" si="148"/>
        <v>North Norfolk CoastSAC</v>
      </c>
      <c r="AO448" s="10" t="str">
        <f t="shared" si="158"/>
        <v>North Norfolk Coast</v>
      </c>
      <c r="AP448" s="9">
        <f>IFERROR(VLOOKUP($AN448,'Introduction probability'!$A$1:$L$128,5,FALSE),"0")</f>
        <v>0.5</v>
      </c>
      <c r="AQ448" s="9">
        <f>IFERROR(VLOOKUP($AN448,'Introduction probability'!$A$1:$L$128,6,FALSE),"0")</f>
        <v>0.5</v>
      </c>
      <c r="AR448" s="9">
        <f>IFERROR(VLOOKUP($AN448,'Introduction probability'!$A$1:$L$128,7,FALSE),"0")</f>
        <v>0.5</v>
      </c>
      <c r="AS448" s="9">
        <f>IFERROR(VLOOKUP($AN448,'Introduction probability'!$A$1:$L$128,8,FALSE),"0")</f>
        <v>0.5</v>
      </c>
      <c r="AT448" s="9">
        <f>IFERROR(VLOOKUP($AN448,'Introduction probability'!$A$1:$L$128,9,FALSE),"0")</f>
        <v>0.5</v>
      </c>
      <c r="AU448" s="9">
        <f>IFERROR(VLOOKUP($AN448,'Introduction probability'!$A$1:$L$128,10,FALSE),"0")</f>
        <v>0.5</v>
      </c>
      <c r="AV448" s="9">
        <f>IFERROR(VLOOKUP($AN448,'Introduction probability'!$A$1:$L$128,11,FALSE),"0")</f>
        <v>0.5</v>
      </c>
      <c r="AW448" s="9">
        <f>IFERROR(VLOOKUP($AN448,'Introduction probability'!$A$1:$L$128,12,FALSE),"0")</f>
        <v>0.5</v>
      </c>
      <c r="AY448" s="2" t="str">
        <f t="shared" si="159"/>
        <v>North Norfolk Coast</v>
      </c>
      <c r="AZ448" s="2" t="str">
        <f t="shared" si="160"/>
        <v>SAC</v>
      </c>
      <c r="BA448" s="2">
        <f t="shared" si="161"/>
        <v>0</v>
      </c>
      <c r="BB448" s="2">
        <f t="shared" si="162"/>
        <v>0</v>
      </c>
      <c r="BC448" s="2">
        <f t="shared" si="163"/>
        <v>0</v>
      </c>
      <c r="BD448" s="2">
        <f t="shared" si="164"/>
        <v>0</v>
      </c>
      <c r="BE448" s="2">
        <f t="shared" si="165"/>
        <v>0</v>
      </c>
      <c r="BF448" s="2">
        <f t="shared" si="166"/>
        <v>0</v>
      </c>
      <c r="BG448" s="2">
        <f t="shared" si="167"/>
        <v>0</v>
      </c>
      <c r="BH448" s="2">
        <f t="shared" si="168"/>
        <v>0</v>
      </c>
    </row>
    <row r="449" spans="1:60" x14ac:dyDescent="0.25">
      <c r="A449" s="1" t="s">
        <v>219</v>
      </c>
      <c r="B449" s="1" t="s">
        <v>220</v>
      </c>
      <c r="C449" s="1" t="s">
        <v>184</v>
      </c>
      <c r="D449" s="1" t="s">
        <v>519</v>
      </c>
      <c r="E449" s="1" t="s">
        <v>217</v>
      </c>
      <c r="F449" s="1" t="s">
        <v>218</v>
      </c>
      <c r="G449" s="1" t="s">
        <v>144</v>
      </c>
      <c r="H449" s="1" t="s">
        <v>17</v>
      </c>
      <c r="I449" s="1" t="s">
        <v>530</v>
      </c>
      <c r="J449" s="1" t="s">
        <v>145</v>
      </c>
      <c r="K449" s="1" t="s">
        <v>16</v>
      </c>
      <c r="L449" s="1" t="s">
        <v>146</v>
      </c>
      <c r="M449" s="2" t="str">
        <f t="shared" si="145"/>
        <v>UK11057</v>
      </c>
      <c r="N449" s="2" t="str">
        <f t="shared" si="146"/>
        <v>Ribble and Alt Estuaries</v>
      </c>
      <c r="O449" s="2" t="str">
        <f t="shared" si="147"/>
        <v>Ramsar</v>
      </c>
      <c r="P449" s="2" t="str">
        <f t="shared" si="149"/>
        <v>H1330</v>
      </c>
      <c r="Q449" s="37" t="s">
        <v>291</v>
      </c>
      <c r="R449" s="37" t="s">
        <v>292</v>
      </c>
      <c r="S449" s="37" t="s">
        <v>242</v>
      </c>
      <c r="T449" s="37" t="s">
        <v>540</v>
      </c>
      <c r="U449" s="9">
        <f t="shared" si="150"/>
        <v>0</v>
      </c>
      <c r="V449" s="9">
        <f t="shared" si="151"/>
        <v>0</v>
      </c>
      <c r="W449" s="9">
        <f t="shared" si="152"/>
        <v>0</v>
      </c>
      <c r="X449" s="9">
        <f t="shared" si="153"/>
        <v>0</v>
      </c>
      <c r="Y449" s="9">
        <f t="shared" si="154"/>
        <v>0</v>
      </c>
      <c r="Z449" s="9">
        <f t="shared" si="155"/>
        <v>0</v>
      </c>
      <c r="AA449" s="9">
        <f t="shared" si="156"/>
        <v>0</v>
      </c>
      <c r="AB449" s="9">
        <f t="shared" si="157"/>
        <v>0</v>
      </c>
      <c r="AN449" s="10" t="str">
        <f t="shared" si="148"/>
        <v>North Norfolk CoastSAC</v>
      </c>
      <c r="AO449" s="10" t="str">
        <f t="shared" si="158"/>
        <v>North Norfolk Coast</v>
      </c>
      <c r="AP449" s="9">
        <f>IFERROR(VLOOKUP($AN449,'Introduction probability'!$A$1:$L$128,5,FALSE),"0")</f>
        <v>0.5</v>
      </c>
      <c r="AQ449" s="9">
        <f>IFERROR(VLOOKUP($AN449,'Introduction probability'!$A$1:$L$128,6,FALSE),"0")</f>
        <v>0.5</v>
      </c>
      <c r="AR449" s="9">
        <f>IFERROR(VLOOKUP($AN449,'Introduction probability'!$A$1:$L$128,7,FALSE),"0")</f>
        <v>0.5</v>
      </c>
      <c r="AS449" s="9">
        <f>IFERROR(VLOOKUP($AN449,'Introduction probability'!$A$1:$L$128,8,FALSE),"0")</f>
        <v>0.5</v>
      </c>
      <c r="AT449" s="9">
        <f>IFERROR(VLOOKUP($AN449,'Introduction probability'!$A$1:$L$128,9,FALSE),"0")</f>
        <v>0.5</v>
      </c>
      <c r="AU449" s="9">
        <f>IFERROR(VLOOKUP($AN449,'Introduction probability'!$A$1:$L$128,10,FALSE),"0")</f>
        <v>0.5</v>
      </c>
      <c r="AV449" s="9">
        <f>IFERROR(VLOOKUP($AN449,'Introduction probability'!$A$1:$L$128,11,FALSE),"0")</f>
        <v>0.5</v>
      </c>
      <c r="AW449" s="9">
        <f>IFERROR(VLOOKUP($AN449,'Introduction probability'!$A$1:$L$128,12,FALSE),"0")</f>
        <v>0.5</v>
      </c>
      <c r="AY449" s="2" t="str">
        <f t="shared" si="159"/>
        <v>North Norfolk Coast</v>
      </c>
      <c r="AZ449" s="2" t="str">
        <f t="shared" si="160"/>
        <v>SAC</v>
      </c>
      <c r="BA449" s="2">
        <f t="shared" si="161"/>
        <v>0</v>
      </c>
      <c r="BB449" s="2">
        <f t="shared" si="162"/>
        <v>0</v>
      </c>
      <c r="BC449" s="2">
        <f t="shared" si="163"/>
        <v>0</v>
      </c>
      <c r="BD449" s="2">
        <f t="shared" si="164"/>
        <v>0</v>
      </c>
      <c r="BE449" s="2">
        <f t="shared" si="165"/>
        <v>0</v>
      </c>
      <c r="BF449" s="2">
        <f t="shared" si="166"/>
        <v>0</v>
      </c>
      <c r="BG449" s="2">
        <f t="shared" si="167"/>
        <v>0</v>
      </c>
      <c r="BH449" s="2">
        <f t="shared" si="168"/>
        <v>0</v>
      </c>
    </row>
    <row r="450" spans="1:60" x14ac:dyDescent="0.25">
      <c r="A450" s="1" t="s">
        <v>219</v>
      </c>
      <c r="B450" s="1" t="s">
        <v>220</v>
      </c>
      <c r="C450" s="1" t="s">
        <v>184</v>
      </c>
      <c r="D450" s="1" t="s">
        <v>519</v>
      </c>
      <c r="E450" s="1" t="s">
        <v>217</v>
      </c>
      <c r="F450" s="1" t="s">
        <v>218</v>
      </c>
      <c r="G450" s="1" t="s">
        <v>144</v>
      </c>
      <c r="H450" s="1" t="s">
        <v>17</v>
      </c>
      <c r="I450" s="1" t="s">
        <v>596</v>
      </c>
      <c r="J450" s="1" t="s">
        <v>187</v>
      </c>
      <c r="K450" s="1" t="s">
        <v>16</v>
      </c>
      <c r="L450" s="1" t="s">
        <v>146</v>
      </c>
      <c r="M450" s="2" t="str">
        <f t="shared" si="145"/>
        <v>UK11057</v>
      </c>
      <c r="N450" s="2" t="str">
        <f t="shared" si="146"/>
        <v>Ribble and Alt Estuaries</v>
      </c>
      <c r="O450" s="2" t="str">
        <f t="shared" si="147"/>
        <v>Ramsar</v>
      </c>
      <c r="P450" s="2" t="str">
        <f t="shared" si="149"/>
        <v>SH_2</v>
      </c>
      <c r="Q450" s="37" t="s">
        <v>291</v>
      </c>
      <c r="R450" s="37" t="s">
        <v>292</v>
      </c>
      <c r="S450" s="37" t="s">
        <v>242</v>
      </c>
      <c r="T450" s="37" t="s">
        <v>541</v>
      </c>
      <c r="U450" s="9">
        <f t="shared" si="150"/>
        <v>0</v>
      </c>
      <c r="V450" s="9">
        <f t="shared" si="151"/>
        <v>0</v>
      </c>
      <c r="W450" s="9">
        <f t="shared" si="152"/>
        <v>0</v>
      </c>
      <c r="X450" s="9">
        <f t="shared" si="153"/>
        <v>0</v>
      </c>
      <c r="Y450" s="9">
        <f t="shared" si="154"/>
        <v>0</v>
      </c>
      <c r="Z450" s="9">
        <f t="shared" si="155"/>
        <v>0</v>
      </c>
      <c r="AA450" s="9">
        <f t="shared" si="156"/>
        <v>0</v>
      </c>
      <c r="AB450" s="9">
        <f t="shared" si="157"/>
        <v>0</v>
      </c>
      <c r="AN450" s="10" t="str">
        <f t="shared" si="148"/>
        <v>North Norfolk CoastSAC</v>
      </c>
      <c r="AO450" s="10" t="str">
        <f t="shared" si="158"/>
        <v>North Norfolk Coast</v>
      </c>
      <c r="AP450" s="9">
        <f>IFERROR(VLOOKUP($AN450,'Introduction probability'!$A$1:$L$128,5,FALSE),"0")</f>
        <v>0.5</v>
      </c>
      <c r="AQ450" s="9">
        <f>IFERROR(VLOOKUP($AN450,'Introduction probability'!$A$1:$L$128,6,FALSE),"0")</f>
        <v>0.5</v>
      </c>
      <c r="AR450" s="9">
        <f>IFERROR(VLOOKUP($AN450,'Introduction probability'!$A$1:$L$128,7,FALSE),"0")</f>
        <v>0.5</v>
      </c>
      <c r="AS450" s="9">
        <f>IFERROR(VLOOKUP($AN450,'Introduction probability'!$A$1:$L$128,8,FALSE),"0")</f>
        <v>0.5</v>
      </c>
      <c r="AT450" s="9">
        <f>IFERROR(VLOOKUP($AN450,'Introduction probability'!$A$1:$L$128,9,FALSE),"0")</f>
        <v>0.5</v>
      </c>
      <c r="AU450" s="9">
        <f>IFERROR(VLOOKUP($AN450,'Introduction probability'!$A$1:$L$128,10,FALSE),"0")</f>
        <v>0.5</v>
      </c>
      <c r="AV450" s="9">
        <f>IFERROR(VLOOKUP($AN450,'Introduction probability'!$A$1:$L$128,11,FALSE),"0")</f>
        <v>0.5</v>
      </c>
      <c r="AW450" s="9">
        <f>IFERROR(VLOOKUP($AN450,'Introduction probability'!$A$1:$L$128,12,FALSE),"0")</f>
        <v>0.5</v>
      </c>
      <c r="AY450" s="2" t="str">
        <f t="shared" si="159"/>
        <v>North Norfolk Coast</v>
      </c>
      <c r="AZ450" s="2" t="str">
        <f t="shared" si="160"/>
        <v>SAC</v>
      </c>
      <c r="BA450" s="2">
        <f t="shared" si="161"/>
        <v>0</v>
      </c>
      <c r="BB450" s="2">
        <f t="shared" si="162"/>
        <v>0</v>
      </c>
      <c r="BC450" s="2">
        <f t="shared" si="163"/>
        <v>0</v>
      </c>
      <c r="BD450" s="2">
        <f t="shared" si="164"/>
        <v>0</v>
      </c>
      <c r="BE450" s="2">
        <f t="shared" si="165"/>
        <v>0</v>
      </c>
      <c r="BF450" s="2">
        <f t="shared" si="166"/>
        <v>0</v>
      </c>
      <c r="BG450" s="2">
        <f t="shared" si="167"/>
        <v>0</v>
      </c>
      <c r="BH450" s="2">
        <f t="shared" si="168"/>
        <v>0</v>
      </c>
    </row>
    <row r="451" spans="1:60" x14ac:dyDescent="0.25">
      <c r="A451" s="1" t="s">
        <v>219</v>
      </c>
      <c r="B451" s="1" t="s">
        <v>220</v>
      </c>
      <c r="C451" s="1" t="s">
        <v>184</v>
      </c>
      <c r="D451" s="1" t="s">
        <v>519</v>
      </c>
      <c r="E451" s="1" t="s">
        <v>217</v>
      </c>
      <c r="F451" s="1" t="s">
        <v>218</v>
      </c>
      <c r="G451" s="1" t="s">
        <v>144</v>
      </c>
      <c r="H451" s="1" t="s">
        <v>17</v>
      </c>
      <c r="I451" s="1" t="s">
        <v>459</v>
      </c>
      <c r="J451" s="1" t="s">
        <v>46</v>
      </c>
      <c r="K451" s="1" t="s">
        <v>16</v>
      </c>
      <c r="L451" s="1" t="s">
        <v>19</v>
      </c>
      <c r="M451" s="2" t="str">
        <f t="shared" ref="M451:M514" si="169">A451</f>
        <v>UK11057</v>
      </c>
      <c r="N451" s="2" t="str">
        <f t="shared" ref="N451:N514" si="170">B451</f>
        <v>Ribble and Alt Estuaries</v>
      </c>
      <c r="O451" s="2" t="str">
        <f t="shared" ref="O451:O514" si="171">C451</f>
        <v>Ramsar</v>
      </c>
      <c r="P451" s="2" t="str">
        <f t="shared" si="149"/>
        <v>A2.4</v>
      </c>
      <c r="Q451" s="37" t="s">
        <v>291</v>
      </c>
      <c r="R451" s="37" t="s">
        <v>292</v>
      </c>
      <c r="S451" s="37" t="s">
        <v>242</v>
      </c>
      <c r="T451" s="37" t="s">
        <v>537</v>
      </c>
      <c r="U451" s="9">
        <f t="shared" si="150"/>
        <v>0</v>
      </c>
      <c r="V451" s="9">
        <f t="shared" si="151"/>
        <v>0</v>
      </c>
      <c r="W451" s="9">
        <f t="shared" si="152"/>
        <v>0</v>
      </c>
      <c r="X451" s="9">
        <f t="shared" si="153"/>
        <v>0</v>
      </c>
      <c r="Y451" s="9">
        <f t="shared" si="154"/>
        <v>0</v>
      </c>
      <c r="Z451" s="9">
        <f t="shared" si="155"/>
        <v>0</v>
      </c>
      <c r="AA451" s="9">
        <f t="shared" si="156"/>
        <v>0</v>
      </c>
      <c r="AB451" s="9">
        <f t="shared" si="157"/>
        <v>0</v>
      </c>
      <c r="AN451" s="10" t="str">
        <f t="shared" ref="AN451:AN514" si="172">CONCATENATE(R451,S451)</f>
        <v>North Norfolk CoastSAC</v>
      </c>
      <c r="AO451" s="10" t="str">
        <f t="shared" si="158"/>
        <v>North Norfolk Coast</v>
      </c>
      <c r="AP451" s="9">
        <f>IFERROR(VLOOKUP($AN451,'Introduction probability'!$A$1:$L$128,5,FALSE),"0")</f>
        <v>0.5</v>
      </c>
      <c r="AQ451" s="9">
        <f>IFERROR(VLOOKUP($AN451,'Introduction probability'!$A$1:$L$128,6,FALSE),"0")</f>
        <v>0.5</v>
      </c>
      <c r="AR451" s="9">
        <f>IFERROR(VLOOKUP($AN451,'Introduction probability'!$A$1:$L$128,7,FALSE),"0")</f>
        <v>0.5</v>
      </c>
      <c r="AS451" s="9">
        <f>IFERROR(VLOOKUP($AN451,'Introduction probability'!$A$1:$L$128,8,FALSE),"0")</f>
        <v>0.5</v>
      </c>
      <c r="AT451" s="9">
        <f>IFERROR(VLOOKUP($AN451,'Introduction probability'!$A$1:$L$128,9,FALSE),"0")</f>
        <v>0.5</v>
      </c>
      <c r="AU451" s="9">
        <f>IFERROR(VLOOKUP($AN451,'Introduction probability'!$A$1:$L$128,10,FALSE),"0")</f>
        <v>0.5</v>
      </c>
      <c r="AV451" s="9">
        <f>IFERROR(VLOOKUP($AN451,'Introduction probability'!$A$1:$L$128,11,FALSE),"0")</f>
        <v>0.5</v>
      </c>
      <c r="AW451" s="9">
        <f>IFERROR(VLOOKUP($AN451,'Introduction probability'!$A$1:$L$128,12,FALSE),"0")</f>
        <v>0.5</v>
      </c>
      <c r="AY451" s="2" t="str">
        <f t="shared" si="159"/>
        <v>North Norfolk Coast</v>
      </c>
      <c r="AZ451" s="2" t="str">
        <f t="shared" si="160"/>
        <v>SAC</v>
      </c>
      <c r="BA451" s="2">
        <f t="shared" si="161"/>
        <v>0</v>
      </c>
      <c r="BB451" s="2">
        <f t="shared" si="162"/>
        <v>0</v>
      </c>
      <c r="BC451" s="2">
        <f t="shared" si="163"/>
        <v>0</v>
      </c>
      <c r="BD451" s="2">
        <f t="shared" si="164"/>
        <v>0</v>
      </c>
      <c r="BE451" s="2">
        <f t="shared" si="165"/>
        <v>0</v>
      </c>
      <c r="BF451" s="2">
        <f t="shared" si="166"/>
        <v>0</v>
      </c>
      <c r="BG451" s="2">
        <f t="shared" si="167"/>
        <v>0</v>
      </c>
      <c r="BH451" s="2">
        <f t="shared" si="168"/>
        <v>0</v>
      </c>
    </row>
    <row r="452" spans="1:60" x14ac:dyDescent="0.25">
      <c r="A452" s="1" t="s">
        <v>219</v>
      </c>
      <c r="B452" s="1" t="s">
        <v>220</v>
      </c>
      <c r="C452" s="1" t="s">
        <v>184</v>
      </c>
      <c r="D452" s="1" t="s">
        <v>519</v>
      </c>
      <c r="E452" s="1" t="s">
        <v>217</v>
      </c>
      <c r="F452" s="1" t="s">
        <v>218</v>
      </c>
      <c r="G452" s="1" t="s">
        <v>144</v>
      </c>
      <c r="H452" s="1" t="s">
        <v>17</v>
      </c>
      <c r="I452" s="1" t="s">
        <v>444</v>
      </c>
      <c r="J452" s="1" t="s">
        <v>27</v>
      </c>
      <c r="K452" s="1" t="s">
        <v>16</v>
      </c>
      <c r="L452" s="1" t="s">
        <v>19</v>
      </c>
      <c r="M452" s="2" t="str">
        <f t="shared" si="169"/>
        <v>UK11057</v>
      </c>
      <c r="N452" s="2" t="str">
        <f t="shared" si="170"/>
        <v>Ribble and Alt Estuaries</v>
      </c>
      <c r="O452" s="2" t="str">
        <f t="shared" si="171"/>
        <v>Ramsar</v>
      </c>
      <c r="P452" s="2" t="str">
        <f t="shared" ref="P452:P515" si="173">IF(I452="",D452,I452)</f>
        <v>A2.3</v>
      </c>
      <c r="Q452" s="37" t="s">
        <v>291</v>
      </c>
      <c r="R452" s="37" t="s">
        <v>292</v>
      </c>
      <c r="S452" s="37" t="s">
        <v>242</v>
      </c>
      <c r="T452" s="37" t="s">
        <v>553</v>
      </c>
      <c r="U452" s="9">
        <f t="shared" ref="U452:U515" si="174">IFERROR(VLOOKUP($T452,$AD$4:$AM$65,3,FALSE),0)</f>
        <v>0</v>
      </c>
      <c r="V452" s="9">
        <f t="shared" ref="V452:V515" si="175">IFERROR(VLOOKUP($T452,$AD$4:$AM$65,4,FALSE),0)</f>
        <v>0</v>
      </c>
      <c r="W452" s="9">
        <f t="shared" ref="W452:W515" si="176">IFERROR(VLOOKUP($T452,$AD$4:$AM$65,5,FALSE),0)</f>
        <v>0</v>
      </c>
      <c r="X452" s="9">
        <f t="shared" ref="X452:X515" si="177">IFERROR(VLOOKUP($T452,$AD$4:$AM$65,6,FALSE),0)</f>
        <v>0</v>
      </c>
      <c r="Y452" s="9">
        <f t="shared" ref="Y452:Y515" si="178">IFERROR(VLOOKUP($T452,$AD$4:$AM$65,7,FALSE),0)</f>
        <v>0</v>
      </c>
      <c r="Z452" s="9">
        <f t="shared" ref="Z452:Z515" si="179">IFERROR(VLOOKUP($T452,$AD$4:$AM$65,8,FALSE),0)</f>
        <v>0</v>
      </c>
      <c r="AA452" s="9">
        <f t="shared" ref="AA452:AA515" si="180">IFERROR(VLOOKUP($T452,$AD$4:$AM$65,9,FALSE),0)</f>
        <v>0</v>
      </c>
      <c r="AB452" s="9">
        <f t="shared" ref="AB452:AB515" si="181">IFERROR(VLOOKUP($T452,$AD$4:$AM$65,10,FALSE),0)</f>
        <v>0</v>
      </c>
      <c r="AN452" s="10" t="str">
        <f t="shared" si="172"/>
        <v>North Norfolk CoastSAC</v>
      </c>
      <c r="AO452" s="10" t="str">
        <f t="shared" ref="AO452:AO515" si="182">R452</f>
        <v>North Norfolk Coast</v>
      </c>
      <c r="AP452" s="9">
        <f>IFERROR(VLOOKUP($AN452,'Introduction probability'!$A$1:$L$128,5,FALSE),"0")</f>
        <v>0.5</v>
      </c>
      <c r="AQ452" s="9">
        <f>IFERROR(VLOOKUP($AN452,'Introduction probability'!$A$1:$L$128,6,FALSE),"0")</f>
        <v>0.5</v>
      </c>
      <c r="AR452" s="9">
        <f>IFERROR(VLOOKUP($AN452,'Introduction probability'!$A$1:$L$128,7,FALSE),"0")</f>
        <v>0.5</v>
      </c>
      <c r="AS452" s="9">
        <f>IFERROR(VLOOKUP($AN452,'Introduction probability'!$A$1:$L$128,8,FALSE),"0")</f>
        <v>0.5</v>
      </c>
      <c r="AT452" s="9">
        <f>IFERROR(VLOOKUP($AN452,'Introduction probability'!$A$1:$L$128,9,FALSE),"0")</f>
        <v>0.5</v>
      </c>
      <c r="AU452" s="9">
        <f>IFERROR(VLOOKUP($AN452,'Introduction probability'!$A$1:$L$128,10,FALSE),"0")</f>
        <v>0.5</v>
      </c>
      <c r="AV452" s="9">
        <f>IFERROR(VLOOKUP($AN452,'Introduction probability'!$A$1:$L$128,11,FALSE),"0")</f>
        <v>0.5</v>
      </c>
      <c r="AW452" s="9">
        <f>IFERROR(VLOOKUP($AN452,'Introduction probability'!$A$1:$L$128,12,FALSE),"0")</f>
        <v>0.5</v>
      </c>
      <c r="AY452" s="2" t="str">
        <f t="shared" ref="AY452:AY515" si="183">R452</f>
        <v>North Norfolk Coast</v>
      </c>
      <c r="AZ452" s="2" t="str">
        <f t="shared" ref="AZ452:AZ515" si="184">S452</f>
        <v>SAC</v>
      </c>
      <c r="BA452" s="2">
        <f t="shared" ref="BA452:BA515" si="185">AP452*U452</f>
        <v>0</v>
      </c>
      <c r="BB452" s="2">
        <f t="shared" ref="BB452:BB515" si="186">AQ452*V452</f>
        <v>0</v>
      </c>
      <c r="BC452" s="2">
        <f t="shared" ref="BC452:BC515" si="187">AR452*W452</f>
        <v>0</v>
      </c>
      <c r="BD452" s="2">
        <f t="shared" ref="BD452:BD515" si="188">AS452*X452</f>
        <v>0</v>
      </c>
      <c r="BE452" s="2">
        <f t="shared" ref="BE452:BE515" si="189">AT452*Y452</f>
        <v>0</v>
      </c>
      <c r="BF452" s="2">
        <f t="shared" ref="BF452:BF515" si="190">AU452*Z452</f>
        <v>0</v>
      </c>
      <c r="BG452" s="2">
        <f t="shared" ref="BG452:BG515" si="191">AV452*AA452</f>
        <v>0</v>
      </c>
      <c r="BH452" s="2">
        <f t="shared" ref="BH452:BH515" si="192">AW452*AB452</f>
        <v>0</v>
      </c>
    </row>
    <row r="453" spans="1:60" x14ac:dyDescent="0.25">
      <c r="A453" s="1" t="s">
        <v>219</v>
      </c>
      <c r="B453" s="1" t="s">
        <v>220</v>
      </c>
      <c r="C453" s="1" t="s">
        <v>184</v>
      </c>
      <c r="D453" s="1" t="s">
        <v>519</v>
      </c>
      <c r="E453" s="1" t="s">
        <v>217</v>
      </c>
      <c r="F453" s="1" t="s">
        <v>218</v>
      </c>
      <c r="G453" s="1" t="s">
        <v>144</v>
      </c>
      <c r="H453" s="1" t="s">
        <v>17</v>
      </c>
      <c r="I453" s="1" t="s">
        <v>465</v>
      </c>
      <c r="J453" s="1" t="s">
        <v>56</v>
      </c>
      <c r="K453" s="1" t="s">
        <v>16</v>
      </c>
      <c r="L453" s="1" t="s">
        <v>19</v>
      </c>
      <c r="M453" s="2" t="str">
        <f t="shared" si="169"/>
        <v>UK11057</v>
      </c>
      <c r="N453" s="2" t="str">
        <f t="shared" si="170"/>
        <v>Ribble and Alt Estuaries</v>
      </c>
      <c r="O453" s="2" t="str">
        <f t="shared" si="171"/>
        <v>Ramsar</v>
      </c>
      <c r="P453" s="2" t="str">
        <f t="shared" si="173"/>
        <v>A2.2</v>
      </c>
      <c r="Q453" s="37" t="s">
        <v>291</v>
      </c>
      <c r="R453" s="37" t="s">
        <v>292</v>
      </c>
      <c r="S453" s="37" t="s">
        <v>242</v>
      </c>
      <c r="T453" s="37" t="s">
        <v>538</v>
      </c>
      <c r="U453" s="9">
        <f t="shared" si="174"/>
        <v>0</v>
      </c>
      <c r="V453" s="9">
        <f t="shared" si="175"/>
        <v>0</v>
      </c>
      <c r="W453" s="9">
        <f t="shared" si="176"/>
        <v>0</v>
      </c>
      <c r="X453" s="9">
        <f t="shared" si="177"/>
        <v>0</v>
      </c>
      <c r="Y453" s="9">
        <f t="shared" si="178"/>
        <v>0</v>
      </c>
      <c r="Z453" s="9">
        <f t="shared" si="179"/>
        <v>0</v>
      </c>
      <c r="AA453" s="9">
        <f t="shared" si="180"/>
        <v>0</v>
      </c>
      <c r="AB453" s="9">
        <f t="shared" si="181"/>
        <v>0</v>
      </c>
      <c r="AN453" s="10" t="str">
        <f t="shared" si="172"/>
        <v>North Norfolk CoastSAC</v>
      </c>
      <c r="AO453" s="10" t="str">
        <f t="shared" si="182"/>
        <v>North Norfolk Coast</v>
      </c>
      <c r="AP453" s="9">
        <f>IFERROR(VLOOKUP($AN453,'Introduction probability'!$A$1:$L$128,5,FALSE),"0")</f>
        <v>0.5</v>
      </c>
      <c r="AQ453" s="9">
        <f>IFERROR(VLOOKUP($AN453,'Introduction probability'!$A$1:$L$128,6,FALSE),"0")</f>
        <v>0.5</v>
      </c>
      <c r="AR453" s="9">
        <f>IFERROR(VLOOKUP($AN453,'Introduction probability'!$A$1:$L$128,7,FALSE),"0")</f>
        <v>0.5</v>
      </c>
      <c r="AS453" s="9">
        <f>IFERROR(VLOOKUP($AN453,'Introduction probability'!$A$1:$L$128,8,FALSE),"0")</f>
        <v>0.5</v>
      </c>
      <c r="AT453" s="9">
        <f>IFERROR(VLOOKUP($AN453,'Introduction probability'!$A$1:$L$128,9,FALSE),"0")</f>
        <v>0.5</v>
      </c>
      <c r="AU453" s="9">
        <f>IFERROR(VLOOKUP($AN453,'Introduction probability'!$A$1:$L$128,10,FALSE),"0")</f>
        <v>0.5</v>
      </c>
      <c r="AV453" s="9">
        <f>IFERROR(VLOOKUP($AN453,'Introduction probability'!$A$1:$L$128,11,FALSE),"0")</f>
        <v>0.5</v>
      </c>
      <c r="AW453" s="9">
        <f>IFERROR(VLOOKUP($AN453,'Introduction probability'!$A$1:$L$128,12,FALSE),"0")</f>
        <v>0.5</v>
      </c>
      <c r="AY453" s="2" t="str">
        <f t="shared" si="183"/>
        <v>North Norfolk Coast</v>
      </c>
      <c r="AZ453" s="2" t="str">
        <f t="shared" si="184"/>
        <v>SAC</v>
      </c>
      <c r="BA453" s="2">
        <f t="shared" si="185"/>
        <v>0</v>
      </c>
      <c r="BB453" s="2">
        <f t="shared" si="186"/>
        <v>0</v>
      </c>
      <c r="BC453" s="2">
        <f t="shared" si="187"/>
        <v>0</v>
      </c>
      <c r="BD453" s="2">
        <f t="shared" si="188"/>
        <v>0</v>
      </c>
      <c r="BE453" s="2">
        <f t="shared" si="189"/>
        <v>0</v>
      </c>
      <c r="BF453" s="2">
        <f t="shared" si="190"/>
        <v>0</v>
      </c>
      <c r="BG453" s="2">
        <f t="shared" si="191"/>
        <v>0</v>
      </c>
      <c r="BH453" s="2">
        <f t="shared" si="192"/>
        <v>0</v>
      </c>
    </row>
    <row r="454" spans="1:60" x14ac:dyDescent="0.25">
      <c r="A454" s="1" t="s">
        <v>219</v>
      </c>
      <c r="B454" s="1" t="s">
        <v>220</v>
      </c>
      <c r="C454" s="1" t="s">
        <v>184</v>
      </c>
      <c r="D454" s="1" t="s">
        <v>519</v>
      </c>
      <c r="E454" s="1" t="s">
        <v>217</v>
      </c>
      <c r="F454" s="1" t="s">
        <v>218</v>
      </c>
      <c r="G454" s="1" t="s">
        <v>144</v>
      </c>
      <c r="H454" s="1" t="s">
        <v>17</v>
      </c>
      <c r="I454" s="1" t="s">
        <v>543</v>
      </c>
      <c r="J454" s="1" t="s">
        <v>148</v>
      </c>
      <c r="K454" s="1" t="s">
        <v>16</v>
      </c>
      <c r="L454" s="1" t="s">
        <v>146</v>
      </c>
      <c r="M454" s="2" t="str">
        <f t="shared" si="169"/>
        <v>UK11057</v>
      </c>
      <c r="N454" s="2" t="str">
        <f t="shared" si="170"/>
        <v>Ribble and Alt Estuaries</v>
      </c>
      <c r="O454" s="2" t="str">
        <f t="shared" si="171"/>
        <v>Ramsar</v>
      </c>
      <c r="P454" s="2" t="str">
        <f t="shared" si="173"/>
        <v>H1310</v>
      </c>
      <c r="Q454" s="37" t="s">
        <v>291</v>
      </c>
      <c r="R454" s="37" t="s">
        <v>292</v>
      </c>
      <c r="S454" s="37" t="s">
        <v>242</v>
      </c>
      <c r="T454" s="37" t="s">
        <v>542</v>
      </c>
      <c r="U454" s="9">
        <f t="shared" si="174"/>
        <v>0</v>
      </c>
      <c r="V454" s="9">
        <f t="shared" si="175"/>
        <v>0</v>
      </c>
      <c r="W454" s="9">
        <f t="shared" si="176"/>
        <v>0</v>
      </c>
      <c r="X454" s="9">
        <f t="shared" si="177"/>
        <v>0</v>
      </c>
      <c r="Y454" s="9">
        <f t="shared" si="178"/>
        <v>0</v>
      </c>
      <c r="Z454" s="9">
        <f t="shared" si="179"/>
        <v>0</v>
      </c>
      <c r="AA454" s="9">
        <f t="shared" si="180"/>
        <v>0</v>
      </c>
      <c r="AB454" s="9">
        <f t="shared" si="181"/>
        <v>0</v>
      </c>
      <c r="AN454" s="10" t="str">
        <f t="shared" si="172"/>
        <v>North Norfolk CoastSAC</v>
      </c>
      <c r="AO454" s="10" t="str">
        <f t="shared" si="182"/>
        <v>North Norfolk Coast</v>
      </c>
      <c r="AP454" s="9">
        <f>IFERROR(VLOOKUP($AN454,'Introduction probability'!$A$1:$L$128,5,FALSE),"0")</f>
        <v>0.5</v>
      </c>
      <c r="AQ454" s="9">
        <f>IFERROR(VLOOKUP($AN454,'Introduction probability'!$A$1:$L$128,6,FALSE),"0")</f>
        <v>0.5</v>
      </c>
      <c r="AR454" s="9">
        <f>IFERROR(VLOOKUP($AN454,'Introduction probability'!$A$1:$L$128,7,FALSE),"0")</f>
        <v>0.5</v>
      </c>
      <c r="AS454" s="9">
        <f>IFERROR(VLOOKUP($AN454,'Introduction probability'!$A$1:$L$128,8,FALSE),"0")</f>
        <v>0.5</v>
      </c>
      <c r="AT454" s="9">
        <f>IFERROR(VLOOKUP($AN454,'Introduction probability'!$A$1:$L$128,9,FALSE),"0")</f>
        <v>0.5</v>
      </c>
      <c r="AU454" s="9">
        <f>IFERROR(VLOOKUP($AN454,'Introduction probability'!$A$1:$L$128,10,FALSE),"0")</f>
        <v>0.5</v>
      </c>
      <c r="AV454" s="9">
        <f>IFERROR(VLOOKUP($AN454,'Introduction probability'!$A$1:$L$128,11,FALSE),"0")</f>
        <v>0.5</v>
      </c>
      <c r="AW454" s="9">
        <f>IFERROR(VLOOKUP($AN454,'Introduction probability'!$A$1:$L$128,12,FALSE),"0")</f>
        <v>0.5</v>
      </c>
      <c r="AY454" s="2" t="str">
        <f t="shared" si="183"/>
        <v>North Norfolk Coast</v>
      </c>
      <c r="AZ454" s="2" t="str">
        <f t="shared" si="184"/>
        <v>SAC</v>
      </c>
      <c r="BA454" s="2">
        <f t="shared" si="185"/>
        <v>0</v>
      </c>
      <c r="BB454" s="2">
        <f t="shared" si="186"/>
        <v>0</v>
      </c>
      <c r="BC454" s="2">
        <f t="shared" si="187"/>
        <v>0</v>
      </c>
      <c r="BD454" s="2">
        <f t="shared" si="188"/>
        <v>0</v>
      </c>
      <c r="BE454" s="2">
        <f t="shared" si="189"/>
        <v>0</v>
      </c>
      <c r="BF454" s="2">
        <f t="shared" si="190"/>
        <v>0</v>
      </c>
      <c r="BG454" s="2">
        <f t="shared" si="191"/>
        <v>0</v>
      </c>
      <c r="BH454" s="2">
        <f t="shared" si="192"/>
        <v>0</v>
      </c>
    </row>
    <row r="455" spans="1:60" x14ac:dyDescent="0.25">
      <c r="A455" s="1" t="s">
        <v>219</v>
      </c>
      <c r="B455" s="1" t="s">
        <v>220</v>
      </c>
      <c r="C455" s="1" t="s">
        <v>184</v>
      </c>
      <c r="D455" s="1" t="s">
        <v>498</v>
      </c>
      <c r="E455" s="1" t="s">
        <v>158</v>
      </c>
      <c r="F455" s="1" t="s">
        <v>16</v>
      </c>
      <c r="G455" s="1" t="s">
        <v>144</v>
      </c>
      <c r="H455" s="1" t="s">
        <v>17</v>
      </c>
      <c r="I455" s="1" t="s">
        <v>16</v>
      </c>
      <c r="J455" s="1" t="s">
        <v>16</v>
      </c>
      <c r="K455" s="1" t="s">
        <v>16</v>
      </c>
      <c r="L455" s="1" t="s">
        <v>16</v>
      </c>
      <c r="M455" s="2" t="str">
        <f t="shared" si="169"/>
        <v>UK11057</v>
      </c>
      <c r="N455" s="2" t="str">
        <f t="shared" si="170"/>
        <v>Ribble and Alt Estuaries</v>
      </c>
      <c r="O455" s="2" t="str">
        <f t="shared" si="171"/>
        <v>Ramsar</v>
      </c>
      <c r="P455" s="2" t="str">
        <f t="shared" si="173"/>
        <v>AS_2_nb</v>
      </c>
      <c r="Q455" s="37" t="s">
        <v>291</v>
      </c>
      <c r="R455" s="37" t="s">
        <v>292</v>
      </c>
      <c r="S455" s="37" t="s">
        <v>242</v>
      </c>
      <c r="T455" s="37" t="s">
        <v>544</v>
      </c>
      <c r="U455" s="9">
        <f t="shared" si="174"/>
        <v>0</v>
      </c>
      <c r="V455" s="9">
        <f t="shared" si="175"/>
        <v>0</v>
      </c>
      <c r="W455" s="9">
        <f t="shared" si="176"/>
        <v>0</v>
      </c>
      <c r="X455" s="9">
        <f t="shared" si="177"/>
        <v>0</v>
      </c>
      <c r="Y455" s="9">
        <f t="shared" si="178"/>
        <v>0</v>
      </c>
      <c r="Z455" s="9">
        <f t="shared" si="179"/>
        <v>0</v>
      </c>
      <c r="AA455" s="9">
        <f t="shared" si="180"/>
        <v>0</v>
      </c>
      <c r="AB455" s="9">
        <f t="shared" si="181"/>
        <v>0</v>
      </c>
      <c r="AN455" s="10" t="str">
        <f t="shared" si="172"/>
        <v>North Norfolk CoastSAC</v>
      </c>
      <c r="AO455" s="10" t="str">
        <f t="shared" si="182"/>
        <v>North Norfolk Coast</v>
      </c>
      <c r="AP455" s="9">
        <f>IFERROR(VLOOKUP($AN455,'Introduction probability'!$A$1:$L$128,5,FALSE),"0")</f>
        <v>0.5</v>
      </c>
      <c r="AQ455" s="9">
        <f>IFERROR(VLOOKUP($AN455,'Introduction probability'!$A$1:$L$128,6,FALSE),"0")</f>
        <v>0.5</v>
      </c>
      <c r="AR455" s="9">
        <f>IFERROR(VLOOKUP($AN455,'Introduction probability'!$A$1:$L$128,7,FALSE),"0")</f>
        <v>0.5</v>
      </c>
      <c r="AS455" s="9">
        <f>IFERROR(VLOOKUP($AN455,'Introduction probability'!$A$1:$L$128,8,FALSE),"0")</f>
        <v>0.5</v>
      </c>
      <c r="AT455" s="9">
        <f>IFERROR(VLOOKUP($AN455,'Introduction probability'!$A$1:$L$128,9,FALSE),"0")</f>
        <v>0.5</v>
      </c>
      <c r="AU455" s="9">
        <f>IFERROR(VLOOKUP($AN455,'Introduction probability'!$A$1:$L$128,10,FALSE),"0")</f>
        <v>0.5</v>
      </c>
      <c r="AV455" s="9">
        <f>IFERROR(VLOOKUP($AN455,'Introduction probability'!$A$1:$L$128,11,FALSE),"0")</f>
        <v>0.5</v>
      </c>
      <c r="AW455" s="9">
        <f>IFERROR(VLOOKUP($AN455,'Introduction probability'!$A$1:$L$128,12,FALSE),"0")</f>
        <v>0.5</v>
      </c>
      <c r="AY455" s="2" t="str">
        <f t="shared" si="183"/>
        <v>North Norfolk Coast</v>
      </c>
      <c r="AZ455" s="2" t="str">
        <f t="shared" si="184"/>
        <v>SAC</v>
      </c>
      <c r="BA455" s="2">
        <f t="shared" si="185"/>
        <v>0</v>
      </c>
      <c r="BB455" s="2">
        <f t="shared" si="186"/>
        <v>0</v>
      </c>
      <c r="BC455" s="2">
        <f t="shared" si="187"/>
        <v>0</v>
      </c>
      <c r="BD455" s="2">
        <f t="shared" si="188"/>
        <v>0</v>
      </c>
      <c r="BE455" s="2">
        <f t="shared" si="189"/>
        <v>0</v>
      </c>
      <c r="BF455" s="2">
        <f t="shared" si="190"/>
        <v>0</v>
      </c>
      <c r="BG455" s="2">
        <f t="shared" si="191"/>
        <v>0</v>
      </c>
      <c r="BH455" s="2">
        <f t="shared" si="192"/>
        <v>0</v>
      </c>
    </row>
    <row r="456" spans="1:60" x14ac:dyDescent="0.25">
      <c r="A456" s="1" t="s">
        <v>219</v>
      </c>
      <c r="B456" s="1" t="s">
        <v>220</v>
      </c>
      <c r="C456" s="1" t="s">
        <v>184</v>
      </c>
      <c r="D456" s="1" t="s">
        <v>528</v>
      </c>
      <c r="E456" s="1" t="s">
        <v>236</v>
      </c>
      <c r="F456" s="1" t="s">
        <v>237</v>
      </c>
      <c r="G456" s="1" t="s">
        <v>144</v>
      </c>
      <c r="H456" s="1" t="s">
        <v>17</v>
      </c>
      <c r="I456" s="1" t="s">
        <v>596</v>
      </c>
      <c r="J456" s="1" t="s">
        <v>187</v>
      </c>
      <c r="K456" s="1" t="s">
        <v>16</v>
      </c>
      <c r="L456" s="1" t="s">
        <v>146</v>
      </c>
      <c r="M456" s="2" t="str">
        <f t="shared" si="169"/>
        <v>UK11057</v>
      </c>
      <c r="N456" s="2" t="str">
        <f t="shared" si="170"/>
        <v>Ribble and Alt Estuaries</v>
      </c>
      <c r="O456" s="2" t="str">
        <f t="shared" si="171"/>
        <v>Ramsar</v>
      </c>
      <c r="P456" s="2" t="str">
        <f t="shared" si="173"/>
        <v>SH_2</v>
      </c>
      <c r="Q456" s="37" t="s">
        <v>295</v>
      </c>
      <c r="R456" s="37" t="s">
        <v>296</v>
      </c>
      <c r="S456" s="37" t="s">
        <v>242</v>
      </c>
      <c r="T456" s="37" t="s">
        <v>535</v>
      </c>
      <c r="U456" s="9">
        <f t="shared" si="174"/>
        <v>0</v>
      </c>
      <c r="V456" s="9">
        <f t="shared" si="175"/>
        <v>0</v>
      </c>
      <c r="W456" s="9">
        <f t="shared" si="176"/>
        <v>0</v>
      </c>
      <c r="X456" s="9">
        <f t="shared" si="177"/>
        <v>0</v>
      </c>
      <c r="Y456" s="9">
        <f t="shared" si="178"/>
        <v>0</v>
      </c>
      <c r="Z456" s="9">
        <f t="shared" si="179"/>
        <v>0</v>
      </c>
      <c r="AA456" s="9">
        <f t="shared" si="180"/>
        <v>0</v>
      </c>
      <c r="AB456" s="9">
        <f t="shared" si="181"/>
        <v>0</v>
      </c>
      <c r="AN456" s="10" t="str">
        <f t="shared" si="172"/>
        <v>Orfordness - Shingle StreetSAC</v>
      </c>
      <c r="AO456" s="10" t="str">
        <f t="shared" si="182"/>
        <v>Orfordness - Shingle Street</v>
      </c>
      <c r="AP456" s="9">
        <f>IFERROR(VLOOKUP($AN456,'Introduction probability'!$A$1:$L$128,5,FALSE),"0")</f>
        <v>0.5</v>
      </c>
      <c r="AQ456" s="9">
        <f>IFERROR(VLOOKUP($AN456,'Introduction probability'!$A$1:$L$128,6,FALSE),"0")</f>
        <v>0.5</v>
      </c>
      <c r="AR456" s="9">
        <f>IFERROR(VLOOKUP($AN456,'Introduction probability'!$A$1:$L$128,7,FALSE),"0")</f>
        <v>0.5</v>
      </c>
      <c r="AS456" s="9">
        <f>IFERROR(VLOOKUP($AN456,'Introduction probability'!$A$1:$L$128,8,FALSE),"0")</f>
        <v>0.5</v>
      </c>
      <c r="AT456" s="9">
        <f>IFERROR(VLOOKUP($AN456,'Introduction probability'!$A$1:$L$128,9,FALSE),"0")</f>
        <v>0.5</v>
      </c>
      <c r="AU456" s="9">
        <f>IFERROR(VLOOKUP($AN456,'Introduction probability'!$A$1:$L$128,10,FALSE),"0")</f>
        <v>0.5</v>
      </c>
      <c r="AV456" s="9">
        <f>IFERROR(VLOOKUP($AN456,'Introduction probability'!$A$1:$L$128,11,FALSE),"0")</f>
        <v>0.5</v>
      </c>
      <c r="AW456" s="9">
        <f>IFERROR(VLOOKUP($AN456,'Introduction probability'!$A$1:$L$128,12,FALSE),"0")</f>
        <v>0.5</v>
      </c>
      <c r="AY456" s="2" t="str">
        <f t="shared" si="183"/>
        <v>Orfordness - Shingle Street</v>
      </c>
      <c r="AZ456" s="2" t="str">
        <f t="shared" si="184"/>
        <v>SAC</v>
      </c>
      <c r="BA456" s="2">
        <f t="shared" si="185"/>
        <v>0</v>
      </c>
      <c r="BB456" s="2">
        <f t="shared" si="186"/>
        <v>0</v>
      </c>
      <c r="BC456" s="2">
        <f t="shared" si="187"/>
        <v>0</v>
      </c>
      <c r="BD456" s="2">
        <f t="shared" si="188"/>
        <v>0</v>
      </c>
      <c r="BE456" s="2">
        <f t="shared" si="189"/>
        <v>0</v>
      </c>
      <c r="BF456" s="2">
        <f t="shared" si="190"/>
        <v>0</v>
      </c>
      <c r="BG456" s="2">
        <f t="shared" si="191"/>
        <v>0</v>
      </c>
      <c r="BH456" s="2">
        <f t="shared" si="192"/>
        <v>0</v>
      </c>
    </row>
    <row r="457" spans="1:60" x14ac:dyDescent="0.25">
      <c r="A457" s="1" t="s">
        <v>219</v>
      </c>
      <c r="B457" s="1" t="s">
        <v>220</v>
      </c>
      <c r="C457" s="1" t="s">
        <v>184</v>
      </c>
      <c r="D457" s="1" t="s">
        <v>529</v>
      </c>
      <c r="E457" s="1" t="s">
        <v>238</v>
      </c>
      <c r="F457" s="1" t="s">
        <v>239</v>
      </c>
      <c r="G457" s="1" t="s">
        <v>144</v>
      </c>
      <c r="H457" s="1" t="s">
        <v>17</v>
      </c>
      <c r="I457" s="1" t="s">
        <v>530</v>
      </c>
      <c r="J457" s="1" t="s">
        <v>145</v>
      </c>
      <c r="K457" s="1" t="s">
        <v>16</v>
      </c>
      <c r="L457" s="1" t="s">
        <v>146</v>
      </c>
      <c r="M457" s="2" t="str">
        <f t="shared" si="169"/>
        <v>UK11057</v>
      </c>
      <c r="N457" s="2" t="str">
        <f t="shared" si="170"/>
        <v>Ribble and Alt Estuaries</v>
      </c>
      <c r="O457" s="2" t="str">
        <f t="shared" si="171"/>
        <v>Ramsar</v>
      </c>
      <c r="P457" s="2" t="str">
        <f t="shared" si="173"/>
        <v>H1330</v>
      </c>
      <c r="Q457" s="37" t="s">
        <v>295</v>
      </c>
      <c r="R457" s="37" t="s">
        <v>296</v>
      </c>
      <c r="S457" s="37" t="s">
        <v>242</v>
      </c>
      <c r="T457" s="37" t="s">
        <v>536</v>
      </c>
      <c r="U457" s="9">
        <f t="shared" si="174"/>
        <v>1</v>
      </c>
      <c r="V457" s="9">
        <f t="shared" si="175"/>
        <v>1</v>
      </c>
      <c r="W457" s="9">
        <f t="shared" si="176"/>
        <v>1</v>
      </c>
      <c r="X457" s="9">
        <f t="shared" si="177"/>
        <v>1</v>
      </c>
      <c r="Y457" s="9">
        <f t="shared" si="178"/>
        <v>1</v>
      </c>
      <c r="Z457" s="9">
        <f t="shared" si="179"/>
        <v>1</v>
      </c>
      <c r="AA457" s="9">
        <f t="shared" si="180"/>
        <v>1</v>
      </c>
      <c r="AB457" s="9">
        <f t="shared" si="181"/>
        <v>1</v>
      </c>
      <c r="AN457" s="10" t="str">
        <f t="shared" si="172"/>
        <v>Orfordness - Shingle StreetSAC</v>
      </c>
      <c r="AO457" s="10" t="str">
        <f t="shared" si="182"/>
        <v>Orfordness - Shingle Street</v>
      </c>
      <c r="AP457" s="9">
        <f>IFERROR(VLOOKUP($AN457,'Introduction probability'!$A$1:$L$128,5,FALSE),"0")</f>
        <v>0.5</v>
      </c>
      <c r="AQ457" s="9">
        <f>IFERROR(VLOOKUP($AN457,'Introduction probability'!$A$1:$L$128,6,FALSE),"0")</f>
        <v>0.5</v>
      </c>
      <c r="AR457" s="9">
        <f>IFERROR(VLOOKUP($AN457,'Introduction probability'!$A$1:$L$128,7,FALSE),"0")</f>
        <v>0.5</v>
      </c>
      <c r="AS457" s="9">
        <f>IFERROR(VLOOKUP($AN457,'Introduction probability'!$A$1:$L$128,8,FALSE),"0")</f>
        <v>0.5</v>
      </c>
      <c r="AT457" s="9">
        <f>IFERROR(VLOOKUP($AN457,'Introduction probability'!$A$1:$L$128,9,FALSE),"0")</f>
        <v>0.5</v>
      </c>
      <c r="AU457" s="9">
        <f>IFERROR(VLOOKUP($AN457,'Introduction probability'!$A$1:$L$128,10,FALSE),"0")</f>
        <v>0.5</v>
      </c>
      <c r="AV457" s="9">
        <f>IFERROR(VLOOKUP($AN457,'Introduction probability'!$A$1:$L$128,11,FALSE),"0")</f>
        <v>0.5</v>
      </c>
      <c r="AW457" s="9">
        <f>IFERROR(VLOOKUP($AN457,'Introduction probability'!$A$1:$L$128,12,FALSE),"0")</f>
        <v>0.5</v>
      </c>
      <c r="AY457" s="2" t="str">
        <f t="shared" si="183"/>
        <v>Orfordness - Shingle Street</v>
      </c>
      <c r="AZ457" s="2" t="str">
        <f t="shared" si="184"/>
        <v>SAC</v>
      </c>
      <c r="BA457" s="2">
        <f t="shared" si="185"/>
        <v>0.5</v>
      </c>
      <c r="BB457" s="2">
        <f t="shared" si="186"/>
        <v>0.5</v>
      </c>
      <c r="BC457" s="2">
        <f t="shared" si="187"/>
        <v>0.5</v>
      </c>
      <c r="BD457" s="2">
        <f t="shared" si="188"/>
        <v>0.5</v>
      </c>
      <c r="BE457" s="2">
        <f t="shared" si="189"/>
        <v>0.5</v>
      </c>
      <c r="BF457" s="2">
        <f t="shared" si="190"/>
        <v>0.5</v>
      </c>
      <c r="BG457" s="2">
        <f t="shared" si="191"/>
        <v>0.5</v>
      </c>
      <c r="BH457" s="2">
        <f t="shared" si="192"/>
        <v>0.5</v>
      </c>
    </row>
    <row r="458" spans="1:60" x14ac:dyDescent="0.25">
      <c r="A458" s="1" t="s">
        <v>219</v>
      </c>
      <c r="B458" s="1" t="s">
        <v>220</v>
      </c>
      <c r="C458" s="1" t="s">
        <v>184</v>
      </c>
      <c r="D458" s="1" t="s">
        <v>529</v>
      </c>
      <c r="E458" s="1" t="s">
        <v>238</v>
      </c>
      <c r="F458" s="1" t="s">
        <v>239</v>
      </c>
      <c r="G458" s="1" t="s">
        <v>144</v>
      </c>
      <c r="H458" s="1" t="s">
        <v>17</v>
      </c>
      <c r="I458" s="1" t="s">
        <v>596</v>
      </c>
      <c r="J458" s="1" t="s">
        <v>187</v>
      </c>
      <c r="K458" s="1" t="s">
        <v>16</v>
      </c>
      <c r="L458" s="1" t="s">
        <v>146</v>
      </c>
      <c r="M458" s="2" t="str">
        <f t="shared" si="169"/>
        <v>UK11057</v>
      </c>
      <c r="N458" s="2" t="str">
        <f t="shared" si="170"/>
        <v>Ribble and Alt Estuaries</v>
      </c>
      <c r="O458" s="2" t="str">
        <f t="shared" si="171"/>
        <v>Ramsar</v>
      </c>
      <c r="P458" s="2" t="str">
        <f t="shared" si="173"/>
        <v>SH_2</v>
      </c>
      <c r="Q458" s="37" t="s">
        <v>295</v>
      </c>
      <c r="R458" s="37" t="s">
        <v>296</v>
      </c>
      <c r="S458" s="37" t="s">
        <v>242</v>
      </c>
      <c r="T458" s="37" t="s">
        <v>538</v>
      </c>
      <c r="U458" s="9">
        <f t="shared" si="174"/>
        <v>0</v>
      </c>
      <c r="V458" s="9">
        <f t="shared" si="175"/>
        <v>0</v>
      </c>
      <c r="W458" s="9">
        <f t="shared" si="176"/>
        <v>0</v>
      </c>
      <c r="X458" s="9">
        <f t="shared" si="177"/>
        <v>0</v>
      </c>
      <c r="Y458" s="9">
        <f t="shared" si="178"/>
        <v>0</v>
      </c>
      <c r="Z458" s="9">
        <f t="shared" si="179"/>
        <v>0</v>
      </c>
      <c r="AA458" s="9">
        <f t="shared" si="180"/>
        <v>0</v>
      </c>
      <c r="AB458" s="9">
        <f t="shared" si="181"/>
        <v>0</v>
      </c>
      <c r="AN458" s="10" t="str">
        <f t="shared" si="172"/>
        <v>Orfordness - Shingle StreetSAC</v>
      </c>
      <c r="AO458" s="10" t="str">
        <f t="shared" si="182"/>
        <v>Orfordness - Shingle Street</v>
      </c>
      <c r="AP458" s="9">
        <f>IFERROR(VLOOKUP($AN458,'Introduction probability'!$A$1:$L$128,5,FALSE),"0")</f>
        <v>0.5</v>
      </c>
      <c r="AQ458" s="9">
        <f>IFERROR(VLOOKUP($AN458,'Introduction probability'!$A$1:$L$128,6,FALSE),"0")</f>
        <v>0.5</v>
      </c>
      <c r="AR458" s="9">
        <f>IFERROR(VLOOKUP($AN458,'Introduction probability'!$A$1:$L$128,7,FALSE),"0")</f>
        <v>0.5</v>
      </c>
      <c r="AS458" s="9">
        <f>IFERROR(VLOOKUP($AN458,'Introduction probability'!$A$1:$L$128,8,FALSE),"0")</f>
        <v>0.5</v>
      </c>
      <c r="AT458" s="9">
        <f>IFERROR(VLOOKUP($AN458,'Introduction probability'!$A$1:$L$128,9,FALSE),"0")</f>
        <v>0.5</v>
      </c>
      <c r="AU458" s="9">
        <f>IFERROR(VLOOKUP($AN458,'Introduction probability'!$A$1:$L$128,10,FALSE),"0")</f>
        <v>0.5</v>
      </c>
      <c r="AV458" s="9">
        <f>IFERROR(VLOOKUP($AN458,'Introduction probability'!$A$1:$L$128,11,FALSE),"0")</f>
        <v>0.5</v>
      </c>
      <c r="AW458" s="9">
        <f>IFERROR(VLOOKUP($AN458,'Introduction probability'!$A$1:$L$128,12,FALSE),"0")</f>
        <v>0.5</v>
      </c>
      <c r="AY458" s="2" t="str">
        <f t="shared" si="183"/>
        <v>Orfordness - Shingle Street</v>
      </c>
      <c r="AZ458" s="2" t="str">
        <f t="shared" si="184"/>
        <v>SAC</v>
      </c>
      <c r="BA458" s="2">
        <f t="shared" si="185"/>
        <v>0</v>
      </c>
      <c r="BB458" s="2">
        <f t="shared" si="186"/>
        <v>0</v>
      </c>
      <c r="BC458" s="2">
        <f t="shared" si="187"/>
        <v>0</v>
      </c>
      <c r="BD458" s="2">
        <f t="shared" si="188"/>
        <v>0</v>
      </c>
      <c r="BE458" s="2">
        <f t="shared" si="189"/>
        <v>0</v>
      </c>
      <c r="BF458" s="2">
        <f t="shared" si="190"/>
        <v>0</v>
      </c>
      <c r="BG458" s="2">
        <f t="shared" si="191"/>
        <v>0</v>
      </c>
      <c r="BH458" s="2">
        <f t="shared" si="192"/>
        <v>0</v>
      </c>
    </row>
    <row r="459" spans="1:60" x14ac:dyDescent="0.25">
      <c r="A459" s="1" t="s">
        <v>219</v>
      </c>
      <c r="B459" s="1" t="s">
        <v>220</v>
      </c>
      <c r="C459" s="1" t="s">
        <v>184</v>
      </c>
      <c r="D459" s="1" t="s">
        <v>529</v>
      </c>
      <c r="E459" s="1" t="s">
        <v>238</v>
      </c>
      <c r="F459" s="1" t="s">
        <v>239</v>
      </c>
      <c r="G459" s="1" t="s">
        <v>144</v>
      </c>
      <c r="H459" s="1" t="s">
        <v>17</v>
      </c>
      <c r="I459" s="1" t="s">
        <v>459</v>
      </c>
      <c r="J459" s="1" t="s">
        <v>46</v>
      </c>
      <c r="K459" s="1" t="s">
        <v>16</v>
      </c>
      <c r="L459" s="1" t="s">
        <v>19</v>
      </c>
      <c r="M459" s="2" t="str">
        <f t="shared" si="169"/>
        <v>UK11057</v>
      </c>
      <c r="N459" s="2" t="str">
        <f t="shared" si="170"/>
        <v>Ribble and Alt Estuaries</v>
      </c>
      <c r="O459" s="2" t="str">
        <f t="shared" si="171"/>
        <v>Ramsar</v>
      </c>
      <c r="P459" s="2" t="str">
        <f t="shared" si="173"/>
        <v>A2.4</v>
      </c>
      <c r="Q459" s="37" t="s">
        <v>297</v>
      </c>
      <c r="R459" s="37" t="s">
        <v>298</v>
      </c>
      <c r="S459" s="37" t="s">
        <v>242</v>
      </c>
      <c r="T459" s="37" t="s">
        <v>554</v>
      </c>
      <c r="U459" s="9">
        <f t="shared" si="174"/>
        <v>0</v>
      </c>
      <c r="V459" s="9">
        <f t="shared" si="175"/>
        <v>0</v>
      </c>
      <c r="W459" s="9">
        <f t="shared" si="176"/>
        <v>0</v>
      </c>
      <c r="X459" s="9">
        <f t="shared" si="177"/>
        <v>0</v>
      </c>
      <c r="Y459" s="9">
        <f t="shared" si="178"/>
        <v>0</v>
      </c>
      <c r="Z459" s="9">
        <f t="shared" si="179"/>
        <v>0</v>
      </c>
      <c r="AA459" s="9">
        <f t="shared" si="180"/>
        <v>0</v>
      </c>
      <c r="AB459" s="9">
        <f t="shared" si="181"/>
        <v>0</v>
      </c>
      <c r="AN459" s="10" t="str">
        <f t="shared" si="172"/>
        <v>Plymouth Sound and EstuariesSAC</v>
      </c>
      <c r="AO459" s="10" t="str">
        <f t="shared" si="182"/>
        <v>Plymouth Sound and Estuaries</v>
      </c>
      <c r="AP459" s="9">
        <f>IFERROR(VLOOKUP($AN459,'Introduction probability'!$A$1:$L$128,5,FALSE),"0")</f>
        <v>1</v>
      </c>
      <c r="AQ459" s="9">
        <f>IFERROR(VLOOKUP($AN459,'Introduction probability'!$A$1:$L$128,6,FALSE),"0")</f>
        <v>1</v>
      </c>
      <c r="AR459" s="9">
        <f>IFERROR(VLOOKUP($AN459,'Introduction probability'!$A$1:$L$128,7,FALSE),"0")</f>
        <v>0.5</v>
      </c>
      <c r="AS459" s="9">
        <f>IFERROR(VLOOKUP($AN459,'Introduction probability'!$A$1:$L$128,8,FALSE),"0")</f>
        <v>1</v>
      </c>
      <c r="AT459" s="9">
        <f>IFERROR(VLOOKUP($AN459,'Introduction probability'!$A$1:$L$128,9,FALSE),"0")</f>
        <v>0.5</v>
      </c>
      <c r="AU459" s="9">
        <f>IFERROR(VLOOKUP($AN459,'Introduction probability'!$A$1:$L$128,10,FALSE),"0")</f>
        <v>1</v>
      </c>
      <c r="AV459" s="9">
        <f>IFERROR(VLOOKUP($AN459,'Introduction probability'!$A$1:$L$128,11,FALSE),"0")</f>
        <v>1</v>
      </c>
      <c r="AW459" s="9">
        <f>IFERROR(VLOOKUP($AN459,'Introduction probability'!$A$1:$L$128,12,FALSE),"0")</f>
        <v>1</v>
      </c>
      <c r="AY459" s="2" t="str">
        <f t="shared" si="183"/>
        <v>Plymouth Sound and Estuaries</v>
      </c>
      <c r="AZ459" s="2" t="str">
        <f t="shared" si="184"/>
        <v>SAC</v>
      </c>
      <c r="BA459" s="2">
        <f t="shared" si="185"/>
        <v>0</v>
      </c>
      <c r="BB459" s="2">
        <f t="shared" si="186"/>
        <v>0</v>
      </c>
      <c r="BC459" s="2">
        <f t="shared" si="187"/>
        <v>0</v>
      </c>
      <c r="BD459" s="2">
        <f t="shared" si="188"/>
        <v>0</v>
      </c>
      <c r="BE459" s="2">
        <f t="shared" si="189"/>
        <v>0</v>
      </c>
      <c r="BF459" s="2">
        <f t="shared" si="190"/>
        <v>0</v>
      </c>
      <c r="BG459" s="2">
        <f t="shared" si="191"/>
        <v>0</v>
      </c>
      <c r="BH459" s="2">
        <f t="shared" si="192"/>
        <v>0</v>
      </c>
    </row>
    <row r="460" spans="1:60" x14ac:dyDescent="0.25">
      <c r="A460" s="1" t="s">
        <v>219</v>
      </c>
      <c r="B460" s="1" t="s">
        <v>220</v>
      </c>
      <c r="C460" s="1" t="s">
        <v>184</v>
      </c>
      <c r="D460" s="1" t="s">
        <v>529</v>
      </c>
      <c r="E460" s="1" t="s">
        <v>238</v>
      </c>
      <c r="F460" s="1" t="s">
        <v>239</v>
      </c>
      <c r="G460" s="1" t="s">
        <v>144</v>
      </c>
      <c r="H460" s="1" t="s">
        <v>17</v>
      </c>
      <c r="I460" s="1" t="s">
        <v>444</v>
      </c>
      <c r="J460" s="1" t="s">
        <v>27</v>
      </c>
      <c r="K460" s="1" t="s">
        <v>16</v>
      </c>
      <c r="L460" s="1" t="s">
        <v>19</v>
      </c>
      <c r="M460" s="2" t="str">
        <f t="shared" si="169"/>
        <v>UK11057</v>
      </c>
      <c r="N460" s="2" t="str">
        <f t="shared" si="170"/>
        <v>Ribble and Alt Estuaries</v>
      </c>
      <c r="O460" s="2" t="str">
        <f t="shared" si="171"/>
        <v>Ramsar</v>
      </c>
      <c r="P460" s="2" t="str">
        <f t="shared" si="173"/>
        <v>A2.3</v>
      </c>
      <c r="Q460" s="37" t="s">
        <v>297</v>
      </c>
      <c r="R460" s="37" t="s">
        <v>298</v>
      </c>
      <c r="S460" s="37" t="s">
        <v>242</v>
      </c>
      <c r="T460" s="37" t="s">
        <v>530</v>
      </c>
      <c r="U460" s="9">
        <f t="shared" si="174"/>
        <v>0</v>
      </c>
      <c r="V460" s="9">
        <f t="shared" si="175"/>
        <v>0</v>
      </c>
      <c r="W460" s="9">
        <f t="shared" si="176"/>
        <v>0</v>
      </c>
      <c r="X460" s="9">
        <f t="shared" si="177"/>
        <v>0</v>
      </c>
      <c r="Y460" s="9">
        <f t="shared" si="178"/>
        <v>0</v>
      </c>
      <c r="Z460" s="9">
        <f t="shared" si="179"/>
        <v>0</v>
      </c>
      <c r="AA460" s="9">
        <f t="shared" si="180"/>
        <v>0</v>
      </c>
      <c r="AB460" s="9">
        <f t="shared" si="181"/>
        <v>0</v>
      </c>
      <c r="AN460" s="10" t="str">
        <f t="shared" si="172"/>
        <v>Plymouth Sound and EstuariesSAC</v>
      </c>
      <c r="AO460" s="10" t="str">
        <f t="shared" si="182"/>
        <v>Plymouth Sound and Estuaries</v>
      </c>
      <c r="AP460" s="9">
        <f>IFERROR(VLOOKUP($AN460,'Introduction probability'!$A$1:$L$128,5,FALSE),"0")</f>
        <v>1</v>
      </c>
      <c r="AQ460" s="9">
        <f>IFERROR(VLOOKUP($AN460,'Introduction probability'!$A$1:$L$128,6,FALSE),"0")</f>
        <v>1</v>
      </c>
      <c r="AR460" s="9">
        <f>IFERROR(VLOOKUP($AN460,'Introduction probability'!$A$1:$L$128,7,FALSE),"0")</f>
        <v>0.5</v>
      </c>
      <c r="AS460" s="9">
        <f>IFERROR(VLOOKUP($AN460,'Introduction probability'!$A$1:$L$128,8,FALSE),"0")</f>
        <v>1</v>
      </c>
      <c r="AT460" s="9">
        <f>IFERROR(VLOOKUP($AN460,'Introduction probability'!$A$1:$L$128,9,FALSE),"0")</f>
        <v>0.5</v>
      </c>
      <c r="AU460" s="9">
        <f>IFERROR(VLOOKUP($AN460,'Introduction probability'!$A$1:$L$128,10,FALSE),"0")</f>
        <v>1</v>
      </c>
      <c r="AV460" s="9">
        <f>IFERROR(VLOOKUP($AN460,'Introduction probability'!$A$1:$L$128,11,FALSE),"0")</f>
        <v>1</v>
      </c>
      <c r="AW460" s="9">
        <f>IFERROR(VLOOKUP($AN460,'Introduction probability'!$A$1:$L$128,12,FALSE),"0")</f>
        <v>1</v>
      </c>
      <c r="AY460" s="2" t="str">
        <f t="shared" si="183"/>
        <v>Plymouth Sound and Estuaries</v>
      </c>
      <c r="AZ460" s="2" t="str">
        <f t="shared" si="184"/>
        <v>SAC</v>
      </c>
      <c r="BA460" s="2">
        <f t="shared" si="185"/>
        <v>0</v>
      </c>
      <c r="BB460" s="2">
        <f t="shared" si="186"/>
        <v>0</v>
      </c>
      <c r="BC460" s="2">
        <f t="shared" si="187"/>
        <v>0</v>
      </c>
      <c r="BD460" s="2">
        <f t="shared" si="188"/>
        <v>0</v>
      </c>
      <c r="BE460" s="2">
        <f t="shared" si="189"/>
        <v>0</v>
      </c>
      <c r="BF460" s="2">
        <f t="shared" si="190"/>
        <v>0</v>
      </c>
      <c r="BG460" s="2">
        <f t="shared" si="191"/>
        <v>0</v>
      </c>
      <c r="BH460" s="2">
        <f t="shared" si="192"/>
        <v>0</v>
      </c>
    </row>
    <row r="461" spans="1:60" x14ac:dyDescent="0.25">
      <c r="A461" s="1" t="s">
        <v>219</v>
      </c>
      <c r="B461" s="1" t="s">
        <v>220</v>
      </c>
      <c r="C461" s="1" t="s">
        <v>184</v>
      </c>
      <c r="D461" s="1" t="s">
        <v>529</v>
      </c>
      <c r="E461" s="1" t="s">
        <v>238</v>
      </c>
      <c r="F461" s="1" t="s">
        <v>239</v>
      </c>
      <c r="G461" s="1" t="s">
        <v>144</v>
      </c>
      <c r="H461" s="1" t="s">
        <v>17</v>
      </c>
      <c r="I461" s="1" t="s">
        <v>465</v>
      </c>
      <c r="J461" s="1" t="s">
        <v>56</v>
      </c>
      <c r="K461" s="1" t="s">
        <v>16</v>
      </c>
      <c r="L461" s="1" t="s">
        <v>19</v>
      </c>
      <c r="M461" s="2" t="str">
        <f t="shared" si="169"/>
        <v>UK11057</v>
      </c>
      <c r="N461" s="2" t="str">
        <f t="shared" si="170"/>
        <v>Ribble and Alt Estuaries</v>
      </c>
      <c r="O461" s="2" t="str">
        <f t="shared" si="171"/>
        <v>Ramsar</v>
      </c>
      <c r="P461" s="2" t="str">
        <f t="shared" si="173"/>
        <v>A2.2</v>
      </c>
      <c r="Q461" s="37" t="s">
        <v>297</v>
      </c>
      <c r="R461" s="37" t="s">
        <v>298</v>
      </c>
      <c r="S461" s="37" t="s">
        <v>242</v>
      </c>
      <c r="T461" s="37" t="s">
        <v>627</v>
      </c>
      <c r="U461" s="9">
        <f t="shared" si="174"/>
        <v>0</v>
      </c>
      <c r="V461" s="9">
        <f t="shared" si="175"/>
        <v>1</v>
      </c>
      <c r="W461" s="9">
        <f t="shared" si="176"/>
        <v>1</v>
      </c>
      <c r="X461" s="9">
        <f t="shared" si="177"/>
        <v>1</v>
      </c>
      <c r="Y461" s="9">
        <f t="shared" si="178"/>
        <v>1</v>
      </c>
      <c r="Z461" s="9">
        <f t="shared" si="179"/>
        <v>1</v>
      </c>
      <c r="AA461" s="9">
        <f t="shared" si="180"/>
        <v>1</v>
      </c>
      <c r="AB461" s="9">
        <f t="shared" si="181"/>
        <v>0</v>
      </c>
      <c r="AN461" s="10" t="str">
        <f t="shared" si="172"/>
        <v>Plymouth Sound and EstuariesSAC</v>
      </c>
      <c r="AO461" s="10" t="str">
        <f t="shared" si="182"/>
        <v>Plymouth Sound and Estuaries</v>
      </c>
      <c r="AP461" s="9">
        <f>IFERROR(VLOOKUP($AN461,'Introduction probability'!$A$1:$L$128,5,FALSE),"0")</f>
        <v>1</v>
      </c>
      <c r="AQ461" s="9">
        <f>IFERROR(VLOOKUP($AN461,'Introduction probability'!$A$1:$L$128,6,FALSE),"0")</f>
        <v>1</v>
      </c>
      <c r="AR461" s="9">
        <f>IFERROR(VLOOKUP($AN461,'Introduction probability'!$A$1:$L$128,7,FALSE),"0")</f>
        <v>0.5</v>
      </c>
      <c r="AS461" s="9">
        <f>IFERROR(VLOOKUP($AN461,'Introduction probability'!$A$1:$L$128,8,FALSE),"0")</f>
        <v>1</v>
      </c>
      <c r="AT461" s="9">
        <f>IFERROR(VLOOKUP($AN461,'Introduction probability'!$A$1:$L$128,9,FALSE),"0")</f>
        <v>0.5</v>
      </c>
      <c r="AU461" s="9">
        <f>IFERROR(VLOOKUP($AN461,'Introduction probability'!$A$1:$L$128,10,FALSE),"0")</f>
        <v>1</v>
      </c>
      <c r="AV461" s="9">
        <f>IFERROR(VLOOKUP($AN461,'Introduction probability'!$A$1:$L$128,11,FALSE),"0")</f>
        <v>1</v>
      </c>
      <c r="AW461" s="9">
        <f>IFERROR(VLOOKUP($AN461,'Introduction probability'!$A$1:$L$128,12,FALSE),"0")</f>
        <v>1</v>
      </c>
      <c r="AY461" s="2" t="str">
        <f t="shared" si="183"/>
        <v>Plymouth Sound and Estuaries</v>
      </c>
      <c r="AZ461" s="2" t="str">
        <f t="shared" si="184"/>
        <v>SAC</v>
      </c>
      <c r="BA461" s="2">
        <f t="shared" si="185"/>
        <v>0</v>
      </c>
      <c r="BB461" s="2">
        <f t="shared" si="186"/>
        <v>1</v>
      </c>
      <c r="BC461" s="2">
        <f t="shared" si="187"/>
        <v>0.5</v>
      </c>
      <c r="BD461" s="2">
        <f t="shared" si="188"/>
        <v>1</v>
      </c>
      <c r="BE461" s="2">
        <f t="shared" si="189"/>
        <v>0.5</v>
      </c>
      <c r="BF461" s="2">
        <f t="shared" si="190"/>
        <v>1</v>
      </c>
      <c r="BG461" s="2">
        <f t="shared" si="191"/>
        <v>1</v>
      </c>
      <c r="BH461" s="2">
        <f t="shared" si="192"/>
        <v>0</v>
      </c>
    </row>
    <row r="462" spans="1:60" x14ac:dyDescent="0.25">
      <c r="A462" s="1" t="s">
        <v>219</v>
      </c>
      <c r="B462" s="1" t="s">
        <v>220</v>
      </c>
      <c r="C462" s="1" t="s">
        <v>184</v>
      </c>
      <c r="D462" s="1" t="s">
        <v>529</v>
      </c>
      <c r="E462" s="1" t="s">
        <v>238</v>
      </c>
      <c r="F462" s="1" t="s">
        <v>239</v>
      </c>
      <c r="G462" s="1" t="s">
        <v>144</v>
      </c>
      <c r="H462" s="1" t="s">
        <v>17</v>
      </c>
      <c r="I462" s="1" t="s">
        <v>543</v>
      </c>
      <c r="J462" s="1" t="s">
        <v>148</v>
      </c>
      <c r="K462" s="1" t="s">
        <v>16</v>
      </c>
      <c r="L462" s="1" t="s">
        <v>146</v>
      </c>
      <c r="M462" s="2" t="str">
        <f t="shared" si="169"/>
        <v>UK11057</v>
      </c>
      <c r="N462" s="2" t="str">
        <f t="shared" si="170"/>
        <v>Ribble and Alt Estuaries</v>
      </c>
      <c r="O462" s="2" t="str">
        <f t="shared" si="171"/>
        <v>Ramsar</v>
      </c>
      <c r="P462" s="2" t="str">
        <f t="shared" si="173"/>
        <v>H1310</v>
      </c>
      <c r="Q462" s="37" t="s">
        <v>297</v>
      </c>
      <c r="R462" s="37" t="s">
        <v>298</v>
      </c>
      <c r="S462" s="37" t="s">
        <v>242</v>
      </c>
      <c r="T462" s="37" t="s">
        <v>591</v>
      </c>
      <c r="U462" s="9">
        <f t="shared" si="174"/>
        <v>1</v>
      </c>
      <c r="V462" s="9">
        <f t="shared" si="175"/>
        <v>1</v>
      </c>
      <c r="W462" s="9">
        <f t="shared" si="176"/>
        <v>1</v>
      </c>
      <c r="X462" s="9">
        <f t="shared" si="177"/>
        <v>0</v>
      </c>
      <c r="Y462" s="9">
        <f t="shared" si="178"/>
        <v>1</v>
      </c>
      <c r="Z462" s="9">
        <f t="shared" si="179"/>
        <v>1</v>
      </c>
      <c r="AA462" s="9">
        <f t="shared" si="180"/>
        <v>1</v>
      </c>
      <c r="AB462" s="9">
        <f t="shared" si="181"/>
        <v>1</v>
      </c>
      <c r="AN462" s="10" t="str">
        <f t="shared" si="172"/>
        <v>Plymouth Sound and EstuariesSAC</v>
      </c>
      <c r="AO462" s="10" t="str">
        <f t="shared" si="182"/>
        <v>Plymouth Sound and Estuaries</v>
      </c>
      <c r="AP462" s="9">
        <f>IFERROR(VLOOKUP($AN462,'Introduction probability'!$A$1:$L$128,5,FALSE),"0")</f>
        <v>1</v>
      </c>
      <c r="AQ462" s="9">
        <f>IFERROR(VLOOKUP($AN462,'Introduction probability'!$A$1:$L$128,6,FALSE),"0")</f>
        <v>1</v>
      </c>
      <c r="AR462" s="9">
        <f>IFERROR(VLOOKUP($AN462,'Introduction probability'!$A$1:$L$128,7,FALSE),"0")</f>
        <v>0.5</v>
      </c>
      <c r="AS462" s="9">
        <f>IFERROR(VLOOKUP($AN462,'Introduction probability'!$A$1:$L$128,8,FALSE),"0")</f>
        <v>1</v>
      </c>
      <c r="AT462" s="9">
        <f>IFERROR(VLOOKUP($AN462,'Introduction probability'!$A$1:$L$128,9,FALSE),"0")</f>
        <v>0.5</v>
      </c>
      <c r="AU462" s="9">
        <f>IFERROR(VLOOKUP($AN462,'Introduction probability'!$A$1:$L$128,10,FALSE),"0")</f>
        <v>1</v>
      </c>
      <c r="AV462" s="9">
        <f>IFERROR(VLOOKUP($AN462,'Introduction probability'!$A$1:$L$128,11,FALSE),"0")</f>
        <v>1</v>
      </c>
      <c r="AW462" s="9">
        <f>IFERROR(VLOOKUP($AN462,'Introduction probability'!$A$1:$L$128,12,FALSE),"0")</f>
        <v>1</v>
      </c>
      <c r="AY462" s="2" t="str">
        <f t="shared" si="183"/>
        <v>Plymouth Sound and Estuaries</v>
      </c>
      <c r="AZ462" s="2" t="str">
        <f t="shared" si="184"/>
        <v>SAC</v>
      </c>
      <c r="BA462" s="2">
        <f t="shared" si="185"/>
        <v>1</v>
      </c>
      <c r="BB462" s="2">
        <f t="shared" si="186"/>
        <v>1</v>
      </c>
      <c r="BC462" s="2">
        <f t="shared" si="187"/>
        <v>0.5</v>
      </c>
      <c r="BD462" s="2">
        <f t="shared" si="188"/>
        <v>0</v>
      </c>
      <c r="BE462" s="2">
        <f t="shared" si="189"/>
        <v>0.5</v>
      </c>
      <c r="BF462" s="2">
        <f t="shared" si="190"/>
        <v>1</v>
      </c>
      <c r="BG462" s="2">
        <f t="shared" si="191"/>
        <v>1</v>
      </c>
      <c r="BH462" s="2">
        <f t="shared" si="192"/>
        <v>1</v>
      </c>
    </row>
    <row r="463" spans="1:60" x14ac:dyDescent="0.25">
      <c r="A463" s="1" t="s">
        <v>240</v>
      </c>
      <c r="B463" s="1" t="s">
        <v>241</v>
      </c>
      <c r="C463" s="1" t="s">
        <v>242</v>
      </c>
      <c r="D463" s="1" t="s">
        <v>530</v>
      </c>
      <c r="E463" s="1" t="s">
        <v>243</v>
      </c>
      <c r="F463" s="1" t="s">
        <v>16</v>
      </c>
      <c r="G463" s="1" t="s">
        <v>16</v>
      </c>
      <c r="H463" s="1" t="s">
        <v>17</v>
      </c>
      <c r="I463" s="1" t="s">
        <v>600</v>
      </c>
      <c r="J463" s="1" t="s">
        <v>244</v>
      </c>
      <c r="K463" s="1" t="s">
        <v>16</v>
      </c>
      <c r="L463" s="1" t="s">
        <v>203</v>
      </c>
      <c r="M463" s="2" t="str">
        <f t="shared" si="169"/>
        <v>UK0030076</v>
      </c>
      <c r="N463" s="2" t="str">
        <f t="shared" si="170"/>
        <v>Alde, Ore and Butley Estuaries</v>
      </c>
      <c r="O463" s="2" t="str">
        <f t="shared" si="171"/>
        <v>SAC</v>
      </c>
      <c r="P463" s="2" t="str">
        <f t="shared" si="173"/>
        <v>SF_2</v>
      </c>
      <c r="Q463" s="37" t="s">
        <v>297</v>
      </c>
      <c r="R463" s="37" t="s">
        <v>298</v>
      </c>
      <c r="S463" s="37" t="s">
        <v>242</v>
      </c>
      <c r="T463" s="37" t="s">
        <v>459</v>
      </c>
      <c r="U463" s="9">
        <f t="shared" si="174"/>
        <v>0</v>
      </c>
      <c r="V463" s="9">
        <f t="shared" si="175"/>
        <v>1</v>
      </c>
      <c r="W463" s="9">
        <f t="shared" si="176"/>
        <v>0</v>
      </c>
      <c r="X463" s="9">
        <f t="shared" si="177"/>
        <v>0</v>
      </c>
      <c r="Y463" s="9">
        <f t="shared" si="178"/>
        <v>0</v>
      </c>
      <c r="Z463" s="9">
        <f t="shared" si="179"/>
        <v>0</v>
      </c>
      <c r="AA463" s="9">
        <f t="shared" si="180"/>
        <v>0</v>
      </c>
      <c r="AB463" s="9">
        <f t="shared" si="181"/>
        <v>0</v>
      </c>
      <c r="AN463" s="10" t="str">
        <f t="shared" si="172"/>
        <v>Plymouth Sound and EstuariesSAC</v>
      </c>
      <c r="AO463" s="10" t="str">
        <f t="shared" si="182"/>
        <v>Plymouth Sound and Estuaries</v>
      </c>
      <c r="AP463" s="9">
        <f>IFERROR(VLOOKUP($AN463,'Introduction probability'!$A$1:$L$128,5,FALSE),"0")</f>
        <v>1</v>
      </c>
      <c r="AQ463" s="9">
        <f>IFERROR(VLOOKUP($AN463,'Introduction probability'!$A$1:$L$128,6,FALSE),"0")</f>
        <v>1</v>
      </c>
      <c r="AR463" s="9">
        <f>IFERROR(VLOOKUP($AN463,'Introduction probability'!$A$1:$L$128,7,FALSE),"0")</f>
        <v>0.5</v>
      </c>
      <c r="AS463" s="9">
        <f>IFERROR(VLOOKUP($AN463,'Introduction probability'!$A$1:$L$128,8,FALSE),"0")</f>
        <v>1</v>
      </c>
      <c r="AT463" s="9">
        <f>IFERROR(VLOOKUP($AN463,'Introduction probability'!$A$1:$L$128,9,FALSE),"0")</f>
        <v>0.5</v>
      </c>
      <c r="AU463" s="9">
        <f>IFERROR(VLOOKUP($AN463,'Introduction probability'!$A$1:$L$128,10,FALSE),"0")</f>
        <v>1</v>
      </c>
      <c r="AV463" s="9">
        <f>IFERROR(VLOOKUP($AN463,'Introduction probability'!$A$1:$L$128,11,FALSE),"0")</f>
        <v>1</v>
      </c>
      <c r="AW463" s="9">
        <f>IFERROR(VLOOKUP($AN463,'Introduction probability'!$A$1:$L$128,12,FALSE),"0")</f>
        <v>1</v>
      </c>
      <c r="AY463" s="2" t="str">
        <f t="shared" si="183"/>
        <v>Plymouth Sound and Estuaries</v>
      </c>
      <c r="AZ463" s="2" t="str">
        <f t="shared" si="184"/>
        <v>SAC</v>
      </c>
      <c r="BA463" s="2">
        <f t="shared" si="185"/>
        <v>0</v>
      </c>
      <c r="BB463" s="2">
        <f t="shared" si="186"/>
        <v>1</v>
      </c>
      <c r="BC463" s="2">
        <f t="shared" si="187"/>
        <v>0</v>
      </c>
      <c r="BD463" s="2">
        <f t="shared" si="188"/>
        <v>0</v>
      </c>
      <c r="BE463" s="2">
        <f t="shared" si="189"/>
        <v>0</v>
      </c>
      <c r="BF463" s="2">
        <f t="shared" si="190"/>
        <v>0</v>
      </c>
      <c r="BG463" s="2">
        <f t="shared" si="191"/>
        <v>0</v>
      </c>
      <c r="BH463" s="2">
        <f t="shared" si="192"/>
        <v>0</v>
      </c>
    </row>
    <row r="464" spans="1:60" x14ac:dyDescent="0.25">
      <c r="A464" s="1" t="s">
        <v>240</v>
      </c>
      <c r="B464" s="1" t="s">
        <v>241</v>
      </c>
      <c r="C464" s="1" t="s">
        <v>242</v>
      </c>
      <c r="D464" s="1" t="s">
        <v>530</v>
      </c>
      <c r="E464" s="1" t="s">
        <v>243</v>
      </c>
      <c r="F464" s="1" t="s">
        <v>16</v>
      </c>
      <c r="G464" s="1" t="s">
        <v>16</v>
      </c>
      <c r="H464" s="1" t="s">
        <v>17</v>
      </c>
      <c r="I464" s="1" t="s">
        <v>601</v>
      </c>
      <c r="J464" s="1" t="s">
        <v>245</v>
      </c>
      <c r="K464" s="1" t="s">
        <v>16</v>
      </c>
      <c r="L464" s="1" t="s">
        <v>203</v>
      </c>
      <c r="M464" s="2" t="str">
        <f t="shared" si="169"/>
        <v>UK0030076</v>
      </c>
      <c r="N464" s="2" t="str">
        <f t="shared" si="170"/>
        <v>Alde, Ore and Butley Estuaries</v>
      </c>
      <c r="O464" s="2" t="str">
        <f t="shared" si="171"/>
        <v>SAC</v>
      </c>
      <c r="P464" s="2" t="str">
        <f t="shared" si="173"/>
        <v>SF_3</v>
      </c>
      <c r="Q464" s="37" t="s">
        <v>297</v>
      </c>
      <c r="R464" s="37" t="s">
        <v>298</v>
      </c>
      <c r="S464" s="37" t="s">
        <v>242</v>
      </c>
      <c r="T464" s="37" t="s">
        <v>444</v>
      </c>
      <c r="U464" s="9">
        <f t="shared" si="174"/>
        <v>0</v>
      </c>
      <c r="V464" s="9">
        <f t="shared" si="175"/>
        <v>0</v>
      </c>
      <c r="W464" s="9">
        <f t="shared" si="176"/>
        <v>0</v>
      </c>
      <c r="X464" s="9">
        <f t="shared" si="177"/>
        <v>0</v>
      </c>
      <c r="Y464" s="9">
        <f t="shared" si="178"/>
        <v>0</v>
      </c>
      <c r="Z464" s="9">
        <f t="shared" si="179"/>
        <v>0</v>
      </c>
      <c r="AA464" s="9">
        <f t="shared" si="180"/>
        <v>0</v>
      </c>
      <c r="AB464" s="9">
        <f t="shared" si="181"/>
        <v>0</v>
      </c>
      <c r="AN464" s="10" t="str">
        <f t="shared" si="172"/>
        <v>Plymouth Sound and EstuariesSAC</v>
      </c>
      <c r="AO464" s="10" t="str">
        <f t="shared" si="182"/>
        <v>Plymouth Sound and Estuaries</v>
      </c>
      <c r="AP464" s="9">
        <f>IFERROR(VLOOKUP($AN464,'Introduction probability'!$A$1:$L$128,5,FALSE),"0")</f>
        <v>1</v>
      </c>
      <c r="AQ464" s="9">
        <f>IFERROR(VLOOKUP($AN464,'Introduction probability'!$A$1:$L$128,6,FALSE),"0")</f>
        <v>1</v>
      </c>
      <c r="AR464" s="9">
        <f>IFERROR(VLOOKUP($AN464,'Introduction probability'!$A$1:$L$128,7,FALSE),"0")</f>
        <v>0.5</v>
      </c>
      <c r="AS464" s="9">
        <f>IFERROR(VLOOKUP($AN464,'Introduction probability'!$A$1:$L$128,8,FALSE),"0")</f>
        <v>1</v>
      </c>
      <c r="AT464" s="9">
        <f>IFERROR(VLOOKUP($AN464,'Introduction probability'!$A$1:$L$128,9,FALSE),"0")</f>
        <v>0.5</v>
      </c>
      <c r="AU464" s="9">
        <f>IFERROR(VLOOKUP($AN464,'Introduction probability'!$A$1:$L$128,10,FALSE),"0")</f>
        <v>1</v>
      </c>
      <c r="AV464" s="9">
        <f>IFERROR(VLOOKUP($AN464,'Introduction probability'!$A$1:$L$128,11,FALSE),"0")</f>
        <v>1</v>
      </c>
      <c r="AW464" s="9">
        <f>IFERROR(VLOOKUP($AN464,'Introduction probability'!$A$1:$L$128,12,FALSE),"0")</f>
        <v>1</v>
      </c>
      <c r="AY464" s="2" t="str">
        <f t="shared" si="183"/>
        <v>Plymouth Sound and Estuaries</v>
      </c>
      <c r="AZ464" s="2" t="str">
        <f t="shared" si="184"/>
        <v>SAC</v>
      </c>
      <c r="BA464" s="2">
        <f t="shared" si="185"/>
        <v>0</v>
      </c>
      <c r="BB464" s="2">
        <f t="shared" si="186"/>
        <v>0</v>
      </c>
      <c r="BC464" s="2">
        <f t="shared" si="187"/>
        <v>0</v>
      </c>
      <c r="BD464" s="2">
        <f t="shared" si="188"/>
        <v>0</v>
      </c>
      <c r="BE464" s="2">
        <f t="shared" si="189"/>
        <v>0</v>
      </c>
      <c r="BF464" s="2">
        <f t="shared" si="190"/>
        <v>0</v>
      </c>
      <c r="BG464" s="2">
        <f t="shared" si="191"/>
        <v>0</v>
      </c>
      <c r="BH464" s="2">
        <f t="shared" si="192"/>
        <v>0</v>
      </c>
    </row>
    <row r="465" spans="1:60" x14ac:dyDescent="0.25">
      <c r="A465" s="1" t="s">
        <v>240</v>
      </c>
      <c r="B465" s="1" t="s">
        <v>241</v>
      </c>
      <c r="C465" s="1" t="s">
        <v>242</v>
      </c>
      <c r="D465" s="1" t="s">
        <v>530</v>
      </c>
      <c r="E465" s="1" t="s">
        <v>243</v>
      </c>
      <c r="F465" s="1" t="s">
        <v>16</v>
      </c>
      <c r="G465" s="1" t="s">
        <v>16</v>
      </c>
      <c r="H465" s="1" t="s">
        <v>17</v>
      </c>
      <c r="I465" s="1" t="s">
        <v>602</v>
      </c>
      <c r="J465" s="1" t="s">
        <v>246</v>
      </c>
      <c r="K465" s="1" t="s">
        <v>16</v>
      </c>
      <c r="L465" s="1" t="s">
        <v>203</v>
      </c>
      <c r="M465" s="2" t="str">
        <f t="shared" si="169"/>
        <v>UK0030076</v>
      </c>
      <c r="N465" s="2" t="str">
        <f t="shared" si="170"/>
        <v>Alde, Ore and Butley Estuaries</v>
      </c>
      <c r="O465" s="2" t="str">
        <f t="shared" si="171"/>
        <v>SAC</v>
      </c>
      <c r="P465" s="2" t="str">
        <f t="shared" si="173"/>
        <v>SF_4</v>
      </c>
      <c r="Q465" s="37" t="s">
        <v>297</v>
      </c>
      <c r="R465" s="37" t="s">
        <v>298</v>
      </c>
      <c r="S465" s="37" t="s">
        <v>242</v>
      </c>
      <c r="T465" s="37" t="s">
        <v>595</v>
      </c>
      <c r="U465" s="9">
        <f t="shared" si="174"/>
        <v>1</v>
      </c>
      <c r="V465" s="9">
        <f t="shared" si="175"/>
        <v>1</v>
      </c>
      <c r="W465" s="9">
        <f t="shared" si="176"/>
        <v>1</v>
      </c>
      <c r="X465" s="9">
        <f t="shared" si="177"/>
        <v>0</v>
      </c>
      <c r="Y465" s="9">
        <f t="shared" si="178"/>
        <v>1</v>
      </c>
      <c r="Z465" s="9">
        <f t="shared" si="179"/>
        <v>1</v>
      </c>
      <c r="AA465" s="9">
        <f t="shared" si="180"/>
        <v>1</v>
      </c>
      <c r="AB465" s="9">
        <f t="shared" si="181"/>
        <v>1</v>
      </c>
      <c r="AN465" s="10" t="str">
        <f t="shared" si="172"/>
        <v>Plymouth Sound and EstuariesSAC</v>
      </c>
      <c r="AO465" s="10" t="str">
        <f t="shared" si="182"/>
        <v>Plymouth Sound and Estuaries</v>
      </c>
      <c r="AP465" s="9">
        <f>IFERROR(VLOOKUP($AN465,'Introduction probability'!$A$1:$L$128,5,FALSE),"0")</f>
        <v>1</v>
      </c>
      <c r="AQ465" s="9">
        <f>IFERROR(VLOOKUP($AN465,'Introduction probability'!$A$1:$L$128,6,FALSE),"0")</f>
        <v>1</v>
      </c>
      <c r="AR465" s="9">
        <f>IFERROR(VLOOKUP($AN465,'Introduction probability'!$A$1:$L$128,7,FALSE),"0")</f>
        <v>0.5</v>
      </c>
      <c r="AS465" s="9">
        <f>IFERROR(VLOOKUP($AN465,'Introduction probability'!$A$1:$L$128,8,FALSE),"0")</f>
        <v>1</v>
      </c>
      <c r="AT465" s="9">
        <f>IFERROR(VLOOKUP($AN465,'Introduction probability'!$A$1:$L$128,9,FALSE),"0")</f>
        <v>0.5</v>
      </c>
      <c r="AU465" s="9">
        <f>IFERROR(VLOOKUP($AN465,'Introduction probability'!$A$1:$L$128,10,FALSE),"0")</f>
        <v>1</v>
      </c>
      <c r="AV465" s="9">
        <f>IFERROR(VLOOKUP($AN465,'Introduction probability'!$A$1:$L$128,11,FALSE),"0")</f>
        <v>1</v>
      </c>
      <c r="AW465" s="9">
        <f>IFERROR(VLOOKUP($AN465,'Introduction probability'!$A$1:$L$128,12,FALSE),"0")</f>
        <v>1</v>
      </c>
      <c r="AY465" s="2" t="str">
        <f t="shared" si="183"/>
        <v>Plymouth Sound and Estuaries</v>
      </c>
      <c r="AZ465" s="2" t="str">
        <f t="shared" si="184"/>
        <v>SAC</v>
      </c>
      <c r="BA465" s="2">
        <f t="shared" si="185"/>
        <v>1</v>
      </c>
      <c r="BB465" s="2">
        <f t="shared" si="186"/>
        <v>1</v>
      </c>
      <c r="BC465" s="2">
        <f t="shared" si="187"/>
        <v>0.5</v>
      </c>
      <c r="BD465" s="2">
        <f t="shared" si="188"/>
        <v>0</v>
      </c>
      <c r="BE465" s="2">
        <f t="shared" si="189"/>
        <v>0.5</v>
      </c>
      <c r="BF465" s="2">
        <f t="shared" si="190"/>
        <v>1</v>
      </c>
      <c r="BG465" s="2">
        <f t="shared" si="191"/>
        <v>1</v>
      </c>
      <c r="BH465" s="2">
        <f t="shared" si="192"/>
        <v>1</v>
      </c>
    </row>
    <row r="466" spans="1:60" x14ac:dyDescent="0.25">
      <c r="A466" s="1" t="s">
        <v>240</v>
      </c>
      <c r="B466" s="1" t="s">
        <v>241</v>
      </c>
      <c r="C466" s="1" t="s">
        <v>242</v>
      </c>
      <c r="D466" s="1" t="s">
        <v>530</v>
      </c>
      <c r="E466" s="1" t="s">
        <v>243</v>
      </c>
      <c r="F466" s="1" t="s">
        <v>16</v>
      </c>
      <c r="G466" s="1" t="s">
        <v>16</v>
      </c>
      <c r="H466" s="1" t="s">
        <v>17</v>
      </c>
      <c r="I466" s="1" t="s">
        <v>603</v>
      </c>
      <c r="J466" s="1" t="s">
        <v>247</v>
      </c>
      <c r="K466" s="1" t="s">
        <v>16</v>
      </c>
      <c r="L466" s="1" t="s">
        <v>203</v>
      </c>
      <c r="M466" s="2" t="str">
        <f t="shared" si="169"/>
        <v>UK0030076</v>
      </c>
      <c r="N466" s="2" t="str">
        <f t="shared" si="170"/>
        <v>Alde, Ore and Butley Estuaries</v>
      </c>
      <c r="O466" s="2" t="str">
        <f t="shared" si="171"/>
        <v>SAC</v>
      </c>
      <c r="P466" s="2" t="str">
        <f t="shared" si="173"/>
        <v>SF_1</v>
      </c>
      <c r="Q466" s="37" t="s">
        <v>297</v>
      </c>
      <c r="R466" s="37" t="s">
        <v>298</v>
      </c>
      <c r="S466" s="37" t="s">
        <v>242</v>
      </c>
      <c r="T466" s="37" t="s">
        <v>597</v>
      </c>
      <c r="U466" s="9">
        <f t="shared" si="174"/>
        <v>0</v>
      </c>
      <c r="V466" s="9">
        <f t="shared" si="175"/>
        <v>1</v>
      </c>
      <c r="W466" s="9">
        <f t="shared" si="176"/>
        <v>0</v>
      </c>
      <c r="X466" s="9">
        <f t="shared" si="177"/>
        <v>0</v>
      </c>
      <c r="Y466" s="9">
        <f t="shared" si="178"/>
        <v>0</v>
      </c>
      <c r="Z466" s="9">
        <f t="shared" si="179"/>
        <v>0</v>
      </c>
      <c r="AA466" s="9">
        <f t="shared" si="180"/>
        <v>0</v>
      </c>
      <c r="AB466" s="9">
        <f t="shared" si="181"/>
        <v>0</v>
      </c>
      <c r="AN466" s="10" t="str">
        <f t="shared" si="172"/>
        <v>Plymouth Sound and EstuariesSAC</v>
      </c>
      <c r="AO466" s="10" t="str">
        <f t="shared" si="182"/>
        <v>Plymouth Sound and Estuaries</v>
      </c>
      <c r="AP466" s="9">
        <f>IFERROR(VLOOKUP($AN466,'Introduction probability'!$A$1:$L$128,5,FALSE),"0")</f>
        <v>1</v>
      </c>
      <c r="AQ466" s="9">
        <f>IFERROR(VLOOKUP($AN466,'Introduction probability'!$A$1:$L$128,6,FALSE),"0")</f>
        <v>1</v>
      </c>
      <c r="AR466" s="9">
        <f>IFERROR(VLOOKUP($AN466,'Introduction probability'!$A$1:$L$128,7,FALSE),"0")</f>
        <v>0.5</v>
      </c>
      <c r="AS466" s="9">
        <f>IFERROR(VLOOKUP($AN466,'Introduction probability'!$A$1:$L$128,8,FALSE),"0")</f>
        <v>1</v>
      </c>
      <c r="AT466" s="9">
        <f>IFERROR(VLOOKUP($AN466,'Introduction probability'!$A$1:$L$128,9,FALSE),"0")</f>
        <v>0.5</v>
      </c>
      <c r="AU466" s="9">
        <f>IFERROR(VLOOKUP($AN466,'Introduction probability'!$A$1:$L$128,10,FALSE),"0")</f>
        <v>1</v>
      </c>
      <c r="AV466" s="9">
        <f>IFERROR(VLOOKUP($AN466,'Introduction probability'!$A$1:$L$128,11,FALSE),"0")</f>
        <v>1</v>
      </c>
      <c r="AW466" s="9">
        <f>IFERROR(VLOOKUP($AN466,'Introduction probability'!$A$1:$L$128,12,FALSE),"0")</f>
        <v>1</v>
      </c>
      <c r="AY466" s="2" t="str">
        <f t="shared" si="183"/>
        <v>Plymouth Sound and Estuaries</v>
      </c>
      <c r="AZ466" s="2" t="str">
        <f t="shared" si="184"/>
        <v>SAC</v>
      </c>
      <c r="BA466" s="2">
        <f t="shared" si="185"/>
        <v>0</v>
      </c>
      <c r="BB466" s="2">
        <f t="shared" si="186"/>
        <v>1</v>
      </c>
      <c r="BC466" s="2">
        <f t="shared" si="187"/>
        <v>0</v>
      </c>
      <c r="BD466" s="2">
        <f t="shared" si="188"/>
        <v>0</v>
      </c>
      <c r="BE466" s="2">
        <f t="shared" si="189"/>
        <v>0</v>
      </c>
      <c r="BF466" s="2">
        <f t="shared" si="190"/>
        <v>0</v>
      </c>
      <c r="BG466" s="2">
        <f t="shared" si="191"/>
        <v>0</v>
      </c>
      <c r="BH466" s="2">
        <f t="shared" si="192"/>
        <v>0</v>
      </c>
    </row>
    <row r="467" spans="1:60" x14ac:dyDescent="0.25">
      <c r="A467" s="1" t="s">
        <v>240</v>
      </c>
      <c r="B467" s="1" t="s">
        <v>241</v>
      </c>
      <c r="C467" s="1" t="s">
        <v>242</v>
      </c>
      <c r="D467" s="1" t="s">
        <v>530</v>
      </c>
      <c r="E467" s="1" t="s">
        <v>243</v>
      </c>
      <c r="F467" s="1" t="s">
        <v>16</v>
      </c>
      <c r="G467" s="1" t="s">
        <v>16</v>
      </c>
      <c r="H467" s="1" t="s">
        <v>17</v>
      </c>
      <c r="I467" s="1" t="s">
        <v>604</v>
      </c>
      <c r="J467" s="1" t="s">
        <v>248</v>
      </c>
      <c r="K467" s="1" t="s">
        <v>16</v>
      </c>
      <c r="L467" s="1" t="s">
        <v>203</v>
      </c>
      <c r="M467" s="2" t="str">
        <f t="shared" si="169"/>
        <v>UK0030076</v>
      </c>
      <c r="N467" s="2" t="str">
        <f t="shared" si="170"/>
        <v>Alde, Ore and Butley Estuaries</v>
      </c>
      <c r="O467" s="2" t="str">
        <f t="shared" si="171"/>
        <v>SAC</v>
      </c>
      <c r="P467" s="2" t="str">
        <f t="shared" si="173"/>
        <v>SF_6</v>
      </c>
      <c r="Q467" s="37" t="s">
        <v>297</v>
      </c>
      <c r="R467" s="37" t="s">
        <v>298</v>
      </c>
      <c r="S467" s="37" t="s">
        <v>242</v>
      </c>
      <c r="T467" s="37" t="s">
        <v>628</v>
      </c>
      <c r="U467" s="9">
        <f t="shared" si="174"/>
        <v>0</v>
      </c>
      <c r="V467" s="9">
        <f t="shared" si="175"/>
        <v>0</v>
      </c>
      <c r="W467" s="9">
        <f t="shared" si="176"/>
        <v>0</v>
      </c>
      <c r="X467" s="9">
        <f t="shared" si="177"/>
        <v>0</v>
      </c>
      <c r="Y467" s="9">
        <f t="shared" si="178"/>
        <v>0</v>
      </c>
      <c r="Z467" s="9">
        <f t="shared" si="179"/>
        <v>0</v>
      </c>
      <c r="AA467" s="9">
        <f t="shared" si="180"/>
        <v>0</v>
      </c>
      <c r="AB467" s="9">
        <f t="shared" si="181"/>
        <v>0</v>
      </c>
      <c r="AN467" s="10" t="str">
        <f t="shared" si="172"/>
        <v>Plymouth Sound and EstuariesSAC</v>
      </c>
      <c r="AO467" s="10" t="str">
        <f t="shared" si="182"/>
        <v>Plymouth Sound and Estuaries</v>
      </c>
      <c r="AP467" s="9">
        <f>IFERROR(VLOOKUP($AN467,'Introduction probability'!$A$1:$L$128,5,FALSE),"0")</f>
        <v>1</v>
      </c>
      <c r="AQ467" s="9">
        <f>IFERROR(VLOOKUP($AN467,'Introduction probability'!$A$1:$L$128,6,FALSE),"0")</f>
        <v>1</v>
      </c>
      <c r="AR467" s="9">
        <f>IFERROR(VLOOKUP($AN467,'Introduction probability'!$A$1:$L$128,7,FALSE),"0")</f>
        <v>0.5</v>
      </c>
      <c r="AS467" s="9">
        <f>IFERROR(VLOOKUP($AN467,'Introduction probability'!$A$1:$L$128,8,FALSE),"0")</f>
        <v>1</v>
      </c>
      <c r="AT467" s="9">
        <f>IFERROR(VLOOKUP($AN467,'Introduction probability'!$A$1:$L$128,9,FALSE),"0")</f>
        <v>0.5</v>
      </c>
      <c r="AU467" s="9">
        <f>IFERROR(VLOOKUP($AN467,'Introduction probability'!$A$1:$L$128,10,FALSE),"0")</f>
        <v>1</v>
      </c>
      <c r="AV467" s="9">
        <f>IFERROR(VLOOKUP($AN467,'Introduction probability'!$A$1:$L$128,11,FALSE),"0")</f>
        <v>1</v>
      </c>
      <c r="AW467" s="9">
        <f>IFERROR(VLOOKUP($AN467,'Introduction probability'!$A$1:$L$128,12,FALSE),"0")</f>
        <v>1</v>
      </c>
      <c r="AY467" s="2" t="str">
        <f t="shared" si="183"/>
        <v>Plymouth Sound and Estuaries</v>
      </c>
      <c r="AZ467" s="2" t="str">
        <f t="shared" si="184"/>
        <v>SAC</v>
      </c>
      <c r="BA467" s="2">
        <f t="shared" si="185"/>
        <v>0</v>
      </c>
      <c r="BB467" s="2">
        <f t="shared" si="186"/>
        <v>0</v>
      </c>
      <c r="BC467" s="2">
        <f t="shared" si="187"/>
        <v>0</v>
      </c>
      <c r="BD467" s="2">
        <f t="shared" si="188"/>
        <v>0</v>
      </c>
      <c r="BE467" s="2">
        <f t="shared" si="189"/>
        <v>0</v>
      </c>
      <c r="BF467" s="2">
        <f t="shared" si="190"/>
        <v>0</v>
      </c>
      <c r="BG467" s="2">
        <f t="shared" si="191"/>
        <v>0</v>
      </c>
      <c r="BH467" s="2">
        <f t="shared" si="192"/>
        <v>0</v>
      </c>
    </row>
    <row r="468" spans="1:60" x14ac:dyDescent="0.25">
      <c r="A468" s="1" t="s">
        <v>240</v>
      </c>
      <c r="B468" s="1" t="s">
        <v>241</v>
      </c>
      <c r="C468" s="1" t="s">
        <v>242</v>
      </c>
      <c r="D468" s="1" t="s">
        <v>530</v>
      </c>
      <c r="E468" s="1" t="s">
        <v>243</v>
      </c>
      <c r="F468" s="1" t="s">
        <v>16</v>
      </c>
      <c r="G468" s="1" t="s">
        <v>16</v>
      </c>
      <c r="H468" s="1" t="s">
        <v>17</v>
      </c>
      <c r="I468" s="1" t="s">
        <v>605</v>
      </c>
      <c r="J468" s="1" t="s">
        <v>249</v>
      </c>
      <c r="K468" s="1" t="s">
        <v>16</v>
      </c>
      <c r="L468" s="1" t="s">
        <v>203</v>
      </c>
      <c r="M468" s="2" t="str">
        <f t="shared" si="169"/>
        <v>UK0030076</v>
      </c>
      <c r="N468" s="2" t="str">
        <f t="shared" si="170"/>
        <v>Alde, Ore and Butley Estuaries</v>
      </c>
      <c r="O468" s="2" t="str">
        <f t="shared" si="171"/>
        <v>SAC</v>
      </c>
      <c r="P468" s="2" t="str">
        <f t="shared" si="173"/>
        <v>SF_5</v>
      </c>
      <c r="Q468" s="37" t="s">
        <v>297</v>
      </c>
      <c r="R468" s="37" t="s">
        <v>298</v>
      </c>
      <c r="S468" s="37" t="s">
        <v>242</v>
      </c>
      <c r="T468" s="37" t="s">
        <v>629</v>
      </c>
      <c r="U468" s="9">
        <f t="shared" si="174"/>
        <v>0</v>
      </c>
      <c r="V468" s="9">
        <f t="shared" si="175"/>
        <v>0</v>
      </c>
      <c r="W468" s="9">
        <f t="shared" si="176"/>
        <v>0</v>
      </c>
      <c r="X468" s="9">
        <f t="shared" si="177"/>
        <v>0</v>
      </c>
      <c r="Y468" s="9">
        <f t="shared" si="178"/>
        <v>0</v>
      </c>
      <c r="Z468" s="9">
        <f t="shared" si="179"/>
        <v>0</v>
      </c>
      <c r="AA468" s="9">
        <f t="shared" si="180"/>
        <v>0</v>
      </c>
      <c r="AB468" s="9">
        <f t="shared" si="181"/>
        <v>0</v>
      </c>
      <c r="AN468" s="10" t="str">
        <f t="shared" si="172"/>
        <v>Plymouth Sound and EstuariesSAC</v>
      </c>
      <c r="AO468" s="10" t="str">
        <f t="shared" si="182"/>
        <v>Plymouth Sound and Estuaries</v>
      </c>
      <c r="AP468" s="9">
        <f>IFERROR(VLOOKUP($AN468,'Introduction probability'!$A$1:$L$128,5,FALSE),"0")</f>
        <v>1</v>
      </c>
      <c r="AQ468" s="9">
        <f>IFERROR(VLOOKUP($AN468,'Introduction probability'!$A$1:$L$128,6,FALSE),"0")</f>
        <v>1</v>
      </c>
      <c r="AR468" s="9">
        <f>IFERROR(VLOOKUP($AN468,'Introduction probability'!$A$1:$L$128,7,FALSE),"0")</f>
        <v>0.5</v>
      </c>
      <c r="AS468" s="9">
        <f>IFERROR(VLOOKUP($AN468,'Introduction probability'!$A$1:$L$128,8,FALSE),"0")</f>
        <v>1</v>
      </c>
      <c r="AT468" s="9">
        <f>IFERROR(VLOOKUP($AN468,'Introduction probability'!$A$1:$L$128,9,FALSE),"0")</f>
        <v>0.5</v>
      </c>
      <c r="AU468" s="9">
        <f>IFERROR(VLOOKUP($AN468,'Introduction probability'!$A$1:$L$128,10,FALSE),"0")</f>
        <v>1</v>
      </c>
      <c r="AV468" s="9">
        <f>IFERROR(VLOOKUP($AN468,'Introduction probability'!$A$1:$L$128,11,FALSE),"0")</f>
        <v>1</v>
      </c>
      <c r="AW468" s="9">
        <f>IFERROR(VLOOKUP($AN468,'Introduction probability'!$A$1:$L$128,12,FALSE),"0")</f>
        <v>1</v>
      </c>
      <c r="AY468" s="2" t="str">
        <f t="shared" si="183"/>
        <v>Plymouth Sound and Estuaries</v>
      </c>
      <c r="AZ468" s="2" t="str">
        <f t="shared" si="184"/>
        <v>SAC</v>
      </c>
      <c r="BA468" s="2">
        <f t="shared" si="185"/>
        <v>0</v>
      </c>
      <c r="BB468" s="2">
        <f t="shared" si="186"/>
        <v>0</v>
      </c>
      <c r="BC468" s="2">
        <f t="shared" si="187"/>
        <v>0</v>
      </c>
      <c r="BD468" s="2">
        <f t="shared" si="188"/>
        <v>0</v>
      </c>
      <c r="BE468" s="2">
        <f t="shared" si="189"/>
        <v>0</v>
      </c>
      <c r="BF468" s="2">
        <f t="shared" si="190"/>
        <v>0</v>
      </c>
      <c r="BG468" s="2">
        <f t="shared" si="191"/>
        <v>0</v>
      </c>
      <c r="BH468" s="2">
        <f t="shared" si="192"/>
        <v>0</v>
      </c>
    </row>
    <row r="469" spans="1:60" x14ac:dyDescent="0.25">
      <c r="A469" s="1" t="s">
        <v>240</v>
      </c>
      <c r="B469" s="1" t="s">
        <v>241</v>
      </c>
      <c r="C469" s="1" t="s">
        <v>242</v>
      </c>
      <c r="D469" s="1" t="s">
        <v>531</v>
      </c>
      <c r="E469" s="1" t="s">
        <v>204</v>
      </c>
      <c r="F469" s="1" t="s">
        <v>16</v>
      </c>
      <c r="G469" s="1" t="s">
        <v>16</v>
      </c>
      <c r="H469" s="1" t="s">
        <v>17</v>
      </c>
      <c r="I469" s="1" t="s">
        <v>450</v>
      </c>
      <c r="J469" s="1" t="s">
        <v>35</v>
      </c>
      <c r="K469" s="1" t="s">
        <v>16</v>
      </c>
      <c r="L469" s="1" t="s">
        <v>19</v>
      </c>
      <c r="M469" s="2" t="str">
        <f t="shared" si="169"/>
        <v>UK0030076</v>
      </c>
      <c r="N469" s="2" t="str">
        <f t="shared" si="170"/>
        <v>Alde, Ore and Butley Estuaries</v>
      </c>
      <c r="O469" s="2" t="str">
        <f t="shared" si="171"/>
        <v>SAC</v>
      </c>
      <c r="P469" s="2" t="str">
        <f t="shared" si="173"/>
        <v>A2.1</v>
      </c>
      <c r="Q469" s="37" t="s">
        <v>297</v>
      </c>
      <c r="R469" s="37" t="s">
        <v>298</v>
      </c>
      <c r="S469" s="37" t="s">
        <v>242</v>
      </c>
      <c r="T469" s="37" t="s">
        <v>623</v>
      </c>
      <c r="U469" s="9">
        <f t="shared" si="174"/>
        <v>0</v>
      </c>
      <c r="V469" s="9">
        <f t="shared" si="175"/>
        <v>0</v>
      </c>
      <c r="W469" s="9">
        <f t="shared" si="176"/>
        <v>0</v>
      </c>
      <c r="X469" s="9">
        <f t="shared" si="177"/>
        <v>0</v>
      </c>
      <c r="Y469" s="9">
        <f t="shared" si="178"/>
        <v>0</v>
      </c>
      <c r="Z469" s="9">
        <f t="shared" si="179"/>
        <v>0</v>
      </c>
      <c r="AA469" s="9">
        <f t="shared" si="180"/>
        <v>0</v>
      </c>
      <c r="AB469" s="9">
        <f t="shared" si="181"/>
        <v>0</v>
      </c>
      <c r="AN469" s="10" t="str">
        <f t="shared" si="172"/>
        <v>Plymouth Sound and EstuariesSAC</v>
      </c>
      <c r="AO469" s="10" t="str">
        <f t="shared" si="182"/>
        <v>Plymouth Sound and Estuaries</v>
      </c>
      <c r="AP469" s="9">
        <f>IFERROR(VLOOKUP($AN469,'Introduction probability'!$A$1:$L$128,5,FALSE),"0")</f>
        <v>1</v>
      </c>
      <c r="AQ469" s="9">
        <f>IFERROR(VLOOKUP($AN469,'Introduction probability'!$A$1:$L$128,6,FALSE),"0")</f>
        <v>1</v>
      </c>
      <c r="AR469" s="9">
        <f>IFERROR(VLOOKUP($AN469,'Introduction probability'!$A$1:$L$128,7,FALSE),"0")</f>
        <v>0.5</v>
      </c>
      <c r="AS469" s="9">
        <f>IFERROR(VLOOKUP($AN469,'Introduction probability'!$A$1:$L$128,8,FALSE),"0")</f>
        <v>1</v>
      </c>
      <c r="AT469" s="9">
        <f>IFERROR(VLOOKUP($AN469,'Introduction probability'!$A$1:$L$128,9,FALSE),"0")</f>
        <v>0.5</v>
      </c>
      <c r="AU469" s="9">
        <f>IFERROR(VLOOKUP($AN469,'Introduction probability'!$A$1:$L$128,10,FALSE),"0")</f>
        <v>1</v>
      </c>
      <c r="AV469" s="9">
        <f>IFERROR(VLOOKUP($AN469,'Introduction probability'!$A$1:$L$128,11,FALSE),"0")</f>
        <v>1</v>
      </c>
      <c r="AW469" s="9">
        <f>IFERROR(VLOOKUP($AN469,'Introduction probability'!$A$1:$L$128,12,FALSE),"0")</f>
        <v>1</v>
      </c>
      <c r="AY469" s="2" t="str">
        <f t="shared" si="183"/>
        <v>Plymouth Sound and Estuaries</v>
      </c>
      <c r="AZ469" s="2" t="str">
        <f t="shared" si="184"/>
        <v>SAC</v>
      </c>
      <c r="BA469" s="2">
        <f t="shared" si="185"/>
        <v>0</v>
      </c>
      <c r="BB469" s="2">
        <f t="shared" si="186"/>
        <v>0</v>
      </c>
      <c r="BC469" s="2">
        <f t="shared" si="187"/>
        <v>0</v>
      </c>
      <c r="BD469" s="2">
        <f t="shared" si="188"/>
        <v>0</v>
      </c>
      <c r="BE469" s="2">
        <f t="shared" si="189"/>
        <v>0</v>
      </c>
      <c r="BF469" s="2">
        <f t="shared" si="190"/>
        <v>0</v>
      </c>
      <c r="BG469" s="2">
        <f t="shared" si="191"/>
        <v>0</v>
      </c>
      <c r="BH469" s="2">
        <f t="shared" si="192"/>
        <v>0</v>
      </c>
    </row>
    <row r="470" spans="1:60" x14ac:dyDescent="0.25">
      <c r="A470" s="1" t="s">
        <v>240</v>
      </c>
      <c r="B470" s="1" t="s">
        <v>241</v>
      </c>
      <c r="C470" s="1" t="s">
        <v>242</v>
      </c>
      <c r="D470" s="1" t="s">
        <v>531</v>
      </c>
      <c r="E470" s="1" t="s">
        <v>204</v>
      </c>
      <c r="F470" s="1" t="s">
        <v>16</v>
      </c>
      <c r="G470" s="1" t="s">
        <v>16</v>
      </c>
      <c r="H470" s="1" t="s">
        <v>17</v>
      </c>
      <c r="I470" s="1" t="s">
        <v>459</v>
      </c>
      <c r="J470" s="1" t="s">
        <v>46</v>
      </c>
      <c r="K470" s="1" t="s">
        <v>16</v>
      </c>
      <c r="L470" s="1" t="s">
        <v>19</v>
      </c>
      <c r="M470" s="2" t="str">
        <f t="shared" si="169"/>
        <v>UK0030076</v>
      </c>
      <c r="N470" s="2" t="str">
        <f t="shared" si="170"/>
        <v>Alde, Ore and Butley Estuaries</v>
      </c>
      <c r="O470" s="2" t="str">
        <f t="shared" si="171"/>
        <v>SAC</v>
      </c>
      <c r="P470" s="2" t="str">
        <f t="shared" si="173"/>
        <v>A2.4</v>
      </c>
      <c r="Q470" s="37" t="s">
        <v>297</v>
      </c>
      <c r="R470" s="37" t="s">
        <v>298</v>
      </c>
      <c r="S470" s="37" t="s">
        <v>242</v>
      </c>
      <c r="T470" s="37" t="s">
        <v>455</v>
      </c>
      <c r="U470" s="9">
        <f t="shared" si="174"/>
        <v>0</v>
      </c>
      <c r="V470" s="9">
        <f t="shared" si="175"/>
        <v>1</v>
      </c>
      <c r="W470" s="9">
        <f t="shared" si="176"/>
        <v>0</v>
      </c>
      <c r="X470" s="9">
        <f t="shared" si="177"/>
        <v>1</v>
      </c>
      <c r="Y470" s="9">
        <f t="shared" si="178"/>
        <v>0</v>
      </c>
      <c r="Z470" s="9">
        <f t="shared" si="179"/>
        <v>0</v>
      </c>
      <c r="AA470" s="9">
        <f t="shared" si="180"/>
        <v>0</v>
      </c>
      <c r="AB470" s="9">
        <f t="shared" si="181"/>
        <v>0</v>
      </c>
      <c r="AN470" s="10" t="str">
        <f t="shared" si="172"/>
        <v>Plymouth Sound and EstuariesSAC</v>
      </c>
      <c r="AO470" s="10" t="str">
        <f t="shared" si="182"/>
        <v>Plymouth Sound and Estuaries</v>
      </c>
      <c r="AP470" s="9">
        <f>IFERROR(VLOOKUP($AN470,'Introduction probability'!$A$1:$L$128,5,FALSE),"0")</f>
        <v>1</v>
      </c>
      <c r="AQ470" s="9">
        <f>IFERROR(VLOOKUP($AN470,'Introduction probability'!$A$1:$L$128,6,FALSE),"0")</f>
        <v>1</v>
      </c>
      <c r="AR470" s="9">
        <f>IFERROR(VLOOKUP($AN470,'Introduction probability'!$A$1:$L$128,7,FALSE),"0")</f>
        <v>0.5</v>
      </c>
      <c r="AS470" s="9">
        <f>IFERROR(VLOOKUP($AN470,'Introduction probability'!$A$1:$L$128,8,FALSE),"0")</f>
        <v>1</v>
      </c>
      <c r="AT470" s="9">
        <f>IFERROR(VLOOKUP($AN470,'Introduction probability'!$A$1:$L$128,9,FALSE),"0")</f>
        <v>0.5</v>
      </c>
      <c r="AU470" s="9">
        <f>IFERROR(VLOOKUP($AN470,'Introduction probability'!$A$1:$L$128,10,FALSE),"0")</f>
        <v>1</v>
      </c>
      <c r="AV470" s="9">
        <f>IFERROR(VLOOKUP($AN470,'Introduction probability'!$A$1:$L$128,11,FALSE),"0")</f>
        <v>1</v>
      </c>
      <c r="AW470" s="9">
        <f>IFERROR(VLOOKUP($AN470,'Introduction probability'!$A$1:$L$128,12,FALSE),"0")</f>
        <v>1</v>
      </c>
      <c r="AY470" s="2" t="str">
        <f t="shared" si="183"/>
        <v>Plymouth Sound and Estuaries</v>
      </c>
      <c r="AZ470" s="2" t="str">
        <f t="shared" si="184"/>
        <v>SAC</v>
      </c>
      <c r="BA470" s="2">
        <f t="shared" si="185"/>
        <v>0</v>
      </c>
      <c r="BB470" s="2">
        <f t="shared" si="186"/>
        <v>1</v>
      </c>
      <c r="BC470" s="2">
        <f t="shared" si="187"/>
        <v>0</v>
      </c>
      <c r="BD470" s="2">
        <f t="shared" si="188"/>
        <v>1</v>
      </c>
      <c r="BE470" s="2">
        <f t="shared" si="189"/>
        <v>0</v>
      </c>
      <c r="BF470" s="2">
        <f t="shared" si="190"/>
        <v>0</v>
      </c>
      <c r="BG470" s="2">
        <f t="shared" si="191"/>
        <v>0</v>
      </c>
      <c r="BH470" s="2">
        <f t="shared" si="192"/>
        <v>0</v>
      </c>
    </row>
    <row r="471" spans="1:60" x14ac:dyDescent="0.25">
      <c r="A471" s="1" t="s">
        <v>240</v>
      </c>
      <c r="B471" s="1" t="s">
        <v>241</v>
      </c>
      <c r="C471" s="1" t="s">
        <v>242</v>
      </c>
      <c r="D471" s="1" t="s">
        <v>531</v>
      </c>
      <c r="E471" s="1" t="s">
        <v>204</v>
      </c>
      <c r="F471" s="1" t="s">
        <v>16</v>
      </c>
      <c r="G471" s="1" t="s">
        <v>16</v>
      </c>
      <c r="H471" s="1" t="s">
        <v>17</v>
      </c>
      <c r="I471" s="1" t="s">
        <v>444</v>
      </c>
      <c r="J471" s="1" t="s">
        <v>27</v>
      </c>
      <c r="K471" s="1" t="s">
        <v>16</v>
      </c>
      <c r="L471" s="1" t="s">
        <v>19</v>
      </c>
      <c r="M471" s="2" t="str">
        <f t="shared" si="169"/>
        <v>UK0030076</v>
      </c>
      <c r="N471" s="2" t="str">
        <f t="shared" si="170"/>
        <v>Alde, Ore and Butley Estuaries</v>
      </c>
      <c r="O471" s="2" t="str">
        <f t="shared" si="171"/>
        <v>SAC</v>
      </c>
      <c r="P471" s="2" t="str">
        <f t="shared" si="173"/>
        <v>A2.3</v>
      </c>
      <c r="Q471" s="37" t="s">
        <v>297</v>
      </c>
      <c r="R471" s="37" t="s">
        <v>298</v>
      </c>
      <c r="S471" s="37" t="s">
        <v>242</v>
      </c>
      <c r="T471" s="37" t="s">
        <v>608</v>
      </c>
      <c r="U471" s="9">
        <f t="shared" si="174"/>
        <v>0</v>
      </c>
      <c r="V471" s="9">
        <f t="shared" si="175"/>
        <v>0</v>
      </c>
      <c r="W471" s="9">
        <f t="shared" si="176"/>
        <v>0</v>
      </c>
      <c r="X471" s="9">
        <f t="shared" si="177"/>
        <v>0</v>
      </c>
      <c r="Y471" s="9">
        <f t="shared" si="178"/>
        <v>0</v>
      </c>
      <c r="Z471" s="9">
        <f t="shared" si="179"/>
        <v>0</v>
      </c>
      <c r="AA471" s="9">
        <f t="shared" si="180"/>
        <v>0</v>
      </c>
      <c r="AB471" s="9">
        <f t="shared" si="181"/>
        <v>0</v>
      </c>
      <c r="AN471" s="10" t="str">
        <f t="shared" si="172"/>
        <v>Plymouth Sound and EstuariesSAC</v>
      </c>
      <c r="AO471" s="10" t="str">
        <f t="shared" si="182"/>
        <v>Plymouth Sound and Estuaries</v>
      </c>
      <c r="AP471" s="9">
        <f>IFERROR(VLOOKUP($AN471,'Introduction probability'!$A$1:$L$128,5,FALSE),"0")</f>
        <v>1</v>
      </c>
      <c r="AQ471" s="9">
        <f>IFERROR(VLOOKUP($AN471,'Introduction probability'!$A$1:$L$128,6,FALSE),"0")</f>
        <v>1</v>
      </c>
      <c r="AR471" s="9">
        <f>IFERROR(VLOOKUP($AN471,'Introduction probability'!$A$1:$L$128,7,FALSE),"0")</f>
        <v>0.5</v>
      </c>
      <c r="AS471" s="9">
        <f>IFERROR(VLOOKUP($AN471,'Introduction probability'!$A$1:$L$128,8,FALSE),"0")</f>
        <v>1</v>
      </c>
      <c r="AT471" s="9">
        <f>IFERROR(VLOOKUP($AN471,'Introduction probability'!$A$1:$L$128,9,FALSE),"0")</f>
        <v>0.5</v>
      </c>
      <c r="AU471" s="9">
        <f>IFERROR(VLOOKUP($AN471,'Introduction probability'!$A$1:$L$128,10,FALSE),"0")</f>
        <v>1</v>
      </c>
      <c r="AV471" s="9">
        <f>IFERROR(VLOOKUP($AN471,'Introduction probability'!$A$1:$L$128,11,FALSE),"0")</f>
        <v>1</v>
      </c>
      <c r="AW471" s="9">
        <f>IFERROR(VLOOKUP($AN471,'Introduction probability'!$A$1:$L$128,12,FALSE),"0")</f>
        <v>1</v>
      </c>
      <c r="AY471" s="2" t="str">
        <f t="shared" si="183"/>
        <v>Plymouth Sound and Estuaries</v>
      </c>
      <c r="AZ471" s="2" t="str">
        <f t="shared" si="184"/>
        <v>SAC</v>
      </c>
      <c r="BA471" s="2">
        <f t="shared" si="185"/>
        <v>0</v>
      </c>
      <c r="BB471" s="2">
        <f t="shared" si="186"/>
        <v>0</v>
      </c>
      <c r="BC471" s="2">
        <f t="shared" si="187"/>
        <v>0</v>
      </c>
      <c r="BD471" s="2">
        <f t="shared" si="188"/>
        <v>0</v>
      </c>
      <c r="BE471" s="2">
        <f t="shared" si="189"/>
        <v>0</v>
      </c>
      <c r="BF471" s="2">
        <f t="shared" si="190"/>
        <v>0</v>
      </c>
      <c r="BG471" s="2">
        <f t="shared" si="191"/>
        <v>0</v>
      </c>
      <c r="BH471" s="2">
        <f t="shared" si="192"/>
        <v>0</v>
      </c>
    </row>
    <row r="472" spans="1:60" x14ac:dyDescent="0.25">
      <c r="A472" s="1" t="s">
        <v>240</v>
      </c>
      <c r="B472" s="1" t="s">
        <v>241</v>
      </c>
      <c r="C472" s="1" t="s">
        <v>242</v>
      </c>
      <c r="D472" s="1" t="s">
        <v>531</v>
      </c>
      <c r="E472" s="1" t="s">
        <v>204</v>
      </c>
      <c r="F472" s="1" t="s">
        <v>16</v>
      </c>
      <c r="G472" s="1" t="s">
        <v>16</v>
      </c>
      <c r="H472" s="1" t="s">
        <v>17</v>
      </c>
      <c r="I472" s="1" t="s">
        <v>465</v>
      </c>
      <c r="J472" s="1" t="s">
        <v>56</v>
      </c>
      <c r="K472" s="1" t="s">
        <v>16</v>
      </c>
      <c r="L472" s="1" t="s">
        <v>19</v>
      </c>
      <c r="M472" s="2" t="str">
        <f t="shared" si="169"/>
        <v>UK0030076</v>
      </c>
      <c r="N472" s="2" t="str">
        <f t="shared" si="170"/>
        <v>Alde, Ore and Butley Estuaries</v>
      </c>
      <c r="O472" s="2" t="str">
        <f t="shared" si="171"/>
        <v>SAC</v>
      </c>
      <c r="P472" s="2" t="str">
        <f t="shared" si="173"/>
        <v>A2.2</v>
      </c>
      <c r="Q472" s="37" t="s">
        <v>297</v>
      </c>
      <c r="R472" s="37" t="s">
        <v>298</v>
      </c>
      <c r="S472" s="37" t="s">
        <v>242</v>
      </c>
      <c r="T472" s="37" t="s">
        <v>457</v>
      </c>
      <c r="U472" s="9">
        <f t="shared" si="174"/>
        <v>0</v>
      </c>
      <c r="V472" s="9">
        <f t="shared" si="175"/>
        <v>0</v>
      </c>
      <c r="W472" s="9">
        <f t="shared" si="176"/>
        <v>0</v>
      </c>
      <c r="X472" s="9">
        <f t="shared" si="177"/>
        <v>0</v>
      </c>
      <c r="Y472" s="9">
        <f t="shared" si="178"/>
        <v>0</v>
      </c>
      <c r="Z472" s="9">
        <f t="shared" si="179"/>
        <v>0</v>
      </c>
      <c r="AA472" s="9">
        <f t="shared" si="180"/>
        <v>0</v>
      </c>
      <c r="AB472" s="9">
        <f t="shared" si="181"/>
        <v>0</v>
      </c>
      <c r="AN472" s="10" t="str">
        <f t="shared" si="172"/>
        <v>Plymouth Sound and EstuariesSAC</v>
      </c>
      <c r="AO472" s="10" t="str">
        <f t="shared" si="182"/>
        <v>Plymouth Sound and Estuaries</v>
      </c>
      <c r="AP472" s="9">
        <f>IFERROR(VLOOKUP($AN472,'Introduction probability'!$A$1:$L$128,5,FALSE),"0")</f>
        <v>1</v>
      </c>
      <c r="AQ472" s="9">
        <f>IFERROR(VLOOKUP($AN472,'Introduction probability'!$A$1:$L$128,6,FALSE),"0")</f>
        <v>1</v>
      </c>
      <c r="AR472" s="9">
        <f>IFERROR(VLOOKUP($AN472,'Introduction probability'!$A$1:$L$128,7,FALSE),"0")</f>
        <v>0.5</v>
      </c>
      <c r="AS472" s="9">
        <f>IFERROR(VLOOKUP($AN472,'Introduction probability'!$A$1:$L$128,8,FALSE),"0")</f>
        <v>1</v>
      </c>
      <c r="AT472" s="9">
        <f>IFERROR(VLOOKUP($AN472,'Introduction probability'!$A$1:$L$128,9,FALSE),"0")</f>
        <v>0.5</v>
      </c>
      <c r="AU472" s="9">
        <f>IFERROR(VLOOKUP($AN472,'Introduction probability'!$A$1:$L$128,10,FALSE),"0")</f>
        <v>1</v>
      </c>
      <c r="AV472" s="9">
        <f>IFERROR(VLOOKUP($AN472,'Introduction probability'!$A$1:$L$128,11,FALSE),"0")</f>
        <v>1</v>
      </c>
      <c r="AW472" s="9">
        <f>IFERROR(VLOOKUP($AN472,'Introduction probability'!$A$1:$L$128,12,FALSE),"0")</f>
        <v>1</v>
      </c>
      <c r="AY472" s="2" t="str">
        <f t="shared" si="183"/>
        <v>Plymouth Sound and Estuaries</v>
      </c>
      <c r="AZ472" s="2" t="str">
        <f t="shared" si="184"/>
        <v>SAC</v>
      </c>
      <c r="BA472" s="2">
        <f t="shared" si="185"/>
        <v>0</v>
      </c>
      <c r="BB472" s="2">
        <f t="shared" si="186"/>
        <v>0</v>
      </c>
      <c r="BC472" s="2">
        <f t="shared" si="187"/>
        <v>0</v>
      </c>
      <c r="BD472" s="2">
        <f t="shared" si="188"/>
        <v>0</v>
      </c>
      <c r="BE472" s="2">
        <f t="shared" si="189"/>
        <v>0</v>
      </c>
      <c r="BF472" s="2">
        <f t="shared" si="190"/>
        <v>0</v>
      </c>
      <c r="BG472" s="2">
        <f t="shared" si="191"/>
        <v>0</v>
      </c>
      <c r="BH472" s="2">
        <f t="shared" si="192"/>
        <v>0</v>
      </c>
    </row>
    <row r="473" spans="1:60" x14ac:dyDescent="0.25">
      <c r="A473" s="1" t="s">
        <v>240</v>
      </c>
      <c r="B473" s="1" t="s">
        <v>241</v>
      </c>
      <c r="C473" s="1" t="s">
        <v>242</v>
      </c>
      <c r="D473" s="1" t="s">
        <v>531</v>
      </c>
      <c r="E473" s="1" t="s">
        <v>204</v>
      </c>
      <c r="F473" s="1" t="s">
        <v>16</v>
      </c>
      <c r="G473" s="1" t="s">
        <v>16</v>
      </c>
      <c r="H473" s="1" t="s">
        <v>17</v>
      </c>
      <c r="I473" s="1" t="s">
        <v>606</v>
      </c>
      <c r="J473" s="1" t="s">
        <v>56</v>
      </c>
      <c r="K473" s="1" t="s">
        <v>16</v>
      </c>
      <c r="L473" s="1" t="s">
        <v>250</v>
      </c>
      <c r="M473" s="2" t="str">
        <f t="shared" si="169"/>
        <v>UK0030076</v>
      </c>
      <c r="N473" s="2" t="str">
        <f t="shared" si="170"/>
        <v>Alde, Ore and Butley Estuaries</v>
      </c>
      <c r="O473" s="2" t="str">
        <f t="shared" si="171"/>
        <v>SAC</v>
      </c>
      <c r="P473" s="2" t="str">
        <f t="shared" si="173"/>
        <v>A2.2E</v>
      </c>
      <c r="Q473" s="37" t="s">
        <v>297</v>
      </c>
      <c r="R473" s="37" t="s">
        <v>298</v>
      </c>
      <c r="S473" s="37" t="s">
        <v>242</v>
      </c>
      <c r="T473" s="37" t="s">
        <v>598</v>
      </c>
      <c r="U473" s="9">
        <f t="shared" si="174"/>
        <v>0</v>
      </c>
      <c r="V473" s="9">
        <f t="shared" si="175"/>
        <v>0</v>
      </c>
      <c r="W473" s="9">
        <f t="shared" si="176"/>
        <v>0</v>
      </c>
      <c r="X473" s="9">
        <f t="shared" si="177"/>
        <v>1</v>
      </c>
      <c r="Y473" s="9">
        <f t="shared" si="178"/>
        <v>1</v>
      </c>
      <c r="Z473" s="9">
        <f t="shared" si="179"/>
        <v>0</v>
      </c>
      <c r="AA473" s="9">
        <f t="shared" si="180"/>
        <v>0</v>
      </c>
      <c r="AB473" s="9">
        <f t="shared" si="181"/>
        <v>0</v>
      </c>
      <c r="AN473" s="10" t="str">
        <f t="shared" si="172"/>
        <v>Plymouth Sound and EstuariesSAC</v>
      </c>
      <c r="AO473" s="10" t="str">
        <f t="shared" si="182"/>
        <v>Plymouth Sound and Estuaries</v>
      </c>
      <c r="AP473" s="9">
        <f>IFERROR(VLOOKUP($AN473,'Introduction probability'!$A$1:$L$128,5,FALSE),"0")</f>
        <v>1</v>
      </c>
      <c r="AQ473" s="9">
        <f>IFERROR(VLOOKUP($AN473,'Introduction probability'!$A$1:$L$128,6,FALSE),"0")</f>
        <v>1</v>
      </c>
      <c r="AR473" s="9">
        <f>IFERROR(VLOOKUP($AN473,'Introduction probability'!$A$1:$L$128,7,FALSE),"0")</f>
        <v>0.5</v>
      </c>
      <c r="AS473" s="9">
        <f>IFERROR(VLOOKUP($AN473,'Introduction probability'!$A$1:$L$128,8,FALSE),"0")</f>
        <v>1</v>
      </c>
      <c r="AT473" s="9">
        <f>IFERROR(VLOOKUP($AN473,'Introduction probability'!$A$1:$L$128,9,FALSE),"0")</f>
        <v>0.5</v>
      </c>
      <c r="AU473" s="9">
        <f>IFERROR(VLOOKUP($AN473,'Introduction probability'!$A$1:$L$128,10,FALSE),"0")</f>
        <v>1</v>
      </c>
      <c r="AV473" s="9">
        <f>IFERROR(VLOOKUP($AN473,'Introduction probability'!$A$1:$L$128,11,FALSE),"0")</f>
        <v>1</v>
      </c>
      <c r="AW473" s="9">
        <f>IFERROR(VLOOKUP($AN473,'Introduction probability'!$A$1:$L$128,12,FALSE),"0")</f>
        <v>1</v>
      </c>
      <c r="AY473" s="2" t="str">
        <f t="shared" si="183"/>
        <v>Plymouth Sound and Estuaries</v>
      </c>
      <c r="AZ473" s="2" t="str">
        <f t="shared" si="184"/>
        <v>SAC</v>
      </c>
      <c r="BA473" s="2">
        <f t="shared" si="185"/>
        <v>0</v>
      </c>
      <c r="BB473" s="2">
        <f t="shared" si="186"/>
        <v>0</v>
      </c>
      <c r="BC473" s="2">
        <f t="shared" si="187"/>
        <v>0</v>
      </c>
      <c r="BD473" s="2">
        <f t="shared" si="188"/>
        <v>1</v>
      </c>
      <c r="BE473" s="2">
        <f t="shared" si="189"/>
        <v>0.5</v>
      </c>
      <c r="BF473" s="2">
        <f t="shared" si="190"/>
        <v>0</v>
      </c>
      <c r="BG473" s="2">
        <f t="shared" si="191"/>
        <v>0</v>
      </c>
      <c r="BH473" s="2">
        <f t="shared" si="192"/>
        <v>0</v>
      </c>
    </row>
    <row r="474" spans="1:60" x14ac:dyDescent="0.25">
      <c r="A474" s="1" t="s">
        <v>240</v>
      </c>
      <c r="B474" s="1" t="s">
        <v>241</v>
      </c>
      <c r="C474" s="1" t="s">
        <v>242</v>
      </c>
      <c r="D474" s="1" t="s">
        <v>531</v>
      </c>
      <c r="E474" s="1" t="s">
        <v>204</v>
      </c>
      <c r="F474" s="1" t="s">
        <v>16</v>
      </c>
      <c r="G474" s="1" t="s">
        <v>16</v>
      </c>
      <c r="H474" s="1" t="s">
        <v>17</v>
      </c>
      <c r="I474" s="1" t="s">
        <v>600</v>
      </c>
      <c r="J474" s="1" t="s">
        <v>244</v>
      </c>
      <c r="K474" s="1" t="s">
        <v>16</v>
      </c>
      <c r="L474" s="1" t="s">
        <v>203</v>
      </c>
      <c r="M474" s="2" t="str">
        <f t="shared" si="169"/>
        <v>UK0030076</v>
      </c>
      <c r="N474" s="2" t="str">
        <f t="shared" si="170"/>
        <v>Alde, Ore and Butley Estuaries</v>
      </c>
      <c r="O474" s="2" t="str">
        <f t="shared" si="171"/>
        <v>SAC</v>
      </c>
      <c r="P474" s="2" t="str">
        <f t="shared" si="173"/>
        <v>SF_2</v>
      </c>
      <c r="Q474" s="37" t="s">
        <v>297</v>
      </c>
      <c r="R474" s="37" t="s">
        <v>298</v>
      </c>
      <c r="S474" s="37" t="s">
        <v>242</v>
      </c>
      <c r="T474" s="37" t="s">
        <v>630</v>
      </c>
      <c r="U474" s="9">
        <f t="shared" si="174"/>
        <v>0</v>
      </c>
      <c r="V474" s="9">
        <f t="shared" si="175"/>
        <v>0</v>
      </c>
      <c r="W474" s="9">
        <f t="shared" si="176"/>
        <v>0</v>
      </c>
      <c r="X474" s="9">
        <f t="shared" si="177"/>
        <v>0</v>
      </c>
      <c r="Y474" s="9">
        <f t="shared" si="178"/>
        <v>0</v>
      </c>
      <c r="Z474" s="9">
        <f t="shared" si="179"/>
        <v>0</v>
      </c>
      <c r="AA474" s="9">
        <f t="shared" si="180"/>
        <v>0</v>
      </c>
      <c r="AB474" s="9">
        <f t="shared" si="181"/>
        <v>0</v>
      </c>
      <c r="AN474" s="10" t="str">
        <f t="shared" si="172"/>
        <v>Plymouth Sound and EstuariesSAC</v>
      </c>
      <c r="AO474" s="10" t="str">
        <f t="shared" si="182"/>
        <v>Plymouth Sound and Estuaries</v>
      </c>
      <c r="AP474" s="9">
        <f>IFERROR(VLOOKUP($AN474,'Introduction probability'!$A$1:$L$128,5,FALSE),"0")</f>
        <v>1</v>
      </c>
      <c r="AQ474" s="9">
        <f>IFERROR(VLOOKUP($AN474,'Introduction probability'!$A$1:$L$128,6,FALSE),"0")</f>
        <v>1</v>
      </c>
      <c r="AR474" s="9">
        <f>IFERROR(VLOOKUP($AN474,'Introduction probability'!$A$1:$L$128,7,FALSE),"0")</f>
        <v>0.5</v>
      </c>
      <c r="AS474" s="9">
        <f>IFERROR(VLOOKUP($AN474,'Introduction probability'!$A$1:$L$128,8,FALSE),"0")</f>
        <v>1</v>
      </c>
      <c r="AT474" s="9">
        <f>IFERROR(VLOOKUP($AN474,'Introduction probability'!$A$1:$L$128,9,FALSE),"0")</f>
        <v>0.5</v>
      </c>
      <c r="AU474" s="9">
        <f>IFERROR(VLOOKUP($AN474,'Introduction probability'!$A$1:$L$128,10,FALSE),"0")</f>
        <v>1</v>
      </c>
      <c r="AV474" s="9">
        <f>IFERROR(VLOOKUP($AN474,'Introduction probability'!$A$1:$L$128,11,FALSE),"0")</f>
        <v>1</v>
      </c>
      <c r="AW474" s="9">
        <f>IFERROR(VLOOKUP($AN474,'Introduction probability'!$A$1:$L$128,12,FALSE),"0")</f>
        <v>1</v>
      </c>
      <c r="AY474" s="2" t="str">
        <f t="shared" si="183"/>
        <v>Plymouth Sound and Estuaries</v>
      </c>
      <c r="AZ474" s="2" t="str">
        <f t="shared" si="184"/>
        <v>SAC</v>
      </c>
      <c r="BA474" s="2">
        <f t="shared" si="185"/>
        <v>0</v>
      </c>
      <c r="BB474" s="2">
        <f t="shared" si="186"/>
        <v>0</v>
      </c>
      <c r="BC474" s="2">
        <f t="shared" si="187"/>
        <v>0</v>
      </c>
      <c r="BD474" s="2">
        <f t="shared" si="188"/>
        <v>0</v>
      </c>
      <c r="BE474" s="2">
        <f t="shared" si="189"/>
        <v>0</v>
      </c>
      <c r="BF474" s="2">
        <f t="shared" si="190"/>
        <v>0</v>
      </c>
      <c r="BG474" s="2">
        <f t="shared" si="191"/>
        <v>0</v>
      </c>
      <c r="BH474" s="2">
        <f t="shared" si="192"/>
        <v>0</v>
      </c>
    </row>
    <row r="475" spans="1:60" x14ac:dyDescent="0.25">
      <c r="A475" s="1" t="s">
        <v>240</v>
      </c>
      <c r="B475" s="1" t="s">
        <v>241</v>
      </c>
      <c r="C475" s="1" t="s">
        <v>242</v>
      </c>
      <c r="D475" s="1" t="s">
        <v>531</v>
      </c>
      <c r="E475" s="1" t="s">
        <v>204</v>
      </c>
      <c r="F475" s="1" t="s">
        <v>16</v>
      </c>
      <c r="G475" s="1" t="s">
        <v>16</v>
      </c>
      <c r="H475" s="1" t="s">
        <v>17</v>
      </c>
      <c r="I475" s="1" t="s">
        <v>601</v>
      </c>
      <c r="J475" s="1" t="s">
        <v>245</v>
      </c>
      <c r="K475" s="1" t="s">
        <v>16</v>
      </c>
      <c r="L475" s="1" t="s">
        <v>203</v>
      </c>
      <c r="M475" s="2" t="str">
        <f t="shared" si="169"/>
        <v>UK0030076</v>
      </c>
      <c r="N475" s="2" t="str">
        <f t="shared" si="170"/>
        <v>Alde, Ore and Butley Estuaries</v>
      </c>
      <c r="O475" s="2" t="str">
        <f t="shared" si="171"/>
        <v>SAC</v>
      </c>
      <c r="P475" s="2" t="str">
        <f t="shared" si="173"/>
        <v>SF_3</v>
      </c>
      <c r="Q475" s="37" t="s">
        <v>297</v>
      </c>
      <c r="R475" s="37" t="s">
        <v>298</v>
      </c>
      <c r="S475" s="37" t="s">
        <v>242</v>
      </c>
      <c r="T475" s="37" t="s">
        <v>631</v>
      </c>
      <c r="U475" s="9">
        <f t="shared" si="174"/>
        <v>0</v>
      </c>
      <c r="V475" s="9">
        <f t="shared" si="175"/>
        <v>0</v>
      </c>
      <c r="W475" s="9">
        <f t="shared" si="176"/>
        <v>0</v>
      </c>
      <c r="X475" s="9">
        <f t="shared" si="177"/>
        <v>0</v>
      </c>
      <c r="Y475" s="9">
        <f t="shared" si="178"/>
        <v>0</v>
      </c>
      <c r="Z475" s="9">
        <f t="shared" si="179"/>
        <v>0</v>
      </c>
      <c r="AA475" s="9">
        <f t="shared" si="180"/>
        <v>0</v>
      </c>
      <c r="AB475" s="9">
        <f t="shared" si="181"/>
        <v>0</v>
      </c>
      <c r="AN475" s="10" t="str">
        <f t="shared" si="172"/>
        <v>Plymouth Sound and EstuariesSAC</v>
      </c>
      <c r="AO475" s="10" t="str">
        <f t="shared" si="182"/>
        <v>Plymouth Sound and Estuaries</v>
      </c>
      <c r="AP475" s="9">
        <f>IFERROR(VLOOKUP($AN475,'Introduction probability'!$A$1:$L$128,5,FALSE),"0")</f>
        <v>1</v>
      </c>
      <c r="AQ475" s="9">
        <f>IFERROR(VLOOKUP($AN475,'Introduction probability'!$A$1:$L$128,6,FALSE),"0")</f>
        <v>1</v>
      </c>
      <c r="AR475" s="9">
        <f>IFERROR(VLOOKUP($AN475,'Introduction probability'!$A$1:$L$128,7,FALSE),"0")</f>
        <v>0.5</v>
      </c>
      <c r="AS475" s="9">
        <f>IFERROR(VLOOKUP($AN475,'Introduction probability'!$A$1:$L$128,8,FALSE),"0")</f>
        <v>1</v>
      </c>
      <c r="AT475" s="9">
        <f>IFERROR(VLOOKUP($AN475,'Introduction probability'!$A$1:$L$128,9,FALSE),"0")</f>
        <v>0.5</v>
      </c>
      <c r="AU475" s="9">
        <f>IFERROR(VLOOKUP($AN475,'Introduction probability'!$A$1:$L$128,10,FALSE),"0")</f>
        <v>1</v>
      </c>
      <c r="AV475" s="9">
        <f>IFERROR(VLOOKUP($AN475,'Introduction probability'!$A$1:$L$128,11,FALSE),"0")</f>
        <v>1</v>
      </c>
      <c r="AW475" s="9">
        <f>IFERROR(VLOOKUP($AN475,'Introduction probability'!$A$1:$L$128,12,FALSE),"0")</f>
        <v>1</v>
      </c>
      <c r="AY475" s="2" t="str">
        <f t="shared" si="183"/>
        <v>Plymouth Sound and Estuaries</v>
      </c>
      <c r="AZ475" s="2" t="str">
        <f t="shared" si="184"/>
        <v>SAC</v>
      </c>
      <c r="BA475" s="2">
        <f t="shared" si="185"/>
        <v>0</v>
      </c>
      <c r="BB475" s="2">
        <f t="shared" si="186"/>
        <v>0</v>
      </c>
      <c r="BC475" s="2">
        <f t="shared" si="187"/>
        <v>0</v>
      </c>
      <c r="BD475" s="2">
        <f t="shared" si="188"/>
        <v>0</v>
      </c>
      <c r="BE475" s="2">
        <f t="shared" si="189"/>
        <v>0</v>
      </c>
      <c r="BF475" s="2">
        <f t="shared" si="190"/>
        <v>0</v>
      </c>
      <c r="BG475" s="2">
        <f t="shared" si="191"/>
        <v>0</v>
      </c>
      <c r="BH475" s="2">
        <f t="shared" si="192"/>
        <v>0</v>
      </c>
    </row>
    <row r="476" spans="1:60" x14ac:dyDescent="0.25">
      <c r="A476" s="1" t="s">
        <v>240</v>
      </c>
      <c r="B476" s="1" t="s">
        <v>241</v>
      </c>
      <c r="C476" s="1" t="s">
        <v>242</v>
      </c>
      <c r="D476" s="1" t="s">
        <v>531</v>
      </c>
      <c r="E476" s="1" t="s">
        <v>204</v>
      </c>
      <c r="F476" s="1" t="s">
        <v>16</v>
      </c>
      <c r="G476" s="1" t="s">
        <v>16</v>
      </c>
      <c r="H476" s="1" t="s">
        <v>17</v>
      </c>
      <c r="I476" s="1" t="s">
        <v>602</v>
      </c>
      <c r="J476" s="1" t="s">
        <v>246</v>
      </c>
      <c r="K476" s="1" t="s">
        <v>16</v>
      </c>
      <c r="L476" s="1" t="s">
        <v>203</v>
      </c>
      <c r="M476" s="2" t="str">
        <f t="shared" si="169"/>
        <v>UK0030076</v>
      </c>
      <c r="N476" s="2" t="str">
        <f t="shared" si="170"/>
        <v>Alde, Ore and Butley Estuaries</v>
      </c>
      <c r="O476" s="2" t="str">
        <f t="shared" si="171"/>
        <v>SAC</v>
      </c>
      <c r="P476" s="2" t="str">
        <f t="shared" si="173"/>
        <v>SF_4</v>
      </c>
      <c r="Q476" s="37" t="s">
        <v>297</v>
      </c>
      <c r="R476" s="37" t="s">
        <v>298</v>
      </c>
      <c r="S476" s="37" t="s">
        <v>242</v>
      </c>
      <c r="T476" s="37" t="s">
        <v>590</v>
      </c>
      <c r="U476" s="9">
        <f t="shared" si="174"/>
        <v>0</v>
      </c>
      <c r="V476" s="9">
        <f t="shared" si="175"/>
        <v>1</v>
      </c>
      <c r="W476" s="9">
        <f t="shared" si="176"/>
        <v>1</v>
      </c>
      <c r="X476" s="9">
        <f t="shared" si="177"/>
        <v>1</v>
      </c>
      <c r="Y476" s="9">
        <f t="shared" si="178"/>
        <v>1</v>
      </c>
      <c r="Z476" s="9">
        <f t="shared" si="179"/>
        <v>1</v>
      </c>
      <c r="AA476" s="9">
        <f t="shared" si="180"/>
        <v>1</v>
      </c>
      <c r="AB476" s="9">
        <f t="shared" si="181"/>
        <v>0</v>
      </c>
      <c r="AN476" s="10" t="str">
        <f t="shared" si="172"/>
        <v>Plymouth Sound and EstuariesSAC</v>
      </c>
      <c r="AO476" s="10" t="str">
        <f t="shared" si="182"/>
        <v>Plymouth Sound and Estuaries</v>
      </c>
      <c r="AP476" s="9">
        <f>IFERROR(VLOOKUP($AN476,'Introduction probability'!$A$1:$L$128,5,FALSE),"0")</f>
        <v>1</v>
      </c>
      <c r="AQ476" s="9">
        <f>IFERROR(VLOOKUP($AN476,'Introduction probability'!$A$1:$L$128,6,FALSE),"0")</f>
        <v>1</v>
      </c>
      <c r="AR476" s="9">
        <f>IFERROR(VLOOKUP($AN476,'Introduction probability'!$A$1:$L$128,7,FALSE),"0")</f>
        <v>0.5</v>
      </c>
      <c r="AS476" s="9">
        <f>IFERROR(VLOOKUP($AN476,'Introduction probability'!$A$1:$L$128,8,FALSE),"0")</f>
        <v>1</v>
      </c>
      <c r="AT476" s="9">
        <f>IFERROR(VLOOKUP($AN476,'Introduction probability'!$A$1:$L$128,9,FALSE),"0")</f>
        <v>0.5</v>
      </c>
      <c r="AU476" s="9">
        <f>IFERROR(VLOOKUP($AN476,'Introduction probability'!$A$1:$L$128,10,FALSE),"0")</f>
        <v>1</v>
      </c>
      <c r="AV476" s="9">
        <f>IFERROR(VLOOKUP($AN476,'Introduction probability'!$A$1:$L$128,11,FALSE),"0")</f>
        <v>1</v>
      </c>
      <c r="AW476" s="9">
        <f>IFERROR(VLOOKUP($AN476,'Introduction probability'!$A$1:$L$128,12,FALSE),"0")</f>
        <v>1</v>
      </c>
      <c r="AY476" s="2" t="str">
        <f t="shared" si="183"/>
        <v>Plymouth Sound and Estuaries</v>
      </c>
      <c r="AZ476" s="2" t="str">
        <f t="shared" si="184"/>
        <v>SAC</v>
      </c>
      <c r="BA476" s="2">
        <f t="shared" si="185"/>
        <v>0</v>
      </c>
      <c r="BB476" s="2">
        <f t="shared" si="186"/>
        <v>1</v>
      </c>
      <c r="BC476" s="2">
        <f t="shared" si="187"/>
        <v>0.5</v>
      </c>
      <c r="BD476" s="2">
        <f t="shared" si="188"/>
        <v>1</v>
      </c>
      <c r="BE476" s="2">
        <f t="shared" si="189"/>
        <v>0.5</v>
      </c>
      <c r="BF476" s="2">
        <f t="shared" si="190"/>
        <v>1</v>
      </c>
      <c r="BG476" s="2">
        <f t="shared" si="191"/>
        <v>1</v>
      </c>
      <c r="BH476" s="2">
        <f t="shared" si="192"/>
        <v>0</v>
      </c>
    </row>
    <row r="477" spans="1:60" x14ac:dyDescent="0.25">
      <c r="A477" s="1" t="s">
        <v>240</v>
      </c>
      <c r="B477" s="1" t="s">
        <v>241</v>
      </c>
      <c r="C477" s="1" t="s">
        <v>242</v>
      </c>
      <c r="D477" s="1" t="s">
        <v>531</v>
      </c>
      <c r="E477" s="1" t="s">
        <v>204</v>
      </c>
      <c r="F477" s="1" t="s">
        <v>16</v>
      </c>
      <c r="G477" s="1" t="s">
        <v>16</v>
      </c>
      <c r="H477" s="1" t="s">
        <v>17</v>
      </c>
      <c r="I477" s="1" t="s">
        <v>603</v>
      </c>
      <c r="J477" s="1" t="s">
        <v>247</v>
      </c>
      <c r="K477" s="1" t="s">
        <v>16</v>
      </c>
      <c r="L477" s="1" t="s">
        <v>203</v>
      </c>
      <c r="M477" s="2" t="str">
        <f t="shared" si="169"/>
        <v>UK0030076</v>
      </c>
      <c r="N477" s="2" t="str">
        <f t="shared" si="170"/>
        <v>Alde, Ore and Butley Estuaries</v>
      </c>
      <c r="O477" s="2" t="str">
        <f t="shared" si="171"/>
        <v>SAC</v>
      </c>
      <c r="P477" s="2" t="str">
        <f t="shared" si="173"/>
        <v>SF_1</v>
      </c>
      <c r="Q477" s="37" t="s">
        <v>297</v>
      </c>
      <c r="R477" s="37" t="s">
        <v>298</v>
      </c>
      <c r="S477" s="37" t="s">
        <v>242</v>
      </c>
      <c r="T477" s="37" t="s">
        <v>472</v>
      </c>
      <c r="U477" s="9">
        <f t="shared" si="174"/>
        <v>0</v>
      </c>
      <c r="V477" s="9">
        <f t="shared" si="175"/>
        <v>1</v>
      </c>
      <c r="W477" s="9">
        <f t="shared" si="176"/>
        <v>0</v>
      </c>
      <c r="X477" s="9">
        <f t="shared" si="177"/>
        <v>1</v>
      </c>
      <c r="Y477" s="9">
        <f t="shared" si="178"/>
        <v>0</v>
      </c>
      <c r="Z477" s="9">
        <f t="shared" si="179"/>
        <v>1</v>
      </c>
      <c r="AA477" s="9">
        <f t="shared" si="180"/>
        <v>1</v>
      </c>
      <c r="AB477" s="9">
        <f t="shared" si="181"/>
        <v>1</v>
      </c>
      <c r="AN477" s="10" t="str">
        <f t="shared" si="172"/>
        <v>Plymouth Sound and EstuariesSAC</v>
      </c>
      <c r="AO477" s="10" t="str">
        <f t="shared" si="182"/>
        <v>Plymouth Sound and Estuaries</v>
      </c>
      <c r="AP477" s="9">
        <f>IFERROR(VLOOKUP($AN477,'Introduction probability'!$A$1:$L$128,5,FALSE),"0")</f>
        <v>1</v>
      </c>
      <c r="AQ477" s="9">
        <f>IFERROR(VLOOKUP($AN477,'Introduction probability'!$A$1:$L$128,6,FALSE),"0")</f>
        <v>1</v>
      </c>
      <c r="AR477" s="9">
        <f>IFERROR(VLOOKUP($AN477,'Introduction probability'!$A$1:$L$128,7,FALSE),"0")</f>
        <v>0.5</v>
      </c>
      <c r="AS477" s="9">
        <f>IFERROR(VLOOKUP($AN477,'Introduction probability'!$A$1:$L$128,8,FALSE),"0")</f>
        <v>1</v>
      </c>
      <c r="AT477" s="9">
        <f>IFERROR(VLOOKUP($AN477,'Introduction probability'!$A$1:$L$128,9,FALSE),"0")</f>
        <v>0.5</v>
      </c>
      <c r="AU477" s="9">
        <f>IFERROR(VLOOKUP($AN477,'Introduction probability'!$A$1:$L$128,10,FALSE),"0")</f>
        <v>1</v>
      </c>
      <c r="AV477" s="9">
        <f>IFERROR(VLOOKUP($AN477,'Introduction probability'!$A$1:$L$128,11,FALSE),"0")</f>
        <v>1</v>
      </c>
      <c r="AW477" s="9">
        <f>IFERROR(VLOOKUP($AN477,'Introduction probability'!$A$1:$L$128,12,FALSE),"0")</f>
        <v>1</v>
      </c>
      <c r="AY477" s="2" t="str">
        <f t="shared" si="183"/>
        <v>Plymouth Sound and Estuaries</v>
      </c>
      <c r="AZ477" s="2" t="str">
        <f t="shared" si="184"/>
        <v>SAC</v>
      </c>
      <c r="BA477" s="2">
        <f t="shared" si="185"/>
        <v>0</v>
      </c>
      <c r="BB477" s="2">
        <f t="shared" si="186"/>
        <v>1</v>
      </c>
      <c r="BC477" s="2">
        <f t="shared" si="187"/>
        <v>0</v>
      </c>
      <c r="BD477" s="2">
        <f t="shared" si="188"/>
        <v>1</v>
      </c>
      <c r="BE477" s="2">
        <f t="shared" si="189"/>
        <v>0</v>
      </c>
      <c r="BF477" s="2">
        <f t="shared" si="190"/>
        <v>1</v>
      </c>
      <c r="BG477" s="2">
        <f t="shared" si="191"/>
        <v>1</v>
      </c>
      <c r="BH477" s="2">
        <f t="shared" si="192"/>
        <v>1</v>
      </c>
    </row>
    <row r="478" spans="1:60" x14ac:dyDescent="0.25">
      <c r="A478" s="1" t="s">
        <v>240</v>
      </c>
      <c r="B478" s="1" t="s">
        <v>241</v>
      </c>
      <c r="C478" s="1" t="s">
        <v>242</v>
      </c>
      <c r="D478" s="1" t="s">
        <v>531</v>
      </c>
      <c r="E478" s="1" t="s">
        <v>204</v>
      </c>
      <c r="F478" s="1" t="s">
        <v>16</v>
      </c>
      <c r="G478" s="1" t="s">
        <v>16</v>
      </c>
      <c r="H478" s="1" t="s">
        <v>17</v>
      </c>
      <c r="I478" s="1" t="s">
        <v>607</v>
      </c>
      <c r="J478" s="1" t="s">
        <v>40</v>
      </c>
      <c r="K478" s="1" t="s">
        <v>16</v>
      </c>
      <c r="L478" s="1" t="s">
        <v>250</v>
      </c>
      <c r="M478" s="2" t="str">
        <f t="shared" si="169"/>
        <v>UK0030076</v>
      </c>
      <c r="N478" s="2" t="str">
        <f t="shared" si="170"/>
        <v>Alde, Ore and Butley Estuaries</v>
      </c>
      <c r="O478" s="2" t="str">
        <f t="shared" si="171"/>
        <v>SAC</v>
      </c>
      <c r="P478" s="2" t="str">
        <f t="shared" si="173"/>
        <v>A5.4E</v>
      </c>
      <c r="Q478" s="37" t="s">
        <v>297</v>
      </c>
      <c r="R478" s="37" t="s">
        <v>298</v>
      </c>
      <c r="S478" s="37" t="s">
        <v>242</v>
      </c>
      <c r="T478" s="37" t="s">
        <v>612</v>
      </c>
      <c r="U478" s="9">
        <f t="shared" si="174"/>
        <v>0</v>
      </c>
      <c r="V478" s="9">
        <f t="shared" si="175"/>
        <v>0</v>
      </c>
      <c r="W478" s="9">
        <f t="shared" si="176"/>
        <v>0</v>
      </c>
      <c r="X478" s="9">
        <f t="shared" si="177"/>
        <v>0</v>
      </c>
      <c r="Y478" s="9">
        <f t="shared" si="178"/>
        <v>0</v>
      </c>
      <c r="Z478" s="9">
        <f t="shared" si="179"/>
        <v>0</v>
      </c>
      <c r="AA478" s="9">
        <f t="shared" si="180"/>
        <v>0</v>
      </c>
      <c r="AB478" s="9">
        <f t="shared" si="181"/>
        <v>0</v>
      </c>
      <c r="AN478" s="10" t="str">
        <f t="shared" si="172"/>
        <v>Plymouth Sound and EstuariesSAC</v>
      </c>
      <c r="AO478" s="10" t="str">
        <f t="shared" si="182"/>
        <v>Plymouth Sound and Estuaries</v>
      </c>
      <c r="AP478" s="9">
        <f>IFERROR(VLOOKUP($AN478,'Introduction probability'!$A$1:$L$128,5,FALSE),"0")</f>
        <v>1</v>
      </c>
      <c r="AQ478" s="9">
        <f>IFERROR(VLOOKUP($AN478,'Introduction probability'!$A$1:$L$128,6,FALSE),"0")</f>
        <v>1</v>
      </c>
      <c r="AR478" s="9">
        <f>IFERROR(VLOOKUP($AN478,'Introduction probability'!$A$1:$L$128,7,FALSE),"0")</f>
        <v>0.5</v>
      </c>
      <c r="AS478" s="9">
        <f>IFERROR(VLOOKUP($AN478,'Introduction probability'!$A$1:$L$128,8,FALSE),"0")</f>
        <v>1</v>
      </c>
      <c r="AT478" s="9">
        <f>IFERROR(VLOOKUP($AN478,'Introduction probability'!$A$1:$L$128,9,FALSE),"0")</f>
        <v>0.5</v>
      </c>
      <c r="AU478" s="9">
        <f>IFERROR(VLOOKUP($AN478,'Introduction probability'!$A$1:$L$128,10,FALSE),"0")</f>
        <v>1</v>
      </c>
      <c r="AV478" s="9">
        <f>IFERROR(VLOOKUP($AN478,'Introduction probability'!$A$1:$L$128,11,FALSE),"0")</f>
        <v>1</v>
      </c>
      <c r="AW478" s="9">
        <f>IFERROR(VLOOKUP($AN478,'Introduction probability'!$A$1:$L$128,12,FALSE),"0")</f>
        <v>1</v>
      </c>
      <c r="AY478" s="2" t="str">
        <f t="shared" si="183"/>
        <v>Plymouth Sound and Estuaries</v>
      </c>
      <c r="AZ478" s="2" t="str">
        <f t="shared" si="184"/>
        <v>SAC</v>
      </c>
      <c r="BA478" s="2">
        <f t="shared" si="185"/>
        <v>0</v>
      </c>
      <c r="BB478" s="2">
        <f t="shared" si="186"/>
        <v>0</v>
      </c>
      <c r="BC478" s="2">
        <f t="shared" si="187"/>
        <v>0</v>
      </c>
      <c r="BD478" s="2">
        <f t="shared" si="188"/>
        <v>0</v>
      </c>
      <c r="BE478" s="2">
        <f t="shared" si="189"/>
        <v>0</v>
      </c>
      <c r="BF478" s="2">
        <f t="shared" si="190"/>
        <v>0</v>
      </c>
      <c r="BG478" s="2">
        <f t="shared" si="191"/>
        <v>0</v>
      </c>
      <c r="BH478" s="2">
        <f t="shared" si="192"/>
        <v>0</v>
      </c>
    </row>
    <row r="479" spans="1:60" x14ac:dyDescent="0.25">
      <c r="A479" s="1" t="s">
        <v>240</v>
      </c>
      <c r="B479" s="1" t="s">
        <v>241</v>
      </c>
      <c r="C479" s="1" t="s">
        <v>242</v>
      </c>
      <c r="D479" s="1" t="s">
        <v>531</v>
      </c>
      <c r="E479" s="1" t="s">
        <v>204</v>
      </c>
      <c r="F479" s="1" t="s">
        <v>16</v>
      </c>
      <c r="G479" s="1" t="s">
        <v>16</v>
      </c>
      <c r="H479" s="1" t="s">
        <v>17</v>
      </c>
      <c r="I479" s="1" t="s">
        <v>608</v>
      </c>
      <c r="J479" s="1" t="s">
        <v>41</v>
      </c>
      <c r="K479" s="1" t="s">
        <v>16</v>
      </c>
      <c r="L479" s="1" t="s">
        <v>250</v>
      </c>
      <c r="M479" s="2" t="str">
        <f t="shared" si="169"/>
        <v>UK0030076</v>
      </c>
      <c r="N479" s="2" t="str">
        <f t="shared" si="170"/>
        <v>Alde, Ore and Butley Estuaries</v>
      </c>
      <c r="O479" s="2" t="str">
        <f t="shared" si="171"/>
        <v>SAC</v>
      </c>
      <c r="P479" s="2" t="str">
        <f t="shared" si="173"/>
        <v>A5.3E</v>
      </c>
      <c r="Q479" s="37" t="s">
        <v>297</v>
      </c>
      <c r="R479" s="37" t="s">
        <v>298</v>
      </c>
      <c r="S479" s="37" t="s">
        <v>242</v>
      </c>
      <c r="T479" s="37" t="s">
        <v>450</v>
      </c>
      <c r="U479" s="9">
        <f t="shared" si="174"/>
        <v>0</v>
      </c>
      <c r="V479" s="9">
        <f t="shared" si="175"/>
        <v>1</v>
      </c>
      <c r="W479" s="9">
        <f t="shared" si="176"/>
        <v>0</v>
      </c>
      <c r="X479" s="9">
        <f t="shared" si="177"/>
        <v>0</v>
      </c>
      <c r="Y479" s="9">
        <f t="shared" si="178"/>
        <v>0</v>
      </c>
      <c r="Z479" s="9">
        <f t="shared" si="179"/>
        <v>1</v>
      </c>
      <c r="AA479" s="9">
        <f t="shared" si="180"/>
        <v>1</v>
      </c>
      <c r="AB479" s="9">
        <f t="shared" si="181"/>
        <v>1</v>
      </c>
      <c r="AN479" s="10" t="str">
        <f t="shared" si="172"/>
        <v>Plymouth Sound and EstuariesSAC</v>
      </c>
      <c r="AO479" s="10" t="str">
        <f t="shared" si="182"/>
        <v>Plymouth Sound and Estuaries</v>
      </c>
      <c r="AP479" s="9">
        <f>IFERROR(VLOOKUP($AN479,'Introduction probability'!$A$1:$L$128,5,FALSE),"0")</f>
        <v>1</v>
      </c>
      <c r="AQ479" s="9">
        <f>IFERROR(VLOOKUP($AN479,'Introduction probability'!$A$1:$L$128,6,FALSE),"0")</f>
        <v>1</v>
      </c>
      <c r="AR479" s="9">
        <f>IFERROR(VLOOKUP($AN479,'Introduction probability'!$A$1:$L$128,7,FALSE),"0")</f>
        <v>0.5</v>
      </c>
      <c r="AS479" s="9">
        <f>IFERROR(VLOOKUP($AN479,'Introduction probability'!$A$1:$L$128,8,FALSE),"0")</f>
        <v>1</v>
      </c>
      <c r="AT479" s="9">
        <f>IFERROR(VLOOKUP($AN479,'Introduction probability'!$A$1:$L$128,9,FALSE),"0")</f>
        <v>0.5</v>
      </c>
      <c r="AU479" s="9">
        <f>IFERROR(VLOOKUP($AN479,'Introduction probability'!$A$1:$L$128,10,FALSE),"0")</f>
        <v>1</v>
      </c>
      <c r="AV479" s="9">
        <f>IFERROR(VLOOKUP($AN479,'Introduction probability'!$A$1:$L$128,11,FALSE),"0")</f>
        <v>1</v>
      </c>
      <c r="AW479" s="9">
        <f>IFERROR(VLOOKUP($AN479,'Introduction probability'!$A$1:$L$128,12,FALSE),"0")</f>
        <v>1</v>
      </c>
      <c r="AY479" s="2" t="str">
        <f t="shared" si="183"/>
        <v>Plymouth Sound and Estuaries</v>
      </c>
      <c r="AZ479" s="2" t="str">
        <f t="shared" si="184"/>
        <v>SAC</v>
      </c>
      <c r="BA479" s="2">
        <f t="shared" si="185"/>
        <v>0</v>
      </c>
      <c r="BB479" s="2">
        <f t="shared" si="186"/>
        <v>1</v>
      </c>
      <c r="BC479" s="2">
        <f t="shared" si="187"/>
        <v>0</v>
      </c>
      <c r="BD479" s="2">
        <f t="shared" si="188"/>
        <v>0</v>
      </c>
      <c r="BE479" s="2">
        <f t="shared" si="189"/>
        <v>0</v>
      </c>
      <c r="BF479" s="2">
        <f t="shared" si="190"/>
        <v>1</v>
      </c>
      <c r="BG479" s="2">
        <f t="shared" si="191"/>
        <v>1</v>
      </c>
      <c r="BH479" s="2">
        <f t="shared" si="192"/>
        <v>1</v>
      </c>
    </row>
    <row r="480" spans="1:60" x14ac:dyDescent="0.25">
      <c r="A480" s="1" t="s">
        <v>240</v>
      </c>
      <c r="B480" s="1" t="s">
        <v>241</v>
      </c>
      <c r="C480" s="1" t="s">
        <v>242</v>
      </c>
      <c r="D480" s="1" t="s">
        <v>531</v>
      </c>
      <c r="E480" s="1" t="s">
        <v>204</v>
      </c>
      <c r="F480" s="1" t="s">
        <v>16</v>
      </c>
      <c r="G480" s="1" t="s">
        <v>16</v>
      </c>
      <c r="H480" s="1" t="s">
        <v>17</v>
      </c>
      <c r="I480" s="1" t="s">
        <v>604</v>
      </c>
      <c r="J480" s="1" t="s">
        <v>248</v>
      </c>
      <c r="K480" s="1" t="s">
        <v>16</v>
      </c>
      <c r="L480" s="1" t="s">
        <v>203</v>
      </c>
      <c r="M480" s="2" t="str">
        <f t="shared" si="169"/>
        <v>UK0030076</v>
      </c>
      <c r="N480" s="2" t="str">
        <f t="shared" si="170"/>
        <v>Alde, Ore and Butley Estuaries</v>
      </c>
      <c r="O480" s="2" t="str">
        <f t="shared" si="171"/>
        <v>SAC</v>
      </c>
      <c r="P480" s="2" t="str">
        <f t="shared" si="173"/>
        <v>SF_6</v>
      </c>
      <c r="Q480" s="37" t="s">
        <v>297</v>
      </c>
      <c r="R480" s="37" t="s">
        <v>298</v>
      </c>
      <c r="S480" s="37" t="s">
        <v>242</v>
      </c>
      <c r="T480" s="37" t="s">
        <v>465</v>
      </c>
      <c r="U480" s="9">
        <f t="shared" si="174"/>
        <v>0</v>
      </c>
      <c r="V480" s="9">
        <f t="shared" si="175"/>
        <v>0</v>
      </c>
      <c r="W480" s="9">
        <f t="shared" si="176"/>
        <v>0</v>
      </c>
      <c r="X480" s="9">
        <f t="shared" si="177"/>
        <v>0</v>
      </c>
      <c r="Y480" s="9">
        <f t="shared" si="178"/>
        <v>0</v>
      </c>
      <c r="Z480" s="9">
        <f t="shared" si="179"/>
        <v>0</v>
      </c>
      <c r="AA480" s="9">
        <f t="shared" si="180"/>
        <v>0</v>
      </c>
      <c r="AB480" s="9">
        <f t="shared" si="181"/>
        <v>0</v>
      </c>
      <c r="AN480" s="10" t="str">
        <f t="shared" si="172"/>
        <v>Plymouth Sound and EstuariesSAC</v>
      </c>
      <c r="AO480" s="10" t="str">
        <f t="shared" si="182"/>
        <v>Plymouth Sound and Estuaries</v>
      </c>
      <c r="AP480" s="9">
        <f>IFERROR(VLOOKUP($AN480,'Introduction probability'!$A$1:$L$128,5,FALSE),"0")</f>
        <v>1</v>
      </c>
      <c r="AQ480" s="9">
        <f>IFERROR(VLOOKUP($AN480,'Introduction probability'!$A$1:$L$128,6,FALSE),"0")</f>
        <v>1</v>
      </c>
      <c r="AR480" s="9">
        <f>IFERROR(VLOOKUP($AN480,'Introduction probability'!$A$1:$L$128,7,FALSE),"0")</f>
        <v>0.5</v>
      </c>
      <c r="AS480" s="9">
        <f>IFERROR(VLOOKUP($AN480,'Introduction probability'!$A$1:$L$128,8,FALSE),"0")</f>
        <v>1</v>
      </c>
      <c r="AT480" s="9">
        <f>IFERROR(VLOOKUP($AN480,'Introduction probability'!$A$1:$L$128,9,FALSE),"0")</f>
        <v>0.5</v>
      </c>
      <c r="AU480" s="9">
        <f>IFERROR(VLOOKUP($AN480,'Introduction probability'!$A$1:$L$128,10,FALSE),"0")</f>
        <v>1</v>
      </c>
      <c r="AV480" s="9">
        <f>IFERROR(VLOOKUP($AN480,'Introduction probability'!$A$1:$L$128,11,FALSE),"0")</f>
        <v>1</v>
      </c>
      <c r="AW480" s="9">
        <f>IFERROR(VLOOKUP($AN480,'Introduction probability'!$A$1:$L$128,12,FALSE),"0")</f>
        <v>1</v>
      </c>
      <c r="AY480" s="2" t="str">
        <f t="shared" si="183"/>
        <v>Plymouth Sound and Estuaries</v>
      </c>
      <c r="AZ480" s="2" t="str">
        <f t="shared" si="184"/>
        <v>SAC</v>
      </c>
      <c r="BA480" s="2">
        <f t="shared" si="185"/>
        <v>0</v>
      </c>
      <c r="BB480" s="2">
        <f t="shared" si="186"/>
        <v>0</v>
      </c>
      <c r="BC480" s="2">
        <f t="shared" si="187"/>
        <v>0</v>
      </c>
      <c r="BD480" s="2">
        <f t="shared" si="188"/>
        <v>0</v>
      </c>
      <c r="BE480" s="2">
        <f t="shared" si="189"/>
        <v>0</v>
      </c>
      <c r="BF480" s="2">
        <f t="shared" si="190"/>
        <v>0</v>
      </c>
      <c r="BG480" s="2">
        <f t="shared" si="191"/>
        <v>0</v>
      </c>
      <c r="BH480" s="2">
        <f t="shared" si="192"/>
        <v>0</v>
      </c>
    </row>
    <row r="481" spans="1:60" x14ac:dyDescent="0.25">
      <c r="A481" s="1" t="s">
        <v>240</v>
      </c>
      <c r="B481" s="1" t="s">
        <v>241</v>
      </c>
      <c r="C481" s="1" t="s">
        <v>242</v>
      </c>
      <c r="D481" s="1" t="s">
        <v>531</v>
      </c>
      <c r="E481" s="1" t="s">
        <v>204</v>
      </c>
      <c r="F481" s="1" t="s">
        <v>16</v>
      </c>
      <c r="G481" s="1" t="s">
        <v>16</v>
      </c>
      <c r="H481" s="1" t="s">
        <v>17</v>
      </c>
      <c r="I481" s="1" t="s">
        <v>605</v>
      </c>
      <c r="J481" s="1" t="s">
        <v>249</v>
      </c>
      <c r="K481" s="1" t="s">
        <v>16</v>
      </c>
      <c r="L481" s="1" t="s">
        <v>203</v>
      </c>
      <c r="M481" s="2" t="str">
        <f t="shared" si="169"/>
        <v>UK0030076</v>
      </c>
      <c r="N481" s="2" t="str">
        <f t="shared" si="170"/>
        <v>Alde, Ore and Butley Estuaries</v>
      </c>
      <c r="O481" s="2" t="str">
        <f t="shared" si="171"/>
        <v>SAC</v>
      </c>
      <c r="P481" s="2" t="str">
        <f t="shared" si="173"/>
        <v>SF_5</v>
      </c>
      <c r="Q481" s="37" t="s">
        <v>297</v>
      </c>
      <c r="R481" s="37" t="s">
        <v>298</v>
      </c>
      <c r="S481" s="37" t="s">
        <v>242</v>
      </c>
      <c r="T481" s="37" t="s">
        <v>456</v>
      </c>
      <c r="U481" s="9">
        <f t="shared" si="174"/>
        <v>0</v>
      </c>
      <c r="V481" s="9">
        <f t="shared" si="175"/>
        <v>0</v>
      </c>
      <c r="W481" s="9">
        <f t="shared" si="176"/>
        <v>0</v>
      </c>
      <c r="X481" s="9">
        <f t="shared" si="177"/>
        <v>0</v>
      </c>
      <c r="Y481" s="9">
        <f t="shared" si="178"/>
        <v>0</v>
      </c>
      <c r="Z481" s="9">
        <f t="shared" si="179"/>
        <v>0</v>
      </c>
      <c r="AA481" s="9">
        <f t="shared" si="180"/>
        <v>0</v>
      </c>
      <c r="AB481" s="9">
        <f t="shared" si="181"/>
        <v>0</v>
      </c>
      <c r="AN481" s="10" t="str">
        <f t="shared" si="172"/>
        <v>Plymouth Sound and EstuariesSAC</v>
      </c>
      <c r="AO481" s="10" t="str">
        <f t="shared" si="182"/>
        <v>Plymouth Sound and Estuaries</v>
      </c>
      <c r="AP481" s="9">
        <f>IFERROR(VLOOKUP($AN481,'Introduction probability'!$A$1:$L$128,5,FALSE),"0")</f>
        <v>1</v>
      </c>
      <c r="AQ481" s="9">
        <f>IFERROR(VLOOKUP($AN481,'Introduction probability'!$A$1:$L$128,6,FALSE),"0")</f>
        <v>1</v>
      </c>
      <c r="AR481" s="9">
        <f>IFERROR(VLOOKUP($AN481,'Introduction probability'!$A$1:$L$128,7,FALSE),"0")</f>
        <v>0.5</v>
      </c>
      <c r="AS481" s="9">
        <f>IFERROR(VLOOKUP($AN481,'Introduction probability'!$A$1:$L$128,8,FALSE),"0")</f>
        <v>1</v>
      </c>
      <c r="AT481" s="9">
        <f>IFERROR(VLOOKUP($AN481,'Introduction probability'!$A$1:$L$128,9,FALSE),"0")</f>
        <v>0.5</v>
      </c>
      <c r="AU481" s="9">
        <f>IFERROR(VLOOKUP($AN481,'Introduction probability'!$A$1:$L$128,10,FALSE),"0")</f>
        <v>1</v>
      </c>
      <c r="AV481" s="9">
        <f>IFERROR(VLOOKUP($AN481,'Introduction probability'!$A$1:$L$128,11,FALSE),"0")</f>
        <v>1</v>
      </c>
      <c r="AW481" s="9">
        <f>IFERROR(VLOOKUP($AN481,'Introduction probability'!$A$1:$L$128,12,FALSE),"0")</f>
        <v>1</v>
      </c>
      <c r="AY481" s="2" t="str">
        <f t="shared" si="183"/>
        <v>Plymouth Sound and Estuaries</v>
      </c>
      <c r="AZ481" s="2" t="str">
        <f t="shared" si="184"/>
        <v>SAC</v>
      </c>
      <c r="BA481" s="2">
        <f t="shared" si="185"/>
        <v>0</v>
      </c>
      <c r="BB481" s="2">
        <f t="shared" si="186"/>
        <v>0</v>
      </c>
      <c r="BC481" s="2">
        <f t="shared" si="187"/>
        <v>0</v>
      </c>
      <c r="BD481" s="2">
        <f t="shared" si="188"/>
        <v>0</v>
      </c>
      <c r="BE481" s="2">
        <f t="shared" si="189"/>
        <v>0</v>
      </c>
      <c r="BF481" s="2">
        <f t="shared" si="190"/>
        <v>0</v>
      </c>
      <c r="BG481" s="2">
        <f t="shared" si="191"/>
        <v>0</v>
      </c>
      <c r="BH481" s="2">
        <f t="shared" si="192"/>
        <v>0</v>
      </c>
    </row>
    <row r="482" spans="1:60" x14ac:dyDescent="0.25">
      <c r="A482" s="1" t="s">
        <v>240</v>
      </c>
      <c r="B482" s="1" t="s">
        <v>241</v>
      </c>
      <c r="C482" s="1" t="s">
        <v>242</v>
      </c>
      <c r="D482" s="1" t="s">
        <v>532</v>
      </c>
      <c r="E482" s="1" t="s">
        <v>205</v>
      </c>
      <c r="F482" s="1" t="s">
        <v>16</v>
      </c>
      <c r="G482" s="1" t="s">
        <v>16</v>
      </c>
      <c r="H482" s="1" t="s">
        <v>17</v>
      </c>
      <c r="I482" s="1" t="s">
        <v>450</v>
      </c>
      <c r="J482" s="1" t="s">
        <v>35</v>
      </c>
      <c r="K482" s="1" t="s">
        <v>16</v>
      </c>
      <c r="L482" s="1" t="s">
        <v>19</v>
      </c>
      <c r="M482" s="2" t="str">
        <f t="shared" si="169"/>
        <v>UK0030076</v>
      </c>
      <c r="N482" s="2" t="str">
        <f t="shared" si="170"/>
        <v>Alde, Ore and Butley Estuaries</v>
      </c>
      <c r="O482" s="2" t="str">
        <f t="shared" si="171"/>
        <v>SAC</v>
      </c>
      <c r="P482" s="2" t="str">
        <f t="shared" si="173"/>
        <v>A2.1</v>
      </c>
      <c r="Q482" s="37" t="s">
        <v>297</v>
      </c>
      <c r="R482" s="37" t="s">
        <v>298</v>
      </c>
      <c r="S482" s="37" t="s">
        <v>242</v>
      </c>
      <c r="T482" s="37" t="s">
        <v>550</v>
      </c>
      <c r="U482" s="9">
        <f t="shared" si="174"/>
        <v>0</v>
      </c>
      <c r="V482" s="9">
        <f t="shared" si="175"/>
        <v>0</v>
      </c>
      <c r="W482" s="9">
        <f t="shared" si="176"/>
        <v>0</v>
      </c>
      <c r="X482" s="9">
        <f t="shared" si="177"/>
        <v>0</v>
      </c>
      <c r="Y482" s="9">
        <f t="shared" si="178"/>
        <v>0</v>
      </c>
      <c r="Z482" s="9">
        <f t="shared" si="179"/>
        <v>0</v>
      </c>
      <c r="AA482" s="9">
        <f t="shared" si="180"/>
        <v>0</v>
      </c>
      <c r="AB482" s="9">
        <f t="shared" si="181"/>
        <v>0</v>
      </c>
      <c r="AN482" s="10" t="str">
        <f t="shared" si="172"/>
        <v>Plymouth Sound and EstuariesSAC</v>
      </c>
      <c r="AO482" s="10" t="str">
        <f t="shared" si="182"/>
        <v>Plymouth Sound and Estuaries</v>
      </c>
      <c r="AP482" s="9">
        <f>IFERROR(VLOOKUP($AN482,'Introduction probability'!$A$1:$L$128,5,FALSE),"0")</f>
        <v>1</v>
      </c>
      <c r="AQ482" s="9">
        <f>IFERROR(VLOOKUP($AN482,'Introduction probability'!$A$1:$L$128,6,FALSE),"0")</f>
        <v>1</v>
      </c>
      <c r="AR482" s="9">
        <f>IFERROR(VLOOKUP($AN482,'Introduction probability'!$A$1:$L$128,7,FALSE),"0")</f>
        <v>0.5</v>
      </c>
      <c r="AS482" s="9">
        <f>IFERROR(VLOOKUP($AN482,'Introduction probability'!$A$1:$L$128,8,FALSE),"0")</f>
        <v>1</v>
      </c>
      <c r="AT482" s="9">
        <f>IFERROR(VLOOKUP($AN482,'Introduction probability'!$A$1:$L$128,9,FALSE),"0")</f>
        <v>0.5</v>
      </c>
      <c r="AU482" s="9">
        <f>IFERROR(VLOOKUP($AN482,'Introduction probability'!$A$1:$L$128,10,FALSE),"0")</f>
        <v>1</v>
      </c>
      <c r="AV482" s="9">
        <f>IFERROR(VLOOKUP($AN482,'Introduction probability'!$A$1:$L$128,11,FALSE),"0")</f>
        <v>1</v>
      </c>
      <c r="AW482" s="9">
        <f>IFERROR(VLOOKUP($AN482,'Introduction probability'!$A$1:$L$128,12,FALSE),"0")</f>
        <v>1</v>
      </c>
      <c r="AY482" s="2" t="str">
        <f t="shared" si="183"/>
        <v>Plymouth Sound and Estuaries</v>
      </c>
      <c r="AZ482" s="2" t="str">
        <f t="shared" si="184"/>
        <v>SAC</v>
      </c>
      <c r="BA482" s="2">
        <f t="shared" si="185"/>
        <v>0</v>
      </c>
      <c r="BB482" s="2">
        <f t="shared" si="186"/>
        <v>0</v>
      </c>
      <c r="BC482" s="2">
        <f t="shared" si="187"/>
        <v>0</v>
      </c>
      <c r="BD482" s="2">
        <f t="shared" si="188"/>
        <v>0</v>
      </c>
      <c r="BE482" s="2">
        <f t="shared" si="189"/>
        <v>0</v>
      </c>
      <c r="BF482" s="2">
        <f t="shared" si="190"/>
        <v>0</v>
      </c>
      <c r="BG482" s="2">
        <f t="shared" si="191"/>
        <v>0</v>
      </c>
      <c r="BH482" s="2">
        <f t="shared" si="192"/>
        <v>0</v>
      </c>
    </row>
    <row r="483" spans="1:60" x14ac:dyDescent="0.25">
      <c r="A483" s="1" t="s">
        <v>240</v>
      </c>
      <c r="B483" s="1" t="s">
        <v>241</v>
      </c>
      <c r="C483" s="1" t="s">
        <v>242</v>
      </c>
      <c r="D483" s="1" t="s">
        <v>532</v>
      </c>
      <c r="E483" s="1" t="s">
        <v>205</v>
      </c>
      <c r="F483" s="1" t="s">
        <v>16</v>
      </c>
      <c r="G483" s="1" t="s">
        <v>16</v>
      </c>
      <c r="H483" s="1" t="s">
        <v>17</v>
      </c>
      <c r="I483" s="1" t="s">
        <v>459</v>
      </c>
      <c r="J483" s="1" t="s">
        <v>46</v>
      </c>
      <c r="K483" s="1" t="s">
        <v>16</v>
      </c>
      <c r="L483" s="1" t="s">
        <v>19</v>
      </c>
      <c r="M483" s="2" t="str">
        <f t="shared" si="169"/>
        <v>UK0030076</v>
      </c>
      <c r="N483" s="2" t="str">
        <f t="shared" si="170"/>
        <v>Alde, Ore and Butley Estuaries</v>
      </c>
      <c r="O483" s="2" t="str">
        <f t="shared" si="171"/>
        <v>SAC</v>
      </c>
      <c r="P483" s="2" t="str">
        <f t="shared" si="173"/>
        <v>A2.4</v>
      </c>
      <c r="Q483" s="37" t="s">
        <v>301</v>
      </c>
      <c r="R483" s="37" t="s">
        <v>302</v>
      </c>
      <c r="S483" s="37" t="s">
        <v>242</v>
      </c>
      <c r="T483" s="37" t="s">
        <v>530</v>
      </c>
      <c r="U483" s="9">
        <f t="shared" si="174"/>
        <v>0</v>
      </c>
      <c r="V483" s="9">
        <f t="shared" si="175"/>
        <v>0</v>
      </c>
      <c r="W483" s="9">
        <f t="shared" si="176"/>
        <v>0</v>
      </c>
      <c r="X483" s="9">
        <f t="shared" si="177"/>
        <v>0</v>
      </c>
      <c r="Y483" s="9">
        <f t="shared" si="178"/>
        <v>0</v>
      </c>
      <c r="Z483" s="9">
        <f t="shared" si="179"/>
        <v>0</v>
      </c>
      <c r="AA483" s="9">
        <f t="shared" si="180"/>
        <v>0</v>
      </c>
      <c r="AB483" s="9">
        <f t="shared" si="181"/>
        <v>0</v>
      </c>
      <c r="AN483" s="10" t="str">
        <f t="shared" si="172"/>
        <v>Severn Estuary/ Môr HafrenSAC</v>
      </c>
      <c r="AO483" s="10" t="str">
        <f t="shared" si="182"/>
        <v>Severn Estuary/ Môr Hafren</v>
      </c>
      <c r="AP483" s="9">
        <f>IFERROR(VLOOKUP($AN483,'Introduction probability'!$A$1:$L$128,5,FALSE),"0")</f>
        <v>0.5</v>
      </c>
      <c r="AQ483" s="9">
        <f>IFERROR(VLOOKUP($AN483,'Introduction probability'!$A$1:$L$128,6,FALSE),"0")</f>
        <v>1</v>
      </c>
      <c r="AR483" s="9">
        <f>IFERROR(VLOOKUP($AN483,'Introduction probability'!$A$1:$L$128,7,FALSE),"0")</f>
        <v>0.5</v>
      </c>
      <c r="AS483" s="9">
        <f>IFERROR(VLOOKUP($AN483,'Introduction probability'!$A$1:$L$128,8,FALSE),"0")</f>
        <v>0.5</v>
      </c>
      <c r="AT483" s="9">
        <f>IFERROR(VLOOKUP($AN483,'Introduction probability'!$A$1:$L$128,9,FALSE),"0")</f>
        <v>0.5</v>
      </c>
      <c r="AU483" s="9">
        <f>IFERROR(VLOOKUP($AN483,'Introduction probability'!$A$1:$L$128,10,FALSE),"0")</f>
        <v>0.5</v>
      </c>
      <c r="AV483" s="9">
        <f>IFERROR(VLOOKUP($AN483,'Introduction probability'!$A$1:$L$128,11,FALSE),"0")</f>
        <v>0.5</v>
      </c>
      <c r="AW483" s="9">
        <f>IFERROR(VLOOKUP($AN483,'Introduction probability'!$A$1:$L$128,12,FALSE),"0")</f>
        <v>0.5</v>
      </c>
      <c r="AY483" s="2" t="str">
        <f t="shared" si="183"/>
        <v>Severn Estuary/ Môr Hafren</v>
      </c>
      <c r="AZ483" s="2" t="str">
        <f t="shared" si="184"/>
        <v>SAC</v>
      </c>
      <c r="BA483" s="2">
        <f t="shared" si="185"/>
        <v>0</v>
      </c>
      <c r="BB483" s="2">
        <f t="shared" si="186"/>
        <v>0</v>
      </c>
      <c r="BC483" s="2">
        <f t="shared" si="187"/>
        <v>0</v>
      </c>
      <c r="BD483" s="2">
        <f t="shared" si="188"/>
        <v>0</v>
      </c>
      <c r="BE483" s="2">
        <f t="shared" si="189"/>
        <v>0</v>
      </c>
      <c r="BF483" s="2">
        <f t="shared" si="190"/>
        <v>0</v>
      </c>
      <c r="BG483" s="2">
        <f t="shared" si="191"/>
        <v>0</v>
      </c>
      <c r="BH483" s="2">
        <f t="shared" si="192"/>
        <v>0</v>
      </c>
    </row>
    <row r="484" spans="1:60" x14ac:dyDescent="0.25">
      <c r="A484" s="1" t="s">
        <v>240</v>
      </c>
      <c r="B484" s="1" t="s">
        <v>241</v>
      </c>
      <c r="C484" s="1" t="s">
        <v>242</v>
      </c>
      <c r="D484" s="1" t="s">
        <v>532</v>
      </c>
      <c r="E484" s="1" t="s">
        <v>205</v>
      </c>
      <c r="F484" s="1" t="s">
        <v>16</v>
      </c>
      <c r="G484" s="1" t="s">
        <v>16</v>
      </c>
      <c r="H484" s="1" t="s">
        <v>17</v>
      </c>
      <c r="I484" s="1" t="s">
        <v>444</v>
      </c>
      <c r="J484" s="1" t="s">
        <v>27</v>
      </c>
      <c r="K484" s="1" t="s">
        <v>16</v>
      </c>
      <c r="L484" s="1" t="s">
        <v>19</v>
      </c>
      <c r="M484" s="2" t="str">
        <f t="shared" si="169"/>
        <v>UK0030076</v>
      </c>
      <c r="N484" s="2" t="str">
        <f t="shared" si="170"/>
        <v>Alde, Ore and Butley Estuaries</v>
      </c>
      <c r="O484" s="2" t="str">
        <f t="shared" si="171"/>
        <v>SAC</v>
      </c>
      <c r="P484" s="2" t="str">
        <f t="shared" si="173"/>
        <v>A2.3</v>
      </c>
      <c r="Q484" s="37" t="s">
        <v>301</v>
      </c>
      <c r="R484" s="37" t="s">
        <v>302</v>
      </c>
      <c r="S484" s="37" t="s">
        <v>242</v>
      </c>
      <c r="T484" s="37" t="s">
        <v>531</v>
      </c>
      <c r="U484" s="9">
        <f t="shared" si="174"/>
        <v>1</v>
      </c>
      <c r="V484" s="9">
        <f t="shared" si="175"/>
        <v>1</v>
      </c>
      <c r="W484" s="9">
        <f t="shared" si="176"/>
        <v>1</v>
      </c>
      <c r="X484" s="9">
        <f t="shared" si="177"/>
        <v>1</v>
      </c>
      <c r="Y484" s="9">
        <f t="shared" si="178"/>
        <v>1</v>
      </c>
      <c r="Z484" s="9">
        <f t="shared" si="179"/>
        <v>0</v>
      </c>
      <c r="AA484" s="9">
        <f t="shared" si="180"/>
        <v>0</v>
      </c>
      <c r="AB484" s="9">
        <f t="shared" si="181"/>
        <v>1</v>
      </c>
      <c r="AN484" s="10" t="str">
        <f t="shared" si="172"/>
        <v>Severn Estuary/ Môr HafrenSAC</v>
      </c>
      <c r="AO484" s="10" t="str">
        <f t="shared" si="182"/>
        <v>Severn Estuary/ Môr Hafren</v>
      </c>
      <c r="AP484" s="9">
        <f>IFERROR(VLOOKUP($AN484,'Introduction probability'!$A$1:$L$128,5,FALSE),"0")</f>
        <v>0.5</v>
      </c>
      <c r="AQ484" s="9">
        <f>IFERROR(VLOOKUP($AN484,'Introduction probability'!$A$1:$L$128,6,FALSE),"0")</f>
        <v>1</v>
      </c>
      <c r="AR484" s="9">
        <f>IFERROR(VLOOKUP($AN484,'Introduction probability'!$A$1:$L$128,7,FALSE),"0")</f>
        <v>0.5</v>
      </c>
      <c r="AS484" s="9">
        <f>IFERROR(VLOOKUP($AN484,'Introduction probability'!$A$1:$L$128,8,FALSE),"0")</f>
        <v>0.5</v>
      </c>
      <c r="AT484" s="9">
        <f>IFERROR(VLOOKUP($AN484,'Introduction probability'!$A$1:$L$128,9,FALSE),"0")</f>
        <v>0.5</v>
      </c>
      <c r="AU484" s="9">
        <f>IFERROR(VLOOKUP($AN484,'Introduction probability'!$A$1:$L$128,10,FALSE),"0")</f>
        <v>0.5</v>
      </c>
      <c r="AV484" s="9">
        <f>IFERROR(VLOOKUP($AN484,'Introduction probability'!$A$1:$L$128,11,FALSE),"0")</f>
        <v>0.5</v>
      </c>
      <c r="AW484" s="9">
        <f>IFERROR(VLOOKUP($AN484,'Introduction probability'!$A$1:$L$128,12,FALSE),"0")</f>
        <v>0.5</v>
      </c>
      <c r="AY484" s="2" t="str">
        <f t="shared" si="183"/>
        <v>Severn Estuary/ Môr Hafren</v>
      </c>
      <c r="AZ484" s="2" t="str">
        <f t="shared" si="184"/>
        <v>SAC</v>
      </c>
      <c r="BA484" s="2">
        <f t="shared" si="185"/>
        <v>0.5</v>
      </c>
      <c r="BB484" s="2">
        <f t="shared" si="186"/>
        <v>1</v>
      </c>
      <c r="BC484" s="2">
        <f t="shared" si="187"/>
        <v>0.5</v>
      </c>
      <c r="BD484" s="2">
        <f t="shared" si="188"/>
        <v>0.5</v>
      </c>
      <c r="BE484" s="2">
        <f t="shared" si="189"/>
        <v>0.5</v>
      </c>
      <c r="BF484" s="2">
        <f t="shared" si="190"/>
        <v>0</v>
      </c>
      <c r="BG484" s="2">
        <f t="shared" si="191"/>
        <v>0</v>
      </c>
      <c r="BH484" s="2">
        <f t="shared" si="192"/>
        <v>0.5</v>
      </c>
    </row>
    <row r="485" spans="1:60" x14ac:dyDescent="0.25">
      <c r="A485" s="1" t="s">
        <v>240</v>
      </c>
      <c r="B485" s="1" t="s">
        <v>241</v>
      </c>
      <c r="C485" s="1" t="s">
        <v>242</v>
      </c>
      <c r="D485" s="1" t="s">
        <v>532</v>
      </c>
      <c r="E485" s="1" t="s">
        <v>205</v>
      </c>
      <c r="F485" s="1" t="s">
        <v>16</v>
      </c>
      <c r="G485" s="1" t="s">
        <v>16</v>
      </c>
      <c r="H485" s="1" t="s">
        <v>17</v>
      </c>
      <c r="I485" s="1" t="s">
        <v>465</v>
      </c>
      <c r="J485" s="1" t="s">
        <v>56</v>
      </c>
      <c r="K485" s="1" t="s">
        <v>16</v>
      </c>
      <c r="L485" s="1" t="s">
        <v>19</v>
      </c>
      <c r="M485" s="2" t="str">
        <f t="shared" si="169"/>
        <v>UK0030076</v>
      </c>
      <c r="N485" s="2" t="str">
        <f t="shared" si="170"/>
        <v>Alde, Ore and Butley Estuaries</v>
      </c>
      <c r="O485" s="2" t="str">
        <f t="shared" si="171"/>
        <v>SAC</v>
      </c>
      <c r="P485" s="2" t="str">
        <f t="shared" si="173"/>
        <v>A2.2</v>
      </c>
      <c r="Q485" s="37" t="s">
        <v>301</v>
      </c>
      <c r="R485" s="37" t="s">
        <v>302</v>
      </c>
      <c r="S485" s="37" t="s">
        <v>242</v>
      </c>
      <c r="T485" s="37" t="s">
        <v>450</v>
      </c>
      <c r="U485" s="9">
        <f t="shared" si="174"/>
        <v>0</v>
      </c>
      <c r="V485" s="9">
        <f t="shared" si="175"/>
        <v>1</v>
      </c>
      <c r="W485" s="9">
        <f t="shared" si="176"/>
        <v>0</v>
      </c>
      <c r="X485" s="9">
        <f t="shared" si="177"/>
        <v>0</v>
      </c>
      <c r="Y485" s="9">
        <f t="shared" si="178"/>
        <v>0</v>
      </c>
      <c r="Z485" s="9">
        <f t="shared" si="179"/>
        <v>1</v>
      </c>
      <c r="AA485" s="9">
        <f t="shared" si="180"/>
        <v>1</v>
      </c>
      <c r="AB485" s="9">
        <f t="shared" si="181"/>
        <v>1</v>
      </c>
      <c r="AN485" s="10" t="str">
        <f t="shared" si="172"/>
        <v>Severn Estuary/ Môr HafrenSAC</v>
      </c>
      <c r="AO485" s="10" t="str">
        <f t="shared" si="182"/>
        <v>Severn Estuary/ Môr Hafren</v>
      </c>
      <c r="AP485" s="9">
        <f>IFERROR(VLOOKUP($AN485,'Introduction probability'!$A$1:$L$128,5,FALSE),"0")</f>
        <v>0.5</v>
      </c>
      <c r="AQ485" s="9">
        <f>IFERROR(VLOOKUP($AN485,'Introduction probability'!$A$1:$L$128,6,FALSE),"0")</f>
        <v>1</v>
      </c>
      <c r="AR485" s="9">
        <f>IFERROR(VLOOKUP($AN485,'Introduction probability'!$A$1:$L$128,7,FALSE),"0")</f>
        <v>0.5</v>
      </c>
      <c r="AS485" s="9">
        <f>IFERROR(VLOOKUP($AN485,'Introduction probability'!$A$1:$L$128,8,FALSE),"0")</f>
        <v>0.5</v>
      </c>
      <c r="AT485" s="9">
        <f>IFERROR(VLOOKUP($AN485,'Introduction probability'!$A$1:$L$128,9,FALSE),"0")</f>
        <v>0.5</v>
      </c>
      <c r="AU485" s="9">
        <f>IFERROR(VLOOKUP($AN485,'Introduction probability'!$A$1:$L$128,10,FALSE),"0")</f>
        <v>0.5</v>
      </c>
      <c r="AV485" s="9">
        <f>IFERROR(VLOOKUP($AN485,'Introduction probability'!$A$1:$L$128,11,FALSE),"0")</f>
        <v>0.5</v>
      </c>
      <c r="AW485" s="9">
        <f>IFERROR(VLOOKUP($AN485,'Introduction probability'!$A$1:$L$128,12,FALSE),"0")</f>
        <v>0.5</v>
      </c>
      <c r="AY485" s="2" t="str">
        <f t="shared" si="183"/>
        <v>Severn Estuary/ Môr Hafren</v>
      </c>
      <c r="AZ485" s="2" t="str">
        <f t="shared" si="184"/>
        <v>SAC</v>
      </c>
      <c r="BA485" s="2">
        <f t="shared" si="185"/>
        <v>0</v>
      </c>
      <c r="BB485" s="2">
        <f t="shared" si="186"/>
        <v>1</v>
      </c>
      <c r="BC485" s="2">
        <f t="shared" si="187"/>
        <v>0</v>
      </c>
      <c r="BD485" s="2">
        <f t="shared" si="188"/>
        <v>0</v>
      </c>
      <c r="BE485" s="2">
        <f t="shared" si="189"/>
        <v>0</v>
      </c>
      <c r="BF485" s="2">
        <f t="shared" si="190"/>
        <v>0.5</v>
      </c>
      <c r="BG485" s="2">
        <f t="shared" si="191"/>
        <v>0.5</v>
      </c>
      <c r="BH485" s="2">
        <f t="shared" si="192"/>
        <v>0.5</v>
      </c>
    </row>
    <row r="486" spans="1:60" x14ac:dyDescent="0.25">
      <c r="A486" s="1" t="s">
        <v>251</v>
      </c>
      <c r="B486" s="1" t="s">
        <v>252</v>
      </c>
      <c r="C486" s="1" t="s">
        <v>242</v>
      </c>
      <c r="D486" s="1" t="s">
        <v>512</v>
      </c>
      <c r="E486" s="1" t="s">
        <v>199</v>
      </c>
      <c r="F486" s="1" t="s">
        <v>200</v>
      </c>
      <c r="G486" s="1" t="s">
        <v>16</v>
      </c>
      <c r="H486" s="1" t="s">
        <v>17</v>
      </c>
      <c r="I486" s="1" t="s">
        <v>16</v>
      </c>
      <c r="J486" s="1" t="s">
        <v>16</v>
      </c>
      <c r="K486" s="1" t="s">
        <v>16</v>
      </c>
      <c r="L486" s="1" t="s">
        <v>16</v>
      </c>
      <c r="M486" s="2" t="str">
        <f t="shared" si="169"/>
        <v>UK0017072</v>
      </c>
      <c r="N486" s="2" t="str">
        <f t="shared" si="170"/>
        <v>Berwickshire and North Northumberland Coast</v>
      </c>
      <c r="O486" s="2" t="str">
        <f t="shared" si="171"/>
        <v>SAC</v>
      </c>
      <c r="P486" s="2" t="str">
        <f t="shared" si="173"/>
        <v>S1364</v>
      </c>
      <c r="Q486" s="37" t="s">
        <v>301</v>
      </c>
      <c r="R486" s="37" t="s">
        <v>302</v>
      </c>
      <c r="S486" s="37" t="s">
        <v>242</v>
      </c>
      <c r="T486" s="37" t="s">
        <v>459</v>
      </c>
      <c r="U486" s="9">
        <f t="shared" si="174"/>
        <v>0</v>
      </c>
      <c r="V486" s="9">
        <f t="shared" si="175"/>
        <v>1</v>
      </c>
      <c r="W486" s="9">
        <f t="shared" si="176"/>
        <v>0</v>
      </c>
      <c r="X486" s="9">
        <f t="shared" si="177"/>
        <v>0</v>
      </c>
      <c r="Y486" s="9">
        <f t="shared" si="178"/>
        <v>0</v>
      </c>
      <c r="Z486" s="9">
        <f t="shared" si="179"/>
        <v>0</v>
      </c>
      <c r="AA486" s="9">
        <f t="shared" si="180"/>
        <v>0</v>
      </c>
      <c r="AB486" s="9">
        <f t="shared" si="181"/>
        <v>0</v>
      </c>
      <c r="AN486" s="10" t="str">
        <f t="shared" si="172"/>
        <v>Severn Estuary/ Môr HafrenSAC</v>
      </c>
      <c r="AO486" s="10" t="str">
        <f t="shared" si="182"/>
        <v>Severn Estuary/ Môr Hafren</v>
      </c>
      <c r="AP486" s="9">
        <f>IFERROR(VLOOKUP($AN486,'Introduction probability'!$A$1:$L$128,5,FALSE),"0")</f>
        <v>0.5</v>
      </c>
      <c r="AQ486" s="9">
        <f>IFERROR(VLOOKUP($AN486,'Introduction probability'!$A$1:$L$128,6,FALSE),"0")</f>
        <v>1</v>
      </c>
      <c r="AR486" s="9">
        <f>IFERROR(VLOOKUP($AN486,'Introduction probability'!$A$1:$L$128,7,FALSE),"0")</f>
        <v>0.5</v>
      </c>
      <c r="AS486" s="9">
        <f>IFERROR(VLOOKUP($AN486,'Introduction probability'!$A$1:$L$128,8,FALSE),"0")</f>
        <v>0.5</v>
      </c>
      <c r="AT486" s="9">
        <f>IFERROR(VLOOKUP($AN486,'Introduction probability'!$A$1:$L$128,9,FALSE),"0")</f>
        <v>0.5</v>
      </c>
      <c r="AU486" s="9">
        <f>IFERROR(VLOOKUP($AN486,'Introduction probability'!$A$1:$L$128,10,FALSE),"0")</f>
        <v>0.5</v>
      </c>
      <c r="AV486" s="9">
        <f>IFERROR(VLOOKUP($AN486,'Introduction probability'!$A$1:$L$128,11,FALSE),"0")</f>
        <v>0.5</v>
      </c>
      <c r="AW486" s="9">
        <f>IFERROR(VLOOKUP($AN486,'Introduction probability'!$A$1:$L$128,12,FALSE),"0")</f>
        <v>0.5</v>
      </c>
      <c r="AY486" s="2" t="str">
        <f t="shared" si="183"/>
        <v>Severn Estuary/ Môr Hafren</v>
      </c>
      <c r="AZ486" s="2" t="str">
        <f t="shared" si="184"/>
        <v>SAC</v>
      </c>
      <c r="BA486" s="2">
        <f t="shared" si="185"/>
        <v>0</v>
      </c>
      <c r="BB486" s="2">
        <f t="shared" si="186"/>
        <v>1</v>
      </c>
      <c r="BC486" s="2">
        <f t="shared" si="187"/>
        <v>0</v>
      </c>
      <c r="BD486" s="2">
        <f t="shared" si="188"/>
        <v>0</v>
      </c>
      <c r="BE486" s="2">
        <f t="shared" si="189"/>
        <v>0</v>
      </c>
      <c r="BF486" s="2">
        <f t="shared" si="190"/>
        <v>0</v>
      </c>
      <c r="BG486" s="2">
        <f t="shared" si="191"/>
        <v>0</v>
      </c>
      <c r="BH486" s="2">
        <f t="shared" si="192"/>
        <v>0</v>
      </c>
    </row>
    <row r="487" spans="1:60" x14ac:dyDescent="0.25">
      <c r="A487" s="1" t="s">
        <v>251</v>
      </c>
      <c r="B487" s="1" t="s">
        <v>252</v>
      </c>
      <c r="C487" s="1" t="s">
        <v>242</v>
      </c>
      <c r="D487" s="1" t="s">
        <v>533</v>
      </c>
      <c r="E487" s="1" t="s">
        <v>253</v>
      </c>
      <c r="F487" s="1" t="s">
        <v>16</v>
      </c>
      <c r="G487" s="1" t="s">
        <v>16</v>
      </c>
      <c r="H487" s="1" t="s">
        <v>17</v>
      </c>
      <c r="I487" s="1" t="s">
        <v>609</v>
      </c>
      <c r="J487" s="1" t="s">
        <v>56</v>
      </c>
      <c r="K487" s="1" t="s">
        <v>16</v>
      </c>
      <c r="L487" s="1" t="s">
        <v>250</v>
      </c>
      <c r="M487" s="2" t="str">
        <f t="shared" si="169"/>
        <v>UK0017072</v>
      </c>
      <c r="N487" s="2" t="str">
        <f t="shared" si="170"/>
        <v>Berwickshire and North Northumberland Coast</v>
      </c>
      <c r="O487" s="2" t="str">
        <f t="shared" si="171"/>
        <v>SAC</v>
      </c>
      <c r="P487" s="2" t="str">
        <f t="shared" si="173"/>
        <v>A2.2L</v>
      </c>
      <c r="Q487" s="37" t="s">
        <v>301</v>
      </c>
      <c r="R487" s="37" t="s">
        <v>302</v>
      </c>
      <c r="S487" s="37" t="s">
        <v>242</v>
      </c>
      <c r="T487" s="37" t="s">
        <v>444</v>
      </c>
      <c r="U487" s="9">
        <f t="shared" si="174"/>
        <v>0</v>
      </c>
      <c r="V487" s="9">
        <f t="shared" si="175"/>
        <v>0</v>
      </c>
      <c r="W487" s="9">
        <f t="shared" si="176"/>
        <v>0</v>
      </c>
      <c r="X487" s="9">
        <f t="shared" si="177"/>
        <v>0</v>
      </c>
      <c r="Y487" s="9">
        <f t="shared" si="178"/>
        <v>0</v>
      </c>
      <c r="Z487" s="9">
        <f t="shared" si="179"/>
        <v>0</v>
      </c>
      <c r="AA487" s="9">
        <f t="shared" si="180"/>
        <v>0</v>
      </c>
      <c r="AB487" s="9">
        <f t="shared" si="181"/>
        <v>0</v>
      </c>
      <c r="AN487" s="10" t="str">
        <f t="shared" si="172"/>
        <v>Severn Estuary/ Môr HafrenSAC</v>
      </c>
      <c r="AO487" s="10" t="str">
        <f t="shared" si="182"/>
        <v>Severn Estuary/ Môr Hafren</v>
      </c>
      <c r="AP487" s="9">
        <f>IFERROR(VLOOKUP($AN487,'Introduction probability'!$A$1:$L$128,5,FALSE),"0")</f>
        <v>0.5</v>
      </c>
      <c r="AQ487" s="9">
        <f>IFERROR(VLOOKUP($AN487,'Introduction probability'!$A$1:$L$128,6,FALSE),"0")</f>
        <v>1</v>
      </c>
      <c r="AR487" s="9">
        <f>IFERROR(VLOOKUP($AN487,'Introduction probability'!$A$1:$L$128,7,FALSE),"0")</f>
        <v>0.5</v>
      </c>
      <c r="AS487" s="9">
        <f>IFERROR(VLOOKUP($AN487,'Introduction probability'!$A$1:$L$128,8,FALSE),"0")</f>
        <v>0.5</v>
      </c>
      <c r="AT487" s="9">
        <f>IFERROR(VLOOKUP($AN487,'Introduction probability'!$A$1:$L$128,9,FALSE),"0")</f>
        <v>0.5</v>
      </c>
      <c r="AU487" s="9">
        <f>IFERROR(VLOOKUP($AN487,'Introduction probability'!$A$1:$L$128,10,FALSE),"0")</f>
        <v>0.5</v>
      </c>
      <c r="AV487" s="9">
        <f>IFERROR(VLOOKUP($AN487,'Introduction probability'!$A$1:$L$128,11,FALSE),"0")</f>
        <v>0.5</v>
      </c>
      <c r="AW487" s="9">
        <f>IFERROR(VLOOKUP($AN487,'Introduction probability'!$A$1:$L$128,12,FALSE),"0")</f>
        <v>0.5</v>
      </c>
      <c r="AY487" s="2" t="str">
        <f t="shared" si="183"/>
        <v>Severn Estuary/ Môr Hafren</v>
      </c>
      <c r="AZ487" s="2" t="str">
        <f t="shared" si="184"/>
        <v>SAC</v>
      </c>
      <c r="BA487" s="2">
        <f t="shared" si="185"/>
        <v>0</v>
      </c>
      <c r="BB487" s="2">
        <f t="shared" si="186"/>
        <v>0</v>
      </c>
      <c r="BC487" s="2">
        <f t="shared" si="187"/>
        <v>0</v>
      </c>
      <c r="BD487" s="2">
        <f t="shared" si="188"/>
        <v>0</v>
      </c>
      <c r="BE487" s="2">
        <f t="shared" si="189"/>
        <v>0</v>
      </c>
      <c r="BF487" s="2">
        <f t="shared" si="190"/>
        <v>0</v>
      </c>
      <c r="BG487" s="2">
        <f t="shared" si="191"/>
        <v>0</v>
      </c>
      <c r="BH487" s="2">
        <f t="shared" si="192"/>
        <v>0</v>
      </c>
    </row>
    <row r="488" spans="1:60" x14ac:dyDescent="0.25">
      <c r="A488" s="1" t="s">
        <v>251</v>
      </c>
      <c r="B488" s="1" t="s">
        <v>252</v>
      </c>
      <c r="C488" s="1" t="s">
        <v>242</v>
      </c>
      <c r="D488" s="1" t="s">
        <v>533</v>
      </c>
      <c r="E488" s="1" t="s">
        <v>253</v>
      </c>
      <c r="F488" s="1" t="s">
        <v>16</v>
      </c>
      <c r="G488" s="1" t="s">
        <v>16</v>
      </c>
      <c r="H488" s="1" t="s">
        <v>17</v>
      </c>
      <c r="I488" s="1" t="s">
        <v>610</v>
      </c>
      <c r="J488" s="1" t="s">
        <v>65</v>
      </c>
      <c r="K488" s="1" t="s">
        <v>16</v>
      </c>
      <c r="L488" s="1" t="s">
        <v>250</v>
      </c>
      <c r="M488" s="2" t="str">
        <f t="shared" si="169"/>
        <v>UK0017072</v>
      </c>
      <c r="N488" s="2" t="str">
        <f t="shared" si="170"/>
        <v>Berwickshire and North Northumberland Coast</v>
      </c>
      <c r="O488" s="2" t="str">
        <f t="shared" si="171"/>
        <v>SAC</v>
      </c>
      <c r="P488" s="2" t="str">
        <f t="shared" si="173"/>
        <v>A5.1L</v>
      </c>
      <c r="Q488" s="37" t="s">
        <v>301</v>
      </c>
      <c r="R488" s="37" t="s">
        <v>302</v>
      </c>
      <c r="S488" s="37" t="s">
        <v>242</v>
      </c>
      <c r="T488" s="37" t="s">
        <v>465</v>
      </c>
      <c r="U488" s="9">
        <f t="shared" si="174"/>
        <v>0</v>
      </c>
      <c r="V488" s="9">
        <f t="shared" si="175"/>
        <v>0</v>
      </c>
      <c r="W488" s="9">
        <f t="shared" si="176"/>
        <v>0</v>
      </c>
      <c r="X488" s="9">
        <f t="shared" si="177"/>
        <v>0</v>
      </c>
      <c r="Y488" s="9">
        <f t="shared" si="178"/>
        <v>0</v>
      </c>
      <c r="Z488" s="9">
        <f t="shared" si="179"/>
        <v>0</v>
      </c>
      <c r="AA488" s="9">
        <f t="shared" si="180"/>
        <v>0</v>
      </c>
      <c r="AB488" s="9">
        <f t="shared" si="181"/>
        <v>0</v>
      </c>
      <c r="AN488" s="10" t="str">
        <f t="shared" si="172"/>
        <v>Severn Estuary/ Môr HafrenSAC</v>
      </c>
      <c r="AO488" s="10" t="str">
        <f t="shared" si="182"/>
        <v>Severn Estuary/ Môr Hafren</v>
      </c>
      <c r="AP488" s="9">
        <f>IFERROR(VLOOKUP($AN488,'Introduction probability'!$A$1:$L$128,5,FALSE),"0")</f>
        <v>0.5</v>
      </c>
      <c r="AQ488" s="9">
        <f>IFERROR(VLOOKUP($AN488,'Introduction probability'!$A$1:$L$128,6,FALSE),"0")</f>
        <v>1</v>
      </c>
      <c r="AR488" s="9">
        <f>IFERROR(VLOOKUP($AN488,'Introduction probability'!$A$1:$L$128,7,FALSE),"0")</f>
        <v>0.5</v>
      </c>
      <c r="AS488" s="9">
        <f>IFERROR(VLOOKUP($AN488,'Introduction probability'!$A$1:$L$128,8,FALSE),"0")</f>
        <v>0.5</v>
      </c>
      <c r="AT488" s="9">
        <f>IFERROR(VLOOKUP($AN488,'Introduction probability'!$A$1:$L$128,9,FALSE),"0")</f>
        <v>0.5</v>
      </c>
      <c r="AU488" s="9">
        <f>IFERROR(VLOOKUP($AN488,'Introduction probability'!$A$1:$L$128,10,FALSE),"0")</f>
        <v>0.5</v>
      </c>
      <c r="AV488" s="9">
        <f>IFERROR(VLOOKUP($AN488,'Introduction probability'!$A$1:$L$128,11,FALSE),"0")</f>
        <v>0.5</v>
      </c>
      <c r="AW488" s="9">
        <f>IFERROR(VLOOKUP($AN488,'Introduction probability'!$A$1:$L$128,12,FALSE),"0")</f>
        <v>0.5</v>
      </c>
      <c r="AY488" s="2" t="str">
        <f t="shared" si="183"/>
        <v>Severn Estuary/ Môr Hafren</v>
      </c>
      <c r="AZ488" s="2" t="str">
        <f t="shared" si="184"/>
        <v>SAC</v>
      </c>
      <c r="BA488" s="2">
        <f t="shared" si="185"/>
        <v>0</v>
      </c>
      <c r="BB488" s="2">
        <f t="shared" si="186"/>
        <v>0</v>
      </c>
      <c r="BC488" s="2">
        <f t="shared" si="187"/>
        <v>0</v>
      </c>
      <c r="BD488" s="2">
        <f t="shared" si="188"/>
        <v>0</v>
      </c>
      <c r="BE488" s="2">
        <f t="shared" si="189"/>
        <v>0</v>
      </c>
      <c r="BF488" s="2">
        <f t="shared" si="190"/>
        <v>0</v>
      </c>
      <c r="BG488" s="2">
        <f t="shared" si="191"/>
        <v>0</v>
      </c>
      <c r="BH488" s="2">
        <f t="shared" si="192"/>
        <v>0</v>
      </c>
    </row>
    <row r="489" spans="1:60" x14ac:dyDescent="0.25">
      <c r="A489" s="1" t="s">
        <v>251</v>
      </c>
      <c r="B489" s="1" t="s">
        <v>252</v>
      </c>
      <c r="C489" s="1" t="s">
        <v>242</v>
      </c>
      <c r="D489" s="1" t="s">
        <v>533</v>
      </c>
      <c r="E489" s="1" t="s">
        <v>253</v>
      </c>
      <c r="F489" s="1" t="s">
        <v>16</v>
      </c>
      <c r="G489" s="1" t="s">
        <v>16</v>
      </c>
      <c r="H489" s="1" t="s">
        <v>17</v>
      </c>
      <c r="I489" s="1" t="s">
        <v>611</v>
      </c>
      <c r="J489" s="1" t="s">
        <v>40</v>
      </c>
      <c r="K489" s="1" t="s">
        <v>16</v>
      </c>
      <c r="L489" s="1" t="s">
        <v>250</v>
      </c>
      <c r="M489" s="2" t="str">
        <f t="shared" si="169"/>
        <v>UK0017072</v>
      </c>
      <c r="N489" s="2" t="str">
        <f t="shared" si="170"/>
        <v>Berwickshire and North Northumberland Coast</v>
      </c>
      <c r="O489" s="2" t="str">
        <f t="shared" si="171"/>
        <v>SAC</v>
      </c>
      <c r="P489" s="2" t="str">
        <f t="shared" si="173"/>
        <v>A5.4L</v>
      </c>
      <c r="Q489" s="37" t="s">
        <v>301</v>
      </c>
      <c r="R489" s="37" t="s">
        <v>302</v>
      </c>
      <c r="S489" s="37" t="s">
        <v>242</v>
      </c>
      <c r="T489" s="37" t="s">
        <v>590</v>
      </c>
      <c r="U489" s="9">
        <f t="shared" si="174"/>
        <v>0</v>
      </c>
      <c r="V489" s="9">
        <f t="shared" si="175"/>
        <v>1</v>
      </c>
      <c r="W489" s="9">
        <f t="shared" si="176"/>
        <v>1</v>
      </c>
      <c r="X489" s="9">
        <f t="shared" si="177"/>
        <v>1</v>
      </c>
      <c r="Y489" s="9">
        <f t="shared" si="178"/>
        <v>1</v>
      </c>
      <c r="Z489" s="9">
        <f t="shared" si="179"/>
        <v>1</v>
      </c>
      <c r="AA489" s="9">
        <f t="shared" si="180"/>
        <v>1</v>
      </c>
      <c r="AB489" s="9">
        <f t="shared" si="181"/>
        <v>0</v>
      </c>
      <c r="AN489" s="10" t="str">
        <f t="shared" si="172"/>
        <v>Severn Estuary/ Môr HafrenSAC</v>
      </c>
      <c r="AO489" s="10" t="str">
        <f t="shared" si="182"/>
        <v>Severn Estuary/ Môr Hafren</v>
      </c>
      <c r="AP489" s="9">
        <f>IFERROR(VLOOKUP($AN489,'Introduction probability'!$A$1:$L$128,5,FALSE),"0")</f>
        <v>0.5</v>
      </c>
      <c r="AQ489" s="9">
        <f>IFERROR(VLOOKUP($AN489,'Introduction probability'!$A$1:$L$128,6,FALSE),"0")</f>
        <v>1</v>
      </c>
      <c r="AR489" s="9">
        <f>IFERROR(VLOOKUP($AN489,'Introduction probability'!$A$1:$L$128,7,FALSE),"0")</f>
        <v>0.5</v>
      </c>
      <c r="AS489" s="9">
        <f>IFERROR(VLOOKUP($AN489,'Introduction probability'!$A$1:$L$128,8,FALSE),"0")</f>
        <v>0.5</v>
      </c>
      <c r="AT489" s="9">
        <f>IFERROR(VLOOKUP($AN489,'Introduction probability'!$A$1:$L$128,9,FALSE),"0")</f>
        <v>0.5</v>
      </c>
      <c r="AU489" s="9">
        <f>IFERROR(VLOOKUP($AN489,'Introduction probability'!$A$1:$L$128,10,FALSE),"0")</f>
        <v>0.5</v>
      </c>
      <c r="AV489" s="9">
        <f>IFERROR(VLOOKUP($AN489,'Introduction probability'!$A$1:$L$128,11,FALSE),"0")</f>
        <v>0.5</v>
      </c>
      <c r="AW489" s="9">
        <f>IFERROR(VLOOKUP($AN489,'Introduction probability'!$A$1:$L$128,12,FALSE),"0")</f>
        <v>0.5</v>
      </c>
      <c r="AY489" s="2" t="str">
        <f t="shared" si="183"/>
        <v>Severn Estuary/ Môr Hafren</v>
      </c>
      <c r="AZ489" s="2" t="str">
        <f t="shared" si="184"/>
        <v>SAC</v>
      </c>
      <c r="BA489" s="2">
        <f t="shared" si="185"/>
        <v>0</v>
      </c>
      <c r="BB489" s="2">
        <f t="shared" si="186"/>
        <v>1</v>
      </c>
      <c r="BC489" s="2">
        <f t="shared" si="187"/>
        <v>0.5</v>
      </c>
      <c r="BD489" s="2">
        <f t="shared" si="188"/>
        <v>0.5</v>
      </c>
      <c r="BE489" s="2">
        <f t="shared" si="189"/>
        <v>0.5</v>
      </c>
      <c r="BF489" s="2">
        <f t="shared" si="190"/>
        <v>0.5</v>
      </c>
      <c r="BG489" s="2">
        <f t="shared" si="191"/>
        <v>0.5</v>
      </c>
      <c r="BH489" s="2">
        <f t="shared" si="192"/>
        <v>0</v>
      </c>
    </row>
    <row r="490" spans="1:60" x14ac:dyDescent="0.25">
      <c r="A490" s="1" t="s">
        <v>251</v>
      </c>
      <c r="B490" s="1" t="s">
        <v>252</v>
      </c>
      <c r="C490" s="1" t="s">
        <v>242</v>
      </c>
      <c r="D490" s="1" t="s">
        <v>533</v>
      </c>
      <c r="E490" s="1" t="s">
        <v>253</v>
      </c>
      <c r="F490" s="1" t="s">
        <v>16</v>
      </c>
      <c r="G490" s="1" t="s">
        <v>16</v>
      </c>
      <c r="H490" s="1" t="s">
        <v>17</v>
      </c>
      <c r="I490" s="1" t="s">
        <v>612</v>
      </c>
      <c r="J490" s="1" t="s">
        <v>41</v>
      </c>
      <c r="K490" s="1" t="s">
        <v>16</v>
      </c>
      <c r="L490" s="1" t="s">
        <v>250</v>
      </c>
      <c r="M490" s="2" t="str">
        <f t="shared" si="169"/>
        <v>UK0017072</v>
      </c>
      <c r="N490" s="2" t="str">
        <f t="shared" si="170"/>
        <v>Berwickshire and North Northumberland Coast</v>
      </c>
      <c r="O490" s="2" t="str">
        <f t="shared" si="171"/>
        <v>SAC</v>
      </c>
      <c r="P490" s="2" t="str">
        <f t="shared" si="173"/>
        <v>A5.3L</v>
      </c>
      <c r="Q490" s="37" t="s">
        <v>301</v>
      </c>
      <c r="R490" s="37" t="s">
        <v>302</v>
      </c>
      <c r="S490" s="37" t="s">
        <v>242</v>
      </c>
      <c r="T490" s="37" t="s">
        <v>591</v>
      </c>
      <c r="U490" s="9">
        <f t="shared" si="174"/>
        <v>1</v>
      </c>
      <c r="V490" s="9">
        <f t="shared" si="175"/>
        <v>1</v>
      </c>
      <c r="W490" s="9">
        <f t="shared" si="176"/>
        <v>1</v>
      </c>
      <c r="X490" s="9">
        <f t="shared" si="177"/>
        <v>0</v>
      </c>
      <c r="Y490" s="9">
        <f t="shared" si="178"/>
        <v>1</v>
      </c>
      <c r="Z490" s="9">
        <f t="shared" si="179"/>
        <v>1</v>
      </c>
      <c r="AA490" s="9">
        <f t="shared" si="180"/>
        <v>1</v>
      </c>
      <c r="AB490" s="9">
        <f t="shared" si="181"/>
        <v>1</v>
      </c>
      <c r="AN490" s="10" t="str">
        <f t="shared" si="172"/>
        <v>Severn Estuary/ Môr HafrenSAC</v>
      </c>
      <c r="AO490" s="10" t="str">
        <f t="shared" si="182"/>
        <v>Severn Estuary/ Môr Hafren</v>
      </c>
      <c r="AP490" s="9">
        <f>IFERROR(VLOOKUP($AN490,'Introduction probability'!$A$1:$L$128,5,FALSE),"0")</f>
        <v>0.5</v>
      </c>
      <c r="AQ490" s="9">
        <f>IFERROR(VLOOKUP($AN490,'Introduction probability'!$A$1:$L$128,6,FALSE),"0")</f>
        <v>1</v>
      </c>
      <c r="AR490" s="9">
        <f>IFERROR(VLOOKUP($AN490,'Introduction probability'!$A$1:$L$128,7,FALSE),"0")</f>
        <v>0.5</v>
      </c>
      <c r="AS490" s="9">
        <f>IFERROR(VLOOKUP($AN490,'Introduction probability'!$A$1:$L$128,8,FALSE),"0")</f>
        <v>0.5</v>
      </c>
      <c r="AT490" s="9">
        <f>IFERROR(VLOOKUP($AN490,'Introduction probability'!$A$1:$L$128,9,FALSE),"0")</f>
        <v>0.5</v>
      </c>
      <c r="AU490" s="9">
        <f>IFERROR(VLOOKUP($AN490,'Introduction probability'!$A$1:$L$128,10,FALSE),"0")</f>
        <v>0.5</v>
      </c>
      <c r="AV490" s="9">
        <f>IFERROR(VLOOKUP($AN490,'Introduction probability'!$A$1:$L$128,11,FALSE),"0")</f>
        <v>0.5</v>
      </c>
      <c r="AW490" s="9">
        <f>IFERROR(VLOOKUP($AN490,'Introduction probability'!$A$1:$L$128,12,FALSE),"0")</f>
        <v>0.5</v>
      </c>
      <c r="AY490" s="2" t="str">
        <f t="shared" si="183"/>
        <v>Severn Estuary/ Môr Hafren</v>
      </c>
      <c r="AZ490" s="2" t="str">
        <f t="shared" si="184"/>
        <v>SAC</v>
      </c>
      <c r="BA490" s="2">
        <f t="shared" si="185"/>
        <v>0.5</v>
      </c>
      <c r="BB490" s="2">
        <f t="shared" si="186"/>
        <v>1</v>
      </c>
      <c r="BC490" s="2">
        <f t="shared" si="187"/>
        <v>0.5</v>
      </c>
      <c r="BD490" s="2">
        <f t="shared" si="188"/>
        <v>0</v>
      </c>
      <c r="BE490" s="2">
        <f t="shared" si="189"/>
        <v>0.5</v>
      </c>
      <c r="BF490" s="2">
        <f t="shared" si="190"/>
        <v>0.5</v>
      </c>
      <c r="BG490" s="2">
        <f t="shared" si="191"/>
        <v>0.5</v>
      </c>
      <c r="BH490" s="2">
        <f t="shared" si="192"/>
        <v>0.5</v>
      </c>
    </row>
    <row r="491" spans="1:60" x14ac:dyDescent="0.25">
      <c r="A491" s="1" t="s">
        <v>251</v>
      </c>
      <c r="B491" s="1" t="s">
        <v>252</v>
      </c>
      <c r="C491" s="1" t="s">
        <v>242</v>
      </c>
      <c r="D491" s="1" t="s">
        <v>533</v>
      </c>
      <c r="E491" s="1" t="s">
        <v>253</v>
      </c>
      <c r="F491" s="1" t="s">
        <v>16</v>
      </c>
      <c r="G491" s="1" t="s">
        <v>16</v>
      </c>
      <c r="H491" s="1" t="s">
        <v>17</v>
      </c>
      <c r="I491" s="1" t="s">
        <v>613</v>
      </c>
      <c r="J491" s="1" t="s">
        <v>42</v>
      </c>
      <c r="K491" s="1" t="s">
        <v>16</v>
      </c>
      <c r="L491" s="1" t="s">
        <v>250</v>
      </c>
      <c r="M491" s="2" t="str">
        <f t="shared" si="169"/>
        <v>UK0017072</v>
      </c>
      <c r="N491" s="2" t="str">
        <f t="shared" si="170"/>
        <v>Berwickshire and North Northumberland Coast</v>
      </c>
      <c r="O491" s="2" t="str">
        <f t="shared" si="171"/>
        <v>SAC</v>
      </c>
      <c r="P491" s="2" t="str">
        <f t="shared" si="173"/>
        <v>A5.2L</v>
      </c>
      <c r="Q491" s="37" t="s">
        <v>301</v>
      </c>
      <c r="R491" s="37" t="s">
        <v>302</v>
      </c>
      <c r="S491" s="37" t="s">
        <v>242</v>
      </c>
      <c r="T491" s="37" t="s">
        <v>624</v>
      </c>
      <c r="U491" s="9">
        <f t="shared" si="174"/>
        <v>0</v>
      </c>
      <c r="V491" s="9">
        <f t="shared" si="175"/>
        <v>1</v>
      </c>
      <c r="W491" s="9">
        <f t="shared" si="176"/>
        <v>1</v>
      </c>
      <c r="X491" s="9">
        <f t="shared" si="177"/>
        <v>0</v>
      </c>
      <c r="Y491" s="9">
        <f t="shared" si="178"/>
        <v>1</v>
      </c>
      <c r="Z491" s="9">
        <f t="shared" si="179"/>
        <v>1</v>
      </c>
      <c r="AA491" s="9">
        <f t="shared" si="180"/>
        <v>1</v>
      </c>
      <c r="AB491" s="9">
        <f t="shared" si="181"/>
        <v>1</v>
      </c>
      <c r="AN491" s="10" t="str">
        <f t="shared" si="172"/>
        <v>Severn Estuary/ Môr HafrenSAC</v>
      </c>
      <c r="AO491" s="10" t="str">
        <f t="shared" si="182"/>
        <v>Severn Estuary/ Môr Hafren</v>
      </c>
      <c r="AP491" s="9">
        <f>IFERROR(VLOOKUP($AN491,'Introduction probability'!$A$1:$L$128,5,FALSE),"0")</f>
        <v>0.5</v>
      </c>
      <c r="AQ491" s="9">
        <f>IFERROR(VLOOKUP($AN491,'Introduction probability'!$A$1:$L$128,6,FALSE),"0")</f>
        <v>1</v>
      </c>
      <c r="AR491" s="9">
        <f>IFERROR(VLOOKUP($AN491,'Introduction probability'!$A$1:$L$128,7,FALSE),"0")</f>
        <v>0.5</v>
      </c>
      <c r="AS491" s="9">
        <f>IFERROR(VLOOKUP($AN491,'Introduction probability'!$A$1:$L$128,8,FALSE),"0")</f>
        <v>0.5</v>
      </c>
      <c r="AT491" s="9">
        <f>IFERROR(VLOOKUP($AN491,'Introduction probability'!$A$1:$L$128,9,FALSE),"0")</f>
        <v>0.5</v>
      </c>
      <c r="AU491" s="9">
        <f>IFERROR(VLOOKUP($AN491,'Introduction probability'!$A$1:$L$128,10,FALSE),"0")</f>
        <v>0.5</v>
      </c>
      <c r="AV491" s="9">
        <f>IFERROR(VLOOKUP($AN491,'Introduction probability'!$A$1:$L$128,11,FALSE),"0")</f>
        <v>0.5</v>
      </c>
      <c r="AW491" s="9">
        <f>IFERROR(VLOOKUP($AN491,'Introduction probability'!$A$1:$L$128,12,FALSE),"0")</f>
        <v>0.5</v>
      </c>
      <c r="AY491" s="2" t="str">
        <f t="shared" si="183"/>
        <v>Severn Estuary/ Môr Hafren</v>
      </c>
      <c r="AZ491" s="2" t="str">
        <f t="shared" si="184"/>
        <v>SAC</v>
      </c>
      <c r="BA491" s="2">
        <f t="shared" si="185"/>
        <v>0</v>
      </c>
      <c r="BB491" s="2">
        <f t="shared" si="186"/>
        <v>1</v>
      </c>
      <c r="BC491" s="2">
        <f t="shared" si="187"/>
        <v>0.5</v>
      </c>
      <c r="BD491" s="2">
        <f t="shared" si="188"/>
        <v>0</v>
      </c>
      <c r="BE491" s="2">
        <f t="shared" si="189"/>
        <v>0.5</v>
      </c>
      <c r="BF491" s="2">
        <f t="shared" si="190"/>
        <v>0.5</v>
      </c>
      <c r="BG491" s="2">
        <f t="shared" si="191"/>
        <v>0.5</v>
      </c>
      <c r="BH491" s="2">
        <f t="shared" si="192"/>
        <v>0.5</v>
      </c>
    </row>
    <row r="492" spans="1:60" x14ac:dyDescent="0.25">
      <c r="A492" s="1" t="s">
        <v>251</v>
      </c>
      <c r="B492" s="1" t="s">
        <v>252</v>
      </c>
      <c r="C492" s="1" t="s">
        <v>242</v>
      </c>
      <c r="D492" s="1" t="s">
        <v>532</v>
      </c>
      <c r="E492" s="1" t="s">
        <v>205</v>
      </c>
      <c r="F492" s="1" t="s">
        <v>16</v>
      </c>
      <c r="G492" s="1" t="s">
        <v>16</v>
      </c>
      <c r="H492" s="1" t="s">
        <v>17</v>
      </c>
      <c r="I492" s="1" t="s">
        <v>450</v>
      </c>
      <c r="J492" s="1" t="s">
        <v>35</v>
      </c>
      <c r="K492" s="1" t="s">
        <v>16</v>
      </c>
      <c r="L492" s="1" t="s">
        <v>19</v>
      </c>
      <c r="M492" s="2" t="str">
        <f t="shared" si="169"/>
        <v>UK0017072</v>
      </c>
      <c r="N492" s="2" t="str">
        <f t="shared" si="170"/>
        <v>Berwickshire and North Northumberland Coast</v>
      </c>
      <c r="O492" s="2" t="str">
        <f t="shared" si="171"/>
        <v>SAC</v>
      </c>
      <c r="P492" s="2" t="str">
        <f t="shared" si="173"/>
        <v>A2.1</v>
      </c>
      <c r="Q492" s="37" t="s">
        <v>301</v>
      </c>
      <c r="R492" s="37" t="s">
        <v>302</v>
      </c>
      <c r="S492" s="37" t="s">
        <v>242</v>
      </c>
      <c r="T492" s="37" t="s">
        <v>595</v>
      </c>
      <c r="U492" s="9">
        <f t="shared" si="174"/>
        <v>1</v>
      </c>
      <c r="V492" s="9">
        <f t="shared" si="175"/>
        <v>1</v>
      </c>
      <c r="W492" s="9">
        <f t="shared" si="176"/>
        <v>1</v>
      </c>
      <c r="X492" s="9">
        <f t="shared" si="177"/>
        <v>0</v>
      </c>
      <c r="Y492" s="9">
        <f t="shared" si="178"/>
        <v>1</v>
      </c>
      <c r="Z492" s="9">
        <f t="shared" si="179"/>
        <v>1</v>
      </c>
      <c r="AA492" s="9">
        <f t="shared" si="180"/>
        <v>1</v>
      </c>
      <c r="AB492" s="9">
        <f t="shared" si="181"/>
        <v>1</v>
      </c>
      <c r="AN492" s="10" t="str">
        <f t="shared" si="172"/>
        <v>Severn Estuary/ Môr HafrenSAC</v>
      </c>
      <c r="AO492" s="10" t="str">
        <f t="shared" si="182"/>
        <v>Severn Estuary/ Môr Hafren</v>
      </c>
      <c r="AP492" s="9">
        <f>IFERROR(VLOOKUP($AN492,'Introduction probability'!$A$1:$L$128,5,FALSE),"0")</f>
        <v>0.5</v>
      </c>
      <c r="AQ492" s="9">
        <f>IFERROR(VLOOKUP($AN492,'Introduction probability'!$A$1:$L$128,6,FALSE),"0")</f>
        <v>1</v>
      </c>
      <c r="AR492" s="9">
        <f>IFERROR(VLOOKUP($AN492,'Introduction probability'!$A$1:$L$128,7,FALSE),"0")</f>
        <v>0.5</v>
      </c>
      <c r="AS492" s="9">
        <f>IFERROR(VLOOKUP($AN492,'Introduction probability'!$A$1:$L$128,8,FALSE),"0")</f>
        <v>0.5</v>
      </c>
      <c r="AT492" s="9">
        <f>IFERROR(VLOOKUP($AN492,'Introduction probability'!$A$1:$L$128,9,FALSE),"0")</f>
        <v>0.5</v>
      </c>
      <c r="AU492" s="9">
        <f>IFERROR(VLOOKUP($AN492,'Introduction probability'!$A$1:$L$128,10,FALSE),"0")</f>
        <v>0.5</v>
      </c>
      <c r="AV492" s="9">
        <f>IFERROR(VLOOKUP($AN492,'Introduction probability'!$A$1:$L$128,11,FALSE),"0")</f>
        <v>0.5</v>
      </c>
      <c r="AW492" s="9">
        <f>IFERROR(VLOOKUP($AN492,'Introduction probability'!$A$1:$L$128,12,FALSE),"0")</f>
        <v>0.5</v>
      </c>
      <c r="AY492" s="2" t="str">
        <f t="shared" si="183"/>
        <v>Severn Estuary/ Môr Hafren</v>
      </c>
      <c r="AZ492" s="2" t="str">
        <f t="shared" si="184"/>
        <v>SAC</v>
      </c>
      <c r="BA492" s="2">
        <f t="shared" si="185"/>
        <v>0.5</v>
      </c>
      <c r="BB492" s="2">
        <f t="shared" si="186"/>
        <v>1</v>
      </c>
      <c r="BC492" s="2">
        <f t="shared" si="187"/>
        <v>0.5</v>
      </c>
      <c r="BD492" s="2">
        <f t="shared" si="188"/>
        <v>0</v>
      </c>
      <c r="BE492" s="2">
        <f t="shared" si="189"/>
        <v>0.5</v>
      </c>
      <c r="BF492" s="2">
        <f t="shared" si="190"/>
        <v>0.5</v>
      </c>
      <c r="BG492" s="2">
        <f t="shared" si="191"/>
        <v>0.5</v>
      </c>
      <c r="BH492" s="2">
        <f t="shared" si="192"/>
        <v>0.5</v>
      </c>
    </row>
    <row r="493" spans="1:60" x14ac:dyDescent="0.25">
      <c r="A493" s="1" t="s">
        <v>251</v>
      </c>
      <c r="B493" s="1" t="s">
        <v>252</v>
      </c>
      <c r="C493" s="1" t="s">
        <v>242</v>
      </c>
      <c r="D493" s="1" t="s">
        <v>532</v>
      </c>
      <c r="E493" s="1" t="s">
        <v>205</v>
      </c>
      <c r="F493" s="1" t="s">
        <v>16</v>
      </c>
      <c r="G493" s="1" t="s">
        <v>16</v>
      </c>
      <c r="H493" s="1" t="s">
        <v>17</v>
      </c>
      <c r="I493" s="1" t="s">
        <v>459</v>
      </c>
      <c r="J493" s="1" t="s">
        <v>46</v>
      </c>
      <c r="K493" s="1" t="s">
        <v>16</v>
      </c>
      <c r="L493" s="1" t="s">
        <v>19</v>
      </c>
      <c r="M493" s="2" t="str">
        <f t="shared" si="169"/>
        <v>UK0017072</v>
      </c>
      <c r="N493" s="2" t="str">
        <f t="shared" si="170"/>
        <v>Berwickshire and North Northumberland Coast</v>
      </c>
      <c r="O493" s="2" t="str">
        <f t="shared" si="171"/>
        <v>SAC</v>
      </c>
      <c r="P493" s="2" t="str">
        <f t="shared" si="173"/>
        <v>A2.4</v>
      </c>
      <c r="Q493" s="37" t="s">
        <v>301</v>
      </c>
      <c r="R493" s="37" t="s">
        <v>302</v>
      </c>
      <c r="S493" s="37" t="s">
        <v>242</v>
      </c>
      <c r="T493" s="37" t="s">
        <v>632</v>
      </c>
      <c r="U493" s="9">
        <f t="shared" si="174"/>
        <v>0</v>
      </c>
      <c r="V493" s="9">
        <f t="shared" si="175"/>
        <v>1</v>
      </c>
      <c r="W493" s="9">
        <f t="shared" si="176"/>
        <v>1</v>
      </c>
      <c r="X493" s="9">
        <f t="shared" si="177"/>
        <v>1</v>
      </c>
      <c r="Y493" s="9">
        <f t="shared" si="178"/>
        <v>1</v>
      </c>
      <c r="Z493" s="9">
        <f t="shared" si="179"/>
        <v>1</v>
      </c>
      <c r="AA493" s="9">
        <f t="shared" si="180"/>
        <v>1</v>
      </c>
      <c r="AB493" s="9">
        <f t="shared" si="181"/>
        <v>1</v>
      </c>
      <c r="AN493" s="10" t="str">
        <f t="shared" si="172"/>
        <v>Severn Estuary/ Môr HafrenSAC</v>
      </c>
      <c r="AO493" s="10" t="str">
        <f t="shared" si="182"/>
        <v>Severn Estuary/ Môr Hafren</v>
      </c>
      <c r="AP493" s="9">
        <f>IFERROR(VLOOKUP($AN493,'Introduction probability'!$A$1:$L$128,5,FALSE),"0")</f>
        <v>0.5</v>
      </c>
      <c r="AQ493" s="9">
        <f>IFERROR(VLOOKUP($AN493,'Introduction probability'!$A$1:$L$128,6,FALSE),"0")</f>
        <v>1</v>
      </c>
      <c r="AR493" s="9">
        <f>IFERROR(VLOOKUP($AN493,'Introduction probability'!$A$1:$L$128,7,FALSE),"0")</f>
        <v>0.5</v>
      </c>
      <c r="AS493" s="9">
        <f>IFERROR(VLOOKUP($AN493,'Introduction probability'!$A$1:$L$128,8,FALSE),"0")</f>
        <v>0.5</v>
      </c>
      <c r="AT493" s="9">
        <f>IFERROR(VLOOKUP($AN493,'Introduction probability'!$A$1:$L$128,9,FALSE),"0")</f>
        <v>0.5</v>
      </c>
      <c r="AU493" s="9">
        <f>IFERROR(VLOOKUP($AN493,'Introduction probability'!$A$1:$L$128,10,FALSE),"0")</f>
        <v>0.5</v>
      </c>
      <c r="AV493" s="9">
        <f>IFERROR(VLOOKUP($AN493,'Introduction probability'!$A$1:$L$128,11,FALSE),"0")</f>
        <v>0.5</v>
      </c>
      <c r="AW493" s="9">
        <f>IFERROR(VLOOKUP($AN493,'Introduction probability'!$A$1:$L$128,12,FALSE),"0")</f>
        <v>0.5</v>
      </c>
      <c r="AY493" s="2" t="str">
        <f t="shared" si="183"/>
        <v>Severn Estuary/ Môr Hafren</v>
      </c>
      <c r="AZ493" s="2" t="str">
        <f t="shared" si="184"/>
        <v>SAC</v>
      </c>
      <c r="BA493" s="2">
        <f t="shared" si="185"/>
        <v>0</v>
      </c>
      <c r="BB493" s="2">
        <f t="shared" si="186"/>
        <v>1</v>
      </c>
      <c r="BC493" s="2">
        <f t="shared" si="187"/>
        <v>0.5</v>
      </c>
      <c r="BD493" s="2">
        <f t="shared" si="188"/>
        <v>0.5</v>
      </c>
      <c r="BE493" s="2">
        <f t="shared" si="189"/>
        <v>0.5</v>
      </c>
      <c r="BF493" s="2">
        <f t="shared" si="190"/>
        <v>0.5</v>
      </c>
      <c r="BG493" s="2">
        <f t="shared" si="191"/>
        <v>0.5</v>
      </c>
      <c r="BH493" s="2">
        <f t="shared" si="192"/>
        <v>0.5</v>
      </c>
    </row>
    <row r="494" spans="1:60" x14ac:dyDescent="0.25">
      <c r="A494" s="1" t="s">
        <v>251</v>
      </c>
      <c r="B494" s="1" t="s">
        <v>252</v>
      </c>
      <c r="C494" s="1" t="s">
        <v>242</v>
      </c>
      <c r="D494" s="1" t="s">
        <v>532</v>
      </c>
      <c r="E494" s="1" t="s">
        <v>205</v>
      </c>
      <c r="F494" s="1" t="s">
        <v>16</v>
      </c>
      <c r="G494" s="1" t="s">
        <v>16</v>
      </c>
      <c r="H494" s="1" t="s">
        <v>17</v>
      </c>
      <c r="I494" s="1" t="s">
        <v>444</v>
      </c>
      <c r="J494" s="1" t="s">
        <v>27</v>
      </c>
      <c r="K494" s="1" t="s">
        <v>16</v>
      </c>
      <c r="L494" s="1" t="s">
        <v>19</v>
      </c>
      <c r="M494" s="2" t="str">
        <f t="shared" si="169"/>
        <v>UK0017072</v>
      </c>
      <c r="N494" s="2" t="str">
        <f t="shared" si="170"/>
        <v>Berwickshire and North Northumberland Coast</v>
      </c>
      <c r="O494" s="2" t="str">
        <f t="shared" si="171"/>
        <v>SAC</v>
      </c>
      <c r="P494" s="2" t="str">
        <f t="shared" si="173"/>
        <v>A2.3</v>
      </c>
      <c r="Q494" s="37" t="s">
        <v>301</v>
      </c>
      <c r="R494" s="37" t="s">
        <v>302</v>
      </c>
      <c r="S494" s="37" t="s">
        <v>242</v>
      </c>
      <c r="T494" s="37" t="s">
        <v>515</v>
      </c>
      <c r="U494" s="9">
        <f t="shared" si="174"/>
        <v>0</v>
      </c>
      <c r="V494" s="9">
        <f t="shared" si="175"/>
        <v>0</v>
      </c>
      <c r="W494" s="9">
        <f t="shared" si="176"/>
        <v>0</v>
      </c>
      <c r="X494" s="9">
        <f t="shared" si="177"/>
        <v>0</v>
      </c>
      <c r="Y494" s="9">
        <f t="shared" si="178"/>
        <v>0</v>
      </c>
      <c r="Z494" s="9">
        <f t="shared" si="179"/>
        <v>0</v>
      </c>
      <c r="AA494" s="9">
        <f t="shared" si="180"/>
        <v>0</v>
      </c>
      <c r="AB494" s="9">
        <f t="shared" si="181"/>
        <v>0</v>
      </c>
      <c r="AN494" s="10" t="str">
        <f t="shared" si="172"/>
        <v>Severn Estuary/ Môr HafrenSAC</v>
      </c>
      <c r="AO494" s="10" t="str">
        <f t="shared" si="182"/>
        <v>Severn Estuary/ Môr Hafren</v>
      </c>
      <c r="AP494" s="9">
        <f>IFERROR(VLOOKUP($AN494,'Introduction probability'!$A$1:$L$128,5,FALSE),"0")</f>
        <v>0.5</v>
      </c>
      <c r="AQ494" s="9">
        <f>IFERROR(VLOOKUP($AN494,'Introduction probability'!$A$1:$L$128,6,FALSE),"0")</f>
        <v>1</v>
      </c>
      <c r="AR494" s="9">
        <f>IFERROR(VLOOKUP($AN494,'Introduction probability'!$A$1:$L$128,7,FALSE),"0")</f>
        <v>0.5</v>
      </c>
      <c r="AS494" s="9">
        <f>IFERROR(VLOOKUP($AN494,'Introduction probability'!$A$1:$L$128,8,FALSE),"0")</f>
        <v>0.5</v>
      </c>
      <c r="AT494" s="9">
        <f>IFERROR(VLOOKUP($AN494,'Introduction probability'!$A$1:$L$128,9,FALSE),"0")</f>
        <v>0.5</v>
      </c>
      <c r="AU494" s="9">
        <f>IFERROR(VLOOKUP($AN494,'Introduction probability'!$A$1:$L$128,10,FALSE),"0")</f>
        <v>0.5</v>
      </c>
      <c r="AV494" s="9">
        <f>IFERROR(VLOOKUP($AN494,'Introduction probability'!$A$1:$L$128,11,FALSE),"0")</f>
        <v>0.5</v>
      </c>
      <c r="AW494" s="9">
        <f>IFERROR(VLOOKUP($AN494,'Introduction probability'!$A$1:$L$128,12,FALSE),"0")</f>
        <v>0.5</v>
      </c>
      <c r="AY494" s="2" t="str">
        <f t="shared" si="183"/>
        <v>Severn Estuary/ Môr Hafren</v>
      </c>
      <c r="AZ494" s="2" t="str">
        <f t="shared" si="184"/>
        <v>SAC</v>
      </c>
      <c r="BA494" s="2">
        <f t="shared" si="185"/>
        <v>0</v>
      </c>
      <c r="BB494" s="2">
        <f t="shared" si="186"/>
        <v>0</v>
      </c>
      <c r="BC494" s="2">
        <f t="shared" si="187"/>
        <v>0</v>
      </c>
      <c r="BD494" s="2">
        <f t="shared" si="188"/>
        <v>0</v>
      </c>
      <c r="BE494" s="2">
        <f t="shared" si="189"/>
        <v>0</v>
      </c>
      <c r="BF494" s="2">
        <f t="shared" si="190"/>
        <v>0</v>
      </c>
      <c r="BG494" s="2">
        <f t="shared" si="191"/>
        <v>0</v>
      </c>
      <c r="BH494" s="2">
        <f t="shared" si="192"/>
        <v>0</v>
      </c>
    </row>
    <row r="495" spans="1:60" x14ac:dyDescent="0.25">
      <c r="A495" s="1" t="s">
        <v>251</v>
      </c>
      <c r="B495" s="1" t="s">
        <v>252</v>
      </c>
      <c r="C495" s="1" t="s">
        <v>242</v>
      </c>
      <c r="D495" s="1" t="s">
        <v>532</v>
      </c>
      <c r="E495" s="1" t="s">
        <v>205</v>
      </c>
      <c r="F495" s="1" t="s">
        <v>16</v>
      </c>
      <c r="G495" s="1" t="s">
        <v>16</v>
      </c>
      <c r="H495" s="1" t="s">
        <v>17</v>
      </c>
      <c r="I495" s="1" t="s">
        <v>465</v>
      </c>
      <c r="J495" s="1" t="s">
        <v>56</v>
      </c>
      <c r="K495" s="1" t="s">
        <v>16</v>
      </c>
      <c r="L495" s="1" t="s">
        <v>19</v>
      </c>
      <c r="M495" s="2" t="str">
        <f t="shared" si="169"/>
        <v>UK0017072</v>
      </c>
      <c r="N495" s="2" t="str">
        <f t="shared" si="170"/>
        <v>Berwickshire and North Northumberland Coast</v>
      </c>
      <c r="O495" s="2" t="str">
        <f t="shared" si="171"/>
        <v>SAC</v>
      </c>
      <c r="P495" s="2" t="str">
        <f t="shared" si="173"/>
        <v>A2.2</v>
      </c>
      <c r="Q495" s="37" t="s">
        <v>301</v>
      </c>
      <c r="R495" s="37" t="s">
        <v>302</v>
      </c>
      <c r="S495" s="37" t="s">
        <v>242</v>
      </c>
      <c r="T495" s="37" t="s">
        <v>472</v>
      </c>
      <c r="U495" s="9">
        <f t="shared" si="174"/>
        <v>0</v>
      </c>
      <c r="V495" s="9">
        <f t="shared" si="175"/>
        <v>1</v>
      </c>
      <c r="W495" s="9">
        <f t="shared" si="176"/>
        <v>0</v>
      </c>
      <c r="X495" s="9">
        <f t="shared" si="177"/>
        <v>1</v>
      </c>
      <c r="Y495" s="9">
        <f t="shared" si="178"/>
        <v>0</v>
      </c>
      <c r="Z495" s="9">
        <f t="shared" si="179"/>
        <v>1</v>
      </c>
      <c r="AA495" s="9">
        <f t="shared" si="180"/>
        <v>1</v>
      </c>
      <c r="AB495" s="9">
        <f t="shared" si="181"/>
        <v>1</v>
      </c>
      <c r="AN495" s="10" t="str">
        <f t="shared" si="172"/>
        <v>Severn Estuary/ Môr HafrenSAC</v>
      </c>
      <c r="AO495" s="10" t="str">
        <f t="shared" si="182"/>
        <v>Severn Estuary/ Môr Hafren</v>
      </c>
      <c r="AP495" s="9">
        <f>IFERROR(VLOOKUP($AN495,'Introduction probability'!$A$1:$L$128,5,FALSE),"0")</f>
        <v>0.5</v>
      </c>
      <c r="AQ495" s="9">
        <f>IFERROR(VLOOKUP($AN495,'Introduction probability'!$A$1:$L$128,6,FALSE),"0")</f>
        <v>1</v>
      </c>
      <c r="AR495" s="9">
        <f>IFERROR(VLOOKUP($AN495,'Introduction probability'!$A$1:$L$128,7,FALSE),"0")</f>
        <v>0.5</v>
      </c>
      <c r="AS495" s="9">
        <f>IFERROR(VLOOKUP($AN495,'Introduction probability'!$A$1:$L$128,8,FALSE),"0")</f>
        <v>0.5</v>
      </c>
      <c r="AT495" s="9">
        <f>IFERROR(VLOOKUP($AN495,'Introduction probability'!$A$1:$L$128,9,FALSE),"0")</f>
        <v>0.5</v>
      </c>
      <c r="AU495" s="9">
        <f>IFERROR(VLOOKUP($AN495,'Introduction probability'!$A$1:$L$128,10,FALSE),"0")</f>
        <v>0.5</v>
      </c>
      <c r="AV495" s="9">
        <f>IFERROR(VLOOKUP($AN495,'Introduction probability'!$A$1:$L$128,11,FALSE),"0")</f>
        <v>0.5</v>
      </c>
      <c r="AW495" s="9">
        <f>IFERROR(VLOOKUP($AN495,'Introduction probability'!$A$1:$L$128,12,FALSE),"0")</f>
        <v>0.5</v>
      </c>
      <c r="AY495" s="2" t="str">
        <f t="shared" si="183"/>
        <v>Severn Estuary/ Môr Hafren</v>
      </c>
      <c r="AZ495" s="2" t="str">
        <f t="shared" si="184"/>
        <v>SAC</v>
      </c>
      <c r="BA495" s="2">
        <f t="shared" si="185"/>
        <v>0</v>
      </c>
      <c r="BB495" s="2">
        <f t="shared" si="186"/>
        <v>1</v>
      </c>
      <c r="BC495" s="2">
        <f t="shared" si="187"/>
        <v>0</v>
      </c>
      <c r="BD495" s="2">
        <f t="shared" si="188"/>
        <v>0.5</v>
      </c>
      <c r="BE495" s="2">
        <f t="shared" si="189"/>
        <v>0</v>
      </c>
      <c r="BF495" s="2">
        <f t="shared" si="190"/>
        <v>0.5</v>
      </c>
      <c r="BG495" s="2">
        <f t="shared" si="191"/>
        <v>0.5</v>
      </c>
      <c r="BH495" s="2">
        <f t="shared" si="192"/>
        <v>0.5</v>
      </c>
    </row>
    <row r="496" spans="1:60" x14ac:dyDescent="0.25">
      <c r="A496" s="1" t="s">
        <v>251</v>
      </c>
      <c r="B496" s="1" t="s">
        <v>252</v>
      </c>
      <c r="C496" s="1" t="s">
        <v>242</v>
      </c>
      <c r="D496" s="1" t="s">
        <v>532</v>
      </c>
      <c r="E496" s="1" t="s">
        <v>205</v>
      </c>
      <c r="F496" s="1" t="s">
        <v>16</v>
      </c>
      <c r="G496" s="1" t="s">
        <v>16</v>
      </c>
      <c r="H496" s="1" t="s">
        <v>17</v>
      </c>
      <c r="I496" s="1" t="s">
        <v>597</v>
      </c>
      <c r="J496" s="1" t="s">
        <v>188</v>
      </c>
      <c r="K496" s="1" t="s">
        <v>16</v>
      </c>
      <c r="L496" s="1" t="s">
        <v>19</v>
      </c>
      <c r="M496" s="2" t="str">
        <f t="shared" si="169"/>
        <v>UK0017072</v>
      </c>
      <c r="N496" s="2" t="str">
        <f t="shared" si="170"/>
        <v>Berwickshire and North Northumberland Coast</v>
      </c>
      <c r="O496" s="2" t="str">
        <f t="shared" si="171"/>
        <v>SAC</v>
      </c>
      <c r="P496" s="2" t="str">
        <f t="shared" si="173"/>
        <v>A2.61</v>
      </c>
      <c r="Q496" s="37" t="s">
        <v>301</v>
      </c>
      <c r="R496" s="37" t="s">
        <v>302</v>
      </c>
      <c r="S496" s="37" t="s">
        <v>242</v>
      </c>
      <c r="T496" s="37" t="s">
        <v>455</v>
      </c>
      <c r="U496" s="9">
        <f t="shared" si="174"/>
        <v>0</v>
      </c>
      <c r="V496" s="9">
        <f t="shared" si="175"/>
        <v>1</v>
      </c>
      <c r="W496" s="9">
        <f t="shared" si="176"/>
        <v>0</v>
      </c>
      <c r="X496" s="9">
        <f t="shared" si="177"/>
        <v>1</v>
      </c>
      <c r="Y496" s="9">
        <f t="shared" si="178"/>
        <v>0</v>
      </c>
      <c r="Z496" s="9">
        <f t="shared" si="179"/>
        <v>0</v>
      </c>
      <c r="AA496" s="9">
        <f t="shared" si="180"/>
        <v>0</v>
      </c>
      <c r="AB496" s="9">
        <f t="shared" si="181"/>
        <v>0</v>
      </c>
      <c r="AN496" s="10" t="str">
        <f t="shared" si="172"/>
        <v>Severn Estuary/ Môr HafrenSAC</v>
      </c>
      <c r="AO496" s="10" t="str">
        <f t="shared" si="182"/>
        <v>Severn Estuary/ Môr Hafren</v>
      </c>
      <c r="AP496" s="9">
        <f>IFERROR(VLOOKUP($AN496,'Introduction probability'!$A$1:$L$128,5,FALSE),"0")</f>
        <v>0.5</v>
      </c>
      <c r="AQ496" s="9">
        <f>IFERROR(VLOOKUP($AN496,'Introduction probability'!$A$1:$L$128,6,FALSE),"0")</f>
        <v>1</v>
      </c>
      <c r="AR496" s="9">
        <f>IFERROR(VLOOKUP($AN496,'Introduction probability'!$A$1:$L$128,7,FALSE),"0")</f>
        <v>0.5</v>
      </c>
      <c r="AS496" s="9">
        <f>IFERROR(VLOOKUP($AN496,'Introduction probability'!$A$1:$L$128,8,FALSE),"0")</f>
        <v>0.5</v>
      </c>
      <c r="AT496" s="9">
        <f>IFERROR(VLOOKUP($AN496,'Introduction probability'!$A$1:$L$128,9,FALSE),"0")</f>
        <v>0.5</v>
      </c>
      <c r="AU496" s="9">
        <f>IFERROR(VLOOKUP($AN496,'Introduction probability'!$A$1:$L$128,10,FALSE),"0")</f>
        <v>0.5</v>
      </c>
      <c r="AV496" s="9">
        <f>IFERROR(VLOOKUP($AN496,'Introduction probability'!$A$1:$L$128,11,FALSE),"0")</f>
        <v>0.5</v>
      </c>
      <c r="AW496" s="9">
        <f>IFERROR(VLOOKUP($AN496,'Introduction probability'!$A$1:$L$128,12,FALSE),"0")</f>
        <v>0.5</v>
      </c>
      <c r="AY496" s="2" t="str">
        <f t="shared" si="183"/>
        <v>Severn Estuary/ Môr Hafren</v>
      </c>
      <c r="AZ496" s="2" t="str">
        <f t="shared" si="184"/>
        <v>SAC</v>
      </c>
      <c r="BA496" s="2">
        <f t="shared" si="185"/>
        <v>0</v>
      </c>
      <c r="BB496" s="2">
        <f t="shared" si="186"/>
        <v>1</v>
      </c>
      <c r="BC496" s="2">
        <f t="shared" si="187"/>
        <v>0</v>
      </c>
      <c r="BD496" s="2">
        <f t="shared" si="188"/>
        <v>0.5</v>
      </c>
      <c r="BE496" s="2">
        <f t="shared" si="189"/>
        <v>0</v>
      </c>
      <c r="BF496" s="2">
        <f t="shared" si="190"/>
        <v>0</v>
      </c>
      <c r="BG496" s="2">
        <f t="shared" si="191"/>
        <v>0</v>
      </c>
      <c r="BH496" s="2">
        <f t="shared" si="192"/>
        <v>0</v>
      </c>
    </row>
    <row r="497" spans="1:60" x14ac:dyDescent="0.25">
      <c r="A497" s="1" t="s">
        <v>251</v>
      </c>
      <c r="B497" s="1" t="s">
        <v>252</v>
      </c>
      <c r="C497" s="1" t="s">
        <v>242</v>
      </c>
      <c r="D497" s="1" t="s">
        <v>441</v>
      </c>
      <c r="E497" s="1" t="s">
        <v>15</v>
      </c>
      <c r="F497" s="1" t="s">
        <v>16</v>
      </c>
      <c r="G497" s="1" t="s">
        <v>16</v>
      </c>
      <c r="H497" s="1" t="s">
        <v>17</v>
      </c>
      <c r="I497" s="1" t="s">
        <v>590</v>
      </c>
      <c r="J497" s="1" t="s">
        <v>18</v>
      </c>
      <c r="K497" s="1" t="s">
        <v>16</v>
      </c>
      <c r="L497" s="1" t="s">
        <v>19</v>
      </c>
      <c r="M497" s="2" t="str">
        <f t="shared" si="169"/>
        <v>UK0017072</v>
      </c>
      <c r="N497" s="2" t="str">
        <f t="shared" si="170"/>
        <v>Berwickshire and North Northumberland Coast</v>
      </c>
      <c r="O497" s="2" t="str">
        <f t="shared" si="171"/>
        <v>SAC</v>
      </c>
      <c r="P497" s="2" t="str">
        <f t="shared" si="173"/>
        <v>A4</v>
      </c>
      <c r="Q497" s="37" t="s">
        <v>301</v>
      </c>
      <c r="R497" s="37" t="s">
        <v>302</v>
      </c>
      <c r="S497" s="37" t="s">
        <v>242</v>
      </c>
      <c r="T497" s="37" t="s">
        <v>456</v>
      </c>
      <c r="U497" s="9">
        <f t="shared" si="174"/>
        <v>0</v>
      </c>
      <c r="V497" s="9">
        <f t="shared" si="175"/>
        <v>0</v>
      </c>
      <c r="W497" s="9">
        <f t="shared" si="176"/>
        <v>0</v>
      </c>
      <c r="X497" s="9">
        <f t="shared" si="177"/>
        <v>0</v>
      </c>
      <c r="Y497" s="9">
        <f t="shared" si="178"/>
        <v>0</v>
      </c>
      <c r="Z497" s="9">
        <f t="shared" si="179"/>
        <v>0</v>
      </c>
      <c r="AA497" s="9">
        <f t="shared" si="180"/>
        <v>0</v>
      </c>
      <c r="AB497" s="9">
        <f t="shared" si="181"/>
        <v>0</v>
      </c>
      <c r="AN497" s="10" t="str">
        <f t="shared" si="172"/>
        <v>Severn Estuary/ Môr HafrenSAC</v>
      </c>
      <c r="AO497" s="10" t="str">
        <f t="shared" si="182"/>
        <v>Severn Estuary/ Môr Hafren</v>
      </c>
      <c r="AP497" s="9">
        <f>IFERROR(VLOOKUP($AN497,'Introduction probability'!$A$1:$L$128,5,FALSE),"0")</f>
        <v>0.5</v>
      </c>
      <c r="AQ497" s="9">
        <f>IFERROR(VLOOKUP($AN497,'Introduction probability'!$A$1:$L$128,6,FALSE),"0")</f>
        <v>1</v>
      </c>
      <c r="AR497" s="9">
        <f>IFERROR(VLOOKUP($AN497,'Introduction probability'!$A$1:$L$128,7,FALSE),"0")</f>
        <v>0.5</v>
      </c>
      <c r="AS497" s="9">
        <f>IFERROR(VLOOKUP($AN497,'Introduction probability'!$A$1:$L$128,8,FALSE),"0")</f>
        <v>0.5</v>
      </c>
      <c r="AT497" s="9">
        <f>IFERROR(VLOOKUP($AN497,'Introduction probability'!$A$1:$L$128,9,FALSE),"0")</f>
        <v>0.5</v>
      </c>
      <c r="AU497" s="9">
        <f>IFERROR(VLOOKUP($AN497,'Introduction probability'!$A$1:$L$128,10,FALSE),"0")</f>
        <v>0.5</v>
      </c>
      <c r="AV497" s="9">
        <f>IFERROR(VLOOKUP($AN497,'Introduction probability'!$A$1:$L$128,11,FALSE),"0")</f>
        <v>0.5</v>
      </c>
      <c r="AW497" s="9">
        <f>IFERROR(VLOOKUP($AN497,'Introduction probability'!$A$1:$L$128,12,FALSE),"0")</f>
        <v>0.5</v>
      </c>
      <c r="AY497" s="2" t="str">
        <f t="shared" si="183"/>
        <v>Severn Estuary/ Môr Hafren</v>
      </c>
      <c r="AZ497" s="2" t="str">
        <f t="shared" si="184"/>
        <v>SAC</v>
      </c>
      <c r="BA497" s="2">
        <f t="shared" si="185"/>
        <v>0</v>
      </c>
      <c r="BB497" s="2">
        <f t="shared" si="186"/>
        <v>0</v>
      </c>
      <c r="BC497" s="2">
        <f t="shared" si="187"/>
        <v>0</v>
      </c>
      <c r="BD497" s="2">
        <f t="shared" si="188"/>
        <v>0</v>
      </c>
      <c r="BE497" s="2">
        <f t="shared" si="189"/>
        <v>0</v>
      </c>
      <c r="BF497" s="2">
        <f t="shared" si="190"/>
        <v>0</v>
      </c>
      <c r="BG497" s="2">
        <f t="shared" si="191"/>
        <v>0</v>
      </c>
      <c r="BH497" s="2">
        <f t="shared" si="192"/>
        <v>0</v>
      </c>
    </row>
    <row r="498" spans="1:60" x14ac:dyDescent="0.25">
      <c r="A498" s="1" t="s">
        <v>251</v>
      </c>
      <c r="B498" s="1" t="s">
        <v>252</v>
      </c>
      <c r="C498" s="1" t="s">
        <v>242</v>
      </c>
      <c r="D498" s="1" t="s">
        <v>441</v>
      </c>
      <c r="E498" s="1" t="s">
        <v>15</v>
      </c>
      <c r="F498" s="1" t="s">
        <v>16</v>
      </c>
      <c r="G498" s="1" t="s">
        <v>16</v>
      </c>
      <c r="H498" s="1" t="s">
        <v>17</v>
      </c>
      <c r="I498" s="1" t="s">
        <v>591</v>
      </c>
      <c r="J498" s="1" t="s">
        <v>20</v>
      </c>
      <c r="K498" s="1" t="s">
        <v>16</v>
      </c>
      <c r="L498" s="1" t="s">
        <v>19</v>
      </c>
      <c r="M498" s="2" t="str">
        <f t="shared" si="169"/>
        <v>UK0017072</v>
      </c>
      <c r="N498" s="2" t="str">
        <f t="shared" si="170"/>
        <v>Berwickshire and North Northumberland Coast</v>
      </c>
      <c r="O498" s="2" t="str">
        <f t="shared" si="171"/>
        <v>SAC</v>
      </c>
      <c r="P498" s="2" t="str">
        <f t="shared" si="173"/>
        <v>A3</v>
      </c>
      <c r="Q498" s="37" t="s">
        <v>301</v>
      </c>
      <c r="R498" s="37" t="s">
        <v>302</v>
      </c>
      <c r="S498" s="37" t="s">
        <v>242</v>
      </c>
      <c r="T498" s="37" t="s">
        <v>457</v>
      </c>
      <c r="U498" s="9">
        <f t="shared" si="174"/>
        <v>0</v>
      </c>
      <c r="V498" s="9">
        <f t="shared" si="175"/>
        <v>0</v>
      </c>
      <c r="W498" s="9">
        <f t="shared" si="176"/>
        <v>0</v>
      </c>
      <c r="X498" s="9">
        <f t="shared" si="177"/>
        <v>0</v>
      </c>
      <c r="Y498" s="9">
        <f t="shared" si="178"/>
        <v>0</v>
      </c>
      <c r="Z498" s="9">
        <f t="shared" si="179"/>
        <v>0</v>
      </c>
      <c r="AA498" s="9">
        <f t="shared" si="180"/>
        <v>0</v>
      </c>
      <c r="AB498" s="9">
        <f t="shared" si="181"/>
        <v>0</v>
      </c>
      <c r="AN498" s="10" t="str">
        <f t="shared" si="172"/>
        <v>Severn Estuary/ Môr HafrenSAC</v>
      </c>
      <c r="AO498" s="10" t="str">
        <f t="shared" si="182"/>
        <v>Severn Estuary/ Môr Hafren</v>
      </c>
      <c r="AP498" s="9">
        <f>IFERROR(VLOOKUP($AN498,'Introduction probability'!$A$1:$L$128,5,FALSE),"0")</f>
        <v>0.5</v>
      </c>
      <c r="AQ498" s="9">
        <f>IFERROR(VLOOKUP($AN498,'Introduction probability'!$A$1:$L$128,6,FALSE),"0")</f>
        <v>1</v>
      </c>
      <c r="AR498" s="9">
        <f>IFERROR(VLOOKUP($AN498,'Introduction probability'!$A$1:$L$128,7,FALSE),"0")</f>
        <v>0.5</v>
      </c>
      <c r="AS498" s="9">
        <f>IFERROR(VLOOKUP($AN498,'Introduction probability'!$A$1:$L$128,8,FALSE),"0")</f>
        <v>0.5</v>
      </c>
      <c r="AT498" s="9">
        <f>IFERROR(VLOOKUP($AN498,'Introduction probability'!$A$1:$L$128,9,FALSE),"0")</f>
        <v>0.5</v>
      </c>
      <c r="AU498" s="9">
        <f>IFERROR(VLOOKUP($AN498,'Introduction probability'!$A$1:$L$128,10,FALSE),"0")</f>
        <v>0.5</v>
      </c>
      <c r="AV498" s="9">
        <f>IFERROR(VLOOKUP($AN498,'Introduction probability'!$A$1:$L$128,11,FALSE),"0")</f>
        <v>0.5</v>
      </c>
      <c r="AW498" s="9">
        <f>IFERROR(VLOOKUP($AN498,'Introduction probability'!$A$1:$L$128,12,FALSE),"0")</f>
        <v>0.5</v>
      </c>
      <c r="AY498" s="2" t="str">
        <f t="shared" si="183"/>
        <v>Severn Estuary/ Môr Hafren</v>
      </c>
      <c r="AZ498" s="2" t="str">
        <f t="shared" si="184"/>
        <v>SAC</v>
      </c>
      <c r="BA498" s="2">
        <f t="shared" si="185"/>
        <v>0</v>
      </c>
      <c r="BB498" s="2">
        <f t="shared" si="186"/>
        <v>0</v>
      </c>
      <c r="BC498" s="2">
        <f t="shared" si="187"/>
        <v>0</v>
      </c>
      <c r="BD498" s="2">
        <f t="shared" si="188"/>
        <v>0</v>
      </c>
      <c r="BE498" s="2">
        <f t="shared" si="189"/>
        <v>0</v>
      </c>
      <c r="BF498" s="2">
        <f t="shared" si="190"/>
        <v>0</v>
      </c>
      <c r="BG498" s="2">
        <f t="shared" si="191"/>
        <v>0</v>
      </c>
      <c r="BH498" s="2">
        <f t="shared" si="192"/>
        <v>0</v>
      </c>
    </row>
    <row r="499" spans="1:60" x14ac:dyDescent="0.25">
      <c r="A499" s="1" t="s">
        <v>251</v>
      </c>
      <c r="B499" s="1" t="s">
        <v>252</v>
      </c>
      <c r="C499" s="1" t="s">
        <v>242</v>
      </c>
      <c r="D499" s="1" t="s">
        <v>441</v>
      </c>
      <c r="E499" s="1" t="s">
        <v>15</v>
      </c>
      <c r="F499" s="1" t="s">
        <v>16</v>
      </c>
      <c r="G499" s="1" t="s">
        <v>16</v>
      </c>
      <c r="H499" s="1" t="s">
        <v>17</v>
      </c>
      <c r="I499" s="1" t="s">
        <v>594</v>
      </c>
      <c r="J499" s="1" t="s">
        <v>154</v>
      </c>
      <c r="K499" s="1" t="s">
        <v>16</v>
      </c>
      <c r="L499" s="1" t="s">
        <v>19</v>
      </c>
      <c r="M499" s="2" t="str">
        <f t="shared" si="169"/>
        <v>UK0017072</v>
      </c>
      <c r="N499" s="2" t="str">
        <f t="shared" si="170"/>
        <v>Berwickshire and North Northumberland Coast</v>
      </c>
      <c r="O499" s="2" t="str">
        <f t="shared" si="171"/>
        <v>SAC</v>
      </c>
      <c r="P499" s="2" t="str">
        <f t="shared" si="173"/>
        <v>SF_SH_5</v>
      </c>
      <c r="Q499" s="37" t="s">
        <v>301</v>
      </c>
      <c r="R499" s="37" t="s">
        <v>302</v>
      </c>
      <c r="S499" s="37" t="s">
        <v>242</v>
      </c>
      <c r="T499" s="37" t="s">
        <v>516</v>
      </c>
      <c r="U499" s="9">
        <f t="shared" si="174"/>
        <v>0</v>
      </c>
      <c r="V499" s="9">
        <f t="shared" si="175"/>
        <v>0</v>
      </c>
      <c r="W499" s="9">
        <f t="shared" si="176"/>
        <v>0</v>
      </c>
      <c r="X499" s="9">
        <f t="shared" si="177"/>
        <v>0</v>
      </c>
      <c r="Y499" s="9">
        <f t="shared" si="178"/>
        <v>0</v>
      </c>
      <c r="Z499" s="9">
        <f t="shared" si="179"/>
        <v>0</v>
      </c>
      <c r="AA499" s="9">
        <f t="shared" si="180"/>
        <v>0</v>
      </c>
      <c r="AB499" s="9">
        <f t="shared" si="181"/>
        <v>0</v>
      </c>
      <c r="AN499" s="10" t="str">
        <f t="shared" si="172"/>
        <v>Severn Estuary/ Môr HafrenSAC</v>
      </c>
      <c r="AO499" s="10" t="str">
        <f t="shared" si="182"/>
        <v>Severn Estuary/ Môr Hafren</v>
      </c>
      <c r="AP499" s="9">
        <f>IFERROR(VLOOKUP($AN499,'Introduction probability'!$A$1:$L$128,5,FALSE),"0")</f>
        <v>0.5</v>
      </c>
      <c r="AQ499" s="9">
        <f>IFERROR(VLOOKUP($AN499,'Introduction probability'!$A$1:$L$128,6,FALSE),"0")</f>
        <v>1</v>
      </c>
      <c r="AR499" s="9">
        <f>IFERROR(VLOOKUP($AN499,'Introduction probability'!$A$1:$L$128,7,FALSE),"0")</f>
        <v>0.5</v>
      </c>
      <c r="AS499" s="9">
        <f>IFERROR(VLOOKUP($AN499,'Introduction probability'!$A$1:$L$128,8,FALSE),"0")</f>
        <v>0.5</v>
      </c>
      <c r="AT499" s="9">
        <f>IFERROR(VLOOKUP($AN499,'Introduction probability'!$A$1:$L$128,9,FALSE),"0")</f>
        <v>0.5</v>
      </c>
      <c r="AU499" s="9">
        <f>IFERROR(VLOOKUP($AN499,'Introduction probability'!$A$1:$L$128,10,FALSE),"0")</f>
        <v>0.5</v>
      </c>
      <c r="AV499" s="9">
        <f>IFERROR(VLOOKUP($AN499,'Introduction probability'!$A$1:$L$128,11,FALSE),"0")</f>
        <v>0.5</v>
      </c>
      <c r="AW499" s="9">
        <f>IFERROR(VLOOKUP($AN499,'Introduction probability'!$A$1:$L$128,12,FALSE),"0")</f>
        <v>0.5</v>
      </c>
      <c r="AY499" s="2" t="str">
        <f t="shared" si="183"/>
        <v>Severn Estuary/ Môr Hafren</v>
      </c>
      <c r="AZ499" s="2" t="str">
        <f t="shared" si="184"/>
        <v>SAC</v>
      </c>
      <c r="BA499" s="2">
        <f t="shared" si="185"/>
        <v>0</v>
      </c>
      <c r="BB499" s="2">
        <f t="shared" si="186"/>
        <v>0</v>
      </c>
      <c r="BC499" s="2">
        <f t="shared" si="187"/>
        <v>0</v>
      </c>
      <c r="BD499" s="2">
        <f t="shared" si="188"/>
        <v>0</v>
      </c>
      <c r="BE499" s="2">
        <f t="shared" si="189"/>
        <v>0</v>
      </c>
      <c r="BF499" s="2">
        <f t="shared" si="190"/>
        <v>0</v>
      </c>
      <c r="BG499" s="2">
        <f t="shared" si="191"/>
        <v>0</v>
      </c>
      <c r="BH499" s="2">
        <f t="shared" si="192"/>
        <v>0</v>
      </c>
    </row>
    <row r="500" spans="1:60" x14ac:dyDescent="0.25">
      <c r="A500" s="1" t="s">
        <v>251</v>
      </c>
      <c r="B500" s="1" t="s">
        <v>252</v>
      </c>
      <c r="C500" s="1" t="s">
        <v>242</v>
      </c>
      <c r="D500" s="1" t="s">
        <v>441</v>
      </c>
      <c r="E500" s="1" t="s">
        <v>15</v>
      </c>
      <c r="F500" s="1" t="s">
        <v>16</v>
      </c>
      <c r="G500" s="1" t="s">
        <v>16</v>
      </c>
      <c r="H500" s="1" t="s">
        <v>17</v>
      </c>
      <c r="I500" s="1" t="s">
        <v>595</v>
      </c>
      <c r="J500" s="1" t="s">
        <v>155</v>
      </c>
      <c r="K500" s="1" t="s">
        <v>16</v>
      </c>
      <c r="L500" s="1" t="s">
        <v>19</v>
      </c>
      <c r="M500" s="2" t="str">
        <f t="shared" si="169"/>
        <v>UK0017072</v>
      </c>
      <c r="N500" s="2" t="str">
        <f t="shared" si="170"/>
        <v>Berwickshire and North Northumberland Coast</v>
      </c>
      <c r="O500" s="2" t="str">
        <f t="shared" si="171"/>
        <v>SAC</v>
      </c>
      <c r="P500" s="2" t="str">
        <f t="shared" si="173"/>
        <v>A1</v>
      </c>
      <c r="Q500" s="37" t="s">
        <v>301</v>
      </c>
      <c r="R500" s="37" t="s">
        <v>302</v>
      </c>
      <c r="S500" s="37" t="s">
        <v>242</v>
      </c>
      <c r="T500" s="37" t="s">
        <v>555</v>
      </c>
      <c r="U500" s="9">
        <f t="shared" si="174"/>
        <v>0</v>
      </c>
      <c r="V500" s="9">
        <f t="shared" si="175"/>
        <v>0</v>
      </c>
      <c r="W500" s="9">
        <f t="shared" si="176"/>
        <v>0</v>
      </c>
      <c r="X500" s="9">
        <f t="shared" si="177"/>
        <v>0</v>
      </c>
      <c r="Y500" s="9">
        <f t="shared" si="178"/>
        <v>0</v>
      </c>
      <c r="Z500" s="9">
        <f t="shared" si="179"/>
        <v>0</v>
      </c>
      <c r="AA500" s="9">
        <f t="shared" si="180"/>
        <v>0</v>
      </c>
      <c r="AB500" s="9">
        <f t="shared" si="181"/>
        <v>0</v>
      </c>
      <c r="AN500" s="10" t="str">
        <f t="shared" si="172"/>
        <v>Severn Estuary/ Môr HafrenSAC</v>
      </c>
      <c r="AO500" s="10" t="str">
        <f t="shared" si="182"/>
        <v>Severn Estuary/ Môr Hafren</v>
      </c>
      <c r="AP500" s="9">
        <f>IFERROR(VLOOKUP($AN500,'Introduction probability'!$A$1:$L$128,5,FALSE),"0")</f>
        <v>0.5</v>
      </c>
      <c r="AQ500" s="9">
        <f>IFERROR(VLOOKUP($AN500,'Introduction probability'!$A$1:$L$128,6,FALSE),"0")</f>
        <v>1</v>
      </c>
      <c r="AR500" s="9">
        <f>IFERROR(VLOOKUP($AN500,'Introduction probability'!$A$1:$L$128,7,FALSE),"0")</f>
        <v>0.5</v>
      </c>
      <c r="AS500" s="9">
        <f>IFERROR(VLOOKUP($AN500,'Introduction probability'!$A$1:$L$128,8,FALSE),"0")</f>
        <v>0.5</v>
      </c>
      <c r="AT500" s="9">
        <f>IFERROR(VLOOKUP($AN500,'Introduction probability'!$A$1:$L$128,9,FALSE),"0")</f>
        <v>0.5</v>
      </c>
      <c r="AU500" s="9">
        <f>IFERROR(VLOOKUP($AN500,'Introduction probability'!$A$1:$L$128,10,FALSE),"0")</f>
        <v>0.5</v>
      </c>
      <c r="AV500" s="9">
        <f>IFERROR(VLOOKUP($AN500,'Introduction probability'!$A$1:$L$128,11,FALSE),"0")</f>
        <v>0.5</v>
      </c>
      <c r="AW500" s="9">
        <f>IFERROR(VLOOKUP($AN500,'Introduction probability'!$A$1:$L$128,12,FALSE),"0")</f>
        <v>0.5</v>
      </c>
      <c r="AY500" s="2" t="str">
        <f t="shared" si="183"/>
        <v>Severn Estuary/ Môr Hafren</v>
      </c>
      <c r="AZ500" s="2" t="str">
        <f t="shared" si="184"/>
        <v>SAC</v>
      </c>
      <c r="BA500" s="2">
        <f t="shared" si="185"/>
        <v>0</v>
      </c>
      <c r="BB500" s="2">
        <f t="shared" si="186"/>
        <v>0</v>
      </c>
      <c r="BC500" s="2">
        <f t="shared" si="187"/>
        <v>0</v>
      </c>
      <c r="BD500" s="2">
        <f t="shared" si="188"/>
        <v>0</v>
      </c>
      <c r="BE500" s="2">
        <f t="shared" si="189"/>
        <v>0</v>
      </c>
      <c r="BF500" s="2">
        <f t="shared" si="190"/>
        <v>0</v>
      </c>
      <c r="BG500" s="2">
        <f t="shared" si="191"/>
        <v>0</v>
      </c>
      <c r="BH500" s="2">
        <f t="shared" si="192"/>
        <v>0</v>
      </c>
    </row>
    <row r="501" spans="1:60" x14ac:dyDescent="0.25">
      <c r="A501" s="1" t="s">
        <v>251</v>
      </c>
      <c r="B501" s="1" t="s">
        <v>252</v>
      </c>
      <c r="C501" s="1" t="s">
        <v>242</v>
      </c>
      <c r="D501" s="1" t="s">
        <v>441</v>
      </c>
      <c r="E501" s="1" t="s">
        <v>15</v>
      </c>
      <c r="F501" s="1" t="s">
        <v>16</v>
      </c>
      <c r="G501" s="1" t="s">
        <v>16</v>
      </c>
      <c r="H501" s="1" t="s">
        <v>17</v>
      </c>
      <c r="I501" s="1" t="s">
        <v>592</v>
      </c>
      <c r="J501" s="1" t="s">
        <v>21</v>
      </c>
      <c r="K501" s="1" t="s">
        <v>16</v>
      </c>
      <c r="L501" s="1" t="s">
        <v>19</v>
      </c>
      <c r="M501" s="2" t="str">
        <f t="shared" si="169"/>
        <v>UK0017072</v>
      </c>
      <c r="N501" s="2" t="str">
        <f t="shared" si="170"/>
        <v>Berwickshire and North Northumberland Coast</v>
      </c>
      <c r="O501" s="2" t="str">
        <f t="shared" si="171"/>
        <v>SAC</v>
      </c>
      <c r="P501" s="2" t="str">
        <f t="shared" si="173"/>
        <v>SF_SH_4</v>
      </c>
      <c r="Q501" s="37" t="s">
        <v>306</v>
      </c>
      <c r="R501" s="37" t="s">
        <v>307</v>
      </c>
      <c r="S501" s="37" t="s">
        <v>242</v>
      </c>
      <c r="T501" s="37" t="s">
        <v>536</v>
      </c>
      <c r="U501" s="9">
        <f t="shared" si="174"/>
        <v>1</v>
      </c>
      <c r="V501" s="9">
        <f t="shared" si="175"/>
        <v>1</v>
      </c>
      <c r="W501" s="9">
        <f t="shared" si="176"/>
        <v>1</v>
      </c>
      <c r="X501" s="9">
        <f t="shared" si="177"/>
        <v>1</v>
      </c>
      <c r="Y501" s="9">
        <f t="shared" si="178"/>
        <v>1</v>
      </c>
      <c r="Z501" s="9">
        <f t="shared" si="179"/>
        <v>1</v>
      </c>
      <c r="AA501" s="9">
        <f t="shared" si="180"/>
        <v>1</v>
      </c>
      <c r="AB501" s="9">
        <f t="shared" si="181"/>
        <v>1</v>
      </c>
      <c r="AN501" s="10" t="str">
        <f t="shared" si="172"/>
        <v>Solent and Isle of Wight LagoonsSAC</v>
      </c>
      <c r="AO501" s="10" t="str">
        <f t="shared" si="182"/>
        <v>Solent and Isle of Wight Lagoons</v>
      </c>
      <c r="AP501" s="9">
        <f>IFERROR(VLOOKUP($AN501,'Introduction probability'!$A$1:$L$128,5,FALSE),"0")</f>
        <v>0.5</v>
      </c>
      <c r="AQ501" s="9">
        <f>IFERROR(VLOOKUP($AN501,'Introduction probability'!$A$1:$L$128,6,FALSE),"0")</f>
        <v>1</v>
      </c>
      <c r="AR501" s="9">
        <f>IFERROR(VLOOKUP($AN501,'Introduction probability'!$A$1:$L$128,7,FALSE),"0")</f>
        <v>0.5</v>
      </c>
      <c r="AS501" s="9">
        <f>IFERROR(VLOOKUP($AN501,'Introduction probability'!$A$1:$L$128,8,FALSE),"0")</f>
        <v>1</v>
      </c>
      <c r="AT501" s="9">
        <f>IFERROR(VLOOKUP($AN501,'Introduction probability'!$A$1:$L$128,9,FALSE),"0")</f>
        <v>0.5</v>
      </c>
      <c r="AU501" s="9">
        <f>IFERROR(VLOOKUP($AN501,'Introduction probability'!$A$1:$L$128,10,FALSE),"0")</f>
        <v>1</v>
      </c>
      <c r="AV501" s="9">
        <f>IFERROR(VLOOKUP($AN501,'Introduction probability'!$A$1:$L$128,11,FALSE),"0")</f>
        <v>1</v>
      </c>
      <c r="AW501" s="9">
        <f>IFERROR(VLOOKUP($AN501,'Introduction probability'!$A$1:$L$128,12,FALSE),"0")</f>
        <v>0.5</v>
      </c>
      <c r="AY501" s="2" t="str">
        <f t="shared" si="183"/>
        <v>Solent and Isle of Wight Lagoons</v>
      </c>
      <c r="AZ501" s="2" t="str">
        <f t="shared" si="184"/>
        <v>SAC</v>
      </c>
      <c r="BA501" s="2">
        <f t="shared" si="185"/>
        <v>0.5</v>
      </c>
      <c r="BB501" s="2">
        <f t="shared" si="186"/>
        <v>1</v>
      </c>
      <c r="BC501" s="2">
        <f t="shared" si="187"/>
        <v>0.5</v>
      </c>
      <c r="BD501" s="2">
        <f t="shared" si="188"/>
        <v>1</v>
      </c>
      <c r="BE501" s="2">
        <f t="shared" si="189"/>
        <v>0.5</v>
      </c>
      <c r="BF501" s="2">
        <f t="shared" si="190"/>
        <v>1</v>
      </c>
      <c r="BG501" s="2">
        <f t="shared" si="191"/>
        <v>1</v>
      </c>
      <c r="BH501" s="2">
        <f t="shared" si="192"/>
        <v>0.5</v>
      </c>
    </row>
    <row r="502" spans="1:60" x14ac:dyDescent="0.25">
      <c r="A502" s="1" t="s">
        <v>251</v>
      </c>
      <c r="B502" s="1" t="s">
        <v>252</v>
      </c>
      <c r="C502" s="1" t="s">
        <v>242</v>
      </c>
      <c r="D502" s="1" t="s">
        <v>534</v>
      </c>
      <c r="E502" s="1" t="s">
        <v>254</v>
      </c>
      <c r="F502" s="1" t="s">
        <v>16</v>
      </c>
      <c r="G502" s="1" t="s">
        <v>16</v>
      </c>
      <c r="H502" s="1" t="s">
        <v>17</v>
      </c>
      <c r="I502" s="1" t="s">
        <v>16</v>
      </c>
      <c r="J502" s="1" t="s">
        <v>16</v>
      </c>
      <c r="K502" s="1" t="s">
        <v>16</v>
      </c>
      <c r="L502" s="1" t="s">
        <v>16</v>
      </c>
      <c r="M502" s="2" t="str">
        <f t="shared" si="169"/>
        <v>UK0017072</v>
      </c>
      <c r="N502" s="2" t="str">
        <f t="shared" si="170"/>
        <v>Berwickshire and North Northumberland Coast</v>
      </c>
      <c r="O502" s="2" t="str">
        <f t="shared" si="171"/>
        <v>SAC</v>
      </c>
      <c r="P502" s="2" t="str">
        <f t="shared" si="173"/>
        <v>H8330</v>
      </c>
      <c r="Q502" s="37" t="s">
        <v>308</v>
      </c>
      <c r="R502" s="37" t="s">
        <v>309</v>
      </c>
      <c r="S502" s="37" t="s">
        <v>242</v>
      </c>
      <c r="T502" s="37" t="s">
        <v>535</v>
      </c>
      <c r="U502" s="9">
        <f t="shared" si="174"/>
        <v>0</v>
      </c>
      <c r="V502" s="9">
        <f t="shared" si="175"/>
        <v>0</v>
      </c>
      <c r="W502" s="9">
        <f t="shared" si="176"/>
        <v>0</v>
      </c>
      <c r="X502" s="9">
        <f t="shared" si="177"/>
        <v>0</v>
      </c>
      <c r="Y502" s="9">
        <f t="shared" si="178"/>
        <v>0</v>
      </c>
      <c r="Z502" s="9">
        <f t="shared" si="179"/>
        <v>0</v>
      </c>
      <c r="AA502" s="9">
        <f t="shared" si="180"/>
        <v>0</v>
      </c>
      <c r="AB502" s="9">
        <f t="shared" si="181"/>
        <v>0</v>
      </c>
      <c r="AN502" s="10" t="str">
        <f t="shared" si="172"/>
        <v>Solent MaritimeSAC</v>
      </c>
      <c r="AO502" s="10" t="str">
        <f t="shared" si="182"/>
        <v>Solent Maritime</v>
      </c>
      <c r="AP502" s="9">
        <f>IFERROR(VLOOKUP($AN502,'Introduction probability'!$A$1:$L$128,5,FALSE),"0")</f>
        <v>1</v>
      </c>
      <c r="AQ502" s="9">
        <f>IFERROR(VLOOKUP($AN502,'Introduction probability'!$A$1:$L$128,6,FALSE),"0")</f>
        <v>1</v>
      </c>
      <c r="AR502" s="9">
        <f>IFERROR(VLOOKUP($AN502,'Introduction probability'!$A$1:$L$128,7,FALSE),"0")</f>
        <v>0.5</v>
      </c>
      <c r="AS502" s="9">
        <f>IFERROR(VLOOKUP($AN502,'Introduction probability'!$A$1:$L$128,8,FALSE),"0")</f>
        <v>1</v>
      </c>
      <c r="AT502" s="9">
        <f>IFERROR(VLOOKUP($AN502,'Introduction probability'!$A$1:$L$128,9,FALSE),"0")</f>
        <v>0.5</v>
      </c>
      <c r="AU502" s="9">
        <f>IFERROR(VLOOKUP($AN502,'Introduction probability'!$A$1:$L$128,10,FALSE),"0")</f>
        <v>1</v>
      </c>
      <c r="AV502" s="9">
        <f>IFERROR(VLOOKUP($AN502,'Introduction probability'!$A$1:$L$128,11,FALSE),"0")</f>
        <v>1</v>
      </c>
      <c r="AW502" s="9">
        <f>IFERROR(VLOOKUP($AN502,'Introduction probability'!$A$1:$L$128,12,FALSE),"0")</f>
        <v>1</v>
      </c>
      <c r="AY502" s="2" t="str">
        <f t="shared" si="183"/>
        <v>Solent Maritime</v>
      </c>
      <c r="AZ502" s="2" t="str">
        <f t="shared" si="184"/>
        <v>SAC</v>
      </c>
      <c r="BA502" s="2">
        <f t="shared" si="185"/>
        <v>0</v>
      </c>
      <c r="BB502" s="2">
        <f t="shared" si="186"/>
        <v>0</v>
      </c>
      <c r="BC502" s="2">
        <f t="shared" si="187"/>
        <v>0</v>
      </c>
      <c r="BD502" s="2">
        <f t="shared" si="188"/>
        <v>0</v>
      </c>
      <c r="BE502" s="2">
        <f t="shared" si="189"/>
        <v>0</v>
      </c>
      <c r="BF502" s="2">
        <f t="shared" si="190"/>
        <v>0</v>
      </c>
      <c r="BG502" s="2">
        <f t="shared" si="191"/>
        <v>0</v>
      </c>
      <c r="BH502" s="2">
        <f t="shared" si="192"/>
        <v>0</v>
      </c>
    </row>
    <row r="503" spans="1:60" x14ac:dyDescent="0.25">
      <c r="A503" s="1" t="s">
        <v>255</v>
      </c>
      <c r="B503" s="1" t="s">
        <v>256</v>
      </c>
      <c r="C503" s="1" t="s">
        <v>242</v>
      </c>
      <c r="D503" s="1" t="s">
        <v>535</v>
      </c>
      <c r="E503" s="1" t="s">
        <v>257</v>
      </c>
      <c r="F503" s="1" t="s">
        <v>16</v>
      </c>
      <c r="G503" s="1" t="s">
        <v>16</v>
      </c>
      <c r="H503" s="1" t="s">
        <v>17</v>
      </c>
      <c r="I503" s="1" t="s">
        <v>16</v>
      </c>
      <c r="J503" s="1" t="s">
        <v>16</v>
      </c>
      <c r="K503" s="1" t="s">
        <v>16</v>
      </c>
      <c r="L503" s="1" t="s">
        <v>16</v>
      </c>
      <c r="M503" s="2" t="str">
        <f t="shared" si="169"/>
        <v>UK0017076</v>
      </c>
      <c r="N503" s="2" t="str">
        <f t="shared" si="170"/>
        <v>Chesil and the Fleet</v>
      </c>
      <c r="O503" s="2" t="str">
        <f t="shared" si="171"/>
        <v>SAC</v>
      </c>
      <c r="P503" s="2" t="str">
        <f t="shared" si="173"/>
        <v>H1210</v>
      </c>
      <c r="Q503" s="37" t="s">
        <v>308</v>
      </c>
      <c r="R503" s="37" t="s">
        <v>309</v>
      </c>
      <c r="S503" s="37" t="s">
        <v>242</v>
      </c>
      <c r="T503" s="37" t="s">
        <v>600</v>
      </c>
      <c r="U503" s="9">
        <f t="shared" si="174"/>
        <v>0</v>
      </c>
      <c r="V503" s="9">
        <f t="shared" si="175"/>
        <v>0</v>
      </c>
      <c r="W503" s="9">
        <f t="shared" si="176"/>
        <v>0</v>
      </c>
      <c r="X503" s="9">
        <f t="shared" si="177"/>
        <v>0</v>
      </c>
      <c r="Y503" s="9">
        <f t="shared" si="178"/>
        <v>0</v>
      </c>
      <c r="Z503" s="9">
        <f t="shared" si="179"/>
        <v>0</v>
      </c>
      <c r="AA503" s="9">
        <f t="shared" si="180"/>
        <v>0</v>
      </c>
      <c r="AB503" s="9">
        <f t="shared" si="181"/>
        <v>0</v>
      </c>
      <c r="AN503" s="10" t="str">
        <f t="shared" si="172"/>
        <v>Solent MaritimeSAC</v>
      </c>
      <c r="AO503" s="10" t="str">
        <f t="shared" si="182"/>
        <v>Solent Maritime</v>
      </c>
      <c r="AP503" s="9">
        <f>IFERROR(VLOOKUP($AN503,'Introduction probability'!$A$1:$L$128,5,FALSE),"0")</f>
        <v>1</v>
      </c>
      <c r="AQ503" s="9">
        <f>IFERROR(VLOOKUP($AN503,'Introduction probability'!$A$1:$L$128,6,FALSE),"0")</f>
        <v>1</v>
      </c>
      <c r="AR503" s="9">
        <f>IFERROR(VLOOKUP($AN503,'Introduction probability'!$A$1:$L$128,7,FALSE),"0")</f>
        <v>0.5</v>
      </c>
      <c r="AS503" s="9">
        <f>IFERROR(VLOOKUP($AN503,'Introduction probability'!$A$1:$L$128,8,FALSE),"0")</f>
        <v>1</v>
      </c>
      <c r="AT503" s="9">
        <f>IFERROR(VLOOKUP($AN503,'Introduction probability'!$A$1:$L$128,9,FALSE),"0")</f>
        <v>0.5</v>
      </c>
      <c r="AU503" s="9">
        <f>IFERROR(VLOOKUP($AN503,'Introduction probability'!$A$1:$L$128,10,FALSE),"0")</f>
        <v>1</v>
      </c>
      <c r="AV503" s="9">
        <f>IFERROR(VLOOKUP($AN503,'Introduction probability'!$A$1:$L$128,11,FALSE),"0")</f>
        <v>1</v>
      </c>
      <c r="AW503" s="9">
        <f>IFERROR(VLOOKUP($AN503,'Introduction probability'!$A$1:$L$128,12,FALSE),"0")</f>
        <v>1</v>
      </c>
      <c r="AY503" s="2" t="str">
        <f t="shared" si="183"/>
        <v>Solent Maritime</v>
      </c>
      <c r="AZ503" s="2" t="str">
        <f t="shared" si="184"/>
        <v>SAC</v>
      </c>
      <c r="BA503" s="2">
        <f t="shared" si="185"/>
        <v>0</v>
      </c>
      <c r="BB503" s="2">
        <f t="shared" si="186"/>
        <v>0</v>
      </c>
      <c r="BC503" s="2">
        <f t="shared" si="187"/>
        <v>0</v>
      </c>
      <c r="BD503" s="2">
        <f t="shared" si="188"/>
        <v>0</v>
      </c>
      <c r="BE503" s="2">
        <f t="shared" si="189"/>
        <v>0</v>
      </c>
      <c r="BF503" s="2">
        <f t="shared" si="190"/>
        <v>0</v>
      </c>
      <c r="BG503" s="2">
        <f t="shared" si="191"/>
        <v>0</v>
      </c>
      <c r="BH503" s="2">
        <f t="shared" si="192"/>
        <v>0</v>
      </c>
    </row>
    <row r="504" spans="1:60" x14ac:dyDescent="0.25">
      <c r="A504" s="1" t="s">
        <v>255</v>
      </c>
      <c r="B504" s="1" t="s">
        <v>256</v>
      </c>
      <c r="C504" s="1" t="s">
        <v>242</v>
      </c>
      <c r="D504" s="1" t="s">
        <v>530</v>
      </c>
      <c r="E504" s="1" t="s">
        <v>243</v>
      </c>
      <c r="F504" s="1" t="s">
        <v>16</v>
      </c>
      <c r="G504" s="1" t="s">
        <v>16</v>
      </c>
      <c r="H504" s="1" t="s">
        <v>17</v>
      </c>
      <c r="I504" s="1" t="s">
        <v>16</v>
      </c>
      <c r="J504" s="1" t="s">
        <v>16</v>
      </c>
      <c r="K504" s="1" t="s">
        <v>16</v>
      </c>
      <c r="L504" s="1" t="s">
        <v>16</v>
      </c>
      <c r="M504" s="2" t="str">
        <f t="shared" si="169"/>
        <v>UK0017076</v>
      </c>
      <c r="N504" s="2" t="str">
        <f t="shared" si="170"/>
        <v>Chesil and the Fleet</v>
      </c>
      <c r="O504" s="2" t="str">
        <f t="shared" si="171"/>
        <v>SAC</v>
      </c>
      <c r="P504" s="2" t="str">
        <f t="shared" si="173"/>
        <v>H1330</v>
      </c>
      <c r="Q504" s="37" t="s">
        <v>308</v>
      </c>
      <c r="R504" s="37" t="s">
        <v>309</v>
      </c>
      <c r="S504" s="37" t="s">
        <v>242</v>
      </c>
      <c r="T504" s="37" t="s">
        <v>601</v>
      </c>
      <c r="U504" s="9">
        <f t="shared" si="174"/>
        <v>0</v>
      </c>
      <c r="V504" s="9">
        <f t="shared" si="175"/>
        <v>0</v>
      </c>
      <c r="W504" s="9">
        <f t="shared" si="176"/>
        <v>0</v>
      </c>
      <c r="X504" s="9">
        <f t="shared" si="177"/>
        <v>0</v>
      </c>
      <c r="Y504" s="9">
        <f t="shared" si="178"/>
        <v>0</v>
      </c>
      <c r="Z504" s="9">
        <f t="shared" si="179"/>
        <v>0</v>
      </c>
      <c r="AA504" s="9">
        <f t="shared" si="180"/>
        <v>0</v>
      </c>
      <c r="AB504" s="9">
        <f t="shared" si="181"/>
        <v>0</v>
      </c>
      <c r="AN504" s="10" t="str">
        <f t="shared" si="172"/>
        <v>Solent MaritimeSAC</v>
      </c>
      <c r="AO504" s="10" t="str">
        <f t="shared" si="182"/>
        <v>Solent Maritime</v>
      </c>
      <c r="AP504" s="9">
        <f>IFERROR(VLOOKUP($AN504,'Introduction probability'!$A$1:$L$128,5,FALSE),"0")</f>
        <v>1</v>
      </c>
      <c r="AQ504" s="9">
        <f>IFERROR(VLOOKUP($AN504,'Introduction probability'!$A$1:$L$128,6,FALSE),"0")</f>
        <v>1</v>
      </c>
      <c r="AR504" s="9">
        <f>IFERROR(VLOOKUP($AN504,'Introduction probability'!$A$1:$L$128,7,FALSE),"0")</f>
        <v>0.5</v>
      </c>
      <c r="AS504" s="9">
        <f>IFERROR(VLOOKUP($AN504,'Introduction probability'!$A$1:$L$128,8,FALSE),"0")</f>
        <v>1</v>
      </c>
      <c r="AT504" s="9">
        <f>IFERROR(VLOOKUP($AN504,'Introduction probability'!$A$1:$L$128,9,FALSE),"0")</f>
        <v>0.5</v>
      </c>
      <c r="AU504" s="9">
        <f>IFERROR(VLOOKUP($AN504,'Introduction probability'!$A$1:$L$128,10,FALSE),"0")</f>
        <v>1</v>
      </c>
      <c r="AV504" s="9">
        <f>IFERROR(VLOOKUP($AN504,'Introduction probability'!$A$1:$L$128,11,FALSE),"0")</f>
        <v>1</v>
      </c>
      <c r="AW504" s="9">
        <f>IFERROR(VLOOKUP($AN504,'Introduction probability'!$A$1:$L$128,12,FALSE),"0")</f>
        <v>1</v>
      </c>
      <c r="AY504" s="2" t="str">
        <f t="shared" si="183"/>
        <v>Solent Maritime</v>
      </c>
      <c r="AZ504" s="2" t="str">
        <f t="shared" si="184"/>
        <v>SAC</v>
      </c>
      <c r="BA504" s="2">
        <f t="shared" si="185"/>
        <v>0</v>
      </c>
      <c r="BB504" s="2">
        <f t="shared" si="186"/>
        <v>0</v>
      </c>
      <c r="BC504" s="2">
        <f t="shared" si="187"/>
        <v>0</v>
      </c>
      <c r="BD504" s="2">
        <f t="shared" si="188"/>
        <v>0</v>
      </c>
      <c r="BE504" s="2">
        <f t="shared" si="189"/>
        <v>0</v>
      </c>
      <c r="BF504" s="2">
        <f t="shared" si="190"/>
        <v>0</v>
      </c>
      <c r="BG504" s="2">
        <f t="shared" si="191"/>
        <v>0</v>
      </c>
      <c r="BH504" s="2">
        <f t="shared" si="192"/>
        <v>0</v>
      </c>
    </row>
    <row r="505" spans="1:60" x14ac:dyDescent="0.25">
      <c r="A505" s="1" t="s">
        <v>255</v>
      </c>
      <c r="B505" s="1" t="s">
        <v>256</v>
      </c>
      <c r="C505" s="1" t="s">
        <v>242</v>
      </c>
      <c r="D505" s="1" t="s">
        <v>536</v>
      </c>
      <c r="E505" s="1" t="s">
        <v>147</v>
      </c>
      <c r="F505" s="1" t="s">
        <v>16</v>
      </c>
      <c r="G505" s="1" t="s">
        <v>16</v>
      </c>
      <c r="H505" s="1" t="s">
        <v>17</v>
      </c>
      <c r="I505" s="1" t="s">
        <v>16</v>
      </c>
      <c r="J505" s="1" t="s">
        <v>16</v>
      </c>
      <c r="K505" s="1" t="s">
        <v>16</v>
      </c>
      <c r="L505" s="1" t="s">
        <v>16</v>
      </c>
      <c r="M505" s="2" t="str">
        <f t="shared" si="169"/>
        <v>UK0017076</v>
      </c>
      <c r="N505" s="2" t="str">
        <f t="shared" si="170"/>
        <v>Chesil and the Fleet</v>
      </c>
      <c r="O505" s="2" t="str">
        <f t="shared" si="171"/>
        <v>SAC</v>
      </c>
      <c r="P505" s="2" t="str">
        <f t="shared" si="173"/>
        <v>H1150</v>
      </c>
      <c r="Q505" s="37" t="s">
        <v>308</v>
      </c>
      <c r="R505" s="37" t="s">
        <v>309</v>
      </c>
      <c r="S505" s="37" t="s">
        <v>242</v>
      </c>
      <c r="T505" s="37" t="s">
        <v>602</v>
      </c>
      <c r="U505" s="9">
        <f t="shared" si="174"/>
        <v>0</v>
      </c>
      <c r="V505" s="9">
        <f t="shared" si="175"/>
        <v>0</v>
      </c>
      <c r="W505" s="9">
        <f t="shared" si="176"/>
        <v>0</v>
      </c>
      <c r="X505" s="9">
        <f t="shared" si="177"/>
        <v>0</v>
      </c>
      <c r="Y505" s="9">
        <f t="shared" si="178"/>
        <v>0</v>
      </c>
      <c r="Z505" s="9">
        <f t="shared" si="179"/>
        <v>0</v>
      </c>
      <c r="AA505" s="9">
        <f t="shared" si="180"/>
        <v>0</v>
      </c>
      <c r="AB505" s="9">
        <f t="shared" si="181"/>
        <v>0</v>
      </c>
      <c r="AN505" s="10" t="str">
        <f t="shared" si="172"/>
        <v>Solent MaritimeSAC</v>
      </c>
      <c r="AO505" s="10" t="str">
        <f t="shared" si="182"/>
        <v>Solent Maritime</v>
      </c>
      <c r="AP505" s="9">
        <f>IFERROR(VLOOKUP($AN505,'Introduction probability'!$A$1:$L$128,5,FALSE),"0")</f>
        <v>1</v>
      </c>
      <c r="AQ505" s="9">
        <f>IFERROR(VLOOKUP($AN505,'Introduction probability'!$A$1:$L$128,6,FALSE),"0")</f>
        <v>1</v>
      </c>
      <c r="AR505" s="9">
        <f>IFERROR(VLOOKUP($AN505,'Introduction probability'!$A$1:$L$128,7,FALSE),"0")</f>
        <v>0.5</v>
      </c>
      <c r="AS505" s="9">
        <f>IFERROR(VLOOKUP($AN505,'Introduction probability'!$A$1:$L$128,8,FALSE),"0")</f>
        <v>1</v>
      </c>
      <c r="AT505" s="9">
        <f>IFERROR(VLOOKUP($AN505,'Introduction probability'!$A$1:$L$128,9,FALSE),"0")</f>
        <v>0.5</v>
      </c>
      <c r="AU505" s="9">
        <f>IFERROR(VLOOKUP($AN505,'Introduction probability'!$A$1:$L$128,10,FALSE),"0")</f>
        <v>1</v>
      </c>
      <c r="AV505" s="9">
        <f>IFERROR(VLOOKUP($AN505,'Introduction probability'!$A$1:$L$128,11,FALSE),"0")</f>
        <v>1</v>
      </c>
      <c r="AW505" s="9">
        <f>IFERROR(VLOOKUP($AN505,'Introduction probability'!$A$1:$L$128,12,FALSE),"0")</f>
        <v>1</v>
      </c>
      <c r="AY505" s="2" t="str">
        <f t="shared" si="183"/>
        <v>Solent Maritime</v>
      </c>
      <c r="AZ505" s="2" t="str">
        <f t="shared" si="184"/>
        <v>SAC</v>
      </c>
      <c r="BA505" s="2">
        <f t="shared" si="185"/>
        <v>0</v>
      </c>
      <c r="BB505" s="2">
        <f t="shared" si="186"/>
        <v>0</v>
      </c>
      <c r="BC505" s="2">
        <f t="shared" si="187"/>
        <v>0</v>
      </c>
      <c r="BD505" s="2">
        <f t="shared" si="188"/>
        <v>0</v>
      </c>
      <c r="BE505" s="2">
        <f t="shared" si="189"/>
        <v>0</v>
      </c>
      <c r="BF505" s="2">
        <f t="shared" si="190"/>
        <v>0</v>
      </c>
      <c r="BG505" s="2">
        <f t="shared" si="191"/>
        <v>0</v>
      </c>
      <c r="BH505" s="2">
        <f t="shared" si="192"/>
        <v>0</v>
      </c>
    </row>
    <row r="506" spans="1:60" x14ac:dyDescent="0.25">
      <c r="A506" s="1" t="s">
        <v>255</v>
      </c>
      <c r="B506" s="1" t="s">
        <v>256</v>
      </c>
      <c r="C506" s="1" t="s">
        <v>242</v>
      </c>
      <c r="D506" s="1" t="s">
        <v>537</v>
      </c>
      <c r="E506" s="1" t="s">
        <v>258</v>
      </c>
      <c r="F506" s="1" t="s">
        <v>16</v>
      </c>
      <c r="G506" s="1" t="s">
        <v>16</v>
      </c>
      <c r="H506" s="1" t="s">
        <v>17</v>
      </c>
      <c r="I506" s="1" t="s">
        <v>16</v>
      </c>
      <c r="J506" s="1" t="s">
        <v>16</v>
      </c>
      <c r="K506" s="1" t="s">
        <v>16</v>
      </c>
      <c r="L506" s="1" t="s">
        <v>16</v>
      </c>
      <c r="M506" s="2" t="str">
        <f t="shared" si="169"/>
        <v>UK0017076</v>
      </c>
      <c r="N506" s="2" t="str">
        <f t="shared" si="170"/>
        <v>Chesil and the Fleet</v>
      </c>
      <c r="O506" s="2" t="str">
        <f t="shared" si="171"/>
        <v>SAC</v>
      </c>
      <c r="P506" s="2" t="str">
        <f t="shared" si="173"/>
        <v>H1420</v>
      </c>
      <c r="Q506" s="37" t="s">
        <v>308</v>
      </c>
      <c r="R506" s="37" t="s">
        <v>309</v>
      </c>
      <c r="S506" s="37" t="s">
        <v>242</v>
      </c>
      <c r="T506" s="37" t="s">
        <v>603</v>
      </c>
      <c r="U506" s="9">
        <f t="shared" si="174"/>
        <v>0</v>
      </c>
      <c r="V506" s="9">
        <f t="shared" si="175"/>
        <v>0</v>
      </c>
      <c r="W506" s="9">
        <f t="shared" si="176"/>
        <v>0</v>
      </c>
      <c r="X506" s="9">
        <f t="shared" si="177"/>
        <v>0</v>
      </c>
      <c r="Y506" s="9">
        <f t="shared" si="178"/>
        <v>0</v>
      </c>
      <c r="Z506" s="9">
        <f t="shared" si="179"/>
        <v>0</v>
      </c>
      <c r="AA506" s="9">
        <f t="shared" si="180"/>
        <v>0</v>
      </c>
      <c r="AB506" s="9">
        <f t="shared" si="181"/>
        <v>0</v>
      </c>
      <c r="AN506" s="10" t="str">
        <f t="shared" si="172"/>
        <v>Solent MaritimeSAC</v>
      </c>
      <c r="AO506" s="10" t="str">
        <f t="shared" si="182"/>
        <v>Solent Maritime</v>
      </c>
      <c r="AP506" s="9">
        <f>IFERROR(VLOOKUP($AN506,'Introduction probability'!$A$1:$L$128,5,FALSE),"0")</f>
        <v>1</v>
      </c>
      <c r="AQ506" s="9">
        <f>IFERROR(VLOOKUP($AN506,'Introduction probability'!$A$1:$L$128,6,FALSE),"0")</f>
        <v>1</v>
      </c>
      <c r="AR506" s="9">
        <f>IFERROR(VLOOKUP($AN506,'Introduction probability'!$A$1:$L$128,7,FALSE),"0")</f>
        <v>0.5</v>
      </c>
      <c r="AS506" s="9">
        <f>IFERROR(VLOOKUP($AN506,'Introduction probability'!$A$1:$L$128,8,FALSE),"0")</f>
        <v>1</v>
      </c>
      <c r="AT506" s="9">
        <f>IFERROR(VLOOKUP($AN506,'Introduction probability'!$A$1:$L$128,9,FALSE),"0")</f>
        <v>0.5</v>
      </c>
      <c r="AU506" s="9">
        <f>IFERROR(VLOOKUP($AN506,'Introduction probability'!$A$1:$L$128,10,FALSE),"0")</f>
        <v>1</v>
      </c>
      <c r="AV506" s="9">
        <f>IFERROR(VLOOKUP($AN506,'Introduction probability'!$A$1:$L$128,11,FALSE),"0")</f>
        <v>1</v>
      </c>
      <c r="AW506" s="9">
        <f>IFERROR(VLOOKUP($AN506,'Introduction probability'!$A$1:$L$128,12,FALSE),"0")</f>
        <v>1</v>
      </c>
      <c r="AY506" s="2" t="str">
        <f t="shared" si="183"/>
        <v>Solent Maritime</v>
      </c>
      <c r="AZ506" s="2" t="str">
        <f t="shared" si="184"/>
        <v>SAC</v>
      </c>
      <c r="BA506" s="2">
        <f t="shared" si="185"/>
        <v>0</v>
      </c>
      <c r="BB506" s="2">
        <f t="shared" si="186"/>
        <v>0</v>
      </c>
      <c r="BC506" s="2">
        <f t="shared" si="187"/>
        <v>0</v>
      </c>
      <c r="BD506" s="2">
        <f t="shared" si="188"/>
        <v>0</v>
      </c>
      <c r="BE506" s="2">
        <f t="shared" si="189"/>
        <v>0</v>
      </c>
      <c r="BF506" s="2">
        <f t="shared" si="190"/>
        <v>0</v>
      </c>
      <c r="BG506" s="2">
        <f t="shared" si="191"/>
        <v>0</v>
      </c>
      <c r="BH506" s="2">
        <f t="shared" si="192"/>
        <v>0</v>
      </c>
    </row>
    <row r="507" spans="1:60" x14ac:dyDescent="0.25">
      <c r="A507" s="1" t="s">
        <v>255</v>
      </c>
      <c r="B507" s="1" t="s">
        <v>256</v>
      </c>
      <c r="C507" s="1" t="s">
        <v>242</v>
      </c>
      <c r="D507" s="1" t="s">
        <v>538</v>
      </c>
      <c r="E507" s="1" t="s">
        <v>259</v>
      </c>
      <c r="F507" s="1" t="s">
        <v>16</v>
      </c>
      <c r="G507" s="1" t="s">
        <v>16</v>
      </c>
      <c r="H507" s="1" t="s">
        <v>17</v>
      </c>
      <c r="I507" s="1" t="s">
        <v>16</v>
      </c>
      <c r="J507" s="1" t="s">
        <v>16</v>
      </c>
      <c r="K507" s="1" t="s">
        <v>16</v>
      </c>
      <c r="L507" s="1" t="s">
        <v>16</v>
      </c>
      <c r="M507" s="2" t="str">
        <f t="shared" si="169"/>
        <v>UK0017076</v>
      </c>
      <c r="N507" s="2" t="str">
        <f t="shared" si="170"/>
        <v>Chesil and the Fleet</v>
      </c>
      <c r="O507" s="2" t="str">
        <f t="shared" si="171"/>
        <v>SAC</v>
      </c>
      <c r="P507" s="2" t="str">
        <f t="shared" si="173"/>
        <v>H1220</v>
      </c>
      <c r="Q507" s="37" t="s">
        <v>308</v>
      </c>
      <c r="R507" s="37" t="s">
        <v>309</v>
      </c>
      <c r="S507" s="37" t="s">
        <v>242</v>
      </c>
      <c r="T507" s="37" t="s">
        <v>604</v>
      </c>
      <c r="U507" s="9">
        <f t="shared" si="174"/>
        <v>0</v>
      </c>
      <c r="V507" s="9">
        <f t="shared" si="175"/>
        <v>0</v>
      </c>
      <c r="W507" s="9">
        <f t="shared" si="176"/>
        <v>0</v>
      </c>
      <c r="X507" s="9">
        <f t="shared" si="177"/>
        <v>0</v>
      </c>
      <c r="Y507" s="9">
        <f t="shared" si="178"/>
        <v>0</v>
      </c>
      <c r="Z507" s="9">
        <f t="shared" si="179"/>
        <v>0</v>
      </c>
      <c r="AA507" s="9">
        <f t="shared" si="180"/>
        <v>0</v>
      </c>
      <c r="AB507" s="9">
        <f t="shared" si="181"/>
        <v>0</v>
      </c>
      <c r="AN507" s="10" t="str">
        <f t="shared" si="172"/>
        <v>Solent MaritimeSAC</v>
      </c>
      <c r="AO507" s="10" t="str">
        <f t="shared" si="182"/>
        <v>Solent Maritime</v>
      </c>
      <c r="AP507" s="9">
        <f>IFERROR(VLOOKUP($AN507,'Introduction probability'!$A$1:$L$128,5,FALSE),"0")</f>
        <v>1</v>
      </c>
      <c r="AQ507" s="9">
        <f>IFERROR(VLOOKUP($AN507,'Introduction probability'!$A$1:$L$128,6,FALSE),"0")</f>
        <v>1</v>
      </c>
      <c r="AR507" s="9">
        <f>IFERROR(VLOOKUP($AN507,'Introduction probability'!$A$1:$L$128,7,FALSE),"0")</f>
        <v>0.5</v>
      </c>
      <c r="AS507" s="9">
        <f>IFERROR(VLOOKUP($AN507,'Introduction probability'!$A$1:$L$128,8,FALSE),"0")</f>
        <v>1</v>
      </c>
      <c r="AT507" s="9">
        <f>IFERROR(VLOOKUP($AN507,'Introduction probability'!$A$1:$L$128,9,FALSE),"0")</f>
        <v>0.5</v>
      </c>
      <c r="AU507" s="9">
        <f>IFERROR(VLOOKUP($AN507,'Introduction probability'!$A$1:$L$128,10,FALSE),"0")</f>
        <v>1</v>
      </c>
      <c r="AV507" s="9">
        <f>IFERROR(VLOOKUP($AN507,'Introduction probability'!$A$1:$L$128,11,FALSE),"0")</f>
        <v>1</v>
      </c>
      <c r="AW507" s="9">
        <f>IFERROR(VLOOKUP($AN507,'Introduction probability'!$A$1:$L$128,12,FALSE),"0")</f>
        <v>1</v>
      </c>
      <c r="AY507" s="2" t="str">
        <f t="shared" si="183"/>
        <v>Solent Maritime</v>
      </c>
      <c r="AZ507" s="2" t="str">
        <f t="shared" si="184"/>
        <v>SAC</v>
      </c>
      <c r="BA507" s="2">
        <f t="shared" si="185"/>
        <v>0</v>
      </c>
      <c r="BB507" s="2">
        <f t="shared" si="186"/>
        <v>0</v>
      </c>
      <c r="BC507" s="2">
        <f t="shared" si="187"/>
        <v>0</v>
      </c>
      <c r="BD507" s="2">
        <f t="shared" si="188"/>
        <v>0</v>
      </c>
      <c r="BE507" s="2">
        <f t="shared" si="189"/>
        <v>0</v>
      </c>
      <c r="BF507" s="2">
        <f t="shared" si="190"/>
        <v>0</v>
      </c>
      <c r="BG507" s="2">
        <f t="shared" si="191"/>
        <v>0</v>
      </c>
      <c r="BH507" s="2">
        <f t="shared" si="192"/>
        <v>0</v>
      </c>
    </row>
    <row r="508" spans="1:60" x14ac:dyDescent="0.25">
      <c r="A508" s="1" t="s">
        <v>260</v>
      </c>
      <c r="B508" s="1" t="s">
        <v>261</v>
      </c>
      <c r="C508" s="1" t="s">
        <v>242</v>
      </c>
      <c r="D508" s="1" t="s">
        <v>535</v>
      </c>
      <c r="E508" s="1" t="s">
        <v>257</v>
      </c>
      <c r="F508" s="1" t="s">
        <v>16</v>
      </c>
      <c r="G508" s="1" t="s">
        <v>16</v>
      </c>
      <c r="H508" s="1" t="s">
        <v>17</v>
      </c>
      <c r="I508" s="1" t="s">
        <v>16</v>
      </c>
      <c r="J508" s="1" t="s">
        <v>16</v>
      </c>
      <c r="K508" s="1" t="s">
        <v>16</v>
      </c>
      <c r="L508" s="1" t="s">
        <v>16</v>
      </c>
      <c r="M508" s="2" t="str">
        <f t="shared" si="169"/>
        <v>UK0030131</v>
      </c>
      <c r="N508" s="2" t="str">
        <f t="shared" si="170"/>
        <v>Dee Estuary/ Aber Dyfrdwy</v>
      </c>
      <c r="O508" s="2" t="str">
        <f t="shared" si="171"/>
        <v>SAC</v>
      </c>
      <c r="P508" s="2" t="str">
        <f t="shared" si="173"/>
        <v>H1210</v>
      </c>
      <c r="Q508" s="37" t="s">
        <v>308</v>
      </c>
      <c r="R508" s="37" t="s">
        <v>309</v>
      </c>
      <c r="S508" s="37" t="s">
        <v>242</v>
      </c>
      <c r="T508" s="37" t="s">
        <v>605</v>
      </c>
      <c r="U508" s="9">
        <f t="shared" si="174"/>
        <v>0</v>
      </c>
      <c r="V508" s="9">
        <f t="shared" si="175"/>
        <v>0</v>
      </c>
      <c r="W508" s="9">
        <f t="shared" si="176"/>
        <v>0</v>
      </c>
      <c r="X508" s="9">
        <f t="shared" si="177"/>
        <v>0</v>
      </c>
      <c r="Y508" s="9">
        <f t="shared" si="178"/>
        <v>0</v>
      </c>
      <c r="Z508" s="9">
        <f t="shared" si="179"/>
        <v>0</v>
      </c>
      <c r="AA508" s="9">
        <f t="shared" si="180"/>
        <v>0</v>
      </c>
      <c r="AB508" s="9">
        <f t="shared" si="181"/>
        <v>0</v>
      </c>
      <c r="AN508" s="10" t="str">
        <f t="shared" si="172"/>
        <v>Solent MaritimeSAC</v>
      </c>
      <c r="AO508" s="10" t="str">
        <f t="shared" si="182"/>
        <v>Solent Maritime</v>
      </c>
      <c r="AP508" s="9">
        <f>IFERROR(VLOOKUP($AN508,'Introduction probability'!$A$1:$L$128,5,FALSE),"0")</f>
        <v>1</v>
      </c>
      <c r="AQ508" s="9">
        <f>IFERROR(VLOOKUP($AN508,'Introduction probability'!$A$1:$L$128,6,FALSE),"0")</f>
        <v>1</v>
      </c>
      <c r="AR508" s="9">
        <f>IFERROR(VLOOKUP($AN508,'Introduction probability'!$A$1:$L$128,7,FALSE),"0")</f>
        <v>0.5</v>
      </c>
      <c r="AS508" s="9">
        <f>IFERROR(VLOOKUP($AN508,'Introduction probability'!$A$1:$L$128,8,FALSE),"0")</f>
        <v>1</v>
      </c>
      <c r="AT508" s="9">
        <f>IFERROR(VLOOKUP($AN508,'Introduction probability'!$A$1:$L$128,9,FALSE),"0")</f>
        <v>0.5</v>
      </c>
      <c r="AU508" s="9">
        <f>IFERROR(VLOOKUP($AN508,'Introduction probability'!$A$1:$L$128,10,FALSE),"0")</f>
        <v>1</v>
      </c>
      <c r="AV508" s="9">
        <f>IFERROR(VLOOKUP($AN508,'Introduction probability'!$A$1:$L$128,11,FALSE),"0")</f>
        <v>1</v>
      </c>
      <c r="AW508" s="9">
        <f>IFERROR(VLOOKUP($AN508,'Introduction probability'!$A$1:$L$128,12,FALSE),"0")</f>
        <v>1</v>
      </c>
      <c r="AY508" s="2" t="str">
        <f t="shared" si="183"/>
        <v>Solent Maritime</v>
      </c>
      <c r="AZ508" s="2" t="str">
        <f t="shared" si="184"/>
        <v>SAC</v>
      </c>
      <c r="BA508" s="2">
        <f t="shared" si="185"/>
        <v>0</v>
      </c>
      <c r="BB508" s="2">
        <f t="shared" si="186"/>
        <v>0</v>
      </c>
      <c r="BC508" s="2">
        <f t="shared" si="187"/>
        <v>0</v>
      </c>
      <c r="BD508" s="2">
        <f t="shared" si="188"/>
        <v>0</v>
      </c>
      <c r="BE508" s="2">
        <f t="shared" si="189"/>
        <v>0</v>
      </c>
      <c r="BF508" s="2">
        <f t="shared" si="190"/>
        <v>0</v>
      </c>
      <c r="BG508" s="2">
        <f t="shared" si="191"/>
        <v>0</v>
      </c>
      <c r="BH508" s="2">
        <f t="shared" si="192"/>
        <v>0</v>
      </c>
    </row>
    <row r="509" spans="1:60" x14ac:dyDescent="0.25">
      <c r="A509" s="1" t="s">
        <v>260</v>
      </c>
      <c r="B509" s="1" t="s">
        <v>261</v>
      </c>
      <c r="C509" s="1" t="s">
        <v>242</v>
      </c>
      <c r="D509" s="1" t="s">
        <v>530</v>
      </c>
      <c r="E509" s="1" t="s">
        <v>243</v>
      </c>
      <c r="F509" s="1" t="s">
        <v>16</v>
      </c>
      <c r="G509" s="1" t="s">
        <v>16</v>
      </c>
      <c r="H509" s="1" t="s">
        <v>17</v>
      </c>
      <c r="I509" s="1" t="s">
        <v>600</v>
      </c>
      <c r="J509" s="1" t="s">
        <v>244</v>
      </c>
      <c r="K509" s="1" t="s">
        <v>16</v>
      </c>
      <c r="L509" s="1" t="s">
        <v>203</v>
      </c>
      <c r="M509" s="2" t="str">
        <f t="shared" si="169"/>
        <v>UK0030131</v>
      </c>
      <c r="N509" s="2" t="str">
        <f t="shared" si="170"/>
        <v>Dee Estuary/ Aber Dyfrdwy</v>
      </c>
      <c r="O509" s="2" t="str">
        <f t="shared" si="171"/>
        <v>SAC</v>
      </c>
      <c r="P509" s="2" t="str">
        <f t="shared" si="173"/>
        <v>SF_2</v>
      </c>
      <c r="Q509" s="37" t="s">
        <v>308</v>
      </c>
      <c r="R509" s="37" t="s">
        <v>309</v>
      </c>
      <c r="S509" s="37" t="s">
        <v>242</v>
      </c>
      <c r="T509" s="37" t="s">
        <v>536</v>
      </c>
      <c r="U509" s="9">
        <f t="shared" si="174"/>
        <v>1</v>
      </c>
      <c r="V509" s="9">
        <f t="shared" si="175"/>
        <v>1</v>
      </c>
      <c r="W509" s="9">
        <f t="shared" si="176"/>
        <v>1</v>
      </c>
      <c r="X509" s="9">
        <f t="shared" si="177"/>
        <v>1</v>
      </c>
      <c r="Y509" s="9">
        <f t="shared" si="178"/>
        <v>1</v>
      </c>
      <c r="Z509" s="9">
        <f t="shared" si="179"/>
        <v>1</v>
      </c>
      <c r="AA509" s="9">
        <f t="shared" si="180"/>
        <v>1</v>
      </c>
      <c r="AB509" s="9">
        <f t="shared" si="181"/>
        <v>1</v>
      </c>
      <c r="AN509" s="10" t="str">
        <f t="shared" si="172"/>
        <v>Solent MaritimeSAC</v>
      </c>
      <c r="AO509" s="10" t="str">
        <f t="shared" si="182"/>
        <v>Solent Maritime</v>
      </c>
      <c r="AP509" s="9">
        <f>IFERROR(VLOOKUP($AN509,'Introduction probability'!$A$1:$L$128,5,FALSE),"0")</f>
        <v>1</v>
      </c>
      <c r="AQ509" s="9">
        <f>IFERROR(VLOOKUP($AN509,'Introduction probability'!$A$1:$L$128,6,FALSE),"0")</f>
        <v>1</v>
      </c>
      <c r="AR509" s="9">
        <f>IFERROR(VLOOKUP($AN509,'Introduction probability'!$A$1:$L$128,7,FALSE),"0")</f>
        <v>0.5</v>
      </c>
      <c r="AS509" s="9">
        <f>IFERROR(VLOOKUP($AN509,'Introduction probability'!$A$1:$L$128,8,FALSE),"0")</f>
        <v>1</v>
      </c>
      <c r="AT509" s="9">
        <f>IFERROR(VLOOKUP($AN509,'Introduction probability'!$A$1:$L$128,9,FALSE),"0")</f>
        <v>0.5</v>
      </c>
      <c r="AU509" s="9">
        <f>IFERROR(VLOOKUP($AN509,'Introduction probability'!$A$1:$L$128,10,FALSE),"0")</f>
        <v>1</v>
      </c>
      <c r="AV509" s="9">
        <f>IFERROR(VLOOKUP($AN509,'Introduction probability'!$A$1:$L$128,11,FALSE),"0")</f>
        <v>1</v>
      </c>
      <c r="AW509" s="9">
        <f>IFERROR(VLOOKUP($AN509,'Introduction probability'!$A$1:$L$128,12,FALSE),"0")</f>
        <v>1</v>
      </c>
      <c r="AY509" s="2" t="str">
        <f t="shared" si="183"/>
        <v>Solent Maritime</v>
      </c>
      <c r="AZ509" s="2" t="str">
        <f t="shared" si="184"/>
        <v>SAC</v>
      </c>
      <c r="BA509" s="2">
        <f t="shared" si="185"/>
        <v>1</v>
      </c>
      <c r="BB509" s="2">
        <f t="shared" si="186"/>
        <v>1</v>
      </c>
      <c r="BC509" s="2">
        <f t="shared" si="187"/>
        <v>0.5</v>
      </c>
      <c r="BD509" s="2">
        <f t="shared" si="188"/>
        <v>1</v>
      </c>
      <c r="BE509" s="2">
        <f t="shared" si="189"/>
        <v>0.5</v>
      </c>
      <c r="BF509" s="2">
        <f t="shared" si="190"/>
        <v>1</v>
      </c>
      <c r="BG509" s="2">
        <f t="shared" si="191"/>
        <v>1</v>
      </c>
      <c r="BH509" s="2">
        <f t="shared" si="192"/>
        <v>1</v>
      </c>
    </row>
    <row r="510" spans="1:60" x14ac:dyDescent="0.25">
      <c r="A510" s="1" t="s">
        <v>260</v>
      </c>
      <c r="B510" s="1" t="s">
        <v>261</v>
      </c>
      <c r="C510" s="1" t="s">
        <v>242</v>
      </c>
      <c r="D510" s="1" t="s">
        <v>530</v>
      </c>
      <c r="E510" s="1" t="s">
        <v>243</v>
      </c>
      <c r="F510" s="1" t="s">
        <v>16</v>
      </c>
      <c r="G510" s="1" t="s">
        <v>16</v>
      </c>
      <c r="H510" s="1" t="s">
        <v>17</v>
      </c>
      <c r="I510" s="1" t="s">
        <v>601</v>
      </c>
      <c r="J510" s="1" t="s">
        <v>245</v>
      </c>
      <c r="K510" s="1" t="s">
        <v>16</v>
      </c>
      <c r="L510" s="1" t="s">
        <v>203</v>
      </c>
      <c r="M510" s="2" t="str">
        <f t="shared" si="169"/>
        <v>UK0030131</v>
      </c>
      <c r="N510" s="2" t="str">
        <f t="shared" si="170"/>
        <v>Dee Estuary/ Aber Dyfrdwy</v>
      </c>
      <c r="O510" s="2" t="str">
        <f t="shared" si="171"/>
        <v>SAC</v>
      </c>
      <c r="P510" s="2" t="str">
        <f t="shared" si="173"/>
        <v>SF_3</v>
      </c>
      <c r="Q510" s="37" t="s">
        <v>308</v>
      </c>
      <c r="R510" s="37" t="s">
        <v>309</v>
      </c>
      <c r="S510" s="37" t="s">
        <v>242</v>
      </c>
      <c r="T510" s="37" t="s">
        <v>556</v>
      </c>
      <c r="U510" s="9">
        <f t="shared" si="174"/>
        <v>0</v>
      </c>
      <c r="V510" s="9">
        <f t="shared" si="175"/>
        <v>0</v>
      </c>
      <c r="W510" s="9">
        <f t="shared" si="176"/>
        <v>0</v>
      </c>
      <c r="X510" s="9">
        <f t="shared" si="177"/>
        <v>0</v>
      </c>
      <c r="Y510" s="9">
        <f t="shared" si="178"/>
        <v>0</v>
      </c>
      <c r="Z510" s="9">
        <f t="shared" si="179"/>
        <v>0</v>
      </c>
      <c r="AA510" s="9">
        <f t="shared" si="180"/>
        <v>0</v>
      </c>
      <c r="AB510" s="9">
        <f t="shared" si="181"/>
        <v>0</v>
      </c>
      <c r="AN510" s="10" t="str">
        <f t="shared" si="172"/>
        <v>Solent MaritimeSAC</v>
      </c>
      <c r="AO510" s="10" t="str">
        <f t="shared" si="182"/>
        <v>Solent Maritime</v>
      </c>
      <c r="AP510" s="9">
        <f>IFERROR(VLOOKUP($AN510,'Introduction probability'!$A$1:$L$128,5,FALSE),"0")</f>
        <v>1</v>
      </c>
      <c r="AQ510" s="9">
        <f>IFERROR(VLOOKUP($AN510,'Introduction probability'!$A$1:$L$128,6,FALSE),"0")</f>
        <v>1</v>
      </c>
      <c r="AR510" s="9">
        <f>IFERROR(VLOOKUP($AN510,'Introduction probability'!$A$1:$L$128,7,FALSE),"0")</f>
        <v>0.5</v>
      </c>
      <c r="AS510" s="9">
        <f>IFERROR(VLOOKUP($AN510,'Introduction probability'!$A$1:$L$128,8,FALSE),"0")</f>
        <v>1</v>
      </c>
      <c r="AT510" s="9">
        <f>IFERROR(VLOOKUP($AN510,'Introduction probability'!$A$1:$L$128,9,FALSE),"0")</f>
        <v>0.5</v>
      </c>
      <c r="AU510" s="9">
        <f>IFERROR(VLOOKUP($AN510,'Introduction probability'!$A$1:$L$128,10,FALSE),"0")</f>
        <v>1</v>
      </c>
      <c r="AV510" s="9">
        <f>IFERROR(VLOOKUP($AN510,'Introduction probability'!$A$1:$L$128,11,FALSE),"0")</f>
        <v>1</v>
      </c>
      <c r="AW510" s="9">
        <f>IFERROR(VLOOKUP($AN510,'Introduction probability'!$A$1:$L$128,12,FALSE),"0")</f>
        <v>1</v>
      </c>
      <c r="AY510" s="2" t="str">
        <f t="shared" si="183"/>
        <v>Solent Maritime</v>
      </c>
      <c r="AZ510" s="2" t="str">
        <f t="shared" si="184"/>
        <v>SAC</v>
      </c>
      <c r="BA510" s="2">
        <f t="shared" si="185"/>
        <v>0</v>
      </c>
      <c r="BB510" s="2">
        <f t="shared" si="186"/>
        <v>0</v>
      </c>
      <c r="BC510" s="2">
        <f t="shared" si="187"/>
        <v>0</v>
      </c>
      <c r="BD510" s="2">
        <f t="shared" si="188"/>
        <v>0</v>
      </c>
      <c r="BE510" s="2">
        <f t="shared" si="189"/>
        <v>0</v>
      </c>
      <c r="BF510" s="2">
        <f t="shared" si="190"/>
        <v>0</v>
      </c>
      <c r="BG510" s="2">
        <f t="shared" si="191"/>
        <v>0</v>
      </c>
      <c r="BH510" s="2">
        <f t="shared" si="192"/>
        <v>0</v>
      </c>
    </row>
    <row r="511" spans="1:60" x14ac:dyDescent="0.25">
      <c r="A511" s="1" t="s">
        <v>260</v>
      </c>
      <c r="B511" s="1" t="s">
        <v>261</v>
      </c>
      <c r="C511" s="1" t="s">
        <v>242</v>
      </c>
      <c r="D511" s="1" t="s">
        <v>530</v>
      </c>
      <c r="E511" s="1" t="s">
        <v>243</v>
      </c>
      <c r="F511" s="1" t="s">
        <v>16</v>
      </c>
      <c r="G511" s="1" t="s">
        <v>16</v>
      </c>
      <c r="H511" s="1" t="s">
        <v>17</v>
      </c>
      <c r="I511" s="1" t="s">
        <v>602</v>
      </c>
      <c r="J511" s="1" t="s">
        <v>246</v>
      </c>
      <c r="K511" s="1" t="s">
        <v>16</v>
      </c>
      <c r="L511" s="1" t="s">
        <v>203</v>
      </c>
      <c r="M511" s="2" t="str">
        <f t="shared" si="169"/>
        <v>UK0030131</v>
      </c>
      <c r="N511" s="2" t="str">
        <f t="shared" si="170"/>
        <v>Dee Estuary/ Aber Dyfrdwy</v>
      </c>
      <c r="O511" s="2" t="str">
        <f t="shared" si="171"/>
        <v>SAC</v>
      </c>
      <c r="P511" s="2" t="str">
        <f t="shared" si="173"/>
        <v>SF_4</v>
      </c>
      <c r="Q511" s="37" t="s">
        <v>308</v>
      </c>
      <c r="R511" s="37" t="s">
        <v>309</v>
      </c>
      <c r="S511" s="37" t="s">
        <v>242</v>
      </c>
      <c r="T511" s="37" t="s">
        <v>450</v>
      </c>
      <c r="U511" s="9">
        <f t="shared" si="174"/>
        <v>0</v>
      </c>
      <c r="V511" s="9">
        <f t="shared" si="175"/>
        <v>1</v>
      </c>
      <c r="W511" s="9">
        <f t="shared" si="176"/>
        <v>0</v>
      </c>
      <c r="X511" s="9">
        <f t="shared" si="177"/>
        <v>0</v>
      </c>
      <c r="Y511" s="9">
        <f t="shared" si="178"/>
        <v>0</v>
      </c>
      <c r="Z511" s="9">
        <f t="shared" si="179"/>
        <v>1</v>
      </c>
      <c r="AA511" s="9">
        <f t="shared" si="180"/>
        <v>1</v>
      </c>
      <c r="AB511" s="9">
        <f t="shared" si="181"/>
        <v>1</v>
      </c>
      <c r="AN511" s="10" t="str">
        <f t="shared" si="172"/>
        <v>Solent MaritimeSAC</v>
      </c>
      <c r="AO511" s="10" t="str">
        <f t="shared" si="182"/>
        <v>Solent Maritime</v>
      </c>
      <c r="AP511" s="9">
        <f>IFERROR(VLOOKUP($AN511,'Introduction probability'!$A$1:$L$128,5,FALSE),"0")</f>
        <v>1</v>
      </c>
      <c r="AQ511" s="9">
        <f>IFERROR(VLOOKUP($AN511,'Introduction probability'!$A$1:$L$128,6,FALSE),"0")</f>
        <v>1</v>
      </c>
      <c r="AR511" s="9">
        <f>IFERROR(VLOOKUP($AN511,'Introduction probability'!$A$1:$L$128,7,FALSE),"0")</f>
        <v>0.5</v>
      </c>
      <c r="AS511" s="9">
        <f>IFERROR(VLOOKUP($AN511,'Introduction probability'!$A$1:$L$128,8,FALSE),"0")</f>
        <v>1</v>
      </c>
      <c r="AT511" s="9">
        <f>IFERROR(VLOOKUP($AN511,'Introduction probability'!$A$1:$L$128,9,FALSE),"0")</f>
        <v>0.5</v>
      </c>
      <c r="AU511" s="9">
        <f>IFERROR(VLOOKUP($AN511,'Introduction probability'!$A$1:$L$128,10,FALSE),"0")</f>
        <v>1</v>
      </c>
      <c r="AV511" s="9">
        <f>IFERROR(VLOOKUP($AN511,'Introduction probability'!$A$1:$L$128,11,FALSE),"0")</f>
        <v>1</v>
      </c>
      <c r="AW511" s="9">
        <f>IFERROR(VLOOKUP($AN511,'Introduction probability'!$A$1:$L$128,12,FALSE),"0")</f>
        <v>1</v>
      </c>
      <c r="AY511" s="2" t="str">
        <f t="shared" si="183"/>
        <v>Solent Maritime</v>
      </c>
      <c r="AZ511" s="2" t="str">
        <f t="shared" si="184"/>
        <v>SAC</v>
      </c>
      <c r="BA511" s="2">
        <f t="shared" si="185"/>
        <v>0</v>
      </c>
      <c r="BB511" s="2">
        <f t="shared" si="186"/>
        <v>1</v>
      </c>
      <c r="BC511" s="2">
        <f t="shared" si="187"/>
        <v>0</v>
      </c>
      <c r="BD511" s="2">
        <f t="shared" si="188"/>
        <v>0</v>
      </c>
      <c r="BE511" s="2">
        <f t="shared" si="189"/>
        <v>0</v>
      </c>
      <c r="BF511" s="2">
        <f t="shared" si="190"/>
        <v>1</v>
      </c>
      <c r="BG511" s="2">
        <f t="shared" si="191"/>
        <v>1</v>
      </c>
      <c r="BH511" s="2">
        <f t="shared" si="192"/>
        <v>1</v>
      </c>
    </row>
    <row r="512" spans="1:60" x14ac:dyDescent="0.25">
      <c r="A512" s="1" t="s">
        <v>260</v>
      </c>
      <c r="B512" s="1" t="s">
        <v>261</v>
      </c>
      <c r="C512" s="1" t="s">
        <v>242</v>
      </c>
      <c r="D512" s="1" t="s">
        <v>530</v>
      </c>
      <c r="E512" s="1" t="s">
        <v>243</v>
      </c>
      <c r="F512" s="1" t="s">
        <v>16</v>
      </c>
      <c r="G512" s="1" t="s">
        <v>16</v>
      </c>
      <c r="H512" s="1" t="s">
        <v>17</v>
      </c>
      <c r="I512" s="1" t="s">
        <v>603</v>
      </c>
      <c r="J512" s="1" t="s">
        <v>247</v>
      </c>
      <c r="K512" s="1" t="s">
        <v>16</v>
      </c>
      <c r="L512" s="1" t="s">
        <v>203</v>
      </c>
      <c r="M512" s="2" t="str">
        <f t="shared" si="169"/>
        <v>UK0030131</v>
      </c>
      <c r="N512" s="2" t="str">
        <f t="shared" si="170"/>
        <v>Dee Estuary/ Aber Dyfrdwy</v>
      </c>
      <c r="O512" s="2" t="str">
        <f t="shared" si="171"/>
        <v>SAC</v>
      </c>
      <c r="P512" s="2" t="str">
        <f t="shared" si="173"/>
        <v>SF_1</v>
      </c>
      <c r="Q512" s="37" t="s">
        <v>308</v>
      </c>
      <c r="R512" s="37" t="s">
        <v>309</v>
      </c>
      <c r="S512" s="37" t="s">
        <v>242</v>
      </c>
      <c r="T512" s="37" t="s">
        <v>459</v>
      </c>
      <c r="U512" s="9">
        <f t="shared" si="174"/>
        <v>0</v>
      </c>
      <c r="V512" s="9">
        <f t="shared" si="175"/>
        <v>1</v>
      </c>
      <c r="W512" s="9">
        <f t="shared" si="176"/>
        <v>0</v>
      </c>
      <c r="X512" s="9">
        <f t="shared" si="177"/>
        <v>0</v>
      </c>
      <c r="Y512" s="9">
        <f t="shared" si="178"/>
        <v>0</v>
      </c>
      <c r="Z512" s="9">
        <f t="shared" si="179"/>
        <v>0</v>
      </c>
      <c r="AA512" s="9">
        <f t="shared" si="180"/>
        <v>0</v>
      </c>
      <c r="AB512" s="9">
        <f t="shared" si="181"/>
        <v>0</v>
      </c>
      <c r="AN512" s="10" t="str">
        <f t="shared" si="172"/>
        <v>Solent MaritimeSAC</v>
      </c>
      <c r="AO512" s="10" t="str">
        <f t="shared" si="182"/>
        <v>Solent Maritime</v>
      </c>
      <c r="AP512" s="9">
        <f>IFERROR(VLOOKUP($AN512,'Introduction probability'!$A$1:$L$128,5,FALSE),"0")</f>
        <v>1</v>
      </c>
      <c r="AQ512" s="9">
        <f>IFERROR(VLOOKUP($AN512,'Introduction probability'!$A$1:$L$128,6,FALSE),"0")</f>
        <v>1</v>
      </c>
      <c r="AR512" s="9">
        <f>IFERROR(VLOOKUP($AN512,'Introduction probability'!$A$1:$L$128,7,FALSE),"0")</f>
        <v>0.5</v>
      </c>
      <c r="AS512" s="9">
        <f>IFERROR(VLOOKUP($AN512,'Introduction probability'!$A$1:$L$128,8,FALSE),"0")</f>
        <v>1</v>
      </c>
      <c r="AT512" s="9">
        <f>IFERROR(VLOOKUP($AN512,'Introduction probability'!$A$1:$L$128,9,FALSE),"0")</f>
        <v>0.5</v>
      </c>
      <c r="AU512" s="9">
        <f>IFERROR(VLOOKUP($AN512,'Introduction probability'!$A$1:$L$128,10,FALSE),"0")</f>
        <v>1</v>
      </c>
      <c r="AV512" s="9">
        <f>IFERROR(VLOOKUP($AN512,'Introduction probability'!$A$1:$L$128,11,FALSE),"0")</f>
        <v>1</v>
      </c>
      <c r="AW512" s="9">
        <f>IFERROR(VLOOKUP($AN512,'Introduction probability'!$A$1:$L$128,12,FALSE),"0")</f>
        <v>1</v>
      </c>
      <c r="AY512" s="2" t="str">
        <f t="shared" si="183"/>
        <v>Solent Maritime</v>
      </c>
      <c r="AZ512" s="2" t="str">
        <f t="shared" si="184"/>
        <v>SAC</v>
      </c>
      <c r="BA512" s="2">
        <f t="shared" si="185"/>
        <v>0</v>
      </c>
      <c r="BB512" s="2">
        <f t="shared" si="186"/>
        <v>1</v>
      </c>
      <c r="BC512" s="2">
        <f t="shared" si="187"/>
        <v>0</v>
      </c>
      <c r="BD512" s="2">
        <f t="shared" si="188"/>
        <v>0</v>
      </c>
      <c r="BE512" s="2">
        <f t="shared" si="189"/>
        <v>0</v>
      </c>
      <c r="BF512" s="2">
        <f t="shared" si="190"/>
        <v>0</v>
      </c>
      <c r="BG512" s="2">
        <f t="shared" si="191"/>
        <v>0</v>
      </c>
      <c r="BH512" s="2">
        <f t="shared" si="192"/>
        <v>0</v>
      </c>
    </row>
    <row r="513" spans="1:60" x14ac:dyDescent="0.25">
      <c r="A513" s="1" t="s">
        <v>260</v>
      </c>
      <c r="B513" s="1" t="s">
        <v>261</v>
      </c>
      <c r="C513" s="1" t="s">
        <v>242</v>
      </c>
      <c r="D513" s="1" t="s">
        <v>530</v>
      </c>
      <c r="E513" s="1" t="s">
        <v>243</v>
      </c>
      <c r="F513" s="1" t="s">
        <v>16</v>
      </c>
      <c r="G513" s="1" t="s">
        <v>16</v>
      </c>
      <c r="H513" s="1" t="s">
        <v>17</v>
      </c>
      <c r="I513" s="1" t="s">
        <v>604</v>
      </c>
      <c r="J513" s="1" t="s">
        <v>248</v>
      </c>
      <c r="K513" s="1" t="s">
        <v>16</v>
      </c>
      <c r="L513" s="1" t="s">
        <v>203</v>
      </c>
      <c r="M513" s="2" t="str">
        <f t="shared" si="169"/>
        <v>UK0030131</v>
      </c>
      <c r="N513" s="2" t="str">
        <f t="shared" si="170"/>
        <v>Dee Estuary/ Aber Dyfrdwy</v>
      </c>
      <c r="O513" s="2" t="str">
        <f t="shared" si="171"/>
        <v>SAC</v>
      </c>
      <c r="P513" s="2" t="str">
        <f t="shared" si="173"/>
        <v>SF_6</v>
      </c>
      <c r="Q513" s="37" t="s">
        <v>308</v>
      </c>
      <c r="R513" s="37" t="s">
        <v>309</v>
      </c>
      <c r="S513" s="37" t="s">
        <v>242</v>
      </c>
      <c r="T513" s="37" t="s">
        <v>444</v>
      </c>
      <c r="U513" s="9">
        <f t="shared" si="174"/>
        <v>0</v>
      </c>
      <c r="V513" s="9">
        <f t="shared" si="175"/>
        <v>0</v>
      </c>
      <c r="W513" s="9">
        <f t="shared" si="176"/>
        <v>0</v>
      </c>
      <c r="X513" s="9">
        <f t="shared" si="177"/>
        <v>0</v>
      </c>
      <c r="Y513" s="9">
        <f t="shared" si="178"/>
        <v>0</v>
      </c>
      <c r="Z513" s="9">
        <f t="shared" si="179"/>
        <v>0</v>
      </c>
      <c r="AA513" s="9">
        <f t="shared" si="180"/>
        <v>0</v>
      </c>
      <c r="AB513" s="9">
        <f t="shared" si="181"/>
        <v>0</v>
      </c>
      <c r="AN513" s="10" t="str">
        <f t="shared" si="172"/>
        <v>Solent MaritimeSAC</v>
      </c>
      <c r="AO513" s="10" t="str">
        <f t="shared" si="182"/>
        <v>Solent Maritime</v>
      </c>
      <c r="AP513" s="9">
        <f>IFERROR(VLOOKUP($AN513,'Introduction probability'!$A$1:$L$128,5,FALSE),"0")</f>
        <v>1</v>
      </c>
      <c r="AQ513" s="9">
        <f>IFERROR(VLOOKUP($AN513,'Introduction probability'!$A$1:$L$128,6,FALSE),"0")</f>
        <v>1</v>
      </c>
      <c r="AR513" s="9">
        <f>IFERROR(VLOOKUP($AN513,'Introduction probability'!$A$1:$L$128,7,FALSE),"0")</f>
        <v>0.5</v>
      </c>
      <c r="AS513" s="9">
        <f>IFERROR(VLOOKUP($AN513,'Introduction probability'!$A$1:$L$128,8,FALSE),"0")</f>
        <v>1</v>
      </c>
      <c r="AT513" s="9">
        <f>IFERROR(VLOOKUP($AN513,'Introduction probability'!$A$1:$L$128,9,FALSE),"0")</f>
        <v>0.5</v>
      </c>
      <c r="AU513" s="9">
        <f>IFERROR(VLOOKUP($AN513,'Introduction probability'!$A$1:$L$128,10,FALSE),"0")</f>
        <v>1</v>
      </c>
      <c r="AV513" s="9">
        <f>IFERROR(VLOOKUP($AN513,'Introduction probability'!$A$1:$L$128,11,FALSE),"0")</f>
        <v>1</v>
      </c>
      <c r="AW513" s="9">
        <f>IFERROR(VLOOKUP($AN513,'Introduction probability'!$A$1:$L$128,12,FALSE),"0")</f>
        <v>1</v>
      </c>
      <c r="AY513" s="2" t="str">
        <f t="shared" si="183"/>
        <v>Solent Maritime</v>
      </c>
      <c r="AZ513" s="2" t="str">
        <f t="shared" si="184"/>
        <v>SAC</v>
      </c>
      <c r="BA513" s="2">
        <f t="shared" si="185"/>
        <v>0</v>
      </c>
      <c r="BB513" s="2">
        <f t="shared" si="186"/>
        <v>0</v>
      </c>
      <c r="BC513" s="2">
        <f t="shared" si="187"/>
        <v>0</v>
      </c>
      <c r="BD513" s="2">
        <f t="shared" si="188"/>
        <v>0</v>
      </c>
      <c r="BE513" s="2">
        <f t="shared" si="189"/>
        <v>0</v>
      </c>
      <c r="BF513" s="2">
        <f t="shared" si="190"/>
        <v>0</v>
      </c>
      <c r="BG513" s="2">
        <f t="shared" si="191"/>
        <v>0</v>
      </c>
      <c r="BH513" s="2">
        <f t="shared" si="192"/>
        <v>0</v>
      </c>
    </row>
    <row r="514" spans="1:60" x14ac:dyDescent="0.25">
      <c r="A514" s="1" t="s">
        <v>260</v>
      </c>
      <c r="B514" s="1" t="s">
        <v>261</v>
      </c>
      <c r="C514" s="1" t="s">
        <v>242</v>
      </c>
      <c r="D514" s="1" t="s">
        <v>530</v>
      </c>
      <c r="E514" s="1" t="s">
        <v>243</v>
      </c>
      <c r="F514" s="1" t="s">
        <v>16</v>
      </c>
      <c r="G514" s="1" t="s">
        <v>16</v>
      </c>
      <c r="H514" s="1" t="s">
        <v>17</v>
      </c>
      <c r="I514" s="1" t="s">
        <v>605</v>
      </c>
      <c r="J514" s="1" t="s">
        <v>249</v>
      </c>
      <c r="K514" s="1" t="s">
        <v>16</v>
      </c>
      <c r="L514" s="1" t="s">
        <v>203</v>
      </c>
      <c r="M514" s="2" t="str">
        <f t="shared" si="169"/>
        <v>UK0030131</v>
      </c>
      <c r="N514" s="2" t="str">
        <f t="shared" si="170"/>
        <v>Dee Estuary/ Aber Dyfrdwy</v>
      </c>
      <c r="O514" s="2" t="str">
        <f t="shared" si="171"/>
        <v>SAC</v>
      </c>
      <c r="P514" s="2" t="str">
        <f t="shared" si="173"/>
        <v>SF_5</v>
      </c>
      <c r="Q514" s="37" t="s">
        <v>308</v>
      </c>
      <c r="R514" s="37" t="s">
        <v>309</v>
      </c>
      <c r="S514" s="37" t="s">
        <v>242</v>
      </c>
      <c r="T514" s="37" t="s">
        <v>465</v>
      </c>
      <c r="U514" s="9">
        <f t="shared" si="174"/>
        <v>0</v>
      </c>
      <c r="V514" s="9">
        <f t="shared" si="175"/>
        <v>0</v>
      </c>
      <c r="W514" s="9">
        <f t="shared" si="176"/>
        <v>0</v>
      </c>
      <c r="X514" s="9">
        <f t="shared" si="177"/>
        <v>0</v>
      </c>
      <c r="Y514" s="9">
        <f t="shared" si="178"/>
        <v>0</v>
      </c>
      <c r="Z514" s="9">
        <f t="shared" si="179"/>
        <v>0</v>
      </c>
      <c r="AA514" s="9">
        <f t="shared" si="180"/>
        <v>0</v>
      </c>
      <c r="AB514" s="9">
        <f t="shared" si="181"/>
        <v>0</v>
      </c>
      <c r="AN514" s="10" t="str">
        <f t="shared" si="172"/>
        <v>Solent MaritimeSAC</v>
      </c>
      <c r="AO514" s="10" t="str">
        <f t="shared" si="182"/>
        <v>Solent Maritime</v>
      </c>
      <c r="AP514" s="9">
        <f>IFERROR(VLOOKUP($AN514,'Introduction probability'!$A$1:$L$128,5,FALSE),"0")</f>
        <v>1</v>
      </c>
      <c r="AQ514" s="9">
        <f>IFERROR(VLOOKUP($AN514,'Introduction probability'!$A$1:$L$128,6,FALSE),"0")</f>
        <v>1</v>
      </c>
      <c r="AR514" s="9">
        <f>IFERROR(VLOOKUP($AN514,'Introduction probability'!$A$1:$L$128,7,FALSE),"0")</f>
        <v>0.5</v>
      </c>
      <c r="AS514" s="9">
        <f>IFERROR(VLOOKUP($AN514,'Introduction probability'!$A$1:$L$128,8,FALSE),"0")</f>
        <v>1</v>
      </c>
      <c r="AT514" s="9">
        <f>IFERROR(VLOOKUP($AN514,'Introduction probability'!$A$1:$L$128,9,FALSE),"0")</f>
        <v>0.5</v>
      </c>
      <c r="AU514" s="9">
        <f>IFERROR(VLOOKUP($AN514,'Introduction probability'!$A$1:$L$128,10,FALSE),"0")</f>
        <v>1</v>
      </c>
      <c r="AV514" s="9">
        <f>IFERROR(VLOOKUP($AN514,'Introduction probability'!$A$1:$L$128,11,FALSE),"0")</f>
        <v>1</v>
      </c>
      <c r="AW514" s="9">
        <f>IFERROR(VLOOKUP($AN514,'Introduction probability'!$A$1:$L$128,12,FALSE),"0")</f>
        <v>1</v>
      </c>
      <c r="AY514" s="2" t="str">
        <f t="shared" si="183"/>
        <v>Solent Maritime</v>
      </c>
      <c r="AZ514" s="2" t="str">
        <f t="shared" si="184"/>
        <v>SAC</v>
      </c>
      <c r="BA514" s="2">
        <f t="shared" si="185"/>
        <v>0</v>
      </c>
      <c r="BB514" s="2">
        <f t="shared" si="186"/>
        <v>0</v>
      </c>
      <c r="BC514" s="2">
        <f t="shared" si="187"/>
        <v>0</v>
      </c>
      <c r="BD514" s="2">
        <f t="shared" si="188"/>
        <v>0</v>
      </c>
      <c r="BE514" s="2">
        <f t="shared" si="189"/>
        <v>0</v>
      </c>
      <c r="BF514" s="2">
        <f t="shared" si="190"/>
        <v>0</v>
      </c>
      <c r="BG514" s="2">
        <f t="shared" si="191"/>
        <v>0</v>
      </c>
      <c r="BH514" s="2">
        <f t="shared" si="192"/>
        <v>0</v>
      </c>
    </row>
    <row r="515" spans="1:60" x14ac:dyDescent="0.25">
      <c r="A515" s="1" t="s">
        <v>260</v>
      </c>
      <c r="B515" s="1" t="s">
        <v>261</v>
      </c>
      <c r="C515" s="1" t="s">
        <v>242</v>
      </c>
      <c r="D515" s="1" t="s">
        <v>539</v>
      </c>
      <c r="E515" s="1" t="s">
        <v>262</v>
      </c>
      <c r="F515" s="1" t="s">
        <v>16</v>
      </c>
      <c r="G515" s="1" t="s">
        <v>16</v>
      </c>
      <c r="H515" s="1" t="s">
        <v>17</v>
      </c>
      <c r="I515" s="1" t="s">
        <v>16</v>
      </c>
      <c r="J515" s="1" t="s">
        <v>16</v>
      </c>
      <c r="K515" s="1" t="s">
        <v>16</v>
      </c>
      <c r="L515" s="1" t="s">
        <v>16</v>
      </c>
      <c r="M515" s="2" t="str">
        <f t="shared" ref="M515:M578" si="193">A515</f>
        <v>UK0030131</v>
      </c>
      <c r="N515" s="2" t="str">
        <f t="shared" ref="N515:N578" si="194">B515</f>
        <v>Dee Estuary/ Aber Dyfrdwy</v>
      </c>
      <c r="O515" s="2" t="str">
        <f t="shared" ref="O515:O578" si="195">C515</f>
        <v>SAC</v>
      </c>
      <c r="P515" s="2" t="str">
        <f t="shared" si="173"/>
        <v>H2110</v>
      </c>
      <c r="Q515" s="37" t="s">
        <v>308</v>
      </c>
      <c r="R515" s="37" t="s">
        <v>309</v>
      </c>
      <c r="S515" s="37" t="s">
        <v>242</v>
      </c>
      <c r="T515" s="37" t="s">
        <v>597</v>
      </c>
      <c r="U515" s="9">
        <f t="shared" si="174"/>
        <v>0</v>
      </c>
      <c r="V515" s="9">
        <f t="shared" si="175"/>
        <v>1</v>
      </c>
      <c r="W515" s="9">
        <f t="shared" si="176"/>
        <v>0</v>
      </c>
      <c r="X515" s="9">
        <f t="shared" si="177"/>
        <v>0</v>
      </c>
      <c r="Y515" s="9">
        <f t="shared" si="178"/>
        <v>0</v>
      </c>
      <c r="Z515" s="9">
        <f t="shared" si="179"/>
        <v>0</v>
      </c>
      <c r="AA515" s="9">
        <f t="shared" si="180"/>
        <v>0</v>
      </c>
      <c r="AB515" s="9">
        <f t="shared" si="181"/>
        <v>0</v>
      </c>
      <c r="AN515" s="10" t="str">
        <f t="shared" ref="AN515:AN578" si="196">CONCATENATE(R515,S515)</f>
        <v>Solent MaritimeSAC</v>
      </c>
      <c r="AO515" s="10" t="str">
        <f t="shared" si="182"/>
        <v>Solent Maritime</v>
      </c>
      <c r="AP515" s="9">
        <f>IFERROR(VLOOKUP($AN515,'Introduction probability'!$A$1:$L$128,5,FALSE),"0")</f>
        <v>1</v>
      </c>
      <c r="AQ515" s="9">
        <f>IFERROR(VLOOKUP($AN515,'Introduction probability'!$A$1:$L$128,6,FALSE),"0")</f>
        <v>1</v>
      </c>
      <c r="AR515" s="9">
        <f>IFERROR(VLOOKUP($AN515,'Introduction probability'!$A$1:$L$128,7,FALSE),"0")</f>
        <v>0.5</v>
      </c>
      <c r="AS515" s="9">
        <f>IFERROR(VLOOKUP($AN515,'Introduction probability'!$A$1:$L$128,8,FALSE),"0")</f>
        <v>1</v>
      </c>
      <c r="AT515" s="9">
        <f>IFERROR(VLOOKUP($AN515,'Introduction probability'!$A$1:$L$128,9,FALSE),"0")</f>
        <v>0.5</v>
      </c>
      <c r="AU515" s="9">
        <f>IFERROR(VLOOKUP($AN515,'Introduction probability'!$A$1:$L$128,10,FALSE),"0")</f>
        <v>1</v>
      </c>
      <c r="AV515" s="9">
        <f>IFERROR(VLOOKUP($AN515,'Introduction probability'!$A$1:$L$128,11,FALSE),"0")</f>
        <v>1</v>
      </c>
      <c r="AW515" s="9">
        <f>IFERROR(VLOOKUP($AN515,'Introduction probability'!$A$1:$L$128,12,FALSE),"0")</f>
        <v>1</v>
      </c>
      <c r="AY515" s="2" t="str">
        <f t="shared" si="183"/>
        <v>Solent Maritime</v>
      </c>
      <c r="AZ515" s="2" t="str">
        <f t="shared" si="184"/>
        <v>SAC</v>
      </c>
      <c r="BA515" s="2">
        <f t="shared" si="185"/>
        <v>0</v>
      </c>
      <c r="BB515" s="2">
        <f t="shared" si="186"/>
        <v>1</v>
      </c>
      <c r="BC515" s="2">
        <f t="shared" si="187"/>
        <v>0</v>
      </c>
      <c r="BD515" s="2">
        <f t="shared" si="188"/>
        <v>0</v>
      </c>
      <c r="BE515" s="2">
        <f t="shared" si="189"/>
        <v>0</v>
      </c>
      <c r="BF515" s="2">
        <f t="shared" si="190"/>
        <v>0</v>
      </c>
      <c r="BG515" s="2">
        <f t="shared" si="191"/>
        <v>0</v>
      </c>
      <c r="BH515" s="2">
        <f t="shared" si="192"/>
        <v>0</v>
      </c>
    </row>
    <row r="516" spans="1:60" x14ac:dyDescent="0.25">
      <c r="A516" s="1" t="s">
        <v>260</v>
      </c>
      <c r="B516" s="1" t="s">
        <v>261</v>
      </c>
      <c r="C516" s="1" t="s">
        <v>242</v>
      </c>
      <c r="D516" s="1" t="s">
        <v>531</v>
      </c>
      <c r="E516" s="1" t="s">
        <v>204</v>
      </c>
      <c r="F516" s="1" t="s">
        <v>16</v>
      </c>
      <c r="G516" s="1" t="s">
        <v>16</v>
      </c>
      <c r="H516" s="1" t="s">
        <v>17</v>
      </c>
      <c r="I516" s="1" t="s">
        <v>614</v>
      </c>
      <c r="J516" s="1" t="s">
        <v>154</v>
      </c>
      <c r="K516" s="1" t="s">
        <v>16</v>
      </c>
      <c r="L516" s="1" t="s">
        <v>250</v>
      </c>
      <c r="M516" s="2" t="str">
        <f t="shared" si="193"/>
        <v>UK0030131</v>
      </c>
      <c r="N516" s="2" t="str">
        <f t="shared" si="194"/>
        <v>Dee Estuary/ Aber Dyfrdwy</v>
      </c>
      <c r="O516" s="2" t="str">
        <f t="shared" si="195"/>
        <v>SAC</v>
      </c>
      <c r="P516" s="2" t="str">
        <f t="shared" ref="P516:P579" si="197">IF(I516="",D516,I516)</f>
        <v>SF_SH_5E</v>
      </c>
      <c r="Q516" s="37" t="s">
        <v>308</v>
      </c>
      <c r="R516" s="37" t="s">
        <v>309</v>
      </c>
      <c r="S516" s="37" t="s">
        <v>242</v>
      </c>
      <c r="T516" s="37" t="s">
        <v>472</v>
      </c>
      <c r="U516" s="9">
        <f t="shared" ref="U516:U579" si="198">IFERROR(VLOOKUP($T516,$AD$4:$AM$65,3,FALSE),0)</f>
        <v>0</v>
      </c>
      <c r="V516" s="9">
        <f t="shared" ref="V516:V579" si="199">IFERROR(VLOOKUP($T516,$AD$4:$AM$65,4,FALSE),0)</f>
        <v>1</v>
      </c>
      <c r="W516" s="9">
        <f t="shared" ref="W516:W579" si="200">IFERROR(VLOOKUP($T516,$AD$4:$AM$65,5,FALSE),0)</f>
        <v>0</v>
      </c>
      <c r="X516" s="9">
        <f t="shared" ref="X516:X579" si="201">IFERROR(VLOOKUP($T516,$AD$4:$AM$65,6,FALSE),0)</f>
        <v>1</v>
      </c>
      <c r="Y516" s="9">
        <f t="shared" ref="Y516:Y579" si="202">IFERROR(VLOOKUP($T516,$AD$4:$AM$65,7,FALSE),0)</f>
        <v>0</v>
      </c>
      <c r="Z516" s="9">
        <f t="shared" ref="Z516:Z579" si="203">IFERROR(VLOOKUP($T516,$AD$4:$AM$65,8,FALSE),0)</f>
        <v>1</v>
      </c>
      <c r="AA516" s="9">
        <f t="shared" ref="AA516:AA579" si="204">IFERROR(VLOOKUP($T516,$AD$4:$AM$65,9,FALSE),0)</f>
        <v>1</v>
      </c>
      <c r="AB516" s="9">
        <f t="shared" ref="AB516:AB579" si="205">IFERROR(VLOOKUP($T516,$AD$4:$AM$65,10,FALSE),0)</f>
        <v>1</v>
      </c>
      <c r="AN516" s="10" t="str">
        <f t="shared" si="196"/>
        <v>Solent MaritimeSAC</v>
      </c>
      <c r="AO516" s="10" t="str">
        <f t="shared" ref="AO516:AO579" si="206">R516</f>
        <v>Solent Maritime</v>
      </c>
      <c r="AP516" s="9">
        <f>IFERROR(VLOOKUP($AN516,'Introduction probability'!$A$1:$L$128,5,FALSE),"0")</f>
        <v>1</v>
      </c>
      <c r="AQ516" s="9">
        <f>IFERROR(VLOOKUP($AN516,'Introduction probability'!$A$1:$L$128,6,FALSE),"0")</f>
        <v>1</v>
      </c>
      <c r="AR516" s="9">
        <f>IFERROR(VLOOKUP($AN516,'Introduction probability'!$A$1:$L$128,7,FALSE),"0")</f>
        <v>0.5</v>
      </c>
      <c r="AS516" s="9">
        <f>IFERROR(VLOOKUP($AN516,'Introduction probability'!$A$1:$L$128,8,FALSE),"0")</f>
        <v>1</v>
      </c>
      <c r="AT516" s="9">
        <f>IFERROR(VLOOKUP($AN516,'Introduction probability'!$A$1:$L$128,9,FALSE),"0")</f>
        <v>0.5</v>
      </c>
      <c r="AU516" s="9">
        <f>IFERROR(VLOOKUP($AN516,'Introduction probability'!$A$1:$L$128,10,FALSE),"0")</f>
        <v>1</v>
      </c>
      <c r="AV516" s="9">
        <f>IFERROR(VLOOKUP($AN516,'Introduction probability'!$A$1:$L$128,11,FALSE),"0")</f>
        <v>1</v>
      </c>
      <c r="AW516" s="9">
        <f>IFERROR(VLOOKUP($AN516,'Introduction probability'!$A$1:$L$128,12,FALSE),"0")</f>
        <v>1</v>
      </c>
      <c r="AY516" s="2" t="str">
        <f t="shared" ref="AY516:AY579" si="207">R516</f>
        <v>Solent Maritime</v>
      </c>
      <c r="AZ516" s="2" t="str">
        <f t="shared" ref="AZ516:AZ579" si="208">S516</f>
        <v>SAC</v>
      </c>
      <c r="BA516" s="2">
        <f t="shared" ref="BA516:BA579" si="209">AP516*U516</f>
        <v>0</v>
      </c>
      <c r="BB516" s="2">
        <f t="shared" ref="BB516:BB579" si="210">AQ516*V516</f>
        <v>1</v>
      </c>
      <c r="BC516" s="2">
        <f t="shared" ref="BC516:BC579" si="211">AR516*W516</f>
        <v>0</v>
      </c>
      <c r="BD516" s="2">
        <f t="shared" ref="BD516:BD579" si="212">AS516*X516</f>
        <v>1</v>
      </c>
      <c r="BE516" s="2">
        <f t="shared" ref="BE516:BE579" si="213">AT516*Y516</f>
        <v>0</v>
      </c>
      <c r="BF516" s="2">
        <f t="shared" ref="BF516:BF579" si="214">AU516*Z516</f>
        <v>1</v>
      </c>
      <c r="BG516" s="2">
        <f t="shared" ref="BG516:BG579" si="215">AV516*AA516</f>
        <v>1</v>
      </c>
      <c r="BH516" s="2">
        <f t="shared" ref="BH516:BH579" si="216">AW516*AB516</f>
        <v>1</v>
      </c>
    </row>
    <row r="517" spans="1:60" x14ac:dyDescent="0.25">
      <c r="A517" s="1" t="s">
        <v>260</v>
      </c>
      <c r="B517" s="1" t="s">
        <v>261</v>
      </c>
      <c r="C517" s="1" t="s">
        <v>242</v>
      </c>
      <c r="D517" s="1" t="s">
        <v>531</v>
      </c>
      <c r="E517" s="1" t="s">
        <v>204</v>
      </c>
      <c r="F517" s="1" t="s">
        <v>16</v>
      </c>
      <c r="G517" s="1" t="s">
        <v>16</v>
      </c>
      <c r="H517" s="1" t="s">
        <v>17</v>
      </c>
      <c r="I517" s="1" t="s">
        <v>615</v>
      </c>
      <c r="J517" s="1" t="s">
        <v>263</v>
      </c>
      <c r="K517" s="1" t="s">
        <v>16</v>
      </c>
      <c r="L517" s="1" t="s">
        <v>250</v>
      </c>
      <c r="M517" s="2" t="str">
        <f t="shared" si="193"/>
        <v>UK0030131</v>
      </c>
      <c r="N517" s="2" t="str">
        <f t="shared" si="194"/>
        <v>Dee Estuary/ Aber Dyfrdwy</v>
      </c>
      <c r="O517" s="2" t="str">
        <f t="shared" si="195"/>
        <v>SAC</v>
      </c>
      <c r="P517" s="2" t="str">
        <f t="shared" si="197"/>
        <v>A2.71E</v>
      </c>
      <c r="Q517" s="37" t="s">
        <v>308</v>
      </c>
      <c r="R517" s="37" t="s">
        <v>309</v>
      </c>
      <c r="S517" s="37" t="s">
        <v>242</v>
      </c>
      <c r="T517" s="37" t="s">
        <v>457</v>
      </c>
      <c r="U517" s="9">
        <f t="shared" si="198"/>
        <v>0</v>
      </c>
      <c r="V517" s="9">
        <f t="shared" si="199"/>
        <v>0</v>
      </c>
      <c r="W517" s="9">
        <f t="shared" si="200"/>
        <v>0</v>
      </c>
      <c r="X517" s="9">
        <f t="shared" si="201"/>
        <v>0</v>
      </c>
      <c r="Y517" s="9">
        <f t="shared" si="202"/>
        <v>0</v>
      </c>
      <c r="Z517" s="9">
        <f t="shared" si="203"/>
        <v>0</v>
      </c>
      <c r="AA517" s="9">
        <f t="shared" si="204"/>
        <v>0</v>
      </c>
      <c r="AB517" s="9">
        <f t="shared" si="205"/>
        <v>0</v>
      </c>
      <c r="AN517" s="10" t="str">
        <f t="shared" si="196"/>
        <v>Solent MaritimeSAC</v>
      </c>
      <c r="AO517" s="10" t="str">
        <f t="shared" si="206"/>
        <v>Solent Maritime</v>
      </c>
      <c r="AP517" s="9">
        <f>IFERROR(VLOOKUP($AN517,'Introduction probability'!$A$1:$L$128,5,FALSE),"0")</f>
        <v>1</v>
      </c>
      <c r="AQ517" s="9">
        <f>IFERROR(VLOOKUP($AN517,'Introduction probability'!$A$1:$L$128,6,FALSE),"0")</f>
        <v>1</v>
      </c>
      <c r="AR517" s="9">
        <f>IFERROR(VLOOKUP($AN517,'Introduction probability'!$A$1:$L$128,7,FALSE),"0")</f>
        <v>0.5</v>
      </c>
      <c r="AS517" s="9">
        <f>IFERROR(VLOOKUP($AN517,'Introduction probability'!$A$1:$L$128,8,FALSE),"0")</f>
        <v>1</v>
      </c>
      <c r="AT517" s="9">
        <f>IFERROR(VLOOKUP($AN517,'Introduction probability'!$A$1:$L$128,9,FALSE),"0")</f>
        <v>0.5</v>
      </c>
      <c r="AU517" s="9">
        <f>IFERROR(VLOOKUP($AN517,'Introduction probability'!$A$1:$L$128,10,FALSE),"0")</f>
        <v>1</v>
      </c>
      <c r="AV517" s="9">
        <f>IFERROR(VLOOKUP($AN517,'Introduction probability'!$A$1:$L$128,11,FALSE),"0")</f>
        <v>1</v>
      </c>
      <c r="AW517" s="9">
        <f>IFERROR(VLOOKUP($AN517,'Introduction probability'!$A$1:$L$128,12,FALSE),"0")</f>
        <v>1</v>
      </c>
      <c r="AY517" s="2" t="str">
        <f t="shared" si="207"/>
        <v>Solent Maritime</v>
      </c>
      <c r="AZ517" s="2" t="str">
        <f t="shared" si="208"/>
        <v>SAC</v>
      </c>
      <c r="BA517" s="2">
        <f t="shared" si="209"/>
        <v>0</v>
      </c>
      <c r="BB517" s="2">
        <f t="shared" si="210"/>
        <v>0</v>
      </c>
      <c r="BC517" s="2">
        <f t="shared" si="211"/>
        <v>0</v>
      </c>
      <c r="BD517" s="2">
        <f t="shared" si="212"/>
        <v>0</v>
      </c>
      <c r="BE517" s="2">
        <f t="shared" si="213"/>
        <v>0</v>
      </c>
      <c r="BF517" s="2">
        <f t="shared" si="214"/>
        <v>0</v>
      </c>
      <c r="BG517" s="2">
        <f t="shared" si="215"/>
        <v>0</v>
      </c>
      <c r="BH517" s="2">
        <f t="shared" si="216"/>
        <v>0</v>
      </c>
    </row>
    <row r="518" spans="1:60" x14ac:dyDescent="0.25">
      <c r="A518" s="1" t="s">
        <v>260</v>
      </c>
      <c r="B518" s="1" t="s">
        <v>261</v>
      </c>
      <c r="C518" s="1" t="s">
        <v>242</v>
      </c>
      <c r="D518" s="1" t="s">
        <v>531</v>
      </c>
      <c r="E518" s="1" t="s">
        <v>204</v>
      </c>
      <c r="F518" s="1" t="s">
        <v>16</v>
      </c>
      <c r="G518" s="1" t="s">
        <v>16</v>
      </c>
      <c r="H518" s="1" t="s">
        <v>17</v>
      </c>
      <c r="I518" s="1" t="s">
        <v>450</v>
      </c>
      <c r="J518" s="1" t="s">
        <v>35</v>
      </c>
      <c r="K518" s="1" t="s">
        <v>16</v>
      </c>
      <c r="L518" s="1" t="s">
        <v>19</v>
      </c>
      <c r="M518" s="2" t="str">
        <f t="shared" si="193"/>
        <v>UK0030131</v>
      </c>
      <c r="N518" s="2" t="str">
        <f t="shared" si="194"/>
        <v>Dee Estuary/ Aber Dyfrdwy</v>
      </c>
      <c r="O518" s="2" t="str">
        <f t="shared" si="195"/>
        <v>SAC</v>
      </c>
      <c r="P518" s="2" t="str">
        <f t="shared" si="197"/>
        <v>A2.1</v>
      </c>
      <c r="Q518" s="37" t="s">
        <v>308</v>
      </c>
      <c r="R518" s="37" t="s">
        <v>309</v>
      </c>
      <c r="S518" s="37" t="s">
        <v>242</v>
      </c>
      <c r="T518" s="37" t="s">
        <v>598</v>
      </c>
      <c r="U518" s="9">
        <f t="shared" si="198"/>
        <v>0</v>
      </c>
      <c r="V518" s="9">
        <f t="shared" si="199"/>
        <v>0</v>
      </c>
      <c r="W518" s="9">
        <f t="shared" si="200"/>
        <v>0</v>
      </c>
      <c r="X518" s="9">
        <f t="shared" si="201"/>
        <v>1</v>
      </c>
      <c r="Y518" s="9">
        <f t="shared" si="202"/>
        <v>1</v>
      </c>
      <c r="Z518" s="9">
        <f t="shared" si="203"/>
        <v>0</v>
      </c>
      <c r="AA518" s="9">
        <f t="shared" si="204"/>
        <v>0</v>
      </c>
      <c r="AB518" s="9">
        <f t="shared" si="205"/>
        <v>0</v>
      </c>
      <c r="AN518" s="10" t="str">
        <f t="shared" si="196"/>
        <v>Solent MaritimeSAC</v>
      </c>
      <c r="AO518" s="10" t="str">
        <f t="shared" si="206"/>
        <v>Solent Maritime</v>
      </c>
      <c r="AP518" s="9">
        <f>IFERROR(VLOOKUP($AN518,'Introduction probability'!$A$1:$L$128,5,FALSE),"0")</f>
        <v>1</v>
      </c>
      <c r="AQ518" s="9">
        <f>IFERROR(VLOOKUP($AN518,'Introduction probability'!$A$1:$L$128,6,FALSE),"0")</f>
        <v>1</v>
      </c>
      <c r="AR518" s="9">
        <f>IFERROR(VLOOKUP($AN518,'Introduction probability'!$A$1:$L$128,7,FALSE),"0")</f>
        <v>0.5</v>
      </c>
      <c r="AS518" s="9">
        <f>IFERROR(VLOOKUP($AN518,'Introduction probability'!$A$1:$L$128,8,FALSE),"0")</f>
        <v>1</v>
      </c>
      <c r="AT518" s="9">
        <f>IFERROR(VLOOKUP($AN518,'Introduction probability'!$A$1:$L$128,9,FALSE),"0")</f>
        <v>0.5</v>
      </c>
      <c r="AU518" s="9">
        <f>IFERROR(VLOOKUP($AN518,'Introduction probability'!$A$1:$L$128,10,FALSE),"0")</f>
        <v>1</v>
      </c>
      <c r="AV518" s="9">
        <f>IFERROR(VLOOKUP($AN518,'Introduction probability'!$A$1:$L$128,11,FALSE),"0")</f>
        <v>1</v>
      </c>
      <c r="AW518" s="9">
        <f>IFERROR(VLOOKUP($AN518,'Introduction probability'!$A$1:$L$128,12,FALSE),"0")</f>
        <v>1</v>
      </c>
      <c r="AY518" s="2" t="str">
        <f t="shared" si="207"/>
        <v>Solent Maritime</v>
      </c>
      <c r="AZ518" s="2" t="str">
        <f t="shared" si="208"/>
        <v>SAC</v>
      </c>
      <c r="BA518" s="2">
        <f t="shared" si="209"/>
        <v>0</v>
      </c>
      <c r="BB518" s="2">
        <f t="shared" si="210"/>
        <v>0</v>
      </c>
      <c r="BC518" s="2">
        <f t="shared" si="211"/>
        <v>0</v>
      </c>
      <c r="BD518" s="2">
        <f t="shared" si="212"/>
        <v>1</v>
      </c>
      <c r="BE518" s="2">
        <f t="shared" si="213"/>
        <v>0.5</v>
      </c>
      <c r="BF518" s="2">
        <f t="shared" si="214"/>
        <v>0</v>
      </c>
      <c r="BG518" s="2">
        <f t="shared" si="215"/>
        <v>0</v>
      </c>
      <c r="BH518" s="2">
        <f t="shared" si="216"/>
        <v>0</v>
      </c>
    </row>
    <row r="519" spans="1:60" x14ac:dyDescent="0.25">
      <c r="A519" s="1" t="s">
        <v>260</v>
      </c>
      <c r="B519" s="1" t="s">
        <v>261</v>
      </c>
      <c r="C519" s="1" t="s">
        <v>242</v>
      </c>
      <c r="D519" s="1" t="s">
        <v>531</v>
      </c>
      <c r="E519" s="1" t="s">
        <v>204</v>
      </c>
      <c r="F519" s="1" t="s">
        <v>16</v>
      </c>
      <c r="G519" s="1" t="s">
        <v>16</v>
      </c>
      <c r="H519" s="1" t="s">
        <v>17</v>
      </c>
      <c r="I519" s="1" t="s">
        <v>459</v>
      </c>
      <c r="J519" s="1" t="s">
        <v>46</v>
      </c>
      <c r="K519" s="1" t="s">
        <v>16</v>
      </c>
      <c r="L519" s="1" t="s">
        <v>19</v>
      </c>
      <c r="M519" s="2" t="str">
        <f t="shared" si="193"/>
        <v>UK0030131</v>
      </c>
      <c r="N519" s="2" t="str">
        <f t="shared" si="194"/>
        <v>Dee Estuary/ Aber Dyfrdwy</v>
      </c>
      <c r="O519" s="2" t="str">
        <f t="shared" si="195"/>
        <v>SAC</v>
      </c>
      <c r="P519" s="2" t="str">
        <f t="shared" si="197"/>
        <v>A2.4</v>
      </c>
      <c r="Q519" s="37" t="s">
        <v>308</v>
      </c>
      <c r="R519" s="37" t="s">
        <v>309</v>
      </c>
      <c r="S519" s="37" t="s">
        <v>242</v>
      </c>
      <c r="T519" s="37" t="s">
        <v>538</v>
      </c>
      <c r="U519" s="9">
        <f t="shared" si="198"/>
        <v>0</v>
      </c>
      <c r="V519" s="9">
        <f t="shared" si="199"/>
        <v>0</v>
      </c>
      <c r="W519" s="9">
        <f t="shared" si="200"/>
        <v>0</v>
      </c>
      <c r="X519" s="9">
        <f t="shared" si="201"/>
        <v>0</v>
      </c>
      <c r="Y519" s="9">
        <f t="shared" si="202"/>
        <v>0</v>
      </c>
      <c r="Z519" s="9">
        <f t="shared" si="203"/>
        <v>0</v>
      </c>
      <c r="AA519" s="9">
        <f t="shared" si="204"/>
        <v>0</v>
      </c>
      <c r="AB519" s="9">
        <f t="shared" si="205"/>
        <v>0</v>
      </c>
      <c r="AN519" s="10" t="str">
        <f t="shared" si="196"/>
        <v>Solent MaritimeSAC</v>
      </c>
      <c r="AO519" s="10" t="str">
        <f t="shared" si="206"/>
        <v>Solent Maritime</v>
      </c>
      <c r="AP519" s="9">
        <f>IFERROR(VLOOKUP($AN519,'Introduction probability'!$A$1:$L$128,5,FALSE),"0")</f>
        <v>1</v>
      </c>
      <c r="AQ519" s="9">
        <f>IFERROR(VLOOKUP($AN519,'Introduction probability'!$A$1:$L$128,6,FALSE),"0")</f>
        <v>1</v>
      </c>
      <c r="AR519" s="9">
        <f>IFERROR(VLOOKUP($AN519,'Introduction probability'!$A$1:$L$128,7,FALSE),"0")</f>
        <v>0.5</v>
      </c>
      <c r="AS519" s="9">
        <f>IFERROR(VLOOKUP($AN519,'Introduction probability'!$A$1:$L$128,8,FALSE),"0")</f>
        <v>1</v>
      </c>
      <c r="AT519" s="9">
        <f>IFERROR(VLOOKUP($AN519,'Introduction probability'!$A$1:$L$128,9,FALSE),"0")</f>
        <v>0.5</v>
      </c>
      <c r="AU519" s="9">
        <f>IFERROR(VLOOKUP($AN519,'Introduction probability'!$A$1:$L$128,10,FALSE),"0")</f>
        <v>1</v>
      </c>
      <c r="AV519" s="9">
        <f>IFERROR(VLOOKUP($AN519,'Introduction probability'!$A$1:$L$128,11,FALSE),"0")</f>
        <v>1</v>
      </c>
      <c r="AW519" s="9">
        <f>IFERROR(VLOOKUP($AN519,'Introduction probability'!$A$1:$L$128,12,FALSE),"0")</f>
        <v>1</v>
      </c>
      <c r="AY519" s="2" t="str">
        <f t="shared" si="207"/>
        <v>Solent Maritime</v>
      </c>
      <c r="AZ519" s="2" t="str">
        <f t="shared" si="208"/>
        <v>SAC</v>
      </c>
      <c r="BA519" s="2">
        <f t="shared" si="209"/>
        <v>0</v>
      </c>
      <c r="BB519" s="2">
        <f t="shared" si="210"/>
        <v>0</v>
      </c>
      <c r="BC519" s="2">
        <f t="shared" si="211"/>
        <v>0</v>
      </c>
      <c r="BD519" s="2">
        <f t="shared" si="212"/>
        <v>0</v>
      </c>
      <c r="BE519" s="2">
        <f t="shared" si="213"/>
        <v>0</v>
      </c>
      <c r="BF519" s="2">
        <f t="shared" si="214"/>
        <v>0</v>
      </c>
      <c r="BG519" s="2">
        <f t="shared" si="215"/>
        <v>0</v>
      </c>
      <c r="BH519" s="2">
        <f t="shared" si="216"/>
        <v>0</v>
      </c>
    </row>
    <row r="520" spans="1:60" x14ac:dyDescent="0.25">
      <c r="A520" s="1" t="s">
        <v>260</v>
      </c>
      <c r="B520" s="1" t="s">
        <v>261</v>
      </c>
      <c r="C520" s="1" t="s">
        <v>242</v>
      </c>
      <c r="D520" s="1" t="s">
        <v>531</v>
      </c>
      <c r="E520" s="1" t="s">
        <v>204</v>
      </c>
      <c r="F520" s="1" t="s">
        <v>16</v>
      </c>
      <c r="G520" s="1" t="s">
        <v>16</v>
      </c>
      <c r="H520" s="1" t="s">
        <v>17</v>
      </c>
      <c r="I520" s="1" t="s">
        <v>444</v>
      </c>
      <c r="J520" s="1" t="s">
        <v>27</v>
      </c>
      <c r="K520" s="1" t="s">
        <v>16</v>
      </c>
      <c r="L520" s="1" t="s">
        <v>19</v>
      </c>
      <c r="M520" s="2" t="str">
        <f t="shared" si="193"/>
        <v>UK0030131</v>
      </c>
      <c r="N520" s="2" t="str">
        <f t="shared" si="194"/>
        <v>Dee Estuary/ Aber Dyfrdwy</v>
      </c>
      <c r="O520" s="2" t="str">
        <f t="shared" si="195"/>
        <v>SAC</v>
      </c>
      <c r="P520" s="2" t="str">
        <f t="shared" si="197"/>
        <v>A2.3</v>
      </c>
      <c r="Q520" s="37" t="s">
        <v>308</v>
      </c>
      <c r="R520" s="37" t="s">
        <v>309</v>
      </c>
      <c r="S520" s="37" t="s">
        <v>242</v>
      </c>
      <c r="T520" s="37" t="s">
        <v>543</v>
      </c>
      <c r="U520" s="9">
        <f t="shared" si="198"/>
        <v>0</v>
      </c>
      <c r="V520" s="9">
        <f t="shared" si="199"/>
        <v>0</v>
      </c>
      <c r="W520" s="9">
        <f t="shared" si="200"/>
        <v>0</v>
      </c>
      <c r="X520" s="9">
        <f t="shared" si="201"/>
        <v>0</v>
      </c>
      <c r="Y520" s="9">
        <f t="shared" si="202"/>
        <v>0</v>
      </c>
      <c r="Z520" s="9">
        <f t="shared" si="203"/>
        <v>0</v>
      </c>
      <c r="AA520" s="9">
        <f t="shared" si="204"/>
        <v>0</v>
      </c>
      <c r="AB520" s="9">
        <f t="shared" si="205"/>
        <v>0</v>
      </c>
      <c r="AN520" s="10" t="str">
        <f t="shared" si="196"/>
        <v>Solent MaritimeSAC</v>
      </c>
      <c r="AO520" s="10" t="str">
        <f t="shared" si="206"/>
        <v>Solent Maritime</v>
      </c>
      <c r="AP520" s="9">
        <f>IFERROR(VLOOKUP($AN520,'Introduction probability'!$A$1:$L$128,5,FALSE),"0")</f>
        <v>1</v>
      </c>
      <c r="AQ520" s="9">
        <f>IFERROR(VLOOKUP($AN520,'Introduction probability'!$A$1:$L$128,6,FALSE),"0")</f>
        <v>1</v>
      </c>
      <c r="AR520" s="9">
        <f>IFERROR(VLOOKUP($AN520,'Introduction probability'!$A$1:$L$128,7,FALSE),"0")</f>
        <v>0.5</v>
      </c>
      <c r="AS520" s="9">
        <f>IFERROR(VLOOKUP($AN520,'Introduction probability'!$A$1:$L$128,8,FALSE),"0")</f>
        <v>1</v>
      </c>
      <c r="AT520" s="9">
        <f>IFERROR(VLOOKUP($AN520,'Introduction probability'!$A$1:$L$128,9,FALSE),"0")</f>
        <v>0.5</v>
      </c>
      <c r="AU520" s="9">
        <f>IFERROR(VLOOKUP($AN520,'Introduction probability'!$A$1:$L$128,10,FALSE),"0")</f>
        <v>1</v>
      </c>
      <c r="AV520" s="9">
        <f>IFERROR(VLOOKUP($AN520,'Introduction probability'!$A$1:$L$128,11,FALSE),"0")</f>
        <v>1</v>
      </c>
      <c r="AW520" s="9">
        <f>IFERROR(VLOOKUP($AN520,'Introduction probability'!$A$1:$L$128,12,FALSE),"0")</f>
        <v>1</v>
      </c>
      <c r="AY520" s="2" t="str">
        <f t="shared" si="207"/>
        <v>Solent Maritime</v>
      </c>
      <c r="AZ520" s="2" t="str">
        <f t="shared" si="208"/>
        <v>SAC</v>
      </c>
      <c r="BA520" s="2">
        <f t="shared" si="209"/>
        <v>0</v>
      </c>
      <c r="BB520" s="2">
        <f t="shared" si="210"/>
        <v>0</v>
      </c>
      <c r="BC520" s="2">
        <f t="shared" si="211"/>
        <v>0</v>
      </c>
      <c r="BD520" s="2">
        <f t="shared" si="212"/>
        <v>0</v>
      </c>
      <c r="BE520" s="2">
        <f t="shared" si="213"/>
        <v>0</v>
      </c>
      <c r="BF520" s="2">
        <f t="shared" si="214"/>
        <v>0</v>
      </c>
      <c r="BG520" s="2">
        <f t="shared" si="215"/>
        <v>0</v>
      </c>
      <c r="BH520" s="2">
        <f t="shared" si="216"/>
        <v>0</v>
      </c>
    </row>
    <row r="521" spans="1:60" x14ac:dyDescent="0.25">
      <c r="A521" s="1" t="s">
        <v>260</v>
      </c>
      <c r="B521" s="1" t="s">
        <v>261</v>
      </c>
      <c r="C521" s="1" t="s">
        <v>242</v>
      </c>
      <c r="D521" s="1" t="s">
        <v>531</v>
      </c>
      <c r="E521" s="1" t="s">
        <v>204</v>
      </c>
      <c r="F521" s="1" t="s">
        <v>16</v>
      </c>
      <c r="G521" s="1" t="s">
        <v>16</v>
      </c>
      <c r="H521" s="1" t="s">
        <v>17</v>
      </c>
      <c r="I521" s="1" t="s">
        <v>616</v>
      </c>
      <c r="J521" s="1" t="s">
        <v>155</v>
      </c>
      <c r="K521" s="1" t="s">
        <v>16</v>
      </c>
      <c r="L521" s="1" t="s">
        <v>250</v>
      </c>
      <c r="M521" s="2" t="str">
        <f t="shared" si="193"/>
        <v>UK0030131</v>
      </c>
      <c r="N521" s="2" t="str">
        <f t="shared" si="194"/>
        <v>Dee Estuary/ Aber Dyfrdwy</v>
      </c>
      <c r="O521" s="2" t="str">
        <f t="shared" si="195"/>
        <v>SAC</v>
      </c>
      <c r="P521" s="2" t="str">
        <f t="shared" si="197"/>
        <v>A1E</v>
      </c>
      <c r="Q521" s="37" t="s">
        <v>308</v>
      </c>
      <c r="R521" s="37" t="s">
        <v>309</v>
      </c>
      <c r="S521" s="37" t="s">
        <v>242</v>
      </c>
      <c r="T521" s="37" t="s">
        <v>455</v>
      </c>
      <c r="U521" s="9">
        <f t="shared" si="198"/>
        <v>0</v>
      </c>
      <c r="V521" s="9">
        <f t="shared" si="199"/>
        <v>1</v>
      </c>
      <c r="W521" s="9">
        <f t="shared" si="200"/>
        <v>0</v>
      </c>
      <c r="X521" s="9">
        <f t="shared" si="201"/>
        <v>1</v>
      </c>
      <c r="Y521" s="9">
        <f t="shared" si="202"/>
        <v>0</v>
      </c>
      <c r="Z521" s="9">
        <f t="shared" si="203"/>
        <v>0</v>
      </c>
      <c r="AA521" s="9">
        <f t="shared" si="204"/>
        <v>0</v>
      </c>
      <c r="AB521" s="9">
        <f t="shared" si="205"/>
        <v>0</v>
      </c>
      <c r="AN521" s="10" t="str">
        <f t="shared" si="196"/>
        <v>Solent MaritimeSAC</v>
      </c>
      <c r="AO521" s="10" t="str">
        <f t="shared" si="206"/>
        <v>Solent Maritime</v>
      </c>
      <c r="AP521" s="9">
        <f>IFERROR(VLOOKUP($AN521,'Introduction probability'!$A$1:$L$128,5,FALSE),"0")</f>
        <v>1</v>
      </c>
      <c r="AQ521" s="9">
        <f>IFERROR(VLOOKUP($AN521,'Introduction probability'!$A$1:$L$128,6,FALSE),"0")</f>
        <v>1</v>
      </c>
      <c r="AR521" s="9">
        <f>IFERROR(VLOOKUP($AN521,'Introduction probability'!$A$1:$L$128,7,FALSE),"0")</f>
        <v>0.5</v>
      </c>
      <c r="AS521" s="9">
        <f>IFERROR(VLOOKUP($AN521,'Introduction probability'!$A$1:$L$128,8,FALSE),"0")</f>
        <v>1</v>
      </c>
      <c r="AT521" s="9">
        <f>IFERROR(VLOOKUP($AN521,'Introduction probability'!$A$1:$L$128,9,FALSE),"0")</f>
        <v>0.5</v>
      </c>
      <c r="AU521" s="9">
        <f>IFERROR(VLOOKUP($AN521,'Introduction probability'!$A$1:$L$128,10,FALSE),"0")</f>
        <v>1</v>
      </c>
      <c r="AV521" s="9">
        <f>IFERROR(VLOOKUP($AN521,'Introduction probability'!$A$1:$L$128,11,FALSE),"0")</f>
        <v>1</v>
      </c>
      <c r="AW521" s="9">
        <f>IFERROR(VLOOKUP($AN521,'Introduction probability'!$A$1:$L$128,12,FALSE),"0")</f>
        <v>1</v>
      </c>
      <c r="AY521" s="2" t="str">
        <f t="shared" si="207"/>
        <v>Solent Maritime</v>
      </c>
      <c r="AZ521" s="2" t="str">
        <f t="shared" si="208"/>
        <v>SAC</v>
      </c>
      <c r="BA521" s="2">
        <f t="shared" si="209"/>
        <v>0</v>
      </c>
      <c r="BB521" s="2">
        <f t="shared" si="210"/>
        <v>1</v>
      </c>
      <c r="BC521" s="2">
        <f t="shared" si="211"/>
        <v>0</v>
      </c>
      <c r="BD521" s="2">
        <f t="shared" si="212"/>
        <v>1</v>
      </c>
      <c r="BE521" s="2">
        <f t="shared" si="213"/>
        <v>0</v>
      </c>
      <c r="BF521" s="2">
        <f t="shared" si="214"/>
        <v>0</v>
      </c>
      <c r="BG521" s="2">
        <f t="shared" si="215"/>
        <v>0</v>
      </c>
      <c r="BH521" s="2">
        <f t="shared" si="216"/>
        <v>0</v>
      </c>
    </row>
    <row r="522" spans="1:60" x14ac:dyDescent="0.25">
      <c r="A522" s="1" t="s">
        <v>260</v>
      </c>
      <c r="B522" s="1" t="s">
        <v>261</v>
      </c>
      <c r="C522" s="1" t="s">
        <v>242</v>
      </c>
      <c r="D522" s="1" t="s">
        <v>531</v>
      </c>
      <c r="E522" s="1" t="s">
        <v>204</v>
      </c>
      <c r="F522" s="1" t="s">
        <v>16</v>
      </c>
      <c r="G522" s="1" t="s">
        <v>16</v>
      </c>
      <c r="H522" s="1" t="s">
        <v>17</v>
      </c>
      <c r="I522" s="1" t="s">
        <v>465</v>
      </c>
      <c r="J522" s="1" t="s">
        <v>56</v>
      </c>
      <c r="K522" s="1" t="s">
        <v>16</v>
      </c>
      <c r="L522" s="1" t="s">
        <v>19</v>
      </c>
      <c r="M522" s="2" t="str">
        <f t="shared" si="193"/>
        <v>UK0030131</v>
      </c>
      <c r="N522" s="2" t="str">
        <f t="shared" si="194"/>
        <v>Dee Estuary/ Aber Dyfrdwy</v>
      </c>
      <c r="O522" s="2" t="str">
        <f t="shared" si="195"/>
        <v>SAC</v>
      </c>
      <c r="P522" s="2" t="str">
        <f t="shared" si="197"/>
        <v>A2.2</v>
      </c>
      <c r="Q522" s="37" t="s">
        <v>308</v>
      </c>
      <c r="R522" s="37" t="s">
        <v>309</v>
      </c>
      <c r="S522" s="37" t="s">
        <v>242</v>
      </c>
      <c r="T522" s="37" t="s">
        <v>544</v>
      </c>
      <c r="U522" s="9">
        <f t="shared" si="198"/>
        <v>0</v>
      </c>
      <c r="V522" s="9">
        <f t="shared" si="199"/>
        <v>0</v>
      </c>
      <c r="W522" s="9">
        <f t="shared" si="200"/>
        <v>0</v>
      </c>
      <c r="X522" s="9">
        <f t="shared" si="201"/>
        <v>0</v>
      </c>
      <c r="Y522" s="9">
        <f t="shared" si="202"/>
        <v>0</v>
      </c>
      <c r="Z522" s="9">
        <f t="shared" si="203"/>
        <v>0</v>
      </c>
      <c r="AA522" s="9">
        <f t="shared" si="204"/>
        <v>0</v>
      </c>
      <c r="AB522" s="9">
        <f t="shared" si="205"/>
        <v>0</v>
      </c>
      <c r="AN522" s="10" t="str">
        <f t="shared" si="196"/>
        <v>Solent MaritimeSAC</v>
      </c>
      <c r="AO522" s="10" t="str">
        <f t="shared" si="206"/>
        <v>Solent Maritime</v>
      </c>
      <c r="AP522" s="9">
        <f>IFERROR(VLOOKUP($AN522,'Introduction probability'!$A$1:$L$128,5,FALSE),"0")</f>
        <v>1</v>
      </c>
      <c r="AQ522" s="9">
        <f>IFERROR(VLOOKUP($AN522,'Introduction probability'!$A$1:$L$128,6,FALSE),"0")</f>
        <v>1</v>
      </c>
      <c r="AR522" s="9">
        <f>IFERROR(VLOOKUP($AN522,'Introduction probability'!$A$1:$L$128,7,FALSE),"0")</f>
        <v>0.5</v>
      </c>
      <c r="AS522" s="9">
        <f>IFERROR(VLOOKUP($AN522,'Introduction probability'!$A$1:$L$128,8,FALSE),"0")</f>
        <v>1</v>
      </c>
      <c r="AT522" s="9">
        <f>IFERROR(VLOOKUP($AN522,'Introduction probability'!$A$1:$L$128,9,FALSE),"0")</f>
        <v>0.5</v>
      </c>
      <c r="AU522" s="9">
        <f>IFERROR(VLOOKUP($AN522,'Introduction probability'!$A$1:$L$128,10,FALSE),"0")</f>
        <v>1</v>
      </c>
      <c r="AV522" s="9">
        <f>IFERROR(VLOOKUP($AN522,'Introduction probability'!$A$1:$L$128,11,FALSE),"0")</f>
        <v>1</v>
      </c>
      <c r="AW522" s="9">
        <f>IFERROR(VLOOKUP($AN522,'Introduction probability'!$A$1:$L$128,12,FALSE),"0")</f>
        <v>1</v>
      </c>
      <c r="AY522" s="2" t="str">
        <f t="shared" si="207"/>
        <v>Solent Maritime</v>
      </c>
      <c r="AZ522" s="2" t="str">
        <f t="shared" si="208"/>
        <v>SAC</v>
      </c>
      <c r="BA522" s="2">
        <f t="shared" si="209"/>
        <v>0</v>
      </c>
      <c r="BB522" s="2">
        <f t="shared" si="210"/>
        <v>0</v>
      </c>
      <c r="BC522" s="2">
        <f t="shared" si="211"/>
        <v>0</v>
      </c>
      <c r="BD522" s="2">
        <f t="shared" si="212"/>
        <v>0</v>
      </c>
      <c r="BE522" s="2">
        <f t="shared" si="213"/>
        <v>0</v>
      </c>
      <c r="BF522" s="2">
        <f t="shared" si="214"/>
        <v>0</v>
      </c>
      <c r="BG522" s="2">
        <f t="shared" si="215"/>
        <v>0</v>
      </c>
      <c r="BH522" s="2">
        <f t="shared" si="216"/>
        <v>0</v>
      </c>
    </row>
    <row r="523" spans="1:60" x14ac:dyDescent="0.25">
      <c r="A523" s="1" t="s">
        <v>260</v>
      </c>
      <c r="B523" s="1" t="s">
        <v>261</v>
      </c>
      <c r="C523" s="1" t="s">
        <v>242</v>
      </c>
      <c r="D523" s="1" t="s">
        <v>531</v>
      </c>
      <c r="E523" s="1" t="s">
        <v>204</v>
      </c>
      <c r="F523" s="1" t="s">
        <v>16</v>
      </c>
      <c r="G523" s="1" t="s">
        <v>16</v>
      </c>
      <c r="H523" s="1" t="s">
        <v>17</v>
      </c>
      <c r="I523" s="1" t="s">
        <v>600</v>
      </c>
      <c r="J523" s="1" t="s">
        <v>244</v>
      </c>
      <c r="K523" s="1" t="s">
        <v>16</v>
      </c>
      <c r="L523" s="1" t="s">
        <v>203</v>
      </c>
      <c r="M523" s="2" t="str">
        <f t="shared" si="193"/>
        <v>UK0030131</v>
      </c>
      <c r="N523" s="2" t="str">
        <f t="shared" si="194"/>
        <v>Dee Estuary/ Aber Dyfrdwy</v>
      </c>
      <c r="O523" s="2" t="str">
        <f t="shared" si="195"/>
        <v>SAC</v>
      </c>
      <c r="P523" s="2" t="str">
        <f t="shared" si="197"/>
        <v>SF_2</v>
      </c>
      <c r="Q523" s="37" t="s">
        <v>308</v>
      </c>
      <c r="R523" s="37" t="s">
        <v>309</v>
      </c>
      <c r="S523" s="37" t="s">
        <v>242</v>
      </c>
      <c r="T523" s="37" t="s">
        <v>549</v>
      </c>
      <c r="U523" s="9">
        <f t="shared" si="198"/>
        <v>0</v>
      </c>
      <c r="V523" s="9">
        <f t="shared" si="199"/>
        <v>0</v>
      </c>
      <c r="W523" s="9">
        <f t="shared" si="200"/>
        <v>0</v>
      </c>
      <c r="X523" s="9">
        <f t="shared" si="201"/>
        <v>0</v>
      </c>
      <c r="Y523" s="9">
        <f t="shared" si="202"/>
        <v>0</v>
      </c>
      <c r="Z523" s="9">
        <f t="shared" si="203"/>
        <v>0</v>
      </c>
      <c r="AA523" s="9">
        <f t="shared" si="204"/>
        <v>0</v>
      </c>
      <c r="AB523" s="9">
        <f t="shared" si="205"/>
        <v>0</v>
      </c>
      <c r="AN523" s="10" t="str">
        <f t="shared" si="196"/>
        <v>Solent MaritimeSAC</v>
      </c>
      <c r="AO523" s="10" t="str">
        <f t="shared" si="206"/>
        <v>Solent Maritime</v>
      </c>
      <c r="AP523" s="9">
        <f>IFERROR(VLOOKUP($AN523,'Introduction probability'!$A$1:$L$128,5,FALSE),"0")</f>
        <v>1</v>
      </c>
      <c r="AQ523" s="9">
        <f>IFERROR(VLOOKUP($AN523,'Introduction probability'!$A$1:$L$128,6,FALSE),"0")</f>
        <v>1</v>
      </c>
      <c r="AR523" s="9">
        <f>IFERROR(VLOOKUP($AN523,'Introduction probability'!$A$1:$L$128,7,FALSE),"0")</f>
        <v>0.5</v>
      </c>
      <c r="AS523" s="9">
        <f>IFERROR(VLOOKUP($AN523,'Introduction probability'!$A$1:$L$128,8,FALSE),"0")</f>
        <v>1</v>
      </c>
      <c r="AT523" s="9">
        <f>IFERROR(VLOOKUP($AN523,'Introduction probability'!$A$1:$L$128,9,FALSE),"0")</f>
        <v>0.5</v>
      </c>
      <c r="AU523" s="9">
        <f>IFERROR(VLOOKUP($AN523,'Introduction probability'!$A$1:$L$128,10,FALSE),"0")</f>
        <v>1</v>
      </c>
      <c r="AV523" s="9">
        <f>IFERROR(VLOOKUP($AN523,'Introduction probability'!$A$1:$L$128,11,FALSE),"0")</f>
        <v>1</v>
      </c>
      <c r="AW523" s="9">
        <f>IFERROR(VLOOKUP($AN523,'Introduction probability'!$A$1:$L$128,12,FALSE),"0")</f>
        <v>1</v>
      </c>
      <c r="AY523" s="2" t="str">
        <f t="shared" si="207"/>
        <v>Solent Maritime</v>
      </c>
      <c r="AZ523" s="2" t="str">
        <f t="shared" si="208"/>
        <v>SAC</v>
      </c>
      <c r="BA523" s="2">
        <f t="shared" si="209"/>
        <v>0</v>
      </c>
      <c r="BB523" s="2">
        <f t="shared" si="210"/>
        <v>0</v>
      </c>
      <c r="BC523" s="2">
        <f t="shared" si="211"/>
        <v>0</v>
      </c>
      <c r="BD523" s="2">
        <f t="shared" si="212"/>
        <v>0</v>
      </c>
      <c r="BE523" s="2">
        <f t="shared" si="213"/>
        <v>0</v>
      </c>
      <c r="BF523" s="2">
        <f t="shared" si="214"/>
        <v>0</v>
      </c>
      <c r="BG523" s="2">
        <f t="shared" si="215"/>
        <v>0</v>
      </c>
      <c r="BH523" s="2">
        <f t="shared" si="216"/>
        <v>0</v>
      </c>
    </row>
    <row r="524" spans="1:60" x14ac:dyDescent="0.25">
      <c r="A524" s="1" t="s">
        <v>260</v>
      </c>
      <c r="B524" s="1" t="s">
        <v>261</v>
      </c>
      <c r="C524" s="1" t="s">
        <v>242</v>
      </c>
      <c r="D524" s="1" t="s">
        <v>531</v>
      </c>
      <c r="E524" s="1" t="s">
        <v>204</v>
      </c>
      <c r="F524" s="1" t="s">
        <v>16</v>
      </c>
      <c r="G524" s="1" t="s">
        <v>16</v>
      </c>
      <c r="H524" s="1" t="s">
        <v>17</v>
      </c>
      <c r="I524" s="1" t="s">
        <v>601</v>
      </c>
      <c r="J524" s="1" t="s">
        <v>245</v>
      </c>
      <c r="K524" s="1" t="s">
        <v>16</v>
      </c>
      <c r="L524" s="1" t="s">
        <v>203</v>
      </c>
      <c r="M524" s="2" t="str">
        <f t="shared" si="193"/>
        <v>UK0030131</v>
      </c>
      <c r="N524" s="2" t="str">
        <f t="shared" si="194"/>
        <v>Dee Estuary/ Aber Dyfrdwy</v>
      </c>
      <c r="O524" s="2" t="str">
        <f t="shared" si="195"/>
        <v>SAC</v>
      </c>
      <c r="P524" s="2" t="str">
        <f t="shared" si="197"/>
        <v>SF_3</v>
      </c>
      <c r="Q524" s="37" t="s">
        <v>311</v>
      </c>
      <c r="R524" s="37" t="s">
        <v>312</v>
      </c>
      <c r="S524" s="37" t="s">
        <v>242</v>
      </c>
      <c r="T524" s="37" t="s">
        <v>601</v>
      </c>
      <c r="U524" s="9">
        <f t="shared" si="198"/>
        <v>0</v>
      </c>
      <c r="V524" s="9">
        <f t="shared" si="199"/>
        <v>0</v>
      </c>
      <c r="W524" s="9">
        <f t="shared" si="200"/>
        <v>0</v>
      </c>
      <c r="X524" s="9">
        <f t="shared" si="201"/>
        <v>0</v>
      </c>
      <c r="Y524" s="9">
        <f t="shared" si="202"/>
        <v>0</v>
      </c>
      <c r="Z524" s="9">
        <f t="shared" si="203"/>
        <v>0</v>
      </c>
      <c r="AA524" s="9">
        <f t="shared" si="204"/>
        <v>0</v>
      </c>
      <c r="AB524" s="9">
        <f t="shared" si="205"/>
        <v>0</v>
      </c>
      <c r="AN524" s="10" t="str">
        <f t="shared" si="196"/>
        <v>Solway FirthSAC</v>
      </c>
      <c r="AO524" s="10" t="str">
        <f t="shared" si="206"/>
        <v>Solway Firth</v>
      </c>
      <c r="AP524" s="9">
        <f>IFERROR(VLOOKUP($AN524,'Introduction probability'!$A$1:$L$128,5,FALSE),"0")</f>
        <v>0.5</v>
      </c>
      <c r="AQ524" s="9">
        <f>IFERROR(VLOOKUP($AN524,'Introduction probability'!$A$1:$L$128,6,FALSE),"0")</f>
        <v>0.5</v>
      </c>
      <c r="AR524" s="9">
        <f>IFERROR(VLOOKUP($AN524,'Introduction probability'!$A$1:$L$128,7,FALSE),"0")</f>
        <v>0.5</v>
      </c>
      <c r="AS524" s="9">
        <f>IFERROR(VLOOKUP($AN524,'Introduction probability'!$A$1:$L$128,8,FALSE),"0")</f>
        <v>0.5</v>
      </c>
      <c r="AT524" s="9">
        <f>IFERROR(VLOOKUP($AN524,'Introduction probability'!$A$1:$L$128,9,FALSE),"0")</f>
        <v>0.5</v>
      </c>
      <c r="AU524" s="9">
        <f>IFERROR(VLOOKUP($AN524,'Introduction probability'!$A$1:$L$128,10,FALSE),"0")</f>
        <v>0.5</v>
      </c>
      <c r="AV524" s="9">
        <f>IFERROR(VLOOKUP($AN524,'Introduction probability'!$A$1:$L$128,11,FALSE),"0")</f>
        <v>0.5</v>
      </c>
      <c r="AW524" s="9">
        <f>IFERROR(VLOOKUP($AN524,'Introduction probability'!$A$1:$L$128,12,FALSE),"0")</f>
        <v>0.5</v>
      </c>
      <c r="AY524" s="2" t="str">
        <f t="shared" si="207"/>
        <v>Solway Firth</v>
      </c>
      <c r="AZ524" s="2" t="str">
        <f t="shared" si="208"/>
        <v>SAC</v>
      </c>
      <c r="BA524" s="2">
        <f t="shared" si="209"/>
        <v>0</v>
      </c>
      <c r="BB524" s="2">
        <f t="shared" si="210"/>
        <v>0</v>
      </c>
      <c r="BC524" s="2">
        <f t="shared" si="211"/>
        <v>0</v>
      </c>
      <c r="BD524" s="2">
        <f t="shared" si="212"/>
        <v>0</v>
      </c>
      <c r="BE524" s="2">
        <f t="shared" si="213"/>
        <v>0</v>
      </c>
      <c r="BF524" s="2">
        <f t="shared" si="214"/>
        <v>0</v>
      </c>
      <c r="BG524" s="2">
        <f t="shared" si="215"/>
        <v>0</v>
      </c>
      <c r="BH524" s="2">
        <f t="shared" si="216"/>
        <v>0</v>
      </c>
    </row>
    <row r="525" spans="1:60" x14ac:dyDescent="0.25">
      <c r="A525" s="1" t="s">
        <v>260</v>
      </c>
      <c r="B525" s="1" t="s">
        <v>261</v>
      </c>
      <c r="C525" s="1" t="s">
        <v>242</v>
      </c>
      <c r="D525" s="1" t="s">
        <v>531</v>
      </c>
      <c r="E525" s="1" t="s">
        <v>204</v>
      </c>
      <c r="F525" s="1" t="s">
        <v>16</v>
      </c>
      <c r="G525" s="1" t="s">
        <v>16</v>
      </c>
      <c r="H525" s="1" t="s">
        <v>17</v>
      </c>
      <c r="I525" s="1" t="s">
        <v>602</v>
      </c>
      <c r="J525" s="1" t="s">
        <v>246</v>
      </c>
      <c r="K525" s="1" t="s">
        <v>16</v>
      </c>
      <c r="L525" s="1" t="s">
        <v>203</v>
      </c>
      <c r="M525" s="2" t="str">
        <f t="shared" si="193"/>
        <v>UK0030131</v>
      </c>
      <c r="N525" s="2" t="str">
        <f t="shared" si="194"/>
        <v>Dee Estuary/ Aber Dyfrdwy</v>
      </c>
      <c r="O525" s="2" t="str">
        <f t="shared" si="195"/>
        <v>SAC</v>
      </c>
      <c r="P525" s="2" t="str">
        <f t="shared" si="197"/>
        <v>SF_4</v>
      </c>
      <c r="Q525" s="37" t="s">
        <v>311</v>
      </c>
      <c r="R525" s="37" t="s">
        <v>312</v>
      </c>
      <c r="S525" s="37" t="s">
        <v>242</v>
      </c>
      <c r="T525" s="37" t="s">
        <v>602</v>
      </c>
      <c r="U525" s="9">
        <f t="shared" si="198"/>
        <v>0</v>
      </c>
      <c r="V525" s="9">
        <f t="shared" si="199"/>
        <v>0</v>
      </c>
      <c r="W525" s="9">
        <f t="shared" si="200"/>
        <v>0</v>
      </c>
      <c r="X525" s="9">
        <f t="shared" si="201"/>
        <v>0</v>
      </c>
      <c r="Y525" s="9">
        <f t="shared" si="202"/>
        <v>0</v>
      </c>
      <c r="Z525" s="9">
        <f t="shared" si="203"/>
        <v>0</v>
      </c>
      <c r="AA525" s="9">
        <f t="shared" si="204"/>
        <v>0</v>
      </c>
      <c r="AB525" s="9">
        <f t="shared" si="205"/>
        <v>0</v>
      </c>
      <c r="AN525" s="10" t="str">
        <f t="shared" si="196"/>
        <v>Solway FirthSAC</v>
      </c>
      <c r="AO525" s="10" t="str">
        <f t="shared" si="206"/>
        <v>Solway Firth</v>
      </c>
      <c r="AP525" s="9">
        <f>IFERROR(VLOOKUP($AN525,'Introduction probability'!$A$1:$L$128,5,FALSE),"0")</f>
        <v>0.5</v>
      </c>
      <c r="AQ525" s="9">
        <f>IFERROR(VLOOKUP($AN525,'Introduction probability'!$A$1:$L$128,6,FALSE),"0")</f>
        <v>0.5</v>
      </c>
      <c r="AR525" s="9">
        <f>IFERROR(VLOOKUP($AN525,'Introduction probability'!$A$1:$L$128,7,FALSE),"0")</f>
        <v>0.5</v>
      </c>
      <c r="AS525" s="9">
        <f>IFERROR(VLOOKUP($AN525,'Introduction probability'!$A$1:$L$128,8,FALSE),"0")</f>
        <v>0.5</v>
      </c>
      <c r="AT525" s="9">
        <f>IFERROR(VLOOKUP($AN525,'Introduction probability'!$A$1:$L$128,9,FALSE),"0")</f>
        <v>0.5</v>
      </c>
      <c r="AU525" s="9">
        <f>IFERROR(VLOOKUP($AN525,'Introduction probability'!$A$1:$L$128,10,FALSE),"0")</f>
        <v>0.5</v>
      </c>
      <c r="AV525" s="9">
        <f>IFERROR(VLOOKUP($AN525,'Introduction probability'!$A$1:$L$128,11,FALSE),"0")</f>
        <v>0.5</v>
      </c>
      <c r="AW525" s="9">
        <f>IFERROR(VLOOKUP($AN525,'Introduction probability'!$A$1:$L$128,12,FALSE),"0")</f>
        <v>0.5</v>
      </c>
      <c r="AY525" s="2" t="str">
        <f t="shared" si="207"/>
        <v>Solway Firth</v>
      </c>
      <c r="AZ525" s="2" t="str">
        <f t="shared" si="208"/>
        <v>SAC</v>
      </c>
      <c r="BA525" s="2">
        <f t="shared" si="209"/>
        <v>0</v>
      </c>
      <c r="BB525" s="2">
        <f t="shared" si="210"/>
        <v>0</v>
      </c>
      <c r="BC525" s="2">
        <f t="shared" si="211"/>
        <v>0</v>
      </c>
      <c r="BD525" s="2">
        <f t="shared" si="212"/>
        <v>0</v>
      </c>
      <c r="BE525" s="2">
        <f t="shared" si="213"/>
        <v>0</v>
      </c>
      <c r="BF525" s="2">
        <f t="shared" si="214"/>
        <v>0</v>
      </c>
      <c r="BG525" s="2">
        <f t="shared" si="215"/>
        <v>0</v>
      </c>
      <c r="BH525" s="2">
        <f t="shared" si="216"/>
        <v>0</v>
      </c>
    </row>
    <row r="526" spans="1:60" x14ac:dyDescent="0.25">
      <c r="A526" s="1" t="s">
        <v>260</v>
      </c>
      <c r="B526" s="1" t="s">
        <v>261</v>
      </c>
      <c r="C526" s="1" t="s">
        <v>242</v>
      </c>
      <c r="D526" s="1" t="s">
        <v>531</v>
      </c>
      <c r="E526" s="1" t="s">
        <v>204</v>
      </c>
      <c r="F526" s="1" t="s">
        <v>16</v>
      </c>
      <c r="G526" s="1" t="s">
        <v>16</v>
      </c>
      <c r="H526" s="1" t="s">
        <v>17</v>
      </c>
      <c r="I526" s="1" t="s">
        <v>603</v>
      </c>
      <c r="J526" s="1" t="s">
        <v>247</v>
      </c>
      <c r="K526" s="1" t="s">
        <v>16</v>
      </c>
      <c r="L526" s="1" t="s">
        <v>203</v>
      </c>
      <c r="M526" s="2" t="str">
        <f t="shared" si="193"/>
        <v>UK0030131</v>
      </c>
      <c r="N526" s="2" t="str">
        <f t="shared" si="194"/>
        <v>Dee Estuary/ Aber Dyfrdwy</v>
      </c>
      <c r="O526" s="2" t="str">
        <f t="shared" si="195"/>
        <v>SAC</v>
      </c>
      <c r="P526" s="2" t="str">
        <f t="shared" si="197"/>
        <v>SF_1</v>
      </c>
      <c r="Q526" s="37" t="s">
        <v>311</v>
      </c>
      <c r="R526" s="37" t="s">
        <v>312</v>
      </c>
      <c r="S526" s="37" t="s">
        <v>242</v>
      </c>
      <c r="T526" s="37" t="s">
        <v>603</v>
      </c>
      <c r="U526" s="9">
        <f t="shared" si="198"/>
        <v>0</v>
      </c>
      <c r="V526" s="9">
        <f t="shared" si="199"/>
        <v>0</v>
      </c>
      <c r="W526" s="9">
        <f t="shared" si="200"/>
        <v>0</v>
      </c>
      <c r="X526" s="9">
        <f t="shared" si="201"/>
        <v>0</v>
      </c>
      <c r="Y526" s="9">
        <f t="shared" si="202"/>
        <v>0</v>
      </c>
      <c r="Z526" s="9">
        <f t="shared" si="203"/>
        <v>0</v>
      </c>
      <c r="AA526" s="9">
        <f t="shared" si="204"/>
        <v>0</v>
      </c>
      <c r="AB526" s="9">
        <f t="shared" si="205"/>
        <v>0</v>
      </c>
      <c r="AN526" s="10" t="str">
        <f t="shared" si="196"/>
        <v>Solway FirthSAC</v>
      </c>
      <c r="AO526" s="10" t="str">
        <f t="shared" si="206"/>
        <v>Solway Firth</v>
      </c>
      <c r="AP526" s="9">
        <f>IFERROR(VLOOKUP($AN526,'Introduction probability'!$A$1:$L$128,5,FALSE),"0")</f>
        <v>0.5</v>
      </c>
      <c r="AQ526" s="9">
        <f>IFERROR(VLOOKUP($AN526,'Introduction probability'!$A$1:$L$128,6,FALSE),"0")</f>
        <v>0.5</v>
      </c>
      <c r="AR526" s="9">
        <f>IFERROR(VLOOKUP($AN526,'Introduction probability'!$A$1:$L$128,7,FALSE),"0")</f>
        <v>0.5</v>
      </c>
      <c r="AS526" s="9">
        <f>IFERROR(VLOOKUP($AN526,'Introduction probability'!$A$1:$L$128,8,FALSE),"0")</f>
        <v>0.5</v>
      </c>
      <c r="AT526" s="9">
        <f>IFERROR(VLOOKUP($AN526,'Introduction probability'!$A$1:$L$128,9,FALSE),"0")</f>
        <v>0.5</v>
      </c>
      <c r="AU526" s="9">
        <f>IFERROR(VLOOKUP($AN526,'Introduction probability'!$A$1:$L$128,10,FALSE),"0")</f>
        <v>0.5</v>
      </c>
      <c r="AV526" s="9">
        <f>IFERROR(VLOOKUP($AN526,'Introduction probability'!$A$1:$L$128,11,FALSE),"0")</f>
        <v>0.5</v>
      </c>
      <c r="AW526" s="9">
        <f>IFERROR(VLOOKUP($AN526,'Introduction probability'!$A$1:$L$128,12,FALSE),"0")</f>
        <v>0.5</v>
      </c>
      <c r="AY526" s="2" t="str">
        <f t="shared" si="207"/>
        <v>Solway Firth</v>
      </c>
      <c r="AZ526" s="2" t="str">
        <f t="shared" si="208"/>
        <v>SAC</v>
      </c>
      <c r="BA526" s="2">
        <f t="shared" si="209"/>
        <v>0</v>
      </c>
      <c r="BB526" s="2">
        <f t="shared" si="210"/>
        <v>0</v>
      </c>
      <c r="BC526" s="2">
        <f t="shared" si="211"/>
        <v>0</v>
      </c>
      <c r="BD526" s="2">
        <f t="shared" si="212"/>
        <v>0</v>
      </c>
      <c r="BE526" s="2">
        <f t="shared" si="213"/>
        <v>0</v>
      </c>
      <c r="BF526" s="2">
        <f t="shared" si="214"/>
        <v>0</v>
      </c>
      <c r="BG526" s="2">
        <f t="shared" si="215"/>
        <v>0</v>
      </c>
      <c r="BH526" s="2">
        <f t="shared" si="216"/>
        <v>0</v>
      </c>
    </row>
    <row r="527" spans="1:60" x14ac:dyDescent="0.25">
      <c r="A527" s="1" t="s">
        <v>260</v>
      </c>
      <c r="B527" s="1" t="s">
        <v>261</v>
      </c>
      <c r="C527" s="1" t="s">
        <v>242</v>
      </c>
      <c r="D527" s="1" t="s">
        <v>531</v>
      </c>
      <c r="E527" s="1" t="s">
        <v>204</v>
      </c>
      <c r="F527" s="1" t="s">
        <v>16</v>
      </c>
      <c r="G527" s="1" t="s">
        <v>16</v>
      </c>
      <c r="H527" s="1" t="s">
        <v>17</v>
      </c>
      <c r="I527" s="1" t="s">
        <v>617</v>
      </c>
      <c r="J527" s="1" t="s">
        <v>65</v>
      </c>
      <c r="K527" s="1" t="s">
        <v>16</v>
      </c>
      <c r="L527" s="1" t="s">
        <v>250</v>
      </c>
      <c r="M527" s="2" t="str">
        <f t="shared" si="193"/>
        <v>UK0030131</v>
      </c>
      <c r="N527" s="2" t="str">
        <f t="shared" si="194"/>
        <v>Dee Estuary/ Aber Dyfrdwy</v>
      </c>
      <c r="O527" s="2" t="str">
        <f t="shared" si="195"/>
        <v>SAC</v>
      </c>
      <c r="P527" s="2" t="str">
        <f t="shared" si="197"/>
        <v>A5.1E</v>
      </c>
      <c r="Q527" s="37" t="s">
        <v>311</v>
      </c>
      <c r="R527" s="37" t="s">
        <v>312</v>
      </c>
      <c r="S527" s="37" t="s">
        <v>242</v>
      </c>
      <c r="T527" s="37" t="s">
        <v>594</v>
      </c>
      <c r="U527" s="9">
        <f t="shared" si="198"/>
        <v>1</v>
      </c>
      <c r="V527" s="9">
        <f t="shared" si="199"/>
        <v>1</v>
      </c>
      <c r="W527" s="9">
        <f t="shared" si="200"/>
        <v>1</v>
      </c>
      <c r="X527" s="9">
        <f t="shared" si="201"/>
        <v>0</v>
      </c>
      <c r="Y527" s="9">
        <f t="shared" si="202"/>
        <v>1</v>
      </c>
      <c r="Z527" s="9">
        <f t="shared" si="203"/>
        <v>1</v>
      </c>
      <c r="AA527" s="9">
        <f t="shared" si="204"/>
        <v>1</v>
      </c>
      <c r="AB527" s="9">
        <f t="shared" si="205"/>
        <v>1</v>
      </c>
      <c r="AN527" s="10" t="str">
        <f t="shared" si="196"/>
        <v>Solway FirthSAC</v>
      </c>
      <c r="AO527" s="10" t="str">
        <f t="shared" si="206"/>
        <v>Solway Firth</v>
      </c>
      <c r="AP527" s="9">
        <f>IFERROR(VLOOKUP($AN527,'Introduction probability'!$A$1:$L$128,5,FALSE),"0")</f>
        <v>0.5</v>
      </c>
      <c r="AQ527" s="9">
        <f>IFERROR(VLOOKUP($AN527,'Introduction probability'!$A$1:$L$128,6,FALSE),"0")</f>
        <v>0.5</v>
      </c>
      <c r="AR527" s="9">
        <f>IFERROR(VLOOKUP($AN527,'Introduction probability'!$A$1:$L$128,7,FALSE),"0")</f>
        <v>0.5</v>
      </c>
      <c r="AS527" s="9">
        <f>IFERROR(VLOOKUP($AN527,'Introduction probability'!$A$1:$L$128,8,FALSE),"0")</f>
        <v>0.5</v>
      </c>
      <c r="AT527" s="9">
        <f>IFERROR(VLOOKUP($AN527,'Introduction probability'!$A$1:$L$128,9,FALSE),"0")</f>
        <v>0.5</v>
      </c>
      <c r="AU527" s="9">
        <f>IFERROR(VLOOKUP($AN527,'Introduction probability'!$A$1:$L$128,10,FALSE),"0")</f>
        <v>0.5</v>
      </c>
      <c r="AV527" s="9">
        <f>IFERROR(VLOOKUP($AN527,'Introduction probability'!$A$1:$L$128,11,FALSE),"0")</f>
        <v>0.5</v>
      </c>
      <c r="AW527" s="9">
        <f>IFERROR(VLOOKUP($AN527,'Introduction probability'!$A$1:$L$128,12,FALSE),"0")</f>
        <v>0.5</v>
      </c>
      <c r="AY527" s="2" t="str">
        <f t="shared" si="207"/>
        <v>Solway Firth</v>
      </c>
      <c r="AZ527" s="2" t="str">
        <f t="shared" si="208"/>
        <v>SAC</v>
      </c>
      <c r="BA527" s="2">
        <f t="shared" si="209"/>
        <v>0.5</v>
      </c>
      <c r="BB527" s="2">
        <f t="shared" si="210"/>
        <v>0.5</v>
      </c>
      <c r="BC527" s="2">
        <f t="shared" si="211"/>
        <v>0.5</v>
      </c>
      <c r="BD527" s="2">
        <f t="shared" si="212"/>
        <v>0</v>
      </c>
      <c r="BE527" s="2">
        <f t="shared" si="213"/>
        <v>0.5</v>
      </c>
      <c r="BF527" s="2">
        <f t="shared" si="214"/>
        <v>0.5</v>
      </c>
      <c r="BG527" s="2">
        <f t="shared" si="215"/>
        <v>0.5</v>
      </c>
      <c r="BH527" s="2">
        <f t="shared" si="216"/>
        <v>0.5</v>
      </c>
    </row>
    <row r="528" spans="1:60" x14ac:dyDescent="0.25">
      <c r="A528" s="1" t="s">
        <v>260</v>
      </c>
      <c r="B528" s="1" t="s">
        <v>261</v>
      </c>
      <c r="C528" s="1" t="s">
        <v>242</v>
      </c>
      <c r="D528" s="1" t="s">
        <v>531</v>
      </c>
      <c r="E528" s="1" t="s">
        <v>204</v>
      </c>
      <c r="F528" s="1" t="s">
        <v>16</v>
      </c>
      <c r="G528" s="1" t="s">
        <v>16</v>
      </c>
      <c r="H528" s="1" t="s">
        <v>17</v>
      </c>
      <c r="I528" s="1" t="s">
        <v>618</v>
      </c>
      <c r="J528" s="1" t="s">
        <v>42</v>
      </c>
      <c r="K528" s="1" t="s">
        <v>16</v>
      </c>
      <c r="L528" s="1" t="s">
        <v>250</v>
      </c>
      <c r="M528" s="2" t="str">
        <f t="shared" si="193"/>
        <v>UK0030131</v>
      </c>
      <c r="N528" s="2" t="str">
        <f t="shared" si="194"/>
        <v>Dee Estuary/ Aber Dyfrdwy</v>
      </c>
      <c r="O528" s="2" t="str">
        <f t="shared" si="195"/>
        <v>SAC</v>
      </c>
      <c r="P528" s="2" t="str">
        <f t="shared" si="197"/>
        <v>A5.2E</v>
      </c>
      <c r="Q528" s="37" t="s">
        <v>311</v>
      </c>
      <c r="R528" s="37" t="s">
        <v>312</v>
      </c>
      <c r="S528" s="37" t="s">
        <v>242</v>
      </c>
      <c r="T528" s="37" t="s">
        <v>624</v>
      </c>
      <c r="U528" s="9">
        <f t="shared" si="198"/>
        <v>0</v>
      </c>
      <c r="V528" s="9">
        <f t="shared" si="199"/>
        <v>1</v>
      </c>
      <c r="W528" s="9">
        <f t="shared" si="200"/>
        <v>1</v>
      </c>
      <c r="X528" s="9">
        <f t="shared" si="201"/>
        <v>0</v>
      </c>
      <c r="Y528" s="9">
        <f t="shared" si="202"/>
        <v>1</v>
      </c>
      <c r="Z528" s="9">
        <f t="shared" si="203"/>
        <v>1</v>
      </c>
      <c r="AA528" s="9">
        <f t="shared" si="204"/>
        <v>1</v>
      </c>
      <c r="AB528" s="9">
        <f t="shared" si="205"/>
        <v>1</v>
      </c>
      <c r="AN528" s="10" t="str">
        <f t="shared" si="196"/>
        <v>Solway FirthSAC</v>
      </c>
      <c r="AO528" s="10" t="str">
        <f t="shared" si="206"/>
        <v>Solway Firth</v>
      </c>
      <c r="AP528" s="9">
        <f>IFERROR(VLOOKUP($AN528,'Introduction probability'!$A$1:$L$128,5,FALSE),"0")</f>
        <v>0.5</v>
      </c>
      <c r="AQ528" s="9">
        <f>IFERROR(VLOOKUP($AN528,'Introduction probability'!$A$1:$L$128,6,FALSE),"0")</f>
        <v>0.5</v>
      </c>
      <c r="AR528" s="9">
        <f>IFERROR(VLOOKUP($AN528,'Introduction probability'!$A$1:$L$128,7,FALSE),"0")</f>
        <v>0.5</v>
      </c>
      <c r="AS528" s="9">
        <f>IFERROR(VLOOKUP($AN528,'Introduction probability'!$A$1:$L$128,8,FALSE),"0")</f>
        <v>0.5</v>
      </c>
      <c r="AT528" s="9">
        <f>IFERROR(VLOOKUP($AN528,'Introduction probability'!$A$1:$L$128,9,FALSE),"0")</f>
        <v>0.5</v>
      </c>
      <c r="AU528" s="9">
        <f>IFERROR(VLOOKUP($AN528,'Introduction probability'!$A$1:$L$128,10,FALSE),"0")</f>
        <v>0.5</v>
      </c>
      <c r="AV528" s="9">
        <f>IFERROR(VLOOKUP($AN528,'Introduction probability'!$A$1:$L$128,11,FALSE),"0")</f>
        <v>0.5</v>
      </c>
      <c r="AW528" s="9">
        <f>IFERROR(VLOOKUP($AN528,'Introduction probability'!$A$1:$L$128,12,FALSE),"0")</f>
        <v>0.5</v>
      </c>
      <c r="AY528" s="2" t="str">
        <f t="shared" si="207"/>
        <v>Solway Firth</v>
      </c>
      <c r="AZ528" s="2" t="str">
        <f t="shared" si="208"/>
        <v>SAC</v>
      </c>
      <c r="BA528" s="2">
        <f t="shared" si="209"/>
        <v>0</v>
      </c>
      <c r="BB528" s="2">
        <f t="shared" si="210"/>
        <v>0.5</v>
      </c>
      <c r="BC528" s="2">
        <f t="shared" si="211"/>
        <v>0.5</v>
      </c>
      <c r="BD528" s="2">
        <f t="shared" si="212"/>
        <v>0</v>
      </c>
      <c r="BE528" s="2">
        <f t="shared" si="213"/>
        <v>0.5</v>
      </c>
      <c r="BF528" s="2">
        <f t="shared" si="214"/>
        <v>0.5</v>
      </c>
      <c r="BG528" s="2">
        <f t="shared" si="215"/>
        <v>0.5</v>
      </c>
      <c r="BH528" s="2">
        <f t="shared" si="216"/>
        <v>0.5</v>
      </c>
    </row>
    <row r="529" spans="1:60" x14ac:dyDescent="0.25">
      <c r="A529" s="1" t="s">
        <v>260</v>
      </c>
      <c r="B529" s="1" t="s">
        <v>261</v>
      </c>
      <c r="C529" s="1" t="s">
        <v>242</v>
      </c>
      <c r="D529" s="1" t="s">
        <v>531</v>
      </c>
      <c r="E529" s="1" t="s">
        <v>204</v>
      </c>
      <c r="F529" s="1" t="s">
        <v>16</v>
      </c>
      <c r="G529" s="1" t="s">
        <v>16</v>
      </c>
      <c r="H529" s="1" t="s">
        <v>17</v>
      </c>
      <c r="I529" s="1" t="s">
        <v>604</v>
      </c>
      <c r="J529" s="1" t="s">
        <v>248</v>
      </c>
      <c r="K529" s="1" t="s">
        <v>16</v>
      </c>
      <c r="L529" s="1" t="s">
        <v>203</v>
      </c>
      <c r="M529" s="2" t="str">
        <f t="shared" si="193"/>
        <v>UK0030131</v>
      </c>
      <c r="N529" s="2" t="str">
        <f t="shared" si="194"/>
        <v>Dee Estuary/ Aber Dyfrdwy</v>
      </c>
      <c r="O529" s="2" t="str">
        <f t="shared" si="195"/>
        <v>SAC</v>
      </c>
      <c r="P529" s="2" t="str">
        <f t="shared" si="197"/>
        <v>SF_6</v>
      </c>
      <c r="Q529" s="37" t="s">
        <v>311</v>
      </c>
      <c r="R529" s="37" t="s">
        <v>312</v>
      </c>
      <c r="S529" s="37" t="s">
        <v>242</v>
      </c>
      <c r="T529" s="37" t="s">
        <v>450</v>
      </c>
      <c r="U529" s="9">
        <f t="shared" si="198"/>
        <v>0</v>
      </c>
      <c r="V529" s="9">
        <f t="shared" si="199"/>
        <v>1</v>
      </c>
      <c r="W529" s="9">
        <f t="shared" si="200"/>
        <v>0</v>
      </c>
      <c r="X529" s="9">
        <f t="shared" si="201"/>
        <v>0</v>
      </c>
      <c r="Y529" s="9">
        <f t="shared" si="202"/>
        <v>0</v>
      </c>
      <c r="Z529" s="9">
        <f t="shared" si="203"/>
        <v>1</v>
      </c>
      <c r="AA529" s="9">
        <f t="shared" si="204"/>
        <v>1</v>
      </c>
      <c r="AB529" s="9">
        <f t="shared" si="205"/>
        <v>1</v>
      </c>
      <c r="AN529" s="10" t="str">
        <f t="shared" si="196"/>
        <v>Solway FirthSAC</v>
      </c>
      <c r="AO529" s="10" t="str">
        <f t="shared" si="206"/>
        <v>Solway Firth</v>
      </c>
      <c r="AP529" s="9">
        <f>IFERROR(VLOOKUP($AN529,'Introduction probability'!$A$1:$L$128,5,FALSE),"0")</f>
        <v>0.5</v>
      </c>
      <c r="AQ529" s="9">
        <f>IFERROR(VLOOKUP($AN529,'Introduction probability'!$A$1:$L$128,6,FALSE),"0")</f>
        <v>0.5</v>
      </c>
      <c r="AR529" s="9">
        <f>IFERROR(VLOOKUP($AN529,'Introduction probability'!$A$1:$L$128,7,FALSE),"0")</f>
        <v>0.5</v>
      </c>
      <c r="AS529" s="9">
        <f>IFERROR(VLOOKUP($AN529,'Introduction probability'!$A$1:$L$128,8,FALSE),"0")</f>
        <v>0.5</v>
      </c>
      <c r="AT529" s="9">
        <f>IFERROR(VLOOKUP($AN529,'Introduction probability'!$A$1:$L$128,9,FALSE),"0")</f>
        <v>0.5</v>
      </c>
      <c r="AU529" s="9">
        <f>IFERROR(VLOOKUP($AN529,'Introduction probability'!$A$1:$L$128,10,FALSE),"0")</f>
        <v>0.5</v>
      </c>
      <c r="AV529" s="9">
        <f>IFERROR(VLOOKUP($AN529,'Introduction probability'!$A$1:$L$128,11,FALSE),"0")</f>
        <v>0.5</v>
      </c>
      <c r="AW529" s="9">
        <f>IFERROR(VLOOKUP($AN529,'Introduction probability'!$A$1:$L$128,12,FALSE),"0")</f>
        <v>0.5</v>
      </c>
      <c r="AY529" s="2" t="str">
        <f t="shared" si="207"/>
        <v>Solway Firth</v>
      </c>
      <c r="AZ529" s="2" t="str">
        <f t="shared" si="208"/>
        <v>SAC</v>
      </c>
      <c r="BA529" s="2">
        <f t="shared" si="209"/>
        <v>0</v>
      </c>
      <c r="BB529" s="2">
        <f t="shared" si="210"/>
        <v>0.5</v>
      </c>
      <c r="BC529" s="2">
        <f t="shared" si="211"/>
        <v>0</v>
      </c>
      <c r="BD529" s="2">
        <f t="shared" si="212"/>
        <v>0</v>
      </c>
      <c r="BE529" s="2">
        <f t="shared" si="213"/>
        <v>0</v>
      </c>
      <c r="BF529" s="2">
        <f t="shared" si="214"/>
        <v>0.5</v>
      </c>
      <c r="BG529" s="2">
        <f t="shared" si="215"/>
        <v>0.5</v>
      </c>
      <c r="BH529" s="2">
        <f t="shared" si="216"/>
        <v>0.5</v>
      </c>
    </row>
    <row r="530" spans="1:60" x14ac:dyDescent="0.25">
      <c r="A530" s="1" t="s">
        <v>260</v>
      </c>
      <c r="B530" s="1" t="s">
        <v>261</v>
      </c>
      <c r="C530" s="1" t="s">
        <v>242</v>
      </c>
      <c r="D530" s="1" t="s">
        <v>531</v>
      </c>
      <c r="E530" s="1" t="s">
        <v>204</v>
      </c>
      <c r="F530" s="1" t="s">
        <v>16</v>
      </c>
      <c r="G530" s="1" t="s">
        <v>16</v>
      </c>
      <c r="H530" s="1" t="s">
        <v>17</v>
      </c>
      <c r="I530" s="1" t="s">
        <v>605</v>
      </c>
      <c r="J530" s="1" t="s">
        <v>249</v>
      </c>
      <c r="K530" s="1" t="s">
        <v>16</v>
      </c>
      <c r="L530" s="1" t="s">
        <v>203</v>
      </c>
      <c r="M530" s="2" t="str">
        <f t="shared" si="193"/>
        <v>UK0030131</v>
      </c>
      <c r="N530" s="2" t="str">
        <f t="shared" si="194"/>
        <v>Dee Estuary/ Aber Dyfrdwy</v>
      </c>
      <c r="O530" s="2" t="str">
        <f t="shared" si="195"/>
        <v>SAC</v>
      </c>
      <c r="P530" s="2" t="str">
        <f t="shared" si="197"/>
        <v>SF_5</v>
      </c>
      <c r="Q530" s="37" t="s">
        <v>311</v>
      </c>
      <c r="R530" s="37" t="s">
        <v>312</v>
      </c>
      <c r="S530" s="37" t="s">
        <v>242</v>
      </c>
      <c r="T530" s="37" t="s">
        <v>459</v>
      </c>
      <c r="U530" s="9">
        <f t="shared" si="198"/>
        <v>0</v>
      </c>
      <c r="V530" s="9">
        <f t="shared" si="199"/>
        <v>1</v>
      </c>
      <c r="W530" s="9">
        <f t="shared" si="200"/>
        <v>0</v>
      </c>
      <c r="X530" s="9">
        <f t="shared" si="201"/>
        <v>0</v>
      </c>
      <c r="Y530" s="9">
        <f t="shared" si="202"/>
        <v>0</v>
      </c>
      <c r="Z530" s="9">
        <f t="shared" si="203"/>
        <v>0</v>
      </c>
      <c r="AA530" s="9">
        <f t="shared" si="204"/>
        <v>0</v>
      </c>
      <c r="AB530" s="9">
        <f t="shared" si="205"/>
        <v>0</v>
      </c>
      <c r="AN530" s="10" t="str">
        <f t="shared" si="196"/>
        <v>Solway FirthSAC</v>
      </c>
      <c r="AO530" s="10" t="str">
        <f t="shared" si="206"/>
        <v>Solway Firth</v>
      </c>
      <c r="AP530" s="9">
        <f>IFERROR(VLOOKUP($AN530,'Introduction probability'!$A$1:$L$128,5,FALSE),"0")</f>
        <v>0.5</v>
      </c>
      <c r="AQ530" s="9">
        <f>IFERROR(VLOOKUP($AN530,'Introduction probability'!$A$1:$L$128,6,FALSE),"0")</f>
        <v>0.5</v>
      </c>
      <c r="AR530" s="9">
        <f>IFERROR(VLOOKUP($AN530,'Introduction probability'!$A$1:$L$128,7,FALSE),"0")</f>
        <v>0.5</v>
      </c>
      <c r="AS530" s="9">
        <f>IFERROR(VLOOKUP($AN530,'Introduction probability'!$A$1:$L$128,8,FALSE),"0")</f>
        <v>0.5</v>
      </c>
      <c r="AT530" s="9">
        <f>IFERROR(VLOOKUP($AN530,'Introduction probability'!$A$1:$L$128,9,FALSE),"0")</f>
        <v>0.5</v>
      </c>
      <c r="AU530" s="9">
        <f>IFERROR(VLOOKUP($AN530,'Introduction probability'!$A$1:$L$128,10,FALSE),"0")</f>
        <v>0.5</v>
      </c>
      <c r="AV530" s="9">
        <f>IFERROR(VLOOKUP($AN530,'Introduction probability'!$A$1:$L$128,11,FALSE),"0")</f>
        <v>0.5</v>
      </c>
      <c r="AW530" s="9">
        <f>IFERROR(VLOOKUP($AN530,'Introduction probability'!$A$1:$L$128,12,FALSE),"0")</f>
        <v>0.5</v>
      </c>
      <c r="AY530" s="2" t="str">
        <f t="shared" si="207"/>
        <v>Solway Firth</v>
      </c>
      <c r="AZ530" s="2" t="str">
        <f t="shared" si="208"/>
        <v>SAC</v>
      </c>
      <c r="BA530" s="2">
        <f t="shared" si="209"/>
        <v>0</v>
      </c>
      <c r="BB530" s="2">
        <f t="shared" si="210"/>
        <v>0.5</v>
      </c>
      <c r="BC530" s="2">
        <f t="shared" si="211"/>
        <v>0</v>
      </c>
      <c r="BD530" s="2">
        <f t="shared" si="212"/>
        <v>0</v>
      </c>
      <c r="BE530" s="2">
        <f t="shared" si="213"/>
        <v>0</v>
      </c>
      <c r="BF530" s="2">
        <f t="shared" si="214"/>
        <v>0</v>
      </c>
      <c r="BG530" s="2">
        <f t="shared" si="215"/>
        <v>0</v>
      </c>
      <c r="BH530" s="2">
        <f t="shared" si="216"/>
        <v>0</v>
      </c>
    </row>
    <row r="531" spans="1:60" x14ac:dyDescent="0.25">
      <c r="A531" s="1" t="s">
        <v>260</v>
      </c>
      <c r="B531" s="1" t="s">
        <v>261</v>
      </c>
      <c r="C531" s="1" t="s">
        <v>242</v>
      </c>
      <c r="D531" s="1" t="s">
        <v>540</v>
      </c>
      <c r="E531" s="1" t="s">
        <v>264</v>
      </c>
      <c r="F531" s="1" t="s">
        <v>16</v>
      </c>
      <c r="G531" s="1" t="s">
        <v>16</v>
      </c>
      <c r="H531" s="1" t="s">
        <v>17</v>
      </c>
      <c r="I531" s="1" t="s">
        <v>16</v>
      </c>
      <c r="J531" s="1" t="s">
        <v>16</v>
      </c>
      <c r="K531" s="1" t="s">
        <v>16</v>
      </c>
      <c r="L531" s="1" t="s">
        <v>16</v>
      </c>
      <c r="M531" s="2" t="str">
        <f t="shared" si="193"/>
        <v>UK0030131</v>
      </c>
      <c r="N531" s="2" t="str">
        <f t="shared" si="194"/>
        <v>Dee Estuary/ Aber Dyfrdwy</v>
      </c>
      <c r="O531" s="2" t="str">
        <f t="shared" si="195"/>
        <v>SAC</v>
      </c>
      <c r="P531" s="2" t="str">
        <f t="shared" si="197"/>
        <v>H2130</v>
      </c>
      <c r="Q531" s="37" t="s">
        <v>311</v>
      </c>
      <c r="R531" s="37" t="s">
        <v>312</v>
      </c>
      <c r="S531" s="37" t="s">
        <v>242</v>
      </c>
      <c r="T531" s="37" t="s">
        <v>444</v>
      </c>
      <c r="U531" s="9">
        <f t="shared" si="198"/>
        <v>0</v>
      </c>
      <c r="V531" s="9">
        <f t="shared" si="199"/>
        <v>0</v>
      </c>
      <c r="W531" s="9">
        <f t="shared" si="200"/>
        <v>0</v>
      </c>
      <c r="X531" s="9">
        <f t="shared" si="201"/>
        <v>0</v>
      </c>
      <c r="Y531" s="9">
        <f t="shared" si="202"/>
        <v>0</v>
      </c>
      <c r="Z531" s="9">
        <f t="shared" si="203"/>
        <v>0</v>
      </c>
      <c r="AA531" s="9">
        <f t="shared" si="204"/>
        <v>0</v>
      </c>
      <c r="AB531" s="9">
        <f t="shared" si="205"/>
        <v>0</v>
      </c>
      <c r="AN531" s="10" t="str">
        <f t="shared" si="196"/>
        <v>Solway FirthSAC</v>
      </c>
      <c r="AO531" s="10" t="str">
        <f t="shared" si="206"/>
        <v>Solway Firth</v>
      </c>
      <c r="AP531" s="9">
        <f>IFERROR(VLOOKUP($AN531,'Introduction probability'!$A$1:$L$128,5,FALSE),"0")</f>
        <v>0.5</v>
      </c>
      <c r="AQ531" s="9">
        <f>IFERROR(VLOOKUP($AN531,'Introduction probability'!$A$1:$L$128,6,FALSE),"0")</f>
        <v>0.5</v>
      </c>
      <c r="AR531" s="9">
        <f>IFERROR(VLOOKUP($AN531,'Introduction probability'!$A$1:$L$128,7,FALSE),"0")</f>
        <v>0.5</v>
      </c>
      <c r="AS531" s="9">
        <f>IFERROR(VLOOKUP($AN531,'Introduction probability'!$A$1:$L$128,8,FALSE),"0")</f>
        <v>0.5</v>
      </c>
      <c r="AT531" s="9">
        <f>IFERROR(VLOOKUP($AN531,'Introduction probability'!$A$1:$L$128,9,FALSE),"0")</f>
        <v>0.5</v>
      </c>
      <c r="AU531" s="9">
        <f>IFERROR(VLOOKUP($AN531,'Introduction probability'!$A$1:$L$128,10,FALSE),"0")</f>
        <v>0.5</v>
      </c>
      <c r="AV531" s="9">
        <f>IFERROR(VLOOKUP($AN531,'Introduction probability'!$A$1:$L$128,11,FALSE),"0")</f>
        <v>0.5</v>
      </c>
      <c r="AW531" s="9">
        <f>IFERROR(VLOOKUP($AN531,'Introduction probability'!$A$1:$L$128,12,FALSE),"0")</f>
        <v>0.5</v>
      </c>
      <c r="AY531" s="2" t="str">
        <f t="shared" si="207"/>
        <v>Solway Firth</v>
      </c>
      <c r="AZ531" s="2" t="str">
        <f t="shared" si="208"/>
        <v>SAC</v>
      </c>
      <c r="BA531" s="2">
        <f t="shared" si="209"/>
        <v>0</v>
      </c>
      <c r="BB531" s="2">
        <f t="shared" si="210"/>
        <v>0</v>
      </c>
      <c r="BC531" s="2">
        <f t="shared" si="211"/>
        <v>0</v>
      </c>
      <c r="BD531" s="2">
        <f t="shared" si="212"/>
        <v>0</v>
      </c>
      <c r="BE531" s="2">
        <f t="shared" si="213"/>
        <v>0</v>
      </c>
      <c r="BF531" s="2">
        <f t="shared" si="214"/>
        <v>0</v>
      </c>
      <c r="BG531" s="2">
        <f t="shared" si="215"/>
        <v>0</v>
      </c>
      <c r="BH531" s="2">
        <f t="shared" si="216"/>
        <v>0</v>
      </c>
    </row>
    <row r="532" spans="1:60" x14ac:dyDescent="0.25">
      <c r="A532" s="1" t="s">
        <v>260</v>
      </c>
      <c r="B532" s="1" t="s">
        <v>261</v>
      </c>
      <c r="C532" s="1" t="s">
        <v>242</v>
      </c>
      <c r="D532" s="1" t="s">
        <v>541</v>
      </c>
      <c r="E532" s="1" t="s">
        <v>265</v>
      </c>
      <c r="F532" s="1" t="s">
        <v>16</v>
      </c>
      <c r="G532" s="1" t="s">
        <v>16</v>
      </c>
      <c r="H532" s="1" t="s">
        <v>17</v>
      </c>
      <c r="I532" s="1" t="s">
        <v>16</v>
      </c>
      <c r="J532" s="1" t="s">
        <v>16</v>
      </c>
      <c r="K532" s="1" t="s">
        <v>16</v>
      </c>
      <c r="L532" s="1" t="s">
        <v>16</v>
      </c>
      <c r="M532" s="2" t="str">
        <f t="shared" si="193"/>
        <v>UK0030131</v>
      </c>
      <c r="N532" s="2" t="str">
        <f t="shared" si="194"/>
        <v>Dee Estuary/ Aber Dyfrdwy</v>
      </c>
      <c r="O532" s="2" t="str">
        <f t="shared" si="195"/>
        <v>SAC</v>
      </c>
      <c r="P532" s="2" t="str">
        <f t="shared" si="197"/>
        <v>H2190</v>
      </c>
      <c r="Q532" s="37" t="s">
        <v>311</v>
      </c>
      <c r="R532" s="37" t="s">
        <v>312</v>
      </c>
      <c r="S532" s="37" t="s">
        <v>242</v>
      </c>
      <c r="T532" s="37" t="s">
        <v>465</v>
      </c>
      <c r="U532" s="9">
        <f t="shared" si="198"/>
        <v>0</v>
      </c>
      <c r="V532" s="9">
        <f t="shared" si="199"/>
        <v>0</v>
      </c>
      <c r="W532" s="9">
        <f t="shared" si="200"/>
        <v>0</v>
      </c>
      <c r="X532" s="9">
        <f t="shared" si="201"/>
        <v>0</v>
      </c>
      <c r="Y532" s="9">
        <f t="shared" si="202"/>
        <v>0</v>
      </c>
      <c r="Z532" s="9">
        <f t="shared" si="203"/>
        <v>0</v>
      </c>
      <c r="AA532" s="9">
        <f t="shared" si="204"/>
        <v>0</v>
      </c>
      <c r="AB532" s="9">
        <f t="shared" si="205"/>
        <v>0</v>
      </c>
      <c r="AN532" s="10" t="str">
        <f t="shared" si="196"/>
        <v>Solway FirthSAC</v>
      </c>
      <c r="AO532" s="10" t="str">
        <f t="shared" si="206"/>
        <v>Solway Firth</v>
      </c>
      <c r="AP532" s="9">
        <f>IFERROR(VLOOKUP($AN532,'Introduction probability'!$A$1:$L$128,5,FALSE),"0")</f>
        <v>0.5</v>
      </c>
      <c r="AQ532" s="9">
        <f>IFERROR(VLOOKUP($AN532,'Introduction probability'!$A$1:$L$128,6,FALSE),"0")</f>
        <v>0.5</v>
      </c>
      <c r="AR532" s="9">
        <f>IFERROR(VLOOKUP($AN532,'Introduction probability'!$A$1:$L$128,7,FALSE),"0")</f>
        <v>0.5</v>
      </c>
      <c r="AS532" s="9">
        <f>IFERROR(VLOOKUP($AN532,'Introduction probability'!$A$1:$L$128,8,FALSE),"0")</f>
        <v>0.5</v>
      </c>
      <c r="AT532" s="9">
        <f>IFERROR(VLOOKUP($AN532,'Introduction probability'!$A$1:$L$128,9,FALSE),"0")</f>
        <v>0.5</v>
      </c>
      <c r="AU532" s="9">
        <f>IFERROR(VLOOKUP($AN532,'Introduction probability'!$A$1:$L$128,10,FALSE),"0")</f>
        <v>0.5</v>
      </c>
      <c r="AV532" s="9">
        <f>IFERROR(VLOOKUP($AN532,'Introduction probability'!$A$1:$L$128,11,FALSE),"0")</f>
        <v>0.5</v>
      </c>
      <c r="AW532" s="9">
        <f>IFERROR(VLOOKUP($AN532,'Introduction probability'!$A$1:$L$128,12,FALSE),"0")</f>
        <v>0.5</v>
      </c>
      <c r="AY532" s="2" t="str">
        <f t="shared" si="207"/>
        <v>Solway Firth</v>
      </c>
      <c r="AZ532" s="2" t="str">
        <f t="shared" si="208"/>
        <v>SAC</v>
      </c>
      <c r="BA532" s="2">
        <f t="shared" si="209"/>
        <v>0</v>
      </c>
      <c r="BB532" s="2">
        <f t="shared" si="210"/>
        <v>0</v>
      </c>
      <c r="BC532" s="2">
        <f t="shared" si="211"/>
        <v>0</v>
      </c>
      <c r="BD532" s="2">
        <f t="shared" si="212"/>
        <v>0</v>
      </c>
      <c r="BE532" s="2">
        <f t="shared" si="213"/>
        <v>0</v>
      </c>
      <c r="BF532" s="2">
        <f t="shared" si="214"/>
        <v>0</v>
      </c>
      <c r="BG532" s="2">
        <f t="shared" si="215"/>
        <v>0</v>
      </c>
      <c r="BH532" s="2">
        <f t="shared" si="216"/>
        <v>0</v>
      </c>
    </row>
    <row r="533" spans="1:60" x14ac:dyDescent="0.25">
      <c r="A533" s="1" t="s">
        <v>260</v>
      </c>
      <c r="B533" s="1" t="s">
        <v>261</v>
      </c>
      <c r="C533" s="1" t="s">
        <v>242</v>
      </c>
      <c r="D533" s="1" t="s">
        <v>532</v>
      </c>
      <c r="E533" s="1" t="s">
        <v>205</v>
      </c>
      <c r="F533" s="1" t="s">
        <v>16</v>
      </c>
      <c r="G533" s="1" t="s">
        <v>16</v>
      </c>
      <c r="H533" s="1" t="s">
        <v>17</v>
      </c>
      <c r="I533" s="1" t="s">
        <v>450</v>
      </c>
      <c r="J533" s="1" t="s">
        <v>35</v>
      </c>
      <c r="K533" s="1" t="s">
        <v>16</v>
      </c>
      <c r="L533" s="1" t="s">
        <v>19</v>
      </c>
      <c r="M533" s="2" t="str">
        <f t="shared" si="193"/>
        <v>UK0030131</v>
      </c>
      <c r="N533" s="2" t="str">
        <f t="shared" si="194"/>
        <v>Dee Estuary/ Aber Dyfrdwy</v>
      </c>
      <c r="O533" s="2" t="str">
        <f t="shared" si="195"/>
        <v>SAC</v>
      </c>
      <c r="P533" s="2" t="str">
        <f t="shared" si="197"/>
        <v>A2.1</v>
      </c>
      <c r="Q533" s="37" t="s">
        <v>311</v>
      </c>
      <c r="R533" s="37" t="s">
        <v>312</v>
      </c>
      <c r="S533" s="37" t="s">
        <v>242</v>
      </c>
      <c r="T533" s="37" t="s">
        <v>625</v>
      </c>
      <c r="U533" s="9">
        <f t="shared" si="198"/>
        <v>1</v>
      </c>
      <c r="V533" s="9">
        <f t="shared" si="199"/>
        <v>1</v>
      </c>
      <c r="W533" s="9">
        <f t="shared" si="200"/>
        <v>1</v>
      </c>
      <c r="X533" s="9">
        <f t="shared" si="201"/>
        <v>0</v>
      </c>
      <c r="Y533" s="9">
        <f t="shared" si="202"/>
        <v>1</v>
      </c>
      <c r="Z533" s="9">
        <f t="shared" si="203"/>
        <v>1</v>
      </c>
      <c r="AA533" s="9">
        <f t="shared" si="204"/>
        <v>1</v>
      </c>
      <c r="AB533" s="9">
        <f t="shared" si="205"/>
        <v>1</v>
      </c>
      <c r="AN533" s="10" t="str">
        <f t="shared" si="196"/>
        <v>Solway FirthSAC</v>
      </c>
      <c r="AO533" s="10" t="str">
        <f t="shared" si="206"/>
        <v>Solway Firth</v>
      </c>
      <c r="AP533" s="9">
        <f>IFERROR(VLOOKUP($AN533,'Introduction probability'!$A$1:$L$128,5,FALSE),"0")</f>
        <v>0.5</v>
      </c>
      <c r="AQ533" s="9">
        <f>IFERROR(VLOOKUP($AN533,'Introduction probability'!$A$1:$L$128,6,FALSE),"0")</f>
        <v>0.5</v>
      </c>
      <c r="AR533" s="9">
        <f>IFERROR(VLOOKUP($AN533,'Introduction probability'!$A$1:$L$128,7,FALSE),"0")</f>
        <v>0.5</v>
      </c>
      <c r="AS533" s="9">
        <f>IFERROR(VLOOKUP($AN533,'Introduction probability'!$A$1:$L$128,8,FALSE),"0")</f>
        <v>0.5</v>
      </c>
      <c r="AT533" s="9">
        <f>IFERROR(VLOOKUP($AN533,'Introduction probability'!$A$1:$L$128,9,FALSE),"0")</f>
        <v>0.5</v>
      </c>
      <c r="AU533" s="9">
        <f>IFERROR(VLOOKUP($AN533,'Introduction probability'!$A$1:$L$128,10,FALSE),"0")</f>
        <v>0.5</v>
      </c>
      <c r="AV533" s="9">
        <f>IFERROR(VLOOKUP($AN533,'Introduction probability'!$A$1:$L$128,11,FALSE),"0")</f>
        <v>0.5</v>
      </c>
      <c r="AW533" s="9">
        <f>IFERROR(VLOOKUP($AN533,'Introduction probability'!$A$1:$L$128,12,FALSE),"0")</f>
        <v>0.5</v>
      </c>
      <c r="AY533" s="2" t="str">
        <f t="shared" si="207"/>
        <v>Solway Firth</v>
      </c>
      <c r="AZ533" s="2" t="str">
        <f t="shared" si="208"/>
        <v>SAC</v>
      </c>
      <c r="BA533" s="2">
        <f t="shared" si="209"/>
        <v>0.5</v>
      </c>
      <c r="BB533" s="2">
        <f t="shared" si="210"/>
        <v>0.5</v>
      </c>
      <c r="BC533" s="2">
        <f t="shared" si="211"/>
        <v>0.5</v>
      </c>
      <c r="BD533" s="2">
        <f t="shared" si="212"/>
        <v>0</v>
      </c>
      <c r="BE533" s="2">
        <f t="shared" si="213"/>
        <v>0.5</v>
      </c>
      <c r="BF533" s="2">
        <f t="shared" si="214"/>
        <v>0.5</v>
      </c>
      <c r="BG533" s="2">
        <f t="shared" si="215"/>
        <v>0.5</v>
      </c>
      <c r="BH533" s="2">
        <f t="shared" si="216"/>
        <v>0.5</v>
      </c>
    </row>
    <row r="534" spans="1:60" x14ac:dyDescent="0.25">
      <c r="A534" s="1" t="s">
        <v>260</v>
      </c>
      <c r="B534" s="1" t="s">
        <v>261</v>
      </c>
      <c r="C534" s="1" t="s">
        <v>242</v>
      </c>
      <c r="D534" s="1" t="s">
        <v>532</v>
      </c>
      <c r="E534" s="1" t="s">
        <v>205</v>
      </c>
      <c r="F534" s="1" t="s">
        <v>16</v>
      </c>
      <c r="G534" s="1" t="s">
        <v>16</v>
      </c>
      <c r="H534" s="1" t="s">
        <v>17</v>
      </c>
      <c r="I534" s="1" t="s">
        <v>459</v>
      </c>
      <c r="J534" s="1" t="s">
        <v>46</v>
      </c>
      <c r="K534" s="1" t="s">
        <v>16</v>
      </c>
      <c r="L534" s="1" t="s">
        <v>19</v>
      </c>
      <c r="M534" s="2" t="str">
        <f t="shared" si="193"/>
        <v>UK0030131</v>
      </c>
      <c r="N534" s="2" t="str">
        <f t="shared" si="194"/>
        <v>Dee Estuary/ Aber Dyfrdwy</v>
      </c>
      <c r="O534" s="2" t="str">
        <f t="shared" si="195"/>
        <v>SAC</v>
      </c>
      <c r="P534" s="2" t="str">
        <f t="shared" si="197"/>
        <v>A2.4</v>
      </c>
      <c r="Q534" s="37" t="s">
        <v>311</v>
      </c>
      <c r="R534" s="37" t="s">
        <v>312</v>
      </c>
      <c r="S534" s="37" t="s">
        <v>242</v>
      </c>
      <c r="T534" s="37" t="s">
        <v>626</v>
      </c>
      <c r="U534" s="9">
        <f t="shared" si="198"/>
        <v>1</v>
      </c>
      <c r="V534" s="9">
        <f t="shared" si="199"/>
        <v>0</v>
      </c>
      <c r="W534" s="9">
        <f t="shared" si="200"/>
        <v>1</v>
      </c>
      <c r="X534" s="9">
        <f t="shared" si="201"/>
        <v>1</v>
      </c>
      <c r="Y534" s="9">
        <f t="shared" si="202"/>
        <v>1</v>
      </c>
      <c r="Z534" s="9">
        <f t="shared" si="203"/>
        <v>1</v>
      </c>
      <c r="AA534" s="9">
        <f t="shared" si="204"/>
        <v>1</v>
      </c>
      <c r="AB534" s="9">
        <f t="shared" si="205"/>
        <v>1</v>
      </c>
      <c r="AN534" s="10" t="str">
        <f t="shared" si="196"/>
        <v>Solway FirthSAC</v>
      </c>
      <c r="AO534" s="10" t="str">
        <f t="shared" si="206"/>
        <v>Solway Firth</v>
      </c>
      <c r="AP534" s="9">
        <f>IFERROR(VLOOKUP($AN534,'Introduction probability'!$A$1:$L$128,5,FALSE),"0")</f>
        <v>0.5</v>
      </c>
      <c r="AQ534" s="9">
        <f>IFERROR(VLOOKUP($AN534,'Introduction probability'!$A$1:$L$128,6,FALSE),"0")</f>
        <v>0.5</v>
      </c>
      <c r="AR534" s="9">
        <f>IFERROR(VLOOKUP($AN534,'Introduction probability'!$A$1:$L$128,7,FALSE),"0")</f>
        <v>0.5</v>
      </c>
      <c r="AS534" s="9">
        <f>IFERROR(VLOOKUP($AN534,'Introduction probability'!$A$1:$L$128,8,FALSE),"0")</f>
        <v>0.5</v>
      </c>
      <c r="AT534" s="9">
        <f>IFERROR(VLOOKUP($AN534,'Introduction probability'!$A$1:$L$128,9,FALSE),"0")</f>
        <v>0.5</v>
      </c>
      <c r="AU534" s="9">
        <f>IFERROR(VLOOKUP($AN534,'Introduction probability'!$A$1:$L$128,10,FALSE),"0")</f>
        <v>0.5</v>
      </c>
      <c r="AV534" s="9">
        <f>IFERROR(VLOOKUP($AN534,'Introduction probability'!$A$1:$L$128,11,FALSE),"0")</f>
        <v>0.5</v>
      </c>
      <c r="AW534" s="9">
        <f>IFERROR(VLOOKUP($AN534,'Introduction probability'!$A$1:$L$128,12,FALSE),"0")</f>
        <v>0.5</v>
      </c>
      <c r="AY534" s="2" t="str">
        <f t="shared" si="207"/>
        <v>Solway Firth</v>
      </c>
      <c r="AZ534" s="2" t="str">
        <f t="shared" si="208"/>
        <v>SAC</v>
      </c>
      <c r="BA534" s="2">
        <f t="shared" si="209"/>
        <v>0.5</v>
      </c>
      <c r="BB534" s="2">
        <f t="shared" si="210"/>
        <v>0</v>
      </c>
      <c r="BC534" s="2">
        <f t="shared" si="211"/>
        <v>0.5</v>
      </c>
      <c r="BD534" s="2">
        <f t="shared" si="212"/>
        <v>0.5</v>
      </c>
      <c r="BE534" s="2">
        <f t="shared" si="213"/>
        <v>0.5</v>
      </c>
      <c r="BF534" s="2">
        <f t="shared" si="214"/>
        <v>0.5</v>
      </c>
      <c r="BG534" s="2">
        <f t="shared" si="215"/>
        <v>0.5</v>
      </c>
      <c r="BH534" s="2">
        <f t="shared" si="216"/>
        <v>0.5</v>
      </c>
    </row>
    <row r="535" spans="1:60" x14ac:dyDescent="0.25">
      <c r="A535" s="1" t="s">
        <v>260</v>
      </c>
      <c r="B535" s="1" t="s">
        <v>261</v>
      </c>
      <c r="C535" s="1" t="s">
        <v>242</v>
      </c>
      <c r="D535" s="1" t="s">
        <v>532</v>
      </c>
      <c r="E535" s="1" t="s">
        <v>205</v>
      </c>
      <c r="F535" s="1" t="s">
        <v>16</v>
      </c>
      <c r="G535" s="1" t="s">
        <v>16</v>
      </c>
      <c r="H535" s="1" t="s">
        <v>17</v>
      </c>
      <c r="I535" s="1" t="s">
        <v>444</v>
      </c>
      <c r="J535" s="1" t="s">
        <v>27</v>
      </c>
      <c r="K535" s="1" t="s">
        <v>16</v>
      </c>
      <c r="L535" s="1" t="s">
        <v>19</v>
      </c>
      <c r="M535" s="2" t="str">
        <f t="shared" si="193"/>
        <v>UK0030131</v>
      </c>
      <c r="N535" s="2" t="str">
        <f t="shared" si="194"/>
        <v>Dee Estuary/ Aber Dyfrdwy</v>
      </c>
      <c r="O535" s="2" t="str">
        <f t="shared" si="195"/>
        <v>SAC</v>
      </c>
      <c r="P535" s="2" t="str">
        <f t="shared" si="197"/>
        <v>A2.3</v>
      </c>
      <c r="Q535" s="37" t="s">
        <v>311</v>
      </c>
      <c r="R535" s="37" t="s">
        <v>312</v>
      </c>
      <c r="S535" s="37" t="s">
        <v>242</v>
      </c>
      <c r="T535" s="37" t="s">
        <v>632</v>
      </c>
      <c r="U535" s="9">
        <f t="shared" si="198"/>
        <v>0</v>
      </c>
      <c r="V535" s="9">
        <f t="shared" si="199"/>
        <v>1</v>
      </c>
      <c r="W535" s="9">
        <f t="shared" si="200"/>
        <v>1</v>
      </c>
      <c r="X535" s="9">
        <f t="shared" si="201"/>
        <v>1</v>
      </c>
      <c r="Y535" s="9">
        <f t="shared" si="202"/>
        <v>1</v>
      </c>
      <c r="Z535" s="9">
        <f t="shared" si="203"/>
        <v>1</v>
      </c>
      <c r="AA535" s="9">
        <f t="shared" si="204"/>
        <v>1</v>
      </c>
      <c r="AB535" s="9">
        <f t="shared" si="205"/>
        <v>1</v>
      </c>
      <c r="AN535" s="10" t="str">
        <f t="shared" si="196"/>
        <v>Solway FirthSAC</v>
      </c>
      <c r="AO535" s="10" t="str">
        <f t="shared" si="206"/>
        <v>Solway Firth</v>
      </c>
      <c r="AP535" s="9">
        <f>IFERROR(VLOOKUP($AN535,'Introduction probability'!$A$1:$L$128,5,FALSE),"0")</f>
        <v>0.5</v>
      </c>
      <c r="AQ535" s="9">
        <f>IFERROR(VLOOKUP($AN535,'Introduction probability'!$A$1:$L$128,6,FALSE),"0")</f>
        <v>0.5</v>
      </c>
      <c r="AR535" s="9">
        <f>IFERROR(VLOOKUP($AN535,'Introduction probability'!$A$1:$L$128,7,FALSE),"0")</f>
        <v>0.5</v>
      </c>
      <c r="AS535" s="9">
        <f>IFERROR(VLOOKUP($AN535,'Introduction probability'!$A$1:$L$128,8,FALSE),"0")</f>
        <v>0.5</v>
      </c>
      <c r="AT535" s="9">
        <f>IFERROR(VLOOKUP($AN535,'Introduction probability'!$A$1:$L$128,9,FALSE),"0")</f>
        <v>0.5</v>
      </c>
      <c r="AU535" s="9">
        <f>IFERROR(VLOOKUP($AN535,'Introduction probability'!$A$1:$L$128,10,FALSE),"0")</f>
        <v>0.5</v>
      </c>
      <c r="AV535" s="9">
        <f>IFERROR(VLOOKUP($AN535,'Introduction probability'!$A$1:$L$128,11,FALSE),"0")</f>
        <v>0.5</v>
      </c>
      <c r="AW535" s="9">
        <f>IFERROR(VLOOKUP($AN535,'Introduction probability'!$A$1:$L$128,12,FALSE),"0")</f>
        <v>0.5</v>
      </c>
      <c r="AY535" s="2" t="str">
        <f t="shared" si="207"/>
        <v>Solway Firth</v>
      </c>
      <c r="AZ535" s="2" t="str">
        <f t="shared" si="208"/>
        <v>SAC</v>
      </c>
      <c r="BA535" s="2">
        <f t="shared" si="209"/>
        <v>0</v>
      </c>
      <c r="BB535" s="2">
        <f t="shared" si="210"/>
        <v>0.5</v>
      </c>
      <c r="BC535" s="2">
        <f t="shared" si="211"/>
        <v>0.5</v>
      </c>
      <c r="BD535" s="2">
        <f t="shared" si="212"/>
        <v>0.5</v>
      </c>
      <c r="BE535" s="2">
        <f t="shared" si="213"/>
        <v>0.5</v>
      </c>
      <c r="BF535" s="2">
        <f t="shared" si="214"/>
        <v>0.5</v>
      </c>
      <c r="BG535" s="2">
        <f t="shared" si="215"/>
        <v>0.5</v>
      </c>
      <c r="BH535" s="2">
        <f t="shared" si="216"/>
        <v>0.5</v>
      </c>
    </row>
    <row r="536" spans="1:60" x14ac:dyDescent="0.25">
      <c r="A536" s="1" t="s">
        <v>260</v>
      </c>
      <c r="B536" s="1" t="s">
        <v>261</v>
      </c>
      <c r="C536" s="1" t="s">
        <v>242</v>
      </c>
      <c r="D536" s="1" t="s">
        <v>532</v>
      </c>
      <c r="E536" s="1" t="s">
        <v>205</v>
      </c>
      <c r="F536" s="1" t="s">
        <v>16</v>
      </c>
      <c r="G536" s="1" t="s">
        <v>16</v>
      </c>
      <c r="H536" s="1" t="s">
        <v>17</v>
      </c>
      <c r="I536" s="1" t="s">
        <v>465</v>
      </c>
      <c r="J536" s="1" t="s">
        <v>56</v>
      </c>
      <c r="K536" s="1" t="s">
        <v>16</v>
      </c>
      <c r="L536" s="1" t="s">
        <v>19</v>
      </c>
      <c r="M536" s="2" t="str">
        <f t="shared" si="193"/>
        <v>UK0030131</v>
      </c>
      <c r="N536" s="2" t="str">
        <f t="shared" si="194"/>
        <v>Dee Estuary/ Aber Dyfrdwy</v>
      </c>
      <c r="O536" s="2" t="str">
        <f t="shared" si="195"/>
        <v>SAC</v>
      </c>
      <c r="P536" s="2" t="str">
        <f t="shared" si="197"/>
        <v>A2.2</v>
      </c>
      <c r="Q536" s="37" t="s">
        <v>311</v>
      </c>
      <c r="R536" s="37" t="s">
        <v>312</v>
      </c>
      <c r="S536" s="37" t="s">
        <v>242</v>
      </c>
      <c r="T536" s="37" t="s">
        <v>472</v>
      </c>
      <c r="U536" s="9">
        <f t="shared" si="198"/>
        <v>0</v>
      </c>
      <c r="V536" s="9">
        <f t="shared" si="199"/>
        <v>1</v>
      </c>
      <c r="W536" s="9">
        <f t="shared" si="200"/>
        <v>0</v>
      </c>
      <c r="X536" s="9">
        <f t="shared" si="201"/>
        <v>1</v>
      </c>
      <c r="Y536" s="9">
        <f t="shared" si="202"/>
        <v>0</v>
      </c>
      <c r="Z536" s="9">
        <f t="shared" si="203"/>
        <v>1</v>
      </c>
      <c r="AA536" s="9">
        <f t="shared" si="204"/>
        <v>1</v>
      </c>
      <c r="AB536" s="9">
        <f t="shared" si="205"/>
        <v>1</v>
      </c>
      <c r="AN536" s="10" t="str">
        <f t="shared" si="196"/>
        <v>Solway FirthSAC</v>
      </c>
      <c r="AO536" s="10" t="str">
        <f t="shared" si="206"/>
        <v>Solway Firth</v>
      </c>
      <c r="AP536" s="9">
        <f>IFERROR(VLOOKUP($AN536,'Introduction probability'!$A$1:$L$128,5,FALSE),"0")</f>
        <v>0.5</v>
      </c>
      <c r="AQ536" s="9">
        <f>IFERROR(VLOOKUP($AN536,'Introduction probability'!$A$1:$L$128,6,FALSE),"0")</f>
        <v>0.5</v>
      </c>
      <c r="AR536" s="9">
        <f>IFERROR(VLOOKUP($AN536,'Introduction probability'!$A$1:$L$128,7,FALSE),"0")</f>
        <v>0.5</v>
      </c>
      <c r="AS536" s="9">
        <f>IFERROR(VLOOKUP($AN536,'Introduction probability'!$A$1:$L$128,8,FALSE),"0")</f>
        <v>0.5</v>
      </c>
      <c r="AT536" s="9">
        <f>IFERROR(VLOOKUP($AN536,'Introduction probability'!$A$1:$L$128,9,FALSE),"0")</f>
        <v>0.5</v>
      </c>
      <c r="AU536" s="9">
        <f>IFERROR(VLOOKUP($AN536,'Introduction probability'!$A$1:$L$128,10,FALSE),"0")</f>
        <v>0.5</v>
      </c>
      <c r="AV536" s="9">
        <f>IFERROR(VLOOKUP($AN536,'Introduction probability'!$A$1:$L$128,11,FALSE),"0")</f>
        <v>0.5</v>
      </c>
      <c r="AW536" s="9">
        <f>IFERROR(VLOOKUP($AN536,'Introduction probability'!$A$1:$L$128,12,FALSE),"0")</f>
        <v>0.5</v>
      </c>
      <c r="AY536" s="2" t="str">
        <f t="shared" si="207"/>
        <v>Solway Firth</v>
      </c>
      <c r="AZ536" s="2" t="str">
        <f t="shared" si="208"/>
        <v>SAC</v>
      </c>
      <c r="BA536" s="2">
        <f t="shared" si="209"/>
        <v>0</v>
      </c>
      <c r="BB536" s="2">
        <f t="shared" si="210"/>
        <v>0.5</v>
      </c>
      <c r="BC536" s="2">
        <f t="shared" si="211"/>
        <v>0</v>
      </c>
      <c r="BD536" s="2">
        <f t="shared" si="212"/>
        <v>0.5</v>
      </c>
      <c r="BE536" s="2">
        <f t="shared" si="213"/>
        <v>0</v>
      </c>
      <c r="BF536" s="2">
        <f t="shared" si="214"/>
        <v>0.5</v>
      </c>
      <c r="BG536" s="2">
        <f t="shared" si="215"/>
        <v>0.5</v>
      </c>
      <c r="BH536" s="2">
        <f t="shared" si="216"/>
        <v>0.5</v>
      </c>
    </row>
    <row r="537" spans="1:60" x14ac:dyDescent="0.25">
      <c r="A537" s="1" t="s">
        <v>260</v>
      </c>
      <c r="B537" s="1" t="s">
        <v>261</v>
      </c>
      <c r="C537" s="1" t="s">
        <v>242</v>
      </c>
      <c r="D537" s="1" t="s">
        <v>542</v>
      </c>
      <c r="E537" s="1" t="s">
        <v>266</v>
      </c>
      <c r="F537" s="1" t="s">
        <v>266</v>
      </c>
      <c r="G537" s="1" t="s">
        <v>16</v>
      </c>
      <c r="H537" s="1" t="s">
        <v>17</v>
      </c>
      <c r="I537" s="1" t="s">
        <v>16</v>
      </c>
      <c r="J537" s="1" t="s">
        <v>16</v>
      </c>
      <c r="K537" s="1" t="s">
        <v>16</v>
      </c>
      <c r="L537" s="1" t="s">
        <v>16</v>
      </c>
      <c r="M537" s="2" t="str">
        <f t="shared" si="193"/>
        <v>UK0030131</v>
      </c>
      <c r="N537" s="2" t="str">
        <f t="shared" si="194"/>
        <v>Dee Estuary/ Aber Dyfrdwy</v>
      </c>
      <c r="O537" s="2" t="str">
        <f t="shared" si="195"/>
        <v>SAC</v>
      </c>
      <c r="P537" s="2" t="str">
        <f t="shared" si="197"/>
        <v>S1395</v>
      </c>
      <c r="Q537" s="37" t="s">
        <v>311</v>
      </c>
      <c r="R537" s="37" t="s">
        <v>312</v>
      </c>
      <c r="S537" s="37" t="s">
        <v>242</v>
      </c>
      <c r="T537" s="37" t="s">
        <v>456</v>
      </c>
      <c r="U537" s="9">
        <f t="shared" si="198"/>
        <v>0</v>
      </c>
      <c r="V537" s="9">
        <f t="shared" si="199"/>
        <v>0</v>
      </c>
      <c r="W537" s="9">
        <f t="shared" si="200"/>
        <v>0</v>
      </c>
      <c r="X537" s="9">
        <f t="shared" si="201"/>
        <v>0</v>
      </c>
      <c r="Y537" s="9">
        <f t="shared" si="202"/>
        <v>0</v>
      </c>
      <c r="Z537" s="9">
        <f t="shared" si="203"/>
        <v>0</v>
      </c>
      <c r="AA537" s="9">
        <f t="shared" si="204"/>
        <v>0</v>
      </c>
      <c r="AB537" s="9">
        <f t="shared" si="205"/>
        <v>0</v>
      </c>
      <c r="AN537" s="10" t="str">
        <f t="shared" si="196"/>
        <v>Solway FirthSAC</v>
      </c>
      <c r="AO537" s="10" t="str">
        <f t="shared" si="206"/>
        <v>Solway Firth</v>
      </c>
      <c r="AP537" s="9">
        <f>IFERROR(VLOOKUP($AN537,'Introduction probability'!$A$1:$L$128,5,FALSE),"0")</f>
        <v>0.5</v>
      </c>
      <c r="AQ537" s="9">
        <f>IFERROR(VLOOKUP($AN537,'Introduction probability'!$A$1:$L$128,6,FALSE),"0")</f>
        <v>0.5</v>
      </c>
      <c r="AR537" s="9">
        <f>IFERROR(VLOOKUP($AN537,'Introduction probability'!$A$1:$L$128,7,FALSE),"0")</f>
        <v>0.5</v>
      </c>
      <c r="AS537" s="9">
        <f>IFERROR(VLOOKUP($AN537,'Introduction probability'!$A$1:$L$128,8,FALSE),"0")</f>
        <v>0.5</v>
      </c>
      <c r="AT537" s="9">
        <f>IFERROR(VLOOKUP($AN537,'Introduction probability'!$A$1:$L$128,9,FALSE),"0")</f>
        <v>0.5</v>
      </c>
      <c r="AU537" s="9">
        <f>IFERROR(VLOOKUP($AN537,'Introduction probability'!$A$1:$L$128,10,FALSE),"0")</f>
        <v>0.5</v>
      </c>
      <c r="AV537" s="9">
        <f>IFERROR(VLOOKUP($AN537,'Introduction probability'!$A$1:$L$128,11,FALSE),"0")</f>
        <v>0.5</v>
      </c>
      <c r="AW537" s="9">
        <f>IFERROR(VLOOKUP($AN537,'Introduction probability'!$A$1:$L$128,12,FALSE),"0")</f>
        <v>0.5</v>
      </c>
      <c r="AY537" s="2" t="str">
        <f t="shared" si="207"/>
        <v>Solway Firth</v>
      </c>
      <c r="AZ537" s="2" t="str">
        <f t="shared" si="208"/>
        <v>SAC</v>
      </c>
      <c r="BA537" s="2">
        <f t="shared" si="209"/>
        <v>0</v>
      </c>
      <c r="BB537" s="2">
        <f t="shared" si="210"/>
        <v>0</v>
      </c>
      <c r="BC537" s="2">
        <f t="shared" si="211"/>
        <v>0</v>
      </c>
      <c r="BD537" s="2">
        <f t="shared" si="212"/>
        <v>0</v>
      </c>
      <c r="BE537" s="2">
        <f t="shared" si="213"/>
        <v>0</v>
      </c>
      <c r="BF537" s="2">
        <f t="shared" si="214"/>
        <v>0</v>
      </c>
      <c r="BG537" s="2">
        <f t="shared" si="215"/>
        <v>0</v>
      </c>
      <c r="BH537" s="2">
        <f t="shared" si="216"/>
        <v>0</v>
      </c>
    </row>
    <row r="538" spans="1:60" x14ac:dyDescent="0.25">
      <c r="A538" s="1" t="s">
        <v>260</v>
      </c>
      <c r="B538" s="1" t="s">
        <v>261</v>
      </c>
      <c r="C538" s="1" t="s">
        <v>242</v>
      </c>
      <c r="D538" s="1" t="s">
        <v>515</v>
      </c>
      <c r="E538" s="1" t="s">
        <v>208</v>
      </c>
      <c r="F538" s="1" t="s">
        <v>208</v>
      </c>
      <c r="G538" s="1" t="s">
        <v>16</v>
      </c>
      <c r="H538" s="1" t="s">
        <v>17</v>
      </c>
      <c r="I538" s="1" t="s">
        <v>16</v>
      </c>
      <c r="J538" s="1" t="s">
        <v>16</v>
      </c>
      <c r="K538" s="1" t="s">
        <v>16</v>
      </c>
      <c r="L538" s="1" t="s">
        <v>16</v>
      </c>
      <c r="M538" s="2" t="str">
        <f t="shared" si="193"/>
        <v>UK0030131</v>
      </c>
      <c r="N538" s="2" t="str">
        <f t="shared" si="194"/>
        <v>Dee Estuary/ Aber Dyfrdwy</v>
      </c>
      <c r="O538" s="2" t="str">
        <f t="shared" si="195"/>
        <v>SAC</v>
      </c>
      <c r="P538" s="2" t="str">
        <f t="shared" si="197"/>
        <v>S1099</v>
      </c>
      <c r="Q538" s="37" t="s">
        <v>311</v>
      </c>
      <c r="R538" s="37" t="s">
        <v>312</v>
      </c>
      <c r="S538" s="37" t="s">
        <v>242</v>
      </c>
      <c r="T538" s="37" t="s">
        <v>457</v>
      </c>
      <c r="U538" s="9">
        <f t="shared" si="198"/>
        <v>0</v>
      </c>
      <c r="V538" s="9">
        <f t="shared" si="199"/>
        <v>0</v>
      </c>
      <c r="W538" s="9">
        <f t="shared" si="200"/>
        <v>0</v>
      </c>
      <c r="X538" s="9">
        <f t="shared" si="201"/>
        <v>0</v>
      </c>
      <c r="Y538" s="9">
        <f t="shared" si="202"/>
        <v>0</v>
      </c>
      <c r="Z538" s="9">
        <f t="shared" si="203"/>
        <v>0</v>
      </c>
      <c r="AA538" s="9">
        <f t="shared" si="204"/>
        <v>0</v>
      </c>
      <c r="AB538" s="9">
        <f t="shared" si="205"/>
        <v>0</v>
      </c>
      <c r="AN538" s="10" t="str">
        <f t="shared" si="196"/>
        <v>Solway FirthSAC</v>
      </c>
      <c r="AO538" s="10" t="str">
        <f t="shared" si="206"/>
        <v>Solway Firth</v>
      </c>
      <c r="AP538" s="9">
        <f>IFERROR(VLOOKUP($AN538,'Introduction probability'!$A$1:$L$128,5,FALSE),"0")</f>
        <v>0.5</v>
      </c>
      <c r="AQ538" s="9">
        <f>IFERROR(VLOOKUP($AN538,'Introduction probability'!$A$1:$L$128,6,FALSE),"0")</f>
        <v>0.5</v>
      </c>
      <c r="AR538" s="9">
        <f>IFERROR(VLOOKUP($AN538,'Introduction probability'!$A$1:$L$128,7,FALSE),"0")</f>
        <v>0.5</v>
      </c>
      <c r="AS538" s="9">
        <f>IFERROR(VLOOKUP($AN538,'Introduction probability'!$A$1:$L$128,8,FALSE),"0")</f>
        <v>0.5</v>
      </c>
      <c r="AT538" s="9">
        <f>IFERROR(VLOOKUP($AN538,'Introduction probability'!$A$1:$L$128,9,FALSE),"0")</f>
        <v>0.5</v>
      </c>
      <c r="AU538" s="9">
        <f>IFERROR(VLOOKUP($AN538,'Introduction probability'!$A$1:$L$128,10,FALSE),"0")</f>
        <v>0.5</v>
      </c>
      <c r="AV538" s="9">
        <f>IFERROR(VLOOKUP($AN538,'Introduction probability'!$A$1:$L$128,11,FALSE),"0")</f>
        <v>0.5</v>
      </c>
      <c r="AW538" s="9">
        <f>IFERROR(VLOOKUP($AN538,'Introduction probability'!$A$1:$L$128,12,FALSE),"0")</f>
        <v>0.5</v>
      </c>
      <c r="AY538" s="2" t="str">
        <f t="shared" si="207"/>
        <v>Solway Firth</v>
      </c>
      <c r="AZ538" s="2" t="str">
        <f t="shared" si="208"/>
        <v>SAC</v>
      </c>
      <c r="BA538" s="2">
        <f t="shared" si="209"/>
        <v>0</v>
      </c>
      <c r="BB538" s="2">
        <f t="shared" si="210"/>
        <v>0</v>
      </c>
      <c r="BC538" s="2">
        <f t="shared" si="211"/>
        <v>0</v>
      </c>
      <c r="BD538" s="2">
        <f t="shared" si="212"/>
        <v>0</v>
      </c>
      <c r="BE538" s="2">
        <f t="shared" si="213"/>
        <v>0</v>
      </c>
      <c r="BF538" s="2">
        <f t="shared" si="214"/>
        <v>0</v>
      </c>
      <c r="BG538" s="2">
        <f t="shared" si="215"/>
        <v>0</v>
      </c>
      <c r="BH538" s="2">
        <f t="shared" si="216"/>
        <v>0</v>
      </c>
    </row>
    <row r="539" spans="1:60" x14ac:dyDescent="0.25">
      <c r="A539" s="1" t="s">
        <v>260</v>
      </c>
      <c r="B539" s="1" t="s">
        <v>261</v>
      </c>
      <c r="C539" s="1" t="s">
        <v>242</v>
      </c>
      <c r="D539" s="1" t="s">
        <v>543</v>
      </c>
      <c r="E539" s="1" t="s">
        <v>148</v>
      </c>
      <c r="F539" s="1" t="s">
        <v>16</v>
      </c>
      <c r="G539" s="1" t="s">
        <v>16</v>
      </c>
      <c r="H539" s="1" t="s">
        <v>17</v>
      </c>
      <c r="I539" s="1" t="s">
        <v>16</v>
      </c>
      <c r="J539" s="1" t="s">
        <v>16</v>
      </c>
      <c r="K539" s="1" t="s">
        <v>16</v>
      </c>
      <c r="L539" s="1" t="s">
        <v>16</v>
      </c>
      <c r="M539" s="2" t="str">
        <f t="shared" si="193"/>
        <v>UK0030131</v>
      </c>
      <c r="N539" s="2" t="str">
        <f t="shared" si="194"/>
        <v>Dee Estuary/ Aber Dyfrdwy</v>
      </c>
      <c r="O539" s="2" t="str">
        <f t="shared" si="195"/>
        <v>SAC</v>
      </c>
      <c r="P539" s="2" t="str">
        <f t="shared" si="197"/>
        <v>H1310</v>
      </c>
      <c r="Q539" s="37" t="s">
        <v>311</v>
      </c>
      <c r="R539" s="37" t="s">
        <v>312</v>
      </c>
      <c r="S539" s="37" t="s">
        <v>242</v>
      </c>
      <c r="T539" s="37" t="s">
        <v>592</v>
      </c>
      <c r="U539" s="9">
        <f t="shared" si="198"/>
        <v>1</v>
      </c>
      <c r="V539" s="9">
        <f t="shared" si="199"/>
        <v>1</v>
      </c>
      <c r="W539" s="9">
        <f t="shared" si="200"/>
        <v>1</v>
      </c>
      <c r="X539" s="9">
        <f t="shared" si="201"/>
        <v>1</v>
      </c>
      <c r="Y539" s="9">
        <f t="shared" si="202"/>
        <v>1</v>
      </c>
      <c r="Z539" s="9">
        <f t="shared" si="203"/>
        <v>1</v>
      </c>
      <c r="AA539" s="9">
        <f t="shared" si="204"/>
        <v>1</v>
      </c>
      <c r="AB539" s="9">
        <f t="shared" si="205"/>
        <v>1</v>
      </c>
      <c r="AN539" s="10" t="str">
        <f t="shared" si="196"/>
        <v>Solway FirthSAC</v>
      </c>
      <c r="AO539" s="10" t="str">
        <f t="shared" si="206"/>
        <v>Solway Firth</v>
      </c>
      <c r="AP539" s="9">
        <f>IFERROR(VLOOKUP($AN539,'Introduction probability'!$A$1:$L$128,5,FALSE),"0")</f>
        <v>0.5</v>
      </c>
      <c r="AQ539" s="9">
        <f>IFERROR(VLOOKUP($AN539,'Introduction probability'!$A$1:$L$128,6,FALSE),"0")</f>
        <v>0.5</v>
      </c>
      <c r="AR539" s="9">
        <f>IFERROR(VLOOKUP($AN539,'Introduction probability'!$A$1:$L$128,7,FALSE),"0")</f>
        <v>0.5</v>
      </c>
      <c r="AS539" s="9">
        <f>IFERROR(VLOOKUP($AN539,'Introduction probability'!$A$1:$L$128,8,FALSE),"0")</f>
        <v>0.5</v>
      </c>
      <c r="AT539" s="9">
        <f>IFERROR(VLOOKUP($AN539,'Introduction probability'!$A$1:$L$128,9,FALSE),"0")</f>
        <v>0.5</v>
      </c>
      <c r="AU539" s="9">
        <f>IFERROR(VLOOKUP($AN539,'Introduction probability'!$A$1:$L$128,10,FALSE),"0")</f>
        <v>0.5</v>
      </c>
      <c r="AV539" s="9">
        <f>IFERROR(VLOOKUP($AN539,'Introduction probability'!$A$1:$L$128,11,FALSE),"0")</f>
        <v>0.5</v>
      </c>
      <c r="AW539" s="9">
        <f>IFERROR(VLOOKUP($AN539,'Introduction probability'!$A$1:$L$128,12,FALSE),"0")</f>
        <v>0.5</v>
      </c>
      <c r="AY539" s="2" t="str">
        <f t="shared" si="207"/>
        <v>Solway Firth</v>
      </c>
      <c r="AZ539" s="2" t="str">
        <f t="shared" si="208"/>
        <v>SAC</v>
      </c>
      <c r="BA539" s="2">
        <f t="shared" si="209"/>
        <v>0.5</v>
      </c>
      <c r="BB539" s="2">
        <f t="shared" si="210"/>
        <v>0.5</v>
      </c>
      <c r="BC539" s="2">
        <f t="shared" si="211"/>
        <v>0.5</v>
      </c>
      <c r="BD539" s="2">
        <f t="shared" si="212"/>
        <v>0.5</v>
      </c>
      <c r="BE539" s="2">
        <f t="shared" si="213"/>
        <v>0.5</v>
      </c>
      <c r="BF539" s="2">
        <f t="shared" si="214"/>
        <v>0.5</v>
      </c>
      <c r="BG539" s="2">
        <f t="shared" si="215"/>
        <v>0.5</v>
      </c>
      <c r="BH539" s="2">
        <f t="shared" si="216"/>
        <v>0.5</v>
      </c>
    </row>
    <row r="540" spans="1:60" x14ac:dyDescent="0.25">
      <c r="A540" s="1" t="s">
        <v>260</v>
      </c>
      <c r="B540" s="1" t="s">
        <v>261</v>
      </c>
      <c r="C540" s="1" t="s">
        <v>242</v>
      </c>
      <c r="D540" s="1" t="s">
        <v>516</v>
      </c>
      <c r="E540" s="1" t="s">
        <v>209</v>
      </c>
      <c r="F540" s="1" t="s">
        <v>210</v>
      </c>
      <c r="G540" s="1" t="s">
        <v>16</v>
      </c>
      <c r="H540" s="1" t="s">
        <v>17</v>
      </c>
      <c r="I540" s="1" t="s">
        <v>16</v>
      </c>
      <c r="J540" s="1" t="s">
        <v>16</v>
      </c>
      <c r="K540" s="1" t="s">
        <v>16</v>
      </c>
      <c r="L540" s="1" t="s">
        <v>16</v>
      </c>
      <c r="M540" s="2" t="str">
        <f t="shared" si="193"/>
        <v>UK0030131</v>
      </c>
      <c r="N540" s="2" t="str">
        <f t="shared" si="194"/>
        <v>Dee Estuary/ Aber Dyfrdwy</v>
      </c>
      <c r="O540" s="2" t="str">
        <f t="shared" si="195"/>
        <v>SAC</v>
      </c>
      <c r="P540" s="2" t="str">
        <f t="shared" si="197"/>
        <v>S1095</v>
      </c>
      <c r="Q540" s="37" t="s">
        <v>311</v>
      </c>
      <c r="R540" s="37" t="s">
        <v>312</v>
      </c>
      <c r="S540" s="37" t="s">
        <v>242</v>
      </c>
      <c r="T540" s="37" t="s">
        <v>540</v>
      </c>
      <c r="U540" s="9">
        <f t="shared" si="198"/>
        <v>0</v>
      </c>
      <c r="V540" s="9">
        <f t="shared" si="199"/>
        <v>0</v>
      </c>
      <c r="W540" s="9">
        <f t="shared" si="200"/>
        <v>0</v>
      </c>
      <c r="X540" s="9">
        <f t="shared" si="201"/>
        <v>0</v>
      </c>
      <c r="Y540" s="9">
        <f t="shared" si="202"/>
        <v>0</v>
      </c>
      <c r="Z540" s="9">
        <f t="shared" si="203"/>
        <v>0</v>
      </c>
      <c r="AA540" s="9">
        <f t="shared" si="204"/>
        <v>0</v>
      </c>
      <c r="AB540" s="9">
        <f t="shared" si="205"/>
        <v>0</v>
      </c>
      <c r="AN540" s="10" t="str">
        <f t="shared" si="196"/>
        <v>Solway FirthSAC</v>
      </c>
      <c r="AO540" s="10" t="str">
        <f t="shared" si="206"/>
        <v>Solway Firth</v>
      </c>
      <c r="AP540" s="9">
        <f>IFERROR(VLOOKUP($AN540,'Introduction probability'!$A$1:$L$128,5,FALSE),"0")</f>
        <v>0.5</v>
      </c>
      <c r="AQ540" s="9">
        <f>IFERROR(VLOOKUP($AN540,'Introduction probability'!$A$1:$L$128,6,FALSE),"0")</f>
        <v>0.5</v>
      </c>
      <c r="AR540" s="9">
        <f>IFERROR(VLOOKUP($AN540,'Introduction probability'!$A$1:$L$128,7,FALSE),"0")</f>
        <v>0.5</v>
      </c>
      <c r="AS540" s="9">
        <f>IFERROR(VLOOKUP($AN540,'Introduction probability'!$A$1:$L$128,8,FALSE),"0")</f>
        <v>0.5</v>
      </c>
      <c r="AT540" s="9">
        <f>IFERROR(VLOOKUP($AN540,'Introduction probability'!$A$1:$L$128,9,FALSE),"0")</f>
        <v>0.5</v>
      </c>
      <c r="AU540" s="9">
        <f>IFERROR(VLOOKUP($AN540,'Introduction probability'!$A$1:$L$128,10,FALSE),"0")</f>
        <v>0.5</v>
      </c>
      <c r="AV540" s="9">
        <f>IFERROR(VLOOKUP($AN540,'Introduction probability'!$A$1:$L$128,11,FALSE),"0")</f>
        <v>0.5</v>
      </c>
      <c r="AW540" s="9">
        <f>IFERROR(VLOOKUP($AN540,'Introduction probability'!$A$1:$L$128,12,FALSE),"0")</f>
        <v>0.5</v>
      </c>
      <c r="AY540" s="2" t="str">
        <f t="shared" si="207"/>
        <v>Solway Firth</v>
      </c>
      <c r="AZ540" s="2" t="str">
        <f t="shared" si="208"/>
        <v>SAC</v>
      </c>
      <c r="BA540" s="2">
        <f t="shared" si="209"/>
        <v>0</v>
      </c>
      <c r="BB540" s="2">
        <f t="shared" si="210"/>
        <v>0</v>
      </c>
      <c r="BC540" s="2">
        <f t="shared" si="211"/>
        <v>0</v>
      </c>
      <c r="BD540" s="2">
        <f t="shared" si="212"/>
        <v>0</v>
      </c>
      <c r="BE540" s="2">
        <f t="shared" si="213"/>
        <v>0</v>
      </c>
      <c r="BF540" s="2">
        <f t="shared" si="214"/>
        <v>0</v>
      </c>
      <c r="BG540" s="2">
        <f t="shared" si="215"/>
        <v>0</v>
      </c>
      <c r="BH540" s="2">
        <f t="shared" si="216"/>
        <v>0</v>
      </c>
    </row>
    <row r="541" spans="1:60" x14ac:dyDescent="0.25">
      <c r="A541" s="1" t="s">
        <v>260</v>
      </c>
      <c r="B541" s="1" t="s">
        <v>261</v>
      </c>
      <c r="C541" s="1" t="s">
        <v>242</v>
      </c>
      <c r="D541" s="1" t="s">
        <v>544</v>
      </c>
      <c r="E541" s="1" t="s">
        <v>267</v>
      </c>
      <c r="F541" s="1" t="s">
        <v>16</v>
      </c>
      <c r="G541" s="1" t="s">
        <v>16</v>
      </c>
      <c r="H541" s="1" t="s">
        <v>17</v>
      </c>
      <c r="I541" s="1" t="s">
        <v>16</v>
      </c>
      <c r="J541" s="1" t="s">
        <v>16</v>
      </c>
      <c r="K541" s="1" t="s">
        <v>16</v>
      </c>
      <c r="L541" s="1" t="s">
        <v>16</v>
      </c>
      <c r="M541" s="2" t="str">
        <f t="shared" si="193"/>
        <v>UK0030131</v>
      </c>
      <c r="N541" s="2" t="str">
        <f t="shared" si="194"/>
        <v>Dee Estuary/ Aber Dyfrdwy</v>
      </c>
      <c r="O541" s="2" t="str">
        <f t="shared" si="195"/>
        <v>SAC</v>
      </c>
      <c r="P541" s="2" t="str">
        <f t="shared" si="197"/>
        <v>H2120</v>
      </c>
      <c r="Q541" s="37" t="s">
        <v>311</v>
      </c>
      <c r="R541" s="37" t="s">
        <v>312</v>
      </c>
      <c r="S541" s="37" t="s">
        <v>242</v>
      </c>
      <c r="T541" s="37" t="s">
        <v>538</v>
      </c>
      <c r="U541" s="9">
        <f t="shared" si="198"/>
        <v>0</v>
      </c>
      <c r="V541" s="9">
        <f t="shared" si="199"/>
        <v>0</v>
      </c>
      <c r="W541" s="9">
        <f t="shared" si="200"/>
        <v>0</v>
      </c>
      <c r="X541" s="9">
        <f t="shared" si="201"/>
        <v>0</v>
      </c>
      <c r="Y541" s="9">
        <f t="shared" si="202"/>
        <v>0</v>
      </c>
      <c r="Z541" s="9">
        <f t="shared" si="203"/>
        <v>0</v>
      </c>
      <c r="AA541" s="9">
        <f t="shared" si="204"/>
        <v>0</v>
      </c>
      <c r="AB541" s="9">
        <f t="shared" si="205"/>
        <v>0</v>
      </c>
      <c r="AN541" s="10" t="str">
        <f t="shared" si="196"/>
        <v>Solway FirthSAC</v>
      </c>
      <c r="AO541" s="10" t="str">
        <f t="shared" si="206"/>
        <v>Solway Firth</v>
      </c>
      <c r="AP541" s="9">
        <f>IFERROR(VLOOKUP($AN541,'Introduction probability'!$A$1:$L$128,5,FALSE),"0")</f>
        <v>0.5</v>
      </c>
      <c r="AQ541" s="9">
        <f>IFERROR(VLOOKUP($AN541,'Introduction probability'!$A$1:$L$128,6,FALSE),"0")</f>
        <v>0.5</v>
      </c>
      <c r="AR541" s="9">
        <f>IFERROR(VLOOKUP($AN541,'Introduction probability'!$A$1:$L$128,7,FALSE),"0")</f>
        <v>0.5</v>
      </c>
      <c r="AS541" s="9">
        <f>IFERROR(VLOOKUP($AN541,'Introduction probability'!$A$1:$L$128,8,FALSE),"0")</f>
        <v>0.5</v>
      </c>
      <c r="AT541" s="9">
        <f>IFERROR(VLOOKUP($AN541,'Introduction probability'!$A$1:$L$128,9,FALSE),"0")</f>
        <v>0.5</v>
      </c>
      <c r="AU541" s="9">
        <f>IFERROR(VLOOKUP($AN541,'Introduction probability'!$A$1:$L$128,10,FALSE),"0")</f>
        <v>0.5</v>
      </c>
      <c r="AV541" s="9">
        <f>IFERROR(VLOOKUP($AN541,'Introduction probability'!$A$1:$L$128,11,FALSE),"0")</f>
        <v>0.5</v>
      </c>
      <c r="AW541" s="9">
        <f>IFERROR(VLOOKUP($AN541,'Introduction probability'!$A$1:$L$128,12,FALSE),"0")</f>
        <v>0.5</v>
      </c>
      <c r="AY541" s="2" t="str">
        <f t="shared" si="207"/>
        <v>Solway Firth</v>
      </c>
      <c r="AZ541" s="2" t="str">
        <f t="shared" si="208"/>
        <v>SAC</v>
      </c>
      <c r="BA541" s="2">
        <f t="shared" si="209"/>
        <v>0</v>
      </c>
      <c r="BB541" s="2">
        <f t="shared" si="210"/>
        <v>0</v>
      </c>
      <c r="BC541" s="2">
        <f t="shared" si="211"/>
        <v>0</v>
      </c>
      <c r="BD541" s="2">
        <f t="shared" si="212"/>
        <v>0</v>
      </c>
      <c r="BE541" s="2">
        <f t="shared" si="213"/>
        <v>0</v>
      </c>
      <c r="BF541" s="2">
        <f t="shared" si="214"/>
        <v>0</v>
      </c>
      <c r="BG541" s="2">
        <f t="shared" si="215"/>
        <v>0</v>
      </c>
      <c r="BH541" s="2">
        <f t="shared" si="216"/>
        <v>0</v>
      </c>
    </row>
    <row r="542" spans="1:60" x14ac:dyDescent="0.25">
      <c r="A542" s="1" t="s">
        <v>260</v>
      </c>
      <c r="B542" s="1" t="s">
        <v>261</v>
      </c>
      <c r="C542" s="1" t="s">
        <v>242</v>
      </c>
      <c r="D542" s="1" t="s">
        <v>545</v>
      </c>
      <c r="E542" s="1" t="s">
        <v>166</v>
      </c>
      <c r="F542" s="1" t="s">
        <v>16</v>
      </c>
      <c r="G542" s="1" t="s">
        <v>16</v>
      </c>
      <c r="H542" s="1" t="s">
        <v>17</v>
      </c>
      <c r="I542" s="1" t="s">
        <v>16</v>
      </c>
      <c r="J542" s="1" t="s">
        <v>16</v>
      </c>
      <c r="K542" s="1" t="s">
        <v>16</v>
      </c>
      <c r="L542" s="1" t="s">
        <v>16</v>
      </c>
      <c r="M542" s="2" t="str">
        <f t="shared" si="193"/>
        <v>UK0030131</v>
      </c>
      <c r="N542" s="2" t="str">
        <f t="shared" si="194"/>
        <v>Dee Estuary/ Aber Dyfrdwy</v>
      </c>
      <c r="O542" s="2" t="str">
        <f t="shared" si="195"/>
        <v>SAC</v>
      </c>
      <c r="P542" s="2" t="str">
        <f t="shared" si="197"/>
        <v>H1230</v>
      </c>
      <c r="Q542" s="37" t="s">
        <v>311</v>
      </c>
      <c r="R542" s="37" t="s">
        <v>312</v>
      </c>
      <c r="S542" s="37" t="s">
        <v>242</v>
      </c>
      <c r="T542" s="37" t="s">
        <v>595</v>
      </c>
      <c r="U542" s="9">
        <f t="shared" si="198"/>
        <v>1</v>
      </c>
      <c r="V542" s="9">
        <f t="shared" si="199"/>
        <v>1</v>
      </c>
      <c r="W542" s="9">
        <f t="shared" si="200"/>
        <v>1</v>
      </c>
      <c r="X542" s="9">
        <f t="shared" si="201"/>
        <v>0</v>
      </c>
      <c r="Y542" s="9">
        <f t="shared" si="202"/>
        <v>1</v>
      </c>
      <c r="Z542" s="9">
        <f t="shared" si="203"/>
        <v>1</v>
      </c>
      <c r="AA542" s="9">
        <f t="shared" si="204"/>
        <v>1</v>
      </c>
      <c r="AB542" s="9">
        <f t="shared" si="205"/>
        <v>1</v>
      </c>
      <c r="AN542" s="10" t="str">
        <f t="shared" si="196"/>
        <v>Solway FirthSAC</v>
      </c>
      <c r="AO542" s="10" t="str">
        <f t="shared" si="206"/>
        <v>Solway Firth</v>
      </c>
      <c r="AP542" s="9">
        <f>IFERROR(VLOOKUP($AN542,'Introduction probability'!$A$1:$L$128,5,FALSE),"0")</f>
        <v>0.5</v>
      </c>
      <c r="AQ542" s="9">
        <f>IFERROR(VLOOKUP($AN542,'Introduction probability'!$A$1:$L$128,6,FALSE),"0")</f>
        <v>0.5</v>
      </c>
      <c r="AR542" s="9">
        <f>IFERROR(VLOOKUP($AN542,'Introduction probability'!$A$1:$L$128,7,FALSE),"0")</f>
        <v>0.5</v>
      </c>
      <c r="AS542" s="9">
        <f>IFERROR(VLOOKUP($AN542,'Introduction probability'!$A$1:$L$128,8,FALSE),"0")</f>
        <v>0.5</v>
      </c>
      <c r="AT542" s="9">
        <f>IFERROR(VLOOKUP($AN542,'Introduction probability'!$A$1:$L$128,9,FALSE),"0")</f>
        <v>0.5</v>
      </c>
      <c r="AU542" s="9">
        <f>IFERROR(VLOOKUP($AN542,'Introduction probability'!$A$1:$L$128,10,FALSE),"0")</f>
        <v>0.5</v>
      </c>
      <c r="AV542" s="9">
        <f>IFERROR(VLOOKUP($AN542,'Introduction probability'!$A$1:$L$128,11,FALSE),"0")</f>
        <v>0.5</v>
      </c>
      <c r="AW542" s="9">
        <f>IFERROR(VLOOKUP($AN542,'Introduction probability'!$A$1:$L$128,12,FALSE),"0")</f>
        <v>0.5</v>
      </c>
      <c r="AY542" s="2" t="str">
        <f t="shared" si="207"/>
        <v>Solway Firth</v>
      </c>
      <c r="AZ542" s="2" t="str">
        <f t="shared" si="208"/>
        <v>SAC</v>
      </c>
      <c r="BA542" s="2">
        <f t="shared" si="209"/>
        <v>0.5</v>
      </c>
      <c r="BB542" s="2">
        <f t="shared" si="210"/>
        <v>0.5</v>
      </c>
      <c r="BC542" s="2">
        <f t="shared" si="211"/>
        <v>0.5</v>
      </c>
      <c r="BD542" s="2">
        <f t="shared" si="212"/>
        <v>0</v>
      </c>
      <c r="BE542" s="2">
        <f t="shared" si="213"/>
        <v>0.5</v>
      </c>
      <c r="BF542" s="2">
        <f t="shared" si="214"/>
        <v>0.5</v>
      </c>
      <c r="BG542" s="2">
        <f t="shared" si="215"/>
        <v>0.5</v>
      </c>
      <c r="BH542" s="2">
        <f t="shared" si="216"/>
        <v>0.5</v>
      </c>
    </row>
    <row r="543" spans="1:60" x14ac:dyDescent="0.25">
      <c r="A543" s="1" t="s">
        <v>268</v>
      </c>
      <c r="B543" s="1" t="s">
        <v>269</v>
      </c>
      <c r="C543" s="1" t="s">
        <v>242</v>
      </c>
      <c r="D543" s="1" t="s">
        <v>546</v>
      </c>
      <c r="E543" s="1" t="s">
        <v>270</v>
      </c>
      <c r="F543" s="1" t="s">
        <v>16</v>
      </c>
      <c r="G543" s="1" t="s">
        <v>16</v>
      </c>
      <c r="H543" s="1" t="s">
        <v>17</v>
      </c>
      <c r="I543" s="1" t="s">
        <v>16</v>
      </c>
      <c r="J543" s="1" t="s">
        <v>16</v>
      </c>
      <c r="K543" s="1" t="s">
        <v>16</v>
      </c>
      <c r="L543" s="1" t="s">
        <v>16</v>
      </c>
      <c r="M543" s="2" t="str">
        <f t="shared" si="193"/>
        <v>UK0013031</v>
      </c>
      <c r="N543" s="2" t="str">
        <f t="shared" si="194"/>
        <v>Drigg Coast</v>
      </c>
      <c r="O543" s="2" t="str">
        <f t="shared" si="195"/>
        <v>SAC</v>
      </c>
      <c r="P543" s="2" t="str">
        <f t="shared" si="197"/>
        <v>H2150</v>
      </c>
      <c r="Q543" s="37" t="s">
        <v>311</v>
      </c>
      <c r="R543" s="37" t="s">
        <v>312</v>
      </c>
      <c r="S543" s="37" t="s">
        <v>242</v>
      </c>
      <c r="T543" s="37" t="s">
        <v>515</v>
      </c>
      <c r="U543" s="9">
        <f t="shared" si="198"/>
        <v>0</v>
      </c>
      <c r="V543" s="9">
        <f t="shared" si="199"/>
        <v>0</v>
      </c>
      <c r="W543" s="9">
        <f t="shared" si="200"/>
        <v>0</v>
      </c>
      <c r="X543" s="9">
        <f t="shared" si="201"/>
        <v>0</v>
      </c>
      <c r="Y543" s="9">
        <f t="shared" si="202"/>
        <v>0</v>
      </c>
      <c r="Z543" s="9">
        <f t="shared" si="203"/>
        <v>0</v>
      </c>
      <c r="AA543" s="9">
        <f t="shared" si="204"/>
        <v>0</v>
      </c>
      <c r="AB543" s="9">
        <f t="shared" si="205"/>
        <v>0</v>
      </c>
      <c r="AN543" s="10" t="str">
        <f t="shared" si="196"/>
        <v>Solway FirthSAC</v>
      </c>
      <c r="AO543" s="10" t="str">
        <f t="shared" si="206"/>
        <v>Solway Firth</v>
      </c>
      <c r="AP543" s="9">
        <f>IFERROR(VLOOKUP($AN543,'Introduction probability'!$A$1:$L$128,5,FALSE),"0")</f>
        <v>0.5</v>
      </c>
      <c r="AQ543" s="9">
        <f>IFERROR(VLOOKUP($AN543,'Introduction probability'!$A$1:$L$128,6,FALSE),"0")</f>
        <v>0.5</v>
      </c>
      <c r="AR543" s="9">
        <f>IFERROR(VLOOKUP($AN543,'Introduction probability'!$A$1:$L$128,7,FALSE),"0")</f>
        <v>0.5</v>
      </c>
      <c r="AS543" s="9">
        <f>IFERROR(VLOOKUP($AN543,'Introduction probability'!$A$1:$L$128,8,FALSE),"0")</f>
        <v>0.5</v>
      </c>
      <c r="AT543" s="9">
        <f>IFERROR(VLOOKUP($AN543,'Introduction probability'!$A$1:$L$128,9,FALSE),"0")</f>
        <v>0.5</v>
      </c>
      <c r="AU543" s="9">
        <f>IFERROR(VLOOKUP($AN543,'Introduction probability'!$A$1:$L$128,10,FALSE),"0")</f>
        <v>0.5</v>
      </c>
      <c r="AV543" s="9">
        <f>IFERROR(VLOOKUP($AN543,'Introduction probability'!$A$1:$L$128,11,FALSE),"0")</f>
        <v>0.5</v>
      </c>
      <c r="AW543" s="9">
        <f>IFERROR(VLOOKUP($AN543,'Introduction probability'!$A$1:$L$128,12,FALSE),"0")</f>
        <v>0.5</v>
      </c>
      <c r="AY543" s="2" t="str">
        <f t="shared" si="207"/>
        <v>Solway Firth</v>
      </c>
      <c r="AZ543" s="2" t="str">
        <f t="shared" si="208"/>
        <v>SAC</v>
      </c>
      <c r="BA543" s="2">
        <f t="shared" si="209"/>
        <v>0</v>
      </c>
      <c r="BB543" s="2">
        <f t="shared" si="210"/>
        <v>0</v>
      </c>
      <c r="BC543" s="2">
        <f t="shared" si="211"/>
        <v>0</v>
      </c>
      <c r="BD543" s="2">
        <f t="shared" si="212"/>
        <v>0</v>
      </c>
      <c r="BE543" s="2">
        <f t="shared" si="213"/>
        <v>0</v>
      </c>
      <c r="BF543" s="2">
        <f t="shared" si="214"/>
        <v>0</v>
      </c>
      <c r="BG543" s="2">
        <f t="shared" si="215"/>
        <v>0</v>
      </c>
      <c r="BH543" s="2">
        <f t="shared" si="216"/>
        <v>0</v>
      </c>
    </row>
    <row r="544" spans="1:60" x14ac:dyDescent="0.25">
      <c r="A544" s="1" t="s">
        <v>268</v>
      </c>
      <c r="B544" s="1" t="s">
        <v>269</v>
      </c>
      <c r="C544" s="1" t="s">
        <v>242</v>
      </c>
      <c r="D544" s="1" t="s">
        <v>530</v>
      </c>
      <c r="E544" s="1" t="s">
        <v>243</v>
      </c>
      <c r="F544" s="1" t="s">
        <v>16</v>
      </c>
      <c r="G544" s="1" t="s">
        <v>16</v>
      </c>
      <c r="H544" s="1" t="s">
        <v>17</v>
      </c>
      <c r="I544" s="1" t="s">
        <v>16</v>
      </c>
      <c r="J544" s="1" t="s">
        <v>16</v>
      </c>
      <c r="K544" s="1" t="s">
        <v>16</v>
      </c>
      <c r="L544" s="1" t="s">
        <v>16</v>
      </c>
      <c r="M544" s="2" t="str">
        <f t="shared" si="193"/>
        <v>UK0013031</v>
      </c>
      <c r="N544" s="2" t="str">
        <f t="shared" si="194"/>
        <v>Drigg Coast</v>
      </c>
      <c r="O544" s="2" t="str">
        <f t="shared" si="195"/>
        <v>SAC</v>
      </c>
      <c r="P544" s="2" t="str">
        <f t="shared" si="197"/>
        <v>H1330</v>
      </c>
      <c r="Q544" s="37" t="s">
        <v>311</v>
      </c>
      <c r="R544" s="37" t="s">
        <v>312</v>
      </c>
      <c r="S544" s="37" t="s">
        <v>242</v>
      </c>
      <c r="T544" s="37" t="s">
        <v>543</v>
      </c>
      <c r="U544" s="9">
        <f t="shared" si="198"/>
        <v>0</v>
      </c>
      <c r="V544" s="9">
        <f t="shared" si="199"/>
        <v>0</v>
      </c>
      <c r="W544" s="9">
        <f t="shared" si="200"/>
        <v>0</v>
      </c>
      <c r="X544" s="9">
        <f t="shared" si="201"/>
        <v>0</v>
      </c>
      <c r="Y544" s="9">
        <f t="shared" si="202"/>
        <v>0</v>
      </c>
      <c r="Z544" s="9">
        <f t="shared" si="203"/>
        <v>0</v>
      </c>
      <c r="AA544" s="9">
        <f t="shared" si="204"/>
        <v>0</v>
      </c>
      <c r="AB544" s="9">
        <f t="shared" si="205"/>
        <v>0</v>
      </c>
      <c r="AN544" s="10" t="str">
        <f t="shared" si="196"/>
        <v>Solway FirthSAC</v>
      </c>
      <c r="AO544" s="10" t="str">
        <f t="shared" si="206"/>
        <v>Solway Firth</v>
      </c>
      <c r="AP544" s="9">
        <f>IFERROR(VLOOKUP($AN544,'Introduction probability'!$A$1:$L$128,5,FALSE),"0")</f>
        <v>0.5</v>
      </c>
      <c r="AQ544" s="9">
        <f>IFERROR(VLOOKUP($AN544,'Introduction probability'!$A$1:$L$128,6,FALSE),"0")</f>
        <v>0.5</v>
      </c>
      <c r="AR544" s="9">
        <f>IFERROR(VLOOKUP($AN544,'Introduction probability'!$A$1:$L$128,7,FALSE),"0")</f>
        <v>0.5</v>
      </c>
      <c r="AS544" s="9">
        <f>IFERROR(VLOOKUP($AN544,'Introduction probability'!$A$1:$L$128,8,FALSE),"0")</f>
        <v>0.5</v>
      </c>
      <c r="AT544" s="9">
        <f>IFERROR(VLOOKUP($AN544,'Introduction probability'!$A$1:$L$128,9,FALSE),"0")</f>
        <v>0.5</v>
      </c>
      <c r="AU544" s="9">
        <f>IFERROR(VLOOKUP($AN544,'Introduction probability'!$A$1:$L$128,10,FALSE),"0")</f>
        <v>0.5</v>
      </c>
      <c r="AV544" s="9">
        <f>IFERROR(VLOOKUP($AN544,'Introduction probability'!$A$1:$L$128,11,FALSE),"0")</f>
        <v>0.5</v>
      </c>
      <c r="AW544" s="9">
        <f>IFERROR(VLOOKUP($AN544,'Introduction probability'!$A$1:$L$128,12,FALSE),"0")</f>
        <v>0.5</v>
      </c>
      <c r="AY544" s="2" t="str">
        <f t="shared" si="207"/>
        <v>Solway Firth</v>
      </c>
      <c r="AZ544" s="2" t="str">
        <f t="shared" si="208"/>
        <v>SAC</v>
      </c>
      <c r="BA544" s="2">
        <f t="shared" si="209"/>
        <v>0</v>
      </c>
      <c r="BB544" s="2">
        <f t="shared" si="210"/>
        <v>0</v>
      </c>
      <c r="BC544" s="2">
        <f t="shared" si="211"/>
        <v>0</v>
      </c>
      <c r="BD544" s="2">
        <f t="shared" si="212"/>
        <v>0</v>
      </c>
      <c r="BE544" s="2">
        <f t="shared" si="213"/>
        <v>0</v>
      </c>
      <c r="BF544" s="2">
        <f t="shared" si="214"/>
        <v>0</v>
      </c>
      <c r="BG544" s="2">
        <f t="shared" si="215"/>
        <v>0</v>
      </c>
      <c r="BH544" s="2">
        <f t="shared" si="216"/>
        <v>0</v>
      </c>
    </row>
    <row r="545" spans="1:60" x14ac:dyDescent="0.25">
      <c r="A545" s="1" t="s">
        <v>268</v>
      </c>
      <c r="B545" s="1" t="s">
        <v>269</v>
      </c>
      <c r="C545" s="1" t="s">
        <v>242</v>
      </c>
      <c r="D545" s="1" t="s">
        <v>547</v>
      </c>
      <c r="E545" s="1" t="s">
        <v>271</v>
      </c>
      <c r="F545" s="1" t="s">
        <v>16</v>
      </c>
      <c r="G545" s="1" t="s">
        <v>16</v>
      </c>
      <c r="H545" s="1" t="s">
        <v>17</v>
      </c>
      <c r="I545" s="1" t="s">
        <v>16</v>
      </c>
      <c r="J545" s="1" t="s">
        <v>16</v>
      </c>
      <c r="K545" s="1" t="s">
        <v>16</v>
      </c>
      <c r="L545" s="1" t="s">
        <v>16</v>
      </c>
      <c r="M545" s="2" t="str">
        <f t="shared" si="193"/>
        <v>UK0013031</v>
      </c>
      <c r="N545" s="2" t="str">
        <f t="shared" si="194"/>
        <v>Drigg Coast</v>
      </c>
      <c r="O545" s="2" t="str">
        <f t="shared" si="195"/>
        <v>SAC</v>
      </c>
      <c r="P545" s="2" t="str">
        <f t="shared" si="197"/>
        <v>H2170</v>
      </c>
      <c r="Q545" s="37" t="s">
        <v>311</v>
      </c>
      <c r="R545" s="37" t="s">
        <v>312</v>
      </c>
      <c r="S545" s="37" t="s">
        <v>242</v>
      </c>
      <c r="T545" s="37" t="s">
        <v>516</v>
      </c>
      <c r="U545" s="9">
        <f t="shared" si="198"/>
        <v>0</v>
      </c>
      <c r="V545" s="9">
        <f t="shared" si="199"/>
        <v>0</v>
      </c>
      <c r="W545" s="9">
        <f t="shared" si="200"/>
        <v>0</v>
      </c>
      <c r="X545" s="9">
        <f t="shared" si="201"/>
        <v>0</v>
      </c>
      <c r="Y545" s="9">
        <f t="shared" si="202"/>
        <v>0</v>
      </c>
      <c r="Z545" s="9">
        <f t="shared" si="203"/>
        <v>0</v>
      </c>
      <c r="AA545" s="9">
        <f t="shared" si="204"/>
        <v>0</v>
      </c>
      <c r="AB545" s="9">
        <f t="shared" si="205"/>
        <v>0</v>
      </c>
      <c r="AN545" s="10" t="str">
        <f t="shared" si="196"/>
        <v>Solway FirthSAC</v>
      </c>
      <c r="AO545" s="10" t="str">
        <f t="shared" si="206"/>
        <v>Solway Firth</v>
      </c>
      <c r="AP545" s="9">
        <f>IFERROR(VLOOKUP($AN545,'Introduction probability'!$A$1:$L$128,5,FALSE),"0")</f>
        <v>0.5</v>
      </c>
      <c r="AQ545" s="9">
        <f>IFERROR(VLOOKUP($AN545,'Introduction probability'!$A$1:$L$128,6,FALSE),"0")</f>
        <v>0.5</v>
      </c>
      <c r="AR545" s="9">
        <f>IFERROR(VLOOKUP($AN545,'Introduction probability'!$A$1:$L$128,7,FALSE),"0")</f>
        <v>0.5</v>
      </c>
      <c r="AS545" s="9">
        <f>IFERROR(VLOOKUP($AN545,'Introduction probability'!$A$1:$L$128,8,FALSE),"0")</f>
        <v>0.5</v>
      </c>
      <c r="AT545" s="9">
        <f>IFERROR(VLOOKUP($AN545,'Introduction probability'!$A$1:$L$128,9,FALSE),"0")</f>
        <v>0.5</v>
      </c>
      <c r="AU545" s="9">
        <f>IFERROR(VLOOKUP($AN545,'Introduction probability'!$A$1:$L$128,10,FALSE),"0")</f>
        <v>0.5</v>
      </c>
      <c r="AV545" s="9">
        <f>IFERROR(VLOOKUP($AN545,'Introduction probability'!$A$1:$L$128,11,FALSE),"0")</f>
        <v>0.5</v>
      </c>
      <c r="AW545" s="9">
        <f>IFERROR(VLOOKUP($AN545,'Introduction probability'!$A$1:$L$128,12,FALSE),"0")</f>
        <v>0.5</v>
      </c>
      <c r="AY545" s="2" t="str">
        <f t="shared" si="207"/>
        <v>Solway Firth</v>
      </c>
      <c r="AZ545" s="2" t="str">
        <f t="shared" si="208"/>
        <v>SAC</v>
      </c>
      <c r="BA545" s="2">
        <f t="shared" si="209"/>
        <v>0</v>
      </c>
      <c r="BB545" s="2">
        <f t="shared" si="210"/>
        <v>0</v>
      </c>
      <c r="BC545" s="2">
        <f t="shared" si="211"/>
        <v>0</v>
      </c>
      <c r="BD545" s="2">
        <f t="shared" si="212"/>
        <v>0</v>
      </c>
      <c r="BE545" s="2">
        <f t="shared" si="213"/>
        <v>0</v>
      </c>
      <c r="BF545" s="2">
        <f t="shared" si="214"/>
        <v>0</v>
      </c>
      <c r="BG545" s="2">
        <f t="shared" si="215"/>
        <v>0</v>
      </c>
      <c r="BH545" s="2">
        <f t="shared" si="216"/>
        <v>0</v>
      </c>
    </row>
    <row r="546" spans="1:60" x14ac:dyDescent="0.25">
      <c r="A546" s="1" t="s">
        <v>268</v>
      </c>
      <c r="B546" s="1" t="s">
        <v>269</v>
      </c>
      <c r="C546" s="1" t="s">
        <v>242</v>
      </c>
      <c r="D546" s="1" t="s">
        <v>539</v>
      </c>
      <c r="E546" s="1" t="s">
        <v>262</v>
      </c>
      <c r="F546" s="1" t="s">
        <v>16</v>
      </c>
      <c r="G546" s="1" t="s">
        <v>16</v>
      </c>
      <c r="H546" s="1" t="s">
        <v>17</v>
      </c>
      <c r="I546" s="1" t="s">
        <v>16</v>
      </c>
      <c r="J546" s="1" t="s">
        <v>16</v>
      </c>
      <c r="K546" s="1" t="s">
        <v>16</v>
      </c>
      <c r="L546" s="1" t="s">
        <v>16</v>
      </c>
      <c r="M546" s="2" t="str">
        <f t="shared" si="193"/>
        <v>UK0013031</v>
      </c>
      <c r="N546" s="2" t="str">
        <f t="shared" si="194"/>
        <v>Drigg Coast</v>
      </c>
      <c r="O546" s="2" t="str">
        <f t="shared" si="195"/>
        <v>SAC</v>
      </c>
      <c r="P546" s="2" t="str">
        <f t="shared" si="197"/>
        <v>H2110</v>
      </c>
      <c r="Q546" s="37" t="s">
        <v>313</v>
      </c>
      <c r="R546" s="37" t="s">
        <v>314</v>
      </c>
      <c r="S546" s="37" t="s">
        <v>242</v>
      </c>
      <c r="T546" s="37" t="s">
        <v>590</v>
      </c>
      <c r="U546" s="9">
        <f t="shared" si="198"/>
        <v>0</v>
      </c>
      <c r="V546" s="9">
        <f t="shared" si="199"/>
        <v>1</v>
      </c>
      <c r="W546" s="9">
        <f t="shared" si="200"/>
        <v>1</v>
      </c>
      <c r="X546" s="9">
        <f t="shared" si="201"/>
        <v>1</v>
      </c>
      <c r="Y546" s="9">
        <f t="shared" si="202"/>
        <v>1</v>
      </c>
      <c r="Z546" s="9">
        <f t="shared" si="203"/>
        <v>1</v>
      </c>
      <c r="AA546" s="9">
        <f t="shared" si="204"/>
        <v>1</v>
      </c>
      <c r="AB546" s="9">
        <f t="shared" si="205"/>
        <v>0</v>
      </c>
      <c r="AN546" s="10" t="str">
        <f t="shared" si="196"/>
        <v>South Wight MaritimeSAC</v>
      </c>
      <c r="AO546" s="10" t="str">
        <f t="shared" si="206"/>
        <v>South Wight Maritime</v>
      </c>
      <c r="AP546" s="9">
        <f>IFERROR(VLOOKUP($AN546,'Introduction probability'!$A$1:$L$128,5,FALSE),"0")</f>
        <v>0.5</v>
      </c>
      <c r="AQ546" s="9">
        <f>IFERROR(VLOOKUP($AN546,'Introduction probability'!$A$1:$L$128,6,FALSE),"0")</f>
        <v>0.5</v>
      </c>
      <c r="AR546" s="9">
        <f>IFERROR(VLOOKUP($AN546,'Introduction probability'!$A$1:$L$128,7,FALSE),"0")</f>
        <v>0.5</v>
      </c>
      <c r="AS546" s="9">
        <f>IFERROR(VLOOKUP($AN546,'Introduction probability'!$A$1:$L$128,8,FALSE),"0")</f>
        <v>1</v>
      </c>
      <c r="AT546" s="9">
        <f>IFERROR(VLOOKUP($AN546,'Introduction probability'!$A$1:$L$128,9,FALSE),"0")</f>
        <v>0.5</v>
      </c>
      <c r="AU546" s="9">
        <f>IFERROR(VLOOKUP($AN546,'Introduction probability'!$A$1:$L$128,10,FALSE),"0")</f>
        <v>1</v>
      </c>
      <c r="AV546" s="9">
        <f>IFERROR(VLOOKUP($AN546,'Introduction probability'!$A$1:$L$128,11,FALSE),"0")</f>
        <v>0.5</v>
      </c>
      <c r="AW546" s="9">
        <f>IFERROR(VLOOKUP($AN546,'Introduction probability'!$A$1:$L$128,12,FALSE),"0")</f>
        <v>0.5</v>
      </c>
      <c r="AY546" s="2" t="str">
        <f t="shared" si="207"/>
        <v>South Wight Maritime</v>
      </c>
      <c r="AZ546" s="2" t="str">
        <f t="shared" si="208"/>
        <v>SAC</v>
      </c>
      <c r="BA546" s="2">
        <f t="shared" si="209"/>
        <v>0</v>
      </c>
      <c r="BB546" s="2">
        <f t="shared" si="210"/>
        <v>0.5</v>
      </c>
      <c r="BC546" s="2">
        <f t="shared" si="211"/>
        <v>0.5</v>
      </c>
      <c r="BD546" s="2">
        <f t="shared" si="212"/>
        <v>1</v>
      </c>
      <c r="BE546" s="2">
        <f t="shared" si="213"/>
        <v>0.5</v>
      </c>
      <c r="BF546" s="2">
        <f t="shared" si="214"/>
        <v>1</v>
      </c>
      <c r="BG546" s="2">
        <f t="shared" si="215"/>
        <v>0.5</v>
      </c>
      <c r="BH546" s="2">
        <f t="shared" si="216"/>
        <v>0</v>
      </c>
    </row>
    <row r="547" spans="1:60" x14ac:dyDescent="0.25">
      <c r="A547" s="1" t="s">
        <v>268</v>
      </c>
      <c r="B547" s="1" t="s">
        <v>269</v>
      </c>
      <c r="C547" s="1" t="s">
        <v>242</v>
      </c>
      <c r="D547" s="1" t="s">
        <v>531</v>
      </c>
      <c r="E547" s="1" t="s">
        <v>204</v>
      </c>
      <c r="F547" s="1" t="s">
        <v>16</v>
      </c>
      <c r="G547" s="1" t="s">
        <v>16</v>
      </c>
      <c r="H547" s="1" t="s">
        <v>17</v>
      </c>
      <c r="I547" s="1" t="s">
        <v>619</v>
      </c>
      <c r="J547" s="1" t="s">
        <v>243</v>
      </c>
      <c r="K547" s="1" t="s">
        <v>243</v>
      </c>
      <c r="L547" s="1" t="s">
        <v>272</v>
      </c>
      <c r="M547" s="2" t="str">
        <f t="shared" si="193"/>
        <v>UK0013031</v>
      </c>
      <c r="N547" s="2" t="str">
        <f t="shared" si="194"/>
        <v>Drigg Coast</v>
      </c>
      <c r="O547" s="2" t="str">
        <f t="shared" si="195"/>
        <v>SAC</v>
      </c>
      <c r="P547" s="2" t="str">
        <f t="shared" si="197"/>
        <v>H1330E</v>
      </c>
      <c r="Q547" s="37" t="s">
        <v>313</v>
      </c>
      <c r="R547" s="37" t="s">
        <v>314</v>
      </c>
      <c r="S547" s="37" t="s">
        <v>242</v>
      </c>
      <c r="T547" s="37" t="s">
        <v>591</v>
      </c>
      <c r="U547" s="9">
        <f t="shared" si="198"/>
        <v>1</v>
      </c>
      <c r="V547" s="9">
        <f t="shared" si="199"/>
        <v>1</v>
      </c>
      <c r="W547" s="9">
        <f t="shared" si="200"/>
        <v>1</v>
      </c>
      <c r="X547" s="9">
        <f t="shared" si="201"/>
        <v>0</v>
      </c>
      <c r="Y547" s="9">
        <f t="shared" si="202"/>
        <v>1</v>
      </c>
      <c r="Z547" s="9">
        <f t="shared" si="203"/>
        <v>1</v>
      </c>
      <c r="AA547" s="9">
        <f t="shared" si="204"/>
        <v>1</v>
      </c>
      <c r="AB547" s="9">
        <f t="shared" si="205"/>
        <v>1</v>
      </c>
      <c r="AN547" s="10" t="str">
        <f t="shared" si="196"/>
        <v>South Wight MaritimeSAC</v>
      </c>
      <c r="AO547" s="10" t="str">
        <f t="shared" si="206"/>
        <v>South Wight Maritime</v>
      </c>
      <c r="AP547" s="9">
        <f>IFERROR(VLOOKUP($AN547,'Introduction probability'!$A$1:$L$128,5,FALSE),"0")</f>
        <v>0.5</v>
      </c>
      <c r="AQ547" s="9">
        <f>IFERROR(VLOOKUP($AN547,'Introduction probability'!$A$1:$L$128,6,FALSE),"0")</f>
        <v>0.5</v>
      </c>
      <c r="AR547" s="9">
        <f>IFERROR(VLOOKUP($AN547,'Introduction probability'!$A$1:$L$128,7,FALSE),"0")</f>
        <v>0.5</v>
      </c>
      <c r="AS547" s="9">
        <f>IFERROR(VLOOKUP($AN547,'Introduction probability'!$A$1:$L$128,8,FALSE),"0")</f>
        <v>1</v>
      </c>
      <c r="AT547" s="9">
        <f>IFERROR(VLOOKUP($AN547,'Introduction probability'!$A$1:$L$128,9,FALSE),"0")</f>
        <v>0.5</v>
      </c>
      <c r="AU547" s="9">
        <f>IFERROR(VLOOKUP($AN547,'Introduction probability'!$A$1:$L$128,10,FALSE),"0")</f>
        <v>1</v>
      </c>
      <c r="AV547" s="9">
        <f>IFERROR(VLOOKUP($AN547,'Introduction probability'!$A$1:$L$128,11,FALSE),"0")</f>
        <v>0.5</v>
      </c>
      <c r="AW547" s="9">
        <f>IFERROR(VLOOKUP($AN547,'Introduction probability'!$A$1:$L$128,12,FALSE),"0")</f>
        <v>0.5</v>
      </c>
      <c r="AY547" s="2" t="str">
        <f t="shared" si="207"/>
        <v>South Wight Maritime</v>
      </c>
      <c r="AZ547" s="2" t="str">
        <f t="shared" si="208"/>
        <v>SAC</v>
      </c>
      <c r="BA547" s="2">
        <f t="shared" si="209"/>
        <v>0.5</v>
      </c>
      <c r="BB547" s="2">
        <f t="shared" si="210"/>
        <v>0.5</v>
      </c>
      <c r="BC547" s="2">
        <f t="shared" si="211"/>
        <v>0.5</v>
      </c>
      <c r="BD547" s="2">
        <f t="shared" si="212"/>
        <v>0</v>
      </c>
      <c r="BE547" s="2">
        <f t="shared" si="213"/>
        <v>0.5</v>
      </c>
      <c r="BF547" s="2">
        <f t="shared" si="214"/>
        <v>1</v>
      </c>
      <c r="BG547" s="2">
        <f t="shared" si="215"/>
        <v>0.5</v>
      </c>
      <c r="BH547" s="2">
        <f t="shared" si="216"/>
        <v>0.5</v>
      </c>
    </row>
    <row r="548" spans="1:60" x14ac:dyDescent="0.25">
      <c r="A548" s="1" t="s">
        <v>268</v>
      </c>
      <c r="B548" s="1" t="s">
        <v>269</v>
      </c>
      <c r="C548" s="1" t="s">
        <v>242</v>
      </c>
      <c r="D548" s="1" t="s">
        <v>531</v>
      </c>
      <c r="E548" s="1" t="s">
        <v>204</v>
      </c>
      <c r="F548" s="1" t="s">
        <v>16</v>
      </c>
      <c r="G548" s="1" t="s">
        <v>16</v>
      </c>
      <c r="H548" s="1" t="s">
        <v>17</v>
      </c>
      <c r="I548" s="1" t="s">
        <v>459</v>
      </c>
      <c r="J548" s="1" t="s">
        <v>46</v>
      </c>
      <c r="K548" s="1" t="s">
        <v>16</v>
      </c>
      <c r="L548" s="1" t="s">
        <v>19</v>
      </c>
      <c r="M548" s="2" t="str">
        <f t="shared" si="193"/>
        <v>UK0013031</v>
      </c>
      <c r="N548" s="2" t="str">
        <f t="shared" si="194"/>
        <v>Drigg Coast</v>
      </c>
      <c r="O548" s="2" t="str">
        <f t="shared" si="195"/>
        <v>SAC</v>
      </c>
      <c r="P548" s="2" t="str">
        <f t="shared" si="197"/>
        <v>A2.4</v>
      </c>
      <c r="Q548" s="37" t="s">
        <v>313</v>
      </c>
      <c r="R548" s="37" t="s">
        <v>314</v>
      </c>
      <c r="S548" s="37" t="s">
        <v>242</v>
      </c>
      <c r="T548" s="37" t="s">
        <v>595</v>
      </c>
      <c r="U548" s="9">
        <f t="shared" si="198"/>
        <v>1</v>
      </c>
      <c r="V548" s="9">
        <f t="shared" si="199"/>
        <v>1</v>
      </c>
      <c r="W548" s="9">
        <f t="shared" si="200"/>
        <v>1</v>
      </c>
      <c r="X548" s="9">
        <f t="shared" si="201"/>
        <v>0</v>
      </c>
      <c r="Y548" s="9">
        <f t="shared" si="202"/>
        <v>1</v>
      </c>
      <c r="Z548" s="9">
        <f t="shared" si="203"/>
        <v>1</v>
      </c>
      <c r="AA548" s="9">
        <f t="shared" si="204"/>
        <v>1</v>
      </c>
      <c r="AB548" s="9">
        <f t="shared" si="205"/>
        <v>1</v>
      </c>
      <c r="AN548" s="10" t="str">
        <f t="shared" si="196"/>
        <v>South Wight MaritimeSAC</v>
      </c>
      <c r="AO548" s="10" t="str">
        <f t="shared" si="206"/>
        <v>South Wight Maritime</v>
      </c>
      <c r="AP548" s="9">
        <f>IFERROR(VLOOKUP($AN548,'Introduction probability'!$A$1:$L$128,5,FALSE),"0")</f>
        <v>0.5</v>
      </c>
      <c r="AQ548" s="9">
        <f>IFERROR(VLOOKUP($AN548,'Introduction probability'!$A$1:$L$128,6,FALSE),"0")</f>
        <v>0.5</v>
      </c>
      <c r="AR548" s="9">
        <f>IFERROR(VLOOKUP($AN548,'Introduction probability'!$A$1:$L$128,7,FALSE),"0")</f>
        <v>0.5</v>
      </c>
      <c r="AS548" s="9">
        <f>IFERROR(VLOOKUP($AN548,'Introduction probability'!$A$1:$L$128,8,FALSE),"0")</f>
        <v>1</v>
      </c>
      <c r="AT548" s="9">
        <f>IFERROR(VLOOKUP($AN548,'Introduction probability'!$A$1:$L$128,9,FALSE),"0")</f>
        <v>0.5</v>
      </c>
      <c r="AU548" s="9">
        <f>IFERROR(VLOOKUP($AN548,'Introduction probability'!$A$1:$L$128,10,FALSE),"0")</f>
        <v>1</v>
      </c>
      <c r="AV548" s="9">
        <f>IFERROR(VLOOKUP($AN548,'Introduction probability'!$A$1:$L$128,11,FALSE),"0")</f>
        <v>0.5</v>
      </c>
      <c r="AW548" s="9">
        <f>IFERROR(VLOOKUP($AN548,'Introduction probability'!$A$1:$L$128,12,FALSE),"0")</f>
        <v>0.5</v>
      </c>
      <c r="AY548" s="2" t="str">
        <f t="shared" si="207"/>
        <v>South Wight Maritime</v>
      </c>
      <c r="AZ548" s="2" t="str">
        <f t="shared" si="208"/>
        <v>SAC</v>
      </c>
      <c r="BA548" s="2">
        <f t="shared" si="209"/>
        <v>0.5</v>
      </c>
      <c r="BB548" s="2">
        <f t="shared" si="210"/>
        <v>0.5</v>
      </c>
      <c r="BC548" s="2">
        <f t="shared" si="211"/>
        <v>0.5</v>
      </c>
      <c r="BD548" s="2">
        <f t="shared" si="212"/>
        <v>0</v>
      </c>
      <c r="BE548" s="2">
        <f t="shared" si="213"/>
        <v>0.5</v>
      </c>
      <c r="BF548" s="2">
        <f t="shared" si="214"/>
        <v>1</v>
      </c>
      <c r="BG548" s="2">
        <f t="shared" si="215"/>
        <v>0.5</v>
      </c>
      <c r="BH548" s="2">
        <f t="shared" si="216"/>
        <v>0.5</v>
      </c>
    </row>
    <row r="549" spans="1:60" x14ac:dyDescent="0.25">
      <c r="A549" s="1" t="s">
        <v>268</v>
      </c>
      <c r="B549" s="1" t="s">
        <v>269</v>
      </c>
      <c r="C549" s="1" t="s">
        <v>242</v>
      </c>
      <c r="D549" s="1" t="s">
        <v>531</v>
      </c>
      <c r="E549" s="1" t="s">
        <v>204</v>
      </c>
      <c r="F549" s="1" t="s">
        <v>16</v>
      </c>
      <c r="G549" s="1" t="s">
        <v>16</v>
      </c>
      <c r="H549" s="1" t="s">
        <v>17</v>
      </c>
      <c r="I549" s="1" t="s">
        <v>444</v>
      </c>
      <c r="J549" s="1" t="s">
        <v>27</v>
      </c>
      <c r="K549" s="1" t="s">
        <v>16</v>
      </c>
      <c r="L549" s="1" t="s">
        <v>19</v>
      </c>
      <c r="M549" s="2" t="str">
        <f t="shared" si="193"/>
        <v>UK0013031</v>
      </c>
      <c r="N549" s="2" t="str">
        <f t="shared" si="194"/>
        <v>Drigg Coast</v>
      </c>
      <c r="O549" s="2" t="str">
        <f t="shared" si="195"/>
        <v>SAC</v>
      </c>
      <c r="P549" s="2" t="str">
        <f t="shared" si="197"/>
        <v>A2.3</v>
      </c>
      <c r="Q549" s="37" t="s">
        <v>313</v>
      </c>
      <c r="R549" s="37" t="s">
        <v>314</v>
      </c>
      <c r="S549" s="37" t="s">
        <v>242</v>
      </c>
      <c r="T549" s="37" t="s">
        <v>592</v>
      </c>
      <c r="U549" s="9">
        <f t="shared" si="198"/>
        <v>1</v>
      </c>
      <c r="V549" s="9">
        <f t="shared" si="199"/>
        <v>1</v>
      </c>
      <c r="W549" s="9">
        <f t="shared" si="200"/>
        <v>1</v>
      </c>
      <c r="X549" s="9">
        <f t="shared" si="201"/>
        <v>1</v>
      </c>
      <c r="Y549" s="9">
        <f t="shared" si="202"/>
        <v>1</v>
      </c>
      <c r="Z549" s="9">
        <f t="shared" si="203"/>
        <v>1</v>
      </c>
      <c r="AA549" s="9">
        <f t="shared" si="204"/>
        <v>1</v>
      </c>
      <c r="AB549" s="9">
        <f t="shared" si="205"/>
        <v>1</v>
      </c>
      <c r="AN549" s="10" t="str">
        <f t="shared" si="196"/>
        <v>South Wight MaritimeSAC</v>
      </c>
      <c r="AO549" s="10" t="str">
        <f t="shared" si="206"/>
        <v>South Wight Maritime</v>
      </c>
      <c r="AP549" s="9">
        <f>IFERROR(VLOOKUP($AN549,'Introduction probability'!$A$1:$L$128,5,FALSE),"0")</f>
        <v>0.5</v>
      </c>
      <c r="AQ549" s="9">
        <f>IFERROR(VLOOKUP($AN549,'Introduction probability'!$A$1:$L$128,6,FALSE),"0")</f>
        <v>0.5</v>
      </c>
      <c r="AR549" s="9">
        <f>IFERROR(VLOOKUP($AN549,'Introduction probability'!$A$1:$L$128,7,FALSE),"0")</f>
        <v>0.5</v>
      </c>
      <c r="AS549" s="9">
        <f>IFERROR(VLOOKUP($AN549,'Introduction probability'!$A$1:$L$128,8,FALSE),"0")</f>
        <v>1</v>
      </c>
      <c r="AT549" s="9">
        <f>IFERROR(VLOOKUP($AN549,'Introduction probability'!$A$1:$L$128,9,FALSE),"0")</f>
        <v>0.5</v>
      </c>
      <c r="AU549" s="9">
        <f>IFERROR(VLOOKUP($AN549,'Introduction probability'!$A$1:$L$128,10,FALSE),"0")</f>
        <v>1</v>
      </c>
      <c r="AV549" s="9">
        <f>IFERROR(VLOOKUP($AN549,'Introduction probability'!$A$1:$L$128,11,FALSE),"0")</f>
        <v>0.5</v>
      </c>
      <c r="AW549" s="9">
        <f>IFERROR(VLOOKUP($AN549,'Introduction probability'!$A$1:$L$128,12,FALSE),"0")</f>
        <v>0.5</v>
      </c>
      <c r="AY549" s="2" t="str">
        <f t="shared" si="207"/>
        <v>South Wight Maritime</v>
      </c>
      <c r="AZ549" s="2" t="str">
        <f t="shared" si="208"/>
        <v>SAC</v>
      </c>
      <c r="BA549" s="2">
        <f t="shared" si="209"/>
        <v>0.5</v>
      </c>
      <c r="BB549" s="2">
        <f t="shared" si="210"/>
        <v>0.5</v>
      </c>
      <c r="BC549" s="2">
        <f t="shared" si="211"/>
        <v>0.5</v>
      </c>
      <c r="BD549" s="2">
        <f t="shared" si="212"/>
        <v>1</v>
      </c>
      <c r="BE549" s="2">
        <f t="shared" si="213"/>
        <v>0.5</v>
      </c>
      <c r="BF549" s="2">
        <f t="shared" si="214"/>
        <v>1</v>
      </c>
      <c r="BG549" s="2">
        <f t="shared" si="215"/>
        <v>0.5</v>
      </c>
      <c r="BH549" s="2">
        <f t="shared" si="216"/>
        <v>0.5</v>
      </c>
    </row>
    <row r="550" spans="1:60" x14ac:dyDescent="0.25">
      <c r="A550" s="1" t="s">
        <v>268</v>
      </c>
      <c r="B550" s="1" t="s">
        <v>269</v>
      </c>
      <c r="C550" s="1" t="s">
        <v>242</v>
      </c>
      <c r="D550" s="1" t="s">
        <v>531</v>
      </c>
      <c r="E550" s="1" t="s">
        <v>204</v>
      </c>
      <c r="F550" s="1" t="s">
        <v>16</v>
      </c>
      <c r="G550" s="1" t="s">
        <v>16</v>
      </c>
      <c r="H550" s="1" t="s">
        <v>17</v>
      </c>
      <c r="I550" s="1" t="s">
        <v>616</v>
      </c>
      <c r="J550" s="1" t="s">
        <v>155</v>
      </c>
      <c r="K550" s="1" t="s">
        <v>16</v>
      </c>
      <c r="L550" s="1" t="s">
        <v>250</v>
      </c>
      <c r="M550" s="2" t="str">
        <f t="shared" si="193"/>
        <v>UK0013031</v>
      </c>
      <c r="N550" s="2" t="str">
        <f t="shared" si="194"/>
        <v>Drigg Coast</v>
      </c>
      <c r="O550" s="2" t="str">
        <f t="shared" si="195"/>
        <v>SAC</v>
      </c>
      <c r="P550" s="2" t="str">
        <f t="shared" si="197"/>
        <v>A1E</v>
      </c>
      <c r="Q550" s="37" t="s">
        <v>313</v>
      </c>
      <c r="R550" s="37" t="s">
        <v>314</v>
      </c>
      <c r="S550" s="37" t="s">
        <v>242</v>
      </c>
      <c r="T550" s="37" t="s">
        <v>534</v>
      </c>
      <c r="U550" s="9">
        <f t="shared" si="198"/>
        <v>0</v>
      </c>
      <c r="V550" s="9">
        <f t="shared" si="199"/>
        <v>0</v>
      </c>
      <c r="W550" s="9">
        <f t="shared" si="200"/>
        <v>0</v>
      </c>
      <c r="X550" s="9">
        <f t="shared" si="201"/>
        <v>0</v>
      </c>
      <c r="Y550" s="9">
        <f t="shared" si="202"/>
        <v>0</v>
      </c>
      <c r="Z550" s="9">
        <f t="shared" si="203"/>
        <v>0</v>
      </c>
      <c r="AA550" s="9">
        <f t="shared" si="204"/>
        <v>0</v>
      </c>
      <c r="AB550" s="9">
        <f t="shared" si="205"/>
        <v>0</v>
      </c>
      <c r="AN550" s="10" t="str">
        <f t="shared" si="196"/>
        <v>South Wight MaritimeSAC</v>
      </c>
      <c r="AO550" s="10" t="str">
        <f t="shared" si="206"/>
        <v>South Wight Maritime</v>
      </c>
      <c r="AP550" s="9">
        <f>IFERROR(VLOOKUP($AN550,'Introduction probability'!$A$1:$L$128,5,FALSE),"0")</f>
        <v>0.5</v>
      </c>
      <c r="AQ550" s="9">
        <f>IFERROR(VLOOKUP($AN550,'Introduction probability'!$A$1:$L$128,6,FALSE),"0")</f>
        <v>0.5</v>
      </c>
      <c r="AR550" s="9">
        <f>IFERROR(VLOOKUP($AN550,'Introduction probability'!$A$1:$L$128,7,FALSE),"0")</f>
        <v>0.5</v>
      </c>
      <c r="AS550" s="9">
        <f>IFERROR(VLOOKUP($AN550,'Introduction probability'!$A$1:$L$128,8,FALSE),"0")</f>
        <v>1</v>
      </c>
      <c r="AT550" s="9">
        <f>IFERROR(VLOOKUP($AN550,'Introduction probability'!$A$1:$L$128,9,FALSE),"0")</f>
        <v>0.5</v>
      </c>
      <c r="AU550" s="9">
        <f>IFERROR(VLOOKUP($AN550,'Introduction probability'!$A$1:$L$128,10,FALSE),"0")</f>
        <v>1</v>
      </c>
      <c r="AV550" s="9">
        <f>IFERROR(VLOOKUP($AN550,'Introduction probability'!$A$1:$L$128,11,FALSE),"0")</f>
        <v>0.5</v>
      </c>
      <c r="AW550" s="9">
        <f>IFERROR(VLOOKUP($AN550,'Introduction probability'!$A$1:$L$128,12,FALSE),"0")</f>
        <v>0.5</v>
      </c>
      <c r="AY550" s="2" t="str">
        <f t="shared" si="207"/>
        <v>South Wight Maritime</v>
      </c>
      <c r="AZ550" s="2" t="str">
        <f t="shared" si="208"/>
        <v>SAC</v>
      </c>
      <c r="BA550" s="2">
        <f t="shared" si="209"/>
        <v>0</v>
      </c>
      <c r="BB550" s="2">
        <f t="shared" si="210"/>
        <v>0</v>
      </c>
      <c r="BC550" s="2">
        <f t="shared" si="211"/>
        <v>0</v>
      </c>
      <c r="BD550" s="2">
        <f t="shared" si="212"/>
        <v>0</v>
      </c>
      <c r="BE550" s="2">
        <f t="shared" si="213"/>
        <v>0</v>
      </c>
      <c r="BF550" s="2">
        <f t="shared" si="214"/>
        <v>0</v>
      </c>
      <c r="BG550" s="2">
        <f t="shared" si="215"/>
        <v>0</v>
      </c>
      <c r="BH550" s="2">
        <f t="shared" si="216"/>
        <v>0</v>
      </c>
    </row>
    <row r="551" spans="1:60" x14ac:dyDescent="0.25">
      <c r="A551" s="1" t="s">
        <v>268</v>
      </c>
      <c r="B551" s="1" t="s">
        <v>269</v>
      </c>
      <c r="C551" s="1" t="s">
        <v>242</v>
      </c>
      <c r="D551" s="1" t="s">
        <v>531</v>
      </c>
      <c r="E551" s="1" t="s">
        <v>204</v>
      </c>
      <c r="F551" s="1" t="s">
        <v>16</v>
      </c>
      <c r="G551" s="1" t="s">
        <v>16</v>
      </c>
      <c r="H551" s="1" t="s">
        <v>17</v>
      </c>
      <c r="I551" s="1" t="s">
        <v>465</v>
      </c>
      <c r="J551" s="1" t="s">
        <v>56</v>
      </c>
      <c r="K551" s="1" t="s">
        <v>16</v>
      </c>
      <c r="L551" s="1" t="s">
        <v>19</v>
      </c>
      <c r="M551" s="2" t="str">
        <f t="shared" si="193"/>
        <v>UK0013031</v>
      </c>
      <c r="N551" s="2" t="str">
        <f t="shared" si="194"/>
        <v>Drigg Coast</v>
      </c>
      <c r="O551" s="2" t="str">
        <f t="shared" si="195"/>
        <v>SAC</v>
      </c>
      <c r="P551" s="2" t="str">
        <f t="shared" si="197"/>
        <v>A2.2</v>
      </c>
      <c r="Q551" s="37" t="s">
        <v>313</v>
      </c>
      <c r="R551" s="37" t="s">
        <v>314</v>
      </c>
      <c r="S551" s="37" t="s">
        <v>242</v>
      </c>
      <c r="T551" s="37" t="s">
        <v>545</v>
      </c>
      <c r="U551" s="9">
        <f t="shared" si="198"/>
        <v>0</v>
      </c>
      <c r="V551" s="9">
        <f t="shared" si="199"/>
        <v>0</v>
      </c>
      <c r="W551" s="9">
        <f t="shared" si="200"/>
        <v>0</v>
      </c>
      <c r="X551" s="9">
        <f t="shared" si="201"/>
        <v>0</v>
      </c>
      <c r="Y551" s="9">
        <f t="shared" si="202"/>
        <v>0</v>
      </c>
      <c r="Z551" s="9">
        <f t="shared" si="203"/>
        <v>0</v>
      </c>
      <c r="AA551" s="9">
        <f t="shared" si="204"/>
        <v>0</v>
      </c>
      <c r="AB551" s="9">
        <f t="shared" si="205"/>
        <v>0</v>
      </c>
      <c r="AN551" s="10" t="str">
        <f t="shared" si="196"/>
        <v>South Wight MaritimeSAC</v>
      </c>
      <c r="AO551" s="10" t="str">
        <f t="shared" si="206"/>
        <v>South Wight Maritime</v>
      </c>
      <c r="AP551" s="9">
        <f>IFERROR(VLOOKUP($AN551,'Introduction probability'!$A$1:$L$128,5,FALSE),"0")</f>
        <v>0.5</v>
      </c>
      <c r="AQ551" s="9">
        <f>IFERROR(VLOOKUP($AN551,'Introduction probability'!$A$1:$L$128,6,FALSE),"0")</f>
        <v>0.5</v>
      </c>
      <c r="AR551" s="9">
        <f>IFERROR(VLOOKUP($AN551,'Introduction probability'!$A$1:$L$128,7,FALSE),"0")</f>
        <v>0.5</v>
      </c>
      <c r="AS551" s="9">
        <f>IFERROR(VLOOKUP($AN551,'Introduction probability'!$A$1:$L$128,8,FALSE),"0")</f>
        <v>1</v>
      </c>
      <c r="AT551" s="9">
        <f>IFERROR(VLOOKUP($AN551,'Introduction probability'!$A$1:$L$128,9,FALSE),"0")</f>
        <v>0.5</v>
      </c>
      <c r="AU551" s="9">
        <f>IFERROR(VLOOKUP($AN551,'Introduction probability'!$A$1:$L$128,10,FALSE),"0")</f>
        <v>1</v>
      </c>
      <c r="AV551" s="9">
        <f>IFERROR(VLOOKUP($AN551,'Introduction probability'!$A$1:$L$128,11,FALSE),"0")</f>
        <v>0.5</v>
      </c>
      <c r="AW551" s="9">
        <f>IFERROR(VLOOKUP($AN551,'Introduction probability'!$A$1:$L$128,12,FALSE),"0")</f>
        <v>0.5</v>
      </c>
      <c r="AY551" s="2" t="str">
        <f t="shared" si="207"/>
        <v>South Wight Maritime</v>
      </c>
      <c r="AZ551" s="2" t="str">
        <f t="shared" si="208"/>
        <v>SAC</v>
      </c>
      <c r="BA551" s="2">
        <f t="shared" si="209"/>
        <v>0</v>
      </c>
      <c r="BB551" s="2">
        <f t="shared" si="210"/>
        <v>0</v>
      </c>
      <c r="BC551" s="2">
        <f t="shared" si="211"/>
        <v>0</v>
      </c>
      <c r="BD551" s="2">
        <f t="shared" si="212"/>
        <v>0</v>
      </c>
      <c r="BE551" s="2">
        <f t="shared" si="213"/>
        <v>0</v>
      </c>
      <c r="BF551" s="2">
        <f t="shared" si="214"/>
        <v>0</v>
      </c>
      <c r="BG551" s="2">
        <f t="shared" si="215"/>
        <v>0</v>
      </c>
      <c r="BH551" s="2">
        <f t="shared" si="216"/>
        <v>0</v>
      </c>
    </row>
    <row r="552" spans="1:60" x14ac:dyDescent="0.25">
      <c r="A552" s="1" t="s">
        <v>268</v>
      </c>
      <c r="B552" s="1" t="s">
        <v>269</v>
      </c>
      <c r="C552" s="1" t="s">
        <v>242</v>
      </c>
      <c r="D552" s="1" t="s">
        <v>531</v>
      </c>
      <c r="E552" s="1" t="s">
        <v>204</v>
      </c>
      <c r="F552" s="1" t="s">
        <v>16</v>
      </c>
      <c r="G552" s="1" t="s">
        <v>16</v>
      </c>
      <c r="H552" s="1" t="s">
        <v>17</v>
      </c>
      <c r="I552" s="1" t="s">
        <v>620</v>
      </c>
      <c r="J552" s="1" t="s">
        <v>273</v>
      </c>
      <c r="K552" s="1" t="s">
        <v>16</v>
      </c>
      <c r="L552" s="1" t="s">
        <v>250</v>
      </c>
      <c r="M552" s="2" t="str">
        <f t="shared" si="193"/>
        <v>UK0013031</v>
      </c>
      <c r="N552" s="2" t="str">
        <f t="shared" si="194"/>
        <v>Drigg Coast</v>
      </c>
      <c r="O552" s="2" t="str">
        <f t="shared" si="195"/>
        <v>SAC</v>
      </c>
      <c r="P552" s="2" t="str">
        <f t="shared" si="197"/>
        <v>SF_SH_3E</v>
      </c>
      <c r="Q552" s="37" t="s">
        <v>315</v>
      </c>
      <c r="R552" s="37" t="s">
        <v>129</v>
      </c>
      <c r="S552" s="37" t="s">
        <v>242</v>
      </c>
      <c r="T552" s="37" t="s">
        <v>590</v>
      </c>
      <c r="U552" s="9">
        <f t="shared" si="198"/>
        <v>0</v>
      </c>
      <c r="V552" s="9">
        <f t="shared" si="199"/>
        <v>1</v>
      </c>
      <c r="W552" s="9">
        <f t="shared" si="200"/>
        <v>1</v>
      </c>
      <c r="X552" s="9">
        <f t="shared" si="201"/>
        <v>1</v>
      </c>
      <c r="Y552" s="9">
        <f t="shared" si="202"/>
        <v>1</v>
      </c>
      <c r="Z552" s="9">
        <f t="shared" si="203"/>
        <v>1</v>
      </c>
      <c r="AA552" s="9">
        <f t="shared" si="204"/>
        <v>1</v>
      </c>
      <c r="AB552" s="9">
        <f t="shared" si="205"/>
        <v>0</v>
      </c>
      <c r="AN552" s="10" t="str">
        <f t="shared" si="196"/>
        <v>Thanet CoastSAC</v>
      </c>
      <c r="AO552" s="10" t="str">
        <f t="shared" si="206"/>
        <v>Thanet Coast</v>
      </c>
      <c r="AP552" s="9">
        <f>IFERROR(VLOOKUP($AN552,'Introduction probability'!$A$1:$L$128,5,FALSE),"0")</f>
        <v>1</v>
      </c>
      <c r="AQ552" s="9">
        <f>IFERROR(VLOOKUP($AN552,'Introduction probability'!$A$1:$L$128,6,FALSE),"0")</f>
        <v>0.5</v>
      </c>
      <c r="AR552" s="9">
        <f>IFERROR(VLOOKUP($AN552,'Introduction probability'!$A$1:$L$128,7,FALSE),"0")</f>
        <v>0.5</v>
      </c>
      <c r="AS552" s="9">
        <f>IFERROR(VLOOKUP($AN552,'Introduction probability'!$A$1:$L$128,8,FALSE),"0")</f>
        <v>1</v>
      </c>
      <c r="AT552" s="9">
        <f>IFERROR(VLOOKUP($AN552,'Introduction probability'!$A$1:$L$128,9,FALSE),"0")</f>
        <v>0.5</v>
      </c>
      <c r="AU552" s="9">
        <f>IFERROR(VLOOKUP($AN552,'Introduction probability'!$A$1:$L$128,10,FALSE),"0")</f>
        <v>1</v>
      </c>
      <c r="AV552" s="9">
        <f>IFERROR(VLOOKUP($AN552,'Introduction probability'!$A$1:$L$128,11,FALSE),"0")</f>
        <v>1</v>
      </c>
      <c r="AW552" s="9">
        <f>IFERROR(VLOOKUP($AN552,'Introduction probability'!$A$1:$L$128,12,FALSE),"0")</f>
        <v>0.5</v>
      </c>
      <c r="AY552" s="2" t="str">
        <f t="shared" si="207"/>
        <v>Thanet Coast</v>
      </c>
      <c r="AZ552" s="2" t="str">
        <f t="shared" si="208"/>
        <v>SAC</v>
      </c>
      <c r="BA552" s="2">
        <f t="shared" si="209"/>
        <v>0</v>
      </c>
      <c r="BB552" s="2">
        <f t="shared" si="210"/>
        <v>0.5</v>
      </c>
      <c r="BC552" s="2">
        <f t="shared" si="211"/>
        <v>0.5</v>
      </c>
      <c r="BD552" s="2">
        <f t="shared" si="212"/>
        <v>1</v>
      </c>
      <c r="BE552" s="2">
        <f t="shared" si="213"/>
        <v>0.5</v>
      </c>
      <c r="BF552" s="2">
        <f t="shared" si="214"/>
        <v>1</v>
      </c>
      <c r="BG552" s="2">
        <f t="shared" si="215"/>
        <v>1</v>
      </c>
      <c r="BH552" s="2">
        <f t="shared" si="216"/>
        <v>0</v>
      </c>
    </row>
    <row r="553" spans="1:60" x14ac:dyDescent="0.25">
      <c r="A553" s="1" t="s">
        <v>268</v>
      </c>
      <c r="B553" s="1" t="s">
        <v>269</v>
      </c>
      <c r="C553" s="1" t="s">
        <v>242</v>
      </c>
      <c r="D553" s="1" t="s">
        <v>531</v>
      </c>
      <c r="E553" s="1" t="s">
        <v>204</v>
      </c>
      <c r="F553" s="1" t="s">
        <v>16</v>
      </c>
      <c r="G553" s="1" t="s">
        <v>16</v>
      </c>
      <c r="H553" s="1" t="s">
        <v>17</v>
      </c>
      <c r="I553" s="1" t="s">
        <v>621</v>
      </c>
      <c r="J553" s="1" t="s">
        <v>148</v>
      </c>
      <c r="K553" s="1" t="s">
        <v>148</v>
      </c>
      <c r="L553" s="1" t="s">
        <v>272</v>
      </c>
      <c r="M553" s="2" t="str">
        <f t="shared" si="193"/>
        <v>UK0013031</v>
      </c>
      <c r="N553" s="2" t="str">
        <f t="shared" si="194"/>
        <v>Drigg Coast</v>
      </c>
      <c r="O553" s="2" t="str">
        <f t="shared" si="195"/>
        <v>SAC</v>
      </c>
      <c r="P553" s="2" t="str">
        <f t="shared" si="197"/>
        <v>H1310E</v>
      </c>
      <c r="Q553" s="37" t="s">
        <v>315</v>
      </c>
      <c r="R553" s="37" t="s">
        <v>129</v>
      </c>
      <c r="S553" s="37" t="s">
        <v>242</v>
      </c>
      <c r="T553" s="37" t="s">
        <v>591</v>
      </c>
      <c r="U553" s="9">
        <f t="shared" si="198"/>
        <v>1</v>
      </c>
      <c r="V553" s="9">
        <f t="shared" si="199"/>
        <v>1</v>
      </c>
      <c r="W553" s="9">
        <f t="shared" si="200"/>
        <v>1</v>
      </c>
      <c r="X553" s="9">
        <f t="shared" si="201"/>
        <v>0</v>
      </c>
      <c r="Y553" s="9">
        <f t="shared" si="202"/>
        <v>1</v>
      </c>
      <c r="Z553" s="9">
        <f t="shared" si="203"/>
        <v>1</v>
      </c>
      <c r="AA553" s="9">
        <f t="shared" si="204"/>
        <v>1</v>
      </c>
      <c r="AB553" s="9">
        <f t="shared" si="205"/>
        <v>1</v>
      </c>
      <c r="AN553" s="10" t="str">
        <f t="shared" si="196"/>
        <v>Thanet CoastSAC</v>
      </c>
      <c r="AO553" s="10" t="str">
        <f t="shared" si="206"/>
        <v>Thanet Coast</v>
      </c>
      <c r="AP553" s="9">
        <f>IFERROR(VLOOKUP($AN553,'Introduction probability'!$A$1:$L$128,5,FALSE),"0")</f>
        <v>1</v>
      </c>
      <c r="AQ553" s="9">
        <f>IFERROR(VLOOKUP($AN553,'Introduction probability'!$A$1:$L$128,6,FALSE),"0")</f>
        <v>0.5</v>
      </c>
      <c r="AR553" s="9">
        <f>IFERROR(VLOOKUP($AN553,'Introduction probability'!$A$1:$L$128,7,FALSE),"0")</f>
        <v>0.5</v>
      </c>
      <c r="AS553" s="9">
        <f>IFERROR(VLOOKUP($AN553,'Introduction probability'!$A$1:$L$128,8,FALSE),"0")</f>
        <v>1</v>
      </c>
      <c r="AT553" s="9">
        <f>IFERROR(VLOOKUP($AN553,'Introduction probability'!$A$1:$L$128,9,FALSE),"0")</f>
        <v>0.5</v>
      </c>
      <c r="AU553" s="9">
        <f>IFERROR(VLOOKUP($AN553,'Introduction probability'!$A$1:$L$128,10,FALSE),"0")</f>
        <v>1</v>
      </c>
      <c r="AV553" s="9">
        <f>IFERROR(VLOOKUP($AN553,'Introduction probability'!$A$1:$L$128,11,FALSE),"0")</f>
        <v>1</v>
      </c>
      <c r="AW553" s="9">
        <f>IFERROR(VLOOKUP($AN553,'Introduction probability'!$A$1:$L$128,12,FALSE),"0")</f>
        <v>0.5</v>
      </c>
      <c r="AY553" s="2" t="str">
        <f t="shared" si="207"/>
        <v>Thanet Coast</v>
      </c>
      <c r="AZ553" s="2" t="str">
        <f t="shared" si="208"/>
        <v>SAC</v>
      </c>
      <c r="BA553" s="2">
        <f t="shared" si="209"/>
        <v>1</v>
      </c>
      <c r="BB553" s="2">
        <f t="shared" si="210"/>
        <v>0.5</v>
      </c>
      <c r="BC553" s="2">
        <f t="shared" si="211"/>
        <v>0.5</v>
      </c>
      <c r="BD553" s="2">
        <f t="shared" si="212"/>
        <v>0</v>
      </c>
      <c r="BE553" s="2">
        <f t="shared" si="213"/>
        <v>0.5</v>
      </c>
      <c r="BF553" s="2">
        <f t="shared" si="214"/>
        <v>1</v>
      </c>
      <c r="BG553" s="2">
        <f t="shared" si="215"/>
        <v>1</v>
      </c>
      <c r="BH553" s="2">
        <f t="shared" si="216"/>
        <v>0.5</v>
      </c>
    </row>
    <row r="554" spans="1:60" x14ac:dyDescent="0.25">
      <c r="A554" s="1" t="s">
        <v>268</v>
      </c>
      <c r="B554" s="1" t="s">
        <v>269</v>
      </c>
      <c r="C554" s="1" t="s">
        <v>242</v>
      </c>
      <c r="D554" s="1" t="s">
        <v>540</v>
      </c>
      <c r="E554" s="1" t="s">
        <v>264</v>
      </c>
      <c r="F554" s="1" t="s">
        <v>16</v>
      </c>
      <c r="G554" s="1" t="s">
        <v>16</v>
      </c>
      <c r="H554" s="1" t="s">
        <v>17</v>
      </c>
      <c r="I554" s="1" t="s">
        <v>16</v>
      </c>
      <c r="J554" s="1" t="s">
        <v>16</v>
      </c>
      <c r="K554" s="1" t="s">
        <v>16</v>
      </c>
      <c r="L554" s="1" t="s">
        <v>16</v>
      </c>
      <c r="M554" s="2" t="str">
        <f t="shared" si="193"/>
        <v>UK0013031</v>
      </c>
      <c r="N554" s="2" t="str">
        <f t="shared" si="194"/>
        <v>Drigg Coast</v>
      </c>
      <c r="O554" s="2" t="str">
        <f t="shared" si="195"/>
        <v>SAC</v>
      </c>
      <c r="P554" s="2" t="str">
        <f t="shared" si="197"/>
        <v>H2130</v>
      </c>
      <c r="Q554" s="37" t="s">
        <v>315</v>
      </c>
      <c r="R554" s="37" t="s">
        <v>129</v>
      </c>
      <c r="S554" s="37" t="s">
        <v>242</v>
      </c>
      <c r="T554" s="37" t="s">
        <v>595</v>
      </c>
      <c r="U554" s="9">
        <f t="shared" si="198"/>
        <v>1</v>
      </c>
      <c r="V554" s="9">
        <f t="shared" si="199"/>
        <v>1</v>
      </c>
      <c r="W554" s="9">
        <f t="shared" si="200"/>
        <v>1</v>
      </c>
      <c r="X554" s="9">
        <f t="shared" si="201"/>
        <v>0</v>
      </c>
      <c r="Y554" s="9">
        <f t="shared" si="202"/>
        <v>1</v>
      </c>
      <c r="Z554" s="9">
        <f t="shared" si="203"/>
        <v>1</v>
      </c>
      <c r="AA554" s="9">
        <f t="shared" si="204"/>
        <v>1</v>
      </c>
      <c r="AB554" s="9">
        <f t="shared" si="205"/>
        <v>1</v>
      </c>
      <c r="AN554" s="10" t="str">
        <f t="shared" si="196"/>
        <v>Thanet CoastSAC</v>
      </c>
      <c r="AO554" s="10" t="str">
        <f t="shared" si="206"/>
        <v>Thanet Coast</v>
      </c>
      <c r="AP554" s="9">
        <f>IFERROR(VLOOKUP($AN554,'Introduction probability'!$A$1:$L$128,5,FALSE),"0")</f>
        <v>1</v>
      </c>
      <c r="AQ554" s="9">
        <f>IFERROR(VLOOKUP($AN554,'Introduction probability'!$A$1:$L$128,6,FALSE),"0")</f>
        <v>0.5</v>
      </c>
      <c r="AR554" s="9">
        <f>IFERROR(VLOOKUP($AN554,'Introduction probability'!$A$1:$L$128,7,FALSE),"0")</f>
        <v>0.5</v>
      </c>
      <c r="AS554" s="9">
        <f>IFERROR(VLOOKUP($AN554,'Introduction probability'!$A$1:$L$128,8,FALSE),"0")</f>
        <v>1</v>
      </c>
      <c r="AT554" s="9">
        <f>IFERROR(VLOOKUP($AN554,'Introduction probability'!$A$1:$L$128,9,FALSE),"0")</f>
        <v>0.5</v>
      </c>
      <c r="AU554" s="9">
        <f>IFERROR(VLOOKUP($AN554,'Introduction probability'!$A$1:$L$128,10,FALSE),"0")</f>
        <v>1</v>
      </c>
      <c r="AV554" s="9">
        <f>IFERROR(VLOOKUP($AN554,'Introduction probability'!$A$1:$L$128,11,FALSE),"0")</f>
        <v>1</v>
      </c>
      <c r="AW554" s="9">
        <f>IFERROR(VLOOKUP($AN554,'Introduction probability'!$A$1:$L$128,12,FALSE),"0")</f>
        <v>0.5</v>
      </c>
      <c r="AY554" s="2" t="str">
        <f t="shared" si="207"/>
        <v>Thanet Coast</v>
      </c>
      <c r="AZ554" s="2" t="str">
        <f t="shared" si="208"/>
        <v>SAC</v>
      </c>
      <c r="BA554" s="2">
        <f t="shared" si="209"/>
        <v>1</v>
      </c>
      <c r="BB554" s="2">
        <f t="shared" si="210"/>
        <v>0.5</v>
      </c>
      <c r="BC554" s="2">
        <f t="shared" si="211"/>
        <v>0.5</v>
      </c>
      <c r="BD554" s="2">
        <f t="shared" si="212"/>
        <v>0</v>
      </c>
      <c r="BE554" s="2">
        <f t="shared" si="213"/>
        <v>0.5</v>
      </c>
      <c r="BF554" s="2">
        <f t="shared" si="214"/>
        <v>1</v>
      </c>
      <c r="BG554" s="2">
        <f t="shared" si="215"/>
        <v>1</v>
      </c>
      <c r="BH554" s="2">
        <f t="shared" si="216"/>
        <v>0.5</v>
      </c>
    </row>
    <row r="555" spans="1:60" x14ac:dyDescent="0.25">
      <c r="A555" s="1" t="s">
        <v>268</v>
      </c>
      <c r="B555" s="1" t="s">
        <v>269</v>
      </c>
      <c r="C555" s="1" t="s">
        <v>242</v>
      </c>
      <c r="D555" s="1" t="s">
        <v>541</v>
      </c>
      <c r="E555" s="1" t="s">
        <v>265</v>
      </c>
      <c r="F555" s="1" t="s">
        <v>16</v>
      </c>
      <c r="G555" s="1" t="s">
        <v>16</v>
      </c>
      <c r="H555" s="1" t="s">
        <v>17</v>
      </c>
      <c r="I555" s="1" t="s">
        <v>16</v>
      </c>
      <c r="J555" s="1" t="s">
        <v>16</v>
      </c>
      <c r="K555" s="1" t="s">
        <v>16</v>
      </c>
      <c r="L555" s="1" t="s">
        <v>16</v>
      </c>
      <c r="M555" s="2" t="str">
        <f t="shared" si="193"/>
        <v>UK0013031</v>
      </c>
      <c r="N555" s="2" t="str">
        <f t="shared" si="194"/>
        <v>Drigg Coast</v>
      </c>
      <c r="O555" s="2" t="str">
        <f t="shared" si="195"/>
        <v>SAC</v>
      </c>
      <c r="P555" s="2" t="str">
        <f t="shared" si="197"/>
        <v>H2190</v>
      </c>
      <c r="Q555" s="37" t="s">
        <v>315</v>
      </c>
      <c r="R555" s="37" t="s">
        <v>129</v>
      </c>
      <c r="S555" s="37" t="s">
        <v>242</v>
      </c>
      <c r="T555" s="37" t="s">
        <v>534</v>
      </c>
      <c r="U555" s="9">
        <f t="shared" si="198"/>
        <v>0</v>
      </c>
      <c r="V555" s="9">
        <f t="shared" si="199"/>
        <v>0</v>
      </c>
      <c r="W555" s="9">
        <f t="shared" si="200"/>
        <v>0</v>
      </c>
      <c r="X555" s="9">
        <f t="shared" si="201"/>
        <v>0</v>
      </c>
      <c r="Y555" s="9">
        <f t="shared" si="202"/>
        <v>0</v>
      </c>
      <c r="Z555" s="9">
        <f t="shared" si="203"/>
        <v>0</v>
      </c>
      <c r="AA555" s="9">
        <f t="shared" si="204"/>
        <v>0</v>
      </c>
      <c r="AB555" s="9">
        <f t="shared" si="205"/>
        <v>0</v>
      </c>
      <c r="AN555" s="10" t="str">
        <f t="shared" si="196"/>
        <v>Thanet CoastSAC</v>
      </c>
      <c r="AO555" s="10" t="str">
        <f t="shared" si="206"/>
        <v>Thanet Coast</v>
      </c>
      <c r="AP555" s="9">
        <f>IFERROR(VLOOKUP($AN555,'Introduction probability'!$A$1:$L$128,5,FALSE),"0")</f>
        <v>1</v>
      </c>
      <c r="AQ555" s="9">
        <f>IFERROR(VLOOKUP($AN555,'Introduction probability'!$A$1:$L$128,6,FALSE),"0")</f>
        <v>0.5</v>
      </c>
      <c r="AR555" s="9">
        <f>IFERROR(VLOOKUP($AN555,'Introduction probability'!$A$1:$L$128,7,FALSE),"0")</f>
        <v>0.5</v>
      </c>
      <c r="AS555" s="9">
        <f>IFERROR(VLOOKUP($AN555,'Introduction probability'!$A$1:$L$128,8,FALSE),"0")</f>
        <v>1</v>
      </c>
      <c r="AT555" s="9">
        <f>IFERROR(VLOOKUP($AN555,'Introduction probability'!$A$1:$L$128,9,FALSE),"0")</f>
        <v>0.5</v>
      </c>
      <c r="AU555" s="9">
        <f>IFERROR(VLOOKUP($AN555,'Introduction probability'!$A$1:$L$128,10,FALSE),"0")</f>
        <v>1</v>
      </c>
      <c r="AV555" s="9">
        <f>IFERROR(VLOOKUP($AN555,'Introduction probability'!$A$1:$L$128,11,FALSE),"0")</f>
        <v>1</v>
      </c>
      <c r="AW555" s="9">
        <f>IFERROR(VLOOKUP($AN555,'Introduction probability'!$A$1:$L$128,12,FALSE),"0")</f>
        <v>0.5</v>
      </c>
      <c r="AY555" s="2" t="str">
        <f t="shared" si="207"/>
        <v>Thanet Coast</v>
      </c>
      <c r="AZ555" s="2" t="str">
        <f t="shared" si="208"/>
        <v>SAC</v>
      </c>
      <c r="BA555" s="2">
        <f t="shared" si="209"/>
        <v>0</v>
      </c>
      <c r="BB555" s="2">
        <f t="shared" si="210"/>
        <v>0</v>
      </c>
      <c r="BC555" s="2">
        <f t="shared" si="211"/>
        <v>0</v>
      </c>
      <c r="BD555" s="2">
        <f t="shared" si="212"/>
        <v>0</v>
      </c>
      <c r="BE555" s="2">
        <f t="shared" si="213"/>
        <v>0</v>
      </c>
      <c r="BF555" s="2">
        <f t="shared" si="214"/>
        <v>0</v>
      </c>
      <c r="BG555" s="2">
        <f t="shared" si="215"/>
        <v>0</v>
      </c>
      <c r="BH555" s="2">
        <f t="shared" si="216"/>
        <v>0</v>
      </c>
    </row>
    <row r="556" spans="1:60" x14ac:dyDescent="0.25">
      <c r="A556" s="1" t="s">
        <v>268</v>
      </c>
      <c r="B556" s="1" t="s">
        <v>269</v>
      </c>
      <c r="C556" s="1" t="s">
        <v>242</v>
      </c>
      <c r="D556" s="1" t="s">
        <v>532</v>
      </c>
      <c r="E556" s="1" t="s">
        <v>205</v>
      </c>
      <c r="F556" s="1" t="s">
        <v>16</v>
      </c>
      <c r="G556" s="1" t="s">
        <v>16</v>
      </c>
      <c r="H556" s="1" t="s">
        <v>17</v>
      </c>
      <c r="I556" s="1" t="s">
        <v>450</v>
      </c>
      <c r="J556" s="1" t="s">
        <v>35</v>
      </c>
      <c r="K556" s="1" t="s">
        <v>16</v>
      </c>
      <c r="L556" s="1" t="s">
        <v>19</v>
      </c>
      <c r="M556" s="2" t="str">
        <f t="shared" si="193"/>
        <v>UK0013031</v>
      </c>
      <c r="N556" s="2" t="str">
        <f t="shared" si="194"/>
        <v>Drigg Coast</v>
      </c>
      <c r="O556" s="2" t="str">
        <f t="shared" si="195"/>
        <v>SAC</v>
      </c>
      <c r="P556" s="2" t="str">
        <f t="shared" si="197"/>
        <v>A2.1</v>
      </c>
      <c r="Q556" s="37" t="s">
        <v>316</v>
      </c>
      <c r="R556" s="37" t="s">
        <v>317</v>
      </c>
      <c r="S556" s="37" t="s">
        <v>242</v>
      </c>
      <c r="T556" s="37" t="s">
        <v>600</v>
      </c>
      <c r="U556" s="9">
        <f t="shared" si="198"/>
        <v>0</v>
      </c>
      <c r="V556" s="9">
        <f t="shared" si="199"/>
        <v>0</v>
      </c>
      <c r="W556" s="9">
        <f t="shared" si="200"/>
        <v>0</v>
      </c>
      <c r="X556" s="9">
        <f t="shared" si="201"/>
        <v>0</v>
      </c>
      <c r="Y556" s="9">
        <f t="shared" si="202"/>
        <v>0</v>
      </c>
      <c r="Z556" s="9">
        <f t="shared" si="203"/>
        <v>0</v>
      </c>
      <c r="AA556" s="9">
        <f t="shared" si="204"/>
        <v>0</v>
      </c>
      <c r="AB556" s="9">
        <f t="shared" si="205"/>
        <v>0</v>
      </c>
      <c r="AN556" s="10" t="str">
        <f t="shared" si="196"/>
        <v>The Wash and North Norfolk CoastSAC</v>
      </c>
      <c r="AO556" s="10" t="str">
        <f t="shared" si="206"/>
        <v>The Wash and North Norfolk Coast</v>
      </c>
      <c r="AP556" s="9">
        <f>IFERROR(VLOOKUP($AN556,'Introduction probability'!$A$1:$L$128,5,FALSE),"0")</f>
        <v>0.5</v>
      </c>
      <c r="AQ556" s="9">
        <f>IFERROR(VLOOKUP($AN556,'Introduction probability'!$A$1:$L$128,6,FALSE),"0")</f>
        <v>0.5</v>
      </c>
      <c r="AR556" s="9">
        <f>IFERROR(VLOOKUP($AN556,'Introduction probability'!$A$1:$L$128,7,FALSE),"0")</f>
        <v>0.5</v>
      </c>
      <c r="AS556" s="9">
        <f>IFERROR(VLOOKUP($AN556,'Introduction probability'!$A$1:$L$128,8,FALSE),"0")</f>
        <v>0.5</v>
      </c>
      <c r="AT556" s="9">
        <f>IFERROR(VLOOKUP($AN556,'Introduction probability'!$A$1:$L$128,9,FALSE),"0")</f>
        <v>0.5</v>
      </c>
      <c r="AU556" s="9">
        <f>IFERROR(VLOOKUP($AN556,'Introduction probability'!$A$1:$L$128,10,FALSE),"0")</f>
        <v>0.5</v>
      </c>
      <c r="AV556" s="9">
        <f>IFERROR(VLOOKUP($AN556,'Introduction probability'!$A$1:$L$128,11,FALSE),"0")</f>
        <v>1</v>
      </c>
      <c r="AW556" s="9">
        <f>IFERROR(VLOOKUP($AN556,'Introduction probability'!$A$1:$L$128,12,FALSE),"0")</f>
        <v>0.5</v>
      </c>
      <c r="AY556" s="2" t="str">
        <f t="shared" si="207"/>
        <v>The Wash and North Norfolk Coast</v>
      </c>
      <c r="AZ556" s="2" t="str">
        <f t="shared" si="208"/>
        <v>SAC</v>
      </c>
      <c r="BA556" s="2">
        <f t="shared" si="209"/>
        <v>0</v>
      </c>
      <c r="BB556" s="2">
        <f t="shared" si="210"/>
        <v>0</v>
      </c>
      <c r="BC556" s="2">
        <f t="shared" si="211"/>
        <v>0</v>
      </c>
      <c r="BD556" s="2">
        <f t="shared" si="212"/>
        <v>0</v>
      </c>
      <c r="BE556" s="2">
        <f t="shared" si="213"/>
        <v>0</v>
      </c>
      <c r="BF556" s="2">
        <f t="shared" si="214"/>
        <v>0</v>
      </c>
      <c r="BG556" s="2">
        <f t="shared" si="215"/>
        <v>0</v>
      </c>
      <c r="BH556" s="2">
        <f t="shared" si="216"/>
        <v>0</v>
      </c>
    </row>
    <row r="557" spans="1:60" x14ac:dyDescent="0.25">
      <c r="A557" s="1" t="s">
        <v>268</v>
      </c>
      <c r="B557" s="1" t="s">
        <v>269</v>
      </c>
      <c r="C557" s="1" t="s">
        <v>242</v>
      </c>
      <c r="D557" s="1" t="s">
        <v>532</v>
      </c>
      <c r="E557" s="1" t="s">
        <v>205</v>
      </c>
      <c r="F557" s="1" t="s">
        <v>16</v>
      </c>
      <c r="G557" s="1" t="s">
        <v>16</v>
      </c>
      <c r="H557" s="1" t="s">
        <v>17</v>
      </c>
      <c r="I557" s="1" t="s">
        <v>459</v>
      </c>
      <c r="J557" s="1" t="s">
        <v>46</v>
      </c>
      <c r="K557" s="1" t="s">
        <v>16</v>
      </c>
      <c r="L557" s="1" t="s">
        <v>19</v>
      </c>
      <c r="M557" s="2" t="str">
        <f t="shared" si="193"/>
        <v>UK0013031</v>
      </c>
      <c r="N557" s="2" t="str">
        <f t="shared" si="194"/>
        <v>Drigg Coast</v>
      </c>
      <c r="O557" s="2" t="str">
        <f t="shared" si="195"/>
        <v>SAC</v>
      </c>
      <c r="P557" s="2" t="str">
        <f t="shared" si="197"/>
        <v>A2.4</v>
      </c>
      <c r="Q557" s="37" t="s">
        <v>316</v>
      </c>
      <c r="R557" s="37" t="s">
        <v>317</v>
      </c>
      <c r="S557" s="37" t="s">
        <v>242</v>
      </c>
      <c r="T557" s="37" t="s">
        <v>601</v>
      </c>
      <c r="U557" s="9">
        <f t="shared" si="198"/>
        <v>0</v>
      </c>
      <c r="V557" s="9">
        <f t="shared" si="199"/>
        <v>0</v>
      </c>
      <c r="W557" s="9">
        <f t="shared" si="200"/>
        <v>0</v>
      </c>
      <c r="X557" s="9">
        <f t="shared" si="201"/>
        <v>0</v>
      </c>
      <c r="Y557" s="9">
        <f t="shared" si="202"/>
        <v>0</v>
      </c>
      <c r="Z557" s="9">
        <f t="shared" si="203"/>
        <v>0</v>
      </c>
      <c r="AA557" s="9">
        <f t="shared" si="204"/>
        <v>0</v>
      </c>
      <c r="AB557" s="9">
        <f t="shared" si="205"/>
        <v>0</v>
      </c>
      <c r="AN557" s="10" t="str">
        <f t="shared" si="196"/>
        <v>The Wash and North Norfolk CoastSAC</v>
      </c>
      <c r="AO557" s="10" t="str">
        <f t="shared" si="206"/>
        <v>The Wash and North Norfolk Coast</v>
      </c>
      <c r="AP557" s="9">
        <f>IFERROR(VLOOKUP($AN557,'Introduction probability'!$A$1:$L$128,5,FALSE),"0")</f>
        <v>0.5</v>
      </c>
      <c r="AQ557" s="9">
        <f>IFERROR(VLOOKUP($AN557,'Introduction probability'!$A$1:$L$128,6,FALSE),"0")</f>
        <v>0.5</v>
      </c>
      <c r="AR557" s="9">
        <f>IFERROR(VLOOKUP($AN557,'Introduction probability'!$A$1:$L$128,7,FALSE),"0")</f>
        <v>0.5</v>
      </c>
      <c r="AS557" s="9">
        <f>IFERROR(VLOOKUP($AN557,'Introduction probability'!$A$1:$L$128,8,FALSE),"0")</f>
        <v>0.5</v>
      </c>
      <c r="AT557" s="9">
        <f>IFERROR(VLOOKUP($AN557,'Introduction probability'!$A$1:$L$128,9,FALSE),"0")</f>
        <v>0.5</v>
      </c>
      <c r="AU557" s="9">
        <f>IFERROR(VLOOKUP($AN557,'Introduction probability'!$A$1:$L$128,10,FALSE),"0")</f>
        <v>0.5</v>
      </c>
      <c r="AV557" s="9">
        <f>IFERROR(VLOOKUP($AN557,'Introduction probability'!$A$1:$L$128,11,FALSE),"0")</f>
        <v>1</v>
      </c>
      <c r="AW557" s="9">
        <f>IFERROR(VLOOKUP($AN557,'Introduction probability'!$A$1:$L$128,12,FALSE),"0")</f>
        <v>0.5</v>
      </c>
      <c r="AY557" s="2" t="str">
        <f t="shared" si="207"/>
        <v>The Wash and North Norfolk Coast</v>
      </c>
      <c r="AZ557" s="2" t="str">
        <f t="shared" si="208"/>
        <v>SAC</v>
      </c>
      <c r="BA557" s="2">
        <f t="shared" si="209"/>
        <v>0</v>
      </c>
      <c r="BB557" s="2">
        <f t="shared" si="210"/>
        <v>0</v>
      </c>
      <c r="BC557" s="2">
        <f t="shared" si="211"/>
        <v>0</v>
      </c>
      <c r="BD557" s="2">
        <f t="shared" si="212"/>
        <v>0</v>
      </c>
      <c r="BE557" s="2">
        <f t="shared" si="213"/>
        <v>0</v>
      </c>
      <c r="BF557" s="2">
        <f t="shared" si="214"/>
        <v>0</v>
      </c>
      <c r="BG557" s="2">
        <f t="shared" si="215"/>
        <v>0</v>
      </c>
      <c r="BH557" s="2">
        <f t="shared" si="216"/>
        <v>0</v>
      </c>
    </row>
    <row r="558" spans="1:60" x14ac:dyDescent="0.25">
      <c r="A558" s="1" t="s">
        <v>268</v>
      </c>
      <c r="B558" s="1" t="s">
        <v>269</v>
      </c>
      <c r="C558" s="1" t="s">
        <v>242</v>
      </c>
      <c r="D558" s="1" t="s">
        <v>532</v>
      </c>
      <c r="E558" s="1" t="s">
        <v>205</v>
      </c>
      <c r="F558" s="1" t="s">
        <v>16</v>
      </c>
      <c r="G558" s="1" t="s">
        <v>16</v>
      </c>
      <c r="H558" s="1" t="s">
        <v>17</v>
      </c>
      <c r="I558" s="1" t="s">
        <v>444</v>
      </c>
      <c r="J558" s="1" t="s">
        <v>27</v>
      </c>
      <c r="K558" s="1" t="s">
        <v>16</v>
      </c>
      <c r="L558" s="1" t="s">
        <v>19</v>
      </c>
      <c r="M558" s="2" t="str">
        <f t="shared" si="193"/>
        <v>UK0013031</v>
      </c>
      <c r="N558" s="2" t="str">
        <f t="shared" si="194"/>
        <v>Drigg Coast</v>
      </c>
      <c r="O558" s="2" t="str">
        <f t="shared" si="195"/>
        <v>SAC</v>
      </c>
      <c r="P558" s="2" t="str">
        <f t="shared" si="197"/>
        <v>A2.3</v>
      </c>
      <c r="Q558" s="37" t="s">
        <v>316</v>
      </c>
      <c r="R558" s="37" t="s">
        <v>317</v>
      </c>
      <c r="S558" s="37" t="s">
        <v>242</v>
      </c>
      <c r="T558" s="37" t="s">
        <v>602</v>
      </c>
      <c r="U558" s="9">
        <f t="shared" si="198"/>
        <v>0</v>
      </c>
      <c r="V558" s="9">
        <f t="shared" si="199"/>
        <v>0</v>
      </c>
      <c r="W558" s="9">
        <f t="shared" si="200"/>
        <v>0</v>
      </c>
      <c r="X558" s="9">
        <f t="shared" si="201"/>
        <v>0</v>
      </c>
      <c r="Y558" s="9">
        <f t="shared" si="202"/>
        <v>0</v>
      </c>
      <c r="Z558" s="9">
        <f t="shared" si="203"/>
        <v>0</v>
      </c>
      <c r="AA558" s="9">
        <f t="shared" si="204"/>
        <v>0</v>
      </c>
      <c r="AB558" s="9">
        <f t="shared" si="205"/>
        <v>0</v>
      </c>
      <c r="AN558" s="10" t="str">
        <f t="shared" si="196"/>
        <v>The Wash and North Norfolk CoastSAC</v>
      </c>
      <c r="AO558" s="10" t="str">
        <f t="shared" si="206"/>
        <v>The Wash and North Norfolk Coast</v>
      </c>
      <c r="AP558" s="9">
        <f>IFERROR(VLOOKUP($AN558,'Introduction probability'!$A$1:$L$128,5,FALSE),"0")</f>
        <v>0.5</v>
      </c>
      <c r="AQ558" s="9">
        <f>IFERROR(VLOOKUP($AN558,'Introduction probability'!$A$1:$L$128,6,FALSE),"0")</f>
        <v>0.5</v>
      </c>
      <c r="AR558" s="9">
        <f>IFERROR(VLOOKUP($AN558,'Introduction probability'!$A$1:$L$128,7,FALSE),"0")</f>
        <v>0.5</v>
      </c>
      <c r="AS558" s="9">
        <f>IFERROR(VLOOKUP($AN558,'Introduction probability'!$A$1:$L$128,8,FALSE),"0")</f>
        <v>0.5</v>
      </c>
      <c r="AT558" s="9">
        <f>IFERROR(VLOOKUP($AN558,'Introduction probability'!$A$1:$L$128,9,FALSE),"0")</f>
        <v>0.5</v>
      </c>
      <c r="AU558" s="9">
        <f>IFERROR(VLOOKUP($AN558,'Introduction probability'!$A$1:$L$128,10,FALSE),"0")</f>
        <v>0.5</v>
      </c>
      <c r="AV558" s="9">
        <f>IFERROR(VLOOKUP($AN558,'Introduction probability'!$A$1:$L$128,11,FALSE),"0")</f>
        <v>1</v>
      </c>
      <c r="AW558" s="9">
        <f>IFERROR(VLOOKUP($AN558,'Introduction probability'!$A$1:$L$128,12,FALSE),"0")</f>
        <v>0.5</v>
      </c>
      <c r="AY558" s="2" t="str">
        <f t="shared" si="207"/>
        <v>The Wash and North Norfolk Coast</v>
      </c>
      <c r="AZ558" s="2" t="str">
        <f t="shared" si="208"/>
        <v>SAC</v>
      </c>
      <c r="BA558" s="2">
        <f t="shared" si="209"/>
        <v>0</v>
      </c>
      <c r="BB558" s="2">
        <f t="shared" si="210"/>
        <v>0</v>
      </c>
      <c r="BC558" s="2">
        <f t="shared" si="211"/>
        <v>0</v>
      </c>
      <c r="BD558" s="2">
        <f t="shared" si="212"/>
        <v>0</v>
      </c>
      <c r="BE558" s="2">
        <f t="shared" si="213"/>
        <v>0</v>
      </c>
      <c r="BF558" s="2">
        <f t="shared" si="214"/>
        <v>0</v>
      </c>
      <c r="BG558" s="2">
        <f t="shared" si="215"/>
        <v>0</v>
      </c>
      <c r="BH558" s="2">
        <f t="shared" si="216"/>
        <v>0</v>
      </c>
    </row>
    <row r="559" spans="1:60" x14ac:dyDescent="0.25">
      <c r="A559" s="1" t="s">
        <v>268</v>
      </c>
      <c r="B559" s="1" t="s">
        <v>269</v>
      </c>
      <c r="C559" s="1" t="s">
        <v>242</v>
      </c>
      <c r="D559" s="1" t="s">
        <v>532</v>
      </c>
      <c r="E559" s="1" t="s">
        <v>205</v>
      </c>
      <c r="F559" s="1" t="s">
        <v>16</v>
      </c>
      <c r="G559" s="1" t="s">
        <v>16</v>
      </c>
      <c r="H559" s="1" t="s">
        <v>17</v>
      </c>
      <c r="I559" s="1" t="s">
        <v>465</v>
      </c>
      <c r="J559" s="1" t="s">
        <v>56</v>
      </c>
      <c r="K559" s="1" t="s">
        <v>16</v>
      </c>
      <c r="L559" s="1" t="s">
        <v>19</v>
      </c>
      <c r="M559" s="2" t="str">
        <f t="shared" si="193"/>
        <v>UK0013031</v>
      </c>
      <c r="N559" s="2" t="str">
        <f t="shared" si="194"/>
        <v>Drigg Coast</v>
      </c>
      <c r="O559" s="2" t="str">
        <f t="shared" si="195"/>
        <v>SAC</v>
      </c>
      <c r="P559" s="2" t="str">
        <f t="shared" si="197"/>
        <v>A2.2</v>
      </c>
      <c r="Q559" s="37" t="s">
        <v>316</v>
      </c>
      <c r="R559" s="37" t="s">
        <v>317</v>
      </c>
      <c r="S559" s="37" t="s">
        <v>242</v>
      </c>
      <c r="T559" s="37" t="s">
        <v>603</v>
      </c>
      <c r="U559" s="9">
        <f t="shared" si="198"/>
        <v>0</v>
      </c>
      <c r="V559" s="9">
        <f t="shared" si="199"/>
        <v>0</v>
      </c>
      <c r="W559" s="9">
        <f t="shared" si="200"/>
        <v>0</v>
      </c>
      <c r="X559" s="9">
        <f t="shared" si="201"/>
        <v>0</v>
      </c>
      <c r="Y559" s="9">
        <f t="shared" si="202"/>
        <v>0</v>
      </c>
      <c r="Z559" s="9">
        <f t="shared" si="203"/>
        <v>0</v>
      </c>
      <c r="AA559" s="9">
        <f t="shared" si="204"/>
        <v>0</v>
      </c>
      <c r="AB559" s="9">
        <f t="shared" si="205"/>
        <v>0</v>
      </c>
      <c r="AN559" s="10" t="str">
        <f t="shared" si="196"/>
        <v>The Wash and North Norfolk CoastSAC</v>
      </c>
      <c r="AO559" s="10" t="str">
        <f t="shared" si="206"/>
        <v>The Wash and North Norfolk Coast</v>
      </c>
      <c r="AP559" s="9">
        <f>IFERROR(VLOOKUP($AN559,'Introduction probability'!$A$1:$L$128,5,FALSE),"0")</f>
        <v>0.5</v>
      </c>
      <c r="AQ559" s="9">
        <f>IFERROR(VLOOKUP($AN559,'Introduction probability'!$A$1:$L$128,6,FALSE),"0")</f>
        <v>0.5</v>
      </c>
      <c r="AR559" s="9">
        <f>IFERROR(VLOOKUP($AN559,'Introduction probability'!$A$1:$L$128,7,FALSE),"0")</f>
        <v>0.5</v>
      </c>
      <c r="AS559" s="9">
        <f>IFERROR(VLOOKUP($AN559,'Introduction probability'!$A$1:$L$128,8,FALSE),"0")</f>
        <v>0.5</v>
      </c>
      <c r="AT559" s="9">
        <f>IFERROR(VLOOKUP($AN559,'Introduction probability'!$A$1:$L$128,9,FALSE),"0")</f>
        <v>0.5</v>
      </c>
      <c r="AU559" s="9">
        <f>IFERROR(VLOOKUP($AN559,'Introduction probability'!$A$1:$L$128,10,FALSE),"0")</f>
        <v>0.5</v>
      </c>
      <c r="AV559" s="9">
        <f>IFERROR(VLOOKUP($AN559,'Introduction probability'!$A$1:$L$128,11,FALSE),"0")</f>
        <v>1</v>
      </c>
      <c r="AW559" s="9">
        <f>IFERROR(VLOOKUP($AN559,'Introduction probability'!$A$1:$L$128,12,FALSE),"0")</f>
        <v>0.5</v>
      </c>
      <c r="AY559" s="2" t="str">
        <f t="shared" si="207"/>
        <v>The Wash and North Norfolk Coast</v>
      </c>
      <c r="AZ559" s="2" t="str">
        <f t="shared" si="208"/>
        <v>SAC</v>
      </c>
      <c r="BA559" s="2">
        <f t="shared" si="209"/>
        <v>0</v>
      </c>
      <c r="BB559" s="2">
        <f t="shared" si="210"/>
        <v>0</v>
      </c>
      <c r="BC559" s="2">
        <f t="shared" si="211"/>
        <v>0</v>
      </c>
      <c r="BD559" s="2">
        <f t="shared" si="212"/>
        <v>0</v>
      </c>
      <c r="BE559" s="2">
        <f t="shared" si="213"/>
        <v>0</v>
      </c>
      <c r="BF559" s="2">
        <f t="shared" si="214"/>
        <v>0</v>
      </c>
      <c r="BG559" s="2">
        <f t="shared" si="215"/>
        <v>0</v>
      </c>
      <c r="BH559" s="2">
        <f t="shared" si="216"/>
        <v>0</v>
      </c>
    </row>
    <row r="560" spans="1:60" x14ac:dyDescent="0.25">
      <c r="A560" s="1" t="s">
        <v>268</v>
      </c>
      <c r="B560" s="1" t="s">
        <v>269</v>
      </c>
      <c r="C560" s="1" t="s">
        <v>242</v>
      </c>
      <c r="D560" s="1" t="s">
        <v>543</v>
      </c>
      <c r="E560" s="1" t="s">
        <v>148</v>
      </c>
      <c r="F560" s="1" t="s">
        <v>16</v>
      </c>
      <c r="G560" s="1" t="s">
        <v>16</v>
      </c>
      <c r="H560" s="1" t="s">
        <v>17</v>
      </c>
      <c r="I560" s="1" t="s">
        <v>16</v>
      </c>
      <c r="J560" s="1" t="s">
        <v>16</v>
      </c>
      <c r="K560" s="1" t="s">
        <v>16</v>
      </c>
      <c r="L560" s="1" t="s">
        <v>16</v>
      </c>
      <c r="M560" s="2" t="str">
        <f t="shared" si="193"/>
        <v>UK0013031</v>
      </c>
      <c r="N560" s="2" t="str">
        <f t="shared" si="194"/>
        <v>Drigg Coast</v>
      </c>
      <c r="O560" s="2" t="str">
        <f t="shared" si="195"/>
        <v>SAC</v>
      </c>
      <c r="P560" s="2" t="str">
        <f t="shared" si="197"/>
        <v>H1310</v>
      </c>
      <c r="Q560" s="37" t="s">
        <v>316</v>
      </c>
      <c r="R560" s="37" t="s">
        <v>317</v>
      </c>
      <c r="S560" s="37" t="s">
        <v>242</v>
      </c>
      <c r="T560" s="37" t="s">
        <v>604</v>
      </c>
      <c r="U560" s="9">
        <f t="shared" si="198"/>
        <v>0</v>
      </c>
      <c r="V560" s="9">
        <f t="shared" si="199"/>
        <v>0</v>
      </c>
      <c r="W560" s="9">
        <f t="shared" si="200"/>
        <v>0</v>
      </c>
      <c r="X560" s="9">
        <f t="shared" si="201"/>
        <v>0</v>
      </c>
      <c r="Y560" s="9">
        <f t="shared" si="202"/>
        <v>0</v>
      </c>
      <c r="Z560" s="9">
        <f t="shared" si="203"/>
        <v>0</v>
      </c>
      <c r="AA560" s="9">
        <f t="shared" si="204"/>
        <v>0</v>
      </c>
      <c r="AB560" s="9">
        <f t="shared" si="205"/>
        <v>0</v>
      </c>
      <c r="AN560" s="10" t="str">
        <f t="shared" si="196"/>
        <v>The Wash and North Norfolk CoastSAC</v>
      </c>
      <c r="AO560" s="10" t="str">
        <f t="shared" si="206"/>
        <v>The Wash and North Norfolk Coast</v>
      </c>
      <c r="AP560" s="9">
        <f>IFERROR(VLOOKUP($AN560,'Introduction probability'!$A$1:$L$128,5,FALSE),"0")</f>
        <v>0.5</v>
      </c>
      <c r="AQ560" s="9">
        <f>IFERROR(VLOOKUP($AN560,'Introduction probability'!$A$1:$L$128,6,FALSE),"0")</f>
        <v>0.5</v>
      </c>
      <c r="AR560" s="9">
        <f>IFERROR(VLOOKUP($AN560,'Introduction probability'!$A$1:$L$128,7,FALSE),"0")</f>
        <v>0.5</v>
      </c>
      <c r="AS560" s="9">
        <f>IFERROR(VLOOKUP($AN560,'Introduction probability'!$A$1:$L$128,8,FALSE),"0")</f>
        <v>0.5</v>
      </c>
      <c r="AT560" s="9">
        <f>IFERROR(VLOOKUP($AN560,'Introduction probability'!$A$1:$L$128,9,FALSE),"0")</f>
        <v>0.5</v>
      </c>
      <c r="AU560" s="9">
        <f>IFERROR(VLOOKUP($AN560,'Introduction probability'!$A$1:$L$128,10,FALSE),"0")</f>
        <v>0.5</v>
      </c>
      <c r="AV560" s="9">
        <f>IFERROR(VLOOKUP($AN560,'Introduction probability'!$A$1:$L$128,11,FALSE),"0")</f>
        <v>1</v>
      </c>
      <c r="AW560" s="9">
        <f>IFERROR(VLOOKUP($AN560,'Introduction probability'!$A$1:$L$128,12,FALSE),"0")</f>
        <v>0.5</v>
      </c>
      <c r="AY560" s="2" t="str">
        <f t="shared" si="207"/>
        <v>The Wash and North Norfolk Coast</v>
      </c>
      <c r="AZ560" s="2" t="str">
        <f t="shared" si="208"/>
        <v>SAC</v>
      </c>
      <c r="BA560" s="2">
        <f t="shared" si="209"/>
        <v>0</v>
      </c>
      <c r="BB560" s="2">
        <f t="shared" si="210"/>
        <v>0</v>
      </c>
      <c r="BC560" s="2">
        <f t="shared" si="211"/>
        <v>0</v>
      </c>
      <c r="BD560" s="2">
        <f t="shared" si="212"/>
        <v>0</v>
      </c>
      <c r="BE560" s="2">
        <f t="shared" si="213"/>
        <v>0</v>
      </c>
      <c r="BF560" s="2">
        <f t="shared" si="214"/>
        <v>0</v>
      </c>
      <c r="BG560" s="2">
        <f t="shared" si="215"/>
        <v>0</v>
      </c>
      <c r="BH560" s="2">
        <f t="shared" si="216"/>
        <v>0</v>
      </c>
    </row>
    <row r="561" spans="1:60" x14ac:dyDescent="0.25">
      <c r="A561" s="1" t="s">
        <v>268</v>
      </c>
      <c r="B561" s="1" t="s">
        <v>269</v>
      </c>
      <c r="C561" s="1" t="s">
        <v>242</v>
      </c>
      <c r="D561" s="1" t="s">
        <v>544</v>
      </c>
      <c r="E561" s="1" t="s">
        <v>267</v>
      </c>
      <c r="F561" s="1" t="s">
        <v>16</v>
      </c>
      <c r="G561" s="1" t="s">
        <v>16</v>
      </c>
      <c r="H561" s="1" t="s">
        <v>17</v>
      </c>
      <c r="I561" s="1" t="s">
        <v>16</v>
      </c>
      <c r="J561" s="1" t="s">
        <v>16</v>
      </c>
      <c r="K561" s="1" t="s">
        <v>16</v>
      </c>
      <c r="L561" s="1" t="s">
        <v>16</v>
      </c>
      <c r="M561" s="2" t="str">
        <f t="shared" si="193"/>
        <v>UK0013031</v>
      </c>
      <c r="N561" s="2" t="str">
        <f t="shared" si="194"/>
        <v>Drigg Coast</v>
      </c>
      <c r="O561" s="2" t="str">
        <f t="shared" si="195"/>
        <v>SAC</v>
      </c>
      <c r="P561" s="2" t="str">
        <f t="shared" si="197"/>
        <v>H2120</v>
      </c>
      <c r="Q561" s="37" t="s">
        <v>316</v>
      </c>
      <c r="R561" s="37" t="s">
        <v>317</v>
      </c>
      <c r="S561" s="37" t="s">
        <v>242</v>
      </c>
      <c r="T561" s="37" t="s">
        <v>605</v>
      </c>
      <c r="U561" s="9">
        <f t="shared" si="198"/>
        <v>0</v>
      </c>
      <c r="V561" s="9">
        <f t="shared" si="199"/>
        <v>0</v>
      </c>
      <c r="W561" s="9">
        <f t="shared" si="200"/>
        <v>0</v>
      </c>
      <c r="X561" s="9">
        <f t="shared" si="201"/>
        <v>0</v>
      </c>
      <c r="Y561" s="9">
        <f t="shared" si="202"/>
        <v>0</v>
      </c>
      <c r="Z561" s="9">
        <f t="shared" si="203"/>
        <v>0</v>
      </c>
      <c r="AA561" s="9">
        <f t="shared" si="204"/>
        <v>0</v>
      </c>
      <c r="AB561" s="9">
        <f t="shared" si="205"/>
        <v>0</v>
      </c>
      <c r="AN561" s="10" t="str">
        <f t="shared" si="196"/>
        <v>The Wash and North Norfolk CoastSAC</v>
      </c>
      <c r="AO561" s="10" t="str">
        <f t="shared" si="206"/>
        <v>The Wash and North Norfolk Coast</v>
      </c>
      <c r="AP561" s="9">
        <f>IFERROR(VLOOKUP($AN561,'Introduction probability'!$A$1:$L$128,5,FALSE),"0")</f>
        <v>0.5</v>
      </c>
      <c r="AQ561" s="9">
        <f>IFERROR(VLOOKUP($AN561,'Introduction probability'!$A$1:$L$128,6,FALSE),"0")</f>
        <v>0.5</v>
      </c>
      <c r="AR561" s="9">
        <f>IFERROR(VLOOKUP($AN561,'Introduction probability'!$A$1:$L$128,7,FALSE),"0")</f>
        <v>0.5</v>
      </c>
      <c r="AS561" s="9">
        <f>IFERROR(VLOOKUP($AN561,'Introduction probability'!$A$1:$L$128,8,FALSE),"0")</f>
        <v>0.5</v>
      </c>
      <c r="AT561" s="9">
        <f>IFERROR(VLOOKUP($AN561,'Introduction probability'!$A$1:$L$128,9,FALSE),"0")</f>
        <v>0.5</v>
      </c>
      <c r="AU561" s="9">
        <f>IFERROR(VLOOKUP($AN561,'Introduction probability'!$A$1:$L$128,10,FALSE),"0")</f>
        <v>0.5</v>
      </c>
      <c r="AV561" s="9">
        <f>IFERROR(VLOOKUP($AN561,'Introduction probability'!$A$1:$L$128,11,FALSE),"0")</f>
        <v>1</v>
      </c>
      <c r="AW561" s="9">
        <f>IFERROR(VLOOKUP($AN561,'Introduction probability'!$A$1:$L$128,12,FALSE),"0")</f>
        <v>0.5</v>
      </c>
      <c r="AY561" s="2" t="str">
        <f t="shared" si="207"/>
        <v>The Wash and North Norfolk Coast</v>
      </c>
      <c r="AZ561" s="2" t="str">
        <f t="shared" si="208"/>
        <v>SAC</v>
      </c>
      <c r="BA561" s="2">
        <f t="shared" si="209"/>
        <v>0</v>
      </c>
      <c r="BB561" s="2">
        <f t="shared" si="210"/>
        <v>0</v>
      </c>
      <c r="BC561" s="2">
        <f t="shared" si="211"/>
        <v>0</v>
      </c>
      <c r="BD561" s="2">
        <f t="shared" si="212"/>
        <v>0</v>
      </c>
      <c r="BE561" s="2">
        <f t="shared" si="213"/>
        <v>0</v>
      </c>
      <c r="BF561" s="2">
        <f t="shared" si="214"/>
        <v>0</v>
      </c>
      <c r="BG561" s="2">
        <f t="shared" si="215"/>
        <v>0</v>
      </c>
      <c r="BH561" s="2">
        <f t="shared" si="216"/>
        <v>0</v>
      </c>
    </row>
    <row r="562" spans="1:60" x14ac:dyDescent="0.25">
      <c r="A562" s="1" t="s">
        <v>274</v>
      </c>
      <c r="B562" s="1" t="s">
        <v>275</v>
      </c>
      <c r="C562" s="1" t="s">
        <v>242</v>
      </c>
      <c r="D562" s="1" t="s">
        <v>530</v>
      </c>
      <c r="E562" s="1" t="s">
        <v>243</v>
      </c>
      <c r="F562" s="1" t="s">
        <v>16</v>
      </c>
      <c r="G562" s="1" t="s">
        <v>16</v>
      </c>
      <c r="H562" s="1" t="s">
        <v>17</v>
      </c>
      <c r="I562" s="1" t="s">
        <v>600</v>
      </c>
      <c r="J562" s="1" t="s">
        <v>244</v>
      </c>
      <c r="K562" s="1" t="s">
        <v>16</v>
      </c>
      <c r="L562" s="1" t="s">
        <v>203</v>
      </c>
      <c r="M562" s="2" t="str">
        <f t="shared" si="193"/>
        <v>UK0013690</v>
      </c>
      <c r="N562" s="2" t="str">
        <f t="shared" si="194"/>
        <v>Essex Estuaries</v>
      </c>
      <c r="O562" s="2" t="str">
        <f t="shared" si="195"/>
        <v>SAC</v>
      </c>
      <c r="P562" s="2" t="str">
        <f t="shared" si="197"/>
        <v>SF_2</v>
      </c>
      <c r="Q562" s="37" t="s">
        <v>316</v>
      </c>
      <c r="R562" s="37" t="s">
        <v>317</v>
      </c>
      <c r="S562" s="37" t="s">
        <v>242</v>
      </c>
      <c r="T562" s="37" t="s">
        <v>536</v>
      </c>
      <c r="U562" s="9">
        <f t="shared" si="198"/>
        <v>1</v>
      </c>
      <c r="V562" s="9">
        <f t="shared" si="199"/>
        <v>1</v>
      </c>
      <c r="W562" s="9">
        <f t="shared" si="200"/>
        <v>1</v>
      </c>
      <c r="X562" s="9">
        <f t="shared" si="201"/>
        <v>1</v>
      </c>
      <c r="Y562" s="9">
        <f t="shared" si="202"/>
        <v>1</v>
      </c>
      <c r="Z562" s="9">
        <f t="shared" si="203"/>
        <v>1</v>
      </c>
      <c r="AA562" s="9">
        <f t="shared" si="204"/>
        <v>1</v>
      </c>
      <c r="AB562" s="9">
        <f t="shared" si="205"/>
        <v>1</v>
      </c>
      <c r="AN562" s="10" t="str">
        <f t="shared" si="196"/>
        <v>The Wash and North Norfolk CoastSAC</v>
      </c>
      <c r="AO562" s="10" t="str">
        <f t="shared" si="206"/>
        <v>The Wash and North Norfolk Coast</v>
      </c>
      <c r="AP562" s="9">
        <f>IFERROR(VLOOKUP($AN562,'Introduction probability'!$A$1:$L$128,5,FALSE),"0")</f>
        <v>0.5</v>
      </c>
      <c r="AQ562" s="9">
        <f>IFERROR(VLOOKUP($AN562,'Introduction probability'!$A$1:$L$128,6,FALSE),"0")</f>
        <v>0.5</v>
      </c>
      <c r="AR562" s="9">
        <f>IFERROR(VLOOKUP($AN562,'Introduction probability'!$A$1:$L$128,7,FALSE),"0")</f>
        <v>0.5</v>
      </c>
      <c r="AS562" s="9">
        <f>IFERROR(VLOOKUP($AN562,'Introduction probability'!$A$1:$L$128,8,FALSE),"0")</f>
        <v>0.5</v>
      </c>
      <c r="AT562" s="9">
        <f>IFERROR(VLOOKUP($AN562,'Introduction probability'!$A$1:$L$128,9,FALSE),"0")</f>
        <v>0.5</v>
      </c>
      <c r="AU562" s="9">
        <f>IFERROR(VLOOKUP($AN562,'Introduction probability'!$A$1:$L$128,10,FALSE),"0")</f>
        <v>0.5</v>
      </c>
      <c r="AV562" s="9">
        <f>IFERROR(VLOOKUP($AN562,'Introduction probability'!$A$1:$L$128,11,FALSE),"0")</f>
        <v>1</v>
      </c>
      <c r="AW562" s="9">
        <f>IFERROR(VLOOKUP($AN562,'Introduction probability'!$A$1:$L$128,12,FALSE),"0")</f>
        <v>0.5</v>
      </c>
      <c r="AY562" s="2" t="str">
        <f t="shared" si="207"/>
        <v>The Wash and North Norfolk Coast</v>
      </c>
      <c r="AZ562" s="2" t="str">
        <f t="shared" si="208"/>
        <v>SAC</v>
      </c>
      <c r="BA562" s="2">
        <f t="shared" si="209"/>
        <v>0.5</v>
      </c>
      <c r="BB562" s="2">
        <f t="shared" si="210"/>
        <v>0.5</v>
      </c>
      <c r="BC562" s="2">
        <f t="shared" si="211"/>
        <v>0.5</v>
      </c>
      <c r="BD562" s="2">
        <f t="shared" si="212"/>
        <v>0.5</v>
      </c>
      <c r="BE562" s="2">
        <f t="shared" si="213"/>
        <v>0.5</v>
      </c>
      <c r="BF562" s="2">
        <f t="shared" si="214"/>
        <v>0.5</v>
      </c>
      <c r="BG562" s="2">
        <f t="shared" si="215"/>
        <v>1</v>
      </c>
      <c r="BH562" s="2">
        <f t="shared" si="216"/>
        <v>0.5</v>
      </c>
    </row>
    <row r="563" spans="1:60" x14ac:dyDescent="0.25">
      <c r="A563" s="1" t="s">
        <v>274</v>
      </c>
      <c r="B563" s="1" t="s">
        <v>275</v>
      </c>
      <c r="C563" s="1" t="s">
        <v>242</v>
      </c>
      <c r="D563" s="1" t="s">
        <v>530</v>
      </c>
      <c r="E563" s="1" t="s">
        <v>243</v>
      </c>
      <c r="F563" s="1" t="s">
        <v>16</v>
      </c>
      <c r="G563" s="1" t="s">
        <v>16</v>
      </c>
      <c r="H563" s="1" t="s">
        <v>17</v>
      </c>
      <c r="I563" s="1" t="s">
        <v>601</v>
      </c>
      <c r="J563" s="1" t="s">
        <v>245</v>
      </c>
      <c r="K563" s="1" t="s">
        <v>16</v>
      </c>
      <c r="L563" s="1" t="s">
        <v>203</v>
      </c>
      <c r="M563" s="2" t="str">
        <f t="shared" si="193"/>
        <v>UK0013690</v>
      </c>
      <c r="N563" s="2" t="str">
        <f t="shared" si="194"/>
        <v>Essex Estuaries</v>
      </c>
      <c r="O563" s="2" t="str">
        <f t="shared" si="195"/>
        <v>SAC</v>
      </c>
      <c r="P563" s="2" t="str">
        <f t="shared" si="197"/>
        <v>SF_3</v>
      </c>
      <c r="Q563" s="37" t="s">
        <v>316</v>
      </c>
      <c r="R563" s="37" t="s">
        <v>317</v>
      </c>
      <c r="S563" s="37" t="s">
        <v>242</v>
      </c>
      <c r="T563" s="37" t="s">
        <v>557</v>
      </c>
      <c r="U563" s="9">
        <f t="shared" si="198"/>
        <v>0</v>
      </c>
      <c r="V563" s="9">
        <f t="shared" si="199"/>
        <v>0</v>
      </c>
      <c r="W563" s="9">
        <f t="shared" si="200"/>
        <v>0</v>
      </c>
      <c r="X563" s="9">
        <f t="shared" si="201"/>
        <v>0</v>
      </c>
      <c r="Y563" s="9">
        <f t="shared" si="202"/>
        <v>0</v>
      </c>
      <c r="Z563" s="9">
        <f t="shared" si="203"/>
        <v>0</v>
      </c>
      <c r="AA563" s="9">
        <f t="shared" si="204"/>
        <v>0</v>
      </c>
      <c r="AB563" s="9">
        <f t="shared" si="205"/>
        <v>0</v>
      </c>
      <c r="AN563" s="10" t="str">
        <f t="shared" si="196"/>
        <v>The Wash and North Norfolk CoastSAC</v>
      </c>
      <c r="AO563" s="10" t="str">
        <f t="shared" si="206"/>
        <v>The Wash and North Norfolk Coast</v>
      </c>
      <c r="AP563" s="9">
        <f>IFERROR(VLOOKUP($AN563,'Introduction probability'!$A$1:$L$128,5,FALSE),"0")</f>
        <v>0.5</v>
      </c>
      <c r="AQ563" s="9">
        <f>IFERROR(VLOOKUP($AN563,'Introduction probability'!$A$1:$L$128,6,FALSE),"0")</f>
        <v>0.5</v>
      </c>
      <c r="AR563" s="9">
        <f>IFERROR(VLOOKUP($AN563,'Introduction probability'!$A$1:$L$128,7,FALSE),"0")</f>
        <v>0.5</v>
      </c>
      <c r="AS563" s="9">
        <f>IFERROR(VLOOKUP($AN563,'Introduction probability'!$A$1:$L$128,8,FALSE),"0")</f>
        <v>0.5</v>
      </c>
      <c r="AT563" s="9">
        <f>IFERROR(VLOOKUP($AN563,'Introduction probability'!$A$1:$L$128,9,FALSE),"0")</f>
        <v>0.5</v>
      </c>
      <c r="AU563" s="9">
        <f>IFERROR(VLOOKUP($AN563,'Introduction probability'!$A$1:$L$128,10,FALSE),"0")</f>
        <v>0.5</v>
      </c>
      <c r="AV563" s="9">
        <f>IFERROR(VLOOKUP($AN563,'Introduction probability'!$A$1:$L$128,11,FALSE),"0")</f>
        <v>1</v>
      </c>
      <c r="AW563" s="9">
        <f>IFERROR(VLOOKUP($AN563,'Introduction probability'!$A$1:$L$128,12,FALSE),"0")</f>
        <v>0.5</v>
      </c>
      <c r="AY563" s="2" t="str">
        <f t="shared" si="207"/>
        <v>The Wash and North Norfolk Coast</v>
      </c>
      <c r="AZ563" s="2" t="str">
        <f t="shared" si="208"/>
        <v>SAC</v>
      </c>
      <c r="BA563" s="2">
        <f t="shared" si="209"/>
        <v>0</v>
      </c>
      <c r="BB563" s="2">
        <f t="shared" si="210"/>
        <v>0</v>
      </c>
      <c r="BC563" s="2">
        <f t="shared" si="211"/>
        <v>0</v>
      </c>
      <c r="BD563" s="2">
        <f t="shared" si="212"/>
        <v>0</v>
      </c>
      <c r="BE563" s="2">
        <f t="shared" si="213"/>
        <v>0</v>
      </c>
      <c r="BF563" s="2">
        <f t="shared" si="214"/>
        <v>0</v>
      </c>
      <c r="BG563" s="2">
        <f t="shared" si="215"/>
        <v>0</v>
      </c>
      <c r="BH563" s="2">
        <f t="shared" si="216"/>
        <v>0</v>
      </c>
    </row>
    <row r="564" spans="1:60" x14ac:dyDescent="0.25">
      <c r="A564" s="1" t="s">
        <v>274</v>
      </c>
      <c r="B564" s="1" t="s">
        <v>275</v>
      </c>
      <c r="C564" s="1" t="s">
        <v>242</v>
      </c>
      <c r="D564" s="1" t="s">
        <v>530</v>
      </c>
      <c r="E564" s="1" t="s">
        <v>243</v>
      </c>
      <c r="F564" s="1" t="s">
        <v>16</v>
      </c>
      <c r="G564" s="1" t="s">
        <v>16</v>
      </c>
      <c r="H564" s="1" t="s">
        <v>17</v>
      </c>
      <c r="I564" s="1" t="s">
        <v>602</v>
      </c>
      <c r="J564" s="1" t="s">
        <v>246</v>
      </c>
      <c r="K564" s="1" t="s">
        <v>16</v>
      </c>
      <c r="L564" s="1" t="s">
        <v>203</v>
      </c>
      <c r="M564" s="2" t="str">
        <f t="shared" si="193"/>
        <v>UK0013690</v>
      </c>
      <c r="N564" s="2" t="str">
        <f t="shared" si="194"/>
        <v>Essex Estuaries</v>
      </c>
      <c r="O564" s="2" t="str">
        <f t="shared" si="195"/>
        <v>SAC</v>
      </c>
      <c r="P564" s="2" t="str">
        <f t="shared" si="197"/>
        <v>SF_4</v>
      </c>
      <c r="Q564" s="37" t="s">
        <v>316</v>
      </c>
      <c r="R564" s="37" t="s">
        <v>317</v>
      </c>
      <c r="S564" s="37" t="s">
        <v>242</v>
      </c>
      <c r="T564" s="37" t="s">
        <v>594</v>
      </c>
      <c r="U564" s="9">
        <f t="shared" si="198"/>
        <v>1</v>
      </c>
      <c r="V564" s="9">
        <f t="shared" si="199"/>
        <v>1</v>
      </c>
      <c r="W564" s="9">
        <f t="shared" si="200"/>
        <v>1</v>
      </c>
      <c r="X564" s="9">
        <f t="shared" si="201"/>
        <v>0</v>
      </c>
      <c r="Y564" s="9">
        <f t="shared" si="202"/>
        <v>1</v>
      </c>
      <c r="Z564" s="9">
        <f t="shared" si="203"/>
        <v>1</v>
      </c>
      <c r="AA564" s="9">
        <f t="shared" si="204"/>
        <v>1</v>
      </c>
      <c r="AB564" s="9">
        <f t="shared" si="205"/>
        <v>1</v>
      </c>
      <c r="AN564" s="10" t="str">
        <f t="shared" si="196"/>
        <v>The Wash and North Norfolk CoastSAC</v>
      </c>
      <c r="AO564" s="10" t="str">
        <f t="shared" si="206"/>
        <v>The Wash and North Norfolk Coast</v>
      </c>
      <c r="AP564" s="9">
        <f>IFERROR(VLOOKUP($AN564,'Introduction probability'!$A$1:$L$128,5,FALSE),"0")</f>
        <v>0.5</v>
      </c>
      <c r="AQ564" s="9">
        <f>IFERROR(VLOOKUP($AN564,'Introduction probability'!$A$1:$L$128,6,FALSE),"0")</f>
        <v>0.5</v>
      </c>
      <c r="AR564" s="9">
        <f>IFERROR(VLOOKUP($AN564,'Introduction probability'!$A$1:$L$128,7,FALSE),"0")</f>
        <v>0.5</v>
      </c>
      <c r="AS564" s="9">
        <f>IFERROR(VLOOKUP($AN564,'Introduction probability'!$A$1:$L$128,8,FALSE),"0")</f>
        <v>0.5</v>
      </c>
      <c r="AT564" s="9">
        <f>IFERROR(VLOOKUP($AN564,'Introduction probability'!$A$1:$L$128,9,FALSE),"0")</f>
        <v>0.5</v>
      </c>
      <c r="AU564" s="9">
        <f>IFERROR(VLOOKUP($AN564,'Introduction probability'!$A$1:$L$128,10,FALSE),"0")</f>
        <v>0.5</v>
      </c>
      <c r="AV564" s="9">
        <f>IFERROR(VLOOKUP($AN564,'Introduction probability'!$A$1:$L$128,11,FALSE),"0")</f>
        <v>1</v>
      </c>
      <c r="AW564" s="9">
        <f>IFERROR(VLOOKUP($AN564,'Introduction probability'!$A$1:$L$128,12,FALSE),"0")</f>
        <v>0.5</v>
      </c>
      <c r="AY564" s="2" t="str">
        <f t="shared" si="207"/>
        <v>The Wash and North Norfolk Coast</v>
      </c>
      <c r="AZ564" s="2" t="str">
        <f t="shared" si="208"/>
        <v>SAC</v>
      </c>
      <c r="BA564" s="2">
        <f t="shared" si="209"/>
        <v>0.5</v>
      </c>
      <c r="BB564" s="2">
        <f t="shared" si="210"/>
        <v>0.5</v>
      </c>
      <c r="BC564" s="2">
        <f t="shared" si="211"/>
        <v>0.5</v>
      </c>
      <c r="BD564" s="2">
        <f t="shared" si="212"/>
        <v>0</v>
      </c>
      <c r="BE564" s="2">
        <f t="shared" si="213"/>
        <v>0.5</v>
      </c>
      <c r="BF564" s="2">
        <f t="shared" si="214"/>
        <v>0.5</v>
      </c>
      <c r="BG564" s="2">
        <f t="shared" si="215"/>
        <v>1</v>
      </c>
      <c r="BH564" s="2">
        <f t="shared" si="216"/>
        <v>0.5</v>
      </c>
    </row>
    <row r="565" spans="1:60" x14ac:dyDescent="0.25">
      <c r="A565" s="1" t="s">
        <v>274</v>
      </c>
      <c r="B565" s="1" t="s">
        <v>275</v>
      </c>
      <c r="C565" s="1" t="s">
        <v>242</v>
      </c>
      <c r="D565" s="1" t="s">
        <v>530</v>
      </c>
      <c r="E565" s="1" t="s">
        <v>243</v>
      </c>
      <c r="F565" s="1" t="s">
        <v>16</v>
      </c>
      <c r="G565" s="1" t="s">
        <v>16</v>
      </c>
      <c r="H565" s="1" t="s">
        <v>17</v>
      </c>
      <c r="I565" s="1" t="s">
        <v>603</v>
      </c>
      <c r="J565" s="1" t="s">
        <v>247</v>
      </c>
      <c r="K565" s="1" t="s">
        <v>16</v>
      </c>
      <c r="L565" s="1" t="s">
        <v>203</v>
      </c>
      <c r="M565" s="2" t="str">
        <f t="shared" si="193"/>
        <v>UK0013690</v>
      </c>
      <c r="N565" s="2" t="str">
        <f t="shared" si="194"/>
        <v>Essex Estuaries</v>
      </c>
      <c r="O565" s="2" t="str">
        <f t="shared" si="195"/>
        <v>SAC</v>
      </c>
      <c r="P565" s="2" t="str">
        <f t="shared" si="197"/>
        <v>SF_1</v>
      </c>
      <c r="Q565" s="37" t="s">
        <v>316</v>
      </c>
      <c r="R565" s="37" t="s">
        <v>317</v>
      </c>
      <c r="S565" s="37" t="s">
        <v>242</v>
      </c>
      <c r="T565" s="37" t="s">
        <v>624</v>
      </c>
      <c r="U565" s="9">
        <f t="shared" si="198"/>
        <v>0</v>
      </c>
      <c r="V565" s="9">
        <f t="shared" si="199"/>
        <v>1</v>
      </c>
      <c r="W565" s="9">
        <f t="shared" si="200"/>
        <v>1</v>
      </c>
      <c r="X565" s="9">
        <f t="shared" si="201"/>
        <v>0</v>
      </c>
      <c r="Y565" s="9">
        <f t="shared" si="202"/>
        <v>1</v>
      </c>
      <c r="Z565" s="9">
        <f t="shared" si="203"/>
        <v>1</v>
      </c>
      <c r="AA565" s="9">
        <f t="shared" si="204"/>
        <v>1</v>
      </c>
      <c r="AB565" s="9">
        <f t="shared" si="205"/>
        <v>1</v>
      </c>
      <c r="AN565" s="10" t="str">
        <f t="shared" si="196"/>
        <v>The Wash and North Norfolk CoastSAC</v>
      </c>
      <c r="AO565" s="10" t="str">
        <f t="shared" si="206"/>
        <v>The Wash and North Norfolk Coast</v>
      </c>
      <c r="AP565" s="9">
        <f>IFERROR(VLOOKUP($AN565,'Introduction probability'!$A$1:$L$128,5,FALSE),"0")</f>
        <v>0.5</v>
      </c>
      <c r="AQ565" s="9">
        <f>IFERROR(VLOOKUP($AN565,'Introduction probability'!$A$1:$L$128,6,FALSE),"0")</f>
        <v>0.5</v>
      </c>
      <c r="AR565" s="9">
        <f>IFERROR(VLOOKUP($AN565,'Introduction probability'!$A$1:$L$128,7,FALSE),"0")</f>
        <v>0.5</v>
      </c>
      <c r="AS565" s="9">
        <f>IFERROR(VLOOKUP($AN565,'Introduction probability'!$A$1:$L$128,8,FALSE),"0")</f>
        <v>0.5</v>
      </c>
      <c r="AT565" s="9">
        <f>IFERROR(VLOOKUP($AN565,'Introduction probability'!$A$1:$L$128,9,FALSE),"0")</f>
        <v>0.5</v>
      </c>
      <c r="AU565" s="9">
        <f>IFERROR(VLOOKUP($AN565,'Introduction probability'!$A$1:$L$128,10,FALSE),"0")</f>
        <v>0.5</v>
      </c>
      <c r="AV565" s="9">
        <f>IFERROR(VLOOKUP($AN565,'Introduction probability'!$A$1:$L$128,11,FALSE),"0")</f>
        <v>1</v>
      </c>
      <c r="AW565" s="9">
        <f>IFERROR(VLOOKUP($AN565,'Introduction probability'!$A$1:$L$128,12,FALSE),"0")</f>
        <v>0.5</v>
      </c>
      <c r="AY565" s="2" t="str">
        <f t="shared" si="207"/>
        <v>The Wash and North Norfolk Coast</v>
      </c>
      <c r="AZ565" s="2" t="str">
        <f t="shared" si="208"/>
        <v>SAC</v>
      </c>
      <c r="BA565" s="2">
        <f t="shared" si="209"/>
        <v>0</v>
      </c>
      <c r="BB565" s="2">
        <f t="shared" si="210"/>
        <v>0.5</v>
      </c>
      <c r="BC565" s="2">
        <f t="shared" si="211"/>
        <v>0.5</v>
      </c>
      <c r="BD565" s="2">
        <f t="shared" si="212"/>
        <v>0</v>
      </c>
      <c r="BE565" s="2">
        <f t="shared" si="213"/>
        <v>0.5</v>
      </c>
      <c r="BF565" s="2">
        <f t="shared" si="214"/>
        <v>0.5</v>
      </c>
      <c r="BG565" s="2">
        <f t="shared" si="215"/>
        <v>1</v>
      </c>
      <c r="BH565" s="2">
        <f t="shared" si="216"/>
        <v>0.5</v>
      </c>
    </row>
    <row r="566" spans="1:60" x14ac:dyDescent="0.25">
      <c r="A566" s="1" t="s">
        <v>274</v>
      </c>
      <c r="B566" s="1" t="s">
        <v>275</v>
      </c>
      <c r="C566" s="1" t="s">
        <v>242</v>
      </c>
      <c r="D566" s="1" t="s">
        <v>530</v>
      </c>
      <c r="E566" s="1" t="s">
        <v>243</v>
      </c>
      <c r="F566" s="1" t="s">
        <v>16</v>
      </c>
      <c r="G566" s="1" t="s">
        <v>16</v>
      </c>
      <c r="H566" s="1" t="s">
        <v>17</v>
      </c>
      <c r="I566" s="1" t="s">
        <v>604</v>
      </c>
      <c r="J566" s="1" t="s">
        <v>248</v>
      </c>
      <c r="K566" s="1" t="s">
        <v>16</v>
      </c>
      <c r="L566" s="1" t="s">
        <v>203</v>
      </c>
      <c r="M566" s="2" t="str">
        <f t="shared" si="193"/>
        <v>UK0013690</v>
      </c>
      <c r="N566" s="2" t="str">
        <f t="shared" si="194"/>
        <v>Essex Estuaries</v>
      </c>
      <c r="O566" s="2" t="str">
        <f t="shared" si="195"/>
        <v>SAC</v>
      </c>
      <c r="P566" s="2" t="str">
        <f t="shared" si="197"/>
        <v>SF_6</v>
      </c>
      <c r="Q566" s="37" t="s">
        <v>316</v>
      </c>
      <c r="R566" s="37" t="s">
        <v>317</v>
      </c>
      <c r="S566" s="37" t="s">
        <v>242</v>
      </c>
      <c r="T566" s="37" t="s">
        <v>450</v>
      </c>
      <c r="U566" s="9">
        <f t="shared" si="198"/>
        <v>0</v>
      </c>
      <c r="V566" s="9">
        <f t="shared" si="199"/>
        <v>1</v>
      </c>
      <c r="W566" s="9">
        <f t="shared" si="200"/>
        <v>0</v>
      </c>
      <c r="X566" s="9">
        <f t="shared" si="201"/>
        <v>0</v>
      </c>
      <c r="Y566" s="9">
        <f t="shared" si="202"/>
        <v>0</v>
      </c>
      <c r="Z566" s="9">
        <f t="shared" si="203"/>
        <v>1</v>
      </c>
      <c r="AA566" s="9">
        <f t="shared" si="204"/>
        <v>1</v>
      </c>
      <c r="AB566" s="9">
        <f t="shared" si="205"/>
        <v>1</v>
      </c>
      <c r="AN566" s="10" t="str">
        <f t="shared" si="196"/>
        <v>The Wash and North Norfolk CoastSAC</v>
      </c>
      <c r="AO566" s="10" t="str">
        <f t="shared" si="206"/>
        <v>The Wash and North Norfolk Coast</v>
      </c>
      <c r="AP566" s="9">
        <f>IFERROR(VLOOKUP($AN566,'Introduction probability'!$A$1:$L$128,5,FALSE),"0")</f>
        <v>0.5</v>
      </c>
      <c r="AQ566" s="9">
        <f>IFERROR(VLOOKUP($AN566,'Introduction probability'!$A$1:$L$128,6,FALSE),"0")</f>
        <v>0.5</v>
      </c>
      <c r="AR566" s="9">
        <f>IFERROR(VLOOKUP($AN566,'Introduction probability'!$A$1:$L$128,7,FALSE),"0")</f>
        <v>0.5</v>
      </c>
      <c r="AS566" s="9">
        <f>IFERROR(VLOOKUP($AN566,'Introduction probability'!$A$1:$L$128,8,FALSE),"0")</f>
        <v>0.5</v>
      </c>
      <c r="AT566" s="9">
        <f>IFERROR(VLOOKUP($AN566,'Introduction probability'!$A$1:$L$128,9,FALSE),"0")</f>
        <v>0.5</v>
      </c>
      <c r="AU566" s="9">
        <f>IFERROR(VLOOKUP($AN566,'Introduction probability'!$A$1:$L$128,10,FALSE),"0")</f>
        <v>0.5</v>
      </c>
      <c r="AV566" s="9">
        <f>IFERROR(VLOOKUP($AN566,'Introduction probability'!$A$1:$L$128,11,FALSE),"0")</f>
        <v>1</v>
      </c>
      <c r="AW566" s="9">
        <f>IFERROR(VLOOKUP($AN566,'Introduction probability'!$A$1:$L$128,12,FALSE),"0")</f>
        <v>0.5</v>
      </c>
      <c r="AY566" s="2" t="str">
        <f t="shared" si="207"/>
        <v>The Wash and North Norfolk Coast</v>
      </c>
      <c r="AZ566" s="2" t="str">
        <f t="shared" si="208"/>
        <v>SAC</v>
      </c>
      <c r="BA566" s="2">
        <f t="shared" si="209"/>
        <v>0</v>
      </c>
      <c r="BB566" s="2">
        <f t="shared" si="210"/>
        <v>0.5</v>
      </c>
      <c r="BC566" s="2">
        <f t="shared" si="211"/>
        <v>0</v>
      </c>
      <c r="BD566" s="2">
        <f t="shared" si="212"/>
        <v>0</v>
      </c>
      <c r="BE566" s="2">
        <f t="shared" si="213"/>
        <v>0</v>
      </c>
      <c r="BF566" s="2">
        <f t="shared" si="214"/>
        <v>0.5</v>
      </c>
      <c r="BG566" s="2">
        <f t="shared" si="215"/>
        <v>1</v>
      </c>
      <c r="BH566" s="2">
        <f t="shared" si="216"/>
        <v>0.5</v>
      </c>
    </row>
    <row r="567" spans="1:60" x14ac:dyDescent="0.25">
      <c r="A567" s="1" t="s">
        <v>274</v>
      </c>
      <c r="B567" s="1" t="s">
        <v>275</v>
      </c>
      <c r="C567" s="1" t="s">
        <v>242</v>
      </c>
      <c r="D567" s="1" t="s">
        <v>530</v>
      </c>
      <c r="E567" s="1" t="s">
        <v>243</v>
      </c>
      <c r="F567" s="1" t="s">
        <v>16</v>
      </c>
      <c r="G567" s="1" t="s">
        <v>16</v>
      </c>
      <c r="H567" s="1" t="s">
        <v>17</v>
      </c>
      <c r="I567" s="1" t="s">
        <v>605</v>
      </c>
      <c r="J567" s="1" t="s">
        <v>249</v>
      </c>
      <c r="K567" s="1" t="s">
        <v>16</v>
      </c>
      <c r="L567" s="1" t="s">
        <v>203</v>
      </c>
      <c r="M567" s="2" t="str">
        <f t="shared" si="193"/>
        <v>UK0013690</v>
      </c>
      <c r="N567" s="2" t="str">
        <f t="shared" si="194"/>
        <v>Essex Estuaries</v>
      </c>
      <c r="O567" s="2" t="str">
        <f t="shared" si="195"/>
        <v>SAC</v>
      </c>
      <c r="P567" s="2" t="str">
        <f t="shared" si="197"/>
        <v>SF_5</v>
      </c>
      <c r="Q567" s="37" t="s">
        <v>316</v>
      </c>
      <c r="R567" s="37" t="s">
        <v>317</v>
      </c>
      <c r="S567" s="37" t="s">
        <v>242</v>
      </c>
      <c r="T567" s="37" t="s">
        <v>444</v>
      </c>
      <c r="U567" s="9">
        <f t="shared" si="198"/>
        <v>0</v>
      </c>
      <c r="V567" s="9">
        <f t="shared" si="199"/>
        <v>0</v>
      </c>
      <c r="W567" s="9">
        <f t="shared" si="200"/>
        <v>0</v>
      </c>
      <c r="X567" s="9">
        <f t="shared" si="201"/>
        <v>0</v>
      </c>
      <c r="Y567" s="9">
        <f t="shared" si="202"/>
        <v>0</v>
      </c>
      <c r="Z567" s="9">
        <f t="shared" si="203"/>
        <v>0</v>
      </c>
      <c r="AA567" s="9">
        <f t="shared" si="204"/>
        <v>0</v>
      </c>
      <c r="AB567" s="9">
        <f t="shared" si="205"/>
        <v>0</v>
      </c>
      <c r="AN567" s="10" t="str">
        <f t="shared" si="196"/>
        <v>The Wash and North Norfolk CoastSAC</v>
      </c>
      <c r="AO567" s="10" t="str">
        <f t="shared" si="206"/>
        <v>The Wash and North Norfolk Coast</v>
      </c>
      <c r="AP567" s="9">
        <f>IFERROR(VLOOKUP($AN567,'Introduction probability'!$A$1:$L$128,5,FALSE),"0")</f>
        <v>0.5</v>
      </c>
      <c r="AQ567" s="9">
        <f>IFERROR(VLOOKUP($AN567,'Introduction probability'!$A$1:$L$128,6,FALSE),"0")</f>
        <v>0.5</v>
      </c>
      <c r="AR567" s="9">
        <f>IFERROR(VLOOKUP($AN567,'Introduction probability'!$A$1:$L$128,7,FALSE),"0")</f>
        <v>0.5</v>
      </c>
      <c r="AS567" s="9">
        <f>IFERROR(VLOOKUP($AN567,'Introduction probability'!$A$1:$L$128,8,FALSE),"0")</f>
        <v>0.5</v>
      </c>
      <c r="AT567" s="9">
        <f>IFERROR(VLOOKUP($AN567,'Introduction probability'!$A$1:$L$128,9,FALSE),"0")</f>
        <v>0.5</v>
      </c>
      <c r="AU567" s="9">
        <f>IFERROR(VLOOKUP($AN567,'Introduction probability'!$A$1:$L$128,10,FALSE),"0")</f>
        <v>0.5</v>
      </c>
      <c r="AV567" s="9">
        <f>IFERROR(VLOOKUP($AN567,'Introduction probability'!$A$1:$L$128,11,FALSE),"0")</f>
        <v>1</v>
      </c>
      <c r="AW567" s="9">
        <f>IFERROR(VLOOKUP($AN567,'Introduction probability'!$A$1:$L$128,12,FALSE),"0")</f>
        <v>0.5</v>
      </c>
      <c r="AY567" s="2" t="str">
        <f t="shared" si="207"/>
        <v>The Wash and North Norfolk Coast</v>
      </c>
      <c r="AZ567" s="2" t="str">
        <f t="shared" si="208"/>
        <v>SAC</v>
      </c>
      <c r="BA567" s="2">
        <f t="shared" si="209"/>
        <v>0</v>
      </c>
      <c r="BB567" s="2">
        <f t="shared" si="210"/>
        <v>0</v>
      </c>
      <c r="BC567" s="2">
        <f t="shared" si="211"/>
        <v>0</v>
      </c>
      <c r="BD567" s="2">
        <f t="shared" si="212"/>
        <v>0</v>
      </c>
      <c r="BE567" s="2">
        <f t="shared" si="213"/>
        <v>0</v>
      </c>
      <c r="BF567" s="2">
        <f t="shared" si="214"/>
        <v>0</v>
      </c>
      <c r="BG567" s="2">
        <f t="shared" si="215"/>
        <v>0</v>
      </c>
      <c r="BH567" s="2">
        <f t="shared" si="216"/>
        <v>0</v>
      </c>
    </row>
    <row r="568" spans="1:60" x14ac:dyDescent="0.25">
      <c r="A568" s="1" t="s">
        <v>274</v>
      </c>
      <c r="B568" s="1" t="s">
        <v>275</v>
      </c>
      <c r="C568" s="1" t="s">
        <v>242</v>
      </c>
      <c r="D568" s="1" t="s">
        <v>531</v>
      </c>
      <c r="E568" s="1" t="s">
        <v>204</v>
      </c>
      <c r="F568" s="1" t="s">
        <v>16</v>
      </c>
      <c r="G568" s="1" t="s">
        <v>16</v>
      </c>
      <c r="H568" s="1" t="s">
        <v>17</v>
      </c>
      <c r="I568" s="1" t="s">
        <v>450</v>
      </c>
      <c r="J568" s="1" t="s">
        <v>35</v>
      </c>
      <c r="K568" s="1" t="s">
        <v>16</v>
      </c>
      <c r="L568" s="1" t="s">
        <v>19</v>
      </c>
      <c r="M568" s="2" t="str">
        <f t="shared" si="193"/>
        <v>UK0013690</v>
      </c>
      <c r="N568" s="2" t="str">
        <f t="shared" si="194"/>
        <v>Essex Estuaries</v>
      </c>
      <c r="O568" s="2" t="str">
        <f t="shared" si="195"/>
        <v>SAC</v>
      </c>
      <c r="P568" s="2" t="str">
        <f t="shared" si="197"/>
        <v>A2.1</v>
      </c>
      <c r="Q568" s="37" t="s">
        <v>316</v>
      </c>
      <c r="R568" s="37" t="s">
        <v>317</v>
      </c>
      <c r="S568" s="37" t="s">
        <v>242</v>
      </c>
      <c r="T568" s="37" t="s">
        <v>465</v>
      </c>
      <c r="U568" s="9">
        <f t="shared" si="198"/>
        <v>0</v>
      </c>
      <c r="V568" s="9">
        <f t="shared" si="199"/>
        <v>0</v>
      </c>
      <c r="W568" s="9">
        <f t="shared" si="200"/>
        <v>0</v>
      </c>
      <c r="X568" s="9">
        <f t="shared" si="201"/>
        <v>0</v>
      </c>
      <c r="Y568" s="9">
        <f t="shared" si="202"/>
        <v>0</v>
      </c>
      <c r="Z568" s="9">
        <f t="shared" si="203"/>
        <v>0</v>
      </c>
      <c r="AA568" s="9">
        <f t="shared" si="204"/>
        <v>0</v>
      </c>
      <c r="AB568" s="9">
        <f t="shared" si="205"/>
        <v>0</v>
      </c>
      <c r="AN568" s="10" t="str">
        <f t="shared" si="196"/>
        <v>The Wash and North Norfolk CoastSAC</v>
      </c>
      <c r="AO568" s="10" t="str">
        <f t="shared" si="206"/>
        <v>The Wash and North Norfolk Coast</v>
      </c>
      <c r="AP568" s="9">
        <f>IFERROR(VLOOKUP($AN568,'Introduction probability'!$A$1:$L$128,5,FALSE),"0")</f>
        <v>0.5</v>
      </c>
      <c r="AQ568" s="9">
        <f>IFERROR(VLOOKUP($AN568,'Introduction probability'!$A$1:$L$128,6,FALSE),"0")</f>
        <v>0.5</v>
      </c>
      <c r="AR568" s="9">
        <f>IFERROR(VLOOKUP($AN568,'Introduction probability'!$A$1:$L$128,7,FALSE),"0")</f>
        <v>0.5</v>
      </c>
      <c r="AS568" s="9">
        <f>IFERROR(VLOOKUP($AN568,'Introduction probability'!$A$1:$L$128,8,FALSE),"0")</f>
        <v>0.5</v>
      </c>
      <c r="AT568" s="9">
        <f>IFERROR(VLOOKUP($AN568,'Introduction probability'!$A$1:$L$128,9,FALSE),"0")</f>
        <v>0.5</v>
      </c>
      <c r="AU568" s="9">
        <f>IFERROR(VLOOKUP($AN568,'Introduction probability'!$A$1:$L$128,10,FALSE),"0")</f>
        <v>0.5</v>
      </c>
      <c r="AV568" s="9">
        <f>IFERROR(VLOOKUP($AN568,'Introduction probability'!$A$1:$L$128,11,FALSE),"0")</f>
        <v>1</v>
      </c>
      <c r="AW568" s="9">
        <f>IFERROR(VLOOKUP($AN568,'Introduction probability'!$A$1:$L$128,12,FALSE),"0")</f>
        <v>0.5</v>
      </c>
      <c r="AY568" s="2" t="str">
        <f t="shared" si="207"/>
        <v>The Wash and North Norfolk Coast</v>
      </c>
      <c r="AZ568" s="2" t="str">
        <f t="shared" si="208"/>
        <v>SAC</v>
      </c>
      <c r="BA568" s="2">
        <f t="shared" si="209"/>
        <v>0</v>
      </c>
      <c r="BB568" s="2">
        <f t="shared" si="210"/>
        <v>0</v>
      </c>
      <c r="BC568" s="2">
        <f t="shared" si="211"/>
        <v>0</v>
      </c>
      <c r="BD568" s="2">
        <f t="shared" si="212"/>
        <v>0</v>
      </c>
      <c r="BE568" s="2">
        <f t="shared" si="213"/>
        <v>0</v>
      </c>
      <c r="BF568" s="2">
        <f t="shared" si="214"/>
        <v>0</v>
      </c>
      <c r="BG568" s="2">
        <f t="shared" si="215"/>
        <v>0</v>
      </c>
      <c r="BH568" s="2">
        <f t="shared" si="216"/>
        <v>0</v>
      </c>
    </row>
    <row r="569" spans="1:60" x14ac:dyDescent="0.25">
      <c r="A569" s="1" t="s">
        <v>274</v>
      </c>
      <c r="B569" s="1" t="s">
        <v>275</v>
      </c>
      <c r="C569" s="1" t="s">
        <v>242</v>
      </c>
      <c r="D569" s="1" t="s">
        <v>531</v>
      </c>
      <c r="E569" s="1" t="s">
        <v>204</v>
      </c>
      <c r="F569" s="1" t="s">
        <v>16</v>
      </c>
      <c r="G569" s="1" t="s">
        <v>16</v>
      </c>
      <c r="H569" s="1" t="s">
        <v>17</v>
      </c>
      <c r="I569" s="1" t="s">
        <v>459</v>
      </c>
      <c r="J569" s="1" t="s">
        <v>46</v>
      </c>
      <c r="K569" s="1" t="s">
        <v>16</v>
      </c>
      <c r="L569" s="1" t="s">
        <v>19</v>
      </c>
      <c r="M569" s="2" t="str">
        <f t="shared" si="193"/>
        <v>UK0013690</v>
      </c>
      <c r="N569" s="2" t="str">
        <f t="shared" si="194"/>
        <v>Essex Estuaries</v>
      </c>
      <c r="O569" s="2" t="str">
        <f t="shared" si="195"/>
        <v>SAC</v>
      </c>
      <c r="P569" s="2" t="str">
        <f t="shared" si="197"/>
        <v>A2.4</v>
      </c>
      <c r="Q569" s="37" t="s">
        <v>316</v>
      </c>
      <c r="R569" s="37" t="s">
        <v>317</v>
      </c>
      <c r="S569" s="37" t="s">
        <v>242</v>
      </c>
      <c r="T569" s="37" t="s">
        <v>633</v>
      </c>
      <c r="U569" s="9">
        <f t="shared" si="198"/>
        <v>0</v>
      </c>
      <c r="V569" s="9">
        <f t="shared" si="199"/>
        <v>0</v>
      </c>
      <c r="W569" s="9">
        <f t="shared" si="200"/>
        <v>0</v>
      </c>
      <c r="X569" s="9">
        <f t="shared" si="201"/>
        <v>0</v>
      </c>
      <c r="Y569" s="9">
        <f t="shared" si="202"/>
        <v>0</v>
      </c>
      <c r="Z569" s="9">
        <f t="shared" si="203"/>
        <v>0</v>
      </c>
      <c r="AA569" s="9">
        <f t="shared" si="204"/>
        <v>0</v>
      </c>
      <c r="AB569" s="9">
        <f t="shared" si="205"/>
        <v>0</v>
      </c>
      <c r="AN569" s="10" t="str">
        <f t="shared" si="196"/>
        <v>The Wash and North Norfolk CoastSAC</v>
      </c>
      <c r="AO569" s="10" t="str">
        <f t="shared" si="206"/>
        <v>The Wash and North Norfolk Coast</v>
      </c>
      <c r="AP569" s="9">
        <f>IFERROR(VLOOKUP($AN569,'Introduction probability'!$A$1:$L$128,5,FALSE),"0")</f>
        <v>0.5</v>
      </c>
      <c r="AQ569" s="9">
        <f>IFERROR(VLOOKUP($AN569,'Introduction probability'!$A$1:$L$128,6,FALSE),"0")</f>
        <v>0.5</v>
      </c>
      <c r="AR569" s="9">
        <f>IFERROR(VLOOKUP($AN569,'Introduction probability'!$A$1:$L$128,7,FALSE),"0")</f>
        <v>0.5</v>
      </c>
      <c r="AS569" s="9">
        <f>IFERROR(VLOOKUP($AN569,'Introduction probability'!$A$1:$L$128,8,FALSE),"0")</f>
        <v>0.5</v>
      </c>
      <c r="AT569" s="9">
        <f>IFERROR(VLOOKUP($AN569,'Introduction probability'!$A$1:$L$128,9,FALSE),"0")</f>
        <v>0.5</v>
      </c>
      <c r="AU569" s="9">
        <f>IFERROR(VLOOKUP($AN569,'Introduction probability'!$A$1:$L$128,10,FALSE),"0")</f>
        <v>0.5</v>
      </c>
      <c r="AV569" s="9">
        <f>IFERROR(VLOOKUP($AN569,'Introduction probability'!$A$1:$L$128,11,FALSE),"0")</f>
        <v>1</v>
      </c>
      <c r="AW569" s="9">
        <f>IFERROR(VLOOKUP($AN569,'Introduction probability'!$A$1:$L$128,12,FALSE),"0")</f>
        <v>0.5</v>
      </c>
      <c r="AY569" s="2" t="str">
        <f t="shared" si="207"/>
        <v>The Wash and North Norfolk Coast</v>
      </c>
      <c r="AZ569" s="2" t="str">
        <f t="shared" si="208"/>
        <v>SAC</v>
      </c>
      <c r="BA569" s="2">
        <f t="shared" si="209"/>
        <v>0</v>
      </c>
      <c r="BB569" s="2">
        <f t="shared" si="210"/>
        <v>0</v>
      </c>
      <c r="BC569" s="2">
        <f t="shared" si="211"/>
        <v>0</v>
      </c>
      <c r="BD569" s="2">
        <f t="shared" si="212"/>
        <v>0</v>
      </c>
      <c r="BE569" s="2">
        <f t="shared" si="213"/>
        <v>0</v>
      </c>
      <c r="BF569" s="2">
        <f t="shared" si="214"/>
        <v>0</v>
      </c>
      <c r="BG569" s="2">
        <f t="shared" si="215"/>
        <v>0</v>
      </c>
      <c r="BH569" s="2">
        <f t="shared" si="216"/>
        <v>0</v>
      </c>
    </row>
    <row r="570" spans="1:60" x14ac:dyDescent="0.25">
      <c r="A570" s="1" t="s">
        <v>274</v>
      </c>
      <c r="B570" s="1" t="s">
        <v>275</v>
      </c>
      <c r="C570" s="1" t="s">
        <v>242</v>
      </c>
      <c r="D570" s="1" t="s">
        <v>531</v>
      </c>
      <c r="E570" s="1" t="s">
        <v>204</v>
      </c>
      <c r="F570" s="1" t="s">
        <v>16</v>
      </c>
      <c r="G570" s="1" t="s">
        <v>16</v>
      </c>
      <c r="H570" s="1" t="s">
        <v>17</v>
      </c>
      <c r="I570" s="1" t="s">
        <v>444</v>
      </c>
      <c r="J570" s="1" t="s">
        <v>27</v>
      </c>
      <c r="K570" s="1" t="s">
        <v>16</v>
      </c>
      <c r="L570" s="1" t="s">
        <v>19</v>
      </c>
      <c r="M570" s="2" t="str">
        <f t="shared" si="193"/>
        <v>UK0013690</v>
      </c>
      <c r="N570" s="2" t="str">
        <f t="shared" si="194"/>
        <v>Essex Estuaries</v>
      </c>
      <c r="O570" s="2" t="str">
        <f t="shared" si="195"/>
        <v>SAC</v>
      </c>
      <c r="P570" s="2" t="str">
        <f t="shared" si="197"/>
        <v>A2.3</v>
      </c>
      <c r="Q570" s="37" t="s">
        <v>316</v>
      </c>
      <c r="R570" s="37" t="s">
        <v>317</v>
      </c>
      <c r="S570" s="37" t="s">
        <v>242</v>
      </c>
      <c r="T570" s="37" t="s">
        <v>626</v>
      </c>
      <c r="U570" s="9">
        <f t="shared" si="198"/>
        <v>1</v>
      </c>
      <c r="V570" s="9">
        <f t="shared" si="199"/>
        <v>0</v>
      </c>
      <c r="W570" s="9">
        <f t="shared" si="200"/>
        <v>1</v>
      </c>
      <c r="X570" s="9">
        <f t="shared" si="201"/>
        <v>1</v>
      </c>
      <c r="Y570" s="9">
        <f t="shared" si="202"/>
        <v>1</v>
      </c>
      <c r="Z570" s="9">
        <f t="shared" si="203"/>
        <v>1</v>
      </c>
      <c r="AA570" s="9">
        <f t="shared" si="204"/>
        <v>1</v>
      </c>
      <c r="AB570" s="9">
        <f t="shared" si="205"/>
        <v>1</v>
      </c>
      <c r="AN570" s="10" t="str">
        <f t="shared" si="196"/>
        <v>The Wash and North Norfolk CoastSAC</v>
      </c>
      <c r="AO570" s="10" t="str">
        <f t="shared" si="206"/>
        <v>The Wash and North Norfolk Coast</v>
      </c>
      <c r="AP570" s="9">
        <f>IFERROR(VLOOKUP($AN570,'Introduction probability'!$A$1:$L$128,5,FALSE),"0")</f>
        <v>0.5</v>
      </c>
      <c r="AQ570" s="9">
        <f>IFERROR(VLOOKUP($AN570,'Introduction probability'!$A$1:$L$128,6,FALSE),"0")</f>
        <v>0.5</v>
      </c>
      <c r="AR570" s="9">
        <f>IFERROR(VLOOKUP($AN570,'Introduction probability'!$A$1:$L$128,7,FALSE),"0")</f>
        <v>0.5</v>
      </c>
      <c r="AS570" s="9">
        <f>IFERROR(VLOOKUP($AN570,'Introduction probability'!$A$1:$L$128,8,FALSE),"0")</f>
        <v>0.5</v>
      </c>
      <c r="AT570" s="9">
        <f>IFERROR(VLOOKUP($AN570,'Introduction probability'!$A$1:$L$128,9,FALSE),"0")</f>
        <v>0.5</v>
      </c>
      <c r="AU570" s="9">
        <f>IFERROR(VLOOKUP($AN570,'Introduction probability'!$A$1:$L$128,10,FALSE),"0")</f>
        <v>0.5</v>
      </c>
      <c r="AV570" s="9">
        <f>IFERROR(VLOOKUP($AN570,'Introduction probability'!$A$1:$L$128,11,FALSE),"0")</f>
        <v>1</v>
      </c>
      <c r="AW570" s="9">
        <f>IFERROR(VLOOKUP($AN570,'Introduction probability'!$A$1:$L$128,12,FALSE),"0")</f>
        <v>0.5</v>
      </c>
      <c r="AY570" s="2" t="str">
        <f t="shared" si="207"/>
        <v>The Wash and North Norfolk Coast</v>
      </c>
      <c r="AZ570" s="2" t="str">
        <f t="shared" si="208"/>
        <v>SAC</v>
      </c>
      <c r="BA570" s="2">
        <f t="shared" si="209"/>
        <v>0.5</v>
      </c>
      <c r="BB570" s="2">
        <f t="shared" si="210"/>
        <v>0</v>
      </c>
      <c r="BC570" s="2">
        <f t="shared" si="211"/>
        <v>0.5</v>
      </c>
      <c r="BD570" s="2">
        <f t="shared" si="212"/>
        <v>0.5</v>
      </c>
      <c r="BE570" s="2">
        <f t="shared" si="213"/>
        <v>0.5</v>
      </c>
      <c r="BF570" s="2">
        <f t="shared" si="214"/>
        <v>0.5</v>
      </c>
      <c r="BG570" s="2">
        <f t="shared" si="215"/>
        <v>1</v>
      </c>
      <c r="BH570" s="2">
        <f t="shared" si="216"/>
        <v>0.5</v>
      </c>
    </row>
    <row r="571" spans="1:60" x14ac:dyDescent="0.25">
      <c r="A571" s="1" t="s">
        <v>274</v>
      </c>
      <c r="B571" s="1" t="s">
        <v>275</v>
      </c>
      <c r="C571" s="1" t="s">
        <v>242</v>
      </c>
      <c r="D571" s="1" t="s">
        <v>531</v>
      </c>
      <c r="E571" s="1" t="s">
        <v>204</v>
      </c>
      <c r="F571" s="1" t="s">
        <v>16</v>
      </c>
      <c r="G571" s="1" t="s">
        <v>16</v>
      </c>
      <c r="H571" s="1" t="s">
        <v>17</v>
      </c>
      <c r="I571" s="1" t="s">
        <v>616</v>
      </c>
      <c r="J571" s="1" t="s">
        <v>155</v>
      </c>
      <c r="K571" s="1" t="s">
        <v>16</v>
      </c>
      <c r="L571" s="1" t="s">
        <v>250</v>
      </c>
      <c r="M571" s="2" t="str">
        <f t="shared" si="193"/>
        <v>UK0013690</v>
      </c>
      <c r="N571" s="2" t="str">
        <f t="shared" si="194"/>
        <v>Essex Estuaries</v>
      </c>
      <c r="O571" s="2" t="str">
        <f t="shared" si="195"/>
        <v>SAC</v>
      </c>
      <c r="P571" s="2" t="str">
        <f t="shared" si="197"/>
        <v>A1E</v>
      </c>
      <c r="Q571" s="37" t="s">
        <v>316</v>
      </c>
      <c r="R571" s="37" t="s">
        <v>317</v>
      </c>
      <c r="S571" s="37" t="s">
        <v>242</v>
      </c>
      <c r="T571" s="37" t="s">
        <v>632</v>
      </c>
      <c r="U571" s="9">
        <f t="shared" si="198"/>
        <v>0</v>
      </c>
      <c r="V571" s="9">
        <f t="shared" si="199"/>
        <v>1</v>
      </c>
      <c r="W571" s="9">
        <f t="shared" si="200"/>
        <v>1</v>
      </c>
      <c r="X571" s="9">
        <f t="shared" si="201"/>
        <v>1</v>
      </c>
      <c r="Y571" s="9">
        <f t="shared" si="202"/>
        <v>1</v>
      </c>
      <c r="Z571" s="9">
        <f t="shared" si="203"/>
        <v>1</v>
      </c>
      <c r="AA571" s="9">
        <f t="shared" si="204"/>
        <v>1</v>
      </c>
      <c r="AB571" s="9">
        <f t="shared" si="205"/>
        <v>1</v>
      </c>
      <c r="AN571" s="10" t="str">
        <f t="shared" si="196"/>
        <v>The Wash and North Norfolk CoastSAC</v>
      </c>
      <c r="AO571" s="10" t="str">
        <f t="shared" si="206"/>
        <v>The Wash and North Norfolk Coast</v>
      </c>
      <c r="AP571" s="9">
        <f>IFERROR(VLOOKUP($AN571,'Introduction probability'!$A$1:$L$128,5,FALSE),"0")</f>
        <v>0.5</v>
      </c>
      <c r="AQ571" s="9">
        <f>IFERROR(VLOOKUP($AN571,'Introduction probability'!$A$1:$L$128,6,FALSE),"0")</f>
        <v>0.5</v>
      </c>
      <c r="AR571" s="9">
        <f>IFERROR(VLOOKUP($AN571,'Introduction probability'!$A$1:$L$128,7,FALSE),"0")</f>
        <v>0.5</v>
      </c>
      <c r="AS571" s="9">
        <f>IFERROR(VLOOKUP($AN571,'Introduction probability'!$A$1:$L$128,8,FALSE),"0")</f>
        <v>0.5</v>
      </c>
      <c r="AT571" s="9">
        <f>IFERROR(VLOOKUP($AN571,'Introduction probability'!$A$1:$L$128,9,FALSE),"0")</f>
        <v>0.5</v>
      </c>
      <c r="AU571" s="9">
        <f>IFERROR(VLOOKUP($AN571,'Introduction probability'!$A$1:$L$128,10,FALSE),"0")</f>
        <v>0.5</v>
      </c>
      <c r="AV571" s="9">
        <f>IFERROR(VLOOKUP($AN571,'Introduction probability'!$A$1:$L$128,11,FALSE),"0")</f>
        <v>1</v>
      </c>
      <c r="AW571" s="9">
        <f>IFERROR(VLOOKUP($AN571,'Introduction probability'!$A$1:$L$128,12,FALSE),"0")</f>
        <v>0.5</v>
      </c>
      <c r="AY571" s="2" t="str">
        <f t="shared" si="207"/>
        <v>The Wash and North Norfolk Coast</v>
      </c>
      <c r="AZ571" s="2" t="str">
        <f t="shared" si="208"/>
        <v>SAC</v>
      </c>
      <c r="BA571" s="2">
        <f t="shared" si="209"/>
        <v>0</v>
      </c>
      <c r="BB571" s="2">
        <f t="shared" si="210"/>
        <v>0.5</v>
      </c>
      <c r="BC571" s="2">
        <f t="shared" si="211"/>
        <v>0.5</v>
      </c>
      <c r="BD571" s="2">
        <f t="shared" si="212"/>
        <v>0.5</v>
      </c>
      <c r="BE571" s="2">
        <f t="shared" si="213"/>
        <v>0.5</v>
      </c>
      <c r="BF571" s="2">
        <f t="shared" si="214"/>
        <v>0.5</v>
      </c>
      <c r="BG571" s="2">
        <f t="shared" si="215"/>
        <v>1</v>
      </c>
      <c r="BH571" s="2">
        <f t="shared" si="216"/>
        <v>0.5</v>
      </c>
    </row>
    <row r="572" spans="1:60" x14ac:dyDescent="0.25">
      <c r="A572" s="1" t="s">
        <v>274</v>
      </c>
      <c r="B572" s="1" t="s">
        <v>275</v>
      </c>
      <c r="C572" s="1" t="s">
        <v>242</v>
      </c>
      <c r="D572" s="1" t="s">
        <v>531</v>
      </c>
      <c r="E572" s="1" t="s">
        <v>204</v>
      </c>
      <c r="F572" s="1" t="s">
        <v>16</v>
      </c>
      <c r="G572" s="1" t="s">
        <v>16</v>
      </c>
      <c r="H572" s="1" t="s">
        <v>17</v>
      </c>
      <c r="I572" s="1" t="s">
        <v>465</v>
      </c>
      <c r="J572" s="1" t="s">
        <v>56</v>
      </c>
      <c r="K572" s="1" t="s">
        <v>16</v>
      </c>
      <c r="L572" s="1" t="s">
        <v>19</v>
      </c>
      <c r="M572" s="2" t="str">
        <f t="shared" si="193"/>
        <v>UK0013690</v>
      </c>
      <c r="N572" s="2" t="str">
        <f t="shared" si="194"/>
        <v>Essex Estuaries</v>
      </c>
      <c r="O572" s="2" t="str">
        <f t="shared" si="195"/>
        <v>SAC</v>
      </c>
      <c r="P572" s="2" t="str">
        <f t="shared" si="197"/>
        <v>A2.2</v>
      </c>
      <c r="Q572" s="37" t="s">
        <v>316</v>
      </c>
      <c r="R572" s="37" t="s">
        <v>317</v>
      </c>
      <c r="S572" s="37" t="s">
        <v>242</v>
      </c>
      <c r="T572" s="37" t="s">
        <v>472</v>
      </c>
      <c r="U572" s="9">
        <f t="shared" si="198"/>
        <v>0</v>
      </c>
      <c r="V572" s="9">
        <f t="shared" si="199"/>
        <v>1</v>
      </c>
      <c r="W572" s="9">
        <f t="shared" si="200"/>
        <v>0</v>
      </c>
      <c r="X572" s="9">
        <f t="shared" si="201"/>
        <v>1</v>
      </c>
      <c r="Y572" s="9">
        <f t="shared" si="202"/>
        <v>0</v>
      </c>
      <c r="Z572" s="9">
        <f t="shared" si="203"/>
        <v>1</v>
      </c>
      <c r="AA572" s="9">
        <f t="shared" si="204"/>
        <v>1</v>
      </c>
      <c r="AB572" s="9">
        <f t="shared" si="205"/>
        <v>1</v>
      </c>
      <c r="AN572" s="10" t="str">
        <f t="shared" si="196"/>
        <v>The Wash and North Norfolk CoastSAC</v>
      </c>
      <c r="AO572" s="10" t="str">
        <f t="shared" si="206"/>
        <v>The Wash and North Norfolk Coast</v>
      </c>
      <c r="AP572" s="9">
        <f>IFERROR(VLOOKUP($AN572,'Introduction probability'!$A$1:$L$128,5,FALSE),"0")</f>
        <v>0.5</v>
      </c>
      <c r="AQ572" s="9">
        <f>IFERROR(VLOOKUP($AN572,'Introduction probability'!$A$1:$L$128,6,FALSE),"0")</f>
        <v>0.5</v>
      </c>
      <c r="AR572" s="9">
        <f>IFERROR(VLOOKUP($AN572,'Introduction probability'!$A$1:$L$128,7,FALSE),"0")</f>
        <v>0.5</v>
      </c>
      <c r="AS572" s="9">
        <f>IFERROR(VLOOKUP($AN572,'Introduction probability'!$A$1:$L$128,8,FALSE),"0")</f>
        <v>0.5</v>
      </c>
      <c r="AT572" s="9">
        <f>IFERROR(VLOOKUP($AN572,'Introduction probability'!$A$1:$L$128,9,FALSE),"0")</f>
        <v>0.5</v>
      </c>
      <c r="AU572" s="9">
        <f>IFERROR(VLOOKUP($AN572,'Introduction probability'!$A$1:$L$128,10,FALSE),"0")</f>
        <v>0.5</v>
      </c>
      <c r="AV572" s="9">
        <f>IFERROR(VLOOKUP($AN572,'Introduction probability'!$A$1:$L$128,11,FALSE),"0")</f>
        <v>1</v>
      </c>
      <c r="AW572" s="9">
        <f>IFERROR(VLOOKUP($AN572,'Introduction probability'!$A$1:$L$128,12,FALSE),"0")</f>
        <v>0.5</v>
      </c>
      <c r="AY572" s="2" t="str">
        <f t="shared" si="207"/>
        <v>The Wash and North Norfolk Coast</v>
      </c>
      <c r="AZ572" s="2" t="str">
        <f t="shared" si="208"/>
        <v>SAC</v>
      </c>
      <c r="BA572" s="2">
        <f t="shared" si="209"/>
        <v>0</v>
      </c>
      <c r="BB572" s="2">
        <f t="shared" si="210"/>
        <v>0.5</v>
      </c>
      <c r="BC572" s="2">
        <f t="shared" si="211"/>
        <v>0</v>
      </c>
      <c r="BD572" s="2">
        <f t="shared" si="212"/>
        <v>0.5</v>
      </c>
      <c r="BE572" s="2">
        <f t="shared" si="213"/>
        <v>0</v>
      </c>
      <c r="BF572" s="2">
        <f t="shared" si="214"/>
        <v>0.5</v>
      </c>
      <c r="BG572" s="2">
        <f t="shared" si="215"/>
        <v>1</v>
      </c>
      <c r="BH572" s="2">
        <f t="shared" si="216"/>
        <v>0.5</v>
      </c>
    </row>
    <row r="573" spans="1:60" x14ac:dyDescent="0.25">
      <c r="A573" s="1" t="s">
        <v>274</v>
      </c>
      <c r="B573" s="1" t="s">
        <v>275</v>
      </c>
      <c r="C573" s="1" t="s">
        <v>242</v>
      </c>
      <c r="D573" s="1" t="s">
        <v>531</v>
      </c>
      <c r="E573" s="1" t="s">
        <v>204</v>
      </c>
      <c r="F573" s="1" t="s">
        <v>16</v>
      </c>
      <c r="G573" s="1" t="s">
        <v>16</v>
      </c>
      <c r="H573" s="1" t="s">
        <v>17</v>
      </c>
      <c r="I573" s="1" t="s">
        <v>597</v>
      </c>
      <c r="J573" s="1" t="s">
        <v>188</v>
      </c>
      <c r="K573" s="1" t="s">
        <v>16</v>
      </c>
      <c r="L573" s="1" t="s">
        <v>19</v>
      </c>
      <c r="M573" s="2" t="str">
        <f t="shared" si="193"/>
        <v>UK0013690</v>
      </c>
      <c r="N573" s="2" t="str">
        <f t="shared" si="194"/>
        <v>Essex Estuaries</v>
      </c>
      <c r="O573" s="2" t="str">
        <f t="shared" si="195"/>
        <v>SAC</v>
      </c>
      <c r="P573" s="2" t="str">
        <f t="shared" si="197"/>
        <v>A2.61</v>
      </c>
      <c r="Q573" s="37" t="s">
        <v>316</v>
      </c>
      <c r="R573" s="37" t="s">
        <v>317</v>
      </c>
      <c r="S573" s="37" t="s">
        <v>242</v>
      </c>
      <c r="T573" s="37" t="s">
        <v>455</v>
      </c>
      <c r="U573" s="9">
        <f t="shared" si="198"/>
        <v>0</v>
      </c>
      <c r="V573" s="9">
        <f t="shared" si="199"/>
        <v>1</v>
      </c>
      <c r="W573" s="9">
        <f t="shared" si="200"/>
        <v>0</v>
      </c>
      <c r="X573" s="9">
        <f t="shared" si="201"/>
        <v>1</v>
      </c>
      <c r="Y573" s="9">
        <f t="shared" si="202"/>
        <v>0</v>
      </c>
      <c r="Z573" s="9">
        <f t="shared" si="203"/>
        <v>0</v>
      </c>
      <c r="AA573" s="9">
        <f t="shared" si="204"/>
        <v>0</v>
      </c>
      <c r="AB573" s="9">
        <f t="shared" si="205"/>
        <v>0</v>
      </c>
      <c r="AN573" s="10" t="str">
        <f t="shared" si="196"/>
        <v>The Wash and North Norfolk CoastSAC</v>
      </c>
      <c r="AO573" s="10" t="str">
        <f t="shared" si="206"/>
        <v>The Wash and North Norfolk Coast</v>
      </c>
      <c r="AP573" s="9">
        <f>IFERROR(VLOOKUP($AN573,'Introduction probability'!$A$1:$L$128,5,FALSE),"0")</f>
        <v>0.5</v>
      </c>
      <c r="AQ573" s="9">
        <f>IFERROR(VLOOKUP($AN573,'Introduction probability'!$A$1:$L$128,6,FALSE),"0")</f>
        <v>0.5</v>
      </c>
      <c r="AR573" s="9">
        <f>IFERROR(VLOOKUP($AN573,'Introduction probability'!$A$1:$L$128,7,FALSE),"0")</f>
        <v>0.5</v>
      </c>
      <c r="AS573" s="9">
        <f>IFERROR(VLOOKUP($AN573,'Introduction probability'!$A$1:$L$128,8,FALSE),"0")</f>
        <v>0.5</v>
      </c>
      <c r="AT573" s="9">
        <f>IFERROR(VLOOKUP($AN573,'Introduction probability'!$A$1:$L$128,9,FALSE),"0")</f>
        <v>0.5</v>
      </c>
      <c r="AU573" s="9">
        <f>IFERROR(VLOOKUP($AN573,'Introduction probability'!$A$1:$L$128,10,FALSE),"0")</f>
        <v>0.5</v>
      </c>
      <c r="AV573" s="9">
        <f>IFERROR(VLOOKUP($AN573,'Introduction probability'!$A$1:$L$128,11,FALSE),"0")</f>
        <v>1</v>
      </c>
      <c r="AW573" s="9">
        <f>IFERROR(VLOOKUP($AN573,'Introduction probability'!$A$1:$L$128,12,FALSE),"0")</f>
        <v>0.5</v>
      </c>
      <c r="AY573" s="2" t="str">
        <f t="shared" si="207"/>
        <v>The Wash and North Norfolk Coast</v>
      </c>
      <c r="AZ573" s="2" t="str">
        <f t="shared" si="208"/>
        <v>SAC</v>
      </c>
      <c r="BA573" s="2">
        <f t="shared" si="209"/>
        <v>0</v>
      </c>
      <c r="BB573" s="2">
        <f t="shared" si="210"/>
        <v>0.5</v>
      </c>
      <c r="BC573" s="2">
        <f t="shared" si="211"/>
        <v>0</v>
      </c>
      <c r="BD573" s="2">
        <f t="shared" si="212"/>
        <v>0.5</v>
      </c>
      <c r="BE573" s="2">
        <f t="shared" si="213"/>
        <v>0</v>
      </c>
      <c r="BF573" s="2">
        <f t="shared" si="214"/>
        <v>0</v>
      </c>
      <c r="BG573" s="2">
        <f t="shared" si="215"/>
        <v>0</v>
      </c>
      <c r="BH573" s="2">
        <f t="shared" si="216"/>
        <v>0</v>
      </c>
    </row>
    <row r="574" spans="1:60" x14ac:dyDescent="0.25">
      <c r="A574" s="1" t="s">
        <v>274</v>
      </c>
      <c r="B574" s="1" t="s">
        <v>275</v>
      </c>
      <c r="C574" s="1" t="s">
        <v>242</v>
      </c>
      <c r="D574" s="1" t="s">
        <v>531</v>
      </c>
      <c r="E574" s="1" t="s">
        <v>204</v>
      </c>
      <c r="F574" s="1" t="s">
        <v>16</v>
      </c>
      <c r="G574" s="1" t="s">
        <v>16</v>
      </c>
      <c r="H574" s="1" t="s">
        <v>17</v>
      </c>
      <c r="I574" s="1" t="s">
        <v>600</v>
      </c>
      <c r="J574" s="1" t="s">
        <v>244</v>
      </c>
      <c r="K574" s="1" t="s">
        <v>16</v>
      </c>
      <c r="L574" s="1" t="s">
        <v>203</v>
      </c>
      <c r="M574" s="2" t="str">
        <f t="shared" si="193"/>
        <v>UK0013690</v>
      </c>
      <c r="N574" s="2" t="str">
        <f t="shared" si="194"/>
        <v>Essex Estuaries</v>
      </c>
      <c r="O574" s="2" t="str">
        <f t="shared" si="195"/>
        <v>SAC</v>
      </c>
      <c r="P574" s="2" t="str">
        <f t="shared" si="197"/>
        <v>SF_2</v>
      </c>
      <c r="Q574" s="37" t="s">
        <v>316</v>
      </c>
      <c r="R574" s="37" t="s">
        <v>317</v>
      </c>
      <c r="S574" s="37" t="s">
        <v>242</v>
      </c>
      <c r="T574" s="37" t="s">
        <v>456</v>
      </c>
      <c r="U574" s="9">
        <f t="shared" si="198"/>
        <v>0</v>
      </c>
      <c r="V574" s="9">
        <f t="shared" si="199"/>
        <v>0</v>
      </c>
      <c r="W574" s="9">
        <f t="shared" si="200"/>
        <v>0</v>
      </c>
      <c r="X574" s="9">
        <f t="shared" si="201"/>
        <v>0</v>
      </c>
      <c r="Y574" s="9">
        <f t="shared" si="202"/>
        <v>0</v>
      </c>
      <c r="Z574" s="9">
        <f t="shared" si="203"/>
        <v>0</v>
      </c>
      <c r="AA574" s="9">
        <f t="shared" si="204"/>
        <v>0</v>
      </c>
      <c r="AB574" s="9">
        <f t="shared" si="205"/>
        <v>0</v>
      </c>
      <c r="AN574" s="10" t="str">
        <f t="shared" si="196"/>
        <v>The Wash and North Norfolk CoastSAC</v>
      </c>
      <c r="AO574" s="10" t="str">
        <f t="shared" si="206"/>
        <v>The Wash and North Norfolk Coast</v>
      </c>
      <c r="AP574" s="9">
        <f>IFERROR(VLOOKUP($AN574,'Introduction probability'!$A$1:$L$128,5,FALSE),"0")</f>
        <v>0.5</v>
      </c>
      <c r="AQ574" s="9">
        <f>IFERROR(VLOOKUP($AN574,'Introduction probability'!$A$1:$L$128,6,FALSE),"0")</f>
        <v>0.5</v>
      </c>
      <c r="AR574" s="9">
        <f>IFERROR(VLOOKUP($AN574,'Introduction probability'!$A$1:$L$128,7,FALSE),"0")</f>
        <v>0.5</v>
      </c>
      <c r="AS574" s="9">
        <f>IFERROR(VLOOKUP($AN574,'Introduction probability'!$A$1:$L$128,8,FALSE),"0")</f>
        <v>0.5</v>
      </c>
      <c r="AT574" s="9">
        <f>IFERROR(VLOOKUP($AN574,'Introduction probability'!$A$1:$L$128,9,FALSE),"0")</f>
        <v>0.5</v>
      </c>
      <c r="AU574" s="9">
        <f>IFERROR(VLOOKUP($AN574,'Introduction probability'!$A$1:$L$128,10,FALSE),"0")</f>
        <v>0.5</v>
      </c>
      <c r="AV574" s="9">
        <f>IFERROR(VLOOKUP($AN574,'Introduction probability'!$A$1:$L$128,11,FALSE),"0")</f>
        <v>1</v>
      </c>
      <c r="AW574" s="9">
        <f>IFERROR(VLOOKUP($AN574,'Introduction probability'!$A$1:$L$128,12,FALSE),"0")</f>
        <v>0.5</v>
      </c>
      <c r="AY574" s="2" t="str">
        <f t="shared" si="207"/>
        <v>The Wash and North Norfolk Coast</v>
      </c>
      <c r="AZ574" s="2" t="str">
        <f t="shared" si="208"/>
        <v>SAC</v>
      </c>
      <c r="BA574" s="2">
        <f t="shared" si="209"/>
        <v>0</v>
      </c>
      <c r="BB574" s="2">
        <f t="shared" si="210"/>
        <v>0</v>
      </c>
      <c r="BC574" s="2">
        <f t="shared" si="211"/>
        <v>0</v>
      </c>
      <c r="BD574" s="2">
        <f t="shared" si="212"/>
        <v>0</v>
      </c>
      <c r="BE574" s="2">
        <f t="shared" si="213"/>
        <v>0</v>
      </c>
      <c r="BF574" s="2">
        <f t="shared" si="214"/>
        <v>0</v>
      </c>
      <c r="BG574" s="2">
        <f t="shared" si="215"/>
        <v>0</v>
      </c>
      <c r="BH574" s="2">
        <f t="shared" si="216"/>
        <v>0</v>
      </c>
    </row>
    <row r="575" spans="1:60" x14ac:dyDescent="0.25">
      <c r="A575" s="1" t="s">
        <v>274</v>
      </c>
      <c r="B575" s="1" t="s">
        <v>275</v>
      </c>
      <c r="C575" s="1" t="s">
        <v>242</v>
      </c>
      <c r="D575" s="1" t="s">
        <v>531</v>
      </c>
      <c r="E575" s="1" t="s">
        <v>204</v>
      </c>
      <c r="F575" s="1" t="s">
        <v>16</v>
      </c>
      <c r="G575" s="1" t="s">
        <v>16</v>
      </c>
      <c r="H575" s="1" t="s">
        <v>17</v>
      </c>
      <c r="I575" s="1" t="s">
        <v>601</v>
      </c>
      <c r="J575" s="1" t="s">
        <v>245</v>
      </c>
      <c r="K575" s="1" t="s">
        <v>16</v>
      </c>
      <c r="L575" s="1" t="s">
        <v>203</v>
      </c>
      <c r="M575" s="2" t="str">
        <f t="shared" si="193"/>
        <v>UK0013690</v>
      </c>
      <c r="N575" s="2" t="str">
        <f t="shared" si="194"/>
        <v>Essex Estuaries</v>
      </c>
      <c r="O575" s="2" t="str">
        <f t="shared" si="195"/>
        <v>SAC</v>
      </c>
      <c r="P575" s="2" t="str">
        <f t="shared" si="197"/>
        <v>SF_3</v>
      </c>
      <c r="Q575" s="37" t="s">
        <v>316</v>
      </c>
      <c r="R575" s="37" t="s">
        <v>317</v>
      </c>
      <c r="S575" s="37" t="s">
        <v>242</v>
      </c>
      <c r="T575" s="37" t="s">
        <v>457</v>
      </c>
      <c r="U575" s="9">
        <f t="shared" si="198"/>
        <v>0</v>
      </c>
      <c r="V575" s="9">
        <f t="shared" si="199"/>
        <v>0</v>
      </c>
      <c r="W575" s="9">
        <f t="shared" si="200"/>
        <v>0</v>
      </c>
      <c r="X575" s="9">
        <f t="shared" si="201"/>
        <v>0</v>
      </c>
      <c r="Y575" s="9">
        <f t="shared" si="202"/>
        <v>0</v>
      </c>
      <c r="Z575" s="9">
        <f t="shared" si="203"/>
        <v>0</v>
      </c>
      <c r="AA575" s="9">
        <f t="shared" si="204"/>
        <v>0</v>
      </c>
      <c r="AB575" s="9">
        <f t="shared" si="205"/>
        <v>0</v>
      </c>
      <c r="AN575" s="10" t="str">
        <f t="shared" si="196"/>
        <v>The Wash and North Norfolk CoastSAC</v>
      </c>
      <c r="AO575" s="10" t="str">
        <f t="shared" si="206"/>
        <v>The Wash and North Norfolk Coast</v>
      </c>
      <c r="AP575" s="9">
        <f>IFERROR(VLOOKUP($AN575,'Introduction probability'!$A$1:$L$128,5,FALSE),"0")</f>
        <v>0.5</v>
      </c>
      <c r="AQ575" s="9">
        <f>IFERROR(VLOOKUP($AN575,'Introduction probability'!$A$1:$L$128,6,FALSE),"0")</f>
        <v>0.5</v>
      </c>
      <c r="AR575" s="9">
        <f>IFERROR(VLOOKUP($AN575,'Introduction probability'!$A$1:$L$128,7,FALSE),"0")</f>
        <v>0.5</v>
      </c>
      <c r="AS575" s="9">
        <f>IFERROR(VLOOKUP($AN575,'Introduction probability'!$A$1:$L$128,8,FALSE),"0")</f>
        <v>0.5</v>
      </c>
      <c r="AT575" s="9">
        <f>IFERROR(VLOOKUP($AN575,'Introduction probability'!$A$1:$L$128,9,FALSE),"0")</f>
        <v>0.5</v>
      </c>
      <c r="AU575" s="9">
        <f>IFERROR(VLOOKUP($AN575,'Introduction probability'!$A$1:$L$128,10,FALSE),"0")</f>
        <v>0.5</v>
      </c>
      <c r="AV575" s="9">
        <f>IFERROR(VLOOKUP($AN575,'Introduction probability'!$A$1:$L$128,11,FALSE),"0")</f>
        <v>1</v>
      </c>
      <c r="AW575" s="9">
        <f>IFERROR(VLOOKUP($AN575,'Introduction probability'!$A$1:$L$128,12,FALSE),"0")</f>
        <v>0.5</v>
      </c>
      <c r="AY575" s="2" t="str">
        <f t="shared" si="207"/>
        <v>The Wash and North Norfolk Coast</v>
      </c>
      <c r="AZ575" s="2" t="str">
        <f t="shared" si="208"/>
        <v>SAC</v>
      </c>
      <c r="BA575" s="2">
        <f t="shared" si="209"/>
        <v>0</v>
      </c>
      <c r="BB575" s="2">
        <f t="shared" si="210"/>
        <v>0</v>
      </c>
      <c r="BC575" s="2">
        <f t="shared" si="211"/>
        <v>0</v>
      </c>
      <c r="BD575" s="2">
        <f t="shared" si="212"/>
        <v>0</v>
      </c>
      <c r="BE575" s="2">
        <f t="shared" si="213"/>
        <v>0</v>
      </c>
      <c r="BF575" s="2">
        <f t="shared" si="214"/>
        <v>0</v>
      </c>
      <c r="BG575" s="2">
        <f t="shared" si="215"/>
        <v>0</v>
      </c>
      <c r="BH575" s="2">
        <f t="shared" si="216"/>
        <v>0</v>
      </c>
    </row>
    <row r="576" spans="1:60" x14ac:dyDescent="0.25">
      <c r="A576" s="1" t="s">
        <v>274</v>
      </c>
      <c r="B576" s="1" t="s">
        <v>275</v>
      </c>
      <c r="C576" s="1" t="s">
        <v>242</v>
      </c>
      <c r="D576" s="1" t="s">
        <v>531</v>
      </c>
      <c r="E576" s="1" t="s">
        <v>204</v>
      </c>
      <c r="F576" s="1" t="s">
        <v>16</v>
      </c>
      <c r="G576" s="1" t="s">
        <v>16</v>
      </c>
      <c r="H576" s="1" t="s">
        <v>17</v>
      </c>
      <c r="I576" s="1" t="s">
        <v>602</v>
      </c>
      <c r="J576" s="1" t="s">
        <v>246</v>
      </c>
      <c r="K576" s="1" t="s">
        <v>16</v>
      </c>
      <c r="L576" s="1" t="s">
        <v>203</v>
      </c>
      <c r="M576" s="2" t="str">
        <f t="shared" si="193"/>
        <v>UK0013690</v>
      </c>
      <c r="N576" s="2" t="str">
        <f t="shared" si="194"/>
        <v>Essex Estuaries</v>
      </c>
      <c r="O576" s="2" t="str">
        <f t="shared" si="195"/>
        <v>SAC</v>
      </c>
      <c r="P576" s="2" t="str">
        <f t="shared" si="197"/>
        <v>SF_4</v>
      </c>
      <c r="Q576" s="37" t="s">
        <v>316</v>
      </c>
      <c r="R576" s="37" t="s">
        <v>317</v>
      </c>
      <c r="S576" s="37" t="s">
        <v>242</v>
      </c>
      <c r="T576" s="37" t="s">
        <v>592</v>
      </c>
      <c r="U576" s="9">
        <f t="shared" si="198"/>
        <v>1</v>
      </c>
      <c r="V576" s="9">
        <f t="shared" si="199"/>
        <v>1</v>
      </c>
      <c r="W576" s="9">
        <f t="shared" si="200"/>
        <v>1</v>
      </c>
      <c r="X576" s="9">
        <f t="shared" si="201"/>
        <v>1</v>
      </c>
      <c r="Y576" s="9">
        <f t="shared" si="202"/>
        <v>1</v>
      </c>
      <c r="Z576" s="9">
        <f t="shared" si="203"/>
        <v>1</v>
      </c>
      <c r="AA576" s="9">
        <f t="shared" si="204"/>
        <v>1</v>
      </c>
      <c r="AB576" s="9">
        <f t="shared" si="205"/>
        <v>1</v>
      </c>
      <c r="AN576" s="10" t="str">
        <f t="shared" si="196"/>
        <v>The Wash and North Norfolk CoastSAC</v>
      </c>
      <c r="AO576" s="10" t="str">
        <f t="shared" si="206"/>
        <v>The Wash and North Norfolk Coast</v>
      </c>
      <c r="AP576" s="9">
        <f>IFERROR(VLOOKUP($AN576,'Introduction probability'!$A$1:$L$128,5,FALSE),"0")</f>
        <v>0.5</v>
      </c>
      <c r="AQ576" s="9">
        <f>IFERROR(VLOOKUP($AN576,'Introduction probability'!$A$1:$L$128,6,FALSE),"0")</f>
        <v>0.5</v>
      </c>
      <c r="AR576" s="9">
        <f>IFERROR(VLOOKUP($AN576,'Introduction probability'!$A$1:$L$128,7,FALSE),"0")</f>
        <v>0.5</v>
      </c>
      <c r="AS576" s="9">
        <f>IFERROR(VLOOKUP($AN576,'Introduction probability'!$A$1:$L$128,8,FALSE),"0")</f>
        <v>0.5</v>
      </c>
      <c r="AT576" s="9">
        <f>IFERROR(VLOOKUP($AN576,'Introduction probability'!$A$1:$L$128,9,FALSE),"0")</f>
        <v>0.5</v>
      </c>
      <c r="AU576" s="9">
        <f>IFERROR(VLOOKUP($AN576,'Introduction probability'!$A$1:$L$128,10,FALSE),"0")</f>
        <v>0.5</v>
      </c>
      <c r="AV576" s="9">
        <f>IFERROR(VLOOKUP($AN576,'Introduction probability'!$A$1:$L$128,11,FALSE),"0")</f>
        <v>1</v>
      </c>
      <c r="AW576" s="9">
        <f>IFERROR(VLOOKUP($AN576,'Introduction probability'!$A$1:$L$128,12,FALSE),"0")</f>
        <v>0.5</v>
      </c>
      <c r="AY576" s="2" t="str">
        <f t="shared" si="207"/>
        <v>The Wash and North Norfolk Coast</v>
      </c>
      <c r="AZ576" s="2" t="str">
        <f t="shared" si="208"/>
        <v>SAC</v>
      </c>
      <c r="BA576" s="2">
        <f t="shared" si="209"/>
        <v>0.5</v>
      </c>
      <c r="BB576" s="2">
        <f t="shared" si="210"/>
        <v>0.5</v>
      </c>
      <c r="BC576" s="2">
        <f t="shared" si="211"/>
        <v>0.5</v>
      </c>
      <c r="BD576" s="2">
        <f t="shared" si="212"/>
        <v>0.5</v>
      </c>
      <c r="BE576" s="2">
        <f t="shared" si="213"/>
        <v>0.5</v>
      </c>
      <c r="BF576" s="2">
        <f t="shared" si="214"/>
        <v>0.5</v>
      </c>
      <c r="BG576" s="2">
        <f t="shared" si="215"/>
        <v>1</v>
      </c>
      <c r="BH576" s="2">
        <f t="shared" si="216"/>
        <v>0.5</v>
      </c>
    </row>
    <row r="577" spans="1:60" x14ac:dyDescent="0.25">
      <c r="A577" s="1" t="s">
        <v>274</v>
      </c>
      <c r="B577" s="1" t="s">
        <v>275</v>
      </c>
      <c r="C577" s="1" t="s">
        <v>242</v>
      </c>
      <c r="D577" s="1" t="s">
        <v>531</v>
      </c>
      <c r="E577" s="1" t="s">
        <v>204</v>
      </c>
      <c r="F577" s="1" t="s">
        <v>16</v>
      </c>
      <c r="G577" s="1" t="s">
        <v>16</v>
      </c>
      <c r="H577" s="1" t="s">
        <v>17</v>
      </c>
      <c r="I577" s="1" t="s">
        <v>603</v>
      </c>
      <c r="J577" s="1" t="s">
        <v>247</v>
      </c>
      <c r="K577" s="1" t="s">
        <v>16</v>
      </c>
      <c r="L577" s="1" t="s">
        <v>203</v>
      </c>
      <c r="M577" s="2" t="str">
        <f t="shared" si="193"/>
        <v>UK0013690</v>
      </c>
      <c r="N577" s="2" t="str">
        <f t="shared" si="194"/>
        <v>Essex Estuaries</v>
      </c>
      <c r="O577" s="2" t="str">
        <f t="shared" si="195"/>
        <v>SAC</v>
      </c>
      <c r="P577" s="2" t="str">
        <f t="shared" si="197"/>
        <v>SF_1</v>
      </c>
      <c r="Q577" s="37" t="s">
        <v>316</v>
      </c>
      <c r="R577" s="37" t="s">
        <v>317</v>
      </c>
      <c r="S577" s="37" t="s">
        <v>242</v>
      </c>
      <c r="T577" s="37" t="s">
        <v>537</v>
      </c>
      <c r="U577" s="9">
        <f t="shared" si="198"/>
        <v>0</v>
      </c>
      <c r="V577" s="9">
        <f t="shared" si="199"/>
        <v>0</v>
      </c>
      <c r="W577" s="9">
        <f t="shared" si="200"/>
        <v>0</v>
      </c>
      <c r="X577" s="9">
        <f t="shared" si="201"/>
        <v>0</v>
      </c>
      <c r="Y577" s="9">
        <f t="shared" si="202"/>
        <v>0</v>
      </c>
      <c r="Z577" s="9">
        <f t="shared" si="203"/>
        <v>0</v>
      </c>
      <c r="AA577" s="9">
        <f t="shared" si="204"/>
        <v>0</v>
      </c>
      <c r="AB577" s="9">
        <f t="shared" si="205"/>
        <v>0</v>
      </c>
      <c r="AN577" s="10" t="str">
        <f t="shared" si="196"/>
        <v>The Wash and North Norfolk CoastSAC</v>
      </c>
      <c r="AO577" s="10" t="str">
        <f t="shared" si="206"/>
        <v>The Wash and North Norfolk Coast</v>
      </c>
      <c r="AP577" s="9">
        <f>IFERROR(VLOOKUP($AN577,'Introduction probability'!$A$1:$L$128,5,FALSE),"0")</f>
        <v>0.5</v>
      </c>
      <c r="AQ577" s="9">
        <f>IFERROR(VLOOKUP($AN577,'Introduction probability'!$A$1:$L$128,6,FALSE),"0")</f>
        <v>0.5</v>
      </c>
      <c r="AR577" s="9">
        <f>IFERROR(VLOOKUP($AN577,'Introduction probability'!$A$1:$L$128,7,FALSE),"0")</f>
        <v>0.5</v>
      </c>
      <c r="AS577" s="9">
        <f>IFERROR(VLOOKUP($AN577,'Introduction probability'!$A$1:$L$128,8,FALSE),"0")</f>
        <v>0.5</v>
      </c>
      <c r="AT577" s="9">
        <f>IFERROR(VLOOKUP($AN577,'Introduction probability'!$A$1:$L$128,9,FALSE),"0")</f>
        <v>0.5</v>
      </c>
      <c r="AU577" s="9">
        <f>IFERROR(VLOOKUP($AN577,'Introduction probability'!$A$1:$L$128,10,FALSE),"0")</f>
        <v>0.5</v>
      </c>
      <c r="AV577" s="9">
        <f>IFERROR(VLOOKUP($AN577,'Introduction probability'!$A$1:$L$128,11,FALSE),"0")</f>
        <v>1</v>
      </c>
      <c r="AW577" s="9">
        <f>IFERROR(VLOOKUP($AN577,'Introduction probability'!$A$1:$L$128,12,FALSE),"0")</f>
        <v>0.5</v>
      </c>
      <c r="AY577" s="2" t="str">
        <f t="shared" si="207"/>
        <v>The Wash and North Norfolk Coast</v>
      </c>
      <c r="AZ577" s="2" t="str">
        <f t="shared" si="208"/>
        <v>SAC</v>
      </c>
      <c r="BA577" s="2">
        <f t="shared" si="209"/>
        <v>0</v>
      </c>
      <c r="BB577" s="2">
        <f t="shared" si="210"/>
        <v>0</v>
      </c>
      <c r="BC577" s="2">
        <f t="shared" si="211"/>
        <v>0</v>
      </c>
      <c r="BD577" s="2">
        <f t="shared" si="212"/>
        <v>0</v>
      </c>
      <c r="BE577" s="2">
        <f t="shared" si="213"/>
        <v>0</v>
      </c>
      <c r="BF577" s="2">
        <f t="shared" si="214"/>
        <v>0</v>
      </c>
      <c r="BG577" s="2">
        <f t="shared" si="215"/>
        <v>0</v>
      </c>
      <c r="BH577" s="2">
        <f t="shared" si="216"/>
        <v>0</v>
      </c>
    </row>
    <row r="578" spans="1:60" x14ac:dyDescent="0.25">
      <c r="A578" s="1" t="s">
        <v>274</v>
      </c>
      <c r="B578" s="1" t="s">
        <v>275</v>
      </c>
      <c r="C578" s="1" t="s">
        <v>242</v>
      </c>
      <c r="D578" s="1" t="s">
        <v>531</v>
      </c>
      <c r="E578" s="1" t="s">
        <v>204</v>
      </c>
      <c r="F578" s="1" t="s">
        <v>16</v>
      </c>
      <c r="G578" s="1" t="s">
        <v>16</v>
      </c>
      <c r="H578" s="1" t="s">
        <v>17</v>
      </c>
      <c r="I578" s="1" t="s">
        <v>472</v>
      </c>
      <c r="J578" s="1" t="s">
        <v>65</v>
      </c>
      <c r="K578" s="1" t="s">
        <v>16</v>
      </c>
      <c r="L578" s="1" t="s">
        <v>19</v>
      </c>
      <c r="M578" s="2" t="str">
        <f t="shared" si="193"/>
        <v>UK0013690</v>
      </c>
      <c r="N578" s="2" t="str">
        <f t="shared" si="194"/>
        <v>Essex Estuaries</v>
      </c>
      <c r="O578" s="2" t="str">
        <f t="shared" si="195"/>
        <v>SAC</v>
      </c>
      <c r="P578" s="2" t="str">
        <f t="shared" si="197"/>
        <v>A5.1</v>
      </c>
      <c r="Q578" s="37" t="s">
        <v>316</v>
      </c>
      <c r="R578" s="37" t="s">
        <v>317</v>
      </c>
      <c r="S578" s="37" t="s">
        <v>242</v>
      </c>
      <c r="T578" s="37" t="s">
        <v>459</v>
      </c>
      <c r="U578" s="9">
        <f t="shared" si="198"/>
        <v>0</v>
      </c>
      <c r="V578" s="9">
        <f t="shared" si="199"/>
        <v>1</v>
      </c>
      <c r="W578" s="9">
        <f t="shared" si="200"/>
        <v>0</v>
      </c>
      <c r="X578" s="9">
        <f t="shared" si="201"/>
        <v>0</v>
      </c>
      <c r="Y578" s="9">
        <f t="shared" si="202"/>
        <v>0</v>
      </c>
      <c r="Z578" s="9">
        <f t="shared" si="203"/>
        <v>0</v>
      </c>
      <c r="AA578" s="9">
        <f t="shared" si="204"/>
        <v>0</v>
      </c>
      <c r="AB578" s="9">
        <f t="shared" si="205"/>
        <v>0</v>
      </c>
      <c r="AN578" s="10" t="str">
        <f t="shared" si="196"/>
        <v>The Wash and North Norfolk CoastSAC</v>
      </c>
      <c r="AO578" s="10" t="str">
        <f t="shared" si="206"/>
        <v>The Wash and North Norfolk Coast</v>
      </c>
      <c r="AP578" s="9">
        <f>IFERROR(VLOOKUP($AN578,'Introduction probability'!$A$1:$L$128,5,FALSE),"0")</f>
        <v>0.5</v>
      </c>
      <c r="AQ578" s="9">
        <f>IFERROR(VLOOKUP($AN578,'Introduction probability'!$A$1:$L$128,6,FALSE),"0")</f>
        <v>0.5</v>
      </c>
      <c r="AR578" s="9">
        <f>IFERROR(VLOOKUP($AN578,'Introduction probability'!$A$1:$L$128,7,FALSE),"0")</f>
        <v>0.5</v>
      </c>
      <c r="AS578" s="9">
        <f>IFERROR(VLOOKUP($AN578,'Introduction probability'!$A$1:$L$128,8,FALSE),"0")</f>
        <v>0.5</v>
      </c>
      <c r="AT578" s="9">
        <f>IFERROR(VLOOKUP($AN578,'Introduction probability'!$A$1:$L$128,9,FALSE),"0")</f>
        <v>0.5</v>
      </c>
      <c r="AU578" s="9">
        <f>IFERROR(VLOOKUP($AN578,'Introduction probability'!$A$1:$L$128,10,FALSE),"0")</f>
        <v>0.5</v>
      </c>
      <c r="AV578" s="9">
        <f>IFERROR(VLOOKUP($AN578,'Introduction probability'!$A$1:$L$128,11,FALSE),"0")</f>
        <v>1</v>
      </c>
      <c r="AW578" s="9">
        <f>IFERROR(VLOOKUP($AN578,'Introduction probability'!$A$1:$L$128,12,FALSE),"0")</f>
        <v>0.5</v>
      </c>
      <c r="AY578" s="2" t="str">
        <f t="shared" si="207"/>
        <v>The Wash and North Norfolk Coast</v>
      </c>
      <c r="AZ578" s="2" t="str">
        <f t="shared" si="208"/>
        <v>SAC</v>
      </c>
      <c r="BA578" s="2">
        <f t="shared" si="209"/>
        <v>0</v>
      </c>
      <c r="BB578" s="2">
        <f t="shared" si="210"/>
        <v>0.5</v>
      </c>
      <c r="BC578" s="2">
        <f t="shared" si="211"/>
        <v>0</v>
      </c>
      <c r="BD578" s="2">
        <f t="shared" si="212"/>
        <v>0</v>
      </c>
      <c r="BE578" s="2">
        <f t="shared" si="213"/>
        <v>0</v>
      </c>
      <c r="BF578" s="2">
        <f t="shared" si="214"/>
        <v>0</v>
      </c>
      <c r="BG578" s="2">
        <f t="shared" si="215"/>
        <v>0</v>
      </c>
      <c r="BH578" s="2">
        <f t="shared" si="216"/>
        <v>0</v>
      </c>
    </row>
    <row r="579" spans="1:60" x14ac:dyDescent="0.25">
      <c r="A579" s="1" t="s">
        <v>274</v>
      </c>
      <c r="B579" s="1" t="s">
        <v>275</v>
      </c>
      <c r="C579" s="1" t="s">
        <v>242</v>
      </c>
      <c r="D579" s="1" t="s">
        <v>531</v>
      </c>
      <c r="E579" s="1" t="s">
        <v>204</v>
      </c>
      <c r="F579" s="1" t="s">
        <v>16</v>
      </c>
      <c r="G579" s="1" t="s">
        <v>16</v>
      </c>
      <c r="H579" s="1" t="s">
        <v>17</v>
      </c>
      <c r="I579" s="1" t="s">
        <v>455</v>
      </c>
      <c r="J579" s="1" t="s">
        <v>40</v>
      </c>
      <c r="K579" s="1" t="s">
        <v>16</v>
      </c>
      <c r="L579" s="1" t="s">
        <v>19</v>
      </c>
      <c r="M579" s="2" t="str">
        <f t="shared" ref="M579:M642" si="217">A579</f>
        <v>UK0013690</v>
      </c>
      <c r="N579" s="2" t="str">
        <f t="shared" ref="N579:N642" si="218">B579</f>
        <v>Essex Estuaries</v>
      </c>
      <c r="O579" s="2" t="str">
        <f t="shared" ref="O579:O642" si="219">C579</f>
        <v>SAC</v>
      </c>
      <c r="P579" s="2" t="str">
        <f t="shared" si="197"/>
        <v>A5.4</v>
      </c>
      <c r="Q579" s="37" t="s">
        <v>316</v>
      </c>
      <c r="R579" s="37" t="s">
        <v>317</v>
      </c>
      <c r="S579" s="37" t="s">
        <v>242</v>
      </c>
      <c r="T579" s="37" t="s">
        <v>597</v>
      </c>
      <c r="U579" s="9">
        <f t="shared" si="198"/>
        <v>0</v>
      </c>
      <c r="V579" s="9">
        <f t="shared" si="199"/>
        <v>1</v>
      </c>
      <c r="W579" s="9">
        <f t="shared" si="200"/>
        <v>0</v>
      </c>
      <c r="X579" s="9">
        <f t="shared" si="201"/>
        <v>0</v>
      </c>
      <c r="Y579" s="9">
        <f t="shared" si="202"/>
        <v>0</v>
      </c>
      <c r="Z579" s="9">
        <f t="shared" si="203"/>
        <v>0</v>
      </c>
      <c r="AA579" s="9">
        <f t="shared" si="204"/>
        <v>0</v>
      </c>
      <c r="AB579" s="9">
        <f t="shared" si="205"/>
        <v>0</v>
      </c>
      <c r="AN579" s="10" t="str">
        <f t="shared" ref="AN579:AN642" si="220">CONCATENATE(R579,S579)</f>
        <v>The Wash and North Norfolk CoastSAC</v>
      </c>
      <c r="AO579" s="10" t="str">
        <f t="shared" si="206"/>
        <v>The Wash and North Norfolk Coast</v>
      </c>
      <c r="AP579" s="9">
        <f>IFERROR(VLOOKUP($AN579,'Introduction probability'!$A$1:$L$128,5,FALSE),"0")</f>
        <v>0.5</v>
      </c>
      <c r="AQ579" s="9">
        <f>IFERROR(VLOOKUP($AN579,'Introduction probability'!$A$1:$L$128,6,FALSE),"0")</f>
        <v>0.5</v>
      </c>
      <c r="AR579" s="9">
        <f>IFERROR(VLOOKUP($AN579,'Introduction probability'!$A$1:$L$128,7,FALSE),"0")</f>
        <v>0.5</v>
      </c>
      <c r="AS579" s="9">
        <f>IFERROR(VLOOKUP($AN579,'Introduction probability'!$A$1:$L$128,8,FALSE),"0")</f>
        <v>0.5</v>
      </c>
      <c r="AT579" s="9">
        <f>IFERROR(VLOOKUP($AN579,'Introduction probability'!$A$1:$L$128,9,FALSE),"0")</f>
        <v>0.5</v>
      </c>
      <c r="AU579" s="9">
        <f>IFERROR(VLOOKUP($AN579,'Introduction probability'!$A$1:$L$128,10,FALSE),"0")</f>
        <v>0.5</v>
      </c>
      <c r="AV579" s="9">
        <f>IFERROR(VLOOKUP($AN579,'Introduction probability'!$A$1:$L$128,11,FALSE),"0")</f>
        <v>1</v>
      </c>
      <c r="AW579" s="9">
        <f>IFERROR(VLOOKUP($AN579,'Introduction probability'!$A$1:$L$128,12,FALSE),"0")</f>
        <v>0.5</v>
      </c>
      <c r="AY579" s="2" t="str">
        <f t="shared" si="207"/>
        <v>The Wash and North Norfolk Coast</v>
      </c>
      <c r="AZ579" s="2" t="str">
        <f t="shared" si="208"/>
        <v>SAC</v>
      </c>
      <c r="BA579" s="2">
        <f t="shared" si="209"/>
        <v>0</v>
      </c>
      <c r="BB579" s="2">
        <f t="shared" si="210"/>
        <v>0.5</v>
      </c>
      <c r="BC579" s="2">
        <f t="shared" si="211"/>
        <v>0</v>
      </c>
      <c r="BD579" s="2">
        <f t="shared" si="212"/>
        <v>0</v>
      </c>
      <c r="BE579" s="2">
        <f t="shared" si="213"/>
        <v>0</v>
      </c>
      <c r="BF579" s="2">
        <f t="shared" si="214"/>
        <v>0</v>
      </c>
      <c r="BG579" s="2">
        <f t="shared" si="215"/>
        <v>0</v>
      </c>
      <c r="BH579" s="2">
        <f t="shared" si="216"/>
        <v>0</v>
      </c>
    </row>
    <row r="580" spans="1:60" x14ac:dyDescent="0.25">
      <c r="A580" s="1" t="s">
        <v>274</v>
      </c>
      <c r="B580" s="1" t="s">
        <v>275</v>
      </c>
      <c r="C580" s="1" t="s">
        <v>242</v>
      </c>
      <c r="D580" s="1" t="s">
        <v>531</v>
      </c>
      <c r="E580" s="1" t="s">
        <v>204</v>
      </c>
      <c r="F580" s="1" t="s">
        <v>16</v>
      </c>
      <c r="G580" s="1" t="s">
        <v>16</v>
      </c>
      <c r="H580" s="1" t="s">
        <v>17</v>
      </c>
      <c r="I580" s="1" t="s">
        <v>456</v>
      </c>
      <c r="J580" s="1" t="s">
        <v>41</v>
      </c>
      <c r="K580" s="1" t="s">
        <v>16</v>
      </c>
      <c r="L580" s="1" t="s">
        <v>19</v>
      </c>
      <c r="M580" s="2" t="str">
        <f t="shared" si="217"/>
        <v>UK0013690</v>
      </c>
      <c r="N580" s="2" t="str">
        <f t="shared" si="218"/>
        <v>Essex Estuaries</v>
      </c>
      <c r="O580" s="2" t="str">
        <f t="shared" si="219"/>
        <v>SAC</v>
      </c>
      <c r="P580" s="2" t="str">
        <f t="shared" ref="P580:P643" si="221">IF(I580="",D580,I580)</f>
        <v>A5.3</v>
      </c>
      <c r="Q580" s="37" t="s">
        <v>316</v>
      </c>
      <c r="R580" s="37" t="s">
        <v>317</v>
      </c>
      <c r="S580" s="37" t="s">
        <v>242</v>
      </c>
      <c r="T580" s="37" t="s">
        <v>553</v>
      </c>
      <c r="U580" s="9">
        <f t="shared" ref="U580:U643" si="222">IFERROR(VLOOKUP($T580,$AD$4:$AM$65,3,FALSE),0)</f>
        <v>0</v>
      </c>
      <c r="V580" s="9">
        <f t="shared" ref="V580:V643" si="223">IFERROR(VLOOKUP($T580,$AD$4:$AM$65,4,FALSE),0)</f>
        <v>0</v>
      </c>
      <c r="W580" s="9">
        <f t="shared" ref="W580:W643" si="224">IFERROR(VLOOKUP($T580,$AD$4:$AM$65,5,FALSE),0)</f>
        <v>0</v>
      </c>
      <c r="X580" s="9">
        <f t="shared" ref="X580:X643" si="225">IFERROR(VLOOKUP($T580,$AD$4:$AM$65,6,FALSE),0)</f>
        <v>0</v>
      </c>
      <c r="Y580" s="9">
        <f t="shared" ref="Y580:Y643" si="226">IFERROR(VLOOKUP($T580,$AD$4:$AM$65,7,FALSE),0)</f>
        <v>0</v>
      </c>
      <c r="Z580" s="9">
        <f t="shared" ref="Z580:Z643" si="227">IFERROR(VLOOKUP($T580,$AD$4:$AM$65,8,FALSE),0)</f>
        <v>0</v>
      </c>
      <c r="AA580" s="9">
        <f t="shared" ref="AA580:AA643" si="228">IFERROR(VLOOKUP($T580,$AD$4:$AM$65,9,FALSE),0)</f>
        <v>0</v>
      </c>
      <c r="AB580" s="9">
        <f t="shared" ref="AB580:AB643" si="229">IFERROR(VLOOKUP($T580,$AD$4:$AM$65,10,FALSE),0)</f>
        <v>0</v>
      </c>
      <c r="AN580" s="10" t="str">
        <f t="shared" si="220"/>
        <v>The Wash and North Norfolk CoastSAC</v>
      </c>
      <c r="AO580" s="10" t="str">
        <f t="shared" ref="AO580:AO643" si="230">R580</f>
        <v>The Wash and North Norfolk Coast</v>
      </c>
      <c r="AP580" s="9">
        <f>IFERROR(VLOOKUP($AN580,'Introduction probability'!$A$1:$L$128,5,FALSE),"0")</f>
        <v>0.5</v>
      </c>
      <c r="AQ580" s="9">
        <f>IFERROR(VLOOKUP($AN580,'Introduction probability'!$A$1:$L$128,6,FALSE),"0")</f>
        <v>0.5</v>
      </c>
      <c r="AR580" s="9">
        <f>IFERROR(VLOOKUP($AN580,'Introduction probability'!$A$1:$L$128,7,FALSE),"0")</f>
        <v>0.5</v>
      </c>
      <c r="AS580" s="9">
        <f>IFERROR(VLOOKUP($AN580,'Introduction probability'!$A$1:$L$128,8,FALSE),"0")</f>
        <v>0.5</v>
      </c>
      <c r="AT580" s="9">
        <f>IFERROR(VLOOKUP($AN580,'Introduction probability'!$A$1:$L$128,9,FALSE),"0")</f>
        <v>0.5</v>
      </c>
      <c r="AU580" s="9">
        <f>IFERROR(VLOOKUP($AN580,'Introduction probability'!$A$1:$L$128,10,FALSE),"0")</f>
        <v>0.5</v>
      </c>
      <c r="AV580" s="9">
        <f>IFERROR(VLOOKUP($AN580,'Introduction probability'!$A$1:$L$128,11,FALSE),"0")</f>
        <v>1</v>
      </c>
      <c r="AW580" s="9">
        <f>IFERROR(VLOOKUP($AN580,'Introduction probability'!$A$1:$L$128,12,FALSE),"0")</f>
        <v>0.5</v>
      </c>
      <c r="AY580" s="2" t="str">
        <f t="shared" ref="AY580:AY643" si="231">R580</f>
        <v>The Wash and North Norfolk Coast</v>
      </c>
      <c r="AZ580" s="2" t="str">
        <f t="shared" ref="AZ580:AZ643" si="232">S580</f>
        <v>SAC</v>
      </c>
      <c r="BA580" s="2">
        <f t="shared" ref="BA580:BA643" si="233">AP580*U580</f>
        <v>0</v>
      </c>
      <c r="BB580" s="2">
        <f t="shared" ref="BB580:BB643" si="234">AQ580*V580</f>
        <v>0</v>
      </c>
      <c r="BC580" s="2">
        <f t="shared" ref="BC580:BC643" si="235">AR580*W580</f>
        <v>0</v>
      </c>
      <c r="BD580" s="2">
        <f t="shared" ref="BD580:BD643" si="236">AS580*X580</f>
        <v>0</v>
      </c>
      <c r="BE580" s="2">
        <f t="shared" ref="BE580:BE643" si="237">AT580*Y580</f>
        <v>0</v>
      </c>
      <c r="BF580" s="2">
        <f t="shared" ref="BF580:BF643" si="238">AU580*Z580</f>
        <v>0</v>
      </c>
      <c r="BG580" s="2">
        <f t="shared" ref="BG580:BG643" si="239">AV580*AA580</f>
        <v>0</v>
      </c>
      <c r="BH580" s="2">
        <f t="shared" ref="BH580:BH643" si="240">AW580*AB580</f>
        <v>0</v>
      </c>
    </row>
    <row r="581" spans="1:60" x14ac:dyDescent="0.25">
      <c r="A581" s="1" t="s">
        <v>274</v>
      </c>
      <c r="B581" s="1" t="s">
        <v>275</v>
      </c>
      <c r="C581" s="1" t="s">
        <v>242</v>
      </c>
      <c r="D581" s="1" t="s">
        <v>531</v>
      </c>
      <c r="E581" s="1" t="s">
        <v>204</v>
      </c>
      <c r="F581" s="1" t="s">
        <v>16</v>
      </c>
      <c r="G581" s="1" t="s">
        <v>16</v>
      </c>
      <c r="H581" s="1" t="s">
        <v>17</v>
      </c>
      <c r="I581" s="1" t="s">
        <v>457</v>
      </c>
      <c r="J581" s="1" t="s">
        <v>42</v>
      </c>
      <c r="K581" s="1" t="s">
        <v>16</v>
      </c>
      <c r="L581" s="1" t="s">
        <v>19</v>
      </c>
      <c r="M581" s="2" t="str">
        <f t="shared" si="217"/>
        <v>UK0013690</v>
      </c>
      <c r="N581" s="2" t="str">
        <f t="shared" si="218"/>
        <v>Essex Estuaries</v>
      </c>
      <c r="O581" s="2" t="str">
        <f t="shared" si="219"/>
        <v>SAC</v>
      </c>
      <c r="P581" s="2" t="str">
        <f t="shared" si="221"/>
        <v>A5.2</v>
      </c>
      <c r="Q581" s="37" t="s">
        <v>316</v>
      </c>
      <c r="R581" s="37" t="s">
        <v>317</v>
      </c>
      <c r="S581" s="37" t="s">
        <v>242</v>
      </c>
      <c r="T581" s="37" t="s">
        <v>595</v>
      </c>
      <c r="U581" s="9">
        <f t="shared" si="222"/>
        <v>1</v>
      </c>
      <c r="V581" s="9">
        <f t="shared" si="223"/>
        <v>1</v>
      </c>
      <c r="W581" s="9">
        <f t="shared" si="224"/>
        <v>1</v>
      </c>
      <c r="X581" s="9">
        <f t="shared" si="225"/>
        <v>0</v>
      </c>
      <c r="Y581" s="9">
        <f t="shared" si="226"/>
        <v>1</v>
      </c>
      <c r="Z581" s="9">
        <f t="shared" si="227"/>
        <v>1</v>
      </c>
      <c r="AA581" s="9">
        <f t="shared" si="228"/>
        <v>1</v>
      </c>
      <c r="AB581" s="9">
        <f t="shared" si="229"/>
        <v>1</v>
      </c>
      <c r="AN581" s="10" t="str">
        <f t="shared" si="220"/>
        <v>The Wash and North Norfolk CoastSAC</v>
      </c>
      <c r="AO581" s="10" t="str">
        <f t="shared" si="230"/>
        <v>The Wash and North Norfolk Coast</v>
      </c>
      <c r="AP581" s="9">
        <f>IFERROR(VLOOKUP($AN581,'Introduction probability'!$A$1:$L$128,5,FALSE),"0")</f>
        <v>0.5</v>
      </c>
      <c r="AQ581" s="9">
        <f>IFERROR(VLOOKUP($AN581,'Introduction probability'!$A$1:$L$128,6,FALSE),"0")</f>
        <v>0.5</v>
      </c>
      <c r="AR581" s="9">
        <f>IFERROR(VLOOKUP($AN581,'Introduction probability'!$A$1:$L$128,7,FALSE),"0")</f>
        <v>0.5</v>
      </c>
      <c r="AS581" s="9">
        <f>IFERROR(VLOOKUP($AN581,'Introduction probability'!$A$1:$L$128,8,FALSE),"0")</f>
        <v>0.5</v>
      </c>
      <c r="AT581" s="9">
        <f>IFERROR(VLOOKUP($AN581,'Introduction probability'!$A$1:$L$128,9,FALSE),"0")</f>
        <v>0.5</v>
      </c>
      <c r="AU581" s="9">
        <f>IFERROR(VLOOKUP($AN581,'Introduction probability'!$A$1:$L$128,10,FALSE),"0")</f>
        <v>0.5</v>
      </c>
      <c r="AV581" s="9">
        <f>IFERROR(VLOOKUP($AN581,'Introduction probability'!$A$1:$L$128,11,FALSE),"0")</f>
        <v>1</v>
      </c>
      <c r="AW581" s="9">
        <f>IFERROR(VLOOKUP($AN581,'Introduction probability'!$A$1:$L$128,12,FALSE),"0")</f>
        <v>0.5</v>
      </c>
      <c r="AY581" s="2" t="str">
        <f t="shared" si="231"/>
        <v>The Wash and North Norfolk Coast</v>
      </c>
      <c r="AZ581" s="2" t="str">
        <f t="shared" si="232"/>
        <v>SAC</v>
      </c>
      <c r="BA581" s="2">
        <f t="shared" si="233"/>
        <v>0.5</v>
      </c>
      <c r="BB581" s="2">
        <f t="shared" si="234"/>
        <v>0.5</v>
      </c>
      <c r="BC581" s="2">
        <f t="shared" si="235"/>
        <v>0.5</v>
      </c>
      <c r="BD581" s="2">
        <f t="shared" si="236"/>
        <v>0</v>
      </c>
      <c r="BE581" s="2">
        <f t="shared" si="237"/>
        <v>0.5</v>
      </c>
      <c r="BF581" s="2">
        <f t="shared" si="238"/>
        <v>0.5</v>
      </c>
      <c r="BG581" s="2">
        <f t="shared" si="239"/>
        <v>1</v>
      </c>
      <c r="BH581" s="2">
        <f t="shared" si="240"/>
        <v>0.5</v>
      </c>
    </row>
    <row r="582" spans="1:60" x14ac:dyDescent="0.25">
      <c r="A582" s="1" t="s">
        <v>274</v>
      </c>
      <c r="B582" s="1" t="s">
        <v>275</v>
      </c>
      <c r="C582" s="1" t="s">
        <v>242</v>
      </c>
      <c r="D582" s="1" t="s">
        <v>531</v>
      </c>
      <c r="E582" s="1" t="s">
        <v>204</v>
      </c>
      <c r="F582" s="1" t="s">
        <v>16</v>
      </c>
      <c r="G582" s="1" t="s">
        <v>16</v>
      </c>
      <c r="H582" s="1" t="s">
        <v>17</v>
      </c>
      <c r="I582" s="1" t="s">
        <v>598</v>
      </c>
      <c r="J582" s="1" t="s">
        <v>190</v>
      </c>
      <c r="K582" s="1" t="s">
        <v>16</v>
      </c>
      <c r="L582" s="1" t="s">
        <v>19</v>
      </c>
      <c r="M582" s="2" t="str">
        <f t="shared" si="217"/>
        <v>UK0013690</v>
      </c>
      <c r="N582" s="2" t="str">
        <f t="shared" si="218"/>
        <v>Essex Estuaries</v>
      </c>
      <c r="O582" s="2" t="str">
        <f t="shared" si="219"/>
        <v>SAC</v>
      </c>
      <c r="P582" s="2" t="str">
        <f t="shared" si="221"/>
        <v>A5.53</v>
      </c>
      <c r="Q582" s="37" t="s">
        <v>316</v>
      </c>
      <c r="R582" s="37" t="s">
        <v>317</v>
      </c>
      <c r="S582" s="37" t="s">
        <v>242</v>
      </c>
      <c r="T582" s="37" t="s">
        <v>543</v>
      </c>
      <c r="U582" s="9">
        <f t="shared" si="222"/>
        <v>0</v>
      </c>
      <c r="V582" s="9">
        <f t="shared" si="223"/>
        <v>0</v>
      </c>
      <c r="W582" s="9">
        <f t="shared" si="224"/>
        <v>0</v>
      </c>
      <c r="X582" s="9">
        <f t="shared" si="225"/>
        <v>0</v>
      </c>
      <c r="Y582" s="9">
        <f t="shared" si="226"/>
        <v>0</v>
      </c>
      <c r="Z582" s="9">
        <f t="shared" si="227"/>
        <v>0</v>
      </c>
      <c r="AA582" s="9">
        <f t="shared" si="228"/>
        <v>0</v>
      </c>
      <c r="AB582" s="9">
        <f t="shared" si="229"/>
        <v>0</v>
      </c>
      <c r="AN582" s="10" t="str">
        <f t="shared" si="220"/>
        <v>The Wash and North Norfolk CoastSAC</v>
      </c>
      <c r="AO582" s="10" t="str">
        <f t="shared" si="230"/>
        <v>The Wash and North Norfolk Coast</v>
      </c>
      <c r="AP582" s="9">
        <f>IFERROR(VLOOKUP($AN582,'Introduction probability'!$A$1:$L$128,5,FALSE),"0")</f>
        <v>0.5</v>
      </c>
      <c r="AQ582" s="9">
        <f>IFERROR(VLOOKUP($AN582,'Introduction probability'!$A$1:$L$128,6,FALSE),"0")</f>
        <v>0.5</v>
      </c>
      <c r="AR582" s="9">
        <f>IFERROR(VLOOKUP($AN582,'Introduction probability'!$A$1:$L$128,7,FALSE),"0")</f>
        <v>0.5</v>
      </c>
      <c r="AS582" s="9">
        <f>IFERROR(VLOOKUP($AN582,'Introduction probability'!$A$1:$L$128,8,FALSE),"0")</f>
        <v>0.5</v>
      </c>
      <c r="AT582" s="9">
        <f>IFERROR(VLOOKUP($AN582,'Introduction probability'!$A$1:$L$128,9,FALSE),"0")</f>
        <v>0.5</v>
      </c>
      <c r="AU582" s="9">
        <f>IFERROR(VLOOKUP($AN582,'Introduction probability'!$A$1:$L$128,10,FALSE),"0")</f>
        <v>0.5</v>
      </c>
      <c r="AV582" s="9">
        <f>IFERROR(VLOOKUP($AN582,'Introduction probability'!$A$1:$L$128,11,FALSE),"0")</f>
        <v>1</v>
      </c>
      <c r="AW582" s="9">
        <f>IFERROR(VLOOKUP($AN582,'Introduction probability'!$A$1:$L$128,12,FALSE),"0")</f>
        <v>0.5</v>
      </c>
      <c r="AY582" s="2" t="str">
        <f t="shared" si="231"/>
        <v>The Wash and North Norfolk Coast</v>
      </c>
      <c r="AZ582" s="2" t="str">
        <f t="shared" si="232"/>
        <v>SAC</v>
      </c>
      <c r="BA582" s="2">
        <f t="shared" si="233"/>
        <v>0</v>
      </c>
      <c r="BB582" s="2">
        <f t="shared" si="234"/>
        <v>0</v>
      </c>
      <c r="BC582" s="2">
        <f t="shared" si="235"/>
        <v>0</v>
      </c>
      <c r="BD582" s="2">
        <f t="shared" si="236"/>
        <v>0</v>
      </c>
      <c r="BE582" s="2">
        <f t="shared" si="237"/>
        <v>0</v>
      </c>
      <c r="BF582" s="2">
        <f t="shared" si="238"/>
        <v>0</v>
      </c>
      <c r="BG582" s="2">
        <f t="shared" si="239"/>
        <v>0</v>
      </c>
      <c r="BH582" s="2">
        <f t="shared" si="240"/>
        <v>0</v>
      </c>
    </row>
    <row r="583" spans="1:60" x14ac:dyDescent="0.25">
      <c r="A583" s="1" t="s">
        <v>274</v>
      </c>
      <c r="B583" s="1" t="s">
        <v>275</v>
      </c>
      <c r="C583" s="1" t="s">
        <v>242</v>
      </c>
      <c r="D583" s="1" t="s">
        <v>531</v>
      </c>
      <c r="E583" s="1" t="s">
        <v>204</v>
      </c>
      <c r="F583" s="1" t="s">
        <v>16</v>
      </c>
      <c r="G583" s="1" t="s">
        <v>16</v>
      </c>
      <c r="H583" s="1" t="s">
        <v>17</v>
      </c>
      <c r="I583" s="1" t="s">
        <v>604</v>
      </c>
      <c r="J583" s="1" t="s">
        <v>248</v>
      </c>
      <c r="K583" s="1" t="s">
        <v>16</v>
      </c>
      <c r="L583" s="1" t="s">
        <v>203</v>
      </c>
      <c r="M583" s="2" t="str">
        <f t="shared" si="217"/>
        <v>UK0013690</v>
      </c>
      <c r="N583" s="2" t="str">
        <f t="shared" si="218"/>
        <v>Essex Estuaries</v>
      </c>
      <c r="O583" s="2" t="str">
        <f t="shared" si="219"/>
        <v>SAC</v>
      </c>
      <c r="P583" s="2" t="str">
        <f t="shared" si="221"/>
        <v>SF_6</v>
      </c>
      <c r="Q583" s="37" t="s">
        <v>320</v>
      </c>
      <c r="R583" s="37" t="s">
        <v>321</v>
      </c>
      <c r="S583" s="37" t="s">
        <v>242</v>
      </c>
      <c r="T583" s="37" t="s">
        <v>634</v>
      </c>
      <c r="U583" s="9">
        <f t="shared" si="222"/>
        <v>1</v>
      </c>
      <c r="V583" s="9">
        <f t="shared" si="223"/>
        <v>1</v>
      </c>
      <c r="W583" s="9">
        <f t="shared" si="224"/>
        <v>1</v>
      </c>
      <c r="X583" s="9">
        <f t="shared" si="225"/>
        <v>0</v>
      </c>
      <c r="Y583" s="9">
        <f t="shared" si="226"/>
        <v>1</v>
      </c>
      <c r="Z583" s="9">
        <f t="shared" si="227"/>
        <v>1</v>
      </c>
      <c r="AA583" s="9">
        <f t="shared" si="228"/>
        <v>1</v>
      </c>
      <c r="AB583" s="9">
        <f t="shared" si="229"/>
        <v>1</v>
      </c>
      <c r="AN583" s="10" t="str">
        <f t="shared" si="220"/>
        <v>Tweed EstuarySAC</v>
      </c>
      <c r="AO583" s="10" t="str">
        <f t="shared" si="230"/>
        <v>Tweed Estuary</v>
      </c>
      <c r="AP583" s="9">
        <f>IFERROR(VLOOKUP($AN583,'Introduction probability'!$A$1:$L$128,5,FALSE),"0")</f>
        <v>0.5</v>
      </c>
      <c r="AQ583" s="9">
        <f>IFERROR(VLOOKUP($AN583,'Introduction probability'!$A$1:$L$128,6,FALSE),"0")</f>
        <v>0.5</v>
      </c>
      <c r="AR583" s="9">
        <f>IFERROR(VLOOKUP($AN583,'Introduction probability'!$A$1:$L$128,7,FALSE),"0")</f>
        <v>0.5</v>
      </c>
      <c r="AS583" s="9">
        <f>IFERROR(VLOOKUP($AN583,'Introduction probability'!$A$1:$L$128,8,FALSE),"0")</f>
        <v>0.5</v>
      </c>
      <c r="AT583" s="9">
        <f>IFERROR(VLOOKUP($AN583,'Introduction probability'!$A$1:$L$128,9,FALSE),"0")</f>
        <v>0.5</v>
      </c>
      <c r="AU583" s="9">
        <f>IFERROR(VLOOKUP($AN583,'Introduction probability'!$A$1:$L$128,10,FALSE),"0")</f>
        <v>0.5</v>
      </c>
      <c r="AV583" s="9">
        <f>IFERROR(VLOOKUP($AN583,'Introduction probability'!$A$1:$L$128,11,FALSE),"0")</f>
        <v>0.5</v>
      </c>
      <c r="AW583" s="9">
        <f>IFERROR(VLOOKUP($AN583,'Introduction probability'!$A$1:$L$128,12,FALSE),"0")</f>
        <v>0.5</v>
      </c>
      <c r="AY583" s="2" t="str">
        <f t="shared" si="231"/>
        <v>Tweed Estuary</v>
      </c>
      <c r="AZ583" s="2" t="str">
        <f t="shared" si="232"/>
        <v>SAC</v>
      </c>
      <c r="BA583" s="2">
        <f t="shared" si="233"/>
        <v>0.5</v>
      </c>
      <c r="BB583" s="2">
        <f t="shared" si="234"/>
        <v>0.5</v>
      </c>
      <c r="BC583" s="2">
        <f t="shared" si="235"/>
        <v>0.5</v>
      </c>
      <c r="BD583" s="2">
        <f t="shared" si="236"/>
        <v>0</v>
      </c>
      <c r="BE583" s="2">
        <f t="shared" si="237"/>
        <v>0.5</v>
      </c>
      <c r="BF583" s="2">
        <f t="shared" si="238"/>
        <v>0.5</v>
      </c>
      <c r="BG583" s="2">
        <f t="shared" si="239"/>
        <v>0.5</v>
      </c>
      <c r="BH583" s="2">
        <f t="shared" si="240"/>
        <v>0.5</v>
      </c>
    </row>
    <row r="584" spans="1:60" x14ac:dyDescent="0.25">
      <c r="A584" s="1" t="s">
        <v>274</v>
      </c>
      <c r="B584" s="1" t="s">
        <v>275</v>
      </c>
      <c r="C584" s="1" t="s">
        <v>242</v>
      </c>
      <c r="D584" s="1" t="s">
        <v>531</v>
      </c>
      <c r="E584" s="1" t="s">
        <v>204</v>
      </c>
      <c r="F584" s="1" t="s">
        <v>16</v>
      </c>
      <c r="G584" s="1" t="s">
        <v>16</v>
      </c>
      <c r="H584" s="1" t="s">
        <v>17</v>
      </c>
      <c r="I584" s="1" t="s">
        <v>605</v>
      </c>
      <c r="J584" s="1" t="s">
        <v>249</v>
      </c>
      <c r="K584" s="1" t="s">
        <v>16</v>
      </c>
      <c r="L584" s="1" t="s">
        <v>203</v>
      </c>
      <c r="M584" s="2" t="str">
        <f t="shared" si="217"/>
        <v>UK0013690</v>
      </c>
      <c r="N584" s="2" t="str">
        <f t="shared" si="218"/>
        <v>Essex Estuaries</v>
      </c>
      <c r="O584" s="2" t="str">
        <f t="shared" si="219"/>
        <v>SAC</v>
      </c>
      <c r="P584" s="2" t="str">
        <f t="shared" si="221"/>
        <v>SF_5</v>
      </c>
      <c r="Q584" s="37" t="s">
        <v>320</v>
      </c>
      <c r="R584" s="37" t="s">
        <v>321</v>
      </c>
      <c r="S584" s="37" t="s">
        <v>242</v>
      </c>
      <c r="T584" s="37" t="s">
        <v>450</v>
      </c>
      <c r="U584" s="9">
        <f t="shared" si="222"/>
        <v>0</v>
      </c>
      <c r="V584" s="9">
        <f t="shared" si="223"/>
        <v>1</v>
      </c>
      <c r="W584" s="9">
        <f t="shared" si="224"/>
        <v>0</v>
      </c>
      <c r="X584" s="9">
        <f t="shared" si="225"/>
        <v>0</v>
      </c>
      <c r="Y584" s="9">
        <f t="shared" si="226"/>
        <v>0</v>
      </c>
      <c r="Z584" s="9">
        <f t="shared" si="227"/>
        <v>1</v>
      </c>
      <c r="AA584" s="9">
        <f t="shared" si="228"/>
        <v>1</v>
      </c>
      <c r="AB584" s="9">
        <f t="shared" si="229"/>
        <v>1</v>
      </c>
      <c r="AN584" s="10" t="str">
        <f t="shared" si="220"/>
        <v>Tweed EstuarySAC</v>
      </c>
      <c r="AO584" s="10" t="str">
        <f t="shared" si="230"/>
        <v>Tweed Estuary</v>
      </c>
      <c r="AP584" s="9">
        <f>IFERROR(VLOOKUP($AN584,'Introduction probability'!$A$1:$L$128,5,FALSE),"0")</f>
        <v>0.5</v>
      </c>
      <c r="AQ584" s="9">
        <f>IFERROR(VLOOKUP($AN584,'Introduction probability'!$A$1:$L$128,6,FALSE),"0")</f>
        <v>0.5</v>
      </c>
      <c r="AR584" s="9">
        <f>IFERROR(VLOOKUP($AN584,'Introduction probability'!$A$1:$L$128,7,FALSE),"0")</f>
        <v>0.5</v>
      </c>
      <c r="AS584" s="9">
        <f>IFERROR(VLOOKUP($AN584,'Introduction probability'!$A$1:$L$128,8,FALSE),"0")</f>
        <v>0.5</v>
      </c>
      <c r="AT584" s="9">
        <f>IFERROR(VLOOKUP($AN584,'Introduction probability'!$A$1:$L$128,9,FALSE),"0")</f>
        <v>0.5</v>
      </c>
      <c r="AU584" s="9">
        <f>IFERROR(VLOOKUP($AN584,'Introduction probability'!$A$1:$L$128,10,FALSE),"0")</f>
        <v>0.5</v>
      </c>
      <c r="AV584" s="9">
        <f>IFERROR(VLOOKUP($AN584,'Introduction probability'!$A$1:$L$128,11,FALSE),"0")</f>
        <v>0.5</v>
      </c>
      <c r="AW584" s="9">
        <f>IFERROR(VLOOKUP($AN584,'Introduction probability'!$A$1:$L$128,12,FALSE),"0")</f>
        <v>0.5</v>
      </c>
      <c r="AY584" s="2" t="str">
        <f t="shared" si="231"/>
        <v>Tweed Estuary</v>
      </c>
      <c r="AZ584" s="2" t="str">
        <f t="shared" si="232"/>
        <v>SAC</v>
      </c>
      <c r="BA584" s="2">
        <f t="shared" si="233"/>
        <v>0</v>
      </c>
      <c r="BB584" s="2">
        <f t="shared" si="234"/>
        <v>0.5</v>
      </c>
      <c r="BC584" s="2">
        <f t="shared" si="235"/>
        <v>0</v>
      </c>
      <c r="BD584" s="2">
        <f t="shared" si="236"/>
        <v>0</v>
      </c>
      <c r="BE584" s="2">
        <f t="shared" si="237"/>
        <v>0</v>
      </c>
      <c r="BF584" s="2">
        <f t="shared" si="238"/>
        <v>0.5</v>
      </c>
      <c r="BG584" s="2">
        <f t="shared" si="239"/>
        <v>0.5</v>
      </c>
      <c r="BH584" s="2">
        <f t="shared" si="240"/>
        <v>0.5</v>
      </c>
    </row>
    <row r="585" spans="1:60" x14ac:dyDescent="0.25">
      <c r="A585" s="1" t="s">
        <v>274</v>
      </c>
      <c r="B585" s="1" t="s">
        <v>275</v>
      </c>
      <c r="C585" s="1" t="s">
        <v>242</v>
      </c>
      <c r="D585" s="1" t="s">
        <v>537</v>
      </c>
      <c r="E585" s="1" t="s">
        <v>258</v>
      </c>
      <c r="F585" s="1" t="s">
        <v>16</v>
      </c>
      <c r="G585" s="1" t="s">
        <v>16</v>
      </c>
      <c r="H585" s="1" t="s">
        <v>17</v>
      </c>
      <c r="I585" s="1" t="s">
        <v>16</v>
      </c>
      <c r="J585" s="1" t="s">
        <v>16</v>
      </c>
      <c r="K585" s="1" t="s">
        <v>16</v>
      </c>
      <c r="L585" s="1" t="s">
        <v>16</v>
      </c>
      <c r="M585" s="2" t="str">
        <f t="shared" si="217"/>
        <v>UK0013690</v>
      </c>
      <c r="N585" s="2" t="str">
        <f t="shared" si="218"/>
        <v>Essex Estuaries</v>
      </c>
      <c r="O585" s="2" t="str">
        <f t="shared" si="219"/>
        <v>SAC</v>
      </c>
      <c r="P585" s="2" t="str">
        <f t="shared" si="221"/>
        <v>H1420</v>
      </c>
      <c r="Q585" s="37" t="s">
        <v>320</v>
      </c>
      <c r="R585" s="37" t="s">
        <v>321</v>
      </c>
      <c r="S585" s="37" t="s">
        <v>242</v>
      </c>
      <c r="T585" s="37" t="s">
        <v>459</v>
      </c>
      <c r="U585" s="9">
        <f t="shared" si="222"/>
        <v>0</v>
      </c>
      <c r="V585" s="9">
        <f t="shared" si="223"/>
        <v>1</v>
      </c>
      <c r="W585" s="9">
        <f t="shared" si="224"/>
        <v>0</v>
      </c>
      <c r="X585" s="9">
        <f t="shared" si="225"/>
        <v>0</v>
      </c>
      <c r="Y585" s="9">
        <f t="shared" si="226"/>
        <v>0</v>
      </c>
      <c r="Z585" s="9">
        <f t="shared" si="227"/>
        <v>0</v>
      </c>
      <c r="AA585" s="9">
        <f t="shared" si="228"/>
        <v>0</v>
      </c>
      <c r="AB585" s="9">
        <f t="shared" si="229"/>
        <v>0</v>
      </c>
      <c r="AN585" s="10" t="str">
        <f t="shared" si="220"/>
        <v>Tweed EstuarySAC</v>
      </c>
      <c r="AO585" s="10" t="str">
        <f t="shared" si="230"/>
        <v>Tweed Estuary</v>
      </c>
      <c r="AP585" s="9">
        <f>IFERROR(VLOOKUP($AN585,'Introduction probability'!$A$1:$L$128,5,FALSE),"0")</f>
        <v>0.5</v>
      </c>
      <c r="AQ585" s="9">
        <f>IFERROR(VLOOKUP($AN585,'Introduction probability'!$A$1:$L$128,6,FALSE),"0")</f>
        <v>0.5</v>
      </c>
      <c r="AR585" s="9">
        <f>IFERROR(VLOOKUP($AN585,'Introduction probability'!$A$1:$L$128,7,FALSE),"0")</f>
        <v>0.5</v>
      </c>
      <c r="AS585" s="9">
        <f>IFERROR(VLOOKUP($AN585,'Introduction probability'!$A$1:$L$128,8,FALSE),"0")</f>
        <v>0.5</v>
      </c>
      <c r="AT585" s="9">
        <f>IFERROR(VLOOKUP($AN585,'Introduction probability'!$A$1:$L$128,9,FALSE),"0")</f>
        <v>0.5</v>
      </c>
      <c r="AU585" s="9">
        <f>IFERROR(VLOOKUP($AN585,'Introduction probability'!$A$1:$L$128,10,FALSE),"0")</f>
        <v>0.5</v>
      </c>
      <c r="AV585" s="9">
        <f>IFERROR(VLOOKUP($AN585,'Introduction probability'!$A$1:$L$128,11,FALSE),"0")</f>
        <v>0.5</v>
      </c>
      <c r="AW585" s="9">
        <f>IFERROR(VLOOKUP($AN585,'Introduction probability'!$A$1:$L$128,12,FALSE),"0")</f>
        <v>0.5</v>
      </c>
      <c r="AY585" s="2" t="str">
        <f t="shared" si="231"/>
        <v>Tweed Estuary</v>
      </c>
      <c r="AZ585" s="2" t="str">
        <f t="shared" si="232"/>
        <v>SAC</v>
      </c>
      <c r="BA585" s="2">
        <f t="shared" si="233"/>
        <v>0</v>
      </c>
      <c r="BB585" s="2">
        <f t="shared" si="234"/>
        <v>0.5</v>
      </c>
      <c r="BC585" s="2">
        <f t="shared" si="235"/>
        <v>0</v>
      </c>
      <c r="BD585" s="2">
        <f t="shared" si="236"/>
        <v>0</v>
      </c>
      <c r="BE585" s="2">
        <f t="shared" si="237"/>
        <v>0</v>
      </c>
      <c r="BF585" s="2">
        <f t="shared" si="238"/>
        <v>0</v>
      </c>
      <c r="BG585" s="2">
        <f t="shared" si="239"/>
        <v>0</v>
      </c>
      <c r="BH585" s="2">
        <f t="shared" si="240"/>
        <v>0</v>
      </c>
    </row>
    <row r="586" spans="1:60" x14ac:dyDescent="0.25">
      <c r="A586" s="1" t="s">
        <v>274</v>
      </c>
      <c r="B586" s="1" t="s">
        <v>275</v>
      </c>
      <c r="C586" s="1" t="s">
        <v>242</v>
      </c>
      <c r="D586" s="1" t="s">
        <v>532</v>
      </c>
      <c r="E586" s="1" t="s">
        <v>205</v>
      </c>
      <c r="F586" s="1" t="s">
        <v>16</v>
      </c>
      <c r="G586" s="1" t="s">
        <v>16</v>
      </c>
      <c r="H586" s="1" t="s">
        <v>17</v>
      </c>
      <c r="I586" s="1" t="s">
        <v>450</v>
      </c>
      <c r="J586" s="1" t="s">
        <v>35</v>
      </c>
      <c r="K586" s="1" t="s">
        <v>16</v>
      </c>
      <c r="L586" s="1" t="s">
        <v>19</v>
      </c>
      <c r="M586" s="2" t="str">
        <f t="shared" si="217"/>
        <v>UK0013690</v>
      </c>
      <c r="N586" s="2" t="str">
        <f t="shared" si="218"/>
        <v>Essex Estuaries</v>
      </c>
      <c r="O586" s="2" t="str">
        <f t="shared" si="219"/>
        <v>SAC</v>
      </c>
      <c r="P586" s="2" t="str">
        <f t="shared" si="221"/>
        <v>A2.1</v>
      </c>
      <c r="Q586" s="37" t="s">
        <v>320</v>
      </c>
      <c r="R586" s="37" t="s">
        <v>321</v>
      </c>
      <c r="S586" s="37" t="s">
        <v>242</v>
      </c>
      <c r="T586" s="37" t="s">
        <v>444</v>
      </c>
      <c r="U586" s="9">
        <f t="shared" si="222"/>
        <v>0</v>
      </c>
      <c r="V586" s="9">
        <f t="shared" si="223"/>
        <v>0</v>
      </c>
      <c r="W586" s="9">
        <f t="shared" si="224"/>
        <v>0</v>
      </c>
      <c r="X586" s="9">
        <f t="shared" si="225"/>
        <v>0</v>
      </c>
      <c r="Y586" s="9">
        <f t="shared" si="226"/>
        <v>0</v>
      </c>
      <c r="Z586" s="9">
        <f t="shared" si="227"/>
        <v>0</v>
      </c>
      <c r="AA586" s="9">
        <f t="shared" si="228"/>
        <v>0</v>
      </c>
      <c r="AB586" s="9">
        <f t="shared" si="229"/>
        <v>0</v>
      </c>
      <c r="AN586" s="10" t="str">
        <f t="shared" si="220"/>
        <v>Tweed EstuarySAC</v>
      </c>
      <c r="AO586" s="10" t="str">
        <f t="shared" si="230"/>
        <v>Tweed Estuary</v>
      </c>
      <c r="AP586" s="9">
        <f>IFERROR(VLOOKUP($AN586,'Introduction probability'!$A$1:$L$128,5,FALSE),"0")</f>
        <v>0.5</v>
      </c>
      <c r="AQ586" s="9">
        <f>IFERROR(VLOOKUP($AN586,'Introduction probability'!$A$1:$L$128,6,FALSE),"0")</f>
        <v>0.5</v>
      </c>
      <c r="AR586" s="9">
        <f>IFERROR(VLOOKUP($AN586,'Introduction probability'!$A$1:$L$128,7,FALSE),"0")</f>
        <v>0.5</v>
      </c>
      <c r="AS586" s="9">
        <f>IFERROR(VLOOKUP($AN586,'Introduction probability'!$A$1:$L$128,8,FALSE),"0")</f>
        <v>0.5</v>
      </c>
      <c r="AT586" s="9">
        <f>IFERROR(VLOOKUP($AN586,'Introduction probability'!$A$1:$L$128,9,FALSE),"0")</f>
        <v>0.5</v>
      </c>
      <c r="AU586" s="9">
        <f>IFERROR(VLOOKUP($AN586,'Introduction probability'!$A$1:$L$128,10,FALSE),"0")</f>
        <v>0.5</v>
      </c>
      <c r="AV586" s="9">
        <f>IFERROR(VLOOKUP($AN586,'Introduction probability'!$A$1:$L$128,11,FALSE),"0")</f>
        <v>0.5</v>
      </c>
      <c r="AW586" s="9">
        <f>IFERROR(VLOOKUP($AN586,'Introduction probability'!$A$1:$L$128,12,FALSE),"0")</f>
        <v>0.5</v>
      </c>
      <c r="AY586" s="2" t="str">
        <f t="shared" si="231"/>
        <v>Tweed Estuary</v>
      </c>
      <c r="AZ586" s="2" t="str">
        <f t="shared" si="232"/>
        <v>SAC</v>
      </c>
      <c r="BA586" s="2">
        <f t="shared" si="233"/>
        <v>0</v>
      </c>
      <c r="BB586" s="2">
        <f t="shared" si="234"/>
        <v>0</v>
      </c>
      <c r="BC586" s="2">
        <f t="shared" si="235"/>
        <v>0</v>
      </c>
      <c r="BD586" s="2">
        <f t="shared" si="236"/>
        <v>0</v>
      </c>
      <c r="BE586" s="2">
        <f t="shared" si="237"/>
        <v>0</v>
      </c>
      <c r="BF586" s="2">
        <f t="shared" si="238"/>
        <v>0</v>
      </c>
      <c r="BG586" s="2">
        <f t="shared" si="239"/>
        <v>0</v>
      </c>
      <c r="BH586" s="2">
        <f t="shared" si="240"/>
        <v>0</v>
      </c>
    </row>
    <row r="587" spans="1:60" x14ac:dyDescent="0.25">
      <c r="A587" s="1" t="s">
        <v>274</v>
      </c>
      <c r="B587" s="1" t="s">
        <v>275</v>
      </c>
      <c r="C587" s="1" t="s">
        <v>242</v>
      </c>
      <c r="D587" s="1" t="s">
        <v>532</v>
      </c>
      <c r="E587" s="1" t="s">
        <v>205</v>
      </c>
      <c r="F587" s="1" t="s">
        <v>16</v>
      </c>
      <c r="G587" s="1" t="s">
        <v>16</v>
      </c>
      <c r="H587" s="1" t="s">
        <v>17</v>
      </c>
      <c r="I587" s="1" t="s">
        <v>459</v>
      </c>
      <c r="J587" s="1" t="s">
        <v>46</v>
      </c>
      <c r="K587" s="1" t="s">
        <v>16</v>
      </c>
      <c r="L587" s="1" t="s">
        <v>19</v>
      </c>
      <c r="M587" s="2" t="str">
        <f t="shared" si="217"/>
        <v>UK0013690</v>
      </c>
      <c r="N587" s="2" t="str">
        <f t="shared" si="218"/>
        <v>Essex Estuaries</v>
      </c>
      <c r="O587" s="2" t="str">
        <f t="shared" si="219"/>
        <v>SAC</v>
      </c>
      <c r="P587" s="2" t="str">
        <f t="shared" si="221"/>
        <v>A2.4</v>
      </c>
      <c r="Q587" s="37" t="s">
        <v>320</v>
      </c>
      <c r="R587" s="37" t="s">
        <v>321</v>
      </c>
      <c r="S587" s="37" t="s">
        <v>242</v>
      </c>
      <c r="T587" s="37" t="s">
        <v>616</v>
      </c>
      <c r="U587" s="9">
        <f t="shared" si="222"/>
        <v>0</v>
      </c>
      <c r="V587" s="9">
        <f t="shared" si="223"/>
        <v>0</v>
      </c>
      <c r="W587" s="9">
        <f t="shared" si="224"/>
        <v>0</v>
      </c>
      <c r="X587" s="9">
        <f t="shared" si="225"/>
        <v>0</v>
      </c>
      <c r="Y587" s="9">
        <f t="shared" si="226"/>
        <v>0</v>
      </c>
      <c r="Z587" s="9">
        <f t="shared" si="227"/>
        <v>0</v>
      </c>
      <c r="AA587" s="9">
        <f t="shared" si="228"/>
        <v>0</v>
      </c>
      <c r="AB587" s="9">
        <f t="shared" si="229"/>
        <v>0</v>
      </c>
      <c r="AN587" s="10" t="str">
        <f t="shared" si="220"/>
        <v>Tweed EstuarySAC</v>
      </c>
      <c r="AO587" s="10" t="str">
        <f t="shared" si="230"/>
        <v>Tweed Estuary</v>
      </c>
      <c r="AP587" s="9">
        <f>IFERROR(VLOOKUP($AN587,'Introduction probability'!$A$1:$L$128,5,FALSE),"0")</f>
        <v>0.5</v>
      </c>
      <c r="AQ587" s="9">
        <f>IFERROR(VLOOKUP($AN587,'Introduction probability'!$A$1:$L$128,6,FALSE),"0")</f>
        <v>0.5</v>
      </c>
      <c r="AR587" s="9">
        <f>IFERROR(VLOOKUP($AN587,'Introduction probability'!$A$1:$L$128,7,FALSE),"0")</f>
        <v>0.5</v>
      </c>
      <c r="AS587" s="9">
        <f>IFERROR(VLOOKUP($AN587,'Introduction probability'!$A$1:$L$128,8,FALSE),"0")</f>
        <v>0.5</v>
      </c>
      <c r="AT587" s="9">
        <f>IFERROR(VLOOKUP($AN587,'Introduction probability'!$A$1:$L$128,9,FALSE),"0")</f>
        <v>0.5</v>
      </c>
      <c r="AU587" s="9">
        <f>IFERROR(VLOOKUP($AN587,'Introduction probability'!$A$1:$L$128,10,FALSE),"0")</f>
        <v>0.5</v>
      </c>
      <c r="AV587" s="9">
        <f>IFERROR(VLOOKUP($AN587,'Introduction probability'!$A$1:$L$128,11,FALSE),"0")</f>
        <v>0.5</v>
      </c>
      <c r="AW587" s="9">
        <f>IFERROR(VLOOKUP($AN587,'Introduction probability'!$A$1:$L$128,12,FALSE),"0")</f>
        <v>0.5</v>
      </c>
      <c r="AY587" s="2" t="str">
        <f t="shared" si="231"/>
        <v>Tweed Estuary</v>
      </c>
      <c r="AZ587" s="2" t="str">
        <f t="shared" si="232"/>
        <v>SAC</v>
      </c>
      <c r="BA587" s="2">
        <f t="shared" si="233"/>
        <v>0</v>
      </c>
      <c r="BB587" s="2">
        <f t="shared" si="234"/>
        <v>0</v>
      </c>
      <c r="BC587" s="2">
        <f t="shared" si="235"/>
        <v>0</v>
      </c>
      <c r="BD587" s="2">
        <f t="shared" si="236"/>
        <v>0</v>
      </c>
      <c r="BE587" s="2">
        <f t="shared" si="237"/>
        <v>0</v>
      </c>
      <c r="BF587" s="2">
        <f t="shared" si="238"/>
        <v>0</v>
      </c>
      <c r="BG587" s="2">
        <f t="shared" si="239"/>
        <v>0</v>
      </c>
      <c r="BH587" s="2">
        <f t="shared" si="240"/>
        <v>0</v>
      </c>
    </row>
    <row r="588" spans="1:60" x14ac:dyDescent="0.25">
      <c r="A588" s="1" t="s">
        <v>274</v>
      </c>
      <c r="B588" s="1" t="s">
        <v>275</v>
      </c>
      <c r="C588" s="1" t="s">
        <v>242</v>
      </c>
      <c r="D588" s="1" t="s">
        <v>532</v>
      </c>
      <c r="E588" s="1" t="s">
        <v>205</v>
      </c>
      <c r="F588" s="1" t="s">
        <v>16</v>
      </c>
      <c r="G588" s="1" t="s">
        <v>16</v>
      </c>
      <c r="H588" s="1" t="s">
        <v>17</v>
      </c>
      <c r="I588" s="1" t="s">
        <v>444</v>
      </c>
      <c r="J588" s="1" t="s">
        <v>27</v>
      </c>
      <c r="K588" s="1" t="s">
        <v>16</v>
      </c>
      <c r="L588" s="1" t="s">
        <v>19</v>
      </c>
      <c r="M588" s="2" t="str">
        <f t="shared" si="217"/>
        <v>UK0013690</v>
      </c>
      <c r="N588" s="2" t="str">
        <f t="shared" si="218"/>
        <v>Essex Estuaries</v>
      </c>
      <c r="O588" s="2" t="str">
        <f t="shared" si="219"/>
        <v>SAC</v>
      </c>
      <c r="P588" s="2" t="str">
        <f t="shared" si="221"/>
        <v>A2.3</v>
      </c>
      <c r="Q588" s="37" t="s">
        <v>320</v>
      </c>
      <c r="R588" s="37" t="s">
        <v>321</v>
      </c>
      <c r="S588" s="37" t="s">
        <v>242</v>
      </c>
      <c r="T588" s="37" t="s">
        <v>465</v>
      </c>
      <c r="U588" s="9">
        <f t="shared" si="222"/>
        <v>0</v>
      </c>
      <c r="V588" s="9">
        <f t="shared" si="223"/>
        <v>0</v>
      </c>
      <c r="W588" s="9">
        <f t="shared" si="224"/>
        <v>0</v>
      </c>
      <c r="X588" s="9">
        <f t="shared" si="225"/>
        <v>0</v>
      </c>
      <c r="Y588" s="9">
        <f t="shared" si="226"/>
        <v>0</v>
      </c>
      <c r="Z588" s="9">
        <f t="shared" si="227"/>
        <v>0</v>
      </c>
      <c r="AA588" s="9">
        <f t="shared" si="228"/>
        <v>0</v>
      </c>
      <c r="AB588" s="9">
        <f t="shared" si="229"/>
        <v>0</v>
      </c>
      <c r="AN588" s="10" t="str">
        <f t="shared" si="220"/>
        <v>Tweed EstuarySAC</v>
      </c>
      <c r="AO588" s="10" t="str">
        <f t="shared" si="230"/>
        <v>Tweed Estuary</v>
      </c>
      <c r="AP588" s="9">
        <f>IFERROR(VLOOKUP($AN588,'Introduction probability'!$A$1:$L$128,5,FALSE),"0")</f>
        <v>0.5</v>
      </c>
      <c r="AQ588" s="9">
        <f>IFERROR(VLOOKUP($AN588,'Introduction probability'!$A$1:$L$128,6,FALSE),"0")</f>
        <v>0.5</v>
      </c>
      <c r="AR588" s="9">
        <f>IFERROR(VLOOKUP($AN588,'Introduction probability'!$A$1:$L$128,7,FALSE),"0")</f>
        <v>0.5</v>
      </c>
      <c r="AS588" s="9">
        <f>IFERROR(VLOOKUP($AN588,'Introduction probability'!$A$1:$L$128,8,FALSE),"0")</f>
        <v>0.5</v>
      </c>
      <c r="AT588" s="9">
        <f>IFERROR(VLOOKUP($AN588,'Introduction probability'!$A$1:$L$128,9,FALSE),"0")</f>
        <v>0.5</v>
      </c>
      <c r="AU588" s="9">
        <f>IFERROR(VLOOKUP($AN588,'Introduction probability'!$A$1:$L$128,10,FALSE),"0")</f>
        <v>0.5</v>
      </c>
      <c r="AV588" s="9">
        <f>IFERROR(VLOOKUP($AN588,'Introduction probability'!$A$1:$L$128,11,FALSE),"0")</f>
        <v>0.5</v>
      </c>
      <c r="AW588" s="9">
        <f>IFERROR(VLOOKUP($AN588,'Introduction probability'!$A$1:$L$128,12,FALSE),"0")</f>
        <v>0.5</v>
      </c>
      <c r="AY588" s="2" t="str">
        <f t="shared" si="231"/>
        <v>Tweed Estuary</v>
      </c>
      <c r="AZ588" s="2" t="str">
        <f t="shared" si="232"/>
        <v>SAC</v>
      </c>
      <c r="BA588" s="2">
        <f t="shared" si="233"/>
        <v>0</v>
      </c>
      <c r="BB588" s="2">
        <f t="shared" si="234"/>
        <v>0</v>
      </c>
      <c r="BC588" s="2">
        <f t="shared" si="235"/>
        <v>0</v>
      </c>
      <c r="BD588" s="2">
        <f t="shared" si="236"/>
        <v>0</v>
      </c>
      <c r="BE588" s="2">
        <f t="shared" si="237"/>
        <v>0</v>
      </c>
      <c r="BF588" s="2">
        <f t="shared" si="238"/>
        <v>0</v>
      </c>
      <c r="BG588" s="2">
        <f t="shared" si="239"/>
        <v>0</v>
      </c>
      <c r="BH588" s="2">
        <f t="shared" si="240"/>
        <v>0</v>
      </c>
    </row>
    <row r="589" spans="1:60" x14ac:dyDescent="0.25">
      <c r="A589" s="1" t="s">
        <v>274</v>
      </c>
      <c r="B589" s="1" t="s">
        <v>275</v>
      </c>
      <c r="C589" s="1" t="s">
        <v>242</v>
      </c>
      <c r="D589" s="1" t="s">
        <v>532</v>
      </c>
      <c r="E589" s="1" t="s">
        <v>205</v>
      </c>
      <c r="F589" s="1" t="s">
        <v>16</v>
      </c>
      <c r="G589" s="1" t="s">
        <v>16</v>
      </c>
      <c r="H589" s="1" t="s">
        <v>17</v>
      </c>
      <c r="I589" s="1" t="s">
        <v>465</v>
      </c>
      <c r="J589" s="1" t="s">
        <v>56</v>
      </c>
      <c r="K589" s="1" t="s">
        <v>16</v>
      </c>
      <c r="L589" s="1" t="s">
        <v>19</v>
      </c>
      <c r="M589" s="2" t="str">
        <f t="shared" si="217"/>
        <v>UK0013690</v>
      </c>
      <c r="N589" s="2" t="str">
        <f t="shared" si="218"/>
        <v>Essex Estuaries</v>
      </c>
      <c r="O589" s="2" t="str">
        <f t="shared" si="219"/>
        <v>SAC</v>
      </c>
      <c r="P589" s="2" t="str">
        <f t="shared" si="221"/>
        <v>A2.2</v>
      </c>
      <c r="Q589" s="37" t="s">
        <v>320</v>
      </c>
      <c r="R589" s="37" t="s">
        <v>321</v>
      </c>
      <c r="S589" s="37" t="s">
        <v>242</v>
      </c>
      <c r="T589" s="37" t="s">
        <v>606</v>
      </c>
      <c r="U589" s="9">
        <f t="shared" si="222"/>
        <v>0</v>
      </c>
      <c r="V589" s="9">
        <f t="shared" si="223"/>
        <v>0</v>
      </c>
      <c r="W589" s="9">
        <f t="shared" si="224"/>
        <v>0</v>
      </c>
      <c r="X589" s="9">
        <f t="shared" si="225"/>
        <v>0</v>
      </c>
      <c r="Y589" s="9">
        <f t="shared" si="226"/>
        <v>0</v>
      </c>
      <c r="Z589" s="9">
        <f t="shared" si="227"/>
        <v>0</v>
      </c>
      <c r="AA589" s="9">
        <f t="shared" si="228"/>
        <v>0</v>
      </c>
      <c r="AB589" s="9">
        <f t="shared" si="229"/>
        <v>0</v>
      </c>
      <c r="AN589" s="10" t="str">
        <f t="shared" si="220"/>
        <v>Tweed EstuarySAC</v>
      </c>
      <c r="AO589" s="10" t="str">
        <f t="shared" si="230"/>
        <v>Tweed Estuary</v>
      </c>
      <c r="AP589" s="9">
        <f>IFERROR(VLOOKUP($AN589,'Introduction probability'!$A$1:$L$128,5,FALSE),"0")</f>
        <v>0.5</v>
      </c>
      <c r="AQ589" s="9">
        <f>IFERROR(VLOOKUP($AN589,'Introduction probability'!$A$1:$L$128,6,FALSE),"0")</f>
        <v>0.5</v>
      </c>
      <c r="AR589" s="9">
        <f>IFERROR(VLOOKUP($AN589,'Introduction probability'!$A$1:$L$128,7,FALSE),"0")</f>
        <v>0.5</v>
      </c>
      <c r="AS589" s="9">
        <f>IFERROR(VLOOKUP($AN589,'Introduction probability'!$A$1:$L$128,8,FALSE),"0")</f>
        <v>0.5</v>
      </c>
      <c r="AT589" s="9">
        <f>IFERROR(VLOOKUP($AN589,'Introduction probability'!$A$1:$L$128,9,FALSE),"0")</f>
        <v>0.5</v>
      </c>
      <c r="AU589" s="9">
        <f>IFERROR(VLOOKUP($AN589,'Introduction probability'!$A$1:$L$128,10,FALSE),"0")</f>
        <v>0.5</v>
      </c>
      <c r="AV589" s="9">
        <f>IFERROR(VLOOKUP($AN589,'Introduction probability'!$A$1:$L$128,11,FALSE),"0")</f>
        <v>0.5</v>
      </c>
      <c r="AW589" s="9">
        <f>IFERROR(VLOOKUP($AN589,'Introduction probability'!$A$1:$L$128,12,FALSE),"0")</f>
        <v>0.5</v>
      </c>
      <c r="AY589" s="2" t="str">
        <f t="shared" si="231"/>
        <v>Tweed Estuary</v>
      </c>
      <c r="AZ589" s="2" t="str">
        <f t="shared" si="232"/>
        <v>SAC</v>
      </c>
      <c r="BA589" s="2">
        <f t="shared" si="233"/>
        <v>0</v>
      </c>
      <c r="BB589" s="2">
        <f t="shared" si="234"/>
        <v>0</v>
      </c>
      <c r="BC589" s="2">
        <f t="shared" si="235"/>
        <v>0</v>
      </c>
      <c r="BD589" s="2">
        <f t="shared" si="236"/>
        <v>0</v>
      </c>
      <c r="BE589" s="2">
        <f t="shared" si="237"/>
        <v>0</v>
      </c>
      <c r="BF589" s="2">
        <f t="shared" si="238"/>
        <v>0</v>
      </c>
      <c r="BG589" s="2">
        <f t="shared" si="239"/>
        <v>0</v>
      </c>
      <c r="BH589" s="2">
        <f t="shared" si="240"/>
        <v>0</v>
      </c>
    </row>
    <row r="590" spans="1:60" x14ac:dyDescent="0.25">
      <c r="A590" s="1" t="s">
        <v>274</v>
      </c>
      <c r="B590" s="1" t="s">
        <v>275</v>
      </c>
      <c r="C590" s="1" t="s">
        <v>242</v>
      </c>
      <c r="D590" s="1" t="s">
        <v>532</v>
      </c>
      <c r="E590" s="1" t="s">
        <v>205</v>
      </c>
      <c r="F590" s="1" t="s">
        <v>16</v>
      </c>
      <c r="G590" s="1" t="s">
        <v>16</v>
      </c>
      <c r="H590" s="1" t="s">
        <v>17</v>
      </c>
      <c r="I590" s="1" t="s">
        <v>597</v>
      </c>
      <c r="J590" s="1" t="s">
        <v>188</v>
      </c>
      <c r="K590" s="1" t="s">
        <v>16</v>
      </c>
      <c r="L590" s="1" t="s">
        <v>19</v>
      </c>
      <c r="M590" s="2" t="str">
        <f t="shared" si="217"/>
        <v>UK0013690</v>
      </c>
      <c r="N590" s="2" t="str">
        <f t="shared" si="218"/>
        <v>Essex Estuaries</v>
      </c>
      <c r="O590" s="2" t="str">
        <f t="shared" si="219"/>
        <v>SAC</v>
      </c>
      <c r="P590" s="2" t="str">
        <f t="shared" si="221"/>
        <v>A2.61</v>
      </c>
      <c r="Q590" s="37" t="s">
        <v>320</v>
      </c>
      <c r="R590" s="37" t="s">
        <v>321</v>
      </c>
      <c r="S590" s="37" t="s">
        <v>242</v>
      </c>
      <c r="T590" s="37" t="s">
        <v>617</v>
      </c>
      <c r="U590" s="9">
        <f t="shared" si="222"/>
        <v>0</v>
      </c>
      <c r="V590" s="9">
        <f t="shared" si="223"/>
        <v>0</v>
      </c>
      <c r="W590" s="9">
        <f t="shared" si="224"/>
        <v>0</v>
      </c>
      <c r="X590" s="9">
        <f t="shared" si="225"/>
        <v>0</v>
      </c>
      <c r="Y590" s="9">
        <f t="shared" si="226"/>
        <v>0</v>
      </c>
      <c r="Z590" s="9">
        <f t="shared" si="227"/>
        <v>0</v>
      </c>
      <c r="AA590" s="9">
        <f t="shared" si="228"/>
        <v>0</v>
      </c>
      <c r="AB590" s="9">
        <f t="shared" si="229"/>
        <v>0</v>
      </c>
      <c r="AN590" s="10" t="str">
        <f t="shared" si="220"/>
        <v>Tweed EstuarySAC</v>
      </c>
      <c r="AO590" s="10" t="str">
        <f t="shared" si="230"/>
        <v>Tweed Estuary</v>
      </c>
      <c r="AP590" s="9">
        <f>IFERROR(VLOOKUP($AN590,'Introduction probability'!$A$1:$L$128,5,FALSE),"0")</f>
        <v>0.5</v>
      </c>
      <c r="AQ590" s="9">
        <f>IFERROR(VLOOKUP($AN590,'Introduction probability'!$A$1:$L$128,6,FALSE),"0")</f>
        <v>0.5</v>
      </c>
      <c r="AR590" s="9">
        <f>IFERROR(VLOOKUP($AN590,'Introduction probability'!$A$1:$L$128,7,FALSE),"0")</f>
        <v>0.5</v>
      </c>
      <c r="AS590" s="9">
        <f>IFERROR(VLOOKUP($AN590,'Introduction probability'!$A$1:$L$128,8,FALSE),"0")</f>
        <v>0.5</v>
      </c>
      <c r="AT590" s="9">
        <f>IFERROR(VLOOKUP($AN590,'Introduction probability'!$A$1:$L$128,9,FALSE),"0")</f>
        <v>0.5</v>
      </c>
      <c r="AU590" s="9">
        <f>IFERROR(VLOOKUP($AN590,'Introduction probability'!$A$1:$L$128,10,FALSE),"0")</f>
        <v>0.5</v>
      </c>
      <c r="AV590" s="9">
        <f>IFERROR(VLOOKUP($AN590,'Introduction probability'!$A$1:$L$128,11,FALSE),"0")</f>
        <v>0.5</v>
      </c>
      <c r="AW590" s="9">
        <f>IFERROR(VLOOKUP($AN590,'Introduction probability'!$A$1:$L$128,12,FALSE),"0")</f>
        <v>0.5</v>
      </c>
      <c r="AY590" s="2" t="str">
        <f t="shared" si="231"/>
        <v>Tweed Estuary</v>
      </c>
      <c r="AZ590" s="2" t="str">
        <f t="shared" si="232"/>
        <v>SAC</v>
      </c>
      <c r="BA590" s="2">
        <f t="shared" si="233"/>
        <v>0</v>
      </c>
      <c r="BB590" s="2">
        <f t="shared" si="234"/>
        <v>0</v>
      </c>
      <c r="BC590" s="2">
        <f t="shared" si="235"/>
        <v>0</v>
      </c>
      <c r="BD590" s="2">
        <f t="shared" si="236"/>
        <v>0</v>
      </c>
      <c r="BE590" s="2">
        <f t="shared" si="237"/>
        <v>0</v>
      </c>
      <c r="BF590" s="2">
        <f t="shared" si="238"/>
        <v>0</v>
      </c>
      <c r="BG590" s="2">
        <f t="shared" si="239"/>
        <v>0</v>
      </c>
      <c r="BH590" s="2">
        <f t="shared" si="240"/>
        <v>0</v>
      </c>
    </row>
    <row r="591" spans="1:60" x14ac:dyDescent="0.25">
      <c r="A591" s="1" t="s">
        <v>274</v>
      </c>
      <c r="B591" s="1" t="s">
        <v>275</v>
      </c>
      <c r="C591" s="1" t="s">
        <v>242</v>
      </c>
      <c r="D591" s="1" t="s">
        <v>543</v>
      </c>
      <c r="E591" s="1" t="s">
        <v>148</v>
      </c>
      <c r="F591" s="1" t="s">
        <v>16</v>
      </c>
      <c r="G591" s="1" t="s">
        <v>16</v>
      </c>
      <c r="H591" s="1" t="s">
        <v>17</v>
      </c>
      <c r="I591" s="1" t="s">
        <v>16</v>
      </c>
      <c r="J591" s="1" t="s">
        <v>16</v>
      </c>
      <c r="K591" s="1" t="s">
        <v>16</v>
      </c>
      <c r="L591" s="1" t="s">
        <v>16</v>
      </c>
      <c r="M591" s="2" t="str">
        <f t="shared" si="217"/>
        <v>UK0013690</v>
      </c>
      <c r="N591" s="2" t="str">
        <f t="shared" si="218"/>
        <v>Essex Estuaries</v>
      </c>
      <c r="O591" s="2" t="str">
        <f t="shared" si="219"/>
        <v>SAC</v>
      </c>
      <c r="P591" s="2" t="str">
        <f t="shared" si="221"/>
        <v>H1310</v>
      </c>
      <c r="Q591" s="37" t="s">
        <v>320</v>
      </c>
      <c r="R591" s="37" t="s">
        <v>321</v>
      </c>
      <c r="S591" s="37" t="s">
        <v>242</v>
      </c>
      <c r="T591" s="37" t="s">
        <v>607</v>
      </c>
      <c r="U591" s="9">
        <f t="shared" si="222"/>
        <v>0</v>
      </c>
      <c r="V591" s="9">
        <f t="shared" si="223"/>
        <v>0</v>
      </c>
      <c r="W591" s="9">
        <f t="shared" si="224"/>
        <v>0</v>
      </c>
      <c r="X591" s="9">
        <f t="shared" si="225"/>
        <v>0</v>
      </c>
      <c r="Y591" s="9">
        <f t="shared" si="226"/>
        <v>0</v>
      </c>
      <c r="Z591" s="9">
        <f t="shared" si="227"/>
        <v>0</v>
      </c>
      <c r="AA591" s="9">
        <f t="shared" si="228"/>
        <v>0</v>
      </c>
      <c r="AB591" s="9">
        <f t="shared" si="229"/>
        <v>0</v>
      </c>
      <c r="AN591" s="10" t="str">
        <f t="shared" si="220"/>
        <v>Tweed EstuarySAC</v>
      </c>
      <c r="AO591" s="10" t="str">
        <f t="shared" si="230"/>
        <v>Tweed Estuary</v>
      </c>
      <c r="AP591" s="9">
        <f>IFERROR(VLOOKUP($AN591,'Introduction probability'!$A$1:$L$128,5,FALSE),"0")</f>
        <v>0.5</v>
      </c>
      <c r="AQ591" s="9">
        <f>IFERROR(VLOOKUP($AN591,'Introduction probability'!$A$1:$L$128,6,FALSE),"0")</f>
        <v>0.5</v>
      </c>
      <c r="AR591" s="9">
        <f>IFERROR(VLOOKUP($AN591,'Introduction probability'!$A$1:$L$128,7,FALSE),"0")</f>
        <v>0.5</v>
      </c>
      <c r="AS591" s="9">
        <f>IFERROR(VLOOKUP($AN591,'Introduction probability'!$A$1:$L$128,8,FALSE),"0")</f>
        <v>0.5</v>
      </c>
      <c r="AT591" s="9">
        <f>IFERROR(VLOOKUP($AN591,'Introduction probability'!$A$1:$L$128,9,FALSE),"0")</f>
        <v>0.5</v>
      </c>
      <c r="AU591" s="9">
        <f>IFERROR(VLOOKUP($AN591,'Introduction probability'!$A$1:$L$128,10,FALSE),"0")</f>
        <v>0.5</v>
      </c>
      <c r="AV591" s="9">
        <f>IFERROR(VLOOKUP($AN591,'Introduction probability'!$A$1:$L$128,11,FALSE),"0")</f>
        <v>0.5</v>
      </c>
      <c r="AW591" s="9">
        <f>IFERROR(VLOOKUP($AN591,'Introduction probability'!$A$1:$L$128,12,FALSE),"0")</f>
        <v>0.5</v>
      </c>
      <c r="AY591" s="2" t="str">
        <f t="shared" si="231"/>
        <v>Tweed Estuary</v>
      </c>
      <c r="AZ591" s="2" t="str">
        <f t="shared" si="232"/>
        <v>SAC</v>
      </c>
      <c r="BA591" s="2">
        <f t="shared" si="233"/>
        <v>0</v>
      </c>
      <c r="BB591" s="2">
        <f t="shared" si="234"/>
        <v>0</v>
      </c>
      <c r="BC591" s="2">
        <f t="shared" si="235"/>
        <v>0</v>
      </c>
      <c r="BD591" s="2">
        <f t="shared" si="236"/>
        <v>0</v>
      </c>
      <c r="BE591" s="2">
        <f t="shared" si="237"/>
        <v>0</v>
      </c>
      <c r="BF591" s="2">
        <f t="shared" si="238"/>
        <v>0</v>
      </c>
      <c r="BG591" s="2">
        <f t="shared" si="239"/>
        <v>0</v>
      </c>
      <c r="BH591" s="2">
        <f t="shared" si="240"/>
        <v>0</v>
      </c>
    </row>
    <row r="592" spans="1:60" x14ac:dyDescent="0.25">
      <c r="A592" s="1" t="s">
        <v>274</v>
      </c>
      <c r="B592" s="1" t="s">
        <v>275</v>
      </c>
      <c r="C592" s="1" t="s">
        <v>242</v>
      </c>
      <c r="D592" s="1" t="s">
        <v>548</v>
      </c>
      <c r="E592" s="1" t="s">
        <v>276</v>
      </c>
      <c r="F592" s="1" t="s">
        <v>16</v>
      </c>
      <c r="G592" s="1" t="s">
        <v>16</v>
      </c>
      <c r="H592" s="1" t="s">
        <v>17</v>
      </c>
      <c r="I592" s="1" t="s">
        <v>472</v>
      </c>
      <c r="J592" s="1" t="s">
        <v>65</v>
      </c>
      <c r="K592" s="1" t="s">
        <v>16</v>
      </c>
      <c r="L592" s="1" t="s">
        <v>19</v>
      </c>
      <c r="M592" s="2" t="str">
        <f t="shared" si="217"/>
        <v>UK0013690</v>
      </c>
      <c r="N592" s="2" t="str">
        <f t="shared" si="218"/>
        <v>Essex Estuaries</v>
      </c>
      <c r="O592" s="2" t="str">
        <f t="shared" si="219"/>
        <v>SAC</v>
      </c>
      <c r="P592" s="2" t="str">
        <f t="shared" si="221"/>
        <v>A5.1</v>
      </c>
      <c r="Q592" s="37" t="s">
        <v>320</v>
      </c>
      <c r="R592" s="37" t="s">
        <v>321</v>
      </c>
      <c r="S592" s="37" t="s">
        <v>242</v>
      </c>
      <c r="T592" s="37" t="s">
        <v>618</v>
      </c>
      <c r="U592" s="9">
        <f t="shared" si="222"/>
        <v>0</v>
      </c>
      <c r="V592" s="9">
        <f t="shared" si="223"/>
        <v>0</v>
      </c>
      <c r="W592" s="9">
        <f t="shared" si="224"/>
        <v>0</v>
      </c>
      <c r="X592" s="9">
        <f t="shared" si="225"/>
        <v>0</v>
      </c>
      <c r="Y592" s="9">
        <f t="shared" si="226"/>
        <v>0</v>
      </c>
      <c r="Z592" s="9">
        <f t="shared" si="227"/>
        <v>0</v>
      </c>
      <c r="AA592" s="9">
        <f t="shared" si="228"/>
        <v>0</v>
      </c>
      <c r="AB592" s="9">
        <f t="shared" si="229"/>
        <v>0</v>
      </c>
      <c r="AN592" s="10" t="str">
        <f t="shared" si="220"/>
        <v>Tweed EstuarySAC</v>
      </c>
      <c r="AO592" s="10" t="str">
        <f t="shared" si="230"/>
        <v>Tweed Estuary</v>
      </c>
      <c r="AP592" s="9">
        <f>IFERROR(VLOOKUP($AN592,'Introduction probability'!$A$1:$L$128,5,FALSE),"0")</f>
        <v>0.5</v>
      </c>
      <c r="AQ592" s="9">
        <f>IFERROR(VLOOKUP($AN592,'Introduction probability'!$A$1:$L$128,6,FALSE),"0")</f>
        <v>0.5</v>
      </c>
      <c r="AR592" s="9">
        <f>IFERROR(VLOOKUP($AN592,'Introduction probability'!$A$1:$L$128,7,FALSE),"0")</f>
        <v>0.5</v>
      </c>
      <c r="AS592" s="9">
        <f>IFERROR(VLOOKUP($AN592,'Introduction probability'!$A$1:$L$128,8,FALSE),"0")</f>
        <v>0.5</v>
      </c>
      <c r="AT592" s="9">
        <f>IFERROR(VLOOKUP($AN592,'Introduction probability'!$A$1:$L$128,9,FALSE),"0")</f>
        <v>0.5</v>
      </c>
      <c r="AU592" s="9">
        <f>IFERROR(VLOOKUP($AN592,'Introduction probability'!$A$1:$L$128,10,FALSE),"0")</f>
        <v>0.5</v>
      </c>
      <c r="AV592" s="9">
        <f>IFERROR(VLOOKUP($AN592,'Introduction probability'!$A$1:$L$128,11,FALSE),"0")</f>
        <v>0.5</v>
      </c>
      <c r="AW592" s="9">
        <f>IFERROR(VLOOKUP($AN592,'Introduction probability'!$A$1:$L$128,12,FALSE),"0")</f>
        <v>0.5</v>
      </c>
      <c r="AY592" s="2" t="str">
        <f t="shared" si="231"/>
        <v>Tweed Estuary</v>
      </c>
      <c r="AZ592" s="2" t="str">
        <f t="shared" si="232"/>
        <v>SAC</v>
      </c>
      <c r="BA592" s="2">
        <f t="shared" si="233"/>
        <v>0</v>
      </c>
      <c r="BB592" s="2">
        <f t="shared" si="234"/>
        <v>0</v>
      </c>
      <c r="BC592" s="2">
        <f t="shared" si="235"/>
        <v>0</v>
      </c>
      <c r="BD592" s="2">
        <f t="shared" si="236"/>
        <v>0</v>
      </c>
      <c r="BE592" s="2">
        <f t="shared" si="237"/>
        <v>0</v>
      </c>
      <c r="BF592" s="2">
        <f t="shared" si="238"/>
        <v>0</v>
      </c>
      <c r="BG592" s="2">
        <f t="shared" si="239"/>
        <v>0</v>
      </c>
      <c r="BH592" s="2">
        <f t="shared" si="240"/>
        <v>0</v>
      </c>
    </row>
    <row r="593" spans="1:60" x14ac:dyDescent="0.25">
      <c r="A593" s="1" t="s">
        <v>274</v>
      </c>
      <c r="B593" s="1" t="s">
        <v>275</v>
      </c>
      <c r="C593" s="1" t="s">
        <v>242</v>
      </c>
      <c r="D593" s="1" t="s">
        <v>548</v>
      </c>
      <c r="E593" s="1" t="s">
        <v>276</v>
      </c>
      <c r="F593" s="1" t="s">
        <v>16</v>
      </c>
      <c r="G593" s="1" t="s">
        <v>16</v>
      </c>
      <c r="H593" s="1" t="s">
        <v>17</v>
      </c>
      <c r="I593" s="1" t="s">
        <v>455</v>
      </c>
      <c r="J593" s="1" t="s">
        <v>40</v>
      </c>
      <c r="K593" s="1" t="s">
        <v>16</v>
      </c>
      <c r="L593" s="1" t="s">
        <v>19</v>
      </c>
      <c r="M593" s="2" t="str">
        <f t="shared" si="217"/>
        <v>UK0013690</v>
      </c>
      <c r="N593" s="2" t="str">
        <f t="shared" si="218"/>
        <v>Essex Estuaries</v>
      </c>
      <c r="O593" s="2" t="str">
        <f t="shared" si="219"/>
        <v>SAC</v>
      </c>
      <c r="P593" s="2" t="str">
        <f t="shared" si="221"/>
        <v>A5.4</v>
      </c>
      <c r="Q593" s="37" t="s">
        <v>320</v>
      </c>
      <c r="R593" s="37" t="s">
        <v>321</v>
      </c>
      <c r="S593" s="37" t="s">
        <v>242</v>
      </c>
      <c r="T593" s="37" t="s">
        <v>515</v>
      </c>
      <c r="U593" s="9">
        <f t="shared" si="222"/>
        <v>0</v>
      </c>
      <c r="V593" s="9">
        <f t="shared" si="223"/>
        <v>0</v>
      </c>
      <c r="W593" s="9">
        <f t="shared" si="224"/>
        <v>0</v>
      </c>
      <c r="X593" s="9">
        <f t="shared" si="225"/>
        <v>0</v>
      </c>
      <c r="Y593" s="9">
        <f t="shared" si="226"/>
        <v>0</v>
      </c>
      <c r="Z593" s="9">
        <f t="shared" si="227"/>
        <v>0</v>
      </c>
      <c r="AA593" s="9">
        <f t="shared" si="228"/>
        <v>0</v>
      </c>
      <c r="AB593" s="9">
        <f t="shared" si="229"/>
        <v>0</v>
      </c>
      <c r="AN593" s="10" t="str">
        <f t="shared" si="220"/>
        <v>Tweed EstuarySAC</v>
      </c>
      <c r="AO593" s="10" t="str">
        <f t="shared" si="230"/>
        <v>Tweed Estuary</v>
      </c>
      <c r="AP593" s="9">
        <f>IFERROR(VLOOKUP($AN593,'Introduction probability'!$A$1:$L$128,5,FALSE),"0")</f>
        <v>0.5</v>
      </c>
      <c r="AQ593" s="9">
        <f>IFERROR(VLOOKUP($AN593,'Introduction probability'!$A$1:$L$128,6,FALSE),"0")</f>
        <v>0.5</v>
      </c>
      <c r="AR593" s="9">
        <f>IFERROR(VLOOKUP($AN593,'Introduction probability'!$A$1:$L$128,7,FALSE),"0")</f>
        <v>0.5</v>
      </c>
      <c r="AS593" s="9">
        <f>IFERROR(VLOOKUP($AN593,'Introduction probability'!$A$1:$L$128,8,FALSE),"0")</f>
        <v>0.5</v>
      </c>
      <c r="AT593" s="9">
        <f>IFERROR(VLOOKUP($AN593,'Introduction probability'!$A$1:$L$128,9,FALSE),"0")</f>
        <v>0.5</v>
      </c>
      <c r="AU593" s="9">
        <f>IFERROR(VLOOKUP($AN593,'Introduction probability'!$A$1:$L$128,10,FALSE),"0")</f>
        <v>0.5</v>
      </c>
      <c r="AV593" s="9">
        <f>IFERROR(VLOOKUP($AN593,'Introduction probability'!$A$1:$L$128,11,FALSE),"0")</f>
        <v>0.5</v>
      </c>
      <c r="AW593" s="9">
        <f>IFERROR(VLOOKUP($AN593,'Introduction probability'!$A$1:$L$128,12,FALSE),"0")</f>
        <v>0.5</v>
      </c>
      <c r="AY593" s="2" t="str">
        <f t="shared" si="231"/>
        <v>Tweed Estuary</v>
      </c>
      <c r="AZ593" s="2" t="str">
        <f t="shared" si="232"/>
        <v>SAC</v>
      </c>
      <c r="BA593" s="2">
        <f t="shared" si="233"/>
        <v>0</v>
      </c>
      <c r="BB593" s="2">
        <f t="shared" si="234"/>
        <v>0</v>
      </c>
      <c r="BC593" s="2">
        <f t="shared" si="235"/>
        <v>0</v>
      </c>
      <c r="BD593" s="2">
        <f t="shared" si="236"/>
        <v>0</v>
      </c>
      <c r="BE593" s="2">
        <f t="shared" si="237"/>
        <v>0</v>
      </c>
      <c r="BF593" s="2">
        <f t="shared" si="238"/>
        <v>0</v>
      </c>
      <c r="BG593" s="2">
        <f t="shared" si="239"/>
        <v>0</v>
      </c>
      <c r="BH593" s="2">
        <f t="shared" si="240"/>
        <v>0</v>
      </c>
    </row>
    <row r="594" spans="1:60" x14ac:dyDescent="0.25">
      <c r="A594" s="1" t="s">
        <v>274</v>
      </c>
      <c r="B594" s="1" t="s">
        <v>275</v>
      </c>
      <c r="C594" s="1" t="s">
        <v>242</v>
      </c>
      <c r="D594" s="1" t="s">
        <v>548</v>
      </c>
      <c r="E594" s="1" t="s">
        <v>276</v>
      </c>
      <c r="F594" s="1" t="s">
        <v>16</v>
      </c>
      <c r="G594" s="1" t="s">
        <v>16</v>
      </c>
      <c r="H594" s="1" t="s">
        <v>17</v>
      </c>
      <c r="I594" s="1" t="s">
        <v>456</v>
      </c>
      <c r="J594" s="1" t="s">
        <v>41</v>
      </c>
      <c r="K594" s="1" t="s">
        <v>16</v>
      </c>
      <c r="L594" s="1" t="s">
        <v>19</v>
      </c>
      <c r="M594" s="2" t="str">
        <f t="shared" si="217"/>
        <v>UK0013690</v>
      </c>
      <c r="N594" s="2" t="str">
        <f t="shared" si="218"/>
        <v>Essex Estuaries</v>
      </c>
      <c r="O594" s="2" t="str">
        <f t="shared" si="219"/>
        <v>SAC</v>
      </c>
      <c r="P594" s="2" t="str">
        <f t="shared" si="221"/>
        <v>A5.3</v>
      </c>
      <c r="Q594" s="37" t="s">
        <v>320</v>
      </c>
      <c r="R594" s="37" t="s">
        <v>321</v>
      </c>
      <c r="S594" s="37" t="s">
        <v>242</v>
      </c>
      <c r="T594" s="37" t="s">
        <v>516</v>
      </c>
      <c r="U594" s="9">
        <f t="shared" si="222"/>
        <v>0</v>
      </c>
      <c r="V594" s="9">
        <f t="shared" si="223"/>
        <v>0</v>
      </c>
      <c r="W594" s="9">
        <f t="shared" si="224"/>
        <v>0</v>
      </c>
      <c r="X594" s="9">
        <f t="shared" si="225"/>
        <v>0</v>
      </c>
      <c r="Y594" s="9">
        <f t="shared" si="226"/>
        <v>0</v>
      </c>
      <c r="Z594" s="9">
        <f t="shared" si="227"/>
        <v>0</v>
      </c>
      <c r="AA594" s="9">
        <f t="shared" si="228"/>
        <v>0</v>
      </c>
      <c r="AB594" s="9">
        <f t="shared" si="229"/>
        <v>0</v>
      </c>
      <c r="AN594" s="10" t="str">
        <f t="shared" si="220"/>
        <v>Tweed EstuarySAC</v>
      </c>
      <c r="AO594" s="10" t="str">
        <f t="shared" si="230"/>
        <v>Tweed Estuary</v>
      </c>
      <c r="AP594" s="9">
        <f>IFERROR(VLOOKUP($AN594,'Introduction probability'!$A$1:$L$128,5,FALSE),"0")</f>
        <v>0.5</v>
      </c>
      <c r="AQ594" s="9">
        <f>IFERROR(VLOOKUP($AN594,'Introduction probability'!$A$1:$L$128,6,FALSE),"0")</f>
        <v>0.5</v>
      </c>
      <c r="AR594" s="9">
        <f>IFERROR(VLOOKUP($AN594,'Introduction probability'!$A$1:$L$128,7,FALSE),"0")</f>
        <v>0.5</v>
      </c>
      <c r="AS594" s="9">
        <f>IFERROR(VLOOKUP($AN594,'Introduction probability'!$A$1:$L$128,8,FALSE),"0")</f>
        <v>0.5</v>
      </c>
      <c r="AT594" s="9">
        <f>IFERROR(VLOOKUP($AN594,'Introduction probability'!$A$1:$L$128,9,FALSE),"0")</f>
        <v>0.5</v>
      </c>
      <c r="AU594" s="9">
        <f>IFERROR(VLOOKUP($AN594,'Introduction probability'!$A$1:$L$128,10,FALSE),"0")</f>
        <v>0.5</v>
      </c>
      <c r="AV594" s="9">
        <f>IFERROR(VLOOKUP($AN594,'Introduction probability'!$A$1:$L$128,11,FALSE),"0")</f>
        <v>0.5</v>
      </c>
      <c r="AW594" s="9">
        <f>IFERROR(VLOOKUP($AN594,'Introduction probability'!$A$1:$L$128,12,FALSE),"0")</f>
        <v>0.5</v>
      </c>
      <c r="AY594" s="2" t="str">
        <f t="shared" si="231"/>
        <v>Tweed Estuary</v>
      </c>
      <c r="AZ594" s="2" t="str">
        <f t="shared" si="232"/>
        <v>SAC</v>
      </c>
      <c r="BA594" s="2">
        <f t="shared" si="233"/>
        <v>0</v>
      </c>
      <c r="BB594" s="2">
        <f t="shared" si="234"/>
        <v>0</v>
      </c>
      <c r="BC594" s="2">
        <f t="shared" si="235"/>
        <v>0</v>
      </c>
      <c r="BD594" s="2">
        <f t="shared" si="236"/>
        <v>0</v>
      </c>
      <c r="BE594" s="2">
        <f t="shared" si="237"/>
        <v>0</v>
      </c>
      <c r="BF594" s="2">
        <f t="shared" si="238"/>
        <v>0</v>
      </c>
      <c r="BG594" s="2">
        <f t="shared" si="239"/>
        <v>0</v>
      </c>
      <c r="BH594" s="2">
        <f t="shared" si="240"/>
        <v>0</v>
      </c>
    </row>
    <row r="595" spans="1:60" x14ac:dyDescent="0.25">
      <c r="A595" s="1" t="s">
        <v>274</v>
      </c>
      <c r="B595" s="1" t="s">
        <v>275</v>
      </c>
      <c r="C595" s="1" t="s">
        <v>242</v>
      </c>
      <c r="D595" s="1" t="s">
        <v>548</v>
      </c>
      <c r="E595" s="1" t="s">
        <v>276</v>
      </c>
      <c r="F595" s="1" t="s">
        <v>16</v>
      </c>
      <c r="G595" s="1" t="s">
        <v>16</v>
      </c>
      <c r="H595" s="1" t="s">
        <v>17</v>
      </c>
      <c r="I595" s="1" t="s">
        <v>457</v>
      </c>
      <c r="J595" s="1" t="s">
        <v>42</v>
      </c>
      <c r="K595" s="1" t="s">
        <v>16</v>
      </c>
      <c r="L595" s="1" t="s">
        <v>19</v>
      </c>
      <c r="M595" s="2" t="str">
        <f t="shared" si="217"/>
        <v>UK0013690</v>
      </c>
      <c r="N595" s="2" t="str">
        <f t="shared" si="218"/>
        <v>Essex Estuaries</v>
      </c>
      <c r="O595" s="2" t="str">
        <f t="shared" si="219"/>
        <v>SAC</v>
      </c>
      <c r="P595" s="2" t="str">
        <f t="shared" si="221"/>
        <v>A5.2</v>
      </c>
      <c r="Q595" s="37" t="s">
        <v>322</v>
      </c>
      <c r="R595" s="37" t="s">
        <v>323</v>
      </c>
      <c r="S595" s="37" t="s">
        <v>324</v>
      </c>
      <c r="T595" s="37" t="s">
        <v>632</v>
      </c>
      <c r="U595" s="9">
        <f t="shared" si="222"/>
        <v>0</v>
      </c>
      <c r="V595" s="9">
        <f t="shared" si="223"/>
        <v>1</v>
      </c>
      <c r="W595" s="9">
        <f t="shared" si="224"/>
        <v>1</v>
      </c>
      <c r="X595" s="9">
        <f t="shared" si="225"/>
        <v>1</v>
      </c>
      <c r="Y595" s="9">
        <f t="shared" si="226"/>
        <v>1</v>
      </c>
      <c r="Z595" s="9">
        <f t="shared" si="227"/>
        <v>1</v>
      </c>
      <c r="AA595" s="9">
        <f t="shared" si="228"/>
        <v>1</v>
      </c>
      <c r="AB595" s="9">
        <f t="shared" si="229"/>
        <v>1</v>
      </c>
      <c r="AN595" s="10" t="str">
        <f t="shared" si="220"/>
        <v>Haisborough, Hammond and WintertonSAC / SCI</v>
      </c>
      <c r="AO595" s="10" t="str">
        <f t="shared" si="230"/>
        <v>Haisborough, Hammond and Winterton</v>
      </c>
      <c r="AP595" s="9">
        <f>IFERROR(VLOOKUP($AN595,'Introduction probability'!$A$1:$L$128,5,FALSE),"0")</f>
        <v>0.5</v>
      </c>
      <c r="AQ595" s="9">
        <f>IFERROR(VLOOKUP($AN595,'Introduction probability'!$A$1:$L$128,6,FALSE),"0")</f>
        <v>0.5</v>
      </c>
      <c r="AR595" s="9">
        <f>IFERROR(VLOOKUP($AN595,'Introduction probability'!$A$1:$L$128,7,FALSE),"0")</f>
        <v>0.5</v>
      </c>
      <c r="AS595" s="9">
        <f>IFERROR(VLOOKUP($AN595,'Introduction probability'!$A$1:$L$128,8,FALSE),"0")</f>
        <v>0.5</v>
      </c>
      <c r="AT595" s="9">
        <f>IFERROR(VLOOKUP($AN595,'Introduction probability'!$A$1:$L$128,9,FALSE),"0")</f>
        <v>0.5</v>
      </c>
      <c r="AU595" s="9">
        <f>IFERROR(VLOOKUP($AN595,'Introduction probability'!$A$1:$L$128,10,FALSE),"0")</f>
        <v>0.5</v>
      </c>
      <c r="AV595" s="9">
        <f>IFERROR(VLOOKUP($AN595,'Introduction probability'!$A$1:$L$128,11,FALSE),"0")</f>
        <v>0.5</v>
      </c>
      <c r="AW595" s="9">
        <f>IFERROR(VLOOKUP($AN595,'Introduction probability'!$A$1:$L$128,12,FALSE),"0")</f>
        <v>0.5</v>
      </c>
      <c r="AY595" s="2" t="str">
        <f t="shared" si="231"/>
        <v>Haisborough, Hammond and Winterton</v>
      </c>
      <c r="AZ595" s="2" t="str">
        <f t="shared" si="232"/>
        <v>SAC / SCI</v>
      </c>
      <c r="BA595" s="2">
        <f t="shared" si="233"/>
        <v>0</v>
      </c>
      <c r="BB595" s="2">
        <f t="shared" si="234"/>
        <v>0.5</v>
      </c>
      <c r="BC595" s="2">
        <f t="shared" si="235"/>
        <v>0.5</v>
      </c>
      <c r="BD595" s="2">
        <f t="shared" si="236"/>
        <v>0.5</v>
      </c>
      <c r="BE595" s="2">
        <f t="shared" si="237"/>
        <v>0.5</v>
      </c>
      <c r="BF595" s="2">
        <f t="shared" si="238"/>
        <v>0.5</v>
      </c>
      <c r="BG595" s="2">
        <f t="shared" si="239"/>
        <v>0.5</v>
      </c>
      <c r="BH595" s="2">
        <f t="shared" si="240"/>
        <v>0.5</v>
      </c>
    </row>
    <row r="596" spans="1:60" x14ac:dyDescent="0.25">
      <c r="A596" s="1" t="s">
        <v>274</v>
      </c>
      <c r="B596" s="1" t="s">
        <v>275</v>
      </c>
      <c r="C596" s="1" t="s">
        <v>242</v>
      </c>
      <c r="D596" s="1" t="s">
        <v>548</v>
      </c>
      <c r="E596" s="1" t="s">
        <v>276</v>
      </c>
      <c r="F596" s="1" t="s">
        <v>16</v>
      </c>
      <c r="G596" s="1" t="s">
        <v>16</v>
      </c>
      <c r="H596" s="1" t="s">
        <v>17</v>
      </c>
      <c r="I596" s="1" t="s">
        <v>598</v>
      </c>
      <c r="J596" s="1" t="s">
        <v>190</v>
      </c>
      <c r="K596" s="1" t="s">
        <v>16</v>
      </c>
      <c r="L596" s="1" t="s">
        <v>19</v>
      </c>
      <c r="M596" s="2" t="str">
        <f t="shared" si="217"/>
        <v>UK0013690</v>
      </c>
      <c r="N596" s="2" t="str">
        <f t="shared" si="218"/>
        <v>Essex Estuaries</v>
      </c>
      <c r="O596" s="2" t="str">
        <f t="shared" si="219"/>
        <v>SAC</v>
      </c>
      <c r="P596" s="2" t="str">
        <f t="shared" si="221"/>
        <v>A5.53</v>
      </c>
      <c r="Q596" s="37" t="s">
        <v>322</v>
      </c>
      <c r="R596" s="37" t="s">
        <v>323</v>
      </c>
      <c r="S596" s="37" t="s">
        <v>324</v>
      </c>
      <c r="T596" s="37" t="s">
        <v>472</v>
      </c>
      <c r="U596" s="9">
        <f t="shared" si="222"/>
        <v>0</v>
      </c>
      <c r="V596" s="9">
        <f t="shared" si="223"/>
        <v>1</v>
      </c>
      <c r="W596" s="9">
        <f t="shared" si="224"/>
        <v>0</v>
      </c>
      <c r="X596" s="9">
        <f t="shared" si="225"/>
        <v>1</v>
      </c>
      <c r="Y596" s="9">
        <f t="shared" si="226"/>
        <v>0</v>
      </c>
      <c r="Z596" s="9">
        <f t="shared" si="227"/>
        <v>1</v>
      </c>
      <c r="AA596" s="9">
        <f t="shared" si="228"/>
        <v>1</v>
      </c>
      <c r="AB596" s="9">
        <f t="shared" si="229"/>
        <v>1</v>
      </c>
      <c r="AN596" s="10" t="str">
        <f t="shared" si="220"/>
        <v>Haisborough, Hammond and WintertonSAC / SCI</v>
      </c>
      <c r="AO596" s="10" t="str">
        <f t="shared" si="230"/>
        <v>Haisborough, Hammond and Winterton</v>
      </c>
      <c r="AP596" s="9">
        <f>IFERROR(VLOOKUP($AN596,'Introduction probability'!$A$1:$L$128,5,FALSE),"0")</f>
        <v>0.5</v>
      </c>
      <c r="AQ596" s="9">
        <f>IFERROR(VLOOKUP($AN596,'Introduction probability'!$A$1:$L$128,6,FALSE),"0")</f>
        <v>0.5</v>
      </c>
      <c r="AR596" s="9">
        <f>IFERROR(VLOOKUP($AN596,'Introduction probability'!$A$1:$L$128,7,FALSE),"0")</f>
        <v>0.5</v>
      </c>
      <c r="AS596" s="9">
        <f>IFERROR(VLOOKUP($AN596,'Introduction probability'!$A$1:$L$128,8,FALSE),"0")</f>
        <v>0.5</v>
      </c>
      <c r="AT596" s="9">
        <f>IFERROR(VLOOKUP($AN596,'Introduction probability'!$A$1:$L$128,9,FALSE),"0")</f>
        <v>0.5</v>
      </c>
      <c r="AU596" s="9">
        <f>IFERROR(VLOOKUP($AN596,'Introduction probability'!$A$1:$L$128,10,FALSE),"0")</f>
        <v>0.5</v>
      </c>
      <c r="AV596" s="9">
        <f>IFERROR(VLOOKUP($AN596,'Introduction probability'!$A$1:$L$128,11,FALSE),"0")</f>
        <v>0.5</v>
      </c>
      <c r="AW596" s="9">
        <f>IFERROR(VLOOKUP($AN596,'Introduction probability'!$A$1:$L$128,12,FALSE),"0")</f>
        <v>0.5</v>
      </c>
      <c r="AY596" s="2" t="str">
        <f t="shared" si="231"/>
        <v>Haisborough, Hammond and Winterton</v>
      </c>
      <c r="AZ596" s="2" t="str">
        <f t="shared" si="232"/>
        <v>SAC / SCI</v>
      </c>
      <c r="BA596" s="2">
        <f t="shared" si="233"/>
        <v>0</v>
      </c>
      <c r="BB596" s="2">
        <f t="shared" si="234"/>
        <v>0.5</v>
      </c>
      <c r="BC596" s="2">
        <f t="shared" si="235"/>
        <v>0</v>
      </c>
      <c r="BD596" s="2">
        <f t="shared" si="236"/>
        <v>0.5</v>
      </c>
      <c r="BE596" s="2">
        <f t="shared" si="237"/>
        <v>0</v>
      </c>
      <c r="BF596" s="2">
        <f t="shared" si="238"/>
        <v>0.5</v>
      </c>
      <c r="BG596" s="2">
        <f t="shared" si="239"/>
        <v>0.5</v>
      </c>
      <c r="BH596" s="2">
        <f t="shared" si="240"/>
        <v>0.5</v>
      </c>
    </row>
    <row r="597" spans="1:60" x14ac:dyDescent="0.25">
      <c r="A597" s="1" t="s">
        <v>274</v>
      </c>
      <c r="B597" s="1" t="s">
        <v>275</v>
      </c>
      <c r="C597" s="1" t="s">
        <v>242</v>
      </c>
      <c r="D597" s="1" t="s">
        <v>549</v>
      </c>
      <c r="E597" s="1" t="s">
        <v>189</v>
      </c>
      <c r="F597" s="1" t="s">
        <v>16</v>
      </c>
      <c r="G597" s="1" t="s">
        <v>16</v>
      </c>
      <c r="H597" s="1" t="s">
        <v>17</v>
      </c>
      <c r="I597" s="1" t="s">
        <v>16</v>
      </c>
      <c r="J597" s="1" t="s">
        <v>16</v>
      </c>
      <c r="K597" s="1" t="s">
        <v>16</v>
      </c>
      <c r="L597" s="1" t="s">
        <v>16</v>
      </c>
      <c r="M597" s="2" t="str">
        <f t="shared" si="217"/>
        <v>UK0013690</v>
      </c>
      <c r="N597" s="2" t="str">
        <f t="shared" si="218"/>
        <v>Essex Estuaries</v>
      </c>
      <c r="O597" s="2" t="str">
        <f t="shared" si="219"/>
        <v>SAC</v>
      </c>
      <c r="P597" s="2" t="str">
        <f t="shared" si="221"/>
        <v>H1320</v>
      </c>
      <c r="Q597" s="37" t="s">
        <v>322</v>
      </c>
      <c r="R597" s="37" t="s">
        <v>323</v>
      </c>
      <c r="S597" s="37" t="s">
        <v>324</v>
      </c>
      <c r="T597" s="37" t="s">
        <v>455</v>
      </c>
      <c r="U597" s="9">
        <f t="shared" si="222"/>
        <v>0</v>
      </c>
      <c r="V597" s="9">
        <f t="shared" si="223"/>
        <v>1</v>
      </c>
      <c r="W597" s="9">
        <f t="shared" si="224"/>
        <v>0</v>
      </c>
      <c r="X597" s="9">
        <f t="shared" si="225"/>
        <v>1</v>
      </c>
      <c r="Y597" s="9">
        <f t="shared" si="226"/>
        <v>0</v>
      </c>
      <c r="Z597" s="9">
        <f t="shared" si="227"/>
        <v>0</v>
      </c>
      <c r="AA597" s="9">
        <f t="shared" si="228"/>
        <v>0</v>
      </c>
      <c r="AB597" s="9">
        <f t="shared" si="229"/>
        <v>0</v>
      </c>
      <c r="AN597" s="10" t="str">
        <f t="shared" si="220"/>
        <v>Haisborough, Hammond and WintertonSAC / SCI</v>
      </c>
      <c r="AO597" s="10" t="str">
        <f t="shared" si="230"/>
        <v>Haisborough, Hammond and Winterton</v>
      </c>
      <c r="AP597" s="9">
        <f>IFERROR(VLOOKUP($AN597,'Introduction probability'!$A$1:$L$128,5,FALSE),"0")</f>
        <v>0.5</v>
      </c>
      <c r="AQ597" s="9">
        <f>IFERROR(VLOOKUP($AN597,'Introduction probability'!$A$1:$L$128,6,FALSE),"0")</f>
        <v>0.5</v>
      </c>
      <c r="AR597" s="9">
        <f>IFERROR(VLOOKUP($AN597,'Introduction probability'!$A$1:$L$128,7,FALSE),"0")</f>
        <v>0.5</v>
      </c>
      <c r="AS597" s="9">
        <f>IFERROR(VLOOKUP($AN597,'Introduction probability'!$A$1:$L$128,8,FALSE),"0")</f>
        <v>0.5</v>
      </c>
      <c r="AT597" s="9">
        <f>IFERROR(VLOOKUP($AN597,'Introduction probability'!$A$1:$L$128,9,FALSE),"0")</f>
        <v>0.5</v>
      </c>
      <c r="AU597" s="9">
        <f>IFERROR(VLOOKUP($AN597,'Introduction probability'!$A$1:$L$128,10,FALSE),"0")</f>
        <v>0.5</v>
      </c>
      <c r="AV597" s="9">
        <f>IFERROR(VLOOKUP($AN597,'Introduction probability'!$A$1:$L$128,11,FALSE),"0")</f>
        <v>0.5</v>
      </c>
      <c r="AW597" s="9">
        <f>IFERROR(VLOOKUP($AN597,'Introduction probability'!$A$1:$L$128,12,FALSE),"0")</f>
        <v>0.5</v>
      </c>
      <c r="AY597" s="2" t="str">
        <f t="shared" si="231"/>
        <v>Haisborough, Hammond and Winterton</v>
      </c>
      <c r="AZ597" s="2" t="str">
        <f t="shared" si="232"/>
        <v>SAC / SCI</v>
      </c>
      <c r="BA597" s="2">
        <f t="shared" si="233"/>
        <v>0</v>
      </c>
      <c r="BB597" s="2">
        <f t="shared" si="234"/>
        <v>0.5</v>
      </c>
      <c r="BC597" s="2">
        <f t="shared" si="235"/>
        <v>0</v>
      </c>
      <c r="BD597" s="2">
        <f t="shared" si="236"/>
        <v>0.5</v>
      </c>
      <c r="BE597" s="2">
        <f t="shared" si="237"/>
        <v>0</v>
      </c>
      <c r="BF597" s="2">
        <f t="shared" si="238"/>
        <v>0</v>
      </c>
      <c r="BG597" s="2">
        <f t="shared" si="239"/>
        <v>0</v>
      </c>
      <c r="BH597" s="2">
        <f t="shared" si="240"/>
        <v>0</v>
      </c>
    </row>
    <row r="598" spans="1:60" x14ac:dyDescent="0.25">
      <c r="A598" s="1" t="s">
        <v>277</v>
      </c>
      <c r="B598" s="1" t="s">
        <v>278</v>
      </c>
      <c r="C598" s="1" t="s">
        <v>242</v>
      </c>
      <c r="D598" s="1" t="s">
        <v>530</v>
      </c>
      <c r="E598" s="1" t="s">
        <v>243</v>
      </c>
      <c r="F598" s="1" t="s">
        <v>16</v>
      </c>
      <c r="G598" s="1" t="s">
        <v>16</v>
      </c>
      <c r="H598" s="1" t="s">
        <v>17</v>
      </c>
      <c r="I598" s="1" t="s">
        <v>600</v>
      </c>
      <c r="J598" s="1" t="s">
        <v>244</v>
      </c>
      <c r="K598" s="1" t="s">
        <v>16</v>
      </c>
      <c r="L598" s="1" t="s">
        <v>203</v>
      </c>
      <c r="M598" s="2" t="str">
        <f t="shared" si="217"/>
        <v>UK0013112</v>
      </c>
      <c r="N598" s="2" t="str">
        <f t="shared" si="218"/>
        <v>Fal and Helford</v>
      </c>
      <c r="O598" s="2" t="str">
        <f t="shared" si="219"/>
        <v>SAC</v>
      </c>
      <c r="P598" s="2" t="str">
        <f t="shared" si="221"/>
        <v>SF_2</v>
      </c>
      <c r="Q598" s="37" t="s">
        <v>322</v>
      </c>
      <c r="R598" s="37" t="s">
        <v>323</v>
      </c>
      <c r="S598" s="37" t="s">
        <v>324</v>
      </c>
      <c r="T598" s="37" t="s">
        <v>456</v>
      </c>
      <c r="U598" s="9">
        <f t="shared" si="222"/>
        <v>0</v>
      </c>
      <c r="V598" s="9">
        <f t="shared" si="223"/>
        <v>0</v>
      </c>
      <c r="W598" s="9">
        <f t="shared" si="224"/>
        <v>0</v>
      </c>
      <c r="X598" s="9">
        <f t="shared" si="225"/>
        <v>0</v>
      </c>
      <c r="Y598" s="9">
        <f t="shared" si="226"/>
        <v>0</v>
      </c>
      <c r="Z598" s="9">
        <f t="shared" si="227"/>
        <v>0</v>
      </c>
      <c r="AA598" s="9">
        <f t="shared" si="228"/>
        <v>0</v>
      </c>
      <c r="AB598" s="9">
        <f t="shared" si="229"/>
        <v>0</v>
      </c>
      <c r="AN598" s="10" t="str">
        <f t="shared" si="220"/>
        <v>Haisborough, Hammond and WintertonSAC / SCI</v>
      </c>
      <c r="AO598" s="10" t="str">
        <f t="shared" si="230"/>
        <v>Haisborough, Hammond and Winterton</v>
      </c>
      <c r="AP598" s="9">
        <f>IFERROR(VLOOKUP($AN598,'Introduction probability'!$A$1:$L$128,5,FALSE),"0")</f>
        <v>0.5</v>
      </c>
      <c r="AQ598" s="9">
        <f>IFERROR(VLOOKUP($AN598,'Introduction probability'!$A$1:$L$128,6,FALSE),"0")</f>
        <v>0.5</v>
      </c>
      <c r="AR598" s="9">
        <f>IFERROR(VLOOKUP($AN598,'Introduction probability'!$A$1:$L$128,7,FALSE),"0")</f>
        <v>0.5</v>
      </c>
      <c r="AS598" s="9">
        <f>IFERROR(VLOOKUP($AN598,'Introduction probability'!$A$1:$L$128,8,FALSE),"0")</f>
        <v>0.5</v>
      </c>
      <c r="AT598" s="9">
        <f>IFERROR(VLOOKUP($AN598,'Introduction probability'!$A$1:$L$128,9,FALSE),"0")</f>
        <v>0.5</v>
      </c>
      <c r="AU598" s="9">
        <f>IFERROR(VLOOKUP($AN598,'Introduction probability'!$A$1:$L$128,10,FALSE),"0")</f>
        <v>0.5</v>
      </c>
      <c r="AV598" s="9">
        <f>IFERROR(VLOOKUP($AN598,'Introduction probability'!$A$1:$L$128,11,FALSE),"0")</f>
        <v>0.5</v>
      </c>
      <c r="AW598" s="9">
        <f>IFERROR(VLOOKUP($AN598,'Introduction probability'!$A$1:$L$128,12,FALSE),"0")</f>
        <v>0.5</v>
      </c>
      <c r="AY598" s="2" t="str">
        <f t="shared" si="231"/>
        <v>Haisborough, Hammond and Winterton</v>
      </c>
      <c r="AZ598" s="2" t="str">
        <f t="shared" si="232"/>
        <v>SAC / SCI</v>
      </c>
      <c r="BA598" s="2">
        <f t="shared" si="233"/>
        <v>0</v>
      </c>
      <c r="BB598" s="2">
        <f t="shared" si="234"/>
        <v>0</v>
      </c>
      <c r="BC598" s="2">
        <f t="shared" si="235"/>
        <v>0</v>
      </c>
      <c r="BD598" s="2">
        <f t="shared" si="236"/>
        <v>0</v>
      </c>
      <c r="BE598" s="2">
        <f t="shared" si="237"/>
        <v>0</v>
      </c>
      <c r="BF598" s="2">
        <f t="shared" si="238"/>
        <v>0</v>
      </c>
      <c r="BG598" s="2">
        <f t="shared" si="239"/>
        <v>0</v>
      </c>
      <c r="BH598" s="2">
        <f t="shared" si="240"/>
        <v>0</v>
      </c>
    </row>
    <row r="599" spans="1:60" x14ac:dyDescent="0.25">
      <c r="A599" s="1" t="s">
        <v>277</v>
      </c>
      <c r="B599" s="1" t="s">
        <v>278</v>
      </c>
      <c r="C599" s="1" t="s">
        <v>242</v>
      </c>
      <c r="D599" s="1" t="s">
        <v>530</v>
      </c>
      <c r="E599" s="1" t="s">
        <v>243</v>
      </c>
      <c r="F599" s="1" t="s">
        <v>16</v>
      </c>
      <c r="G599" s="1" t="s">
        <v>16</v>
      </c>
      <c r="H599" s="1" t="s">
        <v>17</v>
      </c>
      <c r="I599" s="1" t="s">
        <v>601</v>
      </c>
      <c r="J599" s="1" t="s">
        <v>245</v>
      </c>
      <c r="K599" s="1" t="s">
        <v>16</v>
      </c>
      <c r="L599" s="1" t="s">
        <v>203</v>
      </c>
      <c r="M599" s="2" t="str">
        <f t="shared" si="217"/>
        <v>UK0013112</v>
      </c>
      <c r="N599" s="2" t="str">
        <f t="shared" si="218"/>
        <v>Fal and Helford</v>
      </c>
      <c r="O599" s="2" t="str">
        <f t="shared" si="219"/>
        <v>SAC</v>
      </c>
      <c r="P599" s="2" t="str">
        <f t="shared" si="221"/>
        <v>SF_3</v>
      </c>
      <c r="Q599" s="37" t="s">
        <v>322</v>
      </c>
      <c r="R599" s="37" t="s">
        <v>323</v>
      </c>
      <c r="S599" s="37" t="s">
        <v>324</v>
      </c>
      <c r="T599" s="37" t="s">
        <v>457</v>
      </c>
      <c r="U599" s="9">
        <f t="shared" si="222"/>
        <v>0</v>
      </c>
      <c r="V599" s="9">
        <f t="shared" si="223"/>
        <v>0</v>
      </c>
      <c r="W599" s="9">
        <f t="shared" si="224"/>
        <v>0</v>
      </c>
      <c r="X599" s="9">
        <f t="shared" si="225"/>
        <v>0</v>
      </c>
      <c r="Y599" s="9">
        <f t="shared" si="226"/>
        <v>0</v>
      </c>
      <c r="Z599" s="9">
        <f t="shared" si="227"/>
        <v>0</v>
      </c>
      <c r="AA599" s="9">
        <f t="shared" si="228"/>
        <v>0</v>
      </c>
      <c r="AB599" s="9">
        <f t="shared" si="229"/>
        <v>0</v>
      </c>
      <c r="AN599" s="10" t="str">
        <f t="shared" si="220"/>
        <v>Haisborough, Hammond and WintertonSAC / SCI</v>
      </c>
      <c r="AO599" s="10" t="str">
        <f t="shared" si="230"/>
        <v>Haisborough, Hammond and Winterton</v>
      </c>
      <c r="AP599" s="9">
        <f>IFERROR(VLOOKUP($AN599,'Introduction probability'!$A$1:$L$128,5,FALSE),"0")</f>
        <v>0.5</v>
      </c>
      <c r="AQ599" s="9">
        <f>IFERROR(VLOOKUP($AN599,'Introduction probability'!$A$1:$L$128,6,FALSE),"0")</f>
        <v>0.5</v>
      </c>
      <c r="AR599" s="9">
        <f>IFERROR(VLOOKUP($AN599,'Introduction probability'!$A$1:$L$128,7,FALSE),"0")</f>
        <v>0.5</v>
      </c>
      <c r="AS599" s="9">
        <f>IFERROR(VLOOKUP($AN599,'Introduction probability'!$A$1:$L$128,8,FALSE),"0")</f>
        <v>0.5</v>
      </c>
      <c r="AT599" s="9">
        <f>IFERROR(VLOOKUP($AN599,'Introduction probability'!$A$1:$L$128,9,FALSE),"0")</f>
        <v>0.5</v>
      </c>
      <c r="AU599" s="9">
        <f>IFERROR(VLOOKUP($AN599,'Introduction probability'!$A$1:$L$128,10,FALSE),"0")</f>
        <v>0.5</v>
      </c>
      <c r="AV599" s="9">
        <f>IFERROR(VLOOKUP($AN599,'Introduction probability'!$A$1:$L$128,11,FALSE),"0")</f>
        <v>0.5</v>
      </c>
      <c r="AW599" s="9">
        <f>IFERROR(VLOOKUP($AN599,'Introduction probability'!$A$1:$L$128,12,FALSE),"0")</f>
        <v>0.5</v>
      </c>
      <c r="AY599" s="2" t="str">
        <f t="shared" si="231"/>
        <v>Haisborough, Hammond and Winterton</v>
      </c>
      <c r="AZ599" s="2" t="str">
        <f t="shared" si="232"/>
        <v>SAC / SCI</v>
      </c>
      <c r="BA599" s="2">
        <f t="shared" si="233"/>
        <v>0</v>
      </c>
      <c r="BB599" s="2">
        <f t="shared" si="234"/>
        <v>0</v>
      </c>
      <c r="BC599" s="2">
        <f t="shared" si="235"/>
        <v>0</v>
      </c>
      <c r="BD599" s="2">
        <f t="shared" si="236"/>
        <v>0</v>
      </c>
      <c r="BE599" s="2">
        <f t="shared" si="237"/>
        <v>0</v>
      </c>
      <c r="BF599" s="2">
        <f t="shared" si="238"/>
        <v>0</v>
      </c>
      <c r="BG599" s="2">
        <f t="shared" si="239"/>
        <v>0</v>
      </c>
      <c r="BH599" s="2">
        <f t="shared" si="240"/>
        <v>0</v>
      </c>
    </row>
    <row r="600" spans="1:60" x14ac:dyDescent="0.25">
      <c r="A600" s="1" t="s">
        <v>277</v>
      </c>
      <c r="B600" s="1" t="s">
        <v>278</v>
      </c>
      <c r="C600" s="1" t="s">
        <v>242</v>
      </c>
      <c r="D600" s="1" t="s">
        <v>530</v>
      </c>
      <c r="E600" s="1" t="s">
        <v>243</v>
      </c>
      <c r="F600" s="1" t="s">
        <v>16</v>
      </c>
      <c r="G600" s="1" t="s">
        <v>16</v>
      </c>
      <c r="H600" s="1" t="s">
        <v>17</v>
      </c>
      <c r="I600" s="1" t="s">
        <v>602</v>
      </c>
      <c r="J600" s="1" t="s">
        <v>246</v>
      </c>
      <c r="K600" s="1" t="s">
        <v>16</v>
      </c>
      <c r="L600" s="1" t="s">
        <v>203</v>
      </c>
      <c r="M600" s="2" t="str">
        <f t="shared" si="217"/>
        <v>UK0013112</v>
      </c>
      <c r="N600" s="2" t="str">
        <f t="shared" si="218"/>
        <v>Fal and Helford</v>
      </c>
      <c r="O600" s="2" t="str">
        <f t="shared" si="219"/>
        <v>SAC</v>
      </c>
      <c r="P600" s="2" t="str">
        <f t="shared" si="221"/>
        <v>SF_4</v>
      </c>
      <c r="Q600" s="37" t="s">
        <v>325</v>
      </c>
      <c r="R600" s="37" t="s">
        <v>326</v>
      </c>
      <c r="S600" s="37" t="s">
        <v>324</v>
      </c>
      <c r="T600" s="37" t="s">
        <v>632</v>
      </c>
      <c r="U600" s="9">
        <f t="shared" si="222"/>
        <v>0</v>
      </c>
      <c r="V600" s="9">
        <f t="shared" si="223"/>
        <v>1</v>
      </c>
      <c r="W600" s="9">
        <f t="shared" si="224"/>
        <v>1</v>
      </c>
      <c r="X600" s="9">
        <f t="shared" si="225"/>
        <v>1</v>
      </c>
      <c r="Y600" s="9">
        <f t="shared" si="226"/>
        <v>1</v>
      </c>
      <c r="Z600" s="9">
        <f t="shared" si="227"/>
        <v>1</v>
      </c>
      <c r="AA600" s="9">
        <f t="shared" si="228"/>
        <v>1</v>
      </c>
      <c r="AB600" s="9">
        <f t="shared" si="229"/>
        <v>1</v>
      </c>
      <c r="AN600" s="10" t="str">
        <f t="shared" si="220"/>
        <v>Inner Dowsing, Race Bank and North RidgeSAC / SCI</v>
      </c>
      <c r="AO600" s="10" t="str">
        <f t="shared" si="230"/>
        <v>Inner Dowsing, Race Bank and North Ridge</v>
      </c>
      <c r="AP600" s="9">
        <f>IFERROR(VLOOKUP($AN600,'Introduction probability'!$A$1:$L$128,5,FALSE),"0")</f>
        <v>0.5</v>
      </c>
      <c r="AQ600" s="9">
        <f>IFERROR(VLOOKUP($AN600,'Introduction probability'!$A$1:$L$128,6,FALSE),"0")</f>
        <v>0.5</v>
      </c>
      <c r="AR600" s="9">
        <f>IFERROR(VLOOKUP($AN600,'Introduction probability'!$A$1:$L$128,7,FALSE),"0")</f>
        <v>0.5</v>
      </c>
      <c r="AS600" s="9">
        <f>IFERROR(VLOOKUP($AN600,'Introduction probability'!$A$1:$L$128,8,FALSE),"0")</f>
        <v>0.5</v>
      </c>
      <c r="AT600" s="9">
        <f>IFERROR(VLOOKUP($AN600,'Introduction probability'!$A$1:$L$128,9,FALSE),"0")</f>
        <v>0.5</v>
      </c>
      <c r="AU600" s="9">
        <f>IFERROR(VLOOKUP($AN600,'Introduction probability'!$A$1:$L$128,10,FALSE),"0")</f>
        <v>0.5</v>
      </c>
      <c r="AV600" s="9">
        <f>IFERROR(VLOOKUP($AN600,'Introduction probability'!$A$1:$L$128,11,FALSE),"0")</f>
        <v>0.5</v>
      </c>
      <c r="AW600" s="9">
        <f>IFERROR(VLOOKUP($AN600,'Introduction probability'!$A$1:$L$128,12,FALSE),"0")</f>
        <v>0.5</v>
      </c>
      <c r="AY600" s="2" t="str">
        <f t="shared" si="231"/>
        <v>Inner Dowsing, Race Bank and North Ridge</v>
      </c>
      <c r="AZ600" s="2" t="str">
        <f t="shared" si="232"/>
        <v>SAC / SCI</v>
      </c>
      <c r="BA600" s="2">
        <f t="shared" si="233"/>
        <v>0</v>
      </c>
      <c r="BB600" s="2">
        <f t="shared" si="234"/>
        <v>0.5</v>
      </c>
      <c r="BC600" s="2">
        <f t="shared" si="235"/>
        <v>0.5</v>
      </c>
      <c r="BD600" s="2">
        <f t="shared" si="236"/>
        <v>0.5</v>
      </c>
      <c r="BE600" s="2">
        <f t="shared" si="237"/>
        <v>0.5</v>
      </c>
      <c r="BF600" s="2">
        <f t="shared" si="238"/>
        <v>0.5</v>
      </c>
      <c r="BG600" s="2">
        <f t="shared" si="239"/>
        <v>0.5</v>
      </c>
      <c r="BH600" s="2">
        <f t="shared" si="240"/>
        <v>0.5</v>
      </c>
    </row>
    <row r="601" spans="1:60" x14ac:dyDescent="0.25">
      <c r="A601" s="1" t="s">
        <v>277</v>
      </c>
      <c r="B601" s="1" t="s">
        <v>278</v>
      </c>
      <c r="C601" s="1" t="s">
        <v>242</v>
      </c>
      <c r="D601" s="1" t="s">
        <v>530</v>
      </c>
      <c r="E601" s="1" t="s">
        <v>243</v>
      </c>
      <c r="F601" s="1" t="s">
        <v>16</v>
      </c>
      <c r="G601" s="1" t="s">
        <v>16</v>
      </c>
      <c r="H601" s="1" t="s">
        <v>17</v>
      </c>
      <c r="I601" s="1" t="s">
        <v>605</v>
      </c>
      <c r="J601" s="1" t="s">
        <v>249</v>
      </c>
      <c r="K601" s="1" t="s">
        <v>16</v>
      </c>
      <c r="L601" s="1" t="s">
        <v>203</v>
      </c>
      <c r="M601" s="2" t="str">
        <f t="shared" si="217"/>
        <v>UK0013112</v>
      </c>
      <c r="N601" s="2" t="str">
        <f t="shared" si="218"/>
        <v>Fal and Helford</v>
      </c>
      <c r="O601" s="2" t="str">
        <f t="shared" si="219"/>
        <v>SAC</v>
      </c>
      <c r="P601" s="2" t="str">
        <f t="shared" si="221"/>
        <v>SF_5</v>
      </c>
      <c r="Q601" s="37" t="s">
        <v>325</v>
      </c>
      <c r="R601" s="37" t="s">
        <v>326</v>
      </c>
      <c r="S601" s="37" t="s">
        <v>324</v>
      </c>
      <c r="T601" s="37" t="s">
        <v>472</v>
      </c>
      <c r="U601" s="9">
        <f t="shared" si="222"/>
        <v>0</v>
      </c>
      <c r="V601" s="9">
        <f t="shared" si="223"/>
        <v>1</v>
      </c>
      <c r="W601" s="9">
        <f t="shared" si="224"/>
        <v>0</v>
      </c>
      <c r="X601" s="9">
        <f t="shared" si="225"/>
        <v>1</v>
      </c>
      <c r="Y601" s="9">
        <f t="shared" si="226"/>
        <v>0</v>
      </c>
      <c r="Z601" s="9">
        <f t="shared" si="227"/>
        <v>1</v>
      </c>
      <c r="AA601" s="9">
        <f t="shared" si="228"/>
        <v>1</v>
      </c>
      <c r="AB601" s="9">
        <f t="shared" si="229"/>
        <v>1</v>
      </c>
      <c r="AN601" s="10" t="str">
        <f t="shared" si="220"/>
        <v>Inner Dowsing, Race Bank and North RidgeSAC / SCI</v>
      </c>
      <c r="AO601" s="10" t="str">
        <f t="shared" si="230"/>
        <v>Inner Dowsing, Race Bank and North Ridge</v>
      </c>
      <c r="AP601" s="9">
        <f>IFERROR(VLOOKUP($AN601,'Introduction probability'!$A$1:$L$128,5,FALSE),"0")</f>
        <v>0.5</v>
      </c>
      <c r="AQ601" s="9">
        <f>IFERROR(VLOOKUP($AN601,'Introduction probability'!$A$1:$L$128,6,FALSE),"0")</f>
        <v>0.5</v>
      </c>
      <c r="AR601" s="9">
        <f>IFERROR(VLOOKUP($AN601,'Introduction probability'!$A$1:$L$128,7,FALSE),"0")</f>
        <v>0.5</v>
      </c>
      <c r="AS601" s="9">
        <f>IFERROR(VLOOKUP($AN601,'Introduction probability'!$A$1:$L$128,8,FALSE),"0")</f>
        <v>0.5</v>
      </c>
      <c r="AT601" s="9">
        <f>IFERROR(VLOOKUP($AN601,'Introduction probability'!$A$1:$L$128,9,FALSE),"0")</f>
        <v>0.5</v>
      </c>
      <c r="AU601" s="9">
        <f>IFERROR(VLOOKUP($AN601,'Introduction probability'!$A$1:$L$128,10,FALSE),"0")</f>
        <v>0.5</v>
      </c>
      <c r="AV601" s="9">
        <f>IFERROR(VLOOKUP($AN601,'Introduction probability'!$A$1:$L$128,11,FALSE),"0")</f>
        <v>0.5</v>
      </c>
      <c r="AW601" s="9">
        <f>IFERROR(VLOOKUP($AN601,'Introduction probability'!$A$1:$L$128,12,FALSE),"0")</f>
        <v>0.5</v>
      </c>
      <c r="AY601" s="2" t="str">
        <f t="shared" si="231"/>
        <v>Inner Dowsing, Race Bank and North Ridge</v>
      </c>
      <c r="AZ601" s="2" t="str">
        <f t="shared" si="232"/>
        <v>SAC / SCI</v>
      </c>
      <c r="BA601" s="2">
        <f t="shared" si="233"/>
        <v>0</v>
      </c>
      <c r="BB601" s="2">
        <f t="shared" si="234"/>
        <v>0.5</v>
      </c>
      <c r="BC601" s="2">
        <f t="shared" si="235"/>
        <v>0</v>
      </c>
      <c r="BD601" s="2">
        <f t="shared" si="236"/>
        <v>0.5</v>
      </c>
      <c r="BE601" s="2">
        <f t="shared" si="237"/>
        <v>0</v>
      </c>
      <c r="BF601" s="2">
        <f t="shared" si="238"/>
        <v>0.5</v>
      </c>
      <c r="BG601" s="2">
        <f t="shared" si="239"/>
        <v>0.5</v>
      </c>
      <c r="BH601" s="2">
        <f t="shared" si="240"/>
        <v>0.5</v>
      </c>
    </row>
    <row r="602" spans="1:60" x14ac:dyDescent="0.25">
      <c r="A602" s="1" t="s">
        <v>277</v>
      </c>
      <c r="B602" s="1" t="s">
        <v>278</v>
      </c>
      <c r="C602" s="1" t="s">
        <v>242</v>
      </c>
      <c r="D602" s="1" t="s">
        <v>531</v>
      </c>
      <c r="E602" s="1" t="s">
        <v>204</v>
      </c>
      <c r="F602" s="1" t="s">
        <v>16</v>
      </c>
      <c r="G602" s="1" t="s">
        <v>16</v>
      </c>
      <c r="H602" s="1" t="s">
        <v>17</v>
      </c>
      <c r="I602" s="1" t="s">
        <v>591</v>
      </c>
      <c r="J602" s="1" t="s">
        <v>20</v>
      </c>
      <c r="K602" s="1" t="s">
        <v>16</v>
      </c>
      <c r="L602" s="1" t="s">
        <v>19</v>
      </c>
      <c r="M602" s="2" t="str">
        <f t="shared" si="217"/>
        <v>UK0013112</v>
      </c>
      <c r="N602" s="2" t="str">
        <f t="shared" si="218"/>
        <v>Fal and Helford</v>
      </c>
      <c r="O602" s="2" t="str">
        <f t="shared" si="219"/>
        <v>SAC</v>
      </c>
      <c r="P602" s="2" t="str">
        <f t="shared" si="221"/>
        <v>A3</v>
      </c>
      <c r="Q602" s="37" t="s">
        <v>325</v>
      </c>
      <c r="R602" s="37" t="s">
        <v>326</v>
      </c>
      <c r="S602" s="37" t="s">
        <v>324</v>
      </c>
      <c r="T602" s="37" t="s">
        <v>455</v>
      </c>
      <c r="U602" s="9">
        <f t="shared" si="222"/>
        <v>0</v>
      </c>
      <c r="V602" s="9">
        <f t="shared" si="223"/>
        <v>1</v>
      </c>
      <c r="W602" s="9">
        <f t="shared" si="224"/>
        <v>0</v>
      </c>
      <c r="X602" s="9">
        <f t="shared" si="225"/>
        <v>1</v>
      </c>
      <c r="Y602" s="9">
        <f t="shared" si="226"/>
        <v>0</v>
      </c>
      <c r="Z602" s="9">
        <f t="shared" si="227"/>
        <v>0</v>
      </c>
      <c r="AA602" s="9">
        <f t="shared" si="228"/>
        <v>0</v>
      </c>
      <c r="AB602" s="9">
        <f t="shared" si="229"/>
        <v>0</v>
      </c>
      <c r="AN602" s="10" t="str">
        <f t="shared" si="220"/>
        <v>Inner Dowsing, Race Bank and North RidgeSAC / SCI</v>
      </c>
      <c r="AO602" s="10" t="str">
        <f t="shared" si="230"/>
        <v>Inner Dowsing, Race Bank and North Ridge</v>
      </c>
      <c r="AP602" s="9">
        <f>IFERROR(VLOOKUP($AN602,'Introduction probability'!$A$1:$L$128,5,FALSE),"0")</f>
        <v>0.5</v>
      </c>
      <c r="AQ602" s="9">
        <f>IFERROR(VLOOKUP($AN602,'Introduction probability'!$A$1:$L$128,6,FALSE),"0")</f>
        <v>0.5</v>
      </c>
      <c r="AR602" s="9">
        <f>IFERROR(VLOOKUP($AN602,'Introduction probability'!$A$1:$L$128,7,FALSE),"0")</f>
        <v>0.5</v>
      </c>
      <c r="AS602" s="9">
        <f>IFERROR(VLOOKUP($AN602,'Introduction probability'!$A$1:$L$128,8,FALSE),"0")</f>
        <v>0.5</v>
      </c>
      <c r="AT602" s="9">
        <f>IFERROR(VLOOKUP($AN602,'Introduction probability'!$A$1:$L$128,9,FALSE),"0")</f>
        <v>0.5</v>
      </c>
      <c r="AU602" s="9">
        <f>IFERROR(VLOOKUP($AN602,'Introduction probability'!$A$1:$L$128,10,FALSE),"0")</f>
        <v>0.5</v>
      </c>
      <c r="AV602" s="9">
        <f>IFERROR(VLOOKUP($AN602,'Introduction probability'!$A$1:$L$128,11,FALSE),"0")</f>
        <v>0.5</v>
      </c>
      <c r="AW602" s="9">
        <f>IFERROR(VLOOKUP($AN602,'Introduction probability'!$A$1:$L$128,12,FALSE),"0")</f>
        <v>0.5</v>
      </c>
      <c r="AY602" s="2" t="str">
        <f t="shared" si="231"/>
        <v>Inner Dowsing, Race Bank and North Ridge</v>
      </c>
      <c r="AZ602" s="2" t="str">
        <f t="shared" si="232"/>
        <v>SAC / SCI</v>
      </c>
      <c r="BA602" s="2">
        <f t="shared" si="233"/>
        <v>0</v>
      </c>
      <c r="BB602" s="2">
        <f t="shared" si="234"/>
        <v>0.5</v>
      </c>
      <c r="BC602" s="2">
        <f t="shared" si="235"/>
        <v>0</v>
      </c>
      <c r="BD602" s="2">
        <f t="shared" si="236"/>
        <v>0.5</v>
      </c>
      <c r="BE602" s="2">
        <f t="shared" si="237"/>
        <v>0</v>
      </c>
      <c r="BF602" s="2">
        <f t="shared" si="238"/>
        <v>0</v>
      </c>
      <c r="BG602" s="2">
        <f t="shared" si="239"/>
        <v>0</v>
      </c>
      <c r="BH602" s="2">
        <f t="shared" si="240"/>
        <v>0</v>
      </c>
    </row>
    <row r="603" spans="1:60" x14ac:dyDescent="0.25">
      <c r="A603" s="1" t="s">
        <v>277</v>
      </c>
      <c r="B603" s="1" t="s">
        <v>278</v>
      </c>
      <c r="C603" s="1" t="s">
        <v>242</v>
      </c>
      <c r="D603" s="1" t="s">
        <v>531</v>
      </c>
      <c r="E603" s="1" t="s">
        <v>204</v>
      </c>
      <c r="F603" s="1" t="s">
        <v>16</v>
      </c>
      <c r="G603" s="1" t="s">
        <v>16</v>
      </c>
      <c r="H603" s="1" t="s">
        <v>17</v>
      </c>
      <c r="I603" s="1" t="s">
        <v>450</v>
      </c>
      <c r="J603" s="1" t="s">
        <v>35</v>
      </c>
      <c r="K603" s="1" t="s">
        <v>16</v>
      </c>
      <c r="L603" s="1" t="s">
        <v>19</v>
      </c>
      <c r="M603" s="2" t="str">
        <f t="shared" si="217"/>
        <v>UK0013112</v>
      </c>
      <c r="N603" s="2" t="str">
        <f t="shared" si="218"/>
        <v>Fal and Helford</v>
      </c>
      <c r="O603" s="2" t="str">
        <f t="shared" si="219"/>
        <v>SAC</v>
      </c>
      <c r="P603" s="2" t="str">
        <f t="shared" si="221"/>
        <v>A2.1</v>
      </c>
      <c r="Q603" s="37" t="s">
        <v>325</v>
      </c>
      <c r="R603" s="37" t="s">
        <v>326</v>
      </c>
      <c r="S603" s="37" t="s">
        <v>324</v>
      </c>
      <c r="T603" s="37" t="s">
        <v>456</v>
      </c>
      <c r="U603" s="9">
        <f t="shared" si="222"/>
        <v>0</v>
      </c>
      <c r="V603" s="9">
        <f t="shared" si="223"/>
        <v>0</v>
      </c>
      <c r="W603" s="9">
        <f t="shared" si="224"/>
        <v>0</v>
      </c>
      <c r="X603" s="9">
        <f t="shared" si="225"/>
        <v>0</v>
      </c>
      <c r="Y603" s="9">
        <f t="shared" si="226"/>
        <v>0</v>
      </c>
      <c r="Z603" s="9">
        <f t="shared" si="227"/>
        <v>0</v>
      </c>
      <c r="AA603" s="9">
        <f t="shared" si="228"/>
        <v>0</v>
      </c>
      <c r="AB603" s="9">
        <f t="shared" si="229"/>
        <v>0</v>
      </c>
      <c r="AN603" s="10" t="str">
        <f t="shared" si="220"/>
        <v>Inner Dowsing, Race Bank and North RidgeSAC / SCI</v>
      </c>
      <c r="AO603" s="10" t="str">
        <f t="shared" si="230"/>
        <v>Inner Dowsing, Race Bank and North Ridge</v>
      </c>
      <c r="AP603" s="9">
        <f>IFERROR(VLOOKUP($AN603,'Introduction probability'!$A$1:$L$128,5,FALSE),"0")</f>
        <v>0.5</v>
      </c>
      <c r="AQ603" s="9">
        <f>IFERROR(VLOOKUP($AN603,'Introduction probability'!$A$1:$L$128,6,FALSE),"0")</f>
        <v>0.5</v>
      </c>
      <c r="AR603" s="9">
        <f>IFERROR(VLOOKUP($AN603,'Introduction probability'!$A$1:$L$128,7,FALSE),"0")</f>
        <v>0.5</v>
      </c>
      <c r="AS603" s="9">
        <f>IFERROR(VLOOKUP($AN603,'Introduction probability'!$A$1:$L$128,8,FALSE),"0")</f>
        <v>0.5</v>
      </c>
      <c r="AT603" s="9">
        <f>IFERROR(VLOOKUP($AN603,'Introduction probability'!$A$1:$L$128,9,FALSE),"0")</f>
        <v>0.5</v>
      </c>
      <c r="AU603" s="9">
        <f>IFERROR(VLOOKUP($AN603,'Introduction probability'!$A$1:$L$128,10,FALSE),"0")</f>
        <v>0.5</v>
      </c>
      <c r="AV603" s="9">
        <f>IFERROR(VLOOKUP($AN603,'Introduction probability'!$A$1:$L$128,11,FALSE),"0")</f>
        <v>0.5</v>
      </c>
      <c r="AW603" s="9">
        <f>IFERROR(VLOOKUP($AN603,'Introduction probability'!$A$1:$L$128,12,FALSE),"0")</f>
        <v>0.5</v>
      </c>
      <c r="AY603" s="2" t="str">
        <f t="shared" si="231"/>
        <v>Inner Dowsing, Race Bank and North Ridge</v>
      </c>
      <c r="AZ603" s="2" t="str">
        <f t="shared" si="232"/>
        <v>SAC / SCI</v>
      </c>
      <c r="BA603" s="2">
        <f t="shared" si="233"/>
        <v>0</v>
      </c>
      <c r="BB603" s="2">
        <f t="shared" si="234"/>
        <v>0</v>
      </c>
      <c r="BC603" s="2">
        <f t="shared" si="235"/>
        <v>0</v>
      </c>
      <c r="BD603" s="2">
        <f t="shared" si="236"/>
        <v>0</v>
      </c>
      <c r="BE603" s="2">
        <f t="shared" si="237"/>
        <v>0</v>
      </c>
      <c r="BF603" s="2">
        <f t="shared" si="238"/>
        <v>0</v>
      </c>
      <c r="BG603" s="2">
        <f t="shared" si="239"/>
        <v>0</v>
      </c>
      <c r="BH603" s="2">
        <f t="shared" si="240"/>
        <v>0</v>
      </c>
    </row>
    <row r="604" spans="1:60" x14ac:dyDescent="0.25">
      <c r="A604" s="1" t="s">
        <v>277</v>
      </c>
      <c r="B604" s="1" t="s">
        <v>278</v>
      </c>
      <c r="C604" s="1" t="s">
        <v>242</v>
      </c>
      <c r="D604" s="1" t="s">
        <v>531</v>
      </c>
      <c r="E604" s="1" t="s">
        <v>204</v>
      </c>
      <c r="F604" s="1" t="s">
        <v>16</v>
      </c>
      <c r="G604" s="1" t="s">
        <v>16</v>
      </c>
      <c r="H604" s="1" t="s">
        <v>17</v>
      </c>
      <c r="I604" s="1" t="s">
        <v>459</v>
      </c>
      <c r="J604" s="1" t="s">
        <v>46</v>
      </c>
      <c r="K604" s="1" t="s">
        <v>16</v>
      </c>
      <c r="L604" s="1" t="s">
        <v>19</v>
      </c>
      <c r="M604" s="2" t="str">
        <f t="shared" si="217"/>
        <v>UK0013112</v>
      </c>
      <c r="N604" s="2" t="str">
        <f t="shared" si="218"/>
        <v>Fal and Helford</v>
      </c>
      <c r="O604" s="2" t="str">
        <f t="shared" si="219"/>
        <v>SAC</v>
      </c>
      <c r="P604" s="2" t="str">
        <f t="shared" si="221"/>
        <v>A2.4</v>
      </c>
      <c r="Q604" s="37" t="s">
        <v>325</v>
      </c>
      <c r="R604" s="37" t="s">
        <v>326</v>
      </c>
      <c r="S604" s="37" t="s">
        <v>324</v>
      </c>
      <c r="T604" s="37" t="s">
        <v>457</v>
      </c>
      <c r="U604" s="9">
        <f t="shared" si="222"/>
        <v>0</v>
      </c>
      <c r="V604" s="9">
        <f t="shared" si="223"/>
        <v>0</v>
      </c>
      <c r="W604" s="9">
        <f t="shared" si="224"/>
        <v>0</v>
      </c>
      <c r="X604" s="9">
        <f t="shared" si="225"/>
        <v>0</v>
      </c>
      <c r="Y604" s="9">
        <f t="shared" si="226"/>
        <v>0</v>
      </c>
      <c r="Z604" s="9">
        <f t="shared" si="227"/>
        <v>0</v>
      </c>
      <c r="AA604" s="9">
        <f t="shared" si="228"/>
        <v>0</v>
      </c>
      <c r="AB604" s="9">
        <f t="shared" si="229"/>
        <v>0</v>
      </c>
      <c r="AN604" s="10" t="str">
        <f t="shared" si="220"/>
        <v>Inner Dowsing, Race Bank and North RidgeSAC / SCI</v>
      </c>
      <c r="AO604" s="10" t="str">
        <f t="shared" si="230"/>
        <v>Inner Dowsing, Race Bank and North Ridge</v>
      </c>
      <c r="AP604" s="9">
        <f>IFERROR(VLOOKUP($AN604,'Introduction probability'!$A$1:$L$128,5,FALSE),"0")</f>
        <v>0.5</v>
      </c>
      <c r="AQ604" s="9">
        <f>IFERROR(VLOOKUP($AN604,'Introduction probability'!$A$1:$L$128,6,FALSE),"0")</f>
        <v>0.5</v>
      </c>
      <c r="AR604" s="9">
        <f>IFERROR(VLOOKUP($AN604,'Introduction probability'!$A$1:$L$128,7,FALSE),"0")</f>
        <v>0.5</v>
      </c>
      <c r="AS604" s="9">
        <f>IFERROR(VLOOKUP($AN604,'Introduction probability'!$A$1:$L$128,8,FALSE),"0")</f>
        <v>0.5</v>
      </c>
      <c r="AT604" s="9">
        <f>IFERROR(VLOOKUP($AN604,'Introduction probability'!$A$1:$L$128,9,FALSE),"0")</f>
        <v>0.5</v>
      </c>
      <c r="AU604" s="9">
        <f>IFERROR(VLOOKUP($AN604,'Introduction probability'!$A$1:$L$128,10,FALSE),"0")</f>
        <v>0.5</v>
      </c>
      <c r="AV604" s="9">
        <f>IFERROR(VLOOKUP($AN604,'Introduction probability'!$A$1:$L$128,11,FALSE),"0")</f>
        <v>0.5</v>
      </c>
      <c r="AW604" s="9">
        <f>IFERROR(VLOOKUP($AN604,'Introduction probability'!$A$1:$L$128,12,FALSE),"0")</f>
        <v>0.5</v>
      </c>
      <c r="AY604" s="2" t="str">
        <f t="shared" si="231"/>
        <v>Inner Dowsing, Race Bank and North Ridge</v>
      </c>
      <c r="AZ604" s="2" t="str">
        <f t="shared" si="232"/>
        <v>SAC / SCI</v>
      </c>
      <c r="BA604" s="2">
        <f t="shared" si="233"/>
        <v>0</v>
      </c>
      <c r="BB604" s="2">
        <f t="shared" si="234"/>
        <v>0</v>
      </c>
      <c r="BC604" s="2">
        <f t="shared" si="235"/>
        <v>0</v>
      </c>
      <c r="BD604" s="2">
        <f t="shared" si="236"/>
        <v>0</v>
      </c>
      <c r="BE604" s="2">
        <f t="shared" si="237"/>
        <v>0</v>
      </c>
      <c r="BF604" s="2">
        <f t="shared" si="238"/>
        <v>0</v>
      </c>
      <c r="BG604" s="2">
        <f t="shared" si="239"/>
        <v>0</v>
      </c>
      <c r="BH604" s="2">
        <f t="shared" si="240"/>
        <v>0</v>
      </c>
    </row>
    <row r="605" spans="1:60" x14ac:dyDescent="0.25">
      <c r="A605" s="1" t="s">
        <v>277</v>
      </c>
      <c r="B605" s="1" t="s">
        <v>278</v>
      </c>
      <c r="C605" s="1" t="s">
        <v>242</v>
      </c>
      <c r="D605" s="1" t="s">
        <v>531</v>
      </c>
      <c r="E605" s="1" t="s">
        <v>204</v>
      </c>
      <c r="F605" s="1" t="s">
        <v>16</v>
      </c>
      <c r="G605" s="1" t="s">
        <v>16</v>
      </c>
      <c r="H605" s="1" t="s">
        <v>17</v>
      </c>
      <c r="I605" s="1" t="s">
        <v>444</v>
      </c>
      <c r="J605" s="1" t="s">
        <v>27</v>
      </c>
      <c r="K605" s="1" t="s">
        <v>16</v>
      </c>
      <c r="L605" s="1" t="s">
        <v>19</v>
      </c>
      <c r="M605" s="2" t="str">
        <f t="shared" si="217"/>
        <v>UK0013112</v>
      </c>
      <c r="N605" s="2" t="str">
        <f t="shared" si="218"/>
        <v>Fal and Helford</v>
      </c>
      <c r="O605" s="2" t="str">
        <f t="shared" si="219"/>
        <v>SAC</v>
      </c>
      <c r="P605" s="2" t="str">
        <f t="shared" si="221"/>
        <v>A2.3</v>
      </c>
      <c r="Q605" s="37" t="s">
        <v>327</v>
      </c>
      <c r="R605" s="37" t="s">
        <v>328</v>
      </c>
      <c r="S605" s="37" t="s">
        <v>324</v>
      </c>
      <c r="T605" s="37" t="s">
        <v>590</v>
      </c>
      <c r="U605" s="9">
        <f t="shared" si="222"/>
        <v>0</v>
      </c>
      <c r="V605" s="9">
        <f t="shared" si="223"/>
        <v>1</v>
      </c>
      <c r="W605" s="9">
        <f t="shared" si="224"/>
        <v>1</v>
      </c>
      <c r="X605" s="9">
        <f t="shared" si="225"/>
        <v>1</v>
      </c>
      <c r="Y605" s="9">
        <f t="shared" si="226"/>
        <v>1</v>
      </c>
      <c r="Z605" s="9">
        <f t="shared" si="227"/>
        <v>1</v>
      </c>
      <c r="AA605" s="9">
        <f t="shared" si="228"/>
        <v>1</v>
      </c>
      <c r="AB605" s="9">
        <f t="shared" si="229"/>
        <v>0</v>
      </c>
      <c r="AN605" s="10" t="str">
        <f t="shared" si="220"/>
        <v>Lands End and Cape BankSAC / SCI</v>
      </c>
      <c r="AO605" s="10" t="str">
        <f t="shared" si="230"/>
        <v>Lands End and Cape Bank</v>
      </c>
      <c r="AP605" s="9">
        <f>IFERROR(VLOOKUP($AN605,'Introduction probability'!$A$1:$L$128,5,FALSE),"0")</f>
        <v>0.5</v>
      </c>
      <c r="AQ605" s="9">
        <f>IFERROR(VLOOKUP($AN605,'Introduction probability'!$A$1:$L$128,6,FALSE),"0")</f>
        <v>0.5</v>
      </c>
      <c r="AR605" s="9">
        <f>IFERROR(VLOOKUP($AN605,'Introduction probability'!$A$1:$L$128,7,FALSE),"0")</f>
        <v>0.5</v>
      </c>
      <c r="AS605" s="9">
        <f>IFERROR(VLOOKUP($AN605,'Introduction probability'!$A$1:$L$128,8,FALSE),"0")</f>
        <v>1</v>
      </c>
      <c r="AT605" s="9">
        <f>IFERROR(VLOOKUP($AN605,'Introduction probability'!$A$1:$L$128,9,FALSE),"0")</f>
        <v>0.5</v>
      </c>
      <c r="AU605" s="9">
        <f>IFERROR(VLOOKUP($AN605,'Introduction probability'!$A$1:$L$128,10,FALSE),"0")</f>
        <v>0.5</v>
      </c>
      <c r="AV605" s="9">
        <f>IFERROR(VLOOKUP($AN605,'Introduction probability'!$A$1:$L$128,11,FALSE),"0")</f>
        <v>0.5</v>
      </c>
      <c r="AW605" s="9">
        <f>IFERROR(VLOOKUP($AN605,'Introduction probability'!$A$1:$L$128,12,FALSE),"0")</f>
        <v>0.5</v>
      </c>
      <c r="AY605" s="2" t="str">
        <f t="shared" si="231"/>
        <v>Lands End and Cape Bank</v>
      </c>
      <c r="AZ605" s="2" t="str">
        <f t="shared" si="232"/>
        <v>SAC / SCI</v>
      </c>
      <c r="BA605" s="2">
        <f t="shared" si="233"/>
        <v>0</v>
      </c>
      <c r="BB605" s="2">
        <f t="shared" si="234"/>
        <v>0.5</v>
      </c>
      <c r="BC605" s="2">
        <f t="shared" si="235"/>
        <v>0.5</v>
      </c>
      <c r="BD605" s="2">
        <f t="shared" si="236"/>
        <v>1</v>
      </c>
      <c r="BE605" s="2">
        <f t="shared" si="237"/>
        <v>0.5</v>
      </c>
      <c r="BF605" s="2">
        <f t="shared" si="238"/>
        <v>0.5</v>
      </c>
      <c r="BG605" s="2">
        <f t="shared" si="239"/>
        <v>0.5</v>
      </c>
      <c r="BH605" s="2">
        <f t="shared" si="240"/>
        <v>0</v>
      </c>
    </row>
    <row r="606" spans="1:60" x14ac:dyDescent="0.25">
      <c r="A606" s="1" t="s">
        <v>277</v>
      </c>
      <c r="B606" s="1" t="s">
        <v>278</v>
      </c>
      <c r="C606" s="1" t="s">
        <v>242</v>
      </c>
      <c r="D606" s="1" t="s">
        <v>531</v>
      </c>
      <c r="E606" s="1" t="s">
        <v>204</v>
      </c>
      <c r="F606" s="1" t="s">
        <v>16</v>
      </c>
      <c r="G606" s="1" t="s">
        <v>16</v>
      </c>
      <c r="H606" s="1" t="s">
        <v>17</v>
      </c>
      <c r="I606" s="1" t="s">
        <v>465</v>
      </c>
      <c r="J606" s="1" t="s">
        <v>56</v>
      </c>
      <c r="K606" s="1" t="s">
        <v>16</v>
      </c>
      <c r="L606" s="1" t="s">
        <v>19</v>
      </c>
      <c r="M606" s="2" t="str">
        <f t="shared" si="217"/>
        <v>UK0013112</v>
      </c>
      <c r="N606" s="2" t="str">
        <f t="shared" si="218"/>
        <v>Fal and Helford</v>
      </c>
      <c r="O606" s="2" t="str">
        <f t="shared" si="219"/>
        <v>SAC</v>
      </c>
      <c r="P606" s="2" t="str">
        <f t="shared" si="221"/>
        <v>A2.2</v>
      </c>
      <c r="Q606" s="37" t="s">
        <v>327</v>
      </c>
      <c r="R606" s="37" t="s">
        <v>328</v>
      </c>
      <c r="S606" s="37" t="s">
        <v>324</v>
      </c>
      <c r="T606" s="37" t="s">
        <v>591</v>
      </c>
      <c r="U606" s="9">
        <f t="shared" si="222"/>
        <v>1</v>
      </c>
      <c r="V606" s="9">
        <f t="shared" si="223"/>
        <v>1</v>
      </c>
      <c r="W606" s="9">
        <f t="shared" si="224"/>
        <v>1</v>
      </c>
      <c r="X606" s="9">
        <f t="shared" si="225"/>
        <v>0</v>
      </c>
      <c r="Y606" s="9">
        <f t="shared" si="226"/>
        <v>1</v>
      </c>
      <c r="Z606" s="9">
        <f t="shared" si="227"/>
        <v>1</v>
      </c>
      <c r="AA606" s="9">
        <f t="shared" si="228"/>
        <v>1</v>
      </c>
      <c r="AB606" s="9">
        <f t="shared" si="229"/>
        <v>1</v>
      </c>
      <c r="AN606" s="10" t="str">
        <f t="shared" si="220"/>
        <v>Lands End and Cape BankSAC / SCI</v>
      </c>
      <c r="AO606" s="10" t="str">
        <f t="shared" si="230"/>
        <v>Lands End and Cape Bank</v>
      </c>
      <c r="AP606" s="9">
        <f>IFERROR(VLOOKUP($AN606,'Introduction probability'!$A$1:$L$128,5,FALSE),"0")</f>
        <v>0.5</v>
      </c>
      <c r="AQ606" s="9">
        <f>IFERROR(VLOOKUP($AN606,'Introduction probability'!$A$1:$L$128,6,FALSE),"0")</f>
        <v>0.5</v>
      </c>
      <c r="AR606" s="9">
        <f>IFERROR(VLOOKUP($AN606,'Introduction probability'!$A$1:$L$128,7,FALSE),"0")</f>
        <v>0.5</v>
      </c>
      <c r="AS606" s="9">
        <f>IFERROR(VLOOKUP($AN606,'Introduction probability'!$A$1:$L$128,8,FALSE),"0")</f>
        <v>1</v>
      </c>
      <c r="AT606" s="9">
        <f>IFERROR(VLOOKUP($AN606,'Introduction probability'!$A$1:$L$128,9,FALSE),"0")</f>
        <v>0.5</v>
      </c>
      <c r="AU606" s="9">
        <f>IFERROR(VLOOKUP($AN606,'Introduction probability'!$A$1:$L$128,10,FALSE),"0")</f>
        <v>0.5</v>
      </c>
      <c r="AV606" s="9">
        <f>IFERROR(VLOOKUP($AN606,'Introduction probability'!$A$1:$L$128,11,FALSE),"0")</f>
        <v>0.5</v>
      </c>
      <c r="AW606" s="9">
        <f>IFERROR(VLOOKUP($AN606,'Introduction probability'!$A$1:$L$128,12,FALSE),"0")</f>
        <v>0.5</v>
      </c>
      <c r="AY606" s="2" t="str">
        <f t="shared" si="231"/>
        <v>Lands End and Cape Bank</v>
      </c>
      <c r="AZ606" s="2" t="str">
        <f t="shared" si="232"/>
        <v>SAC / SCI</v>
      </c>
      <c r="BA606" s="2">
        <f t="shared" si="233"/>
        <v>0.5</v>
      </c>
      <c r="BB606" s="2">
        <f t="shared" si="234"/>
        <v>0.5</v>
      </c>
      <c r="BC606" s="2">
        <f t="shared" si="235"/>
        <v>0.5</v>
      </c>
      <c r="BD606" s="2">
        <f t="shared" si="236"/>
        <v>0</v>
      </c>
      <c r="BE606" s="2">
        <f t="shared" si="237"/>
        <v>0.5</v>
      </c>
      <c r="BF606" s="2">
        <f t="shared" si="238"/>
        <v>0.5</v>
      </c>
      <c r="BG606" s="2">
        <f t="shared" si="239"/>
        <v>0.5</v>
      </c>
      <c r="BH606" s="2">
        <f t="shared" si="240"/>
        <v>0.5</v>
      </c>
    </row>
    <row r="607" spans="1:60" x14ac:dyDescent="0.25">
      <c r="A607" s="1" t="s">
        <v>277</v>
      </c>
      <c r="B607" s="1" t="s">
        <v>278</v>
      </c>
      <c r="C607" s="1" t="s">
        <v>242</v>
      </c>
      <c r="D607" s="1" t="s">
        <v>531</v>
      </c>
      <c r="E607" s="1" t="s">
        <v>204</v>
      </c>
      <c r="F607" s="1" t="s">
        <v>16</v>
      </c>
      <c r="G607" s="1" t="s">
        <v>16</v>
      </c>
      <c r="H607" s="1" t="s">
        <v>17</v>
      </c>
      <c r="I607" s="1" t="s">
        <v>600</v>
      </c>
      <c r="J607" s="1" t="s">
        <v>244</v>
      </c>
      <c r="K607" s="1" t="s">
        <v>16</v>
      </c>
      <c r="L607" s="1" t="s">
        <v>203</v>
      </c>
      <c r="M607" s="2" t="str">
        <f t="shared" si="217"/>
        <v>UK0013112</v>
      </c>
      <c r="N607" s="2" t="str">
        <f t="shared" si="218"/>
        <v>Fal and Helford</v>
      </c>
      <c r="O607" s="2" t="str">
        <f t="shared" si="219"/>
        <v>SAC</v>
      </c>
      <c r="P607" s="2" t="str">
        <f t="shared" si="221"/>
        <v>SF_2</v>
      </c>
      <c r="Q607" s="37" t="s">
        <v>329</v>
      </c>
      <c r="R607" s="37" t="s">
        <v>330</v>
      </c>
      <c r="S607" s="37" t="s">
        <v>324</v>
      </c>
      <c r="T607" s="37" t="s">
        <v>590</v>
      </c>
      <c r="U607" s="9">
        <f t="shared" si="222"/>
        <v>0</v>
      </c>
      <c r="V607" s="9">
        <f t="shared" si="223"/>
        <v>1</v>
      </c>
      <c r="W607" s="9">
        <f t="shared" si="224"/>
        <v>1</v>
      </c>
      <c r="X607" s="9">
        <f t="shared" si="225"/>
        <v>1</v>
      </c>
      <c r="Y607" s="9">
        <f t="shared" si="226"/>
        <v>1</v>
      </c>
      <c r="Z607" s="9">
        <f t="shared" si="227"/>
        <v>1</v>
      </c>
      <c r="AA607" s="9">
        <f t="shared" si="228"/>
        <v>1</v>
      </c>
      <c r="AB607" s="9">
        <f t="shared" si="229"/>
        <v>0</v>
      </c>
      <c r="AN607" s="10" t="str">
        <f t="shared" si="220"/>
        <v>Lizard PointSAC / SCI</v>
      </c>
      <c r="AO607" s="10" t="str">
        <f t="shared" si="230"/>
        <v>Lizard Point</v>
      </c>
      <c r="AP607" s="9">
        <f>IFERROR(VLOOKUP($AN607,'Introduction probability'!$A$1:$L$128,5,FALSE),"0")</f>
        <v>0.5</v>
      </c>
      <c r="AQ607" s="9">
        <f>IFERROR(VLOOKUP($AN607,'Introduction probability'!$A$1:$L$128,6,FALSE),"0")</f>
        <v>0.5</v>
      </c>
      <c r="AR607" s="9">
        <f>IFERROR(VLOOKUP($AN607,'Introduction probability'!$A$1:$L$128,7,FALSE),"0")</f>
        <v>0.5</v>
      </c>
      <c r="AS607" s="9">
        <f>IFERROR(VLOOKUP($AN607,'Introduction probability'!$A$1:$L$128,8,FALSE),"0")</f>
        <v>1</v>
      </c>
      <c r="AT607" s="9">
        <f>IFERROR(VLOOKUP($AN607,'Introduction probability'!$A$1:$L$128,9,FALSE),"0")</f>
        <v>0.5</v>
      </c>
      <c r="AU607" s="9">
        <f>IFERROR(VLOOKUP($AN607,'Introduction probability'!$A$1:$L$128,10,FALSE),"0")</f>
        <v>1</v>
      </c>
      <c r="AV607" s="9">
        <f>IFERROR(VLOOKUP($AN607,'Introduction probability'!$A$1:$L$128,11,FALSE),"0")</f>
        <v>0.5</v>
      </c>
      <c r="AW607" s="9">
        <f>IFERROR(VLOOKUP($AN607,'Introduction probability'!$A$1:$L$128,12,FALSE),"0")</f>
        <v>0.5</v>
      </c>
      <c r="AY607" s="2" t="str">
        <f t="shared" si="231"/>
        <v>Lizard Point</v>
      </c>
      <c r="AZ607" s="2" t="str">
        <f t="shared" si="232"/>
        <v>SAC / SCI</v>
      </c>
      <c r="BA607" s="2">
        <f t="shared" si="233"/>
        <v>0</v>
      </c>
      <c r="BB607" s="2">
        <f t="shared" si="234"/>
        <v>0.5</v>
      </c>
      <c r="BC607" s="2">
        <f t="shared" si="235"/>
        <v>0.5</v>
      </c>
      <c r="BD607" s="2">
        <f t="shared" si="236"/>
        <v>1</v>
      </c>
      <c r="BE607" s="2">
        <f t="shared" si="237"/>
        <v>0.5</v>
      </c>
      <c r="BF607" s="2">
        <f t="shared" si="238"/>
        <v>1</v>
      </c>
      <c r="BG607" s="2">
        <f t="shared" si="239"/>
        <v>0.5</v>
      </c>
      <c r="BH607" s="2">
        <f t="shared" si="240"/>
        <v>0</v>
      </c>
    </row>
    <row r="608" spans="1:60" x14ac:dyDescent="0.25">
      <c r="A608" s="1" t="s">
        <v>277</v>
      </c>
      <c r="B608" s="1" t="s">
        <v>278</v>
      </c>
      <c r="C608" s="1" t="s">
        <v>242</v>
      </c>
      <c r="D608" s="1" t="s">
        <v>531</v>
      </c>
      <c r="E608" s="1" t="s">
        <v>204</v>
      </c>
      <c r="F608" s="1" t="s">
        <v>16</v>
      </c>
      <c r="G608" s="1" t="s">
        <v>16</v>
      </c>
      <c r="H608" s="1" t="s">
        <v>17</v>
      </c>
      <c r="I608" s="1" t="s">
        <v>601</v>
      </c>
      <c r="J608" s="1" t="s">
        <v>245</v>
      </c>
      <c r="K608" s="1" t="s">
        <v>16</v>
      </c>
      <c r="L608" s="1" t="s">
        <v>203</v>
      </c>
      <c r="M608" s="2" t="str">
        <f t="shared" si="217"/>
        <v>UK0013112</v>
      </c>
      <c r="N608" s="2" t="str">
        <f t="shared" si="218"/>
        <v>Fal and Helford</v>
      </c>
      <c r="O608" s="2" t="str">
        <f t="shared" si="219"/>
        <v>SAC</v>
      </c>
      <c r="P608" s="2" t="str">
        <f t="shared" si="221"/>
        <v>SF_3</v>
      </c>
      <c r="Q608" s="37" t="s">
        <v>329</v>
      </c>
      <c r="R608" s="37" t="s">
        <v>330</v>
      </c>
      <c r="S608" s="37" t="s">
        <v>324</v>
      </c>
      <c r="T608" s="37" t="s">
        <v>591</v>
      </c>
      <c r="U608" s="9">
        <f t="shared" si="222"/>
        <v>1</v>
      </c>
      <c r="V608" s="9">
        <f t="shared" si="223"/>
        <v>1</v>
      </c>
      <c r="W608" s="9">
        <f t="shared" si="224"/>
        <v>1</v>
      </c>
      <c r="X608" s="9">
        <f t="shared" si="225"/>
        <v>0</v>
      </c>
      <c r="Y608" s="9">
        <f t="shared" si="226"/>
        <v>1</v>
      </c>
      <c r="Z608" s="9">
        <f t="shared" si="227"/>
        <v>1</v>
      </c>
      <c r="AA608" s="9">
        <f t="shared" si="228"/>
        <v>1</v>
      </c>
      <c r="AB608" s="9">
        <f t="shared" si="229"/>
        <v>1</v>
      </c>
      <c r="AN608" s="10" t="str">
        <f t="shared" si="220"/>
        <v>Lizard PointSAC / SCI</v>
      </c>
      <c r="AO608" s="10" t="str">
        <f t="shared" si="230"/>
        <v>Lizard Point</v>
      </c>
      <c r="AP608" s="9">
        <f>IFERROR(VLOOKUP($AN608,'Introduction probability'!$A$1:$L$128,5,FALSE),"0")</f>
        <v>0.5</v>
      </c>
      <c r="AQ608" s="9">
        <f>IFERROR(VLOOKUP($AN608,'Introduction probability'!$A$1:$L$128,6,FALSE),"0")</f>
        <v>0.5</v>
      </c>
      <c r="AR608" s="9">
        <f>IFERROR(VLOOKUP($AN608,'Introduction probability'!$A$1:$L$128,7,FALSE),"0")</f>
        <v>0.5</v>
      </c>
      <c r="AS608" s="9">
        <f>IFERROR(VLOOKUP($AN608,'Introduction probability'!$A$1:$L$128,8,FALSE),"0")</f>
        <v>1</v>
      </c>
      <c r="AT608" s="9">
        <f>IFERROR(VLOOKUP($AN608,'Introduction probability'!$A$1:$L$128,9,FALSE),"0")</f>
        <v>0.5</v>
      </c>
      <c r="AU608" s="9">
        <f>IFERROR(VLOOKUP($AN608,'Introduction probability'!$A$1:$L$128,10,FALSE),"0")</f>
        <v>1</v>
      </c>
      <c r="AV608" s="9">
        <f>IFERROR(VLOOKUP($AN608,'Introduction probability'!$A$1:$L$128,11,FALSE),"0")</f>
        <v>0.5</v>
      </c>
      <c r="AW608" s="9">
        <f>IFERROR(VLOOKUP($AN608,'Introduction probability'!$A$1:$L$128,12,FALSE),"0")</f>
        <v>0.5</v>
      </c>
      <c r="AY608" s="2" t="str">
        <f t="shared" si="231"/>
        <v>Lizard Point</v>
      </c>
      <c r="AZ608" s="2" t="str">
        <f t="shared" si="232"/>
        <v>SAC / SCI</v>
      </c>
      <c r="BA608" s="2">
        <f t="shared" si="233"/>
        <v>0.5</v>
      </c>
      <c r="BB608" s="2">
        <f t="shared" si="234"/>
        <v>0.5</v>
      </c>
      <c r="BC608" s="2">
        <f t="shared" si="235"/>
        <v>0.5</v>
      </c>
      <c r="BD608" s="2">
        <f t="shared" si="236"/>
        <v>0</v>
      </c>
      <c r="BE608" s="2">
        <f t="shared" si="237"/>
        <v>0.5</v>
      </c>
      <c r="BF608" s="2">
        <f t="shared" si="238"/>
        <v>1</v>
      </c>
      <c r="BG608" s="2">
        <f t="shared" si="239"/>
        <v>0.5</v>
      </c>
      <c r="BH608" s="2">
        <f t="shared" si="240"/>
        <v>0.5</v>
      </c>
    </row>
    <row r="609" spans="1:60" x14ac:dyDescent="0.25">
      <c r="A609" s="1" t="s">
        <v>277</v>
      </c>
      <c r="B609" s="1" t="s">
        <v>278</v>
      </c>
      <c r="C609" s="1" t="s">
        <v>242</v>
      </c>
      <c r="D609" s="1" t="s">
        <v>531</v>
      </c>
      <c r="E609" s="1" t="s">
        <v>204</v>
      </c>
      <c r="F609" s="1" t="s">
        <v>16</v>
      </c>
      <c r="G609" s="1" t="s">
        <v>16</v>
      </c>
      <c r="H609" s="1" t="s">
        <v>17</v>
      </c>
      <c r="I609" s="1" t="s">
        <v>622</v>
      </c>
      <c r="J609" s="1" t="s">
        <v>103</v>
      </c>
      <c r="K609" s="1" t="s">
        <v>16</v>
      </c>
      <c r="L609" s="1" t="s">
        <v>203</v>
      </c>
      <c r="M609" s="2" t="str">
        <f t="shared" si="217"/>
        <v>UK0013112</v>
      </c>
      <c r="N609" s="2" t="str">
        <f t="shared" si="218"/>
        <v>Fal and Helford</v>
      </c>
      <c r="O609" s="2" t="str">
        <f t="shared" si="219"/>
        <v>SAC</v>
      </c>
      <c r="P609" s="2" t="str">
        <f t="shared" si="221"/>
        <v>A5.51</v>
      </c>
      <c r="Q609" s="37" t="s">
        <v>331</v>
      </c>
      <c r="R609" s="37" t="s">
        <v>332</v>
      </c>
      <c r="S609" s="37" t="s">
        <v>324</v>
      </c>
      <c r="T609" s="37" t="s">
        <v>590</v>
      </c>
      <c r="U609" s="9">
        <f t="shared" si="222"/>
        <v>0</v>
      </c>
      <c r="V609" s="9">
        <f t="shared" si="223"/>
        <v>1</v>
      </c>
      <c r="W609" s="9">
        <f t="shared" si="224"/>
        <v>1</v>
      </c>
      <c r="X609" s="9">
        <f t="shared" si="225"/>
        <v>1</v>
      </c>
      <c r="Y609" s="9">
        <f t="shared" si="226"/>
        <v>1</v>
      </c>
      <c r="Z609" s="9">
        <f t="shared" si="227"/>
        <v>1</v>
      </c>
      <c r="AA609" s="9">
        <f t="shared" si="228"/>
        <v>1</v>
      </c>
      <c r="AB609" s="9">
        <f t="shared" si="229"/>
        <v>0</v>
      </c>
      <c r="AN609" s="10" t="str">
        <f t="shared" si="220"/>
        <v>Lyme Bay and TorbaySAC / SCI</v>
      </c>
      <c r="AO609" s="10" t="str">
        <f t="shared" si="230"/>
        <v>Lyme Bay and Torbay</v>
      </c>
      <c r="AP609" s="9">
        <f>IFERROR(VLOOKUP($AN609,'Introduction probability'!$A$1:$L$128,5,FALSE),"0")</f>
        <v>1</v>
      </c>
      <c r="AQ609" s="9">
        <f>IFERROR(VLOOKUP($AN609,'Introduction probability'!$A$1:$L$128,6,FALSE),"0")</f>
        <v>0.5</v>
      </c>
      <c r="AR609" s="9">
        <f>IFERROR(VLOOKUP($AN609,'Introduction probability'!$A$1:$L$128,7,FALSE),"0")</f>
        <v>0.5</v>
      </c>
      <c r="AS609" s="9">
        <f>IFERROR(VLOOKUP($AN609,'Introduction probability'!$A$1:$L$128,8,FALSE),"0")</f>
        <v>1</v>
      </c>
      <c r="AT609" s="9">
        <f>IFERROR(VLOOKUP($AN609,'Introduction probability'!$A$1:$L$128,9,FALSE),"0")</f>
        <v>0.5</v>
      </c>
      <c r="AU609" s="9">
        <f>IFERROR(VLOOKUP($AN609,'Introduction probability'!$A$1:$L$128,10,FALSE),"0")</f>
        <v>1</v>
      </c>
      <c r="AV609" s="9">
        <f>IFERROR(VLOOKUP($AN609,'Introduction probability'!$A$1:$L$128,11,FALSE),"0")</f>
        <v>1</v>
      </c>
      <c r="AW609" s="9">
        <f>IFERROR(VLOOKUP($AN609,'Introduction probability'!$A$1:$L$128,12,FALSE),"0")</f>
        <v>0.5</v>
      </c>
      <c r="AY609" s="2" t="str">
        <f t="shared" si="231"/>
        <v>Lyme Bay and Torbay</v>
      </c>
      <c r="AZ609" s="2" t="str">
        <f t="shared" si="232"/>
        <v>SAC / SCI</v>
      </c>
      <c r="BA609" s="2">
        <f t="shared" si="233"/>
        <v>0</v>
      </c>
      <c r="BB609" s="2">
        <f t="shared" si="234"/>
        <v>0.5</v>
      </c>
      <c r="BC609" s="2">
        <f t="shared" si="235"/>
        <v>0.5</v>
      </c>
      <c r="BD609" s="2">
        <f t="shared" si="236"/>
        <v>1</v>
      </c>
      <c r="BE609" s="2">
        <f t="shared" si="237"/>
        <v>0.5</v>
      </c>
      <c r="BF609" s="2">
        <f t="shared" si="238"/>
        <v>1</v>
      </c>
      <c r="BG609" s="2">
        <f t="shared" si="239"/>
        <v>1</v>
      </c>
      <c r="BH609" s="2">
        <f t="shared" si="240"/>
        <v>0</v>
      </c>
    </row>
    <row r="610" spans="1:60" x14ac:dyDescent="0.25">
      <c r="A610" s="1" t="s">
        <v>277</v>
      </c>
      <c r="B610" s="1" t="s">
        <v>278</v>
      </c>
      <c r="C610" s="1" t="s">
        <v>242</v>
      </c>
      <c r="D610" s="1" t="s">
        <v>531</v>
      </c>
      <c r="E610" s="1" t="s">
        <v>204</v>
      </c>
      <c r="F610" s="1" t="s">
        <v>16</v>
      </c>
      <c r="G610" s="1" t="s">
        <v>16</v>
      </c>
      <c r="H610" s="1" t="s">
        <v>17</v>
      </c>
      <c r="I610" s="1" t="s">
        <v>602</v>
      </c>
      <c r="J610" s="1" t="s">
        <v>246</v>
      </c>
      <c r="K610" s="1" t="s">
        <v>16</v>
      </c>
      <c r="L610" s="1" t="s">
        <v>203</v>
      </c>
      <c r="M610" s="2" t="str">
        <f t="shared" si="217"/>
        <v>UK0013112</v>
      </c>
      <c r="N610" s="2" t="str">
        <f t="shared" si="218"/>
        <v>Fal and Helford</v>
      </c>
      <c r="O610" s="2" t="str">
        <f t="shared" si="219"/>
        <v>SAC</v>
      </c>
      <c r="P610" s="2" t="str">
        <f t="shared" si="221"/>
        <v>SF_4</v>
      </c>
      <c r="Q610" s="37" t="s">
        <v>331</v>
      </c>
      <c r="R610" s="37" t="s">
        <v>332</v>
      </c>
      <c r="S610" s="37" t="s">
        <v>324</v>
      </c>
      <c r="T610" s="37" t="s">
        <v>591</v>
      </c>
      <c r="U610" s="9">
        <f t="shared" si="222"/>
        <v>1</v>
      </c>
      <c r="V610" s="9">
        <f t="shared" si="223"/>
        <v>1</v>
      </c>
      <c r="W610" s="9">
        <f t="shared" si="224"/>
        <v>1</v>
      </c>
      <c r="X610" s="9">
        <f t="shared" si="225"/>
        <v>0</v>
      </c>
      <c r="Y610" s="9">
        <f t="shared" si="226"/>
        <v>1</v>
      </c>
      <c r="Z610" s="9">
        <f t="shared" si="227"/>
        <v>1</v>
      </c>
      <c r="AA610" s="9">
        <f t="shared" si="228"/>
        <v>1</v>
      </c>
      <c r="AB610" s="9">
        <f t="shared" si="229"/>
        <v>1</v>
      </c>
      <c r="AN610" s="10" t="str">
        <f t="shared" si="220"/>
        <v>Lyme Bay and TorbaySAC / SCI</v>
      </c>
      <c r="AO610" s="10" t="str">
        <f t="shared" si="230"/>
        <v>Lyme Bay and Torbay</v>
      </c>
      <c r="AP610" s="9">
        <f>IFERROR(VLOOKUP($AN610,'Introduction probability'!$A$1:$L$128,5,FALSE),"0")</f>
        <v>1</v>
      </c>
      <c r="AQ610" s="9">
        <f>IFERROR(VLOOKUP($AN610,'Introduction probability'!$A$1:$L$128,6,FALSE),"0")</f>
        <v>0.5</v>
      </c>
      <c r="AR610" s="9">
        <f>IFERROR(VLOOKUP($AN610,'Introduction probability'!$A$1:$L$128,7,FALSE),"0")</f>
        <v>0.5</v>
      </c>
      <c r="AS610" s="9">
        <f>IFERROR(VLOOKUP($AN610,'Introduction probability'!$A$1:$L$128,8,FALSE),"0")</f>
        <v>1</v>
      </c>
      <c r="AT610" s="9">
        <f>IFERROR(VLOOKUP($AN610,'Introduction probability'!$A$1:$L$128,9,FALSE),"0")</f>
        <v>0.5</v>
      </c>
      <c r="AU610" s="9">
        <f>IFERROR(VLOOKUP($AN610,'Introduction probability'!$A$1:$L$128,10,FALSE),"0")</f>
        <v>1</v>
      </c>
      <c r="AV610" s="9">
        <f>IFERROR(VLOOKUP($AN610,'Introduction probability'!$A$1:$L$128,11,FALSE),"0")</f>
        <v>1</v>
      </c>
      <c r="AW610" s="9">
        <f>IFERROR(VLOOKUP($AN610,'Introduction probability'!$A$1:$L$128,12,FALSE),"0")</f>
        <v>0.5</v>
      </c>
      <c r="AY610" s="2" t="str">
        <f t="shared" si="231"/>
        <v>Lyme Bay and Torbay</v>
      </c>
      <c r="AZ610" s="2" t="str">
        <f t="shared" si="232"/>
        <v>SAC / SCI</v>
      </c>
      <c r="BA610" s="2">
        <f t="shared" si="233"/>
        <v>1</v>
      </c>
      <c r="BB610" s="2">
        <f t="shared" si="234"/>
        <v>0.5</v>
      </c>
      <c r="BC610" s="2">
        <f t="shared" si="235"/>
        <v>0.5</v>
      </c>
      <c r="BD610" s="2">
        <f t="shared" si="236"/>
        <v>0</v>
      </c>
      <c r="BE610" s="2">
        <f t="shared" si="237"/>
        <v>0.5</v>
      </c>
      <c r="BF610" s="2">
        <f t="shared" si="238"/>
        <v>1</v>
      </c>
      <c r="BG610" s="2">
        <f t="shared" si="239"/>
        <v>1</v>
      </c>
      <c r="BH610" s="2">
        <f t="shared" si="240"/>
        <v>0.5</v>
      </c>
    </row>
    <row r="611" spans="1:60" x14ac:dyDescent="0.25">
      <c r="A611" s="1" t="s">
        <v>277</v>
      </c>
      <c r="B611" s="1" t="s">
        <v>278</v>
      </c>
      <c r="C611" s="1" t="s">
        <v>242</v>
      </c>
      <c r="D611" s="1" t="s">
        <v>531</v>
      </c>
      <c r="E611" s="1" t="s">
        <v>204</v>
      </c>
      <c r="F611" s="1" t="s">
        <v>16</v>
      </c>
      <c r="G611" s="1" t="s">
        <v>16</v>
      </c>
      <c r="H611" s="1" t="s">
        <v>17</v>
      </c>
      <c r="I611" s="1" t="s">
        <v>607</v>
      </c>
      <c r="J611" s="1" t="s">
        <v>40</v>
      </c>
      <c r="K611" s="1" t="s">
        <v>16</v>
      </c>
      <c r="L611" s="1" t="s">
        <v>250</v>
      </c>
      <c r="M611" s="2" t="str">
        <f t="shared" si="217"/>
        <v>UK0013112</v>
      </c>
      <c r="N611" s="2" t="str">
        <f t="shared" si="218"/>
        <v>Fal and Helford</v>
      </c>
      <c r="O611" s="2" t="str">
        <f t="shared" si="219"/>
        <v>SAC</v>
      </c>
      <c r="P611" s="2" t="str">
        <f t="shared" si="221"/>
        <v>A5.4E</v>
      </c>
      <c r="Q611" s="37" t="s">
        <v>331</v>
      </c>
      <c r="R611" s="37" t="s">
        <v>332</v>
      </c>
      <c r="S611" s="37" t="s">
        <v>324</v>
      </c>
      <c r="T611" s="37" t="s">
        <v>626</v>
      </c>
      <c r="U611" s="9">
        <f t="shared" si="222"/>
        <v>1</v>
      </c>
      <c r="V611" s="9">
        <f t="shared" si="223"/>
        <v>0</v>
      </c>
      <c r="W611" s="9">
        <f t="shared" si="224"/>
        <v>1</v>
      </c>
      <c r="X611" s="9">
        <f t="shared" si="225"/>
        <v>1</v>
      </c>
      <c r="Y611" s="9">
        <f t="shared" si="226"/>
        <v>1</v>
      </c>
      <c r="Z611" s="9">
        <f t="shared" si="227"/>
        <v>1</v>
      </c>
      <c r="AA611" s="9">
        <f t="shared" si="228"/>
        <v>1</v>
      </c>
      <c r="AB611" s="9">
        <f t="shared" si="229"/>
        <v>1</v>
      </c>
      <c r="AN611" s="10" t="str">
        <f t="shared" si="220"/>
        <v>Lyme Bay and TorbaySAC / SCI</v>
      </c>
      <c r="AO611" s="10" t="str">
        <f t="shared" si="230"/>
        <v>Lyme Bay and Torbay</v>
      </c>
      <c r="AP611" s="9">
        <f>IFERROR(VLOOKUP($AN611,'Introduction probability'!$A$1:$L$128,5,FALSE),"0")</f>
        <v>1</v>
      </c>
      <c r="AQ611" s="9">
        <f>IFERROR(VLOOKUP($AN611,'Introduction probability'!$A$1:$L$128,6,FALSE),"0")</f>
        <v>0.5</v>
      </c>
      <c r="AR611" s="9">
        <f>IFERROR(VLOOKUP($AN611,'Introduction probability'!$A$1:$L$128,7,FALSE),"0")</f>
        <v>0.5</v>
      </c>
      <c r="AS611" s="9">
        <f>IFERROR(VLOOKUP($AN611,'Introduction probability'!$A$1:$L$128,8,FALSE),"0")</f>
        <v>1</v>
      </c>
      <c r="AT611" s="9">
        <f>IFERROR(VLOOKUP($AN611,'Introduction probability'!$A$1:$L$128,9,FALSE),"0")</f>
        <v>0.5</v>
      </c>
      <c r="AU611" s="9">
        <f>IFERROR(VLOOKUP($AN611,'Introduction probability'!$A$1:$L$128,10,FALSE),"0")</f>
        <v>1</v>
      </c>
      <c r="AV611" s="9">
        <f>IFERROR(VLOOKUP($AN611,'Introduction probability'!$A$1:$L$128,11,FALSE),"0")</f>
        <v>1</v>
      </c>
      <c r="AW611" s="9">
        <f>IFERROR(VLOOKUP($AN611,'Introduction probability'!$A$1:$L$128,12,FALSE),"0")</f>
        <v>0.5</v>
      </c>
      <c r="AY611" s="2" t="str">
        <f t="shared" si="231"/>
        <v>Lyme Bay and Torbay</v>
      </c>
      <c r="AZ611" s="2" t="str">
        <f t="shared" si="232"/>
        <v>SAC / SCI</v>
      </c>
      <c r="BA611" s="2">
        <f t="shared" si="233"/>
        <v>1</v>
      </c>
      <c r="BB611" s="2">
        <f t="shared" si="234"/>
        <v>0</v>
      </c>
      <c r="BC611" s="2">
        <f t="shared" si="235"/>
        <v>0.5</v>
      </c>
      <c r="BD611" s="2">
        <f t="shared" si="236"/>
        <v>1</v>
      </c>
      <c r="BE611" s="2">
        <f t="shared" si="237"/>
        <v>0.5</v>
      </c>
      <c r="BF611" s="2">
        <f t="shared" si="238"/>
        <v>1</v>
      </c>
      <c r="BG611" s="2">
        <f t="shared" si="239"/>
        <v>1</v>
      </c>
      <c r="BH611" s="2">
        <f t="shared" si="240"/>
        <v>0.5</v>
      </c>
    </row>
    <row r="612" spans="1:60" x14ac:dyDescent="0.25">
      <c r="A612" s="1" t="s">
        <v>277</v>
      </c>
      <c r="B612" s="1" t="s">
        <v>278</v>
      </c>
      <c r="C612" s="1" t="s">
        <v>242</v>
      </c>
      <c r="D612" s="1" t="s">
        <v>531</v>
      </c>
      <c r="E612" s="1" t="s">
        <v>204</v>
      </c>
      <c r="F612" s="1" t="s">
        <v>16</v>
      </c>
      <c r="G612" s="1" t="s">
        <v>16</v>
      </c>
      <c r="H612" s="1" t="s">
        <v>17</v>
      </c>
      <c r="I612" s="1" t="s">
        <v>455</v>
      </c>
      <c r="J612" s="1" t="s">
        <v>40</v>
      </c>
      <c r="K612" s="1" t="s">
        <v>16</v>
      </c>
      <c r="L612" s="1" t="s">
        <v>19</v>
      </c>
      <c r="M612" s="2" t="str">
        <f t="shared" si="217"/>
        <v>UK0013112</v>
      </c>
      <c r="N612" s="2" t="str">
        <f t="shared" si="218"/>
        <v>Fal and Helford</v>
      </c>
      <c r="O612" s="2" t="str">
        <f t="shared" si="219"/>
        <v>SAC</v>
      </c>
      <c r="P612" s="2" t="str">
        <f t="shared" si="221"/>
        <v>A5.4</v>
      </c>
      <c r="Q612" s="37" t="s">
        <v>331</v>
      </c>
      <c r="R612" s="37" t="s">
        <v>332</v>
      </c>
      <c r="S612" s="37" t="s">
        <v>324</v>
      </c>
      <c r="T612" s="37" t="s">
        <v>592</v>
      </c>
      <c r="U612" s="9">
        <f t="shared" si="222"/>
        <v>1</v>
      </c>
      <c r="V612" s="9">
        <f t="shared" si="223"/>
        <v>1</v>
      </c>
      <c r="W612" s="9">
        <f t="shared" si="224"/>
        <v>1</v>
      </c>
      <c r="X612" s="9">
        <f t="shared" si="225"/>
        <v>1</v>
      </c>
      <c r="Y612" s="9">
        <f t="shared" si="226"/>
        <v>1</v>
      </c>
      <c r="Z612" s="9">
        <f t="shared" si="227"/>
        <v>1</v>
      </c>
      <c r="AA612" s="9">
        <f t="shared" si="228"/>
        <v>1</v>
      </c>
      <c r="AB612" s="9">
        <f t="shared" si="229"/>
        <v>1</v>
      </c>
      <c r="AN612" s="10" t="str">
        <f t="shared" si="220"/>
        <v>Lyme Bay and TorbaySAC / SCI</v>
      </c>
      <c r="AO612" s="10" t="str">
        <f t="shared" si="230"/>
        <v>Lyme Bay and Torbay</v>
      </c>
      <c r="AP612" s="9">
        <f>IFERROR(VLOOKUP($AN612,'Introduction probability'!$A$1:$L$128,5,FALSE),"0")</f>
        <v>1</v>
      </c>
      <c r="AQ612" s="9">
        <f>IFERROR(VLOOKUP($AN612,'Introduction probability'!$A$1:$L$128,6,FALSE),"0")</f>
        <v>0.5</v>
      </c>
      <c r="AR612" s="9">
        <f>IFERROR(VLOOKUP($AN612,'Introduction probability'!$A$1:$L$128,7,FALSE),"0")</f>
        <v>0.5</v>
      </c>
      <c r="AS612" s="9">
        <f>IFERROR(VLOOKUP($AN612,'Introduction probability'!$A$1:$L$128,8,FALSE),"0")</f>
        <v>1</v>
      </c>
      <c r="AT612" s="9">
        <f>IFERROR(VLOOKUP($AN612,'Introduction probability'!$A$1:$L$128,9,FALSE),"0")</f>
        <v>0.5</v>
      </c>
      <c r="AU612" s="9">
        <f>IFERROR(VLOOKUP($AN612,'Introduction probability'!$A$1:$L$128,10,FALSE),"0")</f>
        <v>1</v>
      </c>
      <c r="AV612" s="9">
        <f>IFERROR(VLOOKUP($AN612,'Introduction probability'!$A$1:$L$128,11,FALSE),"0")</f>
        <v>1</v>
      </c>
      <c r="AW612" s="9">
        <f>IFERROR(VLOOKUP($AN612,'Introduction probability'!$A$1:$L$128,12,FALSE),"0")</f>
        <v>0.5</v>
      </c>
      <c r="AY612" s="2" t="str">
        <f t="shared" si="231"/>
        <v>Lyme Bay and Torbay</v>
      </c>
      <c r="AZ612" s="2" t="str">
        <f t="shared" si="232"/>
        <v>SAC / SCI</v>
      </c>
      <c r="BA612" s="2">
        <f t="shared" si="233"/>
        <v>1</v>
      </c>
      <c r="BB612" s="2">
        <f t="shared" si="234"/>
        <v>0.5</v>
      </c>
      <c r="BC612" s="2">
        <f t="shared" si="235"/>
        <v>0.5</v>
      </c>
      <c r="BD612" s="2">
        <f t="shared" si="236"/>
        <v>1</v>
      </c>
      <c r="BE612" s="2">
        <f t="shared" si="237"/>
        <v>0.5</v>
      </c>
      <c r="BF612" s="2">
        <f t="shared" si="238"/>
        <v>1</v>
      </c>
      <c r="BG612" s="2">
        <f t="shared" si="239"/>
        <v>1</v>
      </c>
      <c r="BH612" s="2">
        <f t="shared" si="240"/>
        <v>0.5</v>
      </c>
    </row>
    <row r="613" spans="1:60" x14ac:dyDescent="0.25">
      <c r="A613" s="1" t="s">
        <v>277</v>
      </c>
      <c r="B613" s="1" t="s">
        <v>278</v>
      </c>
      <c r="C613" s="1" t="s">
        <v>242</v>
      </c>
      <c r="D613" s="1" t="s">
        <v>531</v>
      </c>
      <c r="E613" s="1" t="s">
        <v>204</v>
      </c>
      <c r="F613" s="1" t="s">
        <v>16</v>
      </c>
      <c r="G613" s="1" t="s">
        <v>16</v>
      </c>
      <c r="H613" s="1" t="s">
        <v>17</v>
      </c>
      <c r="I613" s="1" t="s">
        <v>608</v>
      </c>
      <c r="J613" s="1" t="s">
        <v>41</v>
      </c>
      <c r="K613" s="1" t="s">
        <v>16</v>
      </c>
      <c r="L613" s="1" t="s">
        <v>250</v>
      </c>
      <c r="M613" s="2" t="str">
        <f t="shared" si="217"/>
        <v>UK0013112</v>
      </c>
      <c r="N613" s="2" t="str">
        <f t="shared" si="218"/>
        <v>Fal and Helford</v>
      </c>
      <c r="O613" s="2" t="str">
        <f t="shared" si="219"/>
        <v>SAC</v>
      </c>
      <c r="P613" s="2" t="str">
        <f t="shared" si="221"/>
        <v>A5.3E</v>
      </c>
      <c r="Q613" s="37" t="s">
        <v>331</v>
      </c>
      <c r="R613" s="37" t="s">
        <v>332</v>
      </c>
      <c r="S613" s="37" t="s">
        <v>324</v>
      </c>
      <c r="T613" s="37" t="s">
        <v>534</v>
      </c>
      <c r="U613" s="9">
        <f t="shared" si="222"/>
        <v>0</v>
      </c>
      <c r="V613" s="9">
        <f t="shared" si="223"/>
        <v>0</v>
      </c>
      <c r="W613" s="9">
        <f t="shared" si="224"/>
        <v>0</v>
      </c>
      <c r="X613" s="9">
        <f t="shared" si="225"/>
        <v>0</v>
      </c>
      <c r="Y613" s="9">
        <f t="shared" si="226"/>
        <v>0</v>
      </c>
      <c r="Z613" s="9">
        <f t="shared" si="227"/>
        <v>0</v>
      </c>
      <c r="AA613" s="9">
        <f t="shared" si="228"/>
        <v>0</v>
      </c>
      <c r="AB613" s="9">
        <f t="shared" si="229"/>
        <v>0</v>
      </c>
      <c r="AN613" s="10" t="str">
        <f t="shared" si="220"/>
        <v>Lyme Bay and TorbaySAC / SCI</v>
      </c>
      <c r="AO613" s="10" t="str">
        <f t="shared" si="230"/>
        <v>Lyme Bay and Torbay</v>
      </c>
      <c r="AP613" s="9">
        <f>IFERROR(VLOOKUP($AN613,'Introduction probability'!$A$1:$L$128,5,FALSE),"0")</f>
        <v>1</v>
      </c>
      <c r="AQ613" s="9">
        <f>IFERROR(VLOOKUP($AN613,'Introduction probability'!$A$1:$L$128,6,FALSE),"0")</f>
        <v>0.5</v>
      </c>
      <c r="AR613" s="9">
        <f>IFERROR(VLOOKUP($AN613,'Introduction probability'!$A$1:$L$128,7,FALSE),"0")</f>
        <v>0.5</v>
      </c>
      <c r="AS613" s="9">
        <f>IFERROR(VLOOKUP($AN613,'Introduction probability'!$A$1:$L$128,8,FALSE),"0")</f>
        <v>1</v>
      </c>
      <c r="AT613" s="9">
        <f>IFERROR(VLOOKUP($AN613,'Introduction probability'!$A$1:$L$128,9,FALSE),"0")</f>
        <v>0.5</v>
      </c>
      <c r="AU613" s="9">
        <f>IFERROR(VLOOKUP($AN613,'Introduction probability'!$A$1:$L$128,10,FALSE),"0")</f>
        <v>1</v>
      </c>
      <c r="AV613" s="9">
        <f>IFERROR(VLOOKUP($AN613,'Introduction probability'!$A$1:$L$128,11,FALSE),"0")</f>
        <v>1</v>
      </c>
      <c r="AW613" s="9">
        <f>IFERROR(VLOOKUP($AN613,'Introduction probability'!$A$1:$L$128,12,FALSE),"0")</f>
        <v>0.5</v>
      </c>
      <c r="AY613" s="2" t="str">
        <f t="shared" si="231"/>
        <v>Lyme Bay and Torbay</v>
      </c>
      <c r="AZ613" s="2" t="str">
        <f t="shared" si="232"/>
        <v>SAC / SCI</v>
      </c>
      <c r="BA613" s="2">
        <f t="shared" si="233"/>
        <v>0</v>
      </c>
      <c r="BB613" s="2">
        <f t="shared" si="234"/>
        <v>0</v>
      </c>
      <c r="BC613" s="2">
        <f t="shared" si="235"/>
        <v>0</v>
      </c>
      <c r="BD613" s="2">
        <f t="shared" si="236"/>
        <v>0</v>
      </c>
      <c r="BE613" s="2">
        <f t="shared" si="237"/>
        <v>0</v>
      </c>
      <c r="BF613" s="2">
        <f t="shared" si="238"/>
        <v>0</v>
      </c>
      <c r="BG613" s="2">
        <f t="shared" si="239"/>
        <v>0</v>
      </c>
      <c r="BH613" s="2">
        <f t="shared" si="240"/>
        <v>0</v>
      </c>
    </row>
    <row r="614" spans="1:60" x14ac:dyDescent="0.25">
      <c r="A614" s="1" t="s">
        <v>277</v>
      </c>
      <c r="B614" s="1" t="s">
        <v>278</v>
      </c>
      <c r="C614" s="1" t="s">
        <v>242</v>
      </c>
      <c r="D614" s="1" t="s">
        <v>531</v>
      </c>
      <c r="E614" s="1" t="s">
        <v>204</v>
      </c>
      <c r="F614" s="1" t="s">
        <v>16</v>
      </c>
      <c r="G614" s="1" t="s">
        <v>16</v>
      </c>
      <c r="H614" s="1" t="s">
        <v>17</v>
      </c>
      <c r="I614" s="1" t="s">
        <v>598</v>
      </c>
      <c r="J614" s="1" t="s">
        <v>190</v>
      </c>
      <c r="K614" s="1" t="s">
        <v>16</v>
      </c>
      <c r="L614" s="1" t="s">
        <v>19</v>
      </c>
      <c r="M614" s="2" t="str">
        <f t="shared" si="217"/>
        <v>UK0013112</v>
      </c>
      <c r="N614" s="2" t="str">
        <f t="shared" si="218"/>
        <v>Fal and Helford</v>
      </c>
      <c r="O614" s="2" t="str">
        <f t="shared" si="219"/>
        <v>SAC</v>
      </c>
      <c r="P614" s="2" t="str">
        <f t="shared" si="221"/>
        <v>A5.53</v>
      </c>
      <c r="Q614" s="37" t="s">
        <v>333</v>
      </c>
      <c r="R614" s="37" t="s">
        <v>334</v>
      </c>
      <c r="S614" s="37" t="s">
        <v>324</v>
      </c>
      <c r="T614" s="37" t="s">
        <v>472</v>
      </c>
      <c r="U614" s="9">
        <f t="shared" si="222"/>
        <v>0</v>
      </c>
      <c r="V614" s="9">
        <f t="shared" si="223"/>
        <v>1</v>
      </c>
      <c r="W614" s="9">
        <f t="shared" si="224"/>
        <v>0</v>
      </c>
      <c r="X614" s="9">
        <f t="shared" si="225"/>
        <v>1</v>
      </c>
      <c r="Y614" s="9">
        <f t="shared" si="226"/>
        <v>0</v>
      </c>
      <c r="Z614" s="9">
        <f t="shared" si="227"/>
        <v>1</v>
      </c>
      <c r="AA614" s="9">
        <f t="shared" si="228"/>
        <v>1</v>
      </c>
      <c r="AB614" s="9">
        <f t="shared" si="229"/>
        <v>1</v>
      </c>
      <c r="AN614" s="10" t="str">
        <f t="shared" si="220"/>
        <v>Margate and Long SandsSAC / SCI</v>
      </c>
      <c r="AO614" s="10" t="str">
        <f t="shared" si="230"/>
        <v>Margate and Long Sands</v>
      </c>
      <c r="AP614" s="9">
        <f>IFERROR(VLOOKUP($AN614,'Introduction probability'!$A$1:$L$128,5,FALSE),"0")</f>
        <v>0.5</v>
      </c>
      <c r="AQ614" s="9">
        <f>IFERROR(VLOOKUP($AN614,'Introduction probability'!$A$1:$L$128,6,FALSE),"0")</f>
        <v>0.5</v>
      </c>
      <c r="AR614" s="9">
        <f>IFERROR(VLOOKUP($AN614,'Introduction probability'!$A$1:$L$128,7,FALSE),"0")</f>
        <v>0.5</v>
      </c>
      <c r="AS614" s="9">
        <f>IFERROR(VLOOKUP($AN614,'Introduction probability'!$A$1:$L$128,8,FALSE),"0")</f>
        <v>0.5</v>
      </c>
      <c r="AT614" s="9">
        <f>IFERROR(VLOOKUP($AN614,'Introduction probability'!$A$1:$L$128,9,FALSE),"0")</f>
        <v>0.5</v>
      </c>
      <c r="AU614" s="9">
        <f>IFERROR(VLOOKUP($AN614,'Introduction probability'!$A$1:$L$128,10,FALSE),"0")</f>
        <v>1</v>
      </c>
      <c r="AV614" s="9">
        <f>IFERROR(VLOOKUP($AN614,'Introduction probability'!$A$1:$L$128,11,FALSE),"0")</f>
        <v>0.5</v>
      </c>
      <c r="AW614" s="9">
        <f>IFERROR(VLOOKUP($AN614,'Introduction probability'!$A$1:$L$128,12,FALSE),"0")</f>
        <v>0.5</v>
      </c>
      <c r="AY614" s="2" t="str">
        <f t="shared" si="231"/>
        <v>Margate and Long Sands</v>
      </c>
      <c r="AZ614" s="2" t="str">
        <f t="shared" si="232"/>
        <v>SAC / SCI</v>
      </c>
      <c r="BA614" s="2">
        <f t="shared" si="233"/>
        <v>0</v>
      </c>
      <c r="BB614" s="2">
        <f t="shared" si="234"/>
        <v>0.5</v>
      </c>
      <c r="BC614" s="2">
        <f t="shared" si="235"/>
        <v>0</v>
      </c>
      <c r="BD614" s="2">
        <f t="shared" si="236"/>
        <v>0.5</v>
      </c>
      <c r="BE614" s="2">
        <f t="shared" si="237"/>
        <v>0</v>
      </c>
      <c r="BF614" s="2">
        <f t="shared" si="238"/>
        <v>1</v>
      </c>
      <c r="BG614" s="2">
        <f t="shared" si="239"/>
        <v>0.5</v>
      </c>
      <c r="BH614" s="2">
        <f t="shared" si="240"/>
        <v>0.5</v>
      </c>
    </row>
    <row r="615" spans="1:60" x14ac:dyDescent="0.25">
      <c r="A615" s="1" t="s">
        <v>277</v>
      </c>
      <c r="B615" s="1" t="s">
        <v>278</v>
      </c>
      <c r="C615" s="1" t="s">
        <v>242</v>
      </c>
      <c r="D615" s="1" t="s">
        <v>531</v>
      </c>
      <c r="E615" s="1" t="s">
        <v>204</v>
      </c>
      <c r="F615" s="1" t="s">
        <v>16</v>
      </c>
      <c r="G615" s="1" t="s">
        <v>16</v>
      </c>
      <c r="H615" s="1" t="s">
        <v>17</v>
      </c>
      <c r="I615" s="1" t="s">
        <v>605</v>
      </c>
      <c r="J615" s="1" t="s">
        <v>249</v>
      </c>
      <c r="K615" s="1" t="s">
        <v>16</v>
      </c>
      <c r="L615" s="1" t="s">
        <v>203</v>
      </c>
      <c r="M615" s="2" t="str">
        <f t="shared" si="217"/>
        <v>UK0013112</v>
      </c>
      <c r="N615" s="2" t="str">
        <f t="shared" si="218"/>
        <v>Fal and Helford</v>
      </c>
      <c r="O615" s="2" t="str">
        <f t="shared" si="219"/>
        <v>SAC</v>
      </c>
      <c r="P615" s="2" t="str">
        <f t="shared" si="221"/>
        <v>SF_5</v>
      </c>
      <c r="Q615" s="37" t="s">
        <v>333</v>
      </c>
      <c r="R615" s="37" t="s">
        <v>334</v>
      </c>
      <c r="S615" s="37" t="s">
        <v>324</v>
      </c>
      <c r="T615" s="37" t="s">
        <v>455</v>
      </c>
      <c r="U615" s="9">
        <f t="shared" si="222"/>
        <v>0</v>
      </c>
      <c r="V615" s="9">
        <f t="shared" si="223"/>
        <v>1</v>
      </c>
      <c r="W615" s="9">
        <f t="shared" si="224"/>
        <v>0</v>
      </c>
      <c r="X615" s="9">
        <f t="shared" si="225"/>
        <v>1</v>
      </c>
      <c r="Y615" s="9">
        <f t="shared" si="226"/>
        <v>0</v>
      </c>
      <c r="Z615" s="9">
        <f t="shared" si="227"/>
        <v>0</v>
      </c>
      <c r="AA615" s="9">
        <f t="shared" si="228"/>
        <v>0</v>
      </c>
      <c r="AB615" s="9">
        <f t="shared" si="229"/>
        <v>0</v>
      </c>
      <c r="AN615" s="10" t="str">
        <f t="shared" si="220"/>
        <v>Margate and Long SandsSAC / SCI</v>
      </c>
      <c r="AO615" s="10" t="str">
        <f t="shared" si="230"/>
        <v>Margate and Long Sands</v>
      </c>
      <c r="AP615" s="9">
        <f>IFERROR(VLOOKUP($AN615,'Introduction probability'!$A$1:$L$128,5,FALSE),"0")</f>
        <v>0.5</v>
      </c>
      <c r="AQ615" s="9">
        <f>IFERROR(VLOOKUP($AN615,'Introduction probability'!$A$1:$L$128,6,FALSE),"0")</f>
        <v>0.5</v>
      </c>
      <c r="AR615" s="9">
        <f>IFERROR(VLOOKUP($AN615,'Introduction probability'!$A$1:$L$128,7,FALSE),"0")</f>
        <v>0.5</v>
      </c>
      <c r="AS615" s="9">
        <f>IFERROR(VLOOKUP($AN615,'Introduction probability'!$A$1:$L$128,8,FALSE),"0")</f>
        <v>0.5</v>
      </c>
      <c r="AT615" s="9">
        <f>IFERROR(VLOOKUP($AN615,'Introduction probability'!$A$1:$L$128,9,FALSE),"0")</f>
        <v>0.5</v>
      </c>
      <c r="AU615" s="9">
        <f>IFERROR(VLOOKUP($AN615,'Introduction probability'!$A$1:$L$128,10,FALSE),"0")</f>
        <v>1</v>
      </c>
      <c r="AV615" s="9">
        <f>IFERROR(VLOOKUP($AN615,'Introduction probability'!$A$1:$L$128,11,FALSE),"0")</f>
        <v>0.5</v>
      </c>
      <c r="AW615" s="9">
        <f>IFERROR(VLOOKUP($AN615,'Introduction probability'!$A$1:$L$128,12,FALSE),"0")</f>
        <v>0.5</v>
      </c>
      <c r="AY615" s="2" t="str">
        <f t="shared" si="231"/>
        <v>Margate and Long Sands</v>
      </c>
      <c r="AZ615" s="2" t="str">
        <f t="shared" si="232"/>
        <v>SAC / SCI</v>
      </c>
      <c r="BA615" s="2">
        <f t="shared" si="233"/>
        <v>0</v>
      </c>
      <c r="BB615" s="2">
        <f t="shared" si="234"/>
        <v>0.5</v>
      </c>
      <c r="BC615" s="2">
        <f t="shared" si="235"/>
        <v>0</v>
      </c>
      <c r="BD615" s="2">
        <f t="shared" si="236"/>
        <v>0.5</v>
      </c>
      <c r="BE615" s="2">
        <f t="shared" si="237"/>
        <v>0</v>
      </c>
      <c r="BF615" s="2">
        <f t="shared" si="238"/>
        <v>0</v>
      </c>
      <c r="BG615" s="2">
        <f t="shared" si="239"/>
        <v>0</v>
      </c>
      <c r="BH615" s="2">
        <f t="shared" si="240"/>
        <v>0</v>
      </c>
    </row>
    <row r="616" spans="1:60" x14ac:dyDescent="0.25">
      <c r="A616" s="1" t="s">
        <v>277</v>
      </c>
      <c r="B616" s="1" t="s">
        <v>278</v>
      </c>
      <c r="C616" s="1" t="s">
        <v>242</v>
      </c>
      <c r="D616" s="1" t="s">
        <v>533</v>
      </c>
      <c r="E616" s="1" t="s">
        <v>253</v>
      </c>
      <c r="F616" s="1" t="s">
        <v>16</v>
      </c>
      <c r="G616" s="1" t="s">
        <v>16</v>
      </c>
      <c r="H616" s="1" t="s">
        <v>17</v>
      </c>
      <c r="I616" s="1" t="s">
        <v>590</v>
      </c>
      <c r="J616" s="1" t="s">
        <v>18</v>
      </c>
      <c r="K616" s="1" t="s">
        <v>16</v>
      </c>
      <c r="L616" s="1" t="s">
        <v>19</v>
      </c>
      <c r="M616" s="2" t="str">
        <f t="shared" si="217"/>
        <v>UK0013112</v>
      </c>
      <c r="N616" s="2" t="str">
        <f t="shared" si="218"/>
        <v>Fal and Helford</v>
      </c>
      <c r="O616" s="2" t="str">
        <f t="shared" si="219"/>
        <v>SAC</v>
      </c>
      <c r="P616" s="2" t="str">
        <f t="shared" si="221"/>
        <v>A4</v>
      </c>
      <c r="Q616" s="37" t="s">
        <v>333</v>
      </c>
      <c r="R616" s="37" t="s">
        <v>334</v>
      </c>
      <c r="S616" s="37" t="s">
        <v>324</v>
      </c>
      <c r="T616" s="37" t="s">
        <v>457</v>
      </c>
      <c r="U616" s="9">
        <f t="shared" si="222"/>
        <v>0</v>
      </c>
      <c r="V616" s="9">
        <f t="shared" si="223"/>
        <v>0</v>
      </c>
      <c r="W616" s="9">
        <f t="shared" si="224"/>
        <v>0</v>
      </c>
      <c r="X616" s="9">
        <f t="shared" si="225"/>
        <v>0</v>
      </c>
      <c r="Y616" s="9">
        <f t="shared" si="226"/>
        <v>0</v>
      </c>
      <c r="Z616" s="9">
        <f t="shared" si="227"/>
        <v>0</v>
      </c>
      <c r="AA616" s="9">
        <f t="shared" si="228"/>
        <v>0</v>
      </c>
      <c r="AB616" s="9">
        <f t="shared" si="229"/>
        <v>0</v>
      </c>
      <c r="AN616" s="10" t="str">
        <f t="shared" si="220"/>
        <v>Margate and Long SandsSAC / SCI</v>
      </c>
      <c r="AO616" s="10" t="str">
        <f t="shared" si="230"/>
        <v>Margate and Long Sands</v>
      </c>
      <c r="AP616" s="9">
        <f>IFERROR(VLOOKUP($AN616,'Introduction probability'!$A$1:$L$128,5,FALSE),"0")</f>
        <v>0.5</v>
      </c>
      <c r="AQ616" s="9">
        <f>IFERROR(VLOOKUP($AN616,'Introduction probability'!$A$1:$L$128,6,FALSE),"0")</f>
        <v>0.5</v>
      </c>
      <c r="AR616" s="9">
        <f>IFERROR(VLOOKUP($AN616,'Introduction probability'!$A$1:$L$128,7,FALSE),"0")</f>
        <v>0.5</v>
      </c>
      <c r="AS616" s="9">
        <f>IFERROR(VLOOKUP($AN616,'Introduction probability'!$A$1:$L$128,8,FALSE),"0")</f>
        <v>0.5</v>
      </c>
      <c r="AT616" s="9">
        <f>IFERROR(VLOOKUP($AN616,'Introduction probability'!$A$1:$L$128,9,FALSE),"0")</f>
        <v>0.5</v>
      </c>
      <c r="AU616" s="9">
        <f>IFERROR(VLOOKUP($AN616,'Introduction probability'!$A$1:$L$128,10,FALSE),"0")</f>
        <v>1</v>
      </c>
      <c r="AV616" s="9">
        <f>IFERROR(VLOOKUP($AN616,'Introduction probability'!$A$1:$L$128,11,FALSE),"0")</f>
        <v>0.5</v>
      </c>
      <c r="AW616" s="9">
        <f>IFERROR(VLOOKUP($AN616,'Introduction probability'!$A$1:$L$128,12,FALSE),"0")</f>
        <v>0.5</v>
      </c>
      <c r="AY616" s="2" t="str">
        <f t="shared" si="231"/>
        <v>Margate and Long Sands</v>
      </c>
      <c r="AZ616" s="2" t="str">
        <f t="shared" si="232"/>
        <v>SAC / SCI</v>
      </c>
      <c r="BA616" s="2">
        <f t="shared" si="233"/>
        <v>0</v>
      </c>
      <c r="BB616" s="2">
        <f t="shared" si="234"/>
        <v>0</v>
      </c>
      <c r="BC616" s="2">
        <f t="shared" si="235"/>
        <v>0</v>
      </c>
      <c r="BD616" s="2">
        <f t="shared" si="236"/>
        <v>0</v>
      </c>
      <c r="BE616" s="2">
        <f t="shared" si="237"/>
        <v>0</v>
      </c>
      <c r="BF616" s="2">
        <f t="shared" si="238"/>
        <v>0</v>
      </c>
      <c r="BG616" s="2">
        <f t="shared" si="239"/>
        <v>0</v>
      </c>
      <c r="BH616" s="2">
        <f t="shared" si="240"/>
        <v>0</v>
      </c>
    </row>
    <row r="617" spans="1:60" x14ac:dyDescent="0.25">
      <c r="A617" s="1" t="s">
        <v>277</v>
      </c>
      <c r="B617" s="1" t="s">
        <v>278</v>
      </c>
      <c r="C617" s="1" t="s">
        <v>242</v>
      </c>
      <c r="D617" s="1" t="s">
        <v>533</v>
      </c>
      <c r="E617" s="1" t="s">
        <v>253</v>
      </c>
      <c r="F617" s="1" t="s">
        <v>16</v>
      </c>
      <c r="G617" s="1" t="s">
        <v>16</v>
      </c>
      <c r="H617" s="1" t="s">
        <v>17</v>
      </c>
      <c r="I617" s="1" t="s">
        <v>591</v>
      </c>
      <c r="J617" s="1" t="s">
        <v>20</v>
      </c>
      <c r="K617" s="1" t="s">
        <v>16</v>
      </c>
      <c r="L617" s="1" t="s">
        <v>19</v>
      </c>
      <c r="M617" s="2" t="str">
        <f t="shared" si="217"/>
        <v>UK0013112</v>
      </c>
      <c r="N617" s="2" t="str">
        <f t="shared" si="218"/>
        <v>Fal and Helford</v>
      </c>
      <c r="O617" s="2" t="str">
        <f t="shared" si="219"/>
        <v>SAC</v>
      </c>
      <c r="P617" s="2" t="str">
        <f t="shared" si="221"/>
        <v>A3</v>
      </c>
      <c r="Q617" s="37" t="s">
        <v>335</v>
      </c>
      <c r="R617" s="37" t="s">
        <v>336</v>
      </c>
      <c r="S617" s="37" t="s">
        <v>324</v>
      </c>
      <c r="T617" s="37" t="s">
        <v>590</v>
      </c>
      <c r="U617" s="9">
        <f t="shared" si="222"/>
        <v>0</v>
      </c>
      <c r="V617" s="9">
        <f t="shared" si="223"/>
        <v>1</v>
      </c>
      <c r="W617" s="9">
        <f t="shared" si="224"/>
        <v>1</v>
      </c>
      <c r="X617" s="9">
        <f t="shared" si="225"/>
        <v>1</v>
      </c>
      <c r="Y617" s="9">
        <f t="shared" si="226"/>
        <v>1</v>
      </c>
      <c r="Z617" s="9">
        <f t="shared" si="227"/>
        <v>1</v>
      </c>
      <c r="AA617" s="9">
        <f t="shared" si="228"/>
        <v>1</v>
      </c>
      <c r="AB617" s="9">
        <f t="shared" si="229"/>
        <v>0</v>
      </c>
      <c r="AN617" s="10" t="str">
        <f t="shared" si="220"/>
        <v>Shell Flat and Lune DeepSAC / SCI</v>
      </c>
      <c r="AO617" s="10" t="str">
        <f t="shared" si="230"/>
        <v>Shell Flat and Lune Deep</v>
      </c>
      <c r="AP617" s="9">
        <f>IFERROR(VLOOKUP($AN617,'Introduction probability'!$A$1:$L$128,5,FALSE),"0")</f>
        <v>0.5</v>
      </c>
      <c r="AQ617" s="9">
        <f>IFERROR(VLOOKUP($AN617,'Introduction probability'!$A$1:$L$128,6,FALSE),"0")</f>
        <v>0.5</v>
      </c>
      <c r="AR617" s="9">
        <f>IFERROR(VLOOKUP($AN617,'Introduction probability'!$A$1:$L$128,7,FALSE),"0")</f>
        <v>0.5</v>
      </c>
      <c r="AS617" s="9">
        <f>IFERROR(VLOOKUP($AN617,'Introduction probability'!$A$1:$L$128,8,FALSE),"0")</f>
        <v>0.5</v>
      </c>
      <c r="AT617" s="9">
        <f>IFERROR(VLOOKUP($AN617,'Introduction probability'!$A$1:$L$128,9,FALSE),"0")</f>
        <v>0.5</v>
      </c>
      <c r="AU617" s="9">
        <f>IFERROR(VLOOKUP($AN617,'Introduction probability'!$A$1:$L$128,10,FALSE),"0")</f>
        <v>0.5</v>
      </c>
      <c r="AV617" s="9">
        <f>IFERROR(VLOOKUP($AN617,'Introduction probability'!$A$1:$L$128,11,FALSE),"0")</f>
        <v>0.5</v>
      </c>
      <c r="AW617" s="9">
        <f>IFERROR(VLOOKUP($AN617,'Introduction probability'!$A$1:$L$128,12,FALSE),"0")</f>
        <v>0.5</v>
      </c>
      <c r="AY617" s="2" t="str">
        <f t="shared" si="231"/>
        <v>Shell Flat and Lune Deep</v>
      </c>
      <c r="AZ617" s="2" t="str">
        <f t="shared" si="232"/>
        <v>SAC / SCI</v>
      </c>
      <c r="BA617" s="2">
        <f t="shared" si="233"/>
        <v>0</v>
      </c>
      <c r="BB617" s="2">
        <f t="shared" si="234"/>
        <v>0.5</v>
      </c>
      <c r="BC617" s="2">
        <f t="shared" si="235"/>
        <v>0.5</v>
      </c>
      <c r="BD617" s="2">
        <f t="shared" si="236"/>
        <v>0.5</v>
      </c>
      <c r="BE617" s="2">
        <f t="shared" si="237"/>
        <v>0.5</v>
      </c>
      <c r="BF617" s="2">
        <f t="shared" si="238"/>
        <v>0.5</v>
      </c>
      <c r="BG617" s="2">
        <f t="shared" si="239"/>
        <v>0.5</v>
      </c>
      <c r="BH617" s="2">
        <f t="shared" si="240"/>
        <v>0</v>
      </c>
    </row>
    <row r="618" spans="1:60" x14ac:dyDescent="0.25">
      <c r="A618" s="1" t="s">
        <v>277</v>
      </c>
      <c r="B618" s="1" t="s">
        <v>278</v>
      </c>
      <c r="C618" s="1" t="s">
        <v>242</v>
      </c>
      <c r="D618" s="1" t="s">
        <v>533</v>
      </c>
      <c r="E618" s="1" t="s">
        <v>253</v>
      </c>
      <c r="F618" s="1" t="s">
        <v>16</v>
      </c>
      <c r="G618" s="1" t="s">
        <v>16</v>
      </c>
      <c r="H618" s="1" t="s">
        <v>17</v>
      </c>
      <c r="I618" s="1" t="s">
        <v>450</v>
      </c>
      <c r="J618" s="1" t="s">
        <v>35</v>
      </c>
      <c r="K618" s="1" t="s">
        <v>16</v>
      </c>
      <c r="L618" s="1" t="s">
        <v>19</v>
      </c>
      <c r="M618" s="2" t="str">
        <f t="shared" si="217"/>
        <v>UK0013112</v>
      </c>
      <c r="N618" s="2" t="str">
        <f t="shared" si="218"/>
        <v>Fal and Helford</v>
      </c>
      <c r="O618" s="2" t="str">
        <f t="shared" si="219"/>
        <v>SAC</v>
      </c>
      <c r="P618" s="2" t="str">
        <f t="shared" si="221"/>
        <v>A2.1</v>
      </c>
      <c r="Q618" s="37" t="s">
        <v>335</v>
      </c>
      <c r="R618" s="37" t="s">
        <v>336</v>
      </c>
      <c r="S618" s="37" t="s">
        <v>324</v>
      </c>
      <c r="T618" s="37" t="s">
        <v>592</v>
      </c>
      <c r="U618" s="9">
        <f t="shared" si="222"/>
        <v>1</v>
      </c>
      <c r="V618" s="9">
        <f t="shared" si="223"/>
        <v>1</v>
      </c>
      <c r="W618" s="9">
        <f t="shared" si="224"/>
        <v>1</v>
      </c>
      <c r="X618" s="9">
        <f t="shared" si="225"/>
        <v>1</v>
      </c>
      <c r="Y618" s="9">
        <f t="shared" si="226"/>
        <v>1</v>
      </c>
      <c r="Z618" s="9">
        <f t="shared" si="227"/>
        <v>1</v>
      </c>
      <c r="AA618" s="9">
        <f t="shared" si="228"/>
        <v>1</v>
      </c>
      <c r="AB618" s="9">
        <f t="shared" si="229"/>
        <v>1</v>
      </c>
      <c r="AN618" s="10" t="str">
        <f t="shared" si="220"/>
        <v>Shell Flat and Lune DeepSAC / SCI</v>
      </c>
      <c r="AO618" s="10" t="str">
        <f t="shared" si="230"/>
        <v>Shell Flat and Lune Deep</v>
      </c>
      <c r="AP618" s="9">
        <f>IFERROR(VLOOKUP($AN618,'Introduction probability'!$A$1:$L$128,5,FALSE),"0")</f>
        <v>0.5</v>
      </c>
      <c r="AQ618" s="9">
        <f>IFERROR(VLOOKUP($AN618,'Introduction probability'!$A$1:$L$128,6,FALSE),"0")</f>
        <v>0.5</v>
      </c>
      <c r="AR618" s="9">
        <f>IFERROR(VLOOKUP($AN618,'Introduction probability'!$A$1:$L$128,7,FALSE),"0")</f>
        <v>0.5</v>
      </c>
      <c r="AS618" s="9">
        <f>IFERROR(VLOOKUP($AN618,'Introduction probability'!$A$1:$L$128,8,FALSE),"0")</f>
        <v>0.5</v>
      </c>
      <c r="AT618" s="9">
        <f>IFERROR(VLOOKUP($AN618,'Introduction probability'!$A$1:$L$128,9,FALSE),"0")</f>
        <v>0.5</v>
      </c>
      <c r="AU618" s="9">
        <f>IFERROR(VLOOKUP($AN618,'Introduction probability'!$A$1:$L$128,10,FALSE),"0")</f>
        <v>0.5</v>
      </c>
      <c r="AV618" s="9">
        <f>IFERROR(VLOOKUP($AN618,'Introduction probability'!$A$1:$L$128,11,FALSE),"0")</f>
        <v>0.5</v>
      </c>
      <c r="AW618" s="9">
        <f>IFERROR(VLOOKUP($AN618,'Introduction probability'!$A$1:$L$128,12,FALSE),"0")</f>
        <v>0.5</v>
      </c>
      <c r="AY618" s="2" t="str">
        <f t="shared" si="231"/>
        <v>Shell Flat and Lune Deep</v>
      </c>
      <c r="AZ618" s="2" t="str">
        <f t="shared" si="232"/>
        <v>SAC / SCI</v>
      </c>
      <c r="BA618" s="2">
        <f t="shared" si="233"/>
        <v>0.5</v>
      </c>
      <c r="BB618" s="2">
        <f t="shared" si="234"/>
        <v>0.5</v>
      </c>
      <c r="BC618" s="2">
        <f t="shared" si="235"/>
        <v>0.5</v>
      </c>
      <c r="BD618" s="2">
        <f t="shared" si="236"/>
        <v>0.5</v>
      </c>
      <c r="BE618" s="2">
        <f t="shared" si="237"/>
        <v>0.5</v>
      </c>
      <c r="BF618" s="2">
        <f t="shared" si="238"/>
        <v>0.5</v>
      </c>
      <c r="BG618" s="2">
        <f t="shared" si="239"/>
        <v>0.5</v>
      </c>
      <c r="BH618" s="2">
        <f t="shared" si="240"/>
        <v>0.5</v>
      </c>
    </row>
    <row r="619" spans="1:60" x14ac:dyDescent="0.25">
      <c r="A619" s="1" t="s">
        <v>277</v>
      </c>
      <c r="B619" s="1" t="s">
        <v>278</v>
      </c>
      <c r="C619" s="1" t="s">
        <v>242</v>
      </c>
      <c r="D619" s="1" t="s">
        <v>533</v>
      </c>
      <c r="E619" s="1" t="s">
        <v>253</v>
      </c>
      <c r="F619" s="1" t="s">
        <v>16</v>
      </c>
      <c r="G619" s="1" t="s">
        <v>16</v>
      </c>
      <c r="H619" s="1" t="s">
        <v>17</v>
      </c>
      <c r="I619" s="1" t="s">
        <v>595</v>
      </c>
      <c r="J619" s="1" t="s">
        <v>155</v>
      </c>
      <c r="K619" s="1" t="s">
        <v>16</v>
      </c>
      <c r="L619" s="1" t="s">
        <v>19</v>
      </c>
      <c r="M619" s="2" t="str">
        <f t="shared" si="217"/>
        <v>UK0013112</v>
      </c>
      <c r="N619" s="2" t="str">
        <f t="shared" si="218"/>
        <v>Fal and Helford</v>
      </c>
      <c r="O619" s="2" t="str">
        <f t="shared" si="219"/>
        <v>SAC</v>
      </c>
      <c r="P619" s="2" t="str">
        <f t="shared" si="221"/>
        <v>A1</v>
      </c>
      <c r="Q619" s="37" t="s">
        <v>335</v>
      </c>
      <c r="R619" s="37" t="s">
        <v>336</v>
      </c>
      <c r="S619" s="37" t="s">
        <v>324</v>
      </c>
      <c r="T619" s="37" t="s">
        <v>455</v>
      </c>
      <c r="U619" s="9">
        <f t="shared" si="222"/>
        <v>0</v>
      </c>
      <c r="V619" s="9">
        <f t="shared" si="223"/>
        <v>1</v>
      </c>
      <c r="W619" s="9">
        <f t="shared" si="224"/>
        <v>0</v>
      </c>
      <c r="X619" s="9">
        <f t="shared" si="225"/>
        <v>1</v>
      </c>
      <c r="Y619" s="9">
        <f t="shared" si="226"/>
        <v>0</v>
      </c>
      <c r="Z619" s="9">
        <f t="shared" si="227"/>
        <v>0</v>
      </c>
      <c r="AA619" s="9">
        <f t="shared" si="228"/>
        <v>0</v>
      </c>
      <c r="AB619" s="9">
        <f t="shared" si="229"/>
        <v>0</v>
      </c>
      <c r="AN619" s="10" t="str">
        <f t="shared" si="220"/>
        <v>Shell Flat and Lune DeepSAC / SCI</v>
      </c>
      <c r="AO619" s="10" t="str">
        <f t="shared" si="230"/>
        <v>Shell Flat and Lune Deep</v>
      </c>
      <c r="AP619" s="9">
        <f>IFERROR(VLOOKUP($AN619,'Introduction probability'!$A$1:$L$128,5,FALSE),"0")</f>
        <v>0.5</v>
      </c>
      <c r="AQ619" s="9">
        <f>IFERROR(VLOOKUP($AN619,'Introduction probability'!$A$1:$L$128,6,FALSE),"0")</f>
        <v>0.5</v>
      </c>
      <c r="AR619" s="9">
        <f>IFERROR(VLOOKUP($AN619,'Introduction probability'!$A$1:$L$128,7,FALSE),"0")</f>
        <v>0.5</v>
      </c>
      <c r="AS619" s="9">
        <f>IFERROR(VLOOKUP($AN619,'Introduction probability'!$A$1:$L$128,8,FALSE),"0")</f>
        <v>0.5</v>
      </c>
      <c r="AT619" s="9">
        <f>IFERROR(VLOOKUP($AN619,'Introduction probability'!$A$1:$L$128,9,FALSE),"0")</f>
        <v>0.5</v>
      </c>
      <c r="AU619" s="9">
        <f>IFERROR(VLOOKUP($AN619,'Introduction probability'!$A$1:$L$128,10,FALSE),"0")</f>
        <v>0.5</v>
      </c>
      <c r="AV619" s="9">
        <f>IFERROR(VLOOKUP($AN619,'Introduction probability'!$A$1:$L$128,11,FALSE),"0")</f>
        <v>0.5</v>
      </c>
      <c r="AW619" s="9">
        <f>IFERROR(VLOOKUP($AN619,'Introduction probability'!$A$1:$L$128,12,FALSE),"0")</f>
        <v>0.5</v>
      </c>
      <c r="AY619" s="2" t="str">
        <f t="shared" si="231"/>
        <v>Shell Flat and Lune Deep</v>
      </c>
      <c r="AZ619" s="2" t="str">
        <f t="shared" si="232"/>
        <v>SAC / SCI</v>
      </c>
      <c r="BA619" s="2">
        <f t="shared" si="233"/>
        <v>0</v>
      </c>
      <c r="BB619" s="2">
        <f t="shared" si="234"/>
        <v>0.5</v>
      </c>
      <c r="BC619" s="2">
        <f t="shared" si="235"/>
        <v>0</v>
      </c>
      <c r="BD619" s="2">
        <f t="shared" si="236"/>
        <v>0.5</v>
      </c>
      <c r="BE619" s="2">
        <f t="shared" si="237"/>
        <v>0</v>
      </c>
      <c r="BF619" s="2">
        <f t="shared" si="238"/>
        <v>0</v>
      </c>
      <c r="BG619" s="2">
        <f t="shared" si="239"/>
        <v>0</v>
      </c>
      <c r="BH619" s="2">
        <f t="shared" si="240"/>
        <v>0</v>
      </c>
    </row>
    <row r="620" spans="1:60" x14ac:dyDescent="0.25">
      <c r="A620" s="1" t="s">
        <v>277</v>
      </c>
      <c r="B620" s="1" t="s">
        <v>278</v>
      </c>
      <c r="C620" s="1" t="s">
        <v>242</v>
      </c>
      <c r="D620" s="1" t="s">
        <v>533</v>
      </c>
      <c r="E620" s="1" t="s">
        <v>253</v>
      </c>
      <c r="F620" s="1" t="s">
        <v>16</v>
      </c>
      <c r="G620" s="1" t="s">
        <v>16</v>
      </c>
      <c r="H620" s="1" t="s">
        <v>17</v>
      </c>
      <c r="I620" s="1" t="s">
        <v>465</v>
      </c>
      <c r="J620" s="1" t="s">
        <v>56</v>
      </c>
      <c r="K620" s="1" t="s">
        <v>16</v>
      </c>
      <c r="L620" s="1" t="s">
        <v>19</v>
      </c>
      <c r="M620" s="2" t="str">
        <f t="shared" si="217"/>
        <v>UK0013112</v>
      </c>
      <c r="N620" s="2" t="str">
        <f t="shared" si="218"/>
        <v>Fal and Helford</v>
      </c>
      <c r="O620" s="2" t="str">
        <f t="shared" si="219"/>
        <v>SAC</v>
      </c>
      <c r="P620" s="2" t="str">
        <f t="shared" si="221"/>
        <v>A2.2</v>
      </c>
      <c r="Q620" s="37" t="s">
        <v>335</v>
      </c>
      <c r="R620" s="37" t="s">
        <v>336</v>
      </c>
      <c r="S620" s="37" t="s">
        <v>324</v>
      </c>
      <c r="T620" s="37" t="s">
        <v>456</v>
      </c>
      <c r="U620" s="9">
        <f t="shared" si="222"/>
        <v>0</v>
      </c>
      <c r="V620" s="9">
        <f t="shared" si="223"/>
        <v>0</v>
      </c>
      <c r="W620" s="9">
        <f t="shared" si="224"/>
        <v>0</v>
      </c>
      <c r="X620" s="9">
        <f t="shared" si="225"/>
        <v>0</v>
      </c>
      <c r="Y620" s="9">
        <f t="shared" si="226"/>
        <v>0</v>
      </c>
      <c r="Z620" s="9">
        <f t="shared" si="227"/>
        <v>0</v>
      </c>
      <c r="AA620" s="9">
        <f t="shared" si="228"/>
        <v>0</v>
      </c>
      <c r="AB620" s="9">
        <f t="shared" si="229"/>
        <v>0</v>
      </c>
      <c r="AN620" s="10" t="str">
        <f t="shared" si="220"/>
        <v>Shell Flat and Lune DeepSAC / SCI</v>
      </c>
      <c r="AO620" s="10" t="str">
        <f t="shared" si="230"/>
        <v>Shell Flat and Lune Deep</v>
      </c>
      <c r="AP620" s="9">
        <f>IFERROR(VLOOKUP($AN620,'Introduction probability'!$A$1:$L$128,5,FALSE),"0")</f>
        <v>0.5</v>
      </c>
      <c r="AQ620" s="9">
        <f>IFERROR(VLOOKUP($AN620,'Introduction probability'!$A$1:$L$128,6,FALSE),"0")</f>
        <v>0.5</v>
      </c>
      <c r="AR620" s="9">
        <f>IFERROR(VLOOKUP($AN620,'Introduction probability'!$A$1:$L$128,7,FALSE),"0")</f>
        <v>0.5</v>
      </c>
      <c r="AS620" s="9">
        <f>IFERROR(VLOOKUP($AN620,'Introduction probability'!$A$1:$L$128,8,FALSE),"0")</f>
        <v>0.5</v>
      </c>
      <c r="AT620" s="9">
        <f>IFERROR(VLOOKUP($AN620,'Introduction probability'!$A$1:$L$128,9,FALSE),"0")</f>
        <v>0.5</v>
      </c>
      <c r="AU620" s="9">
        <f>IFERROR(VLOOKUP($AN620,'Introduction probability'!$A$1:$L$128,10,FALSE),"0")</f>
        <v>0.5</v>
      </c>
      <c r="AV620" s="9">
        <f>IFERROR(VLOOKUP($AN620,'Introduction probability'!$A$1:$L$128,11,FALSE),"0")</f>
        <v>0.5</v>
      </c>
      <c r="AW620" s="9">
        <f>IFERROR(VLOOKUP($AN620,'Introduction probability'!$A$1:$L$128,12,FALSE),"0")</f>
        <v>0.5</v>
      </c>
      <c r="AY620" s="2" t="str">
        <f t="shared" si="231"/>
        <v>Shell Flat and Lune Deep</v>
      </c>
      <c r="AZ620" s="2" t="str">
        <f t="shared" si="232"/>
        <v>SAC / SCI</v>
      </c>
      <c r="BA620" s="2">
        <f t="shared" si="233"/>
        <v>0</v>
      </c>
      <c r="BB620" s="2">
        <f t="shared" si="234"/>
        <v>0</v>
      </c>
      <c r="BC620" s="2">
        <f t="shared" si="235"/>
        <v>0</v>
      </c>
      <c r="BD620" s="2">
        <f t="shared" si="236"/>
        <v>0</v>
      </c>
      <c r="BE620" s="2">
        <f t="shared" si="237"/>
        <v>0</v>
      </c>
      <c r="BF620" s="2">
        <f t="shared" si="238"/>
        <v>0</v>
      </c>
      <c r="BG620" s="2">
        <f t="shared" si="239"/>
        <v>0</v>
      </c>
      <c r="BH620" s="2">
        <f t="shared" si="240"/>
        <v>0</v>
      </c>
    </row>
    <row r="621" spans="1:60" x14ac:dyDescent="0.25">
      <c r="A621" s="1" t="s">
        <v>277</v>
      </c>
      <c r="B621" s="1" t="s">
        <v>278</v>
      </c>
      <c r="C621" s="1" t="s">
        <v>242</v>
      </c>
      <c r="D621" s="1" t="s">
        <v>533</v>
      </c>
      <c r="E621" s="1" t="s">
        <v>253</v>
      </c>
      <c r="F621" s="1" t="s">
        <v>16</v>
      </c>
      <c r="G621" s="1" t="s">
        <v>16</v>
      </c>
      <c r="H621" s="1" t="s">
        <v>17</v>
      </c>
      <c r="I621" s="1" t="s">
        <v>622</v>
      </c>
      <c r="J621" s="1" t="s">
        <v>103</v>
      </c>
      <c r="K621" s="1" t="s">
        <v>16</v>
      </c>
      <c r="L621" s="1" t="s">
        <v>203</v>
      </c>
      <c r="M621" s="2" t="str">
        <f t="shared" si="217"/>
        <v>UK0013112</v>
      </c>
      <c r="N621" s="2" t="str">
        <f t="shared" si="218"/>
        <v>Fal and Helford</v>
      </c>
      <c r="O621" s="2" t="str">
        <f t="shared" si="219"/>
        <v>SAC</v>
      </c>
      <c r="P621" s="2" t="str">
        <f t="shared" si="221"/>
        <v>A5.51</v>
      </c>
      <c r="Q621" s="37" t="s">
        <v>335</v>
      </c>
      <c r="R621" s="37" t="s">
        <v>336</v>
      </c>
      <c r="S621" s="37" t="s">
        <v>324</v>
      </c>
      <c r="T621" s="37" t="s">
        <v>457</v>
      </c>
      <c r="U621" s="9">
        <f t="shared" si="222"/>
        <v>0</v>
      </c>
      <c r="V621" s="9">
        <f t="shared" si="223"/>
        <v>0</v>
      </c>
      <c r="W621" s="9">
        <f t="shared" si="224"/>
        <v>0</v>
      </c>
      <c r="X621" s="9">
        <f t="shared" si="225"/>
        <v>0</v>
      </c>
      <c r="Y621" s="9">
        <f t="shared" si="226"/>
        <v>0</v>
      </c>
      <c r="Z621" s="9">
        <f t="shared" si="227"/>
        <v>0</v>
      </c>
      <c r="AA621" s="9">
        <f t="shared" si="228"/>
        <v>0</v>
      </c>
      <c r="AB621" s="9">
        <f t="shared" si="229"/>
        <v>0</v>
      </c>
      <c r="AN621" s="10" t="str">
        <f t="shared" si="220"/>
        <v>Shell Flat and Lune DeepSAC / SCI</v>
      </c>
      <c r="AO621" s="10" t="str">
        <f t="shared" si="230"/>
        <v>Shell Flat and Lune Deep</v>
      </c>
      <c r="AP621" s="9">
        <f>IFERROR(VLOOKUP($AN621,'Introduction probability'!$A$1:$L$128,5,FALSE),"0")</f>
        <v>0.5</v>
      </c>
      <c r="AQ621" s="9">
        <f>IFERROR(VLOOKUP($AN621,'Introduction probability'!$A$1:$L$128,6,FALSE),"0")</f>
        <v>0.5</v>
      </c>
      <c r="AR621" s="9">
        <f>IFERROR(VLOOKUP($AN621,'Introduction probability'!$A$1:$L$128,7,FALSE),"0")</f>
        <v>0.5</v>
      </c>
      <c r="AS621" s="9">
        <f>IFERROR(VLOOKUP($AN621,'Introduction probability'!$A$1:$L$128,8,FALSE),"0")</f>
        <v>0.5</v>
      </c>
      <c r="AT621" s="9">
        <f>IFERROR(VLOOKUP($AN621,'Introduction probability'!$A$1:$L$128,9,FALSE),"0")</f>
        <v>0.5</v>
      </c>
      <c r="AU621" s="9">
        <f>IFERROR(VLOOKUP($AN621,'Introduction probability'!$A$1:$L$128,10,FALSE),"0")</f>
        <v>0.5</v>
      </c>
      <c r="AV621" s="9">
        <f>IFERROR(VLOOKUP($AN621,'Introduction probability'!$A$1:$L$128,11,FALSE),"0")</f>
        <v>0.5</v>
      </c>
      <c r="AW621" s="9">
        <f>IFERROR(VLOOKUP($AN621,'Introduction probability'!$A$1:$L$128,12,FALSE),"0")</f>
        <v>0.5</v>
      </c>
      <c r="AY621" s="2" t="str">
        <f t="shared" si="231"/>
        <v>Shell Flat and Lune Deep</v>
      </c>
      <c r="AZ621" s="2" t="str">
        <f t="shared" si="232"/>
        <v>SAC / SCI</v>
      </c>
      <c r="BA621" s="2">
        <f t="shared" si="233"/>
        <v>0</v>
      </c>
      <c r="BB621" s="2">
        <f t="shared" si="234"/>
        <v>0</v>
      </c>
      <c r="BC621" s="2">
        <f t="shared" si="235"/>
        <v>0</v>
      </c>
      <c r="BD621" s="2">
        <f t="shared" si="236"/>
        <v>0</v>
      </c>
      <c r="BE621" s="2">
        <f t="shared" si="237"/>
        <v>0</v>
      </c>
      <c r="BF621" s="2">
        <f t="shared" si="238"/>
        <v>0</v>
      </c>
      <c r="BG621" s="2">
        <f t="shared" si="239"/>
        <v>0</v>
      </c>
      <c r="BH621" s="2">
        <f t="shared" si="240"/>
        <v>0</v>
      </c>
    </row>
    <row r="622" spans="1:60" x14ac:dyDescent="0.25">
      <c r="A622" s="1" t="s">
        <v>277</v>
      </c>
      <c r="B622" s="1" t="s">
        <v>278</v>
      </c>
      <c r="C622" s="1" t="s">
        <v>242</v>
      </c>
      <c r="D622" s="1" t="s">
        <v>533</v>
      </c>
      <c r="E622" s="1" t="s">
        <v>253</v>
      </c>
      <c r="F622" s="1" t="s">
        <v>16</v>
      </c>
      <c r="G622" s="1" t="s">
        <v>16</v>
      </c>
      <c r="H622" s="1" t="s">
        <v>17</v>
      </c>
      <c r="I622" s="1" t="s">
        <v>455</v>
      </c>
      <c r="J622" s="1" t="s">
        <v>40</v>
      </c>
      <c r="K622" s="1" t="s">
        <v>16</v>
      </c>
      <c r="L622" s="1" t="s">
        <v>19</v>
      </c>
      <c r="M622" s="2" t="str">
        <f t="shared" si="217"/>
        <v>UK0013112</v>
      </c>
      <c r="N622" s="2" t="str">
        <f t="shared" si="218"/>
        <v>Fal and Helford</v>
      </c>
      <c r="O622" s="2" t="str">
        <f t="shared" si="219"/>
        <v>SAC</v>
      </c>
      <c r="P622" s="2" t="str">
        <f t="shared" si="221"/>
        <v>A5.4</v>
      </c>
      <c r="Q622" s="37" t="s">
        <v>337</v>
      </c>
      <c r="R622" s="37" t="s">
        <v>338</v>
      </c>
      <c r="S622" s="37" t="s">
        <v>324</v>
      </c>
      <c r="T622" s="37" t="s">
        <v>590</v>
      </c>
      <c r="U622" s="9">
        <f t="shared" si="222"/>
        <v>0</v>
      </c>
      <c r="V622" s="9">
        <f t="shared" si="223"/>
        <v>1</v>
      </c>
      <c r="W622" s="9">
        <f t="shared" si="224"/>
        <v>1</v>
      </c>
      <c r="X622" s="9">
        <f t="shared" si="225"/>
        <v>1</v>
      </c>
      <c r="Y622" s="9">
        <f t="shared" si="226"/>
        <v>1</v>
      </c>
      <c r="Z622" s="9">
        <f t="shared" si="227"/>
        <v>1</v>
      </c>
      <c r="AA622" s="9">
        <f t="shared" si="228"/>
        <v>1</v>
      </c>
      <c r="AB622" s="9">
        <f t="shared" si="229"/>
        <v>0</v>
      </c>
      <c r="AN622" s="10" t="str">
        <f t="shared" si="220"/>
        <v>Start Point to Plymouth Sound and EddystoneSAC / SCI</v>
      </c>
      <c r="AO622" s="10" t="str">
        <f t="shared" si="230"/>
        <v>Start Point to Plymouth Sound and Eddystone</v>
      </c>
      <c r="AP622" s="9">
        <f>IFERROR(VLOOKUP($AN622,'Introduction probability'!$A$1:$L$128,5,FALSE),"0")</f>
        <v>0.5</v>
      </c>
      <c r="AQ622" s="9">
        <f>IFERROR(VLOOKUP($AN622,'Introduction probability'!$A$1:$L$128,6,FALSE),"0")</f>
        <v>0.5</v>
      </c>
      <c r="AR622" s="9">
        <f>IFERROR(VLOOKUP($AN622,'Introduction probability'!$A$1:$L$128,7,FALSE),"0")</f>
        <v>0.5</v>
      </c>
      <c r="AS622" s="9">
        <f>IFERROR(VLOOKUP($AN622,'Introduction probability'!$A$1:$L$128,8,FALSE),"0")</f>
        <v>1</v>
      </c>
      <c r="AT622" s="9">
        <f>IFERROR(VLOOKUP($AN622,'Introduction probability'!$A$1:$L$128,9,FALSE),"0")</f>
        <v>0.5</v>
      </c>
      <c r="AU622" s="9">
        <f>IFERROR(VLOOKUP($AN622,'Introduction probability'!$A$1:$L$128,10,FALSE),"0")</f>
        <v>1</v>
      </c>
      <c r="AV622" s="9">
        <f>IFERROR(VLOOKUP($AN622,'Introduction probability'!$A$1:$L$128,11,FALSE),"0")</f>
        <v>0.5</v>
      </c>
      <c r="AW622" s="9">
        <f>IFERROR(VLOOKUP($AN622,'Introduction probability'!$A$1:$L$128,12,FALSE),"0")</f>
        <v>0.5</v>
      </c>
      <c r="AY622" s="2" t="str">
        <f t="shared" si="231"/>
        <v>Start Point to Plymouth Sound and Eddystone</v>
      </c>
      <c r="AZ622" s="2" t="str">
        <f t="shared" si="232"/>
        <v>SAC / SCI</v>
      </c>
      <c r="BA622" s="2">
        <f t="shared" si="233"/>
        <v>0</v>
      </c>
      <c r="BB622" s="2">
        <f t="shared" si="234"/>
        <v>0.5</v>
      </c>
      <c r="BC622" s="2">
        <f t="shared" si="235"/>
        <v>0.5</v>
      </c>
      <c r="BD622" s="2">
        <f t="shared" si="236"/>
        <v>1</v>
      </c>
      <c r="BE622" s="2">
        <f t="shared" si="237"/>
        <v>0.5</v>
      </c>
      <c r="BF622" s="2">
        <f t="shared" si="238"/>
        <v>1</v>
      </c>
      <c r="BG622" s="2">
        <f t="shared" si="239"/>
        <v>0.5</v>
      </c>
      <c r="BH622" s="2">
        <f t="shared" si="240"/>
        <v>0</v>
      </c>
    </row>
    <row r="623" spans="1:60" x14ac:dyDescent="0.25">
      <c r="A623" s="1" t="s">
        <v>277</v>
      </c>
      <c r="B623" s="1" t="s">
        <v>278</v>
      </c>
      <c r="C623" s="1" t="s">
        <v>242</v>
      </c>
      <c r="D623" s="1" t="s">
        <v>533</v>
      </c>
      <c r="E623" s="1" t="s">
        <v>253</v>
      </c>
      <c r="F623" s="1" t="s">
        <v>16</v>
      </c>
      <c r="G623" s="1" t="s">
        <v>16</v>
      </c>
      <c r="H623" s="1" t="s">
        <v>17</v>
      </c>
      <c r="I623" s="1" t="s">
        <v>612</v>
      </c>
      <c r="J623" s="1" t="s">
        <v>41</v>
      </c>
      <c r="K623" s="1" t="s">
        <v>16</v>
      </c>
      <c r="L623" s="1" t="s">
        <v>250</v>
      </c>
      <c r="M623" s="2" t="str">
        <f t="shared" si="217"/>
        <v>UK0013112</v>
      </c>
      <c r="N623" s="2" t="str">
        <f t="shared" si="218"/>
        <v>Fal and Helford</v>
      </c>
      <c r="O623" s="2" t="str">
        <f t="shared" si="219"/>
        <v>SAC</v>
      </c>
      <c r="P623" s="2" t="str">
        <f t="shared" si="221"/>
        <v>A5.3L</v>
      </c>
      <c r="Q623" s="37" t="s">
        <v>337</v>
      </c>
      <c r="R623" s="37" t="s">
        <v>338</v>
      </c>
      <c r="S623" s="37" t="s">
        <v>324</v>
      </c>
      <c r="T623" s="37" t="s">
        <v>591</v>
      </c>
      <c r="U623" s="9">
        <f t="shared" si="222"/>
        <v>1</v>
      </c>
      <c r="V623" s="9">
        <f t="shared" si="223"/>
        <v>1</v>
      </c>
      <c r="W623" s="9">
        <f t="shared" si="224"/>
        <v>1</v>
      </c>
      <c r="X623" s="9">
        <f t="shared" si="225"/>
        <v>0</v>
      </c>
      <c r="Y623" s="9">
        <f t="shared" si="226"/>
        <v>1</v>
      </c>
      <c r="Z623" s="9">
        <f t="shared" si="227"/>
        <v>1</v>
      </c>
      <c r="AA623" s="9">
        <f t="shared" si="228"/>
        <v>1</v>
      </c>
      <c r="AB623" s="9">
        <f t="shared" si="229"/>
        <v>1</v>
      </c>
      <c r="AN623" s="10" t="str">
        <f t="shared" si="220"/>
        <v>Start Point to Plymouth Sound and EddystoneSAC / SCI</v>
      </c>
      <c r="AO623" s="10" t="str">
        <f t="shared" si="230"/>
        <v>Start Point to Plymouth Sound and Eddystone</v>
      </c>
      <c r="AP623" s="9">
        <f>IFERROR(VLOOKUP($AN623,'Introduction probability'!$A$1:$L$128,5,FALSE),"0")</f>
        <v>0.5</v>
      </c>
      <c r="AQ623" s="9">
        <f>IFERROR(VLOOKUP($AN623,'Introduction probability'!$A$1:$L$128,6,FALSE),"0")</f>
        <v>0.5</v>
      </c>
      <c r="AR623" s="9">
        <f>IFERROR(VLOOKUP($AN623,'Introduction probability'!$A$1:$L$128,7,FALSE),"0")</f>
        <v>0.5</v>
      </c>
      <c r="AS623" s="9">
        <f>IFERROR(VLOOKUP($AN623,'Introduction probability'!$A$1:$L$128,8,FALSE),"0")</f>
        <v>1</v>
      </c>
      <c r="AT623" s="9">
        <f>IFERROR(VLOOKUP($AN623,'Introduction probability'!$A$1:$L$128,9,FALSE),"0")</f>
        <v>0.5</v>
      </c>
      <c r="AU623" s="9">
        <f>IFERROR(VLOOKUP($AN623,'Introduction probability'!$A$1:$L$128,10,FALSE),"0")</f>
        <v>1</v>
      </c>
      <c r="AV623" s="9">
        <f>IFERROR(VLOOKUP($AN623,'Introduction probability'!$A$1:$L$128,11,FALSE),"0")</f>
        <v>0.5</v>
      </c>
      <c r="AW623" s="9">
        <f>IFERROR(VLOOKUP($AN623,'Introduction probability'!$A$1:$L$128,12,FALSE),"0")</f>
        <v>0.5</v>
      </c>
      <c r="AY623" s="2" t="str">
        <f t="shared" si="231"/>
        <v>Start Point to Plymouth Sound and Eddystone</v>
      </c>
      <c r="AZ623" s="2" t="str">
        <f t="shared" si="232"/>
        <v>SAC / SCI</v>
      </c>
      <c r="BA623" s="2">
        <f t="shared" si="233"/>
        <v>0.5</v>
      </c>
      <c r="BB623" s="2">
        <f t="shared" si="234"/>
        <v>0.5</v>
      </c>
      <c r="BC623" s="2">
        <f t="shared" si="235"/>
        <v>0.5</v>
      </c>
      <c r="BD623" s="2">
        <f t="shared" si="236"/>
        <v>0</v>
      </c>
      <c r="BE623" s="2">
        <f t="shared" si="237"/>
        <v>0.5</v>
      </c>
      <c r="BF623" s="2">
        <f t="shared" si="238"/>
        <v>1</v>
      </c>
      <c r="BG623" s="2">
        <f t="shared" si="239"/>
        <v>0.5</v>
      </c>
      <c r="BH623" s="2">
        <f t="shared" si="240"/>
        <v>0.5</v>
      </c>
    </row>
    <row r="624" spans="1:60" x14ac:dyDescent="0.25">
      <c r="A624" s="1" t="s">
        <v>277</v>
      </c>
      <c r="B624" s="1" t="s">
        <v>278</v>
      </c>
      <c r="C624" s="1" t="s">
        <v>242</v>
      </c>
      <c r="D624" s="1" t="s">
        <v>533</v>
      </c>
      <c r="E624" s="1" t="s">
        <v>253</v>
      </c>
      <c r="F624" s="1" t="s">
        <v>16</v>
      </c>
      <c r="G624" s="1" t="s">
        <v>16</v>
      </c>
      <c r="H624" s="1" t="s">
        <v>17</v>
      </c>
      <c r="I624" s="1" t="s">
        <v>457</v>
      </c>
      <c r="J624" s="1" t="s">
        <v>42</v>
      </c>
      <c r="K624" s="1" t="s">
        <v>16</v>
      </c>
      <c r="L624" s="1" t="s">
        <v>19</v>
      </c>
      <c r="M624" s="2" t="str">
        <f t="shared" si="217"/>
        <v>UK0013112</v>
      </c>
      <c r="N624" s="2" t="str">
        <f t="shared" si="218"/>
        <v>Fal and Helford</v>
      </c>
      <c r="O624" s="2" t="str">
        <f t="shared" si="219"/>
        <v>SAC</v>
      </c>
      <c r="P624" s="2" t="str">
        <f t="shared" si="221"/>
        <v>A5.2</v>
      </c>
      <c r="Q624" s="37" t="s">
        <v>339</v>
      </c>
      <c r="R624" s="37" t="s">
        <v>340</v>
      </c>
      <c r="S624" s="37" t="s">
        <v>341</v>
      </c>
      <c r="T624" s="37" t="s">
        <v>535</v>
      </c>
      <c r="U624" s="9">
        <f t="shared" si="222"/>
        <v>0</v>
      </c>
      <c r="V624" s="9">
        <f t="shared" si="223"/>
        <v>0</v>
      </c>
      <c r="W624" s="9">
        <f t="shared" si="224"/>
        <v>0</v>
      </c>
      <c r="X624" s="9">
        <f t="shared" si="225"/>
        <v>0</v>
      </c>
      <c r="Y624" s="9">
        <f t="shared" si="226"/>
        <v>0</v>
      </c>
      <c r="Z624" s="9">
        <f t="shared" si="227"/>
        <v>0</v>
      </c>
      <c r="AA624" s="9">
        <f t="shared" si="228"/>
        <v>0</v>
      </c>
      <c r="AB624" s="9">
        <f t="shared" si="229"/>
        <v>0</v>
      </c>
      <c r="AN624" s="10" t="str">
        <f t="shared" si="220"/>
        <v>Alde-Ore EstuarySPA</v>
      </c>
      <c r="AO624" s="10" t="str">
        <f t="shared" si="230"/>
        <v>Alde-Ore Estuary</v>
      </c>
      <c r="AP624" s="9">
        <f>IFERROR(VLOOKUP($AN624,'Introduction probability'!$A$1:$L$128,5,FALSE),"0")</f>
        <v>0.5</v>
      </c>
      <c r="AQ624" s="9">
        <f>IFERROR(VLOOKUP($AN624,'Introduction probability'!$A$1:$L$128,6,FALSE),"0")</f>
        <v>0.5</v>
      </c>
      <c r="AR624" s="9">
        <f>IFERROR(VLOOKUP($AN624,'Introduction probability'!$A$1:$L$128,7,FALSE),"0")</f>
        <v>0.5</v>
      </c>
      <c r="AS624" s="9">
        <f>IFERROR(VLOOKUP($AN624,'Introduction probability'!$A$1:$L$128,8,FALSE),"0")</f>
        <v>0.5</v>
      </c>
      <c r="AT624" s="9">
        <f>IFERROR(VLOOKUP($AN624,'Introduction probability'!$A$1:$L$128,9,FALSE),"0")</f>
        <v>1</v>
      </c>
      <c r="AU624" s="9">
        <f>IFERROR(VLOOKUP($AN624,'Introduction probability'!$A$1:$L$128,10,FALSE),"0")</f>
        <v>1</v>
      </c>
      <c r="AV624" s="9">
        <f>IFERROR(VLOOKUP($AN624,'Introduction probability'!$A$1:$L$128,11,FALSE),"0")</f>
        <v>0.5</v>
      </c>
      <c r="AW624" s="9">
        <f>IFERROR(VLOOKUP($AN624,'Introduction probability'!$A$1:$L$128,12,FALSE),"0")</f>
        <v>0.5</v>
      </c>
      <c r="AY624" s="2" t="str">
        <f t="shared" si="231"/>
        <v>Alde-Ore Estuary</v>
      </c>
      <c r="AZ624" s="2" t="str">
        <f t="shared" si="232"/>
        <v>SPA</v>
      </c>
      <c r="BA624" s="2">
        <f t="shared" si="233"/>
        <v>0</v>
      </c>
      <c r="BB624" s="2">
        <f t="shared" si="234"/>
        <v>0</v>
      </c>
      <c r="BC624" s="2">
        <f t="shared" si="235"/>
        <v>0</v>
      </c>
      <c r="BD624" s="2">
        <f t="shared" si="236"/>
        <v>0</v>
      </c>
      <c r="BE624" s="2">
        <f t="shared" si="237"/>
        <v>0</v>
      </c>
      <c r="BF624" s="2">
        <f t="shared" si="238"/>
        <v>0</v>
      </c>
      <c r="BG624" s="2">
        <f t="shared" si="239"/>
        <v>0</v>
      </c>
      <c r="BH624" s="2">
        <f t="shared" si="240"/>
        <v>0</v>
      </c>
    </row>
    <row r="625" spans="1:60" x14ac:dyDescent="0.25">
      <c r="A625" s="1" t="s">
        <v>277</v>
      </c>
      <c r="B625" s="1" t="s">
        <v>278</v>
      </c>
      <c r="C625" s="1" t="s">
        <v>242</v>
      </c>
      <c r="D625" s="1" t="s">
        <v>533</v>
      </c>
      <c r="E625" s="1" t="s">
        <v>253</v>
      </c>
      <c r="F625" s="1" t="s">
        <v>16</v>
      </c>
      <c r="G625" s="1" t="s">
        <v>16</v>
      </c>
      <c r="H625" s="1" t="s">
        <v>17</v>
      </c>
      <c r="I625" s="1" t="s">
        <v>598</v>
      </c>
      <c r="J625" s="1" t="s">
        <v>190</v>
      </c>
      <c r="K625" s="1" t="s">
        <v>16</v>
      </c>
      <c r="L625" s="1" t="s">
        <v>19</v>
      </c>
      <c r="M625" s="2" t="str">
        <f t="shared" si="217"/>
        <v>UK0013112</v>
      </c>
      <c r="N625" s="2" t="str">
        <f t="shared" si="218"/>
        <v>Fal and Helford</v>
      </c>
      <c r="O625" s="2" t="str">
        <f t="shared" si="219"/>
        <v>SAC</v>
      </c>
      <c r="P625" s="2" t="str">
        <f t="shared" si="221"/>
        <v>A5.53</v>
      </c>
      <c r="Q625" s="37" t="s">
        <v>339</v>
      </c>
      <c r="R625" s="37" t="s">
        <v>340</v>
      </c>
      <c r="S625" s="37" t="s">
        <v>341</v>
      </c>
      <c r="T625" s="37" t="s">
        <v>530</v>
      </c>
      <c r="U625" s="9">
        <f t="shared" si="222"/>
        <v>0</v>
      </c>
      <c r="V625" s="9">
        <f t="shared" si="223"/>
        <v>0</v>
      </c>
      <c r="W625" s="9">
        <f t="shared" si="224"/>
        <v>0</v>
      </c>
      <c r="X625" s="9">
        <f t="shared" si="225"/>
        <v>0</v>
      </c>
      <c r="Y625" s="9">
        <f t="shared" si="226"/>
        <v>0</v>
      </c>
      <c r="Z625" s="9">
        <f t="shared" si="227"/>
        <v>0</v>
      </c>
      <c r="AA625" s="9">
        <f t="shared" si="228"/>
        <v>0</v>
      </c>
      <c r="AB625" s="9">
        <f t="shared" si="229"/>
        <v>0</v>
      </c>
      <c r="AN625" s="10" t="str">
        <f t="shared" si="220"/>
        <v>Alde-Ore EstuarySPA</v>
      </c>
      <c r="AO625" s="10" t="str">
        <f t="shared" si="230"/>
        <v>Alde-Ore Estuary</v>
      </c>
      <c r="AP625" s="9">
        <f>IFERROR(VLOOKUP($AN625,'Introduction probability'!$A$1:$L$128,5,FALSE),"0")</f>
        <v>0.5</v>
      </c>
      <c r="AQ625" s="9">
        <f>IFERROR(VLOOKUP($AN625,'Introduction probability'!$A$1:$L$128,6,FALSE),"0")</f>
        <v>0.5</v>
      </c>
      <c r="AR625" s="9">
        <f>IFERROR(VLOOKUP($AN625,'Introduction probability'!$A$1:$L$128,7,FALSE),"0")</f>
        <v>0.5</v>
      </c>
      <c r="AS625" s="9">
        <f>IFERROR(VLOOKUP($AN625,'Introduction probability'!$A$1:$L$128,8,FALSE),"0")</f>
        <v>0.5</v>
      </c>
      <c r="AT625" s="9">
        <f>IFERROR(VLOOKUP($AN625,'Introduction probability'!$A$1:$L$128,9,FALSE),"0")</f>
        <v>1</v>
      </c>
      <c r="AU625" s="9">
        <f>IFERROR(VLOOKUP($AN625,'Introduction probability'!$A$1:$L$128,10,FALSE),"0")</f>
        <v>1</v>
      </c>
      <c r="AV625" s="9">
        <f>IFERROR(VLOOKUP($AN625,'Introduction probability'!$A$1:$L$128,11,FALSE),"0")</f>
        <v>0.5</v>
      </c>
      <c r="AW625" s="9">
        <f>IFERROR(VLOOKUP($AN625,'Introduction probability'!$A$1:$L$128,12,FALSE),"0")</f>
        <v>0.5</v>
      </c>
      <c r="AY625" s="2" t="str">
        <f t="shared" si="231"/>
        <v>Alde-Ore Estuary</v>
      </c>
      <c r="AZ625" s="2" t="str">
        <f t="shared" si="232"/>
        <v>SPA</v>
      </c>
      <c r="BA625" s="2">
        <f t="shared" si="233"/>
        <v>0</v>
      </c>
      <c r="BB625" s="2">
        <f t="shared" si="234"/>
        <v>0</v>
      </c>
      <c r="BC625" s="2">
        <f t="shared" si="235"/>
        <v>0</v>
      </c>
      <c r="BD625" s="2">
        <f t="shared" si="236"/>
        <v>0</v>
      </c>
      <c r="BE625" s="2">
        <f t="shared" si="237"/>
        <v>0</v>
      </c>
      <c r="BF625" s="2">
        <f t="shared" si="238"/>
        <v>0</v>
      </c>
      <c r="BG625" s="2">
        <f t="shared" si="239"/>
        <v>0</v>
      </c>
      <c r="BH625" s="2">
        <f t="shared" si="240"/>
        <v>0</v>
      </c>
    </row>
    <row r="626" spans="1:60" x14ac:dyDescent="0.25">
      <c r="A626" s="1" t="s">
        <v>277</v>
      </c>
      <c r="B626" s="1" t="s">
        <v>278</v>
      </c>
      <c r="C626" s="1" t="s">
        <v>242</v>
      </c>
      <c r="D626" s="1" t="s">
        <v>532</v>
      </c>
      <c r="E626" s="1" t="s">
        <v>205</v>
      </c>
      <c r="F626" s="1" t="s">
        <v>16</v>
      </c>
      <c r="G626" s="1" t="s">
        <v>16</v>
      </c>
      <c r="H626" s="1" t="s">
        <v>17</v>
      </c>
      <c r="I626" s="1" t="s">
        <v>450</v>
      </c>
      <c r="J626" s="1" t="s">
        <v>35</v>
      </c>
      <c r="K626" s="1" t="s">
        <v>16</v>
      </c>
      <c r="L626" s="1" t="s">
        <v>19</v>
      </c>
      <c r="M626" s="2" t="str">
        <f t="shared" si="217"/>
        <v>UK0013112</v>
      </c>
      <c r="N626" s="2" t="str">
        <f t="shared" si="218"/>
        <v>Fal and Helford</v>
      </c>
      <c r="O626" s="2" t="str">
        <f t="shared" si="219"/>
        <v>SAC</v>
      </c>
      <c r="P626" s="2" t="str">
        <f t="shared" si="221"/>
        <v>A2.1</v>
      </c>
      <c r="Q626" s="37" t="s">
        <v>339</v>
      </c>
      <c r="R626" s="37" t="s">
        <v>340</v>
      </c>
      <c r="S626" s="37" t="s">
        <v>341</v>
      </c>
      <c r="T626" s="37" t="s">
        <v>536</v>
      </c>
      <c r="U626" s="9">
        <f t="shared" si="222"/>
        <v>1</v>
      </c>
      <c r="V626" s="9">
        <f t="shared" si="223"/>
        <v>1</v>
      </c>
      <c r="W626" s="9">
        <f t="shared" si="224"/>
        <v>1</v>
      </c>
      <c r="X626" s="9">
        <f t="shared" si="225"/>
        <v>1</v>
      </c>
      <c r="Y626" s="9">
        <f t="shared" si="226"/>
        <v>1</v>
      </c>
      <c r="Z626" s="9">
        <f t="shared" si="227"/>
        <v>1</v>
      </c>
      <c r="AA626" s="9">
        <f t="shared" si="228"/>
        <v>1</v>
      </c>
      <c r="AB626" s="9">
        <f t="shared" si="229"/>
        <v>1</v>
      </c>
      <c r="AN626" s="10" t="str">
        <f t="shared" si="220"/>
        <v>Alde-Ore EstuarySPA</v>
      </c>
      <c r="AO626" s="10" t="str">
        <f t="shared" si="230"/>
        <v>Alde-Ore Estuary</v>
      </c>
      <c r="AP626" s="9">
        <f>IFERROR(VLOOKUP($AN626,'Introduction probability'!$A$1:$L$128,5,FALSE),"0")</f>
        <v>0.5</v>
      </c>
      <c r="AQ626" s="9">
        <f>IFERROR(VLOOKUP($AN626,'Introduction probability'!$A$1:$L$128,6,FALSE),"0")</f>
        <v>0.5</v>
      </c>
      <c r="AR626" s="9">
        <f>IFERROR(VLOOKUP($AN626,'Introduction probability'!$A$1:$L$128,7,FALSE),"0")</f>
        <v>0.5</v>
      </c>
      <c r="AS626" s="9">
        <f>IFERROR(VLOOKUP($AN626,'Introduction probability'!$A$1:$L$128,8,FALSE),"0")</f>
        <v>0.5</v>
      </c>
      <c r="AT626" s="9">
        <f>IFERROR(VLOOKUP($AN626,'Introduction probability'!$A$1:$L$128,9,FALSE),"0")</f>
        <v>1</v>
      </c>
      <c r="AU626" s="9">
        <f>IFERROR(VLOOKUP($AN626,'Introduction probability'!$A$1:$L$128,10,FALSE),"0")</f>
        <v>1</v>
      </c>
      <c r="AV626" s="9">
        <f>IFERROR(VLOOKUP($AN626,'Introduction probability'!$A$1:$L$128,11,FALSE),"0")</f>
        <v>0.5</v>
      </c>
      <c r="AW626" s="9">
        <f>IFERROR(VLOOKUP($AN626,'Introduction probability'!$A$1:$L$128,12,FALSE),"0")</f>
        <v>0.5</v>
      </c>
      <c r="AY626" s="2" t="str">
        <f t="shared" si="231"/>
        <v>Alde-Ore Estuary</v>
      </c>
      <c r="AZ626" s="2" t="str">
        <f t="shared" si="232"/>
        <v>SPA</v>
      </c>
      <c r="BA626" s="2">
        <f t="shared" si="233"/>
        <v>0.5</v>
      </c>
      <c r="BB626" s="2">
        <f t="shared" si="234"/>
        <v>0.5</v>
      </c>
      <c r="BC626" s="2">
        <f t="shared" si="235"/>
        <v>0.5</v>
      </c>
      <c r="BD626" s="2">
        <f t="shared" si="236"/>
        <v>0.5</v>
      </c>
      <c r="BE626" s="2">
        <f t="shared" si="237"/>
        <v>1</v>
      </c>
      <c r="BF626" s="2">
        <f t="shared" si="238"/>
        <v>1</v>
      </c>
      <c r="BG626" s="2">
        <f t="shared" si="239"/>
        <v>0.5</v>
      </c>
      <c r="BH626" s="2">
        <f t="shared" si="240"/>
        <v>0.5</v>
      </c>
    </row>
    <row r="627" spans="1:60" x14ac:dyDescent="0.25">
      <c r="A627" s="1" t="s">
        <v>277</v>
      </c>
      <c r="B627" s="1" t="s">
        <v>278</v>
      </c>
      <c r="C627" s="1" t="s">
        <v>242</v>
      </c>
      <c r="D627" s="1" t="s">
        <v>532</v>
      </c>
      <c r="E627" s="1" t="s">
        <v>205</v>
      </c>
      <c r="F627" s="1" t="s">
        <v>16</v>
      </c>
      <c r="G627" s="1" t="s">
        <v>16</v>
      </c>
      <c r="H627" s="1" t="s">
        <v>17</v>
      </c>
      <c r="I627" s="1" t="s">
        <v>459</v>
      </c>
      <c r="J627" s="1" t="s">
        <v>46</v>
      </c>
      <c r="K627" s="1" t="s">
        <v>16</v>
      </c>
      <c r="L627" s="1" t="s">
        <v>19</v>
      </c>
      <c r="M627" s="2" t="str">
        <f t="shared" si="217"/>
        <v>UK0013112</v>
      </c>
      <c r="N627" s="2" t="str">
        <f t="shared" si="218"/>
        <v>Fal and Helford</v>
      </c>
      <c r="O627" s="2" t="str">
        <f t="shared" si="219"/>
        <v>SAC</v>
      </c>
      <c r="P627" s="2" t="str">
        <f t="shared" si="221"/>
        <v>A2.4</v>
      </c>
      <c r="Q627" s="37" t="s">
        <v>339</v>
      </c>
      <c r="R627" s="37" t="s">
        <v>340</v>
      </c>
      <c r="S627" s="37" t="s">
        <v>341</v>
      </c>
      <c r="T627" s="37" t="s">
        <v>596</v>
      </c>
      <c r="U627" s="9">
        <f t="shared" si="222"/>
        <v>0</v>
      </c>
      <c r="V627" s="9">
        <f t="shared" si="223"/>
        <v>0</v>
      </c>
      <c r="W627" s="9">
        <f t="shared" si="224"/>
        <v>0</v>
      </c>
      <c r="X627" s="9">
        <f t="shared" si="225"/>
        <v>0</v>
      </c>
      <c r="Y627" s="9">
        <f t="shared" si="226"/>
        <v>0</v>
      </c>
      <c r="Z627" s="9">
        <f t="shared" si="227"/>
        <v>0</v>
      </c>
      <c r="AA627" s="9">
        <f t="shared" si="228"/>
        <v>0</v>
      </c>
      <c r="AB627" s="9">
        <f t="shared" si="229"/>
        <v>0</v>
      </c>
      <c r="AN627" s="10" t="str">
        <f t="shared" si="220"/>
        <v>Alde-Ore EstuarySPA</v>
      </c>
      <c r="AO627" s="10" t="str">
        <f t="shared" si="230"/>
        <v>Alde-Ore Estuary</v>
      </c>
      <c r="AP627" s="9">
        <f>IFERROR(VLOOKUP($AN627,'Introduction probability'!$A$1:$L$128,5,FALSE),"0")</f>
        <v>0.5</v>
      </c>
      <c r="AQ627" s="9">
        <f>IFERROR(VLOOKUP($AN627,'Introduction probability'!$A$1:$L$128,6,FALSE),"0")</f>
        <v>0.5</v>
      </c>
      <c r="AR627" s="9">
        <f>IFERROR(VLOOKUP($AN627,'Introduction probability'!$A$1:$L$128,7,FALSE),"0")</f>
        <v>0.5</v>
      </c>
      <c r="AS627" s="9">
        <f>IFERROR(VLOOKUP($AN627,'Introduction probability'!$A$1:$L$128,8,FALSE),"0")</f>
        <v>0.5</v>
      </c>
      <c r="AT627" s="9">
        <f>IFERROR(VLOOKUP($AN627,'Introduction probability'!$A$1:$L$128,9,FALSE),"0")</f>
        <v>1</v>
      </c>
      <c r="AU627" s="9">
        <f>IFERROR(VLOOKUP($AN627,'Introduction probability'!$A$1:$L$128,10,FALSE),"0")</f>
        <v>1</v>
      </c>
      <c r="AV627" s="9">
        <f>IFERROR(VLOOKUP($AN627,'Introduction probability'!$A$1:$L$128,11,FALSE),"0")</f>
        <v>0.5</v>
      </c>
      <c r="AW627" s="9">
        <f>IFERROR(VLOOKUP($AN627,'Introduction probability'!$A$1:$L$128,12,FALSE),"0")</f>
        <v>0.5</v>
      </c>
      <c r="AY627" s="2" t="str">
        <f t="shared" si="231"/>
        <v>Alde-Ore Estuary</v>
      </c>
      <c r="AZ627" s="2" t="str">
        <f t="shared" si="232"/>
        <v>SPA</v>
      </c>
      <c r="BA627" s="2">
        <f t="shared" si="233"/>
        <v>0</v>
      </c>
      <c r="BB627" s="2">
        <f t="shared" si="234"/>
        <v>0</v>
      </c>
      <c r="BC627" s="2">
        <f t="shared" si="235"/>
        <v>0</v>
      </c>
      <c r="BD627" s="2">
        <f t="shared" si="236"/>
        <v>0</v>
      </c>
      <c r="BE627" s="2">
        <f t="shared" si="237"/>
        <v>0</v>
      </c>
      <c r="BF627" s="2">
        <f t="shared" si="238"/>
        <v>0</v>
      </c>
      <c r="BG627" s="2">
        <f t="shared" si="239"/>
        <v>0</v>
      </c>
      <c r="BH627" s="2">
        <f t="shared" si="240"/>
        <v>0</v>
      </c>
    </row>
    <row r="628" spans="1:60" x14ac:dyDescent="0.25">
      <c r="A628" s="1" t="s">
        <v>277</v>
      </c>
      <c r="B628" s="1" t="s">
        <v>278</v>
      </c>
      <c r="C628" s="1" t="s">
        <v>242</v>
      </c>
      <c r="D628" s="1" t="s">
        <v>532</v>
      </c>
      <c r="E628" s="1" t="s">
        <v>205</v>
      </c>
      <c r="F628" s="1" t="s">
        <v>16</v>
      </c>
      <c r="G628" s="1" t="s">
        <v>16</v>
      </c>
      <c r="H628" s="1" t="s">
        <v>17</v>
      </c>
      <c r="I628" s="1" t="s">
        <v>444</v>
      </c>
      <c r="J628" s="1" t="s">
        <v>27</v>
      </c>
      <c r="K628" s="1" t="s">
        <v>16</v>
      </c>
      <c r="L628" s="1" t="s">
        <v>19</v>
      </c>
      <c r="M628" s="2" t="str">
        <f t="shared" si="217"/>
        <v>UK0013112</v>
      </c>
      <c r="N628" s="2" t="str">
        <f t="shared" si="218"/>
        <v>Fal and Helford</v>
      </c>
      <c r="O628" s="2" t="str">
        <f t="shared" si="219"/>
        <v>SAC</v>
      </c>
      <c r="P628" s="2" t="str">
        <f t="shared" si="221"/>
        <v>A2.3</v>
      </c>
      <c r="Q628" s="37" t="s">
        <v>339</v>
      </c>
      <c r="R628" s="37" t="s">
        <v>340</v>
      </c>
      <c r="S628" s="37" t="s">
        <v>341</v>
      </c>
      <c r="T628" s="37" t="s">
        <v>459</v>
      </c>
      <c r="U628" s="9">
        <f t="shared" si="222"/>
        <v>0</v>
      </c>
      <c r="V628" s="9">
        <f t="shared" si="223"/>
        <v>1</v>
      </c>
      <c r="W628" s="9">
        <f t="shared" si="224"/>
        <v>0</v>
      </c>
      <c r="X628" s="9">
        <f t="shared" si="225"/>
        <v>0</v>
      </c>
      <c r="Y628" s="9">
        <f t="shared" si="226"/>
        <v>0</v>
      </c>
      <c r="Z628" s="9">
        <f t="shared" si="227"/>
        <v>0</v>
      </c>
      <c r="AA628" s="9">
        <f t="shared" si="228"/>
        <v>0</v>
      </c>
      <c r="AB628" s="9">
        <f t="shared" si="229"/>
        <v>0</v>
      </c>
      <c r="AN628" s="10" t="str">
        <f t="shared" si="220"/>
        <v>Alde-Ore EstuarySPA</v>
      </c>
      <c r="AO628" s="10" t="str">
        <f t="shared" si="230"/>
        <v>Alde-Ore Estuary</v>
      </c>
      <c r="AP628" s="9">
        <f>IFERROR(VLOOKUP($AN628,'Introduction probability'!$A$1:$L$128,5,FALSE),"0")</f>
        <v>0.5</v>
      </c>
      <c r="AQ628" s="9">
        <f>IFERROR(VLOOKUP($AN628,'Introduction probability'!$A$1:$L$128,6,FALSE),"0")</f>
        <v>0.5</v>
      </c>
      <c r="AR628" s="9">
        <f>IFERROR(VLOOKUP($AN628,'Introduction probability'!$A$1:$L$128,7,FALSE),"0")</f>
        <v>0.5</v>
      </c>
      <c r="AS628" s="9">
        <f>IFERROR(VLOOKUP($AN628,'Introduction probability'!$A$1:$L$128,8,FALSE),"0")</f>
        <v>0.5</v>
      </c>
      <c r="AT628" s="9">
        <f>IFERROR(VLOOKUP($AN628,'Introduction probability'!$A$1:$L$128,9,FALSE),"0")</f>
        <v>1</v>
      </c>
      <c r="AU628" s="9">
        <f>IFERROR(VLOOKUP($AN628,'Introduction probability'!$A$1:$L$128,10,FALSE),"0")</f>
        <v>1</v>
      </c>
      <c r="AV628" s="9">
        <f>IFERROR(VLOOKUP($AN628,'Introduction probability'!$A$1:$L$128,11,FALSE),"0")</f>
        <v>0.5</v>
      </c>
      <c r="AW628" s="9">
        <f>IFERROR(VLOOKUP($AN628,'Introduction probability'!$A$1:$L$128,12,FALSE),"0")</f>
        <v>0.5</v>
      </c>
      <c r="AY628" s="2" t="str">
        <f t="shared" si="231"/>
        <v>Alde-Ore Estuary</v>
      </c>
      <c r="AZ628" s="2" t="str">
        <f t="shared" si="232"/>
        <v>SPA</v>
      </c>
      <c r="BA628" s="2">
        <f t="shared" si="233"/>
        <v>0</v>
      </c>
      <c r="BB628" s="2">
        <f t="shared" si="234"/>
        <v>0.5</v>
      </c>
      <c r="BC628" s="2">
        <f t="shared" si="235"/>
        <v>0</v>
      </c>
      <c r="BD628" s="2">
        <f t="shared" si="236"/>
        <v>0</v>
      </c>
      <c r="BE628" s="2">
        <f t="shared" si="237"/>
        <v>0</v>
      </c>
      <c r="BF628" s="2">
        <f t="shared" si="238"/>
        <v>0</v>
      </c>
      <c r="BG628" s="2">
        <f t="shared" si="239"/>
        <v>0</v>
      </c>
      <c r="BH628" s="2">
        <f t="shared" si="240"/>
        <v>0</v>
      </c>
    </row>
    <row r="629" spans="1:60" x14ac:dyDescent="0.25">
      <c r="A629" s="1" t="s">
        <v>277</v>
      </c>
      <c r="B629" s="1" t="s">
        <v>278</v>
      </c>
      <c r="C629" s="1" t="s">
        <v>242</v>
      </c>
      <c r="D629" s="1" t="s">
        <v>532</v>
      </c>
      <c r="E629" s="1" t="s">
        <v>205</v>
      </c>
      <c r="F629" s="1" t="s">
        <v>16</v>
      </c>
      <c r="G629" s="1" t="s">
        <v>16</v>
      </c>
      <c r="H629" s="1" t="s">
        <v>17</v>
      </c>
      <c r="I629" s="1" t="s">
        <v>465</v>
      </c>
      <c r="J629" s="1" t="s">
        <v>56</v>
      </c>
      <c r="K629" s="1" t="s">
        <v>16</v>
      </c>
      <c r="L629" s="1" t="s">
        <v>19</v>
      </c>
      <c r="M629" s="2" t="str">
        <f t="shared" si="217"/>
        <v>UK0013112</v>
      </c>
      <c r="N629" s="2" t="str">
        <f t="shared" si="218"/>
        <v>Fal and Helford</v>
      </c>
      <c r="O629" s="2" t="str">
        <f t="shared" si="219"/>
        <v>SAC</v>
      </c>
      <c r="P629" s="2" t="str">
        <f t="shared" si="221"/>
        <v>A2.2</v>
      </c>
      <c r="Q629" s="37" t="s">
        <v>339</v>
      </c>
      <c r="R629" s="37" t="s">
        <v>340</v>
      </c>
      <c r="S629" s="37" t="s">
        <v>341</v>
      </c>
      <c r="T629" s="37" t="s">
        <v>444</v>
      </c>
      <c r="U629" s="9">
        <f t="shared" si="222"/>
        <v>0</v>
      </c>
      <c r="V629" s="9">
        <f t="shared" si="223"/>
        <v>0</v>
      </c>
      <c r="W629" s="9">
        <f t="shared" si="224"/>
        <v>0</v>
      </c>
      <c r="X629" s="9">
        <f t="shared" si="225"/>
        <v>0</v>
      </c>
      <c r="Y629" s="9">
        <f t="shared" si="226"/>
        <v>0</v>
      </c>
      <c r="Z629" s="9">
        <f t="shared" si="227"/>
        <v>0</v>
      </c>
      <c r="AA629" s="9">
        <f t="shared" si="228"/>
        <v>0</v>
      </c>
      <c r="AB629" s="9">
        <f t="shared" si="229"/>
        <v>0</v>
      </c>
      <c r="AN629" s="10" t="str">
        <f t="shared" si="220"/>
        <v>Alde-Ore EstuarySPA</v>
      </c>
      <c r="AO629" s="10" t="str">
        <f t="shared" si="230"/>
        <v>Alde-Ore Estuary</v>
      </c>
      <c r="AP629" s="9">
        <f>IFERROR(VLOOKUP($AN629,'Introduction probability'!$A$1:$L$128,5,FALSE),"0")</f>
        <v>0.5</v>
      </c>
      <c r="AQ629" s="9">
        <f>IFERROR(VLOOKUP($AN629,'Introduction probability'!$A$1:$L$128,6,FALSE),"0")</f>
        <v>0.5</v>
      </c>
      <c r="AR629" s="9">
        <f>IFERROR(VLOOKUP($AN629,'Introduction probability'!$A$1:$L$128,7,FALSE),"0")</f>
        <v>0.5</v>
      </c>
      <c r="AS629" s="9">
        <f>IFERROR(VLOOKUP($AN629,'Introduction probability'!$A$1:$L$128,8,FALSE),"0")</f>
        <v>0.5</v>
      </c>
      <c r="AT629" s="9">
        <f>IFERROR(VLOOKUP($AN629,'Introduction probability'!$A$1:$L$128,9,FALSE),"0")</f>
        <v>1</v>
      </c>
      <c r="AU629" s="9">
        <f>IFERROR(VLOOKUP($AN629,'Introduction probability'!$A$1:$L$128,10,FALSE),"0")</f>
        <v>1</v>
      </c>
      <c r="AV629" s="9">
        <f>IFERROR(VLOOKUP($AN629,'Introduction probability'!$A$1:$L$128,11,FALSE),"0")</f>
        <v>0.5</v>
      </c>
      <c r="AW629" s="9">
        <f>IFERROR(VLOOKUP($AN629,'Introduction probability'!$A$1:$L$128,12,FALSE),"0")</f>
        <v>0.5</v>
      </c>
      <c r="AY629" s="2" t="str">
        <f t="shared" si="231"/>
        <v>Alde-Ore Estuary</v>
      </c>
      <c r="AZ629" s="2" t="str">
        <f t="shared" si="232"/>
        <v>SPA</v>
      </c>
      <c r="BA629" s="2">
        <f t="shared" si="233"/>
        <v>0</v>
      </c>
      <c r="BB629" s="2">
        <f t="shared" si="234"/>
        <v>0</v>
      </c>
      <c r="BC629" s="2">
        <f t="shared" si="235"/>
        <v>0</v>
      </c>
      <c r="BD629" s="2">
        <f t="shared" si="236"/>
        <v>0</v>
      </c>
      <c r="BE629" s="2">
        <f t="shared" si="237"/>
        <v>0</v>
      </c>
      <c r="BF629" s="2">
        <f t="shared" si="238"/>
        <v>0</v>
      </c>
      <c r="BG629" s="2">
        <f t="shared" si="239"/>
        <v>0</v>
      </c>
      <c r="BH629" s="2">
        <f t="shared" si="240"/>
        <v>0</v>
      </c>
    </row>
    <row r="630" spans="1:60" x14ac:dyDescent="0.25">
      <c r="A630" s="1" t="s">
        <v>277</v>
      </c>
      <c r="B630" s="1" t="s">
        <v>278</v>
      </c>
      <c r="C630" s="1" t="s">
        <v>242</v>
      </c>
      <c r="D630" s="1" t="s">
        <v>532</v>
      </c>
      <c r="E630" s="1" t="s">
        <v>205</v>
      </c>
      <c r="F630" s="1" t="s">
        <v>16</v>
      </c>
      <c r="G630" s="1" t="s">
        <v>16</v>
      </c>
      <c r="H630" s="1" t="s">
        <v>17</v>
      </c>
      <c r="I630" s="1" t="s">
        <v>597</v>
      </c>
      <c r="J630" s="1" t="s">
        <v>188</v>
      </c>
      <c r="K630" s="1" t="s">
        <v>16</v>
      </c>
      <c r="L630" s="1" t="s">
        <v>19</v>
      </c>
      <c r="M630" s="2" t="str">
        <f t="shared" si="217"/>
        <v>UK0013112</v>
      </c>
      <c r="N630" s="2" t="str">
        <f t="shared" si="218"/>
        <v>Fal and Helford</v>
      </c>
      <c r="O630" s="2" t="str">
        <f t="shared" si="219"/>
        <v>SAC</v>
      </c>
      <c r="P630" s="2" t="str">
        <f t="shared" si="221"/>
        <v>A2.61</v>
      </c>
      <c r="Q630" s="37" t="s">
        <v>339</v>
      </c>
      <c r="R630" s="37" t="s">
        <v>340</v>
      </c>
      <c r="S630" s="37" t="s">
        <v>341</v>
      </c>
      <c r="T630" s="37" t="s">
        <v>465</v>
      </c>
      <c r="U630" s="9">
        <f t="shared" si="222"/>
        <v>0</v>
      </c>
      <c r="V630" s="9">
        <f t="shared" si="223"/>
        <v>0</v>
      </c>
      <c r="W630" s="9">
        <f t="shared" si="224"/>
        <v>0</v>
      </c>
      <c r="X630" s="9">
        <f t="shared" si="225"/>
        <v>0</v>
      </c>
      <c r="Y630" s="9">
        <f t="shared" si="226"/>
        <v>0</v>
      </c>
      <c r="Z630" s="9">
        <f t="shared" si="227"/>
        <v>0</v>
      </c>
      <c r="AA630" s="9">
        <f t="shared" si="228"/>
        <v>0</v>
      </c>
      <c r="AB630" s="9">
        <f t="shared" si="229"/>
        <v>0</v>
      </c>
      <c r="AN630" s="10" t="str">
        <f t="shared" si="220"/>
        <v>Alde-Ore EstuarySPA</v>
      </c>
      <c r="AO630" s="10" t="str">
        <f t="shared" si="230"/>
        <v>Alde-Ore Estuary</v>
      </c>
      <c r="AP630" s="9">
        <f>IFERROR(VLOOKUP($AN630,'Introduction probability'!$A$1:$L$128,5,FALSE),"0")</f>
        <v>0.5</v>
      </c>
      <c r="AQ630" s="9">
        <f>IFERROR(VLOOKUP($AN630,'Introduction probability'!$A$1:$L$128,6,FALSE),"0")</f>
        <v>0.5</v>
      </c>
      <c r="AR630" s="9">
        <f>IFERROR(VLOOKUP($AN630,'Introduction probability'!$A$1:$L$128,7,FALSE),"0")</f>
        <v>0.5</v>
      </c>
      <c r="AS630" s="9">
        <f>IFERROR(VLOOKUP($AN630,'Introduction probability'!$A$1:$L$128,8,FALSE),"0")</f>
        <v>0.5</v>
      </c>
      <c r="AT630" s="9">
        <f>IFERROR(VLOOKUP($AN630,'Introduction probability'!$A$1:$L$128,9,FALSE),"0")</f>
        <v>1</v>
      </c>
      <c r="AU630" s="9">
        <f>IFERROR(VLOOKUP($AN630,'Introduction probability'!$A$1:$L$128,10,FALSE),"0")</f>
        <v>1</v>
      </c>
      <c r="AV630" s="9">
        <f>IFERROR(VLOOKUP($AN630,'Introduction probability'!$A$1:$L$128,11,FALSE),"0")</f>
        <v>0.5</v>
      </c>
      <c r="AW630" s="9">
        <f>IFERROR(VLOOKUP($AN630,'Introduction probability'!$A$1:$L$128,12,FALSE),"0")</f>
        <v>0.5</v>
      </c>
      <c r="AY630" s="2" t="str">
        <f t="shared" si="231"/>
        <v>Alde-Ore Estuary</v>
      </c>
      <c r="AZ630" s="2" t="str">
        <f t="shared" si="232"/>
        <v>SPA</v>
      </c>
      <c r="BA630" s="2">
        <f t="shared" si="233"/>
        <v>0</v>
      </c>
      <c r="BB630" s="2">
        <f t="shared" si="234"/>
        <v>0</v>
      </c>
      <c r="BC630" s="2">
        <f t="shared" si="235"/>
        <v>0</v>
      </c>
      <c r="BD630" s="2">
        <f t="shared" si="236"/>
        <v>0</v>
      </c>
      <c r="BE630" s="2">
        <f t="shared" si="237"/>
        <v>0</v>
      </c>
      <c r="BF630" s="2">
        <f t="shared" si="238"/>
        <v>0</v>
      </c>
      <c r="BG630" s="2">
        <f t="shared" si="239"/>
        <v>0</v>
      </c>
      <c r="BH630" s="2">
        <f t="shared" si="240"/>
        <v>0</v>
      </c>
    </row>
    <row r="631" spans="1:60" x14ac:dyDescent="0.25">
      <c r="A631" s="1" t="s">
        <v>277</v>
      </c>
      <c r="B631" s="1" t="s">
        <v>278</v>
      </c>
      <c r="C631" s="1" t="s">
        <v>242</v>
      </c>
      <c r="D631" s="1" t="s">
        <v>441</v>
      </c>
      <c r="E631" s="1" t="s">
        <v>15</v>
      </c>
      <c r="F631" s="1" t="s">
        <v>16</v>
      </c>
      <c r="G631" s="1" t="s">
        <v>16</v>
      </c>
      <c r="H631" s="1" t="s">
        <v>17</v>
      </c>
      <c r="I631" s="1" t="s">
        <v>590</v>
      </c>
      <c r="J631" s="1" t="s">
        <v>18</v>
      </c>
      <c r="K631" s="1" t="s">
        <v>16</v>
      </c>
      <c r="L631" s="1" t="s">
        <v>19</v>
      </c>
      <c r="M631" s="2" t="str">
        <f t="shared" si="217"/>
        <v>UK0013112</v>
      </c>
      <c r="N631" s="2" t="str">
        <f t="shared" si="218"/>
        <v>Fal and Helford</v>
      </c>
      <c r="O631" s="2" t="str">
        <f t="shared" si="219"/>
        <v>SAC</v>
      </c>
      <c r="P631" s="2" t="str">
        <f t="shared" si="221"/>
        <v>A4</v>
      </c>
      <c r="Q631" s="37" t="s">
        <v>339</v>
      </c>
      <c r="R631" s="37" t="s">
        <v>340</v>
      </c>
      <c r="S631" s="37" t="s">
        <v>341</v>
      </c>
      <c r="T631" s="37" t="s">
        <v>543</v>
      </c>
      <c r="U631" s="9">
        <f t="shared" si="222"/>
        <v>0</v>
      </c>
      <c r="V631" s="9">
        <f t="shared" si="223"/>
        <v>0</v>
      </c>
      <c r="W631" s="9">
        <f t="shared" si="224"/>
        <v>0</v>
      </c>
      <c r="X631" s="9">
        <f t="shared" si="225"/>
        <v>0</v>
      </c>
      <c r="Y631" s="9">
        <f t="shared" si="226"/>
        <v>0</v>
      </c>
      <c r="Z631" s="9">
        <f t="shared" si="227"/>
        <v>0</v>
      </c>
      <c r="AA631" s="9">
        <f t="shared" si="228"/>
        <v>0</v>
      </c>
      <c r="AB631" s="9">
        <f t="shared" si="229"/>
        <v>0</v>
      </c>
      <c r="AN631" s="10" t="str">
        <f t="shared" si="220"/>
        <v>Alde-Ore EstuarySPA</v>
      </c>
      <c r="AO631" s="10" t="str">
        <f t="shared" si="230"/>
        <v>Alde-Ore Estuary</v>
      </c>
      <c r="AP631" s="9">
        <f>IFERROR(VLOOKUP($AN631,'Introduction probability'!$A$1:$L$128,5,FALSE),"0")</f>
        <v>0.5</v>
      </c>
      <c r="AQ631" s="9">
        <f>IFERROR(VLOOKUP($AN631,'Introduction probability'!$A$1:$L$128,6,FALSE),"0")</f>
        <v>0.5</v>
      </c>
      <c r="AR631" s="9">
        <f>IFERROR(VLOOKUP($AN631,'Introduction probability'!$A$1:$L$128,7,FALSE),"0")</f>
        <v>0.5</v>
      </c>
      <c r="AS631" s="9">
        <f>IFERROR(VLOOKUP($AN631,'Introduction probability'!$A$1:$L$128,8,FALSE),"0")</f>
        <v>0.5</v>
      </c>
      <c r="AT631" s="9">
        <f>IFERROR(VLOOKUP($AN631,'Introduction probability'!$A$1:$L$128,9,FALSE),"0")</f>
        <v>1</v>
      </c>
      <c r="AU631" s="9">
        <f>IFERROR(VLOOKUP($AN631,'Introduction probability'!$A$1:$L$128,10,FALSE),"0")</f>
        <v>1</v>
      </c>
      <c r="AV631" s="9">
        <f>IFERROR(VLOOKUP($AN631,'Introduction probability'!$A$1:$L$128,11,FALSE),"0")</f>
        <v>0.5</v>
      </c>
      <c r="AW631" s="9">
        <f>IFERROR(VLOOKUP($AN631,'Introduction probability'!$A$1:$L$128,12,FALSE),"0")</f>
        <v>0.5</v>
      </c>
      <c r="AY631" s="2" t="str">
        <f t="shared" si="231"/>
        <v>Alde-Ore Estuary</v>
      </c>
      <c r="AZ631" s="2" t="str">
        <f t="shared" si="232"/>
        <v>SPA</v>
      </c>
      <c r="BA631" s="2">
        <f t="shared" si="233"/>
        <v>0</v>
      </c>
      <c r="BB631" s="2">
        <f t="shared" si="234"/>
        <v>0</v>
      </c>
      <c r="BC631" s="2">
        <f t="shared" si="235"/>
        <v>0</v>
      </c>
      <c r="BD631" s="2">
        <f t="shared" si="236"/>
        <v>0</v>
      </c>
      <c r="BE631" s="2">
        <f t="shared" si="237"/>
        <v>0</v>
      </c>
      <c r="BF631" s="2">
        <f t="shared" si="238"/>
        <v>0</v>
      </c>
      <c r="BG631" s="2">
        <f t="shared" si="239"/>
        <v>0</v>
      </c>
      <c r="BH631" s="2">
        <f t="shared" si="240"/>
        <v>0</v>
      </c>
    </row>
    <row r="632" spans="1:60" x14ac:dyDescent="0.25">
      <c r="A632" s="1" t="s">
        <v>277</v>
      </c>
      <c r="B632" s="1" t="s">
        <v>278</v>
      </c>
      <c r="C632" s="1" t="s">
        <v>242</v>
      </c>
      <c r="D632" s="1" t="s">
        <v>441</v>
      </c>
      <c r="E632" s="1" t="s">
        <v>15</v>
      </c>
      <c r="F632" s="1" t="s">
        <v>16</v>
      </c>
      <c r="G632" s="1" t="s">
        <v>16</v>
      </c>
      <c r="H632" s="1" t="s">
        <v>17</v>
      </c>
      <c r="I632" s="1" t="s">
        <v>591</v>
      </c>
      <c r="J632" s="1" t="s">
        <v>20</v>
      </c>
      <c r="K632" s="1" t="s">
        <v>16</v>
      </c>
      <c r="L632" s="1" t="s">
        <v>19</v>
      </c>
      <c r="M632" s="2" t="str">
        <f t="shared" si="217"/>
        <v>UK0013112</v>
      </c>
      <c r="N632" s="2" t="str">
        <f t="shared" si="218"/>
        <v>Fal and Helford</v>
      </c>
      <c r="O632" s="2" t="str">
        <f t="shared" si="219"/>
        <v>SAC</v>
      </c>
      <c r="P632" s="2" t="str">
        <f t="shared" si="221"/>
        <v>A3</v>
      </c>
      <c r="Q632" s="37" t="s">
        <v>339</v>
      </c>
      <c r="R632" s="37" t="s">
        <v>340</v>
      </c>
      <c r="S632" s="37" t="s">
        <v>341</v>
      </c>
      <c r="T632" s="37" t="s">
        <v>549</v>
      </c>
      <c r="U632" s="9">
        <f t="shared" si="222"/>
        <v>0</v>
      </c>
      <c r="V632" s="9">
        <f t="shared" si="223"/>
        <v>0</v>
      </c>
      <c r="W632" s="9">
        <f t="shared" si="224"/>
        <v>0</v>
      </c>
      <c r="X632" s="9">
        <f t="shared" si="225"/>
        <v>0</v>
      </c>
      <c r="Y632" s="9">
        <f t="shared" si="226"/>
        <v>0</v>
      </c>
      <c r="Z632" s="9">
        <f t="shared" si="227"/>
        <v>0</v>
      </c>
      <c r="AA632" s="9">
        <f t="shared" si="228"/>
        <v>0</v>
      </c>
      <c r="AB632" s="9">
        <f t="shared" si="229"/>
        <v>0</v>
      </c>
      <c r="AN632" s="10" t="str">
        <f t="shared" si="220"/>
        <v>Alde-Ore EstuarySPA</v>
      </c>
      <c r="AO632" s="10" t="str">
        <f t="shared" si="230"/>
        <v>Alde-Ore Estuary</v>
      </c>
      <c r="AP632" s="9">
        <f>IFERROR(VLOOKUP($AN632,'Introduction probability'!$A$1:$L$128,5,FALSE),"0")</f>
        <v>0.5</v>
      </c>
      <c r="AQ632" s="9">
        <f>IFERROR(VLOOKUP($AN632,'Introduction probability'!$A$1:$L$128,6,FALSE),"0")</f>
        <v>0.5</v>
      </c>
      <c r="AR632" s="9">
        <f>IFERROR(VLOOKUP($AN632,'Introduction probability'!$A$1:$L$128,7,FALSE),"0")</f>
        <v>0.5</v>
      </c>
      <c r="AS632" s="9">
        <f>IFERROR(VLOOKUP($AN632,'Introduction probability'!$A$1:$L$128,8,FALSE),"0")</f>
        <v>0.5</v>
      </c>
      <c r="AT632" s="9">
        <f>IFERROR(VLOOKUP($AN632,'Introduction probability'!$A$1:$L$128,9,FALSE),"0")</f>
        <v>1</v>
      </c>
      <c r="AU632" s="9">
        <f>IFERROR(VLOOKUP($AN632,'Introduction probability'!$A$1:$L$128,10,FALSE),"0")</f>
        <v>1</v>
      </c>
      <c r="AV632" s="9">
        <f>IFERROR(VLOOKUP($AN632,'Introduction probability'!$A$1:$L$128,11,FALSE),"0")</f>
        <v>0.5</v>
      </c>
      <c r="AW632" s="9">
        <f>IFERROR(VLOOKUP($AN632,'Introduction probability'!$A$1:$L$128,12,FALSE),"0")</f>
        <v>0.5</v>
      </c>
      <c r="AY632" s="2" t="str">
        <f t="shared" si="231"/>
        <v>Alde-Ore Estuary</v>
      </c>
      <c r="AZ632" s="2" t="str">
        <f t="shared" si="232"/>
        <v>SPA</v>
      </c>
      <c r="BA632" s="2">
        <f t="shared" si="233"/>
        <v>0</v>
      </c>
      <c r="BB632" s="2">
        <f t="shared" si="234"/>
        <v>0</v>
      </c>
      <c r="BC632" s="2">
        <f t="shared" si="235"/>
        <v>0</v>
      </c>
      <c r="BD632" s="2">
        <f t="shared" si="236"/>
        <v>0</v>
      </c>
      <c r="BE632" s="2">
        <f t="shared" si="237"/>
        <v>0</v>
      </c>
      <c r="BF632" s="2">
        <f t="shared" si="238"/>
        <v>0</v>
      </c>
      <c r="BG632" s="2">
        <f t="shared" si="239"/>
        <v>0</v>
      </c>
      <c r="BH632" s="2">
        <f t="shared" si="240"/>
        <v>0</v>
      </c>
    </row>
    <row r="633" spans="1:60" x14ac:dyDescent="0.25">
      <c r="A633" s="1" t="s">
        <v>277</v>
      </c>
      <c r="B633" s="1" t="s">
        <v>278</v>
      </c>
      <c r="C633" s="1" t="s">
        <v>242</v>
      </c>
      <c r="D633" s="1" t="s">
        <v>441</v>
      </c>
      <c r="E633" s="1" t="s">
        <v>15</v>
      </c>
      <c r="F633" s="1" t="s">
        <v>16</v>
      </c>
      <c r="G633" s="1" t="s">
        <v>16</v>
      </c>
      <c r="H633" s="1" t="s">
        <v>17</v>
      </c>
      <c r="I633" s="1" t="s">
        <v>595</v>
      </c>
      <c r="J633" s="1" t="s">
        <v>155</v>
      </c>
      <c r="K633" s="1" t="s">
        <v>16</v>
      </c>
      <c r="L633" s="1" t="s">
        <v>19</v>
      </c>
      <c r="M633" s="2" t="str">
        <f t="shared" si="217"/>
        <v>UK0013112</v>
      </c>
      <c r="N633" s="2" t="str">
        <f t="shared" si="218"/>
        <v>Fal and Helford</v>
      </c>
      <c r="O633" s="2" t="str">
        <f t="shared" si="219"/>
        <v>SAC</v>
      </c>
      <c r="P633" s="2" t="str">
        <f t="shared" si="221"/>
        <v>A1</v>
      </c>
      <c r="Q633" s="37" t="s">
        <v>339</v>
      </c>
      <c r="R633" s="37" t="s">
        <v>340</v>
      </c>
      <c r="S633" s="37" t="s">
        <v>341</v>
      </c>
      <c r="T633" s="37" t="s">
        <v>593</v>
      </c>
      <c r="U633" s="9">
        <f t="shared" si="222"/>
        <v>0</v>
      </c>
      <c r="V633" s="9">
        <f t="shared" si="223"/>
        <v>0</v>
      </c>
      <c r="W633" s="9">
        <f t="shared" si="224"/>
        <v>0</v>
      </c>
      <c r="X633" s="9">
        <f t="shared" si="225"/>
        <v>0</v>
      </c>
      <c r="Y633" s="9">
        <f t="shared" si="226"/>
        <v>0</v>
      </c>
      <c r="Z633" s="9">
        <f t="shared" si="227"/>
        <v>0</v>
      </c>
      <c r="AA633" s="9">
        <f t="shared" si="228"/>
        <v>0</v>
      </c>
      <c r="AB633" s="9">
        <f t="shared" si="229"/>
        <v>0</v>
      </c>
      <c r="AN633" s="10" t="str">
        <f t="shared" si="220"/>
        <v>Alde-Ore EstuarySPA</v>
      </c>
      <c r="AO633" s="10" t="str">
        <f t="shared" si="230"/>
        <v>Alde-Ore Estuary</v>
      </c>
      <c r="AP633" s="9">
        <f>IFERROR(VLOOKUP($AN633,'Introduction probability'!$A$1:$L$128,5,FALSE),"0")</f>
        <v>0.5</v>
      </c>
      <c r="AQ633" s="9">
        <f>IFERROR(VLOOKUP($AN633,'Introduction probability'!$A$1:$L$128,6,FALSE),"0")</f>
        <v>0.5</v>
      </c>
      <c r="AR633" s="9">
        <f>IFERROR(VLOOKUP($AN633,'Introduction probability'!$A$1:$L$128,7,FALSE),"0")</f>
        <v>0.5</v>
      </c>
      <c r="AS633" s="9">
        <f>IFERROR(VLOOKUP($AN633,'Introduction probability'!$A$1:$L$128,8,FALSE),"0")</f>
        <v>0.5</v>
      </c>
      <c r="AT633" s="9">
        <f>IFERROR(VLOOKUP($AN633,'Introduction probability'!$A$1:$L$128,9,FALSE),"0")</f>
        <v>1</v>
      </c>
      <c r="AU633" s="9">
        <f>IFERROR(VLOOKUP($AN633,'Introduction probability'!$A$1:$L$128,10,FALSE),"0")</f>
        <v>1</v>
      </c>
      <c r="AV633" s="9">
        <f>IFERROR(VLOOKUP($AN633,'Introduction probability'!$A$1:$L$128,11,FALSE),"0")</f>
        <v>0.5</v>
      </c>
      <c r="AW633" s="9">
        <f>IFERROR(VLOOKUP($AN633,'Introduction probability'!$A$1:$L$128,12,FALSE),"0")</f>
        <v>0.5</v>
      </c>
      <c r="AY633" s="2" t="str">
        <f t="shared" si="231"/>
        <v>Alde-Ore Estuary</v>
      </c>
      <c r="AZ633" s="2" t="str">
        <f t="shared" si="232"/>
        <v>SPA</v>
      </c>
      <c r="BA633" s="2">
        <f t="shared" si="233"/>
        <v>0</v>
      </c>
      <c r="BB633" s="2">
        <f t="shared" si="234"/>
        <v>0</v>
      </c>
      <c r="BC633" s="2">
        <f t="shared" si="235"/>
        <v>0</v>
      </c>
      <c r="BD633" s="2">
        <f t="shared" si="236"/>
        <v>0</v>
      </c>
      <c r="BE633" s="2">
        <f t="shared" si="237"/>
        <v>0</v>
      </c>
      <c r="BF633" s="2">
        <f t="shared" si="238"/>
        <v>0</v>
      </c>
      <c r="BG633" s="2">
        <f t="shared" si="239"/>
        <v>0</v>
      </c>
      <c r="BH633" s="2">
        <f t="shared" si="240"/>
        <v>0</v>
      </c>
    </row>
    <row r="634" spans="1:60" x14ac:dyDescent="0.25">
      <c r="A634" s="1" t="s">
        <v>277</v>
      </c>
      <c r="B634" s="1" t="s">
        <v>278</v>
      </c>
      <c r="C634" s="1" t="s">
        <v>242</v>
      </c>
      <c r="D634" s="1" t="s">
        <v>548</v>
      </c>
      <c r="E634" s="1" t="s">
        <v>276</v>
      </c>
      <c r="F634" s="1" t="s">
        <v>16</v>
      </c>
      <c r="G634" s="1" t="s">
        <v>16</v>
      </c>
      <c r="H634" s="1" t="s">
        <v>17</v>
      </c>
      <c r="I634" s="1" t="s">
        <v>622</v>
      </c>
      <c r="J634" s="1" t="s">
        <v>103</v>
      </c>
      <c r="K634" s="1" t="s">
        <v>16</v>
      </c>
      <c r="L634" s="1" t="s">
        <v>203</v>
      </c>
      <c r="M634" s="2" t="str">
        <f t="shared" si="217"/>
        <v>UK0013112</v>
      </c>
      <c r="N634" s="2" t="str">
        <f t="shared" si="218"/>
        <v>Fal and Helford</v>
      </c>
      <c r="O634" s="2" t="str">
        <f t="shared" si="219"/>
        <v>SAC</v>
      </c>
      <c r="P634" s="2" t="str">
        <f t="shared" si="221"/>
        <v>A5.51</v>
      </c>
      <c r="Q634" s="37" t="s">
        <v>339</v>
      </c>
      <c r="R634" s="37" t="s">
        <v>340</v>
      </c>
      <c r="S634" s="37" t="s">
        <v>341</v>
      </c>
      <c r="T634" s="37" t="s">
        <v>594</v>
      </c>
      <c r="U634" s="9">
        <f t="shared" si="222"/>
        <v>1</v>
      </c>
      <c r="V634" s="9">
        <f t="shared" si="223"/>
        <v>1</v>
      </c>
      <c r="W634" s="9">
        <f t="shared" si="224"/>
        <v>1</v>
      </c>
      <c r="X634" s="9">
        <f t="shared" si="225"/>
        <v>0</v>
      </c>
      <c r="Y634" s="9">
        <f t="shared" si="226"/>
        <v>1</v>
      </c>
      <c r="Z634" s="9">
        <f t="shared" si="227"/>
        <v>1</v>
      </c>
      <c r="AA634" s="9">
        <f t="shared" si="228"/>
        <v>1</v>
      </c>
      <c r="AB634" s="9">
        <f t="shared" si="229"/>
        <v>1</v>
      </c>
      <c r="AN634" s="10" t="str">
        <f t="shared" si="220"/>
        <v>Alde-Ore EstuarySPA</v>
      </c>
      <c r="AO634" s="10" t="str">
        <f t="shared" si="230"/>
        <v>Alde-Ore Estuary</v>
      </c>
      <c r="AP634" s="9">
        <f>IFERROR(VLOOKUP($AN634,'Introduction probability'!$A$1:$L$128,5,FALSE),"0")</f>
        <v>0.5</v>
      </c>
      <c r="AQ634" s="9">
        <f>IFERROR(VLOOKUP($AN634,'Introduction probability'!$A$1:$L$128,6,FALSE),"0")</f>
        <v>0.5</v>
      </c>
      <c r="AR634" s="9">
        <f>IFERROR(VLOOKUP($AN634,'Introduction probability'!$A$1:$L$128,7,FALSE),"0")</f>
        <v>0.5</v>
      </c>
      <c r="AS634" s="9">
        <f>IFERROR(VLOOKUP($AN634,'Introduction probability'!$A$1:$L$128,8,FALSE),"0")</f>
        <v>0.5</v>
      </c>
      <c r="AT634" s="9">
        <f>IFERROR(VLOOKUP($AN634,'Introduction probability'!$A$1:$L$128,9,FALSE),"0")</f>
        <v>1</v>
      </c>
      <c r="AU634" s="9">
        <f>IFERROR(VLOOKUP($AN634,'Introduction probability'!$A$1:$L$128,10,FALSE),"0")</f>
        <v>1</v>
      </c>
      <c r="AV634" s="9">
        <f>IFERROR(VLOOKUP($AN634,'Introduction probability'!$A$1:$L$128,11,FALSE),"0")</f>
        <v>0.5</v>
      </c>
      <c r="AW634" s="9">
        <f>IFERROR(VLOOKUP($AN634,'Introduction probability'!$A$1:$L$128,12,FALSE),"0")</f>
        <v>0.5</v>
      </c>
      <c r="AY634" s="2" t="str">
        <f t="shared" si="231"/>
        <v>Alde-Ore Estuary</v>
      </c>
      <c r="AZ634" s="2" t="str">
        <f t="shared" si="232"/>
        <v>SPA</v>
      </c>
      <c r="BA634" s="2">
        <f t="shared" si="233"/>
        <v>0.5</v>
      </c>
      <c r="BB634" s="2">
        <f t="shared" si="234"/>
        <v>0.5</v>
      </c>
      <c r="BC634" s="2">
        <f t="shared" si="235"/>
        <v>0.5</v>
      </c>
      <c r="BD634" s="2">
        <f t="shared" si="236"/>
        <v>0</v>
      </c>
      <c r="BE634" s="2">
        <f t="shared" si="237"/>
        <v>1</v>
      </c>
      <c r="BF634" s="2">
        <f t="shared" si="238"/>
        <v>1</v>
      </c>
      <c r="BG634" s="2">
        <f t="shared" si="239"/>
        <v>0.5</v>
      </c>
      <c r="BH634" s="2">
        <f t="shared" si="240"/>
        <v>0.5</v>
      </c>
    </row>
    <row r="635" spans="1:60" x14ac:dyDescent="0.25">
      <c r="A635" s="1" t="s">
        <v>277</v>
      </c>
      <c r="B635" s="1" t="s">
        <v>278</v>
      </c>
      <c r="C635" s="1" t="s">
        <v>242</v>
      </c>
      <c r="D635" s="1" t="s">
        <v>548</v>
      </c>
      <c r="E635" s="1" t="s">
        <v>276</v>
      </c>
      <c r="F635" s="1" t="s">
        <v>16</v>
      </c>
      <c r="G635" s="1" t="s">
        <v>16</v>
      </c>
      <c r="H635" s="1" t="s">
        <v>17</v>
      </c>
      <c r="I635" s="1" t="s">
        <v>472</v>
      </c>
      <c r="J635" s="1" t="s">
        <v>65</v>
      </c>
      <c r="K635" s="1" t="s">
        <v>16</v>
      </c>
      <c r="L635" s="1" t="s">
        <v>19</v>
      </c>
      <c r="M635" s="2" t="str">
        <f t="shared" si="217"/>
        <v>UK0013112</v>
      </c>
      <c r="N635" s="2" t="str">
        <f t="shared" si="218"/>
        <v>Fal and Helford</v>
      </c>
      <c r="O635" s="2" t="str">
        <f t="shared" si="219"/>
        <v>SAC</v>
      </c>
      <c r="P635" s="2" t="str">
        <f t="shared" si="221"/>
        <v>A5.1</v>
      </c>
      <c r="Q635" s="37" t="s">
        <v>339</v>
      </c>
      <c r="R635" s="37" t="s">
        <v>340</v>
      </c>
      <c r="S635" s="37" t="s">
        <v>341</v>
      </c>
      <c r="T635" s="37" t="s">
        <v>635</v>
      </c>
      <c r="U635" s="9">
        <f t="shared" si="222"/>
        <v>0</v>
      </c>
      <c r="V635" s="9">
        <f t="shared" si="223"/>
        <v>0</v>
      </c>
      <c r="W635" s="9">
        <f t="shared" si="224"/>
        <v>0</v>
      </c>
      <c r="X635" s="9">
        <f t="shared" si="225"/>
        <v>0</v>
      </c>
      <c r="Y635" s="9">
        <f t="shared" si="226"/>
        <v>0</v>
      </c>
      <c r="Z635" s="9">
        <f t="shared" si="227"/>
        <v>0</v>
      </c>
      <c r="AA635" s="9">
        <f t="shared" si="228"/>
        <v>0</v>
      </c>
      <c r="AB635" s="9">
        <f t="shared" si="229"/>
        <v>0</v>
      </c>
      <c r="AN635" s="10" t="str">
        <f t="shared" si="220"/>
        <v>Alde-Ore EstuarySPA</v>
      </c>
      <c r="AO635" s="10" t="str">
        <f t="shared" si="230"/>
        <v>Alde-Ore Estuary</v>
      </c>
      <c r="AP635" s="9">
        <f>IFERROR(VLOOKUP($AN635,'Introduction probability'!$A$1:$L$128,5,FALSE),"0")</f>
        <v>0.5</v>
      </c>
      <c r="AQ635" s="9">
        <f>IFERROR(VLOOKUP($AN635,'Introduction probability'!$A$1:$L$128,6,FALSE),"0")</f>
        <v>0.5</v>
      </c>
      <c r="AR635" s="9">
        <f>IFERROR(VLOOKUP($AN635,'Introduction probability'!$A$1:$L$128,7,FALSE),"0")</f>
        <v>0.5</v>
      </c>
      <c r="AS635" s="9">
        <f>IFERROR(VLOOKUP($AN635,'Introduction probability'!$A$1:$L$128,8,FALSE),"0")</f>
        <v>0.5</v>
      </c>
      <c r="AT635" s="9">
        <f>IFERROR(VLOOKUP($AN635,'Introduction probability'!$A$1:$L$128,9,FALSE),"0")</f>
        <v>1</v>
      </c>
      <c r="AU635" s="9">
        <f>IFERROR(VLOOKUP($AN635,'Introduction probability'!$A$1:$L$128,10,FALSE),"0")</f>
        <v>1</v>
      </c>
      <c r="AV635" s="9">
        <f>IFERROR(VLOOKUP($AN635,'Introduction probability'!$A$1:$L$128,11,FALSE),"0")</f>
        <v>0.5</v>
      </c>
      <c r="AW635" s="9">
        <f>IFERROR(VLOOKUP($AN635,'Introduction probability'!$A$1:$L$128,12,FALSE),"0")</f>
        <v>0.5</v>
      </c>
      <c r="AY635" s="2" t="str">
        <f t="shared" si="231"/>
        <v>Alde-Ore Estuary</v>
      </c>
      <c r="AZ635" s="2" t="str">
        <f t="shared" si="232"/>
        <v>SPA</v>
      </c>
      <c r="BA635" s="2">
        <f t="shared" si="233"/>
        <v>0</v>
      </c>
      <c r="BB635" s="2">
        <f t="shared" si="234"/>
        <v>0</v>
      </c>
      <c r="BC635" s="2">
        <f t="shared" si="235"/>
        <v>0</v>
      </c>
      <c r="BD635" s="2">
        <f t="shared" si="236"/>
        <v>0</v>
      </c>
      <c r="BE635" s="2">
        <f t="shared" si="237"/>
        <v>0</v>
      </c>
      <c r="BF635" s="2">
        <f t="shared" si="238"/>
        <v>0</v>
      </c>
      <c r="BG635" s="2">
        <f t="shared" si="239"/>
        <v>0</v>
      </c>
      <c r="BH635" s="2">
        <f t="shared" si="240"/>
        <v>0</v>
      </c>
    </row>
    <row r="636" spans="1:60" x14ac:dyDescent="0.25">
      <c r="A636" s="1" t="s">
        <v>277</v>
      </c>
      <c r="B636" s="1" t="s">
        <v>278</v>
      </c>
      <c r="C636" s="1" t="s">
        <v>242</v>
      </c>
      <c r="D636" s="1" t="s">
        <v>548</v>
      </c>
      <c r="E636" s="1" t="s">
        <v>276</v>
      </c>
      <c r="F636" s="1" t="s">
        <v>16</v>
      </c>
      <c r="G636" s="1" t="s">
        <v>16</v>
      </c>
      <c r="H636" s="1" t="s">
        <v>17</v>
      </c>
      <c r="I636" s="1" t="s">
        <v>455</v>
      </c>
      <c r="J636" s="1" t="s">
        <v>40</v>
      </c>
      <c r="K636" s="1" t="s">
        <v>16</v>
      </c>
      <c r="L636" s="1" t="s">
        <v>19</v>
      </c>
      <c r="M636" s="2" t="str">
        <f t="shared" si="217"/>
        <v>UK0013112</v>
      </c>
      <c r="N636" s="2" t="str">
        <f t="shared" si="218"/>
        <v>Fal and Helford</v>
      </c>
      <c r="O636" s="2" t="str">
        <f t="shared" si="219"/>
        <v>SAC</v>
      </c>
      <c r="P636" s="2" t="str">
        <f t="shared" si="221"/>
        <v>A5.4</v>
      </c>
      <c r="Q636" s="37" t="s">
        <v>353</v>
      </c>
      <c r="R636" s="37" t="s">
        <v>354</v>
      </c>
      <c r="S636" s="37" t="s">
        <v>341</v>
      </c>
      <c r="T636" s="37" t="s">
        <v>535</v>
      </c>
      <c r="U636" s="9">
        <f t="shared" si="222"/>
        <v>0</v>
      </c>
      <c r="V636" s="9">
        <f t="shared" si="223"/>
        <v>0</v>
      </c>
      <c r="W636" s="9">
        <f t="shared" si="224"/>
        <v>0</v>
      </c>
      <c r="X636" s="9">
        <f t="shared" si="225"/>
        <v>0</v>
      </c>
      <c r="Y636" s="9">
        <f t="shared" si="226"/>
        <v>0</v>
      </c>
      <c r="Z636" s="9">
        <f t="shared" si="227"/>
        <v>0</v>
      </c>
      <c r="AA636" s="9">
        <f t="shared" si="228"/>
        <v>0</v>
      </c>
      <c r="AB636" s="9">
        <f t="shared" si="229"/>
        <v>0</v>
      </c>
      <c r="AN636" s="10" t="str">
        <f t="shared" si="220"/>
        <v>Chichester and Langstone HarboursSPA</v>
      </c>
      <c r="AO636" s="10" t="str">
        <f t="shared" si="230"/>
        <v>Chichester and Langstone Harbours</v>
      </c>
      <c r="AP636" s="9">
        <f>IFERROR(VLOOKUP($AN636,'Introduction probability'!$A$1:$L$128,5,FALSE),"0")</f>
        <v>1</v>
      </c>
      <c r="AQ636" s="9">
        <f>IFERROR(VLOOKUP($AN636,'Introduction probability'!$A$1:$L$128,6,FALSE),"0")</f>
        <v>0.5</v>
      </c>
      <c r="AR636" s="9">
        <f>IFERROR(VLOOKUP($AN636,'Introduction probability'!$A$1:$L$128,7,FALSE),"0")</f>
        <v>0.5</v>
      </c>
      <c r="AS636" s="9">
        <f>IFERROR(VLOOKUP($AN636,'Introduction probability'!$A$1:$L$128,8,FALSE),"0")</f>
        <v>1</v>
      </c>
      <c r="AT636" s="9">
        <f>IFERROR(VLOOKUP($AN636,'Introduction probability'!$A$1:$L$128,9,FALSE),"0")</f>
        <v>0.5</v>
      </c>
      <c r="AU636" s="9">
        <f>IFERROR(VLOOKUP($AN636,'Introduction probability'!$A$1:$L$128,10,FALSE),"0")</f>
        <v>1</v>
      </c>
      <c r="AV636" s="9">
        <f>IFERROR(VLOOKUP($AN636,'Introduction probability'!$A$1:$L$128,11,FALSE),"0")</f>
        <v>1</v>
      </c>
      <c r="AW636" s="9">
        <f>IFERROR(VLOOKUP($AN636,'Introduction probability'!$A$1:$L$128,12,FALSE),"0")</f>
        <v>1</v>
      </c>
      <c r="AY636" s="2" t="str">
        <f t="shared" si="231"/>
        <v>Chichester and Langstone Harbours</v>
      </c>
      <c r="AZ636" s="2" t="str">
        <f t="shared" si="232"/>
        <v>SPA</v>
      </c>
      <c r="BA636" s="2">
        <f t="shared" si="233"/>
        <v>0</v>
      </c>
      <c r="BB636" s="2">
        <f t="shared" si="234"/>
        <v>0</v>
      </c>
      <c r="BC636" s="2">
        <f t="shared" si="235"/>
        <v>0</v>
      </c>
      <c r="BD636" s="2">
        <f t="shared" si="236"/>
        <v>0</v>
      </c>
      <c r="BE636" s="2">
        <f t="shared" si="237"/>
        <v>0</v>
      </c>
      <c r="BF636" s="2">
        <f t="shared" si="238"/>
        <v>0</v>
      </c>
      <c r="BG636" s="2">
        <f t="shared" si="239"/>
        <v>0</v>
      </c>
      <c r="BH636" s="2">
        <f t="shared" si="240"/>
        <v>0</v>
      </c>
    </row>
    <row r="637" spans="1:60" x14ac:dyDescent="0.25">
      <c r="A637" s="1" t="s">
        <v>277</v>
      </c>
      <c r="B637" s="1" t="s">
        <v>278</v>
      </c>
      <c r="C637" s="1" t="s">
        <v>242</v>
      </c>
      <c r="D637" s="1" t="s">
        <v>548</v>
      </c>
      <c r="E637" s="1" t="s">
        <v>276</v>
      </c>
      <c r="F637" s="1" t="s">
        <v>16</v>
      </c>
      <c r="G637" s="1" t="s">
        <v>16</v>
      </c>
      <c r="H637" s="1" t="s">
        <v>17</v>
      </c>
      <c r="I637" s="1" t="s">
        <v>457</v>
      </c>
      <c r="J637" s="1" t="s">
        <v>42</v>
      </c>
      <c r="K637" s="1" t="s">
        <v>16</v>
      </c>
      <c r="L637" s="1" t="s">
        <v>19</v>
      </c>
      <c r="M637" s="2" t="str">
        <f t="shared" si="217"/>
        <v>UK0013112</v>
      </c>
      <c r="N637" s="2" t="str">
        <f t="shared" si="218"/>
        <v>Fal and Helford</v>
      </c>
      <c r="O637" s="2" t="str">
        <f t="shared" si="219"/>
        <v>SAC</v>
      </c>
      <c r="P637" s="2" t="str">
        <f t="shared" si="221"/>
        <v>A5.2</v>
      </c>
      <c r="Q637" s="37" t="s">
        <v>353</v>
      </c>
      <c r="R637" s="37" t="s">
        <v>354</v>
      </c>
      <c r="S637" s="37" t="s">
        <v>341</v>
      </c>
      <c r="T637" s="37" t="s">
        <v>530</v>
      </c>
      <c r="U637" s="9">
        <f t="shared" si="222"/>
        <v>0</v>
      </c>
      <c r="V637" s="9">
        <f t="shared" si="223"/>
        <v>0</v>
      </c>
      <c r="W637" s="9">
        <f t="shared" si="224"/>
        <v>0</v>
      </c>
      <c r="X637" s="9">
        <f t="shared" si="225"/>
        <v>0</v>
      </c>
      <c r="Y637" s="9">
        <f t="shared" si="226"/>
        <v>0</v>
      </c>
      <c r="Z637" s="9">
        <f t="shared" si="227"/>
        <v>0</v>
      </c>
      <c r="AA637" s="9">
        <f t="shared" si="228"/>
        <v>0</v>
      </c>
      <c r="AB637" s="9">
        <f t="shared" si="229"/>
        <v>0</v>
      </c>
      <c r="AN637" s="10" t="str">
        <f t="shared" si="220"/>
        <v>Chichester and Langstone HarboursSPA</v>
      </c>
      <c r="AO637" s="10" t="str">
        <f t="shared" si="230"/>
        <v>Chichester and Langstone Harbours</v>
      </c>
      <c r="AP637" s="9">
        <f>IFERROR(VLOOKUP($AN637,'Introduction probability'!$A$1:$L$128,5,FALSE),"0")</f>
        <v>1</v>
      </c>
      <c r="AQ637" s="9">
        <f>IFERROR(VLOOKUP($AN637,'Introduction probability'!$A$1:$L$128,6,FALSE),"0")</f>
        <v>0.5</v>
      </c>
      <c r="AR637" s="9">
        <f>IFERROR(VLOOKUP($AN637,'Introduction probability'!$A$1:$L$128,7,FALSE),"0")</f>
        <v>0.5</v>
      </c>
      <c r="AS637" s="9">
        <f>IFERROR(VLOOKUP($AN637,'Introduction probability'!$A$1:$L$128,8,FALSE),"0")</f>
        <v>1</v>
      </c>
      <c r="AT637" s="9">
        <f>IFERROR(VLOOKUP($AN637,'Introduction probability'!$A$1:$L$128,9,FALSE),"0")</f>
        <v>0.5</v>
      </c>
      <c r="AU637" s="9">
        <f>IFERROR(VLOOKUP($AN637,'Introduction probability'!$A$1:$L$128,10,FALSE),"0")</f>
        <v>1</v>
      </c>
      <c r="AV637" s="9">
        <f>IFERROR(VLOOKUP($AN637,'Introduction probability'!$A$1:$L$128,11,FALSE),"0")</f>
        <v>1</v>
      </c>
      <c r="AW637" s="9">
        <f>IFERROR(VLOOKUP($AN637,'Introduction probability'!$A$1:$L$128,12,FALSE),"0")</f>
        <v>1</v>
      </c>
      <c r="AY637" s="2" t="str">
        <f t="shared" si="231"/>
        <v>Chichester and Langstone Harbours</v>
      </c>
      <c r="AZ637" s="2" t="str">
        <f t="shared" si="232"/>
        <v>SPA</v>
      </c>
      <c r="BA637" s="2">
        <f t="shared" si="233"/>
        <v>0</v>
      </c>
      <c r="BB637" s="2">
        <f t="shared" si="234"/>
        <v>0</v>
      </c>
      <c r="BC637" s="2">
        <f t="shared" si="235"/>
        <v>0</v>
      </c>
      <c r="BD637" s="2">
        <f t="shared" si="236"/>
        <v>0</v>
      </c>
      <c r="BE637" s="2">
        <f t="shared" si="237"/>
        <v>0</v>
      </c>
      <c r="BF637" s="2">
        <f t="shared" si="238"/>
        <v>0</v>
      </c>
      <c r="BG637" s="2">
        <f t="shared" si="239"/>
        <v>0</v>
      </c>
      <c r="BH637" s="2">
        <f t="shared" si="240"/>
        <v>0</v>
      </c>
    </row>
    <row r="638" spans="1:60" x14ac:dyDescent="0.25">
      <c r="A638" s="1" t="s">
        <v>277</v>
      </c>
      <c r="B638" s="1" t="s">
        <v>278</v>
      </c>
      <c r="C638" s="1" t="s">
        <v>242</v>
      </c>
      <c r="D638" s="1" t="s">
        <v>548</v>
      </c>
      <c r="E638" s="1" t="s">
        <v>276</v>
      </c>
      <c r="F638" s="1" t="s">
        <v>16</v>
      </c>
      <c r="G638" s="1" t="s">
        <v>16</v>
      </c>
      <c r="H638" s="1" t="s">
        <v>17</v>
      </c>
      <c r="I638" s="1" t="s">
        <v>598</v>
      </c>
      <c r="J638" s="1" t="s">
        <v>190</v>
      </c>
      <c r="K638" s="1" t="s">
        <v>16</v>
      </c>
      <c r="L638" s="1" t="s">
        <v>19</v>
      </c>
      <c r="M638" s="2" t="str">
        <f t="shared" si="217"/>
        <v>UK0013112</v>
      </c>
      <c r="N638" s="2" t="str">
        <f t="shared" si="218"/>
        <v>Fal and Helford</v>
      </c>
      <c r="O638" s="2" t="str">
        <f t="shared" si="219"/>
        <v>SAC</v>
      </c>
      <c r="P638" s="2" t="str">
        <f t="shared" si="221"/>
        <v>A5.53</v>
      </c>
      <c r="Q638" s="37" t="s">
        <v>353</v>
      </c>
      <c r="R638" s="37" t="s">
        <v>354</v>
      </c>
      <c r="S638" s="37" t="s">
        <v>341</v>
      </c>
      <c r="T638" s="37" t="s">
        <v>536</v>
      </c>
      <c r="U638" s="9">
        <f t="shared" si="222"/>
        <v>1</v>
      </c>
      <c r="V638" s="9">
        <f t="shared" si="223"/>
        <v>1</v>
      </c>
      <c r="W638" s="9">
        <f t="shared" si="224"/>
        <v>1</v>
      </c>
      <c r="X638" s="9">
        <f t="shared" si="225"/>
        <v>1</v>
      </c>
      <c r="Y638" s="9">
        <f t="shared" si="226"/>
        <v>1</v>
      </c>
      <c r="Z638" s="9">
        <f t="shared" si="227"/>
        <v>1</v>
      </c>
      <c r="AA638" s="9">
        <f t="shared" si="228"/>
        <v>1</v>
      </c>
      <c r="AB638" s="9">
        <f t="shared" si="229"/>
        <v>1</v>
      </c>
      <c r="AN638" s="10" t="str">
        <f t="shared" si="220"/>
        <v>Chichester and Langstone HarboursSPA</v>
      </c>
      <c r="AO638" s="10" t="str">
        <f t="shared" si="230"/>
        <v>Chichester and Langstone Harbours</v>
      </c>
      <c r="AP638" s="9">
        <f>IFERROR(VLOOKUP($AN638,'Introduction probability'!$A$1:$L$128,5,FALSE),"0")</f>
        <v>1</v>
      </c>
      <c r="AQ638" s="9">
        <f>IFERROR(VLOOKUP($AN638,'Introduction probability'!$A$1:$L$128,6,FALSE),"0")</f>
        <v>0.5</v>
      </c>
      <c r="AR638" s="9">
        <f>IFERROR(VLOOKUP($AN638,'Introduction probability'!$A$1:$L$128,7,FALSE),"0")</f>
        <v>0.5</v>
      </c>
      <c r="AS638" s="9">
        <f>IFERROR(VLOOKUP($AN638,'Introduction probability'!$A$1:$L$128,8,FALSE),"0")</f>
        <v>1</v>
      </c>
      <c r="AT638" s="9">
        <f>IFERROR(VLOOKUP($AN638,'Introduction probability'!$A$1:$L$128,9,FALSE),"0")</f>
        <v>0.5</v>
      </c>
      <c r="AU638" s="9">
        <f>IFERROR(VLOOKUP($AN638,'Introduction probability'!$A$1:$L$128,10,FALSE),"0")</f>
        <v>1</v>
      </c>
      <c r="AV638" s="9">
        <f>IFERROR(VLOOKUP($AN638,'Introduction probability'!$A$1:$L$128,11,FALSE),"0")</f>
        <v>1</v>
      </c>
      <c r="AW638" s="9">
        <f>IFERROR(VLOOKUP($AN638,'Introduction probability'!$A$1:$L$128,12,FALSE),"0")</f>
        <v>1</v>
      </c>
      <c r="AY638" s="2" t="str">
        <f t="shared" si="231"/>
        <v>Chichester and Langstone Harbours</v>
      </c>
      <c r="AZ638" s="2" t="str">
        <f t="shared" si="232"/>
        <v>SPA</v>
      </c>
      <c r="BA638" s="2">
        <f t="shared" si="233"/>
        <v>1</v>
      </c>
      <c r="BB638" s="2">
        <f t="shared" si="234"/>
        <v>0.5</v>
      </c>
      <c r="BC638" s="2">
        <f t="shared" si="235"/>
        <v>0.5</v>
      </c>
      <c r="BD638" s="2">
        <f t="shared" si="236"/>
        <v>1</v>
      </c>
      <c r="BE638" s="2">
        <f t="shared" si="237"/>
        <v>0.5</v>
      </c>
      <c r="BF638" s="2">
        <f t="shared" si="238"/>
        <v>1</v>
      </c>
      <c r="BG638" s="2">
        <f t="shared" si="239"/>
        <v>1</v>
      </c>
      <c r="BH638" s="2">
        <f t="shared" si="240"/>
        <v>1</v>
      </c>
    </row>
    <row r="639" spans="1:60" x14ac:dyDescent="0.25">
      <c r="A639" s="1" t="s">
        <v>277</v>
      </c>
      <c r="B639" s="1" t="s">
        <v>278</v>
      </c>
      <c r="C639" s="1" t="s">
        <v>242</v>
      </c>
      <c r="D639" s="1" t="s">
        <v>550</v>
      </c>
      <c r="E639" s="1" t="s">
        <v>279</v>
      </c>
      <c r="F639" s="1" t="s">
        <v>279</v>
      </c>
      <c r="G639" s="1" t="s">
        <v>16</v>
      </c>
      <c r="H639" s="1" t="s">
        <v>17</v>
      </c>
      <c r="I639" s="1" t="s">
        <v>16</v>
      </c>
      <c r="J639" s="1" t="s">
        <v>16</v>
      </c>
      <c r="K639" s="1" t="s">
        <v>16</v>
      </c>
      <c r="L639" s="1" t="s">
        <v>16</v>
      </c>
      <c r="M639" s="2" t="str">
        <f t="shared" si="217"/>
        <v>UK0013112</v>
      </c>
      <c r="N639" s="2" t="str">
        <f t="shared" si="218"/>
        <v>Fal and Helford</v>
      </c>
      <c r="O639" s="2" t="str">
        <f t="shared" si="219"/>
        <v>SAC</v>
      </c>
      <c r="P639" s="2" t="str">
        <f t="shared" si="221"/>
        <v>S1441</v>
      </c>
      <c r="Q639" s="37" t="s">
        <v>353</v>
      </c>
      <c r="R639" s="37" t="s">
        <v>354</v>
      </c>
      <c r="S639" s="37" t="s">
        <v>341</v>
      </c>
      <c r="T639" s="37" t="s">
        <v>596</v>
      </c>
      <c r="U639" s="9">
        <f t="shared" si="222"/>
        <v>0</v>
      </c>
      <c r="V639" s="9">
        <f t="shared" si="223"/>
        <v>0</v>
      </c>
      <c r="W639" s="9">
        <f t="shared" si="224"/>
        <v>0</v>
      </c>
      <c r="X639" s="9">
        <f t="shared" si="225"/>
        <v>0</v>
      </c>
      <c r="Y639" s="9">
        <f t="shared" si="226"/>
        <v>0</v>
      </c>
      <c r="Z639" s="9">
        <f t="shared" si="227"/>
        <v>0</v>
      </c>
      <c r="AA639" s="9">
        <f t="shared" si="228"/>
        <v>0</v>
      </c>
      <c r="AB639" s="9">
        <f t="shared" si="229"/>
        <v>0</v>
      </c>
      <c r="AN639" s="10" t="str">
        <f t="shared" si="220"/>
        <v>Chichester and Langstone HarboursSPA</v>
      </c>
      <c r="AO639" s="10" t="str">
        <f t="shared" si="230"/>
        <v>Chichester and Langstone Harbours</v>
      </c>
      <c r="AP639" s="9">
        <f>IFERROR(VLOOKUP($AN639,'Introduction probability'!$A$1:$L$128,5,FALSE),"0")</f>
        <v>1</v>
      </c>
      <c r="AQ639" s="9">
        <f>IFERROR(VLOOKUP($AN639,'Introduction probability'!$A$1:$L$128,6,FALSE),"0")</f>
        <v>0.5</v>
      </c>
      <c r="AR639" s="9">
        <f>IFERROR(VLOOKUP($AN639,'Introduction probability'!$A$1:$L$128,7,FALSE),"0")</f>
        <v>0.5</v>
      </c>
      <c r="AS639" s="9">
        <f>IFERROR(VLOOKUP($AN639,'Introduction probability'!$A$1:$L$128,8,FALSE),"0")</f>
        <v>1</v>
      </c>
      <c r="AT639" s="9">
        <f>IFERROR(VLOOKUP($AN639,'Introduction probability'!$A$1:$L$128,9,FALSE),"0")</f>
        <v>0.5</v>
      </c>
      <c r="AU639" s="9">
        <f>IFERROR(VLOOKUP($AN639,'Introduction probability'!$A$1:$L$128,10,FALSE),"0")</f>
        <v>1</v>
      </c>
      <c r="AV639" s="9">
        <f>IFERROR(VLOOKUP($AN639,'Introduction probability'!$A$1:$L$128,11,FALSE),"0")</f>
        <v>1</v>
      </c>
      <c r="AW639" s="9">
        <f>IFERROR(VLOOKUP($AN639,'Introduction probability'!$A$1:$L$128,12,FALSE),"0")</f>
        <v>1</v>
      </c>
      <c r="AY639" s="2" t="str">
        <f t="shared" si="231"/>
        <v>Chichester and Langstone Harbours</v>
      </c>
      <c r="AZ639" s="2" t="str">
        <f t="shared" si="232"/>
        <v>SPA</v>
      </c>
      <c r="BA639" s="2">
        <f t="shared" si="233"/>
        <v>0</v>
      </c>
      <c r="BB639" s="2">
        <f t="shared" si="234"/>
        <v>0</v>
      </c>
      <c r="BC639" s="2">
        <f t="shared" si="235"/>
        <v>0</v>
      </c>
      <c r="BD639" s="2">
        <f t="shared" si="236"/>
        <v>0</v>
      </c>
      <c r="BE639" s="2">
        <f t="shared" si="237"/>
        <v>0</v>
      </c>
      <c r="BF639" s="2">
        <f t="shared" si="238"/>
        <v>0</v>
      </c>
      <c r="BG639" s="2">
        <f t="shared" si="239"/>
        <v>0</v>
      </c>
      <c r="BH639" s="2">
        <f t="shared" si="240"/>
        <v>0</v>
      </c>
    </row>
    <row r="640" spans="1:60" x14ac:dyDescent="0.25">
      <c r="A640" s="1" t="s">
        <v>280</v>
      </c>
      <c r="B640" s="1" t="s">
        <v>281</v>
      </c>
      <c r="C640" s="1" t="s">
        <v>242</v>
      </c>
      <c r="D640" s="1" t="s">
        <v>441</v>
      </c>
      <c r="E640" s="1" t="s">
        <v>15</v>
      </c>
      <c r="F640" s="1" t="s">
        <v>16</v>
      </c>
      <c r="G640" s="1" t="s">
        <v>16</v>
      </c>
      <c r="H640" s="1" t="s">
        <v>17</v>
      </c>
      <c r="I640" s="1" t="s">
        <v>590</v>
      </c>
      <c r="J640" s="1" t="s">
        <v>18</v>
      </c>
      <c r="K640" s="1" t="s">
        <v>16</v>
      </c>
      <c r="L640" s="1" t="s">
        <v>19</v>
      </c>
      <c r="M640" s="2" t="str">
        <f t="shared" si="217"/>
        <v>UK0013036</v>
      </c>
      <c r="N640" s="2" t="str">
        <f t="shared" si="218"/>
        <v>Flamborough Head</v>
      </c>
      <c r="O640" s="2" t="str">
        <f t="shared" si="219"/>
        <v>SAC</v>
      </c>
      <c r="P640" s="2" t="str">
        <f t="shared" si="221"/>
        <v>A4</v>
      </c>
      <c r="Q640" s="37" t="s">
        <v>353</v>
      </c>
      <c r="R640" s="37" t="s">
        <v>354</v>
      </c>
      <c r="S640" s="37" t="s">
        <v>341</v>
      </c>
      <c r="T640" s="37" t="s">
        <v>459</v>
      </c>
      <c r="U640" s="9">
        <f t="shared" si="222"/>
        <v>0</v>
      </c>
      <c r="V640" s="9">
        <f t="shared" si="223"/>
        <v>1</v>
      </c>
      <c r="W640" s="9">
        <f t="shared" si="224"/>
        <v>0</v>
      </c>
      <c r="X640" s="9">
        <f t="shared" si="225"/>
        <v>0</v>
      </c>
      <c r="Y640" s="9">
        <f t="shared" si="226"/>
        <v>0</v>
      </c>
      <c r="Z640" s="9">
        <f t="shared" si="227"/>
        <v>0</v>
      </c>
      <c r="AA640" s="9">
        <f t="shared" si="228"/>
        <v>0</v>
      </c>
      <c r="AB640" s="9">
        <f t="shared" si="229"/>
        <v>0</v>
      </c>
      <c r="AN640" s="10" t="str">
        <f t="shared" si="220"/>
        <v>Chichester and Langstone HarboursSPA</v>
      </c>
      <c r="AO640" s="10" t="str">
        <f t="shared" si="230"/>
        <v>Chichester and Langstone Harbours</v>
      </c>
      <c r="AP640" s="9">
        <f>IFERROR(VLOOKUP($AN640,'Introduction probability'!$A$1:$L$128,5,FALSE),"0")</f>
        <v>1</v>
      </c>
      <c r="AQ640" s="9">
        <f>IFERROR(VLOOKUP($AN640,'Introduction probability'!$A$1:$L$128,6,FALSE),"0")</f>
        <v>0.5</v>
      </c>
      <c r="AR640" s="9">
        <f>IFERROR(VLOOKUP($AN640,'Introduction probability'!$A$1:$L$128,7,FALSE),"0")</f>
        <v>0.5</v>
      </c>
      <c r="AS640" s="9">
        <f>IFERROR(VLOOKUP($AN640,'Introduction probability'!$A$1:$L$128,8,FALSE),"0")</f>
        <v>1</v>
      </c>
      <c r="AT640" s="9">
        <f>IFERROR(VLOOKUP($AN640,'Introduction probability'!$A$1:$L$128,9,FALSE),"0")</f>
        <v>0.5</v>
      </c>
      <c r="AU640" s="9">
        <f>IFERROR(VLOOKUP($AN640,'Introduction probability'!$A$1:$L$128,10,FALSE),"0")</f>
        <v>1</v>
      </c>
      <c r="AV640" s="9">
        <f>IFERROR(VLOOKUP($AN640,'Introduction probability'!$A$1:$L$128,11,FALSE),"0")</f>
        <v>1</v>
      </c>
      <c r="AW640" s="9">
        <f>IFERROR(VLOOKUP($AN640,'Introduction probability'!$A$1:$L$128,12,FALSE),"0")</f>
        <v>1</v>
      </c>
      <c r="AY640" s="2" t="str">
        <f t="shared" si="231"/>
        <v>Chichester and Langstone Harbours</v>
      </c>
      <c r="AZ640" s="2" t="str">
        <f t="shared" si="232"/>
        <v>SPA</v>
      </c>
      <c r="BA640" s="2">
        <f t="shared" si="233"/>
        <v>0</v>
      </c>
      <c r="BB640" s="2">
        <f t="shared" si="234"/>
        <v>0.5</v>
      </c>
      <c r="BC640" s="2">
        <f t="shared" si="235"/>
        <v>0</v>
      </c>
      <c r="BD640" s="2">
        <f t="shared" si="236"/>
        <v>0</v>
      </c>
      <c r="BE640" s="2">
        <f t="shared" si="237"/>
        <v>0</v>
      </c>
      <c r="BF640" s="2">
        <f t="shared" si="238"/>
        <v>0</v>
      </c>
      <c r="BG640" s="2">
        <f t="shared" si="239"/>
        <v>0</v>
      </c>
      <c r="BH640" s="2">
        <f t="shared" si="240"/>
        <v>0</v>
      </c>
    </row>
    <row r="641" spans="1:60" x14ac:dyDescent="0.25">
      <c r="A641" s="1" t="s">
        <v>280</v>
      </c>
      <c r="B641" s="1" t="s">
        <v>281</v>
      </c>
      <c r="C641" s="1" t="s">
        <v>242</v>
      </c>
      <c r="D641" s="1" t="s">
        <v>441</v>
      </c>
      <c r="E641" s="1" t="s">
        <v>15</v>
      </c>
      <c r="F641" s="1" t="s">
        <v>16</v>
      </c>
      <c r="G641" s="1" t="s">
        <v>16</v>
      </c>
      <c r="H641" s="1" t="s">
        <v>17</v>
      </c>
      <c r="I641" s="1" t="s">
        <v>591</v>
      </c>
      <c r="J641" s="1" t="s">
        <v>20</v>
      </c>
      <c r="K641" s="1" t="s">
        <v>16</v>
      </c>
      <c r="L641" s="1" t="s">
        <v>19</v>
      </c>
      <c r="M641" s="2" t="str">
        <f t="shared" si="217"/>
        <v>UK0013036</v>
      </c>
      <c r="N641" s="2" t="str">
        <f t="shared" si="218"/>
        <v>Flamborough Head</v>
      </c>
      <c r="O641" s="2" t="str">
        <f t="shared" si="219"/>
        <v>SAC</v>
      </c>
      <c r="P641" s="2" t="str">
        <f t="shared" si="221"/>
        <v>A3</v>
      </c>
      <c r="Q641" s="37" t="s">
        <v>353</v>
      </c>
      <c r="R641" s="37" t="s">
        <v>354</v>
      </c>
      <c r="S641" s="37" t="s">
        <v>341</v>
      </c>
      <c r="T641" s="37" t="s">
        <v>444</v>
      </c>
      <c r="U641" s="9">
        <f t="shared" si="222"/>
        <v>0</v>
      </c>
      <c r="V641" s="9">
        <f t="shared" si="223"/>
        <v>0</v>
      </c>
      <c r="W641" s="9">
        <f t="shared" si="224"/>
        <v>0</v>
      </c>
      <c r="X641" s="9">
        <f t="shared" si="225"/>
        <v>0</v>
      </c>
      <c r="Y641" s="9">
        <f t="shared" si="226"/>
        <v>0</v>
      </c>
      <c r="Z641" s="9">
        <f t="shared" si="227"/>
        <v>0</v>
      </c>
      <c r="AA641" s="9">
        <f t="shared" si="228"/>
        <v>0</v>
      </c>
      <c r="AB641" s="9">
        <f t="shared" si="229"/>
        <v>0</v>
      </c>
      <c r="AN641" s="10" t="str">
        <f t="shared" si="220"/>
        <v>Chichester and Langstone HarboursSPA</v>
      </c>
      <c r="AO641" s="10" t="str">
        <f t="shared" si="230"/>
        <v>Chichester and Langstone Harbours</v>
      </c>
      <c r="AP641" s="9">
        <f>IFERROR(VLOOKUP($AN641,'Introduction probability'!$A$1:$L$128,5,FALSE),"0")</f>
        <v>1</v>
      </c>
      <c r="AQ641" s="9">
        <f>IFERROR(VLOOKUP($AN641,'Introduction probability'!$A$1:$L$128,6,FALSE),"0")</f>
        <v>0.5</v>
      </c>
      <c r="AR641" s="9">
        <f>IFERROR(VLOOKUP($AN641,'Introduction probability'!$A$1:$L$128,7,FALSE),"0")</f>
        <v>0.5</v>
      </c>
      <c r="AS641" s="9">
        <f>IFERROR(VLOOKUP($AN641,'Introduction probability'!$A$1:$L$128,8,FALSE),"0")</f>
        <v>1</v>
      </c>
      <c r="AT641" s="9">
        <f>IFERROR(VLOOKUP($AN641,'Introduction probability'!$A$1:$L$128,9,FALSE),"0")</f>
        <v>0.5</v>
      </c>
      <c r="AU641" s="9">
        <f>IFERROR(VLOOKUP($AN641,'Introduction probability'!$A$1:$L$128,10,FALSE),"0")</f>
        <v>1</v>
      </c>
      <c r="AV641" s="9">
        <f>IFERROR(VLOOKUP($AN641,'Introduction probability'!$A$1:$L$128,11,FALSE),"0")</f>
        <v>1</v>
      </c>
      <c r="AW641" s="9">
        <f>IFERROR(VLOOKUP($AN641,'Introduction probability'!$A$1:$L$128,12,FALSE),"0")</f>
        <v>1</v>
      </c>
      <c r="AY641" s="2" t="str">
        <f t="shared" si="231"/>
        <v>Chichester and Langstone Harbours</v>
      </c>
      <c r="AZ641" s="2" t="str">
        <f t="shared" si="232"/>
        <v>SPA</v>
      </c>
      <c r="BA641" s="2">
        <f t="shared" si="233"/>
        <v>0</v>
      </c>
      <c r="BB641" s="2">
        <f t="shared" si="234"/>
        <v>0</v>
      </c>
      <c r="BC641" s="2">
        <f t="shared" si="235"/>
        <v>0</v>
      </c>
      <c r="BD641" s="2">
        <f t="shared" si="236"/>
        <v>0</v>
      </c>
      <c r="BE641" s="2">
        <f t="shared" si="237"/>
        <v>0</v>
      </c>
      <c r="BF641" s="2">
        <f t="shared" si="238"/>
        <v>0</v>
      </c>
      <c r="BG641" s="2">
        <f t="shared" si="239"/>
        <v>0</v>
      </c>
      <c r="BH641" s="2">
        <f t="shared" si="240"/>
        <v>0</v>
      </c>
    </row>
    <row r="642" spans="1:60" x14ac:dyDescent="0.25">
      <c r="A642" s="1" t="s">
        <v>280</v>
      </c>
      <c r="B642" s="1" t="s">
        <v>281</v>
      </c>
      <c r="C642" s="1" t="s">
        <v>242</v>
      </c>
      <c r="D642" s="1" t="s">
        <v>441</v>
      </c>
      <c r="E642" s="1" t="s">
        <v>15</v>
      </c>
      <c r="F642" s="1" t="s">
        <v>16</v>
      </c>
      <c r="G642" s="1" t="s">
        <v>16</v>
      </c>
      <c r="H642" s="1" t="s">
        <v>17</v>
      </c>
      <c r="I642" s="1" t="s">
        <v>595</v>
      </c>
      <c r="J642" s="1" t="s">
        <v>155</v>
      </c>
      <c r="K642" s="1" t="s">
        <v>16</v>
      </c>
      <c r="L642" s="1" t="s">
        <v>19</v>
      </c>
      <c r="M642" s="2" t="str">
        <f t="shared" si="217"/>
        <v>UK0013036</v>
      </c>
      <c r="N642" s="2" t="str">
        <f t="shared" si="218"/>
        <v>Flamborough Head</v>
      </c>
      <c r="O642" s="2" t="str">
        <f t="shared" si="219"/>
        <v>SAC</v>
      </c>
      <c r="P642" s="2" t="str">
        <f t="shared" si="221"/>
        <v>A1</v>
      </c>
      <c r="Q642" s="37" t="s">
        <v>353</v>
      </c>
      <c r="R642" s="37" t="s">
        <v>354</v>
      </c>
      <c r="S642" s="37" t="s">
        <v>341</v>
      </c>
      <c r="T642" s="37" t="s">
        <v>465</v>
      </c>
      <c r="U642" s="9">
        <f t="shared" si="222"/>
        <v>0</v>
      </c>
      <c r="V642" s="9">
        <f t="shared" si="223"/>
        <v>0</v>
      </c>
      <c r="W642" s="9">
        <f t="shared" si="224"/>
        <v>0</v>
      </c>
      <c r="X642" s="9">
        <f t="shared" si="225"/>
        <v>0</v>
      </c>
      <c r="Y642" s="9">
        <f t="shared" si="226"/>
        <v>0</v>
      </c>
      <c r="Z642" s="9">
        <f t="shared" si="227"/>
        <v>0</v>
      </c>
      <c r="AA642" s="9">
        <f t="shared" si="228"/>
        <v>0</v>
      </c>
      <c r="AB642" s="9">
        <f t="shared" si="229"/>
        <v>0</v>
      </c>
      <c r="AN642" s="10" t="str">
        <f t="shared" si="220"/>
        <v>Chichester and Langstone HarboursSPA</v>
      </c>
      <c r="AO642" s="10" t="str">
        <f t="shared" si="230"/>
        <v>Chichester and Langstone Harbours</v>
      </c>
      <c r="AP642" s="9">
        <f>IFERROR(VLOOKUP($AN642,'Introduction probability'!$A$1:$L$128,5,FALSE),"0")</f>
        <v>1</v>
      </c>
      <c r="AQ642" s="9">
        <f>IFERROR(VLOOKUP($AN642,'Introduction probability'!$A$1:$L$128,6,FALSE),"0")</f>
        <v>0.5</v>
      </c>
      <c r="AR642" s="9">
        <f>IFERROR(VLOOKUP($AN642,'Introduction probability'!$A$1:$L$128,7,FALSE),"0")</f>
        <v>0.5</v>
      </c>
      <c r="AS642" s="9">
        <f>IFERROR(VLOOKUP($AN642,'Introduction probability'!$A$1:$L$128,8,FALSE),"0")</f>
        <v>1</v>
      </c>
      <c r="AT642" s="9">
        <f>IFERROR(VLOOKUP($AN642,'Introduction probability'!$A$1:$L$128,9,FALSE),"0")</f>
        <v>0.5</v>
      </c>
      <c r="AU642" s="9">
        <f>IFERROR(VLOOKUP($AN642,'Introduction probability'!$A$1:$L$128,10,FALSE),"0")</f>
        <v>1</v>
      </c>
      <c r="AV642" s="9">
        <f>IFERROR(VLOOKUP($AN642,'Introduction probability'!$A$1:$L$128,11,FALSE),"0")</f>
        <v>1</v>
      </c>
      <c r="AW642" s="9">
        <f>IFERROR(VLOOKUP($AN642,'Introduction probability'!$A$1:$L$128,12,FALSE),"0")</f>
        <v>1</v>
      </c>
      <c r="AY642" s="2" t="str">
        <f t="shared" si="231"/>
        <v>Chichester and Langstone Harbours</v>
      </c>
      <c r="AZ642" s="2" t="str">
        <f t="shared" si="232"/>
        <v>SPA</v>
      </c>
      <c r="BA642" s="2">
        <f t="shared" si="233"/>
        <v>0</v>
      </c>
      <c r="BB642" s="2">
        <f t="shared" si="234"/>
        <v>0</v>
      </c>
      <c r="BC642" s="2">
        <f t="shared" si="235"/>
        <v>0</v>
      </c>
      <c r="BD642" s="2">
        <f t="shared" si="236"/>
        <v>0</v>
      </c>
      <c r="BE642" s="2">
        <f t="shared" si="237"/>
        <v>0</v>
      </c>
      <c r="BF642" s="2">
        <f t="shared" si="238"/>
        <v>0</v>
      </c>
      <c r="BG642" s="2">
        <f t="shared" si="239"/>
        <v>0</v>
      </c>
      <c r="BH642" s="2">
        <f t="shared" si="240"/>
        <v>0</v>
      </c>
    </row>
    <row r="643" spans="1:60" x14ac:dyDescent="0.25">
      <c r="A643" s="1" t="s">
        <v>280</v>
      </c>
      <c r="B643" s="1" t="s">
        <v>281</v>
      </c>
      <c r="C643" s="1" t="s">
        <v>242</v>
      </c>
      <c r="D643" s="1" t="s">
        <v>534</v>
      </c>
      <c r="E643" s="1" t="s">
        <v>254</v>
      </c>
      <c r="F643" s="1" t="s">
        <v>16</v>
      </c>
      <c r="G643" s="1" t="s">
        <v>16</v>
      </c>
      <c r="H643" s="1" t="s">
        <v>17</v>
      </c>
      <c r="I643" s="1" t="s">
        <v>16</v>
      </c>
      <c r="J643" s="1" t="s">
        <v>16</v>
      </c>
      <c r="K643" s="1" t="s">
        <v>16</v>
      </c>
      <c r="L643" s="1" t="s">
        <v>16</v>
      </c>
      <c r="M643" s="2" t="str">
        <f t="shared" ref="M643:M706" si="241">A643</f>
        <v>UK0013036</v>
      </c>
      <c r="N643" s="2" t="str">
        <f t="shared" ref="N643:N706" si="242">B643</f>
        <v>Flamborough Head</v>
      </c>
      <c r="O643" s="2" t="str">
        <f t="shared" ref="O643:O706" si="243">C643</f>
        <v>SAC</v>
      </c>
      <c r="P643" s="2" t="str">
        <f t="shared" si="221"/>
        <v>H8330</v>
      </c>
      <c r="Q643" s="37" t="s">
        <v>353</v>
      </c>
      <c r="R643" s="37" t="s">
        <v>354</v>
      </c>
      <c r="S643" s="37" t="s">
        <v>341</v>
      </c>
      <c r="T643" s="37" t="s">
        <v>597</v>
      </c>
      <c r="U643" s="9">
        <f t="shared" si="222"/>
        <v>0</v>
      </c>
      <c r="V643" s="9">
        <f t="shared" si="223"/>
        <v>1</v>
      </c>
      <c r="W643" s="9">
        <f t="shared" si="224"/>
        <v>0</v>
      </c>
      <c r="X643" s="9">
        <f t="shared" si="225"/>
        <v>0</v>
      </c>
      <c r="Y643" s="9">
        <f t="shared" si="226"/>
        <v>0</v>
      </c>
      <c r="Z643" s="9">
        <f t="shared" si="227"/>
        <v>0</v>
      </c>
      <c r="AA643" s="9">
        <f t="shared" si="228"/>
        <v>0</v>
      </c>
      <c r="AB643" s="9">
        <f t="shared" si="229"/>
        <v>0</v>
      </c>
      <c r="AN643" s="10" t="str">
        <f t="shared" ref="AN643:AN706" si="244">CONCATENATE(R643,S643)</f>
        <v>Chichester and Langstone HarboursSPA</v>
      </c>
      <c r="AO643" s="10" t="str">
        <f t="shared" si="230"/>
        <v>Chichester and Langstone Harbours</v>
      </c>
      <c r="AP643" s="9">
        <f>IFERROR(VLOOKUP($AN643,'Introduction probability'!$A$1:$L$128,5,FALSE),"0")</f>
        <v>1</v>
      </c>
      <c r="AQ643" s="9">
        <f>IFERROR(VLOOKUP($AN643,'Introduction probability'!$A$1:$L$128,6,FALSE),"0")</f>
        <v>0.5</v>
      </c>
      <c r="AR643" s="9">
        <f>IFERROR(VLOOKUP($AN643,'Introduction probability'!$A$1:$L$128,7,FALSE),"0")</f>
        <v>0.5</v>
      </c>
      <c r="AS643" s="9">
        <f>IFERROR(VLOOKUP($AN643,'Introduction probability'!$A$1:$L$128,8,FALSE),"0")</f>
        <v>1</v>
      </c>
      <c r="AT643" s="9">
        <f>IFERROR(VLOOKUP($AN643,'Introduction probability'!$A$1:$L$128,9,FALSE),"0")</f>
        <v>0.5</v>
      </c>
      <c r="AU643" s="9">
        <f>IFERROR(VLOOKUP($AN643,'Introduction probability'!$A$1:$L$128,10,FALSE),"0")</f>
        <v>1</v>
      </c>
      <c r="AV643" s="9">
        <f>IFERROR(VLOOKUP($AN643,'Introduction probability'!$A$1:$L$128,11,FALSE),"0")</f>
        <v>1</v>
      </c>
      <c r="AW643" s="9">
        <f>IFERROR(VLOOKUP($AN643,'Introduction probability'!$A$1:$L$128,12,FALSE),"0")</f>
        <v>1</v>
      </c>
      <c r="AY643" s="2" t="str">
        <f t="shared" si="231"/>
        <v>Chichester and Langstone Harbours</v>
      </c>
      <c r="AZ643" s="2" t="str">
        <f t="shared" si="232"/>
        <v>SPA</v>
      </c>
      <c r="BA643" s="2">
        <f t="shared" si="233"/>
        <v>0</v>
      </c>
      <c r="BB643" s="2">
        <f t="shared" si="234"/>
        <v>0.5</v>
      </c>
      <c r="BC643" s="2">
        <f t="shared" si="235"/>
        <v>0</v>
      </c>
      <c r="BD643" s="2">
        <f t="shared" si="236"/>
        <v>0</v>
      </c>
      <c r="BE643" s="2">
        <f t="shared" si="237"/>
        <v>0</v>
      </c>
      <c r="BF643" s="2">
        <f t="shared" si="238"/>
        <v>0</v>
      </c>
      <c r="BG643" s="2">
        <f t="shared" si="239"/>
        <v>0</v>
      </c>
      <c r="BH643" s="2">
        <f t="shared" si="240"/>
        <v>0</v>
      </c>
    </row>
    <row r="644" spans="1:60" x14ac:dyDescent="0.25">
      <c r="A644" s="1" t="s">
        <v>280</v>
      </c>
      <c r="B644" s="1" t="s">
        <v>281</v>
      </c>
      <c r="C644" s="1" t="s">
        <v>242</v>
      </c>
      <c r="D644" s="1" t="s">
        <v>545</v>
      </c>
      <c r="E644" s="1" t="s">
        <v>166</v>
      </c>
      <c r="F644" s="1" t="s">
        <v>16</v>
      </c>
      <c r="G644" s="1" t="s">
        <v>16</v>
      </c>
      <c r="H644" s="1" t="s">
        <v>17</v>
      </c>
      <c r="I644" s="1" t="s">
        <v>16</v>
      </c>
      <c r="J644" s="1" t="s">
        <v>16</v>
      </c>
      <c r="K644" s="1" t="s">
        <v>16</v>
      </c>
      <c r="L644" s="1" t="s">
        <v>16</v>
      </c>
      <c r="M644" s="2" t="str">
        <f t="shared" si="241"/>
        <v>UK0013036</v>
      </c>
      <c r="N644" s="2" t="str">
        <f t="shared" si="242"/>
        <v>Flamborough Head</v>
      </c>
      <c r="O644" s="2" t="str">
        <f t="shared" si="243"/>
        <v>SAC</v>
      </c>
      <c r="P644" s="2" t="str">
        <f t="shared" ref="P644:P707" si="245">IF(I644="",D644,I644)</f>
        <v>H1230</v>
      </c>
      <c r="Q644" s="37" t="s">
        <v>353</v>
      </c>
      <c r="R644" s="37" t="s">
        <v>354</v>
      </c>
      <c r="S644" s="37" t="s">
        <v>341</v>
      </c>
      <c r="T644" s="37" t="s">
        <v>543</v>
      </c>
      <c r="U644" s="9">
        <f t="shared" ref="U644:U707" si="246">IFERROR(VLOOKUP($T644,$AD$4:$AM$65,3,FALSE),0)</f>
        <v>0</v>
      </c>
      <c r="V644" s="9">
        <f t="shared" ref="V644:V707" si="247">IFERROR(VLOOKUP($T644,$AD$4:$AM$65,4,FALSE),0)</f>
        <v>0</v>
      </c>
      <c r="W644" s="9">
        <f t="shared" ref="W644:W707" si="248">IFERROR(VLOOKUP($T644,$AD$4:$AM$65,5,FALSE),0)</f>
        <v>0</v>
      </c>
      <c r="X644" s="9">
        <f t="shared" ref="X644:X707" si="249">IFERROR(VLOOKUP($T644,$AD$4:$AM$65,6,FALSE),0)</f>
        <v>0</v>
      </c>
      <c r="Y644" s="9">
        <f t="shared" ref="Y644:Y707" si="250">IFERROR(VLOOKUP($T644,$AD$4:$AM$65,7,FALSE),0)</f>
        <v>0</v>
      </c>
      <c r="Z644" s="9">
        <f t="shared" ref="Z644:Z707" si="251">IFERROR(VLOOKUP($T644,$AD$4:$AM$65,8,FALSE),0)</f>
        <v>0</v>
      </c>
      <c r="AA644" s="9">
        <f t="shared" ref="AA644:AA707" si="252">IFERROR(VLOOKUP($T644,$AD$4:$AM$65,9,FALSE),0)</f>
        <v>0</v>
      </c>
      <c r="AB644" s="9">
        <f t="shared" ref="AB644:AB707" si="253">IFERROR(VLOOKUP($T644,$AD$4:$AM$65,10,FALSE),0)</f>
        <v>0</v>
      </c>
      <c r="AN644" s="10" t="str">
        <f t="shared" si="244"/>
        <v>Chichester and Langstone HarboursSPA</v>
      </c>
      <c r="AO644" s="10" t="str">
        <f t="shared" ref="AO644:AO707" si="254">R644</f>
        <v>Chichester and Langstone Harbours</v>
      </c>
      <c r="AP644" s="9">
        <f>IFERROR(VLOOKUP($AN644,'Introduction probability'!$A$1:$L$128,5,FALSE),"0")</f>
        <v>1</v>
      </c>
      <c r="AQ644" s="9">
        <f>IFERROR(VLOOKUP($AN644,'Introduction probability'!$A$1:$L$128,6,FALSE),"0")</f>
        <v>0.5</v>
      </c>
      <c r="AR644" s="9">
        <f>IFERROR(VLOOKUP($AN644,'Introduction probability'!$A$1:$L$128,7,FALSE),"0")</f>
        <v>0.5</v>
      </c>
      <c r="AS644" s="9">
        <f>IFERROR(VLOOKUP($AN644,'Introduction probability'!$A$1:$L$128,8,FALSE),"0")</f>
        <v>1</v>
      </c>
      <c r="AT644" s="9">
        <f>IFERROR(VLOOKUP($AN644,'Introduction probability'!$A$1:$L$128,9,FALSE),"0")</f>
        <v>0.5</v>
      </c>
      <c r="AU644" s="9">
        <f>IFERROR(VLOOKUP($AN644,'Introduction probability'!$A$1:$L$128,10,FALSE),"0")</f>
        <v>1</v>
      </c>
      <c r="AV644" s="9">
        <f>IFERROR(VLOOKUP($AN644,'Introduction probability'!$A$1:$L$128,11,FALSE),"0")</f>
        <v>1</v>
      </c>
      <c r="AW644" s="9">
        <f>IFERROR(VLOOKUP($AN644,'Introduction probability'!$A$1:$L$128,12,FALSE),"0")</f>
        <v>1</v>
      </c>
      <c r="AY644" s="2" t="str">
        <f t="shared" ref="AY644:AY707" si="255">R644</f>
        <v>Chichester and Langstone Harbours</v>
      </c>
      <c r="AZ644" s="2" t="str">
        <f t="shared" ref="AZ644:AZ707" si="256">S644</f>
        <v>SPA</v>
      </c>
      <c r="BA644" s="2">
        <f t="shared" ref="BA644:BA707" si="257">AP644*U644</f>
        <v>0</v>
      </c>
      <c r="BB644" s="2">
        <f t="shared" ref="BB644:BB707" si="258">AQ644*V644</f>
        <v>0</v>
      </c>
      <c r="BC644" s="2">
        <f t="shared" ref="BC644:BC707" si="259">AR644*W644</f>
        <v>0</v>
      </c>
      <c r="BD644" s="2">
        <f t="shared" ref="BD644:BD707" si="260">AS644*X644</f>
        <v>0</v>
      </c>
      <c r="BE644" s="2">
        <f t="shared" ref="BE644:BE707" si="261">AT644*Y644</f>
        <v>0</v>
      </c>
      <c r="BF644" s="2">
        <f t="shared" ref="BF644:BF707" si="262">AU644*Z644</f>
        <v>0</v>
      </c>
      <c r="BG644" s="2">
        <f t="shared" ref="BG644:BG707" si="263">AV644*AA644</f>
        <v>0</v>
      </c>
      <c r="BH644" s="2">
        <f t="shared" ref="BH644:BH707" si="264">AW644*AB644</f>
        <v>0</v>
      </c>
    </row>
    <row r="645" spans="1:60" x14ac:dyDescent="0.25">
      <c r="A645" s="1" t="s">
        <v>282</v>
      </c>
      <c r="B645" s="1" t="s">
        <v>192</v>
      </c>
      <c r="C645" s="1" t="s">
        <v>242</v>
      </c>
      <c r="D645" s="1" t="s">
        <v>530</v>
      </c>
      <c r="E645" s="1" t="s">
        <v>243</v>
      </c>
      <c r="F645" s="1" t="s">
        <v>16</v>
      </c>
      <c r="G645" s="1" t="s">
        <v>16</v>
      </c>
      <c r="H645" s="1" t="s">
        <v>17</v>
      </c>
      <c r="I645" s="1" t="s">
        <v>601</v>
      </c>
      <c r="J645" s="1" t="s">
        <v>245</v>
      </c>
      <c r="K645" s="1" t="s">
        <v>16</v>
      </c>
      <c r="L645" s="1" t="s">
        <v>203</v>
      </c>
      <c r="M645" s="2" t="str">
        <f t="shared" si="241"/>
        <v>UK0030170</v>
      </c>
      <c r="N645" s="2" t="str">
        <f t="shared" si="242"/>
        <v>Humber Estuary</v>
      </c>
      <c r="O645" s="2" t="str">
        <f t="shared" si="243"/>
        <v>SAC</v>
      </c>
      <c r="P645" s="2" t="str">
        <f t="shared" si="245"/>
        <v>SF_3</v>
      </c>
      <c r="Q645" s="37" t="s">
        <v>353</v>
      </c>
      <c r="R645" s="37" t="s">
        <v>354</v>
      </c>
      <c r="S645" s="37" t="s">
        <v>341</v>
      </c>
      <c r="T645" s="37" t="s">
        <v>549</v>
      </c>
      <c r="U645" s="9">
        <f t="shared" si="246"/>
        <v>0</v>
      </c>
      <c r="V645" s="9">
        <f t="shared" si="247"/>
        <v>0</v>
      </c>
      <c r="W645" s="9">
        <f t="shared" si="248"/>
        <v>0</v>
      </c>
      <c r="X645" s="9">
        <f t="shared" si="249"/>
        <v>0</v>
      </c>
      <c r="Y645" s="9">
        <f t="shared" si="250"/>
        <v>0</v>
      </c>
      <c r="Z645" s="9">
        <f t="shared" si="251"/>
        <v>0</v>
      </c>
      <c r="AA645" s="9">
        <f t="shared" si="252"/>
        <v>0</v>
      </c>
      <c r="AB645" s="9">
        <f t="shared" si="253"/>
        <v>0</v>
      </c>
      <c r="AN645" s="10" t="str">
        <f t="shared" si="244"/>
        <v>Chichester and Langstone HarboursSPA</v>
      </c>
      <c r="AO645" s="10" t="str">
        <f t="shared" si="254"/>
        <v>Chichester and Langstone Harbours</v>
      </c>
      <c r="AP645" s="9">
        <f>IFERROR(VLOOKUP($AN645,'Introduction probability'!$A$1:$L$128,5,FALSE),"0")</f>
        <v>1</v>
      </c>
      <c r="AQ645" s="9">
        <f>IFERROR(VLOOKUP($AN645,'Introduction probability'!$A$1:$L$128,6,FALSE),"0")</f>
        <v>0.5</v>
      </c>
      <c r="AR645" s="9">
        <f>IFERROR(VLOOKUP($AN645,'Introduction probability'!$A$1:$L$128,7,FALSE),"0")</f>
        <v>0.5</v>
      </c>
      <c r="AS645" s="9">
        <f>IFERROR(VLOOKUP($AN645,'Introduction probability'!$A$1:$L$128,8,FALSE),"0")</f>
        <v>1</v>
      </c>
      <c r="AT645" s="9">
        <f>IFERROR(VLOOKUP($AN645,'Introduction probability'!$A$1:$L$128,9,FALSE),"0")</f>
        <v>0.5</v>
      </c>
      <c r="AU645" s="9">
        <f>IFERROR(VLOOKUP($AN645,'Introduction probability'!$A$1:$L$128,10,FALSE),"0")</f>
        <v>1</v>
      </c>
      <c r="AV645" s="9">
        <f>IFERROR(VLOOKUP($AN645,'Introduction probability'!$A$1:$L$128,11,FALSE),"0")</f>
        <v>1</v>
      </c>
      <c r="AW645" s="9">
        <f>IFERROR(VLOOKUP($AN645,'Introduction probability'!$A$1:$L$128,12,FALSE),"0")</f>
        <v>1</v>
      </c>
      <c r="AY645" s="2" t="str">
        <f t="shared" si="255"/>
        <v>Chichester and Langstone Harbours</v>
      </c>
      <c r="AZ645" s="2" t="str">
        <f t="shared" si="256"/>
        <v>SPA</v>
      </c>
      <c r="BA645" s="2">
        <f t="shared" si="257"/>
        <v>0</v>
      </c>
      <c r="BB645" s="2">
        <f t="shared" si="258"/>
        <v>0</v>
      </c>
      <c r="BC645" s="2">
        <f t="shared" si="259"/>
        <v>0</v>
      </c>
      <c r="BD645" s="2">
        <f t="shared" si="260"/>
        <v>0</v>
      </c>
      <c r="BE645" s="2">
        <f t="shared" si="261"/>
        <v>0</v>
      </c>
      <c r="BF645" s="2">
        <f t="shared" si="262"/>
        <v>0</v>
      </c>
      <c r="BG645" s="2">
        <f t="shared" si="263"/>
        <v>0</v>
      </c>
      <c r="BH645" s="2">
        <f t="shared" si="264"/>
        <v>0</v>
      </c>
    </row>
    <row r="646" spans="1:60" x14ac:dyDescent="0.25">
      <c r="A646" s="1" t="s">
        <v>282</v>
      </c>
      <c r="B646" s="1" t="s">
        <v>192</v>
      </c>
      <c r="C646" s="1" t="s">
        <v>242</v>
      </c>
      <c r="D646" s="1" t="s">
        <v>530</v>
      </c>
      <c r="E646" s="1" t="s">
        <v>243</v>
      </c>
      <c r="F646" s="1" t="s">
        <v>16</v>
      </c>
      <c r="G646" s="1" t="s">
        <v>16</v>
      </c>
      <c r="H646" s="1" t="s">
        <v>17</v>
      </c>
      <c r="I646" s="1" t="s">
        <v>602</v>
      </c>
      <c r="J646" s="1" t="s">
        <v>246</v>
      </c>
      <c r="K646" s="1" t="s">
        <v>16</v>
      </c>
      <c r="L646" s="1" t="s">
        <v>203</v>
      </c>
      <c r="M646" s="2" t="str">
        <f t="shared" si="241"/>
        <v>UK0030170</v>
      </c>
      <c r="N646" s="2" t="str">
        <f t="shared" si="242"/>
        <v>Humber Estuary</v>
      </c>
      <c r="O646" s="2" t="str">
        <f t="shared" si="243"/>
        <v>SAC</v>
      </c>
      <c r="P646" s="2" t="str">
        <f t="shared" si="245"/>
        <v>SF_4</v>
      </c>
      <c r="Q646" s="37" t="s">
        <v>353</v>
      </c>
      <c r="R646" s="37" t="s">
        <v>354</v>
      </c>
      <c r="S646" s="37" t="s">
        <v>341</v>
      </c>
      <c r="T646" s="37" t="s">
        <v>537</v>
      </c>
      <c r="U646" s="9">
        <f t="shared" si="246"/>
        <v>0</v>
      </c>
      <c r="V646" s="9">
        <f t="shared" si="247"/>
        <v>0</v>
      </c>
      <c r="W646" s="9">
        <f t="shared" si="248"/>
        <v>0</v>
      </c>
      <c r="X646" s="9">
        <f t="shared" si="249"/>
        <v>0</v>
      </c>
      <c r="Y646" s="9">
        <f t="shared" si="250"/>
        <v>0</v>
      </c>
      <c r="Z646" s="9">
        <f t="shared" si="251"/>
        <v>0</v>
      </c>
      <c r="AA646" s="9">
        <f t="shared" si="252"/>
        <v>0</v>
      </c>
      <c r="AB646" s="9">
        <f t="shared" si="253"/>
        <v>0</v>
      </c>
      <c r="AN646" s="10" t="str">
        <f t="shared" si="244"/>
        <v>Chichester and Langstone HarboursSPA</v>
      </c>
      <c r="AO646" s="10" t="str">
        <f t="shared" si="254"/>
        <v>Chichester and Langstone Harbours</v>
      </c>
      <c r="AP646" s="9">
        <f>IFERROR(VLOOKUP($AN646,'Introduction probability'!$A$1:$L$128,5,FALSE),"0")</f>
        <v>1</v>
      </c>
      <c r="AQ646" s="9">
        <f>IFERROR(VLOOKUP($AN646,'Introduction probability'!$A$1:$L$128,6,FALSE),"0")</f>
        <v>0.5</v>
      </c>
      <c r="AR646" s="9">
        <f>IFERROR(VLOOKUP($AN646,'Introduction probability'!$A$1:$L$128,7,FALSE),"0")</f>
        <v>0.5</v>
      </c>
      <c r="AS646" s="9">
        <f>IFERROR(VLOOKUP($AN646,'Introduction probability'!$A$1:$L$128,8,FALSE),"0")</f>
        <v>1</v>
      </c>
      <c r="AT646" s="9">
        <f>IFERROR(VLOOKUP($AN646,'Introduction probability'!$A$1:$L$128,9,FALSE),"0")</f>
        <v>0.5</v>
      </c>
      <c r="AU646" s="9">
        <f>IFERROR(VLOOKUP($AN646,'Introduction probability'!$A$1:$L$128,10,FALSE),"0")</f>
        <v>1</v>
      </c>
      <c r="AV646" s="9">
        <f>IFERROR(VLOOKUP($AN646,'Introduction probability'!$A$1:$L$128,11,FALSE),"0")</f>
        <v>1</v>
      </c>
      <c r="AW646" s="9">
        <f>IFERROR(VLOOKUP($AN646,'Introduction probability'!$A$1:$L$128,12,FALSE),"0")</f>
        <v>1</v>
      </c>
      <c r="AY646" s="2" t="str">
        <f t="shared" si="255"/>
        <v>Chichester and Langstone Harbours</v>
      </c>
      <c r="AZ646" s="2" t="str">
        <f t="shared" si="256"/>
        <v>SPA</v>
      </c>
      <c r="BA646" s="2">
        <f t="shared" si="257"/>
        <v>0</v>
      </c>
      <c r="BB646" s="2">
        <f t="shared" si="258"/>
        <v>0</v>
      </c>
      <c r="BC646" s="2">
        <f t="shared" si="259"/>
        <v>0</v>
      </c>
      <c r="BD646" s="2">
        <f t="shared" si="260"/>
        <v>0</v>
      </c>
      <c r="BE646" s="2">
        <f t="shared" si="261"/>
        <v>0</v>
      </c>
      <c r="BF646" s="2">
        <f t="shared" si="262"/>
        <v>0</v>
      </c>
      <c r="BG646" s="2">
        <f t="shared" si="263"/>
        <v>0</v>
      </c>
      <c r="BH646" s="2">
        <f t="shared" si="264"/>
        <v>0</v>
      </c>
    </row>
    <row r="647" spans="1:60" x14ac:dyDescent="0.25">
      <c r="A647" s="1" t="s">
        <v>282</v>
      </c>
      <c r="B647" s="1" t="s">
        <v>192</v>
      </c>
      <c r="C647" s="1" t="s">
        <v>242</v>
      </c>
      <c r="D647" s="1" t="s">
        <v>530</v>
      </c>
      <c r="E647" s="1" t="s">
        <v>243</v>
      </c>
      <c r="F647" s="1" t="s">
        <v>16</v>
      </c>
      <c r="G647" s="1" t="s">
        <v>16</v>
      </c>
      <c r="H647" s="1" t="s">
        <v>17</v>
      </c>
      <c r="I647" s="1" t="s">
        <v>604</v>
      </c>
      <c r="J647" s="1" t="s">
        <v>248</v>
      </c>
      <c r="K647" s="1" t="s">
        <v>16</v>
      </c>
      <c r="L647" s="1" t="s">
        <v>203</v>
      </c>
      <c r="M647" s="2" t="str">
        <f t="shared" si="241"/>
        <v>UK0030170</v>
      </c>
      <c r="N647" s="2" t="str">
        <f t="shared" si="242"/>
        <v>Humber Estuary</v>
      </c>
      <c r="O647" s="2" t="str">
        <f t="shared" si="243"/>
        <v>SAC</v>
      </c>
      <c r="P647" s="2" t="str">
        <f t="shared" si="245"/>
        <v>SF_6</v>
      </c>
      <c r="Q647" s="37" t="s">
        <v>353</v>
      </c>
      <c r="R647" s="37" t="s">
        <v>354</v>
      </c>
      <c r="S647" s="37" t="s">
        <v>341</v>
      </c>
      <c r="T647" s="37" t="s">
        <v>593</v>
      </c>
      <c r="U647" s="9">
        <f t="shared" si="246"/>
        <v>0</v>
      </c>
      <c r="V647" s="9">
        <f t="shared" si="247"/>
        <v>0</v>
      </c>
      <c r="W647" s="9">
        <f t="shared" si="248"/>
        <v>0</v>
      </c>
      <c r="X647" s="9">
        <f t="shared" si="249"/>
        <v>0</v>
      </c>
      <c r="Y647" s="9">
        <f t="shared" si="250"/>
        <v>0</v>
      </c>
      <c r="Z647" s="9">
        <f t="shared" si="251"/>
        <v>0</v>
      </c>
      <c r="AA647" s="9">
        <f t="shared" si="252"/>
        <v>0</v>
      </c>
      <c r="AB647" s="9">
        <f t="shared" si="253"/>
        <v>0</v>
      </c>
      <c r="AN647" s="10" t="str">
        <f t="shared" si="244"/>
        <v>Chichester and Langstone HarboursSPA</v>
      </c>
      <c r="AO647" s="10" t="str">
        <f t="shared" si="254"/>
        <v>Chichester and Langstone Harbours</v>
      </c>
      <c r="AP647" s="9">
        <f>IFERROR(VLOOKUP($AN647,'Introduction probability'!$A$1:$L$128,5,FALSE),"0")</f>
        <v>1</v>
      </c>
      <c r="AQ647" s="9">
        <f>IFERROR(VLOOKUP($AN647,'Introduction probability'!$A$1:$L$128,6,FALSE),"0")</f>
        <v>0.5</v>
      </c>
      <c r="AR647" s="9">
        <f>IFERROR(VLOOKUP($AN647,'Introduction probability'!$A$1:$L$128,7,FALSE),"0")</f>
        <v>0.5</v>
      </c>
      <c r="AS647" s="9">
        <f>IFERROR(VLOOKUP($AN647,'Introduction probability'!$A$1:$L$128,8,FALSE),"0")</f>
        <v>1</v>
      </c>
      <c r="AT647" s="9">
        <f>IFERROR(VLOOKUP($AN647,'Introduction probability'!$A$1:$L$128,9,FALSE),"0")</f>
        <v>0.5</v>
      </c>
      <c r="AU647" s="9">
        <f>IFERROR(VLOOKUP($AN647,'Introduction probability'!$A$1:$L$128,10,FALSE),"0")</f>
        <v>1</v>
      </c>
      <c r="AV647" s="9">
        <f>IFERROR(VLOOKUP($AN647,'Introduction probability'!$A$1:$L$128,11,FALSE),"0")</f>
        <v>1</v>
      </c>
      <c r="AW647" s="9">
        <f>IFERROR(VLOOKUP($AN647,'Introduction probability'!$A$1:$L$128,12,FALSE),"0")</f>
        <v>1</v>
      </c>
      <c r="AY647" s="2" t="str">
        <f t="shared" si="255"/>
        <v>Chichester and Langstone Harbours</v>
      </c>
      <c r="AZ647" s="2" t="str">
        <f t="shared" si="256"/>
        <v>SPA</v>
      </c>
      <c r="BA647" s="2">
        <f t="shared" si="257"/>
        <v>0</v>
      </c>
      <c r="BB647" s="2">
        <f t="shared" si="258"/>
        <v>0</v>
      </c>
      <c r="BC647" s="2">
        <f t="shared" si="259"/>
        <v>0</v>
      </c>
      <c r="BD647" s="2">
        <f t="shared" si="260"/>
        <v>0</v>
      </c>
      <c r="BE647" s="2">
        <f t="shared" si="261"/>
        <v>0</v>
      </c>
      <c r="BF647" s="2">
        <f t="shared" si="262"/>
        <v>0</v>
      </c>
      <c r="BG647" s="2">
        <f t="shared" si="263"/>
        <v>0</v>
      </c>
      <c r="BH647" s="2">
        <f t="shared" si="264"/>
        <v>0</v>
      </c>
    </row>
    <row r="648" spans="1:60" x14ac:dyDescent="0.25">
      <c r="A648" s="1" t="s">
        <v>282</v>
      </c>
      <c r="B648" s="1" t="s">
        <v>192</v>
      </c>
      <c r="C648" s="1" t="s">
        <v>242</v>
      </c>
      <c r="D648" s="1" t="s">
        <v>536</v>
      </c>
      <c r="E648" s="1" t="s">
        <v>147</v>
      </c>
      <c r="F648" s="1" t="s">
        <v>16</v>
      </c>
      <c r="G648" s="1" t="s">
        <v>16</v>
      </c>
      <c r="H648" s="1" t="s">
        <v>17</v>
      </c>
      <c r="I648" s="1" t="s">
        <v>16</v>
      </c>
      <c r="J648" s="1" t="s">
        <v>16</v>
      </c>
      <c r="K648" s="1" t="s">
        <v>16</v>
      </c>
      <c r="L648" s="1" t="s">
        <v>16</v>
      </c>
      <c r="M648" s="2" t="str">
        <f t="shared" si="241"/>
        <v>UK0030170</v>
      </c>
      <c r="N648" s="2" t="str">
        <f t="shared" si="242"/>
        <v>Humber Estuary</v>
      </c>
      <c r="O648" s="2" t="str">
        <f t="shared" si="243"/>
        <v>SAC</v>
      </c>
      <c r="P648" s="2" t="str">
        <f t="shared" si="245"/>
        <v>H1150</v>
      </c>
      <c r="Q648" s="37" t="s">
        <v>353</v>
      </c>
      <c r="R648" s="37" t="s">
        <v>354</v>
      </c>
      <c r="S648" s="37" t="s">
        <v>341</v>
      </c>
      <c r="T648" s="37" t="s">
        <v>595</v>
      </c>
      <c r="U648" s="9">
        <f t="shared" si="246"/>
        <v>1</v>
      </c>
      <c r="V648" s="9">
        <f t="shared" si="247"/>
        <v>1</v>
      </c>
      <c r="W648" s="9">
        <f t="shared" si="248"/>
        <v>1</v>
      </c>
      <c r="X648" s="9">
        <f t="shared" si="249"/>
        <v>0</v>
      </c>
      <c r="Y648" s="9">
        <f t="shared" si="250"/>
        <v>1</v>
      </c>
      <c r="Z648" s="9">
        <f t="shared" si="251"/>
        <v>1</v>
      </c>
      <c r="AA648" s="9">
        <f t="shared" si="252"/>
        <v>1</v>
      </c>
      <c r="AB648" s="9">
        <f t="shared" si="253"/>
        <v>1</v>
      </c>
      <c r="AN648" s="10" t="str">
        <f t="shared" si="244"/>
        <v>Chichester and Langstone HarboursSPA</v>
      </c>
      <c r="AO648" s="10" t="str">
        <f t="shared" si="254"/>
        <v>Chichester and Langstone Harbours</v>
      </c>
      <c r="AP648" s="9">
        <f>IFERROR(VLOOKUP($AN648,'Introduction probability'!$A$1:$L$128,5,FALSE),"0")</f>
        <v>1</v>
      </c>
      <c r="AQ648" s="9">
        <f>IFERROR(VLOOKUP($AN648,'Introduction probability'!$A$1:$L$128,6,FALSE),"0")</f>
        <v>0.5</v>
      </c>
      <c r="AR648" s="9">
        <f>IFERROR(VLOOKUP($AN648,'Introduction probability'!$A$1:$L$128,7,FALSE),"0")</f>
        <v>0.5</v>
      </c>
      <c r="AS648" s="9">
        <f>IFERROR(VLOOKUP($AN648,'Introduction probability'!$A$1:$L$128,8,FALSE),"0")</f>
        <v>1</v>
      </c>
      <c r="AT648" s="9">
        <f>IFERROR(VLOOKUP($AN648,'Introduction probability'!$A$1:$L$128,9,FALSE),"0")</f>
        <v>0.5</v>
      </c>
      <c r="AU648" s="9">
        <f>IFERROR(VLOOKUP($AN648,'Introduction probability'!$A$1:$L$128,10,FALSE),"0")</f>
        <v>1</v>
      </c>
      <c r="AV648" s="9">
        <f>IFERROR(VLOOKUP($AN648,'Introduction probability'!$A$1:$L$128,11,FALSE),"0")</f>
        <v>1</v>
      </c>
      <c r="AW648" s="9">
        <f>IFERROR(VLOOKUP($AN648,'Introduction probability'!$A$1:$L$128,12,FALSE),"0")</f>
        <v>1</v>
      </c>
      <c r="AY648" s="2" t="str">
        <f t="shared" si="255"/>
        <v>Chichester and Langstone Harbours</v>
      </c>
      <c r="AZ648" s="2" t="str">
        <f t="shared" si="256"/>
        <v>SPA</v>
      </c>
      <c r="BA648" s="2">
        <f t="shared" si="257"/>
        <v>1</v>
      </c>
      <c r="BB648" s="2">
        <f t="shared" si="258"/>
        <v>0.5</v>
      </c>
      <c r="BC648" s="2">
        <f t="shared" si="259"/>
        <v>0.5</v>
      </c>
      <c r="BD648" s="2">
        <f t="shared" si="260"/>
        <v>0</v>
      </c>
      <c r="BE648" s="2">
        <f t="shared" si="261"/>
        <v>0.5</v>
      </c>
      <c r="BF648" s="2">
        <f t="shared" si="262"/>
        <v>1</v>
      </c>
      <c r="BG648" s="2">
        <f t="shared" si="263"/>
        <v>1</v>
      </c>
      <c r="BH648" s="2">
        <f t="shared" si="264"/>
        <v>1</v>
      </c>
    </row>
    <row r="649" spans="1:60" x14ac:dyDescent="0.25">
      <c r="A649" s="1" t="s">
        <v>282</v>
      </c>
      <c r="B649" s="1" t="s">
        <v>192</v>
      </c>
      <c r="C649" s="1" t="s">
        <v>242</v>
      </c>
      <c r="D649" s="1" t="s">
        <v>551</v>
      </c>
      <c r="E649" s="1" t="s">
        <v>283</v>
      </c>
      <c r="F649" s="1" t="s">
        <v>16</v>
      </c>
      <c r="G649" s="1" t="s">
        <v>16</v>
      </c>
      <c r="H649" s="1" t="s">
        <v>17</v>
      </c>
      <c r="I649" s="1" t="s">
        <v>16</v>
      </c>
      <c r="J649" s="1" t="s">
        <v>16</v>
      </c>
      <c r="K649" s="1" t="s">
        <v>16</v>
      </c>
      <c r="L649" s="1" t="s">
        <v>16</v>
      </c>
      <c r="M649" s="2" t="str">
        <f t="shared" si="241"/>
        <v>UK0030170</v>
      </c>
      <c r="N649" s="2" t="str">
        <f t="shared" si="242"/>
        <v>Humber Estuary</v>
      </c>
      <c r="O649" s="2" t="str">
        <f t="shared" si="243"/>
        <v>SAC</v>
      </c>
      <c r="P649" s="2" t="str">
        <f t="shared" si="245"/>
        <v>H2160</v>
      </c>
      <c r="Q649" s="37" t="s">
        <v>353</v>
      </c>
      <c r="R649" s="37" t="s">
        <v>354</v>
      </c>
      <c r="S649" s="37" t="s">
        <v>341</v>
      </c>
      <c r="T649" s="37" t="s">
        <v>450</v>
      </c>
      <c r="U649" s="9">
        <f t="shared" si="246"/>
        <v>0</v>
      </c>
      <c r="V649" s="9">
        <f t="shared" si="247"/>
        <v>1</v>
      </c>
      <c r="W649" s="9">
        <f t="shared" si="248"/>
        <v>0</v>
      </c>
      <c r="X649" s="9">
        <f t="shared" si="249"/>
        <v>0</v>
      </c>
      <c r="Y649" s="9">
        <f t="shared" si="250"/>
        <v>0</v>
      </c>
      <c r="Z649" s="9">
        <f t="shared" si="251"/>
        <v>1</v>
      </c>
      <c r="AA649" s="9">
        <f t="shared" si="252"/>
        <v>1</v>
      </c>
      <c r="AB649" s="9">
        <f t="shared" si="253"/>
        <v>1</v>
      </c>
      <c r="AN649" s="10" t="str">
        <f t="shared" si="244"/>
        <v>Chichester and Langstone HarboursSPA</v>
      </c>
      <c r="AO649" s="10" t="str">
        <f t="shared" si="254"/>
        <v>Chichester and Langstone Harbours</v>
      </c>
      <c r="AP649" s="9">
        <f>IFERROR(VLOOKUP($AN649,'Introduction probability'!$A$1:$L$128,5,FALSE),"0")</f>
        <v>1</v>
      </c>
      <c r="AQ649" s="9">
        <f>IFERROR(VLOOKUP($AN649,'Introduction probability'!$A$1:$L$128,6,FALSE),"0")</f>
        <v>0.5</v>
      </c>
      <c r="AR649" s="9">
        <f>IFERROR(VLOOKUP($AN649,'Introduction probability'!$A$1:$L$128,7,FALSE),"0")</f>
        <v>0.5</v>
      </c>
      <c r="AS649" s="9">
        <f>IFERROR(VLOOKUP($AN649,'Introduction probability'!$A$1:$L$128,8,FALSE),"0")</f>
        <v>1</v>
      </c>
      <c r="AT649" s="9">
        <f>IFERROR(VLOOKUP($AN649,'Introduction probability'!$A$1:$L$128,9,FALSE),"0")</f>
        <v>0.5</v>
      </c>
      <c r="AU649" s="9">
        <f>IFERROR(VLOOKUP($AN649,'Introduction probability'!$A$1:$L$128,10,FALSE),"0")</f>
        <v>1</v>
      </c>
      <c r="AV649" s="9">
        <f>IFERROR(VLOOKUP($AN649,'Introduction probability'!$A$1:$L$128,11,FALSE),"0")</f>
        <v>1</v>
      </c>
      <c r="AW649" s="9">
        <f>IFERROR(VLOOKUP($AN649,'Introduction probability'!$A$1:$L$128,12,FALSE),"0")</f>
        <v>1</v>
      </c>
      <c r="AY649" s="2" t="str">
        <f t="shared" si="255"/>
        <v>Chichester and Langstone Harbours</v>
      </c>
      <c r="AZ649" s="2" t="str">
        <f t="shared" si="256"/>
        <v>SPA</v>
      </c>
      <c r="BA649" s="2">
        <f t="shared" si="257"/>
        <v>0</v>
      </c>
      <c r="BB649" s="2">
        <f t="shared" si="258"/>
        <v>0.5</v>
      </c>
      <c r="BC649" s="2">
        <f t="shared" si="259"/>
        <v>0</v>
      </c>
      <c r="BD649" s="2">
        <f t="shared" si="260"/>
        <v>0</v>
      </c>
      <c r="BE649" s="2">
        <f t="shared" si="261"/>
        <v>0</v>
      </c>
      <c r="BF649" s="2">
        <f t="shared" si="262"/>
        <v>1</v>
      </c>
      <c r="BG649" s="2">
        <f t="shared" si="263"/>
        <v>1</v>
      </c>
      <c r="BH649" s="2">
        <f t="shared" si="264"/>
        <v>1</v>
      </c>
    </row>
    <row r="650" spans="1:60" x14ac:dyDescent="0.25">
      <c r="A650" s="1" t="s">
        <v>282</v>
      </c>
      <c r="B650" s="1" t="s">
        <v>192</v>
      </c>
      <c r="C650" s="1" t="s">
        <v>242</v>
      </c>
      <c r="D650" s="1" t="s">
        <v>539</v>
      </c>
      <c r="E650" s="1" t="s">
        <v>262</v>
      </c>
      <c r="F650" s="1" t="s">
        <v>16</v>
      </c>
      <c r="G650" s="1" t="s">
        <v>16</v>
      </c>
      <c r="H650" s="1" t="s">
        <v>17</v>
      </c>
      <c r="I650" s="1" t="s">
        <v>16</v>
      </c>
      <c r="J650" s="1" t="s">
        <v>16</v>
      </c>
      <c r="K650" s="1" t="s">
        <v>16</v>
      </c>
      <c r="L650" s="1" t="s">
        <v>16</v>
      </c>
      <c r="M650" s="2" t="str">
        <f t="shared" si="241"/>
        <v>UK0030170</v>
      </c>
      <c r="N650" s="2" t="str">
        <f t="shared" si="242"/>
        <v>Humber Estuary</v>
      </c>
      <c r="O650" s="2" t="str">
        <f t="shared" si="243"/>
        <v>SAC</v>
      </c>
      <c r="P650" s="2" t="str">
        <f t="shared" si="245"/>
        <v>H2110</v>
      </c>
      <c r="Q650" s="37" t="s">
        <v>353</v>
      </c>
      <c r="R650" s="37" t="s">
        <v>354</v>
      </c>
      <c r="S650" s="37" t="s">
        <v>341</v>
      </c>
      <c r="T650" s="37" t="s">
        <v>635</v>
      </c>
      <c r="U650" s="9">
        <f t="shared" si="246"/>
        <v>0</v>
      </c>
      <c r="V650" s="9">
        <f t="shared" si="247"/>
        <v>0</v>
      </c>
      <c r="W650" s="9">
        <f t="shared" si="248"/>
        <v>0</v>
      </c>
      <c r="X650" s="9">
        <f t="shared" si="249"/>
        <v>0</v>
      </c>
      <c r="Y650" s="9">
        <f t="shared" si="250"/>
        <v>0</v>
      </c>
      <c r="Z650" s="9">
        <f t="shared" si="251"/>
        <v>0</v>
      </c>
      <c r="AA650" s="9">
        <f t="shared" si="252"/>
        <v>0</v>
      </c>
      <c r="AB650" s="9">
        <f t="shared" si="253"/>
        <v>0</v>
      </c>
      <c r="AN650" s="10" t="str">
        <f t="shared" si="244"/>
        <v>Chichester and Langstone HarboursSPA</v>
      </c>
      <c r="AO650" s="10" t="str">
        <f t="shared" si="254"/>
        <v>Chichester and Langstone Harbours</v>
      </c>
      <c r="AP650" s="9">
        <f>IFERROR(VLOOKUP($AN650,'Introduction probability'!$A$1:$L$128,5,FALSE),"0")</f>
        <v>1</v>
      </c>
      <c r="AQ650" s="9">
        <f>IFERROR(VLOOKUP($AN650,'Introduction probability'!$A$1:$L$128,6,FALSE),"0")</f>
        <v>0.5</v>
      </c>
      <c r="AR650" s="9">
        <f>IFERROR(VLOOKUP($AN650,'Introduction probability'!$A$1:$L$128,7,FALSE),"0")</f>
        <v>0.5</v>
      </c>
      <c r="AS650" s="9">
        <f>IFERROR(VLOOKUP($AN650,'Introduction probability'!$A$1:$L$128,8,FALSE),"0")</f>
        <v>1</v>
      </c>
      <c r="AT650" s="9">
        <f>IFERROR(VLOOKUP($AN650,'Introduction probability'!$A$1:$L$128,9,FALSE),"0")</f>
        <v>0.5</v>
      </c>
      <c r="AU650" s="9">
        <f>IFERROR(VLOOKUP($AN650,'Introduction probability'!$A$1:$L$128,10,FALSE),"0")</f>
        <v>1</v>
      </c>
      <c r="AV650" s="9">
        <f>IFERROR(VLOOKUP($AN650,'Introduction probability'!$A$1:$L$128,11,FALSE),"0")</f>
        <v>1</v>
      </c>
      <c r="AW650" s="9">
        <f>IFERROR(VLOOKUP($AN650,'Introduction probability'!$A$1:$L$128,12,FALSE),"0")</f>
        <v>1</v>
      </c>
      <c r="AY650" s="2" t="str">
        <f t="shared" si="255"/>
        <v>Chichester and Langstone Harbours</v>
      </c>
      <c r="AZ650" s="2" t="str">
        <f t="shared" si="256"/>
        <v>SPA</v>
      </c>
      <c r="BA650" s="2">
        <f t="shared" si="257"/>
        <v>0</v>
      </c>
      <c r="BB650" s="2">
        <f t="shared" si="258"/>
        <v>0</v>
      </c>
      <c r="BC650" s="2">
        <f t="shared" si="259"/>
        <v>0</v>
      </c>
      <c r="BD650" s="2">
        <f t="shared" si="260"/>
        <v>0</v>
      </c>
      <c r="BE650" s="2">
        <f t="shared" si="261"/>
        <v>0</v>
      </c>
      <c r="BF650" s="2">
        <f t="shared" si="262"/>
        <v>0</v>
      </c>
      <c r="BG650" s="2">
        <f t="shared" si="263"/>
        <v>0</v>
      </c>
      <c r="BH650" s="2">
        <f t="shared" si="264"/>
        <v>0</v>
      </c>
    </row>
    <row r="651" spans="1:60" x14ac:dyDescent="0.25">
      <c r="A651" s="1" t="s">
        <v>282</v>
      </c>
      <c r="B651" s="1" t="s">
        <v>192</v>
      </c>
      <c r="C651" s="1" t="s">
        <v>242</v>
      </c>
      <c r="D651" s="1" t="s">
        <v>531</v>
      </c>
      <c r="E651" s="1" t="s">
        <v>204</v>
      </c>
      <c r="F651" s="1" t="s">
        <v>16</v>
      </c>
      <c r="G651" s="1" t="s">
        <v>16</v>
      </c>
      <c r="H651" s="1" t="s">
        <v>17</v>
      </c>
      <c r="I651" s="1" t="s">
        <v>450</v>
      </c>
      <c r="J651" s="1" t="s">
        <v>35</v>
      </c>
      <c r="K651" s="1" t="s">
        <v>16</v>
      </c>
      <c r="L651" s="1" t="s">
        <v>19</v>
      </c>
      <c r="M651" s="2" t="str">
        <f t="shared" si="241"/>
        <v>UK0030170</v>
      </c>
      <c r="N651" s="2" t="str">
        <f t="shared" si="242"/>
        <v>Humber Estuary</v>
      </c>
      <c r="O651" s="2" t="str">
        <f t="shared" si="243"/>
        <v>SAC</v>
      </c>
      <c r="P651" s="2" t="str">
        <f t="shared" si="245"/>
        <v>A2.1</v>
      </c>
      <c r="Q651" s="37" t="s">
        <v>353</v>
      </c>
      <c r="R651" s="37" t="s">
        <v>354</v>
      </c>
      <c r="S651" s="37" t="s">
        <v>341</v>
      </c>
      <c r="T651" s="37" t="s">
        <v>472</v>
      </c>
      <c r="U651" s="9">
        <f t="shared" si="246"/>
        <v>0</v>
      </c>
      <c r="V651" s="9">
        <f t="shared" si="247"/>
        <v>1</v>
      </c>
      <c r="W651" s="9">
        <f t="shared" si="248"/>
        <v>0</v>
      </c>
      <c r="X651" s="9">
        <f t="shared" si="249"/>
        <v>1</v>
      </c>
      <c r="Y651" s="9">
        <f t="shared" si="250"/>
        <v>0</v>
      </c>
      <c r="Z651" s="9">
        <f t="shared" si="251"/>
        <v>1</v>
      </c>
      <c r="AA651" s="9">
        <f t="shared" si="252"/>
        <v>1</v>
      </c>
      <c r="AB651" s="9">
        <f t="shared" si="253"/>
        <v>1</v>
      </c>
      <c r="AN651" s="10" t="str">
        <f t="shared" si="244"/>
        <v>Chichester and Langstone HarboursSPA</v>
      </c>
      <c r="AO651" s="10" t="str">
        <f t="shared" si="254"/>
        <v>Chichester and Langstone Harbours</v>
      </c>
      <c r="AP651" s="9">
        <f>IFERROR(VLOOKUP($AN651,'Introduction probability'!$A$1:$L$128,5,FALSE),"0")</f>
        <v>1</v>
      </c>
      <c r="AQ651" s="9">
        <f>IFERROR(VLOOKUP($AN651,'Introduction probability'!$A$1:$L$128,6,FALSE),"0")</f>
        <v>0.5</v>
      </c>
      <c r="AR651" s="9">
        <f>IFERROR(VLOOKUP($AN651,'Introduction probability'!$A$1:$L$128,7,FALSE),"0")</f>
        <v>0.5</v>
      </c>
      <c r="AS651" s="9">
        <f>IFERROR(VLOOKUP($AN651,'Introduction probability'!$A$1:$L$128,8,FALSE),"0")</f>
        <v>1</v>
      </c>
      <c r="AT651" s="9">
        <f>IFERROR(VLOOKUP($AN651,'Introduction probability'!$A$1:$L$128,9,FALSE),"0")</f>
        <v>0.5</v>
      </c>
      <c r="AU651" s="9">
        <f>IFERROR(VLOOKUP($AN651,'Introduction probability'!$A$1:$L$128,10,FALSE),"0")</f>
        <v>1</v>
      </c>
      <c r="AV651" s="9">
        <f>IFERROR(VLOOKUP($AN651,'Introduction probability'!$A$1:$L$128,11,FALSE),"0")</f>
        <v>1</v>
      </c>
      <c r="AW651" s="9">
        <f>IFERROR(VLOOKUP($AN651,'Introduction probability'!$A$1:$L$128,12,FALSE),"0")</f>
        <v>1</v>
      </c>
      <c r="AY651" s="2" t="str">
        <f t="shared" si="255"/>
        <v>Chichester and Langstone Harbours</v>
      </c>
      <c r="AZ651" s="2" t="str">
        <f t="shared" si="256"/>
        <v>SPA</v>
      </c>
      <c r="BA651" s="2">
        <f t="shared" si="257"/>
        <v>0</v>
      </c>
      <c r="BB651" s="2">
        <f t="shared" si="258"/>
        <v>0.5</v>
      </c>
      <c r="BC651" s="2">
        <f t="shared" si="259"/>
        <v>0</v>
      </c>
      <c r="BD651" s="2">
        <f t="shared" si="260"/>
        <v>1</v>
      </c>
      <c r="BE651" s="2">
        <f t="shared" si="261"/>
        <v>0</v>
      </c>
      <c r="BF651" s="2">
        <f t="shared" si="262"/>
        <v>1</v>
      </c>
      <c r="BG651" s="2">
        <f t="shared" si="263"/>
        <v>1</v>
      </c>
      <c r="BH651" s="2">
        <f t="shared" si="264"/>
        <v>1</v>
      </c>
    </row>
    <row r="652" spans="1:60" x14ac:dyDescent="0.25">
      <c r="A652" s="1" t="s">
        <v>282</v>
      </c>
      <c r="B652" s="1" t="s">
        <v>192</v>
      </c>
      <c r="C652" s="1" t="s">
        <v>242</v>
      </c>
      <c r="D652" s="1" t="s">
        <v>531</v>
      </c>
      <c r="E652" s="1" t="s">
        <v>204</v>
      </c>
      <c r="F652" s="1" t="s">
        <v>16</v>
      </c>
      <c r="G652" s="1" t="s">
        <v>16</v>
      </c>
      <c r="H652" s="1" t="s">
        <v>17</v>
      </c>
      <c r="I652" s="1" t="s">
        <v>444</v>
      </c>
      <c r="J652" s="1" t="s">
        <v>27</v>
      </c>
      <c r="K652" s="1" t="s">
        <v>16</v>
      </c>
      <c r="L652" s="1" t="s">
        <v>19</v>
      </c>
      <c r="M652" s="2" t="str">
        <f t="shared" si="241"/>
        <v>UK0030170</v>
      </c>
      <c r="N652" s="2" t="str">
        <f t="shared" si="242"/>
        <v>Humber Estuary</v>
      </c>
      <c r="O652" s="2" t="str">
        <f t="shared" si="243"/>
        <v>SAC</v>
      </c>
      <c r="P652" s="2" t="str">
        <f t="shared" si="245"/>
        <v>A2.3</v>
      </c>
      <c r="Q652" s="37" t="s">
        <v>353</v>
      </c>
      <c r="R652" s="37" t="s">
        <v>354</v>
      </c>
      <c r="S652" s="37" t="s">
        <v>341</v>
      </c>
      <c r="T652" s="37" t="s">
        <v>455</v>
      </c>
      <c r="U652" s="9">
        <f t="shared" si="246"/>
        <v>0</v>
      </c>
      <c r="V652" s="9">
        <f t="shared" si="247"/>
        <v>1</v>
      </c>
      <c r="W652" s="9">
        <f t="shared" si="248"/>
        <v>0</v>
      </c>
      <c r="X652" s="9">
        <f t="shared" si="249"/>
        <v>1</v>
      </c>
      <c r="Y652" s="9">
        <f t="shared" si="250"/>
        <v>0</v>
      </c>
      <c r="Z652" s="9">
        <f t="shared" si="251"/>
        <v>0</v>
      </c>
      <c r="AA652" s="9">
        <f t="shared" si="252"/>
        <v>0</v>
      </c>
      <c r="AB652" s="9">
        <f t="shared" si="253"/>
        <v>0</v>
      </c>
      <c r="AN652" s="10" t="str">
        <f t="shared" si="244"/>
        <v>Chichester and Langstone HarboursSPA</v>
      </c>
      <c r="AO652" s="10" t="str">
        <f t="shared" si="254"/>
        <v>Chichester and Langstone Harbours</v>
      </c>
      <c r="AP652" s="9">
        <f>IFERROR(VLOOKUP($AN652,'Introduction probability'!$A$1:$L$128,5,FALSE),"0")</f>
        <v>1</v>
      </c>
      <c r="AQ652" s="9">
        <f>IFERROR(VLOOKUP($AN652,'Introduction probability'!$A$1:$L$128,6,FALSE),"0")</f>
        <v>0.5</v>
      </c>
      <c r="AR652" s="9">
        <f>IFERROR(VLOOKUP($AN652,'Introduction probability'!$A$1:$L$128,7,FALSE),"0")</f>
        <v>0.5</v>
      </c>
      <c r="AS652" s="9">
        <f>IFERROR(VLOOKUP($AN652,'Introduction probability'!$A$1:$L$128,8,FALSE),"0")</f>
        <v>1</v>
      </c>
      <c r="AT652" s="9">
        <f>IFERROR(VLOOKUP($AN652,'Introduction probability'!$A$1:$L$128,9,FALSE),"0")</f>
        <v>0.5</v>
      </c>
      <c r="AU652" s="9">
        <f>IFERROR(VLOOKUP($AN652,'Introduction probability'!$A$1:$L$128,10,FALSE),"0")</f>
        <v>1</v>
      </c>
      <c r="AV652" s="9">
        <f>IFERROR(VLOOKUP($AN652,'Introduction probability'!$A$1:$L$128,11,FALSE),"0")</f>
        <v>1</v>
      </c>
      <c r="AW652" s="9">
        <f>IFERROR(VLOOKUP($AN652,'Introduction probability'!$A$1:$L$128,12,FALSE),"0")</f>
        <v>1</v>
      </c>
      <c r="AY652" s="2" t="str">
        <f t="shared" si="255"/>
        <v>Chichester and Langstone Harbours</v>
      </c>
      <c r="AZ652" s="2" t="str">
        <f t="shared" si="256"/>
        <v>SPA</v>
      </c>
      <c r="BA652" s="2">
        <f t="shared" si="257"/>
        <v>0</v>
      </c>
      <c r="BB652" s="2">
        <f t="shared" si="258"/>
        <v>0.5</v>
      </c>
      <c r="BC652" s="2">
        <f t="shared" si="259"/>
        <v>0</v>
      </c>
      <c r="BD652" s="2">
        <f t="shared" si="260"/>
        <v>1</v>
      </c>
      <c r="BE652" s="2">
        <f t="shared" si="261"/>
        <v>0</v>
      </c>
      <c r="BF652" s="2">
        <f t="shared" si="262"/>
        <v>0</v>
      </c>
      <c r="BG652" s="2">
        <f t="shared" si="263"/>
        <v>0</v>
      </c>
      <c r="BH652" s="2">
        <f t="shared" si="264"/>
        <v>0</v>
      </c>
    </row>
    <row r="653" spans="1:60" x14ac:dyDescent="0.25">
      <c r="A653" s="1" t="s">
        <v>282</v>
      </c>
      <c r="B653" s="1" t="s">
        <v>192</v>
      </c>
      <c r="C653" s="1" t="s">
        <v>242</v>
      </c>
      <c r="D653" s="1" t="s">
        <v>531</v>
      </c>
      <c r="E653" s="1" t="s">
        <v>204</v>
      </c>
      <c r="F653" s="1" t="s">
        <v>16</v>
      </c>
      <c r="G653" s="1" t="s">
        <v>16</v>
      </c>
      <c r="H653" s="1" t="s">
        <v>17</v>
      </c>
      <c r="I653" s="1" t="s">
        <v>465</v>
      </c>
      <c r="J653" s="1" t="s">
        <v>56</v>
      </c>
      <c r="K653" s="1" t="s">
        <v>16</v>
      </c>
      <c r="L653" s="1" t="s">
        <v>19</v>
      </c>
      <c r="M653" s="2" t="str">
        <f t="shared" si="241"/>
        <v>UK0030170</v>
      </c>
      <c r="N653" s="2" t="str">
        <f t="shared" si="242"/>
        <v>Humber Estuary</v>
      </c>
      <c r="O653" s="2" t="str">
        <f t="shared" si="243"/>
        <v>SAC</v>
      </c>
      <c r="P653" s="2" t="str">
        <f t="shared" si="245"/>
        <v>A2.2</v>
      </c>
      <c r="Q653" s="37" t="s">
        <v>353</v>
      </c>
      <c r="R653" s="37" t="s">
        <v>354</v>
      </c>
      <c r="S653" s="37" t="s">
        <v>341</v>
      </c>
      <c r="T653" s="37" t="s">
        <v>456</v>
      </c>
      <c r="U653" s="9">
        <f t="shared" si="246"/>
        <v>0</v>
      </c>
      <c r="V653" s="9">
        <f t="shared" si="247"/>
        <v>0</v>
      </c>
      <c r="W653" s="9">
        <f t="shared" si="248"/>
        <v>0</v>
      </c>
      <c r="X653" s="9">
        <f t="shared" si="249"/>
        <v>0</v>
      </c>
      <c r="Y653" s="9">
        <f t="shared" si="250"/>
        <v>0</v>
      </c>
      <c r="Z653" s="9">
        <f t="shared" si="251"/>
        <v>0</v>
      </c>
      <c r="AA653" s="9">
        <f t="shared" si="252"/>
        <v>0</v>
      </c>
      <c r="AB653" s="9">
        <f t="shared" si="253"/>
        <v>0</v>
      </c>
      <c r="AN653" s="10" t="str">
        <f t="shared" si="244"/>
        <v>Chichester and Langstone HarboursSPA</v>
      </c>
      <c r="AO653" s="10" t="str">
        <f t="shared" si="254"/>
        <v>Chichester and Langstone Harbours</v>
      </c>
      <c r="AP653" s="9">
        <f>IFERROR(VLOOKUP($AN653,'Introduction probability'!$A$1:$L$128,5,FALSE),"0")</f>
        <v>1</v>
      </c>
      <c r="AQ653" s="9">
        <f>IFERROR(VLOOKUP($AN653,'Introduction probability'!$A$1:$L$128,6,FALSE),"0")</f>
        <v>0.5</v>
      </c>
      <c r="AR653" s="9">
        <f>IFERROR(VLOOKUP($AN653,'Introduction probability'!$A$1:$L$128,7,FALSE),"0")</f>
        <v>0.5</v>
      </c>
      <c r="AS653" s="9">
        <f>IFERROR(VLOOKUP($AN653,'Introduction probability'!$A$1:$L$128,8,FALSE),"0")</f>
        <v>1</v>
      </c>
      <c r="AT653" s="9">
        <f>IFERROR(VLOOKUP($AN653,'Introduction probability'!$A$1:$L$128,9,FALSE),"0")</f>
        <v>0.5</v>
      </c>
      <c r="AU653" s="9">
        <f>IFERROR(VLOOKUP($AN653,'Introduction probability'!$A$1:$L$128,10,FALSE),"0")</f>
        <v>1</v>
      </c>
      <c r="AV653" s="9">
        <f>IFERROR(VLOOKUP($AN653,'Introduction probability'!$A$1:$L$128,11,FALSE),"0")</f>
        <v>1</v>
      </c>
      <c r="AW653" s="9">
        <f>IFERROR(VLOOKUP($AN653,'Introduction probability'!$A$1:$L$128,12,FALSE),"0")</f>
        <v>1</v>
      </c>
      <c r="AY653" s="2" t="str">
        <f t="shared" si="255"/>
        <v>Chichester and Langstone Harbours</v>
      </c>
      <c r="AZ653" s="2" t="str">
        <f t="shared" si="256"/>
        <v>SPA</v>
      </c>
      <c r="BA653" s="2">
        <f t="shared" si="257"/>
        <v>0</v>
      </c>
      <c r="BB653" s="2">
        <f t="shared" si="258"/>
        <v>0</v>
      </c>
      <c r="BC653" s="2">
        <f t="shared" si="259"/>
        <v>0</v>
      </c>
      <c r="BD653" s="2">
        <f t="shared" si="260"/>
        <v>0</v>
      </c>
      <c r="BE653" s="2">
        <f t="shared" si="261"/>
        <v>0</v>
      </c>
      <c r="BF653" s="2">
        <f t="shared" si="262"/>
        <v>0</v>
      </c>
      <c r="BG653" s="2">
        <f t="shared" si="263"/>
        <v>0</v>
      </c>
      <c r="BH653" s="2">
        <f t="shared" si="264"/>
        <v>0</v>
      </c>
    </row>
    <row r="654" spans="1:60" x14ac:dyDescent="0.25">
      <c r="A654" s="1" t="s">
        <v>282</v>
      </c>
      <c r="B654" s="1" t="s">
        <v>192</v>
      </c>
      <c r="C654" s="1" t="s">
        <v>242</v>
      </c>
      <c r="D654" s="1" t="s">
        <v>531</v>
      </c>
      <c r="E654" s="1" t="s">
        <v>204</v>
      </c>
      <c r="F654" s="1" t="s">
        <v>16</v>
      </c>
      <c r="G654" s="1" t="s">
        <v>16</v>
      </c>
      <c r="H654" s="1" t="s">
        <v>17</v>
      </c>
      <c r="I654" s="1" t="s">
        <v>597</v>
      </c>
      <c r="J654" s="1" t="s">
        <v>188</v>
      </c>
      <c r="K654" s="1" t="s">
        <v>16</v>
      </c>
      <c r="L654" s="1" t="s">
        <v>19</v>
      </c>
      <c r="M654" s="2" t="str">
        <f t="shared" si="241"/>
        <v>UK0030170</v>
      </c>
      <c r="N654" s="2" t="str">
        <f t="shared" si="242"/>
        <v>Humber Estuary</v>
      </c>
      <c r="O654" s="2" t="str">
        <f t="shared" si="243"/>
        <v>SAC</v>
      </c>
      <c r="P654" s="2" t="str">
        <f t="shared" si="245"/>
        <v>A2.61</v>
      </c>
      <c r="Q654" s="37" t="s">
        <v>353</v>
      </c>
      <c r="R654" s="37" t="s">
        <v>354</v>
      </c>
      <c r="S654" s="37" t="s">
        <v>341</v>
      </c>
      <c r="T654" s="37" t="s">
        <v>457</v>
      </c>
      <c r="U654" s="9">
        <f t="shared" si="246"/>
        <v>0</v>
      </c>
      <c r="V654" s="9">
        <f t="shared" si="247"/>
        <v>0</v>
      </c>
      <c r="W654" s="9">
        <f t="shared" si="248"/>
        <v>0</v>
      </c>
      <c r="X654" s="9">
        <f t="shared" si="249"/>
        <v>0</v>
      </c>
      <c r="Y654" s="9">
        <f t="shared" si="250"/>
        <v>0</v>
      </c>
      <c r="Z654" s="9">
        <f t="shared" si="251"/>
        <v>0</v>
      </c>
      <c r="AA654" s="9">
        <f t="shared" si="252"/>
        <v>0</v>
      </c>
      <c r="AB654" s="9">
        <f t="shared" si="253"/>
        <v>0</v>
      </c>
      <c r="AN654" s="10" t="str">
        <f t="shared" si="244"/>
        <v>Chichester and Langstone HarboursSPA</v>
      </c>
      <c r="AO654" s="10" t="str">
        <f t="shared" si="254"/>
        <v>Chichester and Langstone Harbours</v>
      </c>
      <c r="AP654" s="9">
        <f>IFERROR(VLOOKUP($AN654,'Introduction probability'!$A$1:$L$128,5,FALSE),"0")</f>
        <v>1</v>
      </c>
      <c r="AQ654" s="9">
        <f>IFERROR(VLOOKUP($AN654,'Introduction probability'!$A$1:$L$128,6,FALSE),"0")</f>
        <v>0.5</v>
      </c>
      <c r="AR654" s="9">
        <f>IFERROR(VLOOKUP($AN654,'Introduction probability'!$A$1:$L$128,7,FALSE),"0")</f>
        <v>0.5</v>
      </c>
      <c r="AS654" s="9">
        <f>IFERROR(VLOOKUP($AN654,'Introduction probability'!$A$1:$L$128,8,FALSE),"0")</f>
        <v>1</v>
      </c>
      <c r="AT654" s="9">
        <f>IFERROR(VLOOKUP($AN654,'Introduction probability'!$A$1:$L$128,9,FALSE),"0")</f>
        <v>0.5</v>
      </c>
      <c r="AU654" s="9">
        <f>IFERROR(VLOOKUP($AN654,'Introduction probability'!$A$1:$L$128,10,FALSE),"0")</f>
        <v>1</v>
      </c>
      <c r="AV654" s="9">
        <f>IFERROR(VLOOKUP($AN654,'Introduction probability'!$A$1:$L$128,11,FALSE),"0")</f>
        <v>1</v>
      </c>
      <c r="AW654" s="9">
        <f>IFERROR(VLOOKUP($AN654,'Introduction probability'!$A$1:$L$128,12,FALSE),"0")</f>
        <v>1</v>
      </c>
      <c r="AY654" s="2" t="str">
        <f t="shared" si="255"/>
        <v>Chichester and Langstone Harbours</v>
      </c>
      <c r="AZ654" s="2" t="str">
        <f t="shared" si="256"/>
        <v>SPA</v>
      </c>
      <c r="BA654" s="2">
        <f t="shared" si="257"/>
        <v>0</v>
      </c>
      <c r="BB654" s="2">
        <f t="shared" si="258"/>
        <v>0</v>
      </c>
      <c r="BC654" s="2">
        <f t="shared" si="259"/>
        <v>0</v>
      </c>
      <c r="BD654" s="2">
        <f t="shared" si="260"/>
        <v>0</v>
      </c>
      <c r="BE654" s="2">
        <f t="shared" si="261"/>
        <v>0</v>
      </c>
      <c r="BF654" s="2">
        <f t="shared" si="262"/>
        <v>0</v>
      </c>
      <c r="BG654" s="2">
        <f t="shared" si="263"/>
        <v>0</v>
      </c>
      <c r="BH654" s="2">
        <f t="shared" si="264"/>
        <v>0</v>
      </c>
    </row>
    <row r="655" spans="1:60" x14ac:dyDescent="0.25">
      <c r="A655" s="1" t="s">
        <v>282</v>
      </c>
      <c r="B655" s="1" t="s">
        <v>192</v>
      </c>
      <c r="C655" s="1" t="s">
        <v>242</v>
      </c>
      <c r="D655" s="1" t="s">
        <v>531</v>
      </c>
      <c r="E655" s="1" t="s">
        <v>204</v>
      </c>
      <c r="F655" s="1" t="s">
        <v>16</v>
      </c>
      <c r="G655" s="1" t="s">
        <v>16</v>
      </c>
      <c r="H655" s="1" t="s">
        <v>17</v>
      </c>
      <c r="I655" s="1" t="s">
        <v>601</v>
      </c>
      <c r="J655" s="1" t="s">
        <v>245</v>
      </c>
      <c r="K655" s="1" t="s">
        <v>16</v>
      </c>
      <c r="L655" s="1" t="s">
        <v>203</v>
      </c>
      <c r="M655" s="2" t="str">
        <f t="shared" si="241"/>
        <v>UK0030170</v>
      </c>
      <c r="N655" s="2" t="str">
        <f t="shared" si="242"/>
        <v>Humber Estuary</v>
      </c>
      <c r="O655" s="2" t="str">
        <f t="shared" si="243"/>
        <v>SAC</v>
      </c>
      <c r="P655" s="2" t="str">
        <f t="shared" si="245"/>
        <v>SF_3</v>
      </c>
      <c r="Q655" s="37" t="s">
        <v>353</v>
      </c>
      <c r="R655" s="37" t="s">
        <v>354</v>
      </c>
      <c r="S655" s="37" t="s">
        <v>341</v>
      </c>
      <c r="T655" s="37" t="s">
        <v>498</v>
      </c>
      <c r="U655" s="9">
        <f t="shared" si="246"/>
        <v>0</v>
      </c>
      <c r="V655" s="9">
        <f t="shared" si="247"/>
        <v>0</v>
      </c>
      <c r="W655" s="9">
        <f t="shared" si="248"/>
        <v>0</v>
      </c>
      <c r="X655" s="9">
        <f t="shared" si="249"/>
        <v>0</v>
      </c>
      <c r="Y655" s="9">
        <f t="shared" si="250"/>
        <v>0</v>
      </c>
      <c r="Z655" s="9">
        <f t="shared" si="251"/>
        <v>0</v>
      </c>
      <c r="AA655" s="9">
        <f t="shared" si="252"/>
        <v>0</v>
      </c>
      <c r="AB655" s="9">
        <f t="shared" si="253"/>
        <v>0</v>
      </c>
      <c r="AN655" s="10" t="str">
        <f t="shared" si="244"/>
        <v>Chichester and Langstone HarboursSPA</v>
      </c>
      <c r="AO655" s="10" t="str">
        <f t="shared" si="254"/>
        <v>Chichester and Langstone Harbours</v>
      </c>
      <c r="AP655" s="9">
        <f>IFERROR(VLOOKUP($AN655,'Introduction probability'!$A$1:$L$128,5,FALSE),"0")</f>
        <v>1</v>
      </c>
      <c r="AQ655" s="9">
        <f>IFERROR(VLOOKUP($AN655,'Introduction probability'!$A$1:$L$128,6,FALSE),"0")</f>
        <v>0.5</v>
      </c>
      <c r="AR655" s="9">
        <f>IFERROR(VLOOKUP($AN655,'Introduction probability'!$A$1:$L$128,7,FALSE),"0")</f>
        <v>0.5</v>
      </c>
      <c r="AS655" s="9">
        <f>IFERROR(VLOOKUP($AN655,'Introduction probability'!$A$1:$L$128,8,FALSE),"0")</f>
        <v>1</v>
      </c>
      <c r="AT655" s="9">
        <f>IFERROR(VLOOKUP($AN655,'Introduction probability'!$A$1:$L$128,9,FALSE),"0")</f>
        <v>0.5</v>
      </c>
      <c r="AU655" s="9">
        <f>IFERROR(VLOOKUP($AN655,'Introduction probability'!$A$1:$L$128,10,FALSE),"0")</f>
        <v>1</v>
      </c>
      <c r="AV655" s="9">
        <f>IFERROR(VLOOKUP($AN655,'Introduction probability'!$A$1:$L$128,11,FALSE),"0")</f>
        <v>1</v>
      </c>
      <c r="AW655" s="9">
        <f>IFERROR(VLOOKUP($AN655,'Introduction probability'!$A$1:$L$128,12,FALSE),"0")</f>
        <v>1</v>
      </c>
      <c r="AY655" s="2" t="str">
        <f t="shared" si="255"/>
        <v>Chichester and Langstone Harbours</v>
      </c>
      <c r="AZ655" s="2" t="str">
        <f t="shared" si="256"/>
        <v>SPA</v>
      </c>
      <c r="BA655" s="2">
        <f t="shared" si="257"/>
        <v>0</v>
      </c>
      <c r="BB655" s="2">
        <f t="shared" si="258"/>
        <v>0</v>
      </c>
      <c r="BC655" s="2">
        <f t="shared" si="259"/>
        <v>0</v>
      </c>
      <c r="BD655" s="2">
        <f t="shared" si="260"/>
        <v>0</v>
      </c>
      <c r="BE655" s="2">
        <f t="shared" si="261"/>
        <v>0</v>
      </c>
      <c r="BF655" s="2">
        <f t="shared" si="262"/>
        <v>0</v>
      </c>
      <c r="BG655" s="2">
        <f t="shared" si="263"/>
        <v>0</v>
      </c>
      <c r="BH655" s="2">
        <f t="shared" si="264"/>
        <v>0</v>
      </c>
    </row>
    <row r="656" spans="1:60" x14ac:dyDescent="0.25">
      <c r="A656" s="1" t="s">
        <v>282</v>
      </c>
      <c r="B656" s="1" t="s">
        <v>192</v>
      </c>
      <c r="C656" s="1" t="s">
        <v>242</v>
      </c>
      <c r="D656" s="1" t="s">
        <v>531</v>
      </c>
      <c r="E656" s="1" t="s">
        <v>204</v>
      </c>
      <c r="F656" s="1" t="s">
        <v>16</v>
      </c>
      <c r="G656" s="1" t="s">
        <v>16</v>
      </c>
      <c r="H656" s="1" t="s">
        <v>17</v>
      </c>
      <c r="I656" s="1" t="s">
        <v>602</v>
      </c>
      <c r="J656" s="1" t="s">
        <v>246</v>
      </c>
      <c r="K656" s="1" t="s">
        <v>16</v>
      </c>
      <c r="L656" s="1" t="s">
        <v>203</v>
      </c>
      <c r="M656" s="2" t="str">
        <f t="shared" si="241"/>
        <v>UK0030170</v>
      </c>
      <c r="N656" s="2" t="str">
        <f t="shared" si="242"/>
        <v>Humber Estuary</v>
      </c>
      <c r="O656" s="2" t="str">
        <f t="shared" si="243"/>
        <v>SAC</v>
      </c>
      <c r="P656" s="2" t="str">
        <f t="shared" si="245"/>
        <v>SF_4</v>
      </c>
      <c r="Q656" s="37" t="s">
        <v>363</v>
      </c>
      <c r="R656" s="37" t="s">
        <v>364</v>
      </c>
      <c r="S656" s="37" t="s">
        <v>341</v>
      </c>
      <c r="T656" s="37" t="s">
        <v>535</v>
      </c>
      <c r="U656" s="9">
        <f t="shared" si="246"/>
        <v>0</v>
      </c>
      <c r="V656" s="9">
        <f t="shared" si="247"/>
        <v>0</v>
      </c>
      <c r="W656" s="9">
        <f t="shared" si="248"/>
        <v>0</v>
      </c>
      <c r="X656" s="9">
        <f t="shared" si="249"/>
        <v>0</v>
      </c>
      <c r="Y656" s="9">
        <f t="shared" si="250"/>
        <v>0</v>
      </c>
      <c r="Z656" s="9">
        <f t="shared" si="251"/>
        <v>0</v>
      </c>
      <c r="AA656" s="9">
        <f t="shared" si="252"/>
        <v>0</v>
      </c>
      <c r="AB656" s="9">
        <f t="shared" si="253"/>
        <v>0</v>
      </c>
      <c r="AN656" s="10" t="str">
        <f t="shared" si="244"/>
        <v>Coquet IslandSPA</v>
      </c>
      <c r="AO656" s="10" t="str">
        <f t="shared" si="254"/>
        <v>Coquet Island</v>
      </c>
      <c r="AP656" s="9">
        <f>IFERROR(VLOOKUP($AN656,'Introduction probability'!$A$1:$L$128,5,FALSE),"0")</f>
        <v>0.5</v>
      </c>
      <c r="AQ656" s="9">
        <f>IFERROR(VLOOKUP($AN656,'Introduction probability'!$A$1:$L$128,6,FALSE),"0")</f>
        <v>0.5</v>
      </c>
      <c r="AR656" s="9">
        <f>IFERROR(VLOOKUP($AN656,'Introduction probability'!$A$1:$L$128,7,FALSE),"0")</f>
        <v>0.5</v>
      </c>
      <c r="AS656" s="9">
        <f>IFERROR(VLOOKUP($AN656,'Introduction probability'!$A$1:$L$128,8,FALSE),"0")</f>
        <v>0.5</v>
      </c>
      <c r="AT656" s="9">
        <f>IFERROR(VLOOKUP($AN656,'Introduction probability'!$A$1:$L$128,9,FALSE),"0")</f>
        <v>0.5</v>
      </c>
      <c r="AU656" s="9">
        <f>IFERROR(VLOOKUP($AN656,'Introduction probability'!$A$1:$L$128,10,FALSE),"0")</f>
        <v>0.5</v>
      </c>
      <c r="AV656" s="9">
        <f>IFERROR(VLOOKUP($AN656,'Introduction probability'!$A$1:$L$128,11,FALSE),"0")</f>
        <v>0.5</v>
      </c>
      <c r="AW656" s="9">
        <f>IFERROR(VLOOKUP($AN656,'Introduction probability'!$A$1:$L$128,12,FALSE),"0")</f>
        <v>0.5</v>
      </c>
      <c r="AY656" s="2" t="str">
        <f t="shared" si="255"/>
        <v>Coquet Island</v>
      </c>
      <c r="AZ656" s="2" t="str">
        <f t="shared" si="256"/>
        <v>SPA</v>
      </c>
      <c r="BA656" s="2">
        <f t="shared" si="257"/>
        <v>0</v>
      </c>
      <c r="BB656" s="2">
        <f t="shared" si="258"/>
        <v>0</v>
      </c>
      <c r="BC656" s="2">
        <f t="shared" si="259"/>
        <v>0</v>
      </c>
      <c r="BD656" s="2">
        <f t="shared" si="260"/>
        <v>0</v>
      </c>
      <c r="BE656" s="2">
        <f t="shared" si="261"/>
        <v>0</v>
      </c>
      <c r="BF656" s="2">
        <f t="shared" si="262"/>
        <v>0</v>
      </c>
      <c r="BG656" s="2">
        <f t="shared" si="263"/>
        <v>0</v>
      </c>
      <c r="BH656" s="2">
        <f t="shared" si="264"/>
        <v>0</v>
      </c>
    </row>
    <row r="657" spans="1:60" x14ac:dyDescent="0.25">
      <c r="A657" s="1" t="s">
        <v>282</v>
      </c>
      <c r="B657" s="1" t="s">
        <v>192</v>
      </c>
      <c r="C657" s="1" t="s">
        <v>242</v>
      </c>
      <c r="D657" s="1" t="s">
        <v>531</v>
      </c>
      <c r="E657" s="1" t="s">
        <v>204</v>
      </c>
      <c r="F657" s="1" t="s">
        <v>16</v>
      </c>
      <c r="G657" s="1" t="s">
        <v>16</v>
      </c>
      <c r="H657" s="1" t="s">
        <v>17</v>
      </c>
      <c r="I657" s="1" t="s">
        <v>623</v>
      </c>
      <c r="J657" s="1" t="s">
        <v>247</v>
      </c>
      <c r="K657" s="1" t="s">
        <v>16</v>
      </c>
      <c r="L657" s="1" t="s">
        <v>272</v>
      </c>
      <c r="M657" s="2" t="str">
        <f t="shared" si="241"/>
        <v>UK0030170</v>
      </c>
      <c r="N657" s="2" t="str">
        <f t="shared" si="242"/>
        <v>Humber Estuary</v>
      </c>
      <c r="O657" s="2" t="str">
        <f t="shared" si="243"/>
        <v>SAC</v>
      </c>
      <c r="P657" s="2" t="str">
        <f t="shared" si="245"/>
        <v>SF_1E</v>
      </c>
      <c r="Q657" s="37" t="s">
        <v>363</v>
      </c>
      <c r="R657" s="37" t="s">
        <v>364</v>
      </c>
      <c r="S657" s="37" t="s">
        <v>341</v>
      </c>
      <c r="T657" s="37" t="s">
        <v>530</v>
      </c>
      <c r="U657" s="9">
        <f t="shared" si="246"/>
        <v>0</v>
      </c>
      <c r="V657" s="9">
        <f t="shared" si="247"/>
        <v>0</v>
      </c>
      <c r="W657" s="9">
        <f t="shared" si="248"/>
        <v>0</v>
      </c>
      <c r="X657" s="9">
        <f t="shared" si="249"/>
        <v>0</v>
      </c>
      <c r="Y657" s="9">
        <f t="shared" si="250"/>
        <v>0</v>
      </c>
      <c r="Z657" s="9">
        <f t="shared" si="251"/>
        <v>0</v>
      </c>
      <c r="AA657" s="9">
        <f t="shared" si="252"/>
        <v>0</v>
      </c>
      <c r="AB657" s="9">
        <f t="shared" si="253"/>
        <v>0</v>
      </c>
      <c r="AN657" s="10" t="str">
        <f t="shared" si="244"/>
        <v>Coquet IslandSPA</v>
      </c>
      <c r="AO657" s="10" t="str">
        <f t="shared" si="254"/>
        <v>Coquet Island</v>
      </c>
      <c r="AP657" s="9">
        <f>IFERROR(VLOOKUP($AN657,'Introduction probability'!$A$1:$L$128,5,FALSE),"0")</f>
        <v>0.5</v>
      </c>
      <c r="AQ657" s="9">
        <f>IFERROR(VLOOKUP($AN657,'Introduction probability'!$A$1:$L$128,6,FALSE),"0")</f>
        <v>0.5</v>
      </c>
      <c r="AR657" s="9">
        <f>IFERROR(VLOOKUP($AN657,'Introduction probability'!$A$1:$L$128,7,FALSE),"0")</f>
        <v>0.5</v>
      </c>
      <c r="AS657" s="9">
        <f>IFERROR(VLOOKUP($AN657,'Introduction probability'!$A$1:$L$128,8,FALSE),"0")</f>
        <v>0.5</v>
      </c>
      <c r="AT657" s="9">
        <f>IFERROR(VLOOKUP($AN657,'Introduction probability'!$A$1:$L$128,9,FALSE),"0")</f>
        <v>0.5</v>
      </c>
      <c r="AU657" s="9">
        <f>IFERROR(VLOOKUP($AN657,'Introduction probability'!$A$1:$L$128,10,FALSE),"0")</f>
        <v>0.5</v>
      </c>
      <c r="AV657" s="9">
        <f>IFERROR(VLOOKUP($AN657,'Introduction probability'!$A$1:$L$128,11,FALSE),"0")</f>
        <v>0.5</v>
      </c>
      <c r="AW657" s="9">
        <f>IFERROR(VLOOKUP($AN657,'Introduction probability'!$A$1:$L$128,12,FALSE),"0")</f>
        <v>0.5</v>
      </c>
      <c r="AY657" s="2" t="str">
        <f t="shared" si="255"/>
        <v>Coquet Island</v>
      </c>
      <c r="AZ657" s="2" t="str">
        <f t="shared" si="256"/>
        <v>SPA</v>
      </c>
      <c r="BA657" s="2">
        <f t="shared" si="257"/>
        <v>0</v>
      </c>
      <c r="BB657" s="2">
        <f t="shared" si="258"/>
        <v>0</v>
      </c>
      <c r="BC657" s="2">
        <f t="shared" si="259"/>
        <v>0</v>
      </c>
      <c r="BD657" s="2">
        <f t="shared" si="260"/>
        <v>0</v>
      </c>
      <c r="BE657" s="2">
        <f t="shared" si="261"/>
        <v>0</v>
      </c>
      <c r="BF657" s="2">
        <f t="shared" si="262"/>
        <v>0</v>
      </c>
      <c r="BG657" s="2">
        <f t="shared" si="263"/>
        <v>0</v>
      </c>
      <c r="BH657" s="2">
        <f t="shared" si="264"/>
        <v>0</v>
      </c>
    </row>
    <row r="658" spans="1:60" x14ac:dyDescent="0.25">
      <c r="A658" s="1" t="s">
        <v>282</v>
      </c>
      <c r="B658" s="1" t="s">
        <v>192</v>
      </c>
      <c r="C658" s="1" t="s">
        <v>242</v>
      </c>
      <c r="D658" s="1" t="s">
        <v>531</v>
      </c>
      <c r="E658" s="1" t="s">
        <v>204</v>
      </c>
      <c r="F658" s="1" t="s">
        <v>16</v>
      </c>
      <c r="G658" s="1" t="s">
        <v>16</v>
      </c>
      <c r="H658" s="1" t="s">
        <v>17</v>
      </c>
      <c r="I658" s="1" t="s">
        <v>472</v>
      </c>
      <c r="J658" s="1" t="s">
        <v>65</v>
      </c>
      <c r="K658" s="1" t="s">
        <v>16</v>
      </c>
      <c r="L658" s="1" t="s">
        <v>19</v>
      </c>
      <c r="M658" s="2" t="str">
        <f t="shared" si="241"/>
        <v>UK0030170</v>
      </c>
      <c r="N658" s="2" t="str">
        <f t="shared" si="242"/>
        <v>Humber Estuary</v>
      </c>
      <c r="O658" s="2" t="str">
        <f t="shared" si="243"/>
        <v>SAC</v>
      </c>
      <c r="P658" s="2" t="str">
        <f t="shared" si="245"/>
        <v>A5.1</v>
      </c>
      <c r="Q658" s="37" t="s">
        <v>363</v>
      </c>
      <c r="R658" s="37" t="s">
        <v>364</v>
      </c>
      <c r="S658" s="37" t="s">
        <v>341</v>
      </c>
      <c r="T658" s="37" t="s">
        <v>593</v>
      </c>
      <c r="U658" s="9">
        <f t="shared" si="246"/>
        <v>0</v>
      </c>
      <c r="V658" s="9">
        <f t="shared" si="247"/>
        <v>0</v>
      </c>
      <c r="W658" s="9">
        <f t="shared" si="248"/>
        <v>0</v>
      </c>
      <c r="X658" s="9">
        <f t="shared" si="249"/>
        <v>0</v>
      </c>
      <c r="Y658" s="9">
        <f t="shared" si="250"/>
        <v>0</v>
      </c>
      <c r="Z658" s="9">
        <f t="shared" si="251"/>
        <v>0</v>
      </c>
      <c r="AA658" s="9">
        <f t="shared" si="252"/>
        <v>0</v>
      </c>
      <c r="AB658" s="9">
        <f t="shared" si="253"/>
        <v>0</v>
      </c>
      <c r="AN658" s="10" t="str">
        <f t="shared" si="244"/>
        <v>Coquet IslandSPA</v>
      </c>
      <c r="AO658" s="10" t="str">
        <f t="shared" si="254"/>
        <v>Coquet Island</v>
      </c>
      <c r="AP658" s="9">
        <f>IFERROR(VLOOKUP($AN658,'Introduction probability'!$A$1:$L$128,5,FALSE),"0")</f>
        <v>0.5</v>
      </c>
      <c r="AQ658" s="9">
        <f>IFERROR(VLOOKUP($AN658,'Introduction probability'!$A$1:$L$128,6,FALSE),"0")</f>
        <v>0.5</v>
      </c>
      <c r="AR658" s="9">
        <f>IFERROR(VLOOKUP($AN658,'Introduction probability'!$A$1:$L$128,7,FALSE),"0")</f>
        <v>0.5</v>
      </c>
      <c r="AS658" s="9">
        <f>IFERROR(VLOOKUP($AN658,'Introduction probability'!$A$1:$L$128,8,FALSE),"0")</f>
        <v>0.5</v>
      </c>
      <c r="AT658" s="9">
        <f>IFERROR(VLOOKUP($AN658,'Introduction probability'!$A$1:$L$128,9,FALSE),"0")</f>
        <v>0.5</v>
      </c>
      <c r="AU658" s="9">
        <f>IFERROR(VLOOKUP($AN658,'Introduction probability'!$A$1:$L$128,10,FALSE),"0")</f>
        <v>0.5</v>
      </c>
      <c r="AV658" s="9">
        <f>IFERROR(VLOOKUP($AN658,'Introduction probability'!$A$1:$L$128,11,FALSE),"0")</f>
        <v>0.5</v>
      </c>
      <c r="AW658" s="9">
        <f>IFERROR(VLOOKUP($AN658,'Introduction probability'!$A$1:$L$128,12,FALSE),"0")</f>
        <v>0.5</v>
      </c>
      <c r="AY658" s="2" t="str">
        <f t="shared" si="255"/>
        <v>Coquet Island</v>
      </c>
      <c r="AZ658" s="2" t="str">
        <f t="shared" si="256"/>
        <v>SPA</v>
      </c>
      <c r="BA658" s="2">
        <f t="shared" si="257"/>
        <v>0</v>
      </c>
      <c r="BB658" s="2">
        <f t="shared" si="258"/>
        <v>0</v>
      </c>
      <c r="BC658" s="2">
        <f t="shared" si="259"/>
        <v>0</v>
      </c>
      <c r="BD658" s="2">
        <f t="shared" si="260"/>
        <v>0</v>
      </c>
      <c r="BE658" s="2">
        <f t="shared" si="261"/>
        <v>0</v>
      </c>
      <c r="BF658" s="2">
        <f t="shared" si="262"/>
        <v>0</v>
      </c>
      <c r="BG658" s="2">
        <f t="shared" si="263"/>
        <v>0</v>
      </c>
      <c r="BH658" s="2">
        <f t="shared" si="264"/>
        <v>0</v>
      </c>
    </row>
    <row r="659" spans="1:60" x14ac:dyDescent="0.25">
      <c r="A659" s="1" t="s">
        <v>282</v>
      </c>
      <c r="B659" s="1" t="s">
        <v>192</v>
      </c>
      <c r="C659" s="1" t="s">
        <v>242</v>
      </c>
      <c r="D659" s="1" t="s">
        <v>531</v>
      </c>
      <c r="E659" s="1" t="s">
        <v>204</v>
      </c>
      <c r="F659" s="1" t="s">
        <v>16</v>
      </c>
      <c r="G659" s="1" t="s">
        <v>16</v>
      </c>
      <c r="H659" s="1" t="s">
        <v>17</v>
      </c>
      <c r="I659" s="1" t="s">
        <v>607</v>
      </c>
      <c r="J659" s="1" t="s">
        <v>40</v>
      </c>
      <c r="K659" s="1" t="s">
        <v>16</v>
      </c>
      <c r="L659" s="1" t="s">
        <v>250</v>
      </c>
      <c r="M659" s="2" t="str">
        <f t="shared" si="241"/>
        <v>UK0030170</v>
      </c>
      <c r="N659" s="2" t="str">
        <f t="shared" si="242"/>
        <v>Humber Estuary</v>
      </c>
      <c r="O659" s="2" t="str">
        <f t="shared" si="243"/>
        <v>SAC</v>
      </c>
      <c r="P659" s="2" t="str">
        <f t="shared" si="245"/>
        <v>A5.4E</v>
      </c>
      <c r="Q659" s="37" t="s">
        <v>369</v>
      </c>
      <c r="R659" s="37" t="s">
        <v>370</v>
      </c>
      <c r="S659" s="37" t="s">
        <v>341</v>
      </c>
      <c r="T659" s="37" t="s">
        <v>530</v>
      </c>
      <c r="U659" s="9">
        <f t="shared" si="246"/>
        <v>0</v>
      </c>
      <c r="V659" s="9">
        <f t="shared" si="247"/>
        <v>0</v>
      </c>
      <c r="W659" s="9">
        <f t="shared" si="248"/>
        <v>0</v>
      </c>
      <c r="X659" s="9">
        <f t="shared" si="249"/>
        <v>0</v>
      </c>
      <c r="Y659" s="9">
        <f t="shared" si="250"/>
        <v>0</v>
      </c>
      <c r="Z659" s="9">
        <f t="shared" si="251"/>
        <v>0</v>
      </c>
      <c r="AA659" s="9">
        <f t="shared" si="252"/>
        <v>0</v>
      </c>
      <c r="AB659" s="9">
        <f t="shared" si="253"/>
        <v>0</v>
      </c>
      <c r="AN659" s="10" t="str">
        <f t="shared" si="244"/>
        <v>Deben EstuarySPA</v>
      </c>
      <c r="AO659" s="10" t="str">
        <f t="shared" si="254"/>
        <v>Deben Estuary</v>
      </c>
      <c r="AP659" s="9">
        <f>IFERROR(VLOOKUP($AN659,'Introduction probability'!$A$1:$L$128,5,FALSE),"0")</f>
        <v>0.5</v>
      </c>
      <c r="AQ659" s="9">
        <f>IFERROR(VLOOKUP($AN659,'Introduction probability'!$A$1:$L$128,6,FALSE),"0")</f>
        <v>0.5</v>
      </c>
      <c r="AR659" s="9">
        <f>IFERROR(VLOOKUP($AN659,'Introduction probability'!$A$1:$L$128,7,FALSE),"0")</f>
        <v>0.5</v>
      </c>
      <c r="AS659" s="9">
        <f>IFERROR(VLOOKUP($AN659,'Introduction probability'!$A$1:$L$128,8,FALSE),"0")</f>
        <v>0.5</v>
      </c>
      <c r="AT659" s="9">
        <f>IFERROR(VLOOKUP($AN659,'Introduction probability'!$A$1:$L$128,9,FALSE),"0")</f>
        <v>0.5</v>
      </c>
      <c r="AU659" s="9">
        <f>IFERROR(VLOOKUP($AN659,'Introduction probability'!$A$1:$L$128,10,FALSE),"0")</f>
        <v>1</v>
      </c>
      <c r="AV659" s="9">
        <f>IFERROR(VLOOKUP($AN659,'Introduction probability'!$A$1:$L$128,11,FALSE),"0")</f>
        <v>0.5</v>
      </c>
      <c r="AW659" s="9">
        <f>IFERROR(VLOOKUP($AN659,'Introduction probability'!$A$1:$L$128,12,FALSE),"0")</f>
        <v>0.5</v>
      </c>
      <c r="AY659" s="2" t="str">
        <f t="shared" si="255"/>
        <v>Deben Estuary</v>
      </c>
      <c r="AZ659" s="2" t="str">
        <f t="shared" si="256"/>
        <v>SPA</v>
      </c>
      <c r="BA659" s="2">
        <f t="shared" si="257"/>
        <v>0</v>
      </c>
      <c r="BB659" s="2">
        <f t="shared" si="258"/>
        <v>0</v>
      </c>
      <c r="BC659" s="2">
        <f t="shared" si="259"/>
        <v>0</v>
      </c>
      <c r="BD659" s="2">
        <f t="shared" si="260"/>
        <v>0</v>
      </c>
      <c r="BE659" s="2">
        <f t="shared" si="261"/>
        <v>0</v>
      </c>
      <c r="BF659" s="2">
        <f t="shared" si="262"/>
        <v>0</v>
      </c>
      <c r="BG659" s="2">
        <f t="shared" si="263"/>
        <v>0</v>
      </c>
      <c r="BH659" s="2">
        <f t="shared" si="264"/>
        <v>0</v>
      </c>
    </row>
    <row r="660" spans="1:60" x14ac:dyDescent="0.25">
      <c r="A660" s="1" t="s">
        <v>282</v>
      </c>
      <c r="B660" s="1" t="s">
        <v>192</v>
      </c>
      <c r="C660" s="1" t="s">
        <v>242</v>
      </c>
      <c r="D660" s="1" t="s">
        <v>531</v>
      </c>
      <c r="E660" s="1" t="s">
        <v>204</v>
      </c>
      <c r="F660" s="1" t="s">
        <v>16</v>
      </c>
      <c r="G660" s="1" t="s">
        <v>16</v>
      </c>
      <c r="H660" s="1" t="s">
        <v>17</v>
      </c>
      <c r="I660" s="1" t="s">
        <v>608</v>
      </c>
      <c r="J660" s="1" t="s">
        <v>41</v>
      </c>
      <c r="K660" s="1" t="s">
        <v>16</v>
      </c>
      <c r="L660" s="1" t="s">
        <v>250</v>
      </c>
      <c r="M660" s="2" t="str">
        <f t="shared" si="241"/>
        <v>UK0030170</v>
      </c>
      <c r="N660" s="2" t="str">
        <f t="shared" si="242"/>
        <v>Humber Estuary</v>
      </c>
      <c r="O660" s="2" t="str">
        <f t="shared" si="243"/>
        <v>SAC</v>
      </c>
      <c r="P660" s="2" t="str">
        <f t="shared" si="245"/>
        <v>A5.3E</v>
      </c>
      <c r="Q660" s="37" t="s">
        <v>369</v>
      </c>
      <c r="R660" s="37" t="s">
        <v>370</v>
      </c>
      <c r="S660" s="37" t="s">
        <v>341</v>
      </c>
      <c r="T660" s="37" t="s">
        <v>459</v>
      </c>
      <c r="U660" s="9">
        <f t="shared" si="246"/>
        <v>0</v>
      </c>
      <c r="V660" s="9">
        <f t="shared" si="247"/>
        <v>1</v>
      </c>
      <c r="W660" s="9">
        <f t="shared" si="248"/>
        <v>0</v>
      </c>
      <c r="X660" s="9">
        <f t="shared" si="249"/>
        <v>0</v>
      </c>
      <c r="Y660" s="9">
        <f t="shared" si="250"/>
        <v>0</v>
      </c>
      <c r="Z660" s="9">
        <f t="shared" si="251"/>
        <v>0</v>
      </c>
      <c r="AA660" s="9">
        <f t="shared" si="252"/>
        <v>0</v>
      </c>
      <c r="AB660" s="9">
        <f t="shared" si="253"/>
        <v>0</v>
      </c>
      <c r="AN660" s="10" t="str">
        <f t="shared" si="244"/>
        <v>Deben EstuarySPA</v>
      </c>
      <c r="AO660" s="10" t="str">
        <f t="shared" si="254"/>
        <v>Deben Estuary</v>
      </c>
      <c r="AP660" s="9">
        <f>IFERROR(VLOOKUP($AN660,'Introduction probability'!$A$1:$L$128,5,FALSE),"0")</f>
        <v>0.5</v>
      </c>
      <c r="AQ660" s="9">
        <f>IFERROR(VLOOKUP($AN660,'Introduction probability'!$A$1:$L$128,6,FALSE),"0")</f>
        <v>0.5</v>
      </c>
      <c r="AR660" s="9">
        <f>IFERROR(VLOOKUP($AN660,'Introduction probability'!$A$1:$L$128,7,FALSE),"0")</f>
        <v>0.5</v>
      </c>
      <c r="AS660" s="9">
        <f>IFERROR(VLOOKUP($AN660,'Introduction probability'!$A$1:$L$128,8,FALSE),"0")</f>
        <v>0.5</v>
      </c>
      <c r="AT660" s="9">
        <f>IFERROR(VLOOKUP($AN660,'Introduction probability'!$A$1:$L$128,9,FALSE),"0")</f>
        <v>0.5</v>
      </c>
      <c r="AU660" s="9">
        <f>IFERROR(VLOOKUP($AN660,'Introduction probability'!$A$1:$L$128,10,FALSE),"0")</f>
        <v>1</v>
      </c>
      <c r="AV660" s="9">
        <f>IFERROR(VLOOKUP($AN660,'Introduction probability'!$A$1:$L$128,11,FALSE),"0")</f>
        <v>0.5</v>
      </c>
      <c r="AW660" s="9">
        <f>IFERROR(VLOOKUP($AN660,'Introduction probability'!$A$1:$L$128,12,FALSE),"0")</f>
        <v>0.5</v>
      </c>
      <c r="AY660" s="2" t="str">
        <f t="shared" si="255"/>
        <v>Deben Estuary</v>
      </c>
      <c r="AZ660" s="2" t="str">
        <f t="shared" si="256"/>
        <v>SPA</v>
      </c>
      <c r="BA660" s="2">
        <f t="shared" si="257"/>
        <v>0</v>
      </c>
      <c r="BB660" s="2">
        <f t="shared" si="258"/>
        <v>0.5</v>
      </c>
      <c r="BC660" s="2">
        <f t="shared" si="259"/>
        <v>0</v>
      </c>
      <c r="BD660" s="2">
        <f t="shared" si="260"/>
        <v>0</v>
      </c>
      <c r="BE660" s="2">
        <f t="shared" si="261"/>
        <v>0</v>
      </c>
      <c r="BF660" s="2">
        <f t="shared" si="262"/>
        <v>0</v>
      </c>
      <c r="BG660" s="2">
        <f t="shared" si="263"/>
        <v>0</v>
      </c>
      <c r="BH660" s="2">
        <f t="shared" si="264"/>
        <v>0</v>
      </c>
    </row>
    <row r="661" spans="1:60" x14ac:dyDescent="0.25">
      <c r="A661" s="1" t="s">
        <v>282</v>
      </c>
      <c r="B661" s="1" t="s">
        <v>192</v>
      </c>
      <c r="C661" s="1" t="s">
        <v>242</v>
      </c>
      <c r="D661" s="1" t="s">
        <v>531</v>
      </c>
      <c r="E661" s="1" t="s">
        <v>204</v>
      </c>
      <c r="F661" s="1" t="s">
        <v>16</v>
      </c>
      <c r="G661" s="1" t="s">
        <v>16</v>
      </c>
      <c r="H661" s="1" t="s">
        <v>17</v>
      </c>
      <c r="I661" s="1" t="s">
        <v>457</v>
      </c>
      <c r="J661" s="1" t="s">
        <v>42</v>
      </c>
      <c r="K661" s="1" t="s">
        <v>16</v>
      </c>
      <c r="L661" s="1" t="s">
        <v>19</v>
      </c>
      <c r="M661" s="2" t="str">
        <f t="shared" si="241"/>
        <v>UK0030170</v>
      </c>
      <c r="N661" s="2" t="str">
        <f t="shared" si="242"/>
        <v>Humber Estuary</v>
      </c>
      <c r="O661" s="2" t="str">
        <f t="shared" si="243"/>
        <v>SAC</v>
      </c>
      <c r="P661" s="2" t="str">
        <f t="shared" si="245"/>
        <v>A5.2</v>
      </c>
      <c r="Q661" s="37" t="s">
        <v>369</v>
      </c>
      <c r="R661" s="37" t="s">
        <v>370</v>
      </c>
      <c r="S661" s="37" t="s">
        <v>341</v>
      </c>
      <c r="T661" s="37" t="s">
        <v>444</v>
      </c>
      <c r="U661" s="9">
        <f t="shared" si="246"/>
        <v>0</v>
      </c>
      <c r="V661" s="9">
        <f t="shared" si="247"/>
        <v>0</v>
      </c>
      <c r="W661" s="9">
        <f t="shared" si="248"/>
        <v>0</v>
      </c>
      <c r="X661" s="9">
        <f t="shared" si="249"/>
        <v>0</v>
      </c>
      <c r="Y661" s="9">
        <f t="shared" si="250"/>
        <v>0</v>
      </c>
      <c r="Z661" s="9">
        <f t="shared" si="251"/>
        <v>0</v>
      </c>
      <c r="AA661" s="9">
        <f t="shared" si="252"/>
        <v>0</v>
      </c>
      <c r="AB661" s="9">
        <f t="shared" si="253"/>
        <v>0</v>
      </c>
      <c r="AN661" s="10" t="str">
        <f t="shared" si="244"/>
        <v>Deben EstuarySPA</v>
      </c>
      <c r="AO661" s="10" t="str">
        <f t="shared" si="254"/>
        <v>Deben Estuary</v>
      </c>
      <c r="AP661" s="9">
        <f>IFERROR(VLOOKUP($AN661,'Introduction probability'!$A$1:$L$128,5,FALSE),"0")</f>
        <v>0.5</v>
      </c>
      <c r="AQ661" s="9">
        <f>IFERROR(VLOOKUP($AN661,'Introduction probability'!$A$1:$L$128,6,FALSE),"0")</f>
        <v>0.5</v>
      </c>
      <c r="AR661" s="9">
        <f>IFERROR(VLOOKUP($AN661,'Introduction probability'!$A$1:$L$128,7,FALSE),"0")</f>
        <v>0.5</v>
      </c>
      <c r="AS661" s="9">
        <f>IFERROR(VLOOKUP($AN661,'Introduction probability'!$A$1:$L$128,8,FALSE),"0")</f>
        <v>0.5</v>
      </c>
      <c r="AT661" s="9">
        <f>IFERROR(VLOOKUP($AN661,'Introduction probability'!$A$1:$L$128,9,FALSE),"0")</f>
        <v>0.5</v>
      </c>
      <c r="AU661" s="9">
        <f>IFERROR(VLOOKUP($AN661,'Introduction probability'!$A$1:$L$128,10,FALSE),"0")</f>
        <v>1</v>
      </c>
      <c r="AV661" s="9">
        <f>IFERROR(VLOOKUP($AN661,'Introduction probability'!$A$1:$L$128,11,FALSE),"0")</f>
        <v>0.5</v>
      </c>
      <c r="AW661" s="9">
        <f>IFERROR(VLOOKUP($AN661,'Introduction probability'!$A$1:$L$128,12,FALSE),"0")</f>
        <v>0.5</v>
      </c>
      <c r="AY661" s="2" t="str">
        <f t="shared" si="255"/>
        <v>Deben Estuary</v>
      </c>
      <c r="AZ661" s="2" t="str">
        <f t="shared" si="256"/>
        <v>SPA</v>
      </c>
      <c r="BA661" s="2">
        <f t="shared" si="257"/>
        <v>0</v>
      </c>
      <c r="BB661" s="2">
        <f t="shared" si="258"/>
        <v>0</v>
      </c>
      <c r="BC661" s="2">
        <f t="shared" si="259"/>
        <v>0</v>
      </c>
      <c r="BD661" s="2">
        <f t="shared" si="260"/>
        <v>0</v>
      </c>
      <c r="BE661" s="2">
        <f t="shared" si="261"/>
        <v>0</v>
      </c>
      <c r="BF661" s="2">
        <f t="shared" si="262"/>
        <v>0</v>
      </c>
      <c r="BG661" s="2">
        <f t="shared" si="263"/>
        <v>0</v>
      </c>
      <c r="BH661" s="2">
        <f t="shared" si="264"/>
        <v>0</v>
      </c>
    </row>
    <row r="662" spans="1:60" x14ac:dyDescent="0.25">
      <c r="A662" s="1" t="s">
        <v>282</v>
      </c>
      <c r="B662" s="1" t="s">
        <v>192</v>
      </c>
      <c r="C662" s="1" t="s">
        <v>242</v>
      </c>
      <c r="D662" s="1" t="s">
        <v>531</v>
      </c>
      <c r="E662" s="1" t="s">
        <v>204</v>
      </c>
      <c r="F662" s="1" t="s">
        <v>16</v>
      </c>
      <c r="G662" s="1" t="s">
        <v>16</v>
      </c>
      <c r="H662" s="1" t="s">
        <v>17</v>
      </c>
      <c r="I662" s="1" t="s">
        <v>604</v>
      </c>
      <c r="J662" s="1" t="s">
        <v>248</v>
      </c>
      <c r="K662" s="1" t="s">
        <v>16</v>
      </c>
      <c r="L662" s="1" t="s">
        <v>203</v>
      </c>
      <c r="M662" s="2" t="str">
        <f t="shared" si="241"/>
        <v>UK0030170</v>
      </c>
      <c r="N662" s="2" t="str">
        <f t="shared" si="242"/>
        <v>Humber Estuary</v>
      </c>
      <c r="O662" s="2" t="str">
        <f t="shared" si="243"/>
        <v>SAC</v>
      </c>
      <c r="P662" s="2" t="str">
        <f t="shared" si="245"/>
        <v>SF_6</v>
      </c>
      <c r="Q662" s="37" t="s">
        <v>369</v>
      </c>
      <c r="R662" s="37" t="s">
        <v>370</v>
      </c>
      <c r="S662" s="37" t="s">
        <v>341</v>
      </c>
      <c r="T662" s="37" t="s">
        <v>465</v>
      </c>
      <c r="U662" s="9">
        <f t="shared" si="246"/>
        <v>0</v>
      </c>
      <c r="V662" s="9">
        <f t="shared" si="247"/>
        <v>0</v>
      </c>
      <c r="W662" s="9">
        <f t="shared" si="248"/>
        <v>0</v>
      </c>
      <c r="X662" s="9">
        <f t="shared" si="249"/>
        <v>0</v>
      </c>
      <c r="Y662" s="9">
        <f t="shared" si="250"/>
        <v>0</v>
      </c>
      <c r="Z662" s="9">
        <f t="shared" si="251"/>
        <v>0</v>
      </c>
      <c r="AA662" s="9">
        <f t="shared" si="252"/>
        <v>0</v>
      </c>
      <c r="AB662" s="9">
        <f t="shared" si="253"/>
        <v>0</v>
      </c>
      <c r="AN662" s="10" t="str">
        <f t="shared" si="244"/>
        <v>Deben EstuarySPA</v>
      </c>
      <c r="AO662" s="10" t="str">
        <f t="shared" si="254"/>
        <v>Deben Estuary</v>
      </c>
      <c r="AP662" s="9">
        <f>IFERROR(VLOOKUP($AN662,'Introduction probability'!$A$1:$L$128,5,FALSE),"0")</f>
        <v>0.5</v>
      </c>
      <c r="AQ662" s="9">
        <f>IFERROR(VLOOKUP($AN662,'Introduction probability'!$A$1:$L$128,6,FALSE),"0")</f>
        <v>0.5</v>
      </c>
      <c r="AR662" s="9">
        <f>IFERROR(VLOOKUP($AN662,'Introduction probability'!$A$1:$L$128,7,FALSE),"0")</f>
        <v>0.5</v>
      </c>
      <c r="AS662" s="9">
        <f>IFERROR(VLOOKUP($AN662,'Introduction probability'!$A$1:$L$128,8,FALSE),"0")</f>
        <v>0.5</v>
      </c>
      <c r="AT662" s="9">
        <f>IFERROR(VLOOKUP($AN662,'Introduction probability'!$A$1:$L$128,9,FALSE),"0")</f>
        <v>0.5</v>
      </c>
      <c r="AU662" s="9">
        <f>IFERROR(VLOOKUP($AN662,'Introduction probability'!$A$1:$L$128,10,FALSE),"0")</f>
        <v>1</v>
      </c>
      <c r="AV662" s="9">
        <f>IFERROR(VLOOKUP($AN662,'Introduction probability'!$A$1:$L$128,11,FALSE),"0")</f>
        <v>0.5</v>
      </c>
      <c r="AW662" s="9">
        <f>IFERROR(VLOOKUP($AN662,'Introduction probability'!$A$1:$L$128,12,FALSE),"0")</f>
        <v>0.5</v>
      </c>
      <c r="AY662" s="2" t="str">
        <f t="shared" si="255"/>
        <v>Deben Estuary</v>
      </c>
      <c r="AZ662" s="2" t="str">
        <f t="shared" si="256"/>
        <v>SPA</v>
      </c>
      <c r="BA662" s="2">
        <f t="shared" si="257"/>
        <v>0</v>
      </c>
      <c r="BB662" s="2">
        <f t="shared" si="258"/>
        <v>0</v>
      </c>
      <c r="BC662" s="2">
        <f t="shared" si="259"/>
        <v>0</v>
      </c>
      <c r="BD662" s="2">
        <f t="shared" si="260"/>
        <v>0</v>
      </c>
      <c r="BE662" s="2">
        <f t="shared" si="261"/>
        <v>0</v>
      </c>
      <c r="BF662" s="2">
        <f t="shared" si="262"/>
        <v>0</v>
      </c>
      <c r="BG662" s="2">
        <f t="shared" si="263"/>
        <v>0</v>
      </c>
      <c r="BH662" s="2">
        <f t="shared" si="264"/>
        <v>0</v>
      </c>
    </row>
    <row r="663" spans="1:60" x14ac:dyDescent="0.25">
      <c r="A663" s="1" t="s">
        <v>282</v>
      </c>
      <c r="B663" s="1" t="s">
        <v>192</v>
      </c>
      <c r="C663" s="1" t="s">
        <v>242</v>
      </c>
      <c r="D663" s="1" t="s">
        <v>540</v>
      </c>
      <c r="E663" s="1" t="s">
        <v>264</v>
      </c>
      <c r="F663" s="1" t="s">
        <v>16</v>
      </c>
      <c r="G663" s="1" t="s">
        <v>16</v>
      </c>
      <c r="H663" s="1" t="s">
        <v>17</v>
      </c>
      <c r="I663" s="1" t="s">
        <v>16</v>
      </c>
      <c r="J663" s="1" t="s">
        <v>16</v>
      </c>
      <c r="K663" s="1" t="s">
        <v>16</v>
      </c>
      <c r="L663" s="1" t="s">
        <v>16</v>
      </c>
      <c r="M663" s="2" t="str">
        <f t="shared" si="241"/>
        <v>UK0030170</v>
      </c>
      <c r="N663" s="2" t="str">
        <f t="shared" si="242"/>
        <v>Humber Estuary</v>
      </c>
      <c r="O663" s="2" t="str">
        <f t="shared" si="243"/>
        <v>SAC</v>
      </c>
      <c r="P663" s="2" t="str">
        <f t="shared" si="245"/>
        <v>H2130</v>
      </c>
      <c r="Q663" s="37" t="s">
        <v>369</v>
      </c>
      <c r="R663" s="37" t="s">
        <v>370</v>
      </c>
      <c r="S663" s="37" t="s">
        <v>341</v>
      </c>
      <c r="T663" s="37" t="s">
        <v>543</v>
      </c>
      <c r="U663" s="9">
        <f t="shared" si="246"/>
        <v>0</v>
      </c>
      <c r="V663" s="9">
        <f t="shared" si="247"/>
        <v>0</v>
      </c>
      <c r="W663" s="9">
        <f t="shared" si="248"/>
        <v>0</v>
      </c>
      <c r="X663" s="9">
        <f t="shared" si="249"/>
        <v>0</v>
      </c>
      <c r="Y663" s="9">
        <f t="shared" si="250"/>
        <v>0</v>
      </c>
      <c r="Z663" s="9">
        <f t="shared" si="251"/>
        <v>0</v>
      </c>
      <c r="AA663" s="9">
        <f t="shared" si="252"/>
        <v>0</v>
      </c>
      <c r="AB663" s="9">
        <f t="shared" si="253"/>
        <v>0</v>
      </c>
      <c r="AN663" s="10" t="str">
        <f t="shared" si="244"/>
        <v>Deben EstuarySPA</v>
      </c>
      <c r="AO663" s="10" t="str">
        <f t="shared" si="254"/>
        <v>Deben Estuary</v>
      </c>
      <c r="AP663" s="9">
        <f>IFERROR(VLOOKUP($AN663,'Introduction probability'!$A$1:$L$128,5,FALSE),"0")</f>
        <v>0.5</v>
      </c>
      <c r="AQ663" s="9">
        <f>IFERROR(VLOOKUP($AN663,'Introduction probability'!$A$1:$L$128,6,FALSE),"0")</f>
        <v>0.5</v>
      </c>
      <c r="AR663" s="9">
        <f>IFERROR(VLOOKUP($AN663,'Introduction probability'!$A$1:$L$128,7,FALSE),"0")</f>
        <v>0.5</v>
      </c>
      <c r="AS663" s="9">
        <f>IFERROR(VLOOKUP($AN663,'Introduction probability'!$A$1:$L$128,8,FALSE),"0")</f>
        <v>0.5</v>
      </c>
      <c r="AT663" s="9">
        <f>IFERROR(VLOOKUP($AN663,'Introduction probability'!$A$1:$L$128,9,FALSE),"0")</f>
        <v>0.5</v>
      </c>
      <c r="AU663" s="9">
        <f>IFERROR(VLOOKUP($AN663,'Introduction probability'!$A$1:$L$128,10,FALSE),"0")</f>
        <v>1</v>
      </c>
      <c r="AV663" s="9">
        <f>IFERROR(VLOOKUP($AN663,'Introduction probability'!$A$1:$L$128,11,FALSE),"0")</f>
        <v>0.5</v>
      </c>
      <c r="AW663" s="9">
        <f>IFERROR(VLOOKUP($AN663,'Introduction probability'!$A$1:$L$128,12,FALSE),"0")</f>
        <v>0.5</v>
      </c>
      <c r="AY663" s="2" t="str">
        <f t="shared" si="255"/>
        <v>Deben Estuary</v>
      </c>
      <c r="AZ663" s="2" t="str">
        <f t="shared" si="256"/>
        <v>SPA</v>
      </c>
      <c r="BA663" s="2">
        <f t="shared" si="257"/>
        <v>0</v>
      </c>
      <c r="BB663" s="2">
        <f t="shared" si="258"/>
        <v>0</v>
      </c>
      <c r="BC663" s="2">
        <f t="shared" si="259"/>
        <v>0</v>
      </c>
      <c r="BD663" s="2">
        <f t="shared" si="260"/>
        <v>0</v>
      </c>
      <c r="BE663" s="2">
        <f t="shared" si="261"/>
        <v>0</v>
      </c>
      <c r="BF663" s="2">
        <f t="shared" si="262"/>
        <v>0</v>
      </c>
      <c r="BG663" s="2">
        <f t="shared" si="263"/>
        <v>0</v>
      </c>
      <c r="BH663" s="2">
        <f t="shared" si="264"/>
        <v>0</v>
      </c>
    </row>
    <row r="664" spans="1:60" x14ac:dyDescent="0.25">
      <c r="A664" s="1" t="s">
        <v>282</v>
      </c>
      <c r="B664" s="1" t="s">
        <v>192</v>
      </c>
      <c r="C664" s="1" t="s">
        <v>242</v>
      </c>
      <c r="D664" s="1" t="s">
        <v>512</v>
      </c>
      <c r="E664" s="1" t="s">
        <v>199</v>
      </c>
      <c r="F664" s="1" t="s">
        <v>200</v>
      </c>
      <c r="G664" s="1" t="s">
        <v>16</v>
      </c>
      <c r="H664" s="1" t="s">
        <v>17</v>
      </c>
      <c r="I664" s="1" t="s">
        <v>16</v>
      </c>
      <c r="J664" s="1" t="s">
        <v>16</v>
      </c>
      <c r="K664" s="1" t="s">
        <v>16</v>
      </c>
      <c r="L664" s="1" t="s">
        <v>16</v>
      </c>
      <c r="M664" s="2" t="str">
        <f t="shared" si="241"/>
        <v>UK0030170</v>
      </c>
      <c r="N664" s="2" t="str">
        <f t="shared" si="242"/>
        <v>Humber Estuary</v>
      </c>
      <c r="O664" s="2" t="str">
        <f t="shared" si="243"/>
        <v>SAC</v>
      </c>
      <c r="P664" s="2" t="str">
        <f t="shared" si="245"/>
        <v>S1364</v>
      </c>
      <c r="Q664" s="37" t="s">
        <v>369</v>
      </c>
      <c r="R664" s="37" t="s">
        <v>370</v>
      </c>
      <c r="S664" s="37" t="s">
        <v>341</v>
      </c>
      <c r="T664" s="37" t="s">
        <v>549</v>
      </c>
      <c r="U664" s="9">
        <f t="shared" si="246"/>
        <v>0</v>
      </c>
      <c r="V664" s="9">
        <f t="shared" si="247"/>
        <v>0</v>
      </c>
      <c r="W664" s="9">
        <f t="shared" si="248"/>
        <v>0</v>
      </c>
      <c r="X664" s="9">
        <f t="shared" si="249"/>
        <v>0</v>
      </c>
      <c r="Y664" s="9">
        <f t="shared" si="250"/>
        <v>0</v>
      </c>
      <c r="Z664" s="9">
        <f t="shared" si="251"/>
        <v>0</v>
      </c>
      <c r="AA664" s="9">
        <f t="shared" si="252"/>
        <v>0</v>
      </c>
      <c r="AB664" s="9">
        <f t="shared" si="253"/>
        <v>0</v>
      </c>
      <c r="AN664" s="10" t="str">
        <f t="shared" si="244"/>
        <v>Deben EstuarySPA</v>
      </c>
      <c r="AO664" s="10" t="str">
        <f t="shared" si="254"/>
        <v>Deben Estuary</v>
      </c>
      <c r="AP664" s="9">
        <f>IFERROR(VLOOKUP($AN664,'Introduction probability'!$A$1:$L$128,5,FALSE),"0")</f>
        <v>0.5</v>
      </c>
      <c r="AQ664" s="9">
        <f>IFERROR(VLOOKUP($AN664,'Introduction probability'!$A$1:$L$128,6,FALSE),"0")</f>
        <v>0.5</v>
      </c>
      <c r="AR664" s="9">
        <f>IFERROR(VLOOKUP($AN664,'Introduction probability'!$A$1:$L$128,7,FALSE),"0")</f>
        <v>0.5</v>
      </c>
      <c r="AS664" s="9">
        <f>IFERROR(VLOOKUP($AN664,'Introduction probability'!$A$1:$L$128,8,FALSE),"0")</f>
        <v>0.5</v>
      </c>
      <c r="AT664" s="9">
        <f>IFERROR(VLOOKUP($AN664,'Introduction probability'!$A$1:$L$128,9,FALSE),"0")</f>
        <v>0.5</v>
      </c>
      <c r="AU664" s="9">
        <f>IFERROR(VLOOKUP($AN664,'Introduction probability'!$A$1:$L$128,10,FALSE),"0")</f>
        <v>1</v>
      </c>
      <c r="AV664" s="9">
        <f>IFERROR(VLOOKUP($AN664,'Introduction probability'!$A$1:$L$128,11,FALSE),"0")</f>
        <v>0.5</v>
      </c>
      <c r="AW664" s="9">
        <f>IFERROR(VLOOKUP($AN664,'Introduction probability'!$A$1:$L$128,12,FALSE),"0")</f>
        <v>0.5</v>
      </c>
      <c r="AY664" s="2" t="str">
        <f t="shared" si="255"/>
        <v>Deben Estuary</v>
      </c>
      <c r="AZ664" s="2" t="str">
        <f t="shared" si="256"/>
        <v>SPA</v>
      </c>
      <c r="BA664" s="2">
        <f t="shared" si="257"/>
        <v>0</v>
      </c>
      <c r="BB664" s="2">
        <f t="shared" si="258"/>
        <v>0</v>
      </c>
      <c r="BC664" s="2">
        <f t="shared" si="259"/>
        <v>0</v>
      </c>
      <c r="BD664" s="2">
        <f t="shared" si="260"/>
        <v>0</v>
      </c>
      <c r="BE664" s="2">
        <f t="shared" si="261"/>
        <v>0</v>
      </c>
      <c r="BF664" s="2">
        <f t="shared" si="262"/>
        <v>0</v>
      </c>
      <c r="BG664" s="2">
        <f t="shared" si="263"/>
        <v>0</v>
      </c>
      <c r="BH664" s="2">
        <f t="shared" si="264"/>
        <v>0</v>
      </c>
    </row>
    <row r="665" spans="1:60" x14ac:dyDescent="0.25">
      <c r="A665" s="1" t="s">
        <v>282</v>
      </c>
      <c r="B665" s="1" t="s">
        <v>192</v>
      </c>
      <c r="C665" s="1" t="s">
        <v>242</v>
      </c>
      <c r="D665" s="1" t="s">
        <v>532</v>
      </c>
      <c r="E665" s="1" t="s">
        <v>205</v>
      </c>
      <c r="F665" s="1" t="s">
        <v>16</v>
      </c>
      <c r="G665" s="1" t="s">
        <v>16</v>
      </c>
      <c r="H665" s="1" t="s">
        <v>17</v>
      </c>
      <c r="I665" s="1" t="s">
        <v>459</v>
      </c>
      <c r="J665" s="1" t="s">
        <v>46</v>
      </c>
      <c r="K665" s="1" t="s">
        <v>16</v>
      </c>
      <c r="L665" s="1" t="s">
        <v>19</v>
      </c>
      <c r="M665" s="2" t="str">
        <f t="shared" si="241"/>
        <v>UK0030170</v>
      </c>
      <c r="N665" s="2" t="str">
        <f t="shared" si="242"/>
        <v>Humber Estuary</v>
      </c>
      <c r="O665" s="2" t="str">
        <f t="shared" si="243"/>
        <v>SAC</v>
      </c>
      <c r="P665" s="2" t="str">
        <f t="shared" si="245"/>
        <v>A2.4</v>
      </c>
      <c r="Q665" s="37" t="s">
        <v>369</v>
      </c>
      <c r="R665" s="37" t="s">
        <v>370</v>
      </c>
      <c r="S665" s="37" t="s">
        <v>341</v>
      </c>
      <c r="T665" s="37" t="s">
        <v>450</v>
      </c>
      <c r="U665" s="9">
        <f t="shared" si="246"/>
        <v>0</v>
      </c>
      <c r="V665" s="9">
        <f t="shared" si="247"/>
        <v>1</v>
      </c>
      <c r="W665" s="9">
        <f t="shared" si="248"/>
        <v>0</v>
      </c>
      <c r="X665" s="9">
        <f t="shared" si="249"/>
        <v>0</v>
      </c>
      <c r="Y665" s="9">
        <f t="shared" si="250"/>
        <v>0</v>
      </c>
      <c r="Z665" s="9">
        <f t="shared" si="251"/>
        <v>1</v>
      </c>
      <c r="AA665" s="9">
        <f t="shared" si="252"/>
        <v>1</v>
      </c>
      <c r="AB665" s="9">
        <f t="shared" si="253"/>
        <v>1</v>
      </c>
      <c r="AN665" s="10" t="str">
        <f t="shared" si="244"/>
        <v>Deben EstuarySPA</v>
      </c>
      <c r="AO665" s="10" t="str">
        <f t="shared" si="254"/>
        <v>Deben Estuary</v>
      </c>
      <c r="AP665" s="9">
        <f>IFERROR(VLOOKUP($AN665,'Introduction probability'!$A$1:$L$128,5,FALSE),"0")</f>
        <v>0.5</v>
      </c>
      <c r="AQ665" s="9">
        <f>IFERROR(VLOOKUP($AN665,'Introduction probability'!$A$1:$L$128,6,FALSE),"0")</f>
        <v>0.5</v>
      </c>
      <c r="AR665" s="9">
        <f>IFERROR(VLOOKUP($AN665,'Introduction probability'!$A$1:$L$128,7,FALSE),"0")</f>
        <v>0.5</v>
      </c>
      <c r="AS665" s="9">
        <f>IFERROR(VLOOKUP($AN665,'Introduction probability'!$A$1:$L$128,8,FALSE),"0")</f>
        <v>0.5</v>
      </c>
      <c r="AT665" s="9">
        <f>IFERROR(VLOOKUP($AN665,'Introduction probability'!$A$1:$L$128,9,FALSE),"0")</f>
        <v>0.5</v>
      </c>
      <c r="AU665" s="9">
        <f>IFERROR(VLOOKUP($AN665,'Introduction probability'!$A$1:$L$128,10,FALSE),"0")</f>
        <v>1</v>
      </c>
      <c r="AV665" s="9">
        <f>IFERROR(VLOOKUP($AN665,'Introduction probability'!$A$1:$L$128,11,FALSE),"0")</f>
        <v>0.5</v>
      </c>
      <c r="AW665" s="9">
        <f>IFERROR(VLOOKUP($AN665,'Introduction probability'!$A$1:$L$128,12,FALSE),"0")</f>
        <v>0.5</v>
      </c>
      <c r="AY665" s="2" t="str">
        <f t="shared" si="255"/>
        <v>Deben Estuary</v>
      </c>
      <c r="AZ665" s="2" t="str">
        <f t="shared" si="256"/>
        <v>SPA</v>
      </c>
      <c r="BA665" s="2">
        <f t="shared" si="257"/>
        <v>0</v>
      </c>
      <c r="BB665" s="2">
        <f t="shared" si="258"/>
        <v>0.5</v>
      </c>
      <c r="BC665" s="2">
        <f t="shared" si="259"/>
        <v>0</v>
      </c>
      <c r="BD665" s="2">
        <f t="shared" si="260"/>
        <v>0</v>
      </c>
      <c r="BE665" s="2">
        <f t="shared" si="261"/>
        <v>0</v>
      </c>
      <c r="BF665" s="2">
        <f t="shared" si="262"/>
        <v>1</v>
      </c>
      <c r="BG665" s="2">
        <f t="shared" si="263"/>
        <v>0.5</v>
      </c>
      <c r="BH665" s="2">
        <f t="shared" si="264"/>
        <v>0.5</v>
      </c>
    </row>
    <row r="666" spans="1:60" x14ac:dyDescent="0.25">
      <c r="A666" s="1" t="s">
        <v>282</v>
      </c>
      <c r="B666" s="1" t="s">
        <v>192</v>
      </c>
      <c r="C666" s="1" t="s">
        <v>242</v>
      </c>
      <c r="D666" s="1" t="s">
        <v>532</v>
      </c>
      <c r="E666" s="1" t="s">
        <v>205</v>
      </c>
      <c r="F666" s="1" t="s">
        <v>16</v>
      </c>
      <c r="G666" s="1" t="s">
        <v>16</v>
      </c>
      <c r="H666" s="1" t="s">
        <v>17</v>
      </c>
      <c r="I666" s="1" t="s">
        <v>444</v>
      </c>
      <c r="J666" s="1" t="s">
        <v>27</v>
      </c>
      <c r="K666" s="1" t="s">
        <v>16</v>
      </c>
      <c r="L666" s="1" t="s">
        <v>19</v>
      </c>
      <c r="M666" s="2" t="str">
        <f t="shared" si="241"/>
        <v>UK0030170</v>
      </c>
      <c r="N666" s="2" t="str">
        <f t="shared" si="242"/>
        <v>Humber Estuary</v>
      </c>
      <c r="O666" s="2" t="str">
        <f t="shared" si="243"/>
        <v>SAC</v>
      </c>
      <c r="P666" s="2" t="str">
        <f t="shared" si="245"/>
        <v>A2.3</v>
      </c>
      <c r="Q666" s="37" t="s">
        <v>369</v>
      </c>
      <c r="R666" s="37" t="s">
        <v>370</v>
      </c>
      <c r="S666" s="37" t="s">
        <v>341</v>
      </c>
      <c r="T666" s="37" t="s">
        <v>597</v>
      </c>
      <c r="U666" s="9">
        <f t="shared" si="246"/>
        <v>0</v>
      </c>
      <c r="V666" s="9">
        <f t="shared" si="247"/>
        <v>1</v>
      </c>
      <c r="W666" s="9">
        <f t="shared" si="248"/>
        <v>0</v>
      </c>
      <c r="X666" s="9">
        <f t="shared" si="249"/>
        <v>0</v>
      </c>
      <c r="Y666" s="9">
        <f t="shared" si="250"/>
        <v>0</v>
      </c>
      <c r="Z666" s="9">
        <f t="shared" si="251"/>
        <v>0</v>
      </c>
      <c r="AA666" s="9">
        <f t="shared" si="252"/>
        <v>0</v>
      </c>
      <c r="AB666" s="9">
        <f t="shared" si="253"/>
        <v>0</v>
      </c>
      <c r="AN666" s="10" t="str">
        <f t="shared" si="244"/>
        <v>Deben EstuarySPA</v>
      </c>
      <c r="AO666" s="10" t="str">
        <f t="shared" si="254"/>
        <v>Deben Estuary</v>
      </c>
      <c r="AP666" s="9">
        <f>IFERROR(VLOOKUP($AN666,'Introduction probability'!$A$1:$L$128,5,FALSE),"0")</f>
        <v>0.5</v>
      </c>
      <c r="AQ666" s="9">
        <f>IFERROR(VLOOKUP($AN666,'Introduction probability'!$A$1:$L$128,6,FALSE),"0")</f>
        <v>0.5</v>
      </c>
      <c r="AR666" s="9">
        <f>IFERROR(VLOOKUP($AN666,'Introduction probability'!$A$1:$L$128,7,FALSE),"0")</f>
        <v>0.5</v>
      </c>
      <c r="AS666" s="9">
        <f>IFERROR(VLOOKUP($AN666,'Introduction probability'!$A$1:$L$128,8,FALSE),"0")</f>
        <v>0.5</v>
      </c>
      <c r="AT666" s="9">
        <f>IFERROR(VLOOKUP($AN666,'Introduction probability'!$A$1:$L$128,9,FALSE),"0")</f>
        <v>0.5</v>
      </c>
      <c r="AU666" s="9">
        <f>IFERROR(VLOOKUP($AN666,'Introduction probability'!$A$1:$L$128,10,FALSE),"0")</f>
        <v>1</v>
      </c>
      <c r="AV666" s="9">
        <f>IFERROR(VLOOKUP($AN666,'Introduction probability'!$A$1:$L$128,11,FALSE),"0")</f>
        <v>0.5</v>
      </c>
      <c r="AW666" s="9">
        <f>IFERROR(VLOOKUP($AN666,'Introduction probability'!$A$1:$L$128,12,FALSE),"0")</f>
        <v>0.5</v>
      </c>
      <c r="AY666" s="2" t="str">
        <f t="shared" si="255"/>
        <v>Deben Estuary</v>
      </c>
      <c r="AZ666" s="2" t="str">
        <f t="shared" si="256"/>
        <v>SPA</v>
      </c>
      <c r="BA666" s="2">
        <f t="shared" si="257"/>
        <v>0</v>
      </c>
      <c r="BB666" s="2">
        <f t="shared" si="258"/>
        <v>0.5</v>
      </c>
      <c r="BC666" s="2">
        <f t="shared" si="259"/>
        <v>0</v>
      </c>
      <c r="BD666" s="2">
        <f t="shared" si="260"/>
        <v>0</v>
      </c>
      <c r="BE666" s="2">
        <f t="shared" si="261"/>
        <v>0</v>
      </c>
      <c r="BF666" s="2">
        <f t="shared" si="262"/>
        <v>0</v>
      </c>
      <c r="BG666" s="2">
        <f t="shared" si="263"/>
        <v>0</v>
      </c>
      <c r="BH666" s="2">
        <f t="shared" si="264"/>
        <v>0</v>
      </c>
    </row>
    <row r="667" spans="1:60" x14ac:dyDescent="0.25">
      <c r="A667" s="1" t="s">
        <v>282</v>
      </c>
      <c r="B667" s="1" t="s">
        <v>192</v>
      </c>
      <c r="C667" s="1" t="s">
        <v>242</v>
      </c>
      <c r="D667" s="1" t="s">
        <v>532</v>
      </c>
      <c r="E667" s="1" t="s">
        <v>205</v>
      </c>
      <c r="F667" s="1" t="s">
        <v>16</v>
      </c>
      <c r="G667" s="1" t="s">
        <v>16</v>
      </c>
      <c r="H667" s="1" t="s">
        <v>17</v>
      </c>
      <c r="I667" s="1" t="s">
        <v>465</v>
      </c>
      <c r="J667" s="1" t="s">
        <v>56</v>
      </c>
      <c r="K667" s="1" t="s">
        <v>16</v>
      </c>
      <c r="L667" s="1" t="s">
        <v>19</v>
      </c>
      <c r="M667" s="2" t="str">
        <f t="shared" si="241"/>
        <v>UK0030170</v>
      </c>
      <c r="N667" s="2" t="str">
        <f t="shared" si="242"/>
        <v>Humber Estuary</v>
      </c>
      <c r="O667" s="2" t="str">
        <f t="shared" si="243"/>
        <v>SAC</v>
      </c>
      <c r="P667" s="2" t="str">
        <f t="shared" si="245"/>
        <v>A2.2</v>
      </c>
      <c r="Q667" s="37" t="s">
        <v>371</v>
      </c>
      <c r="R667" s="37" t="s">
        <v>183</v>
      </c>
      <c r="S667" s="37" t="s">
        <v>341</v>
      </c>
      <c r="T667" s="37" t="s">
        <v>530</v>
      </c>
      <c r="U667" s="9">
        <f t="shared" si="246"/>
        <v>0</v>
      </c>
      <c r="V667" s="9">
        <f t="shared" si="247"/>
        <v>0</v>
      </c>
      <c r="W667" s="9">
        <f t="shared" si="248"/>
        <v>0</v>
      </c>
      <c r="X667" s="9">
        <f t="shared" si="249"/>
        <v>0</v>
      </c>
      <c r="Y667" s="9">
        <f t="shared" si="250"/>
        <v>0</v>
      </c>
      <c r="Z667" s="9">
        <f t="shared" si="251"/>
        <v>0</v>
      </c>
      <c r="AA667" s="9">
        <f t="shared" si="252"/>
        <v>0</v>
      </c>
      <c r="AB667" s="9">
        <f t="shared" si="253"/>
        <v>0</v>
      </c>
      <c r="AN667" s="10" t="str">
        <f t="shared" si="244"/>
        <v>Exe EstuarySPA</v>
      </c>
      <c r="AO667" s="10" t="str">
        <f t="shared" si="254"/>
        <v>Exe Estuary</v>
      </c>
      <c r="AP667" s="9">
        <f>IFERROR(VLOOKUP($AN667,'Introduction probability'!$A$1:$L$128,5,FALSE),"0")</f>
        <v>0.5</v>
      </c>
      <c r="AQ667" s="9">
        <f>IFERROR(VLOOKUP($AN667,'Introduction probability'!$A$1:$L$128,6,FALSE),"0")</f>
        <v>0.5</v>
      </c>
      <c r="AR667" s="9">
        <f>IFERROR(VLOOKUP($AN667,'Introduction probability'!$A$1:$L$128,7,FALSE),"0")</f>
        <v>0.5</v>
      </c>
      <c r="AS667" s="9">
        <f>IFERROR(VLOOKUP($AN667,'Introduction probability'!$A$1:$L$128,8,FALSE),"0")</f>
        <v>1</v>
      </c>
      <c r="AT667" s="9">
        <f>IFERROR(VLOOKUP($AN667,'Introduction probability'!$A$1:$L$128,9,FALSE),"0")</f>
        <v>0.5</v>
      </c>
      <c r="AU667" s="9">
        <f>IFERROR(VLOOKUP($AN667,'Introduction probability'!$A$1:$L$128,10,FALSE),"0")</f>
        <v>1</v>
      </c>
      <c r="AV667" s="9">
        <f>IFERROR(VLOOKUP($AN667,'Introduction probability'!$A$1:$L$128,11,FALSE),"0")</f>
        <v>1</v>
      </c>
      <c r="AW667" s="9">
        <f>IFERROR(VLOOKUP($AN667,'Introduction probability'!$A$1:$L$128,12,FALSE),"0")</f>
        <v>1</v>
      </c>
      <c r="AY667" s="2" t="str">
        <f t="shared" si="255"/>
        <v>Exe Estuary</v>
      </c>
      <c r="AZ667" s="2" t="str">
        <f t="shared" si="256"/>
        <v>SPA</v>
      </c>
      <c r="BA667" s="2">
        <f t="shared" si="257"/>
        <v>0</v>
      </c>
      <c r="BB667" s="2">
        <f t="shared" si="258"/>
        <v>0</v>
      </c>
      <c r="BC667" s="2">
        <f t="shared" si="259"/>
        <v>0</v>
      </c>
      <c r="BD667" s="2">
        <f t="shared" si="260"/>
        <v>0</v>
      </c>
      <c r="BE667" s="2">
        <f t="shared" si="261"/>
        <v>0</v>
      </c>
      <c r="BF667" s="2">
        <f t="shared" si="262"/>
        <v>0</v>
      </c>
      <c r="BG667" s="2">
        <f t="shared" si="263"/>
        <v>0</v>
      </c>
      <c r="BH667" s="2">
        <f t="shared" si="264"/>
        <v>0</v>
      </c>
    </row>
    <row r="668" spans="1:60" x14ac:dyDescent="0.25">
      <c r="A668" s="1" t="s">
        <v>282</v>
      </c>
      <c r="B668" s="1" t="s">
        <v>192</v>
      </c>
      <c r="C668" s="1" t="s">
        <v>242</v>
      </c>
      <c r="D668" s="1" t="s">
        <v>532</v>
      </c>
      <c r="E668" s="1" t="s">
        <v>205</v>
      </c>
      <c r="F668" s="1" t="s">
        <v>16</v>
      </c>
      <c r="G668" s="1" t="s">
        <v>16</v>
      </c>
      <c r="H668" s="1" t="s">
        <v>17</v>
      </c>
      <c r="I668" s="1" t="s">
        <v>597</v>
      </c>
      <c r="J668" s="1" t="s">
        <v>188</v>
      </c>
      <c r="K668" s="1" t="s">
        <v>16</v>
      </c>
      <c r="L668" s="1" t="s">
        <v>19</v>
      </c>
      <c r="M668" s="2" t="str">
        <f t="shared" si="241"/>
        <v>UK0030170</v>
      </c>
      <c r="N668" s="2" t="str">
        <f t="shared" si="242"/>
        <v>Humber Estuary</v>
      </c>
      <c r="O668" s="2" t="str">
        <f t="shared" si="243"/>
        <v>SAC</v>
      </c>
      <c r="P668" s="2" t="str">
        <f t="shared" si="245"/>
        <v>A2.61</v>
      </c>
      <c r="Q668" s="37" t="s">
        <v>371</v>
      </c>
      <c r="R668" s="37" t="s">
        <v>183</v>
      </c>
      <c r="S668" s="37" t="s">
        <v>341</v>
      </c>
      <c r="T668" s="37" t="s">
        <v>596</v>
      </c>
      <c r="U668" s="9">
        <f t="shared" si="246"/>
        <v>0</v>
      </c>
      <c r="V668" s="9">
        <f t="shared" si="247"/>
        <v>0</v>
      </c>
      <c r="W668" s="9">
        <f t="shared" si="248"/>
        <v>0</v>
      </c>
      <c r="X668" s="9">
        <f t="shared" si="249"/>
        <v>0</v>
      </c>
      <c r="Y668" s="9">
        <f t="shared" si="250"/>
        <v>0</v>
      </c>
      <c r="Z668" s="9">
        <f t="shared" si="251"/>
        <v>0</v>
      </c>
      <c r="AA668" s="9">
        <f t="shared" si="252"/>
        <v>0</v>
      </c>
      <c r="AB668" s="9">
        <f t="shared" si="253"/>
        <v>0</v>
      </c>
      <c r="AN668" s="10" t="str">
        <f t="shared" si="244"/>
        <v>Exe EstuarySPA</v>
      </c>
      <c r="AO668" s="10" t="str">
        <f t="shared" si="254"/>
        <v>Exe Estuary</v>
      </c>
      <c r="AP668" s="9">
        <f>IFERROR(VLOOKUP($AN668,'Introduction probability'!$A$1:$L$128,5,FALSE),"0")</f>
        <v>0.5</v>
      </c>
      <c r="AQ668" s="9">
        <f>IFERROR(VLOOKUP($AN668,'Introduction probability'!$A$1:$L$128,6,FALSE),"0")</f>
        <v>0.5</v>
      </c>
      <c r="AR668" s="9">
        <f>IFERROR(VLOOKUP($AN668,'Introduction probability'!$A$1:$L$128,7,FALSE),"0")</f>
        <v>0.5</v>
      </c>
      <c r="AS668" s="9">
        <f>IFERROR(VLOOKUP($AN668,'Introduction probability'!$A$1:$L$128,8,FALSE),"0")</f>
        <v>1</v>
      </c>
      <c r="AT668" s="9">
        <f>IFERROR(VLOOKUP($AN668,'Introduction probability'!$A$1:$L$128,9,FALSE),"0")</f>
        <v>0.5</v>
      </c>
      <c r="AU668" s="9">
        <f>IFERROR(VLOOKUP($AN668,'Introduction probability'!$A$1:$L$128,10,FALSE),"0")</f>
        <v>1</v>
      </c>
      <c r="AV668" s="9">
        <f>IFERROR(VLOOKUP($AN668,'Introduction probability'!$A$1:$L$128,11,FALSE),"0")</f>
        <v>1</v>
      </c>
      <c r="AW668" s="9">
        <f>IFERROR(VLOOKUP($AN668,'Introduction probability'!$A$1:$L$128,12,FALSE),"0")</f>
        <v>1</v>
      </c>
      <c r="AY668" s="2" t="str">
        <f t="shared" si="255"/>
        <v>Exe Estuary</v>
      </c>
      <c r="AZ668" s="2" t="str">
        <f t="shared" si="256"/>
        <v>SPA</v>
      </c>
      <c r="BA668" s="2">
        <f t="shared" si="257"/>
        <v>0</v>
      </c>
      <c r="BB668" s="2">
        <f t="shared" si="258"/>
        <v>0</v>
      </c>
      <c r="BC668" s="2">
        <f t="shared" si="259"/>
        <v>0</v>
      </c>
      <c r="BD668" s="2">
        <f t="shared" si="260"/>
        <v>0</v>
      </c>
      <c r="BE668" s="2">
        <f t="shared" si="261"/>
        <v>0</v>
      </c>
      <c r="BF668" s="2">
        <f t="shared" si="262"/>
        <v>0</v>
      </c>
      <c r="BG668" s="2">
        <f t="shared" si="263"/>
        <v>0</v>
      </c>
      <c r="BH668" s="2">
        <f t="shared" si="264"/>
        <v>0</v>
      </c>
    </row>
    <row r="669" spans="1:60" x14ac:dyDescent="0.25">
      <c r="A669" s="1" t="s">
        <v>282</v>
      </c>
      <c r="B669" s="1" t="s">
        <v>192</v>
      </c>
      <c r="C669" s="1" t="s">
        <v>242</v>
      </c>
      <c r="D669" s="1" t="s">
        <v>515</v>
      </c>
      <c r="E669" s="1" t="s">
        <v>208</v>
      </c>
      <c r="F669" s="1" t="s">
        <v>208</v>
      </c>
      <c r="G669" s="1" t="s">
        <v>16</v>
      </c>
      <c r="H669" s="1" t="s">
        <v>17</v>
      </c>
      <c r="I669" s="1" t="s">
        <v>16</v>
      </c>
      <c r="J669" s="1" t="s">
        <v>16</v>
      </c>
      <c r="K669" s="1" t="s">
        <v>16</v>
      </c>
      <c r="L669" s="1" t="s">
        <v>16</v>
      </c>
      <c r="M669" s="2" t="str">
        <f t="shared" si="241"/>
        <v>UK0030170</v>
      </c>
      <c r="N669" s="2" t="str">
        <f t="shared" si="242"/>
        <v>Humber Estuary</v>
      </c>
      <c r="O669" s="2" t="str">
        <f t="shared" si="243"/>
        <v>SAC</v>
      </c>
      <c r="P669" s="2" t="str">
        <f t="shared" si="245"/>
        <v>S1099</v>
      </c>
      <c r="Q669" s="37" t="s">
        <v>371</v>
      </c>
      <c r="R669" s="37" t="s">
        <v>183</v>
      </c>
      <c r="S669" s="37" t="s">
        <v>341</v>
      </c>
      <c r="T669" s="37" t="s">
        <v>459</v>
      </c>
      <c r="U669" s="9">
        <f t="shared" si="246"/>
        <v>0</v>
      </c>
      <c r="V669" s="9">
        <f t="shared" si="247"/>
        <v>1</v>
      </c>
      <c r="W669" s="9">
        <f t="shared" si="248"/>
        <v>0</v>
      </c>
      <c r="X669" s="9">
        <f t="shared" si="249"/>
        <v>0</v>
      </c>
      <c r="Y669" s="9">
        <f t="shared" si="250"/>
        <v>0</v>
      </c>
      <c r="Z669" s="9">
        <f t="shared" si="251"/>
        <v>0</v>
      </c>
      <c r="AA669" s="9">
        <f t="shared" si="252"/>
        <v>0</v>
      </c>
      <c r="AB669" s="9">
        <f t="shared" si="253"/>
        <v>0</v>
      </c>
      <c r="AN669" s="10" t="str">
        <f t="shared" si="244"/>
        <v>Exe EstuarySPA</v>
      </c>
      <c r="AO669" s="10" t="str">
        <f t="shared" si="254"/>
        <v>Exe Estuary</v>
      </c>
      <c r="AP669" s="9">
        <f>IFERROR(VLOOKUP($AN669,'Introduction probability'!$A$1:$L$128,5,FALSE),"0")</f>
        <v>0.5</v>
      </c>
      <c r="AQ669" s="9">
        <f>IFERROR(VLOOKUP($AN669,'Introduction probability'!$A$1:$L$128,6,FALSE),"0")</f>
        <v>0.5</v>
      </c>
      <c r="AR669" s="9">
        <f>IFERROR(VLOOKUP($AN669,'Introduction probability'!$A$1:$L$128,7,FALSE),"0")</f>
        <v>0.5</v>
      </c>
      <c r="AS669" s="9">
        <f>IFERROR(VLOOKUP($AN669,'Introduction probability'!$A$1:$L$128,8,FALSE),"0")</f>
        <v>1</v>
      </c>
      <c r="AT669" s="9">
        <f>IFERROR(VLOOKUP($AN669,'Introduction probability'!$A$1:$L$128,9,FALSE),"0")</f>
        <v>0.5</v>
      </c>
      <c r="AU669" s="9">
        <f>IFERROR(VLOOKUP($AN669,'Introduction probability'!$A$1:$L$128,10,FALSE),"0")</f>
        <v>1</v>
      </c>
      <c r="AV669" s="9">
        <f>IFERROR(VLOOKUP($AN669,'Introduction probability'!$A$1:$L$128,11,FALSE),"0")</f>
        <v>1</v>
      </c>
      <c r="AW669" s="9">
        <f>IFERROR(VLOOKUP($AN669,'Introduction probability'!$A$1:$L$128,12,FALSE),"0")</f>
        <v>1</v>
      </c>
      <c r="AY669" s="2" t="str">
        <f t="shared" si="255"/>
        <v>Exe Estuary</v>
      </c>
      <c r="AZ669" s="2" t="str">
        <f t="shared" si="256"/>
        <v>SPA</v>
      </c>
      <c r="BA669" s="2">
        <f t="shared" si="257"/>
        <v>0</v>
      </c>
      <c r="BB669" s="2">
        <f t="shared" si="258"/>
        <v>0.5</v>
      </c>
      <c r="BC669" s="2">
        <f t="shared" si="259"/>
        <v>0</v>
      </c>
      <c r="BD669" s="2">
        <f t="shared" si="260"/>
        <v>0</v>
      </c>
      <c r="BE669" s="2">
        <f t="shared" si="261"/>
        <v>0</v>
      </c>
      <c r="BF669" s="2">
        <f t="shared" si="262"/>
        <v>0</v>
      </c>
      <c r="BG669" s="2">
        <f t="shared" si="263"/>
        <v>0</v>
      </c>
      <c r="BH669" s="2">
        <f t="shared" si="264"/>
        <v>0</v>
      </c>
    </row>
    <row r="670" spans="1:60" x14ac:dyDescent="0.25">
      <c r="A670" s="1" t="s">
        <v>282</v>
      </c>
      <c r="B670" s="1" t="s">
        <v>192</v>
      </c>
      <c r="C670" s="1" t="s">
        <v>242</v>
      </c>
      <c r="D670" s="1" t="s">
        <v>543</v>
      </c>
      <c r="E670" s="1" t="s">
        <v>148</v>
      </c>
      <c r="F670" s="1" t="s">
        <v>16</v>
      </c>
      <c r="G670" s="1" t="s">
        <v>16</v>
      </c>
      <c r="H670" s="1" t="s">
        <v>17</v>
      </c>
      <c r="I670" s="1" t="s">
        <v>16</v>
      </c>
      <c r="J670" s="1" t="s">
        <v>16</v>
      </c>
      <c r="K670" s="1" t="s">
        <v>16</v>
      </c>
      <c r="L670" s="1" t="s">
        <v>16</v>
      </c>
      <c r="M670" s="2" t="str">
        <f t="shared" si="241"/>
        <v>UK0030170</v>
      </c>
      <c r="N670" s="2" t="str">
        <f t="shared" si="242"/>
        <v>Humber Estuary</v>
      </c>
      <c r="O670" s="2" t="str">
        <f t="shared" si="243"/>
        <v>SAC</v>
      </c>
      <c r="P670" s="2" t="str">
        <f t="shared" si="245"/>
        <v>H1310</v>
      </c>
      <c r="Q670" s="37" t="s">
        <v>371</v>
      </c>
      <c r="R670" s="37" t="s">
        <v>183</v>
      </c>
      <c r="S670" s="37" t="s">
        <v>341</v>
      </c>
      <c r="T670" s="37" t="s">
        <v>444</v>
      </c>
      <c r="U670" s="9">
        <f t="shared" si="246"/>
        <v>0</v>
      </c>
      <c r="V670" s="9">
        <f t="shared" si="247"/>
        <v>0</v>
      </c>
      <c r="W670" s="9">
        <f t="shared" si="248"/>
        <v>0</v>
      </c>
      <c r="X670" s="9">
        <f t="shared" si="249"/>
        <v>0</v>
      </c>
      <c r="Y670" s="9">
        <f t="shared" si="250"/>
        <v>0</v>
      </c>
      <c r="Z670" s="9">
        <f t="shared" si="251"/>
        <v>0</v>
      </c>
      <c r="AA670" s="9">
        <f t="shared" si="252"/>
        <v>0</v>
      </c>
      <c r="AB670" s="9">
        <f t="shared" si="253"/>
        <v>0</v>
      </c>
      <c r="AN670" s="10" t="str">
        <f t="shared" si="244"/>
        <v>Exe EstuarySPA</v>
      </c>
      <c r="AO670" s="10" t="str">
        <f t="shared" si="254"/>
        <v>Exe Estuary</v>
      </c>
      <c r="AP670" s="9">
        <f>IFERROR(VLOOKUP($AN670,'Introduction probability'!$A$1:$L$128,5,FALSE),"0")</f>
        <v>0.5</v>
      </c>
      <c r="AQ670" s="9">
        <f>IFERROR(VLOOKUP($AN670,'Introduction probability'!$A$1:$L$128,6,FALSE),"0")</f>
        <v>0.5</v>
      </c>
      <c r="AR670" s="9">
        <f>IFERROR(VLOOKUP($AN670,'Introduction probability'!$A$1:$L$128,7,FALSE),"0")</f>
        <v>0.5</v>
      </c>
      <c r="AS670" s="9">
        <f>IFERROR(VLOOKUP($AN670,'Introduction probability'!$A$1:$L$128,8,FALSE),"0")</f>
        <v>1</v>
      </c>
      <c r="AT670" s="9">
        <f>IFERROR(VLOOKUP($AN670,'Introduction probability'!$A$1:$L$128,9,FALSE),"0")</f>
        <v>0.5</v>
      </c>
      <c r="AU670" s="9">
        <f>IFERROR(VLOOKUP($AN670,'Introduction probability'!$A$1:$L$128,10,FALSE),"0")</f>
        <v>1</v>
      </c>
      <c r="AV670" s="9">
        <f>IFERROR(VLOOKUP($AN670,'Introduction probability'!$A$1:$L$128,11,FALSE),"0")</f>
        <v>1</v>
      </c>
      <c r="AW670" s="9">
        <f>IFERROR(VLOOKUP($AN670,'Introduction probability'!$A$1:$L$128,12,FALSE),"0")</f>
        <v>1</v>
      </c>
      <c r="AY670" s="2" t="str">
        <f t="shared" si="255"/>
        <v>Exe Estuary</v>
      </c>
      <c r="AZ670" s="2" t="str">
        <f t="shared" si="256"/>
        <v>SPA</v>
      </c>
      <c r="BA670" s="2">
        <f t="shared" si="257"/>
        <v>0</v>
      </c>
      <c r="BB670" s="2">
        <f t="shared" si="258"/>
        <v>0</v>
      </c>
      <c r="BC670" s="2">
        <f t="shared" si="259"/>
        <v>0</v>
      </c>
      <c r="BD670" s="2">
        <f t="shared" si="260"/>
        <v>0</v>
      </c>
      <c r="BE670" s="2">
        <f t="shared" si="261"/>
        <v>0</v>
      </c>
      <c r="BF670" s="2">
        <f t="shared" si="262"/>
        <v>0</v>
      </c>
      <c r="BG670" s="2">
        <f t="shared" si="263"/>
        <v>0</v>
      </c>
      <c r="BH670" s="2">
        <f t="shared" si="264"/>
        <v>0</v>
      </c>
    </row>
    <row r="671" spans="1:60" x14ac:dyDescent="0.25">
      <c r="A671" s="1" t="s">
        <v>282</v>
      </c>
      <c r="B671" s="1" t="s">
        <v>192</v>
      </c>
      <c r="C671" s="1" t="s">
        <v>242</v>
      </c>
      <c r="D671" s="1" t="s">
        <v>548</v>
      </c>
      <c r="E671" s="1" t="s">
        <v>276</v>
      </c>
      <c r="F671" s="1" t="s">
        <v>16</v>
      </c>
      <c r="G671" s="1" t="s">
        <v>16</v>
      </c>
      <c r="H671" s="1" t="s">
        <v>17</v>
      </c>
      <c r="I671" s="1" t="s">
        <v>455</v>
      </c>
      <c r="J671" s="1" t="s">
        <v>40</v>
      </c>
      <c r="K671" s="1" t="s">
        <v>16</v>
      </c>
      <c r="L671" s="1" t="s">
        <v>19</v>
      </c>
      <c r="M671" s="2" t="str">
        <f t="shared" si="241"/>
        <v>UK0030170</v>
      </c>
      <c r="N671" s="2" t="str">
        <f t="shared" si="242"/>
        <v>Humber Estuary</v>
      </c>
      <c r="O671" s="2" t="str">
        <f t="shared" si="243"/>
        <v>SAC</v>
      </c>
      <c r="P671" s="2" t="str">
        <f t="shared" si="245"/>
        <v>A5.4</v>
      </c>
      <c r="Q671" s="37" t="s">
        <v>371</v>
      </c>
      <c r="R671" s="37" t="s">
        <v>183</v>
      </c>
      <c r="S671" s="37" t="s">
        <v>341</v>
      </c>
      <c r="T671" s="37" t="s">
        <v>465</v>
      </c>
      <c r="U671" s="9">
        <f t="shared" si="246"/>
        <v>0</v>
      </c>
      <c r="V671" s="9">
        <f t="shared" si="247"/>
        <v>0</v>
      </c>
      <c r="W671" s="9">
        <f t="shared" si="248"/>
        <v>0</v>
      </c>
      <c r="X671" s="9">
        <f t="shared" si="249"/>
        <v>0</v>
      </c>
      <c r="Y671" s="9">
        <f t="shared" si="250"/>
        <v>0</v>
      </c>
      <c r="Z671" s="9">
        <f t="shared" si="251"/>
        <v>0</v>
      </c>
      <c r="AA671" s="9">
        <f t="shared" si="252"/>
        <v>0</v>
      </c>
      <c r="AB671" s="9">
        <f t="shared" si="253"/>
        <v>0</v>
      </c>
      <c r="AN671" s="10" t="str">
        <f t="shared" si="244"/>
        <v>Exe EstuarySPA</v>
      </c>
      <c r="AO671" s="10" t="str">
        <f t="shared" si="254"/>
        <v>Exe Estuary</v>
      </c>
      <c r="AP671" s="9">
        <f>IFERROR(VLOOKUP($AN671,'Introduction probability'!$A$1:$L$128,5,FALSE),"0")</f>
        <v>0.5</v>
      </c>
      <c r="AQ671" s="9">
        <f>IFERROR(VLOOKUP($AN671,'Introduction probability'!$A$1:$L$128,6,FALSE),"0")</f>
        <v>0.5</v>
      </c>
      <c r="AR671" s="9">
        <f>IFERROR(VLOOKUP($AN671,'Introduction probability'!$A$1:$L$128,7,FALSE),"0")</f>
        <v>0.5</v>
      </c>
      <c r="AS671" s="9">
        <f>IFERROR(VLOOKUP($AN671,'Introduction probability'!$A$1:$L$128,8,FALSE),"0")</f>
        <v>1</v>
      </c>
      <c r="AT671" s="9">
        <f>IFERROR(VLOOKUP($AN671,'Introduction probability'!$A$1:$L$128,9,FALSE),"0")</f>
        <v>0.5</v>
      </c>
      <c r="AU671" s="9">
        <f>IFERROR(VLOOKUP($AN671,'Introduction probability'!$A$1:$L$128,10,FALSE),"0")</f>
        <v>1</v>
      </c>
      <c r="AV671" s="9">
        <f>IFERROR(VLOOKUP($AN671,'Introduction probability'!$A$1:$L$128,11,FALSE),"0")</f>
        <v>1</v>
      </c>
      <c r="AW671" s="9">
        <f>IFERROR(VLOOKUP($AN671,'Introduction probability'!$A$1:$L$128,12,FALSE),"0")</f>
        <v>1</v>
      </c>
      <c r="AY671" s="2" t="str">
        <f t="shared" si="255"/>
        <v>Exe Estuary</v>
      </c>
      <c r="AZ671" s="2" t="str">
        <f t="shared" si="256"/>
        <v>SPA</v>
      </c>
      <c r="BA671" s="2">
        <f t="shared" si="257"/>
        <v>0</v>
      </c>
      <c r="BB671" s="2">
        <f t="shared" si="258"/>
        <v>0</v>
      </c>
      <c r="BC671" s="2">
        <f t="shared" si="259"/>
        <v>0</v>
      </c>
      <c r="BD671" s="2">
        <f t="shared" si="260"/>
        <v>0</v>
      </c>
      <c r="BE671" s="2">
        <f t="shared" si="261"/>
        <v>0</v>
      </c>
      <c r="BF671" s="2">
        <f t="shared" si="262"/>
        <v>0</v>
      </c>
      <c r="BG671" s="2">
        <f t="shared" si="263"/>
        <v>0</v>
      </c>
      <c r="BH671" s="2">
        <f t="shared" si="264"/>
        <v>0</v>
      </c>
    </row>
    <row r="672" spans="1:60" x14ac:dyDescent="0.25">
      <c r="A672" s="1" t="s">
        <v>282</v>
      </c>
      <c r="B672" s="1" t="s">
        <v>192</v>
      </c>
      <c r="C672" s="1" t="s">
        <v>242</v>
      </c>
      <c r="D672" s="1" t="s">
        <v>548</v>
      </c>
      <c r="E672" s="1" t="s">
        <v>276</v>
      </c>
      <c r="F672" s="1" t="s">
        <v>16</v>
      </c>
      <c r="G672" s="1" t="s">
        <v>16</v>
      </c>
      <c r="H672" s="1" t="s">
        <v>17</v>
      </c>
      <c r="I672" s="1" t="s">
        <v>457</v>
      </c>
      <c r="J672" s="1" t="s">
        <v>42</v>
      </c>
      <c r="K672" s="1" t="s">
        <v>16</v>
      </c>
      <c r="L672" s="1" t="s">
        <v>19</v>
      </c>
      <c r="M672" s="2" t="str">
        <f t="shared" si="241"/>
        <v>UK0030170</v>
      </c>
      <c r="N672" s="2" t="str">
        <f t="shared" si="242"/>
        <v>Humber Estuary</v>
      </c>
      <c r="O672" s="2" t="str">
        <f t="shared" si="243"/>
        <v>SAC</v>
      </c>
      <c r="P672" s="2" t="str">
        <f t="shared" si="245"/>
        <v>A5.2</v>
      </c>
      <c r="Q672" s="37" t="s">
        <v>371</v>
      </c>
      <c r="R672" s="37" t="s">
        <v>183</v>
      </c>
      <c r="S672" s="37" t="s">
        <v>341</v>
      </c>
      <c r="T672" s="37" t="s">
        <v>543</v>
      </c>
      <c r="U672" s="9">
        <f t="shared" si="246"/>
        <v>0</v>
      </c>
      <c r="V672" s="9">
        <f t="shared" si="247"/>
        <v>0</v>
      </c>
      <c r="W672" s="9">
        <f t="shared" si="248"/>
        <v>0</v>
      </c>
      <c r="X672" s="9">
        <f t="shared" si="249"/>
        <v>0</v>
      </c>
      <c r="Y672" s="9">
        <f t="shared" si="250"/>
        <v>0</v>
      </c>
      <c r="Z672" s="9">
        <f t="shared" si="251"/>
        <v>0</v>
      </c>
      <c r="AA672" s="9">
        <f t="shared" si="252"/>
        <v>0</v>
      </c>
      <c r="AB672" s="9">
        <f t="shared" si="253"/>
        <v>0</v>
      </c>
      <c r="AN672" s="10" t="str">
        <f t="shared" si="244"/>
        <v>Exe EstuarySPA</v>
      </c>
      <c r="AO672" s="10" t="str">
        <f t="shared" si="254"/>
        <v>Exe Estuary</v>
      </c>
      <c r="AP672" s="9">
        <f>IFERROR(VLOOKUP($AN672,'Introduction probability'!$A$1:$L$128,5,FALSE),"0")</f>
        <v>0.5</v>
      </c>
      <c r="AQ672" s="9">
        <f>IFERROR(VLOOKUP($AN672,'Introduction probability'!$A$1:$L$128,6,FALSE),"0")</f>
        <v>0.5</v>
      </c>
      <c r="AR672" s="9">
        <f>IFERROR(VLOOKUP($AN672,'Introduction probability'!$A$1:$L$128,7,FALSE),"0")</f>
        <v>0.5</v>
      </c>
      <c r="AS672" s="9">
        <f>IFERROR(VLOOKUP($AN672,'Introduction probability'!$A$1:$L$128,8,FALSE),"0")</f>
        <v>1</v>
      </c>
      <c r="AT672" s="9">
        <f>IFERROR(VLOOKUP($AN672,'Introduction probability'!$A$1:$L$128,9,FALSE),"0")</f>
        <v>0.5</v>
      </c>
      <c r="AU672" s="9">
        <f>IFERROR(VLOOKUP($AN672,'Introduction probability'!$A$1:$L$128,10,FALSE),"0")</f>
        <v>1</v>
      </c>
      <c r="AV672" s="9">
        <f>IFERROR(VLOOKUP($AN672,'Introduction probability'!$A$1:$L$128,11,FALSE),"0")</f>
        <v>1</v>
      </c>
      <c r="AW672" s="9">
        <f>IFERROR(VLOOKUP($AN672,'Introduction probability'!$A$1:$L$128,12,FALSE),"0")</f>
        <v>1</v>
      </c>
      <c r="AY672" s="2" t="str">
        <f t="shared" si="255"/>
        <v>Exe Estuary</v>
      </c>
      <c r="AZ672" s="2" t="str">
        <f t="shared" si="256"/>
        <v>SPA</v>
      </c>
      <c r="BA672" s="2">
        <f t="shared" si="257"/>
        <v>0</v>
      </c>
      <c r="BB672" s="2">
        <f t="shared" si="258"/>
        <v>0</v>
      </c>
      <c r="BC672" s="2">
        <f t="shared" si="259"/>
        <v>0</v>
      </c>
      <c r="BD672" s="2">
        <f t="shared" si="260"/>
        <v>0</v>
      </c>
      <c r="BE672" s="2">
        <f t="shared" si="261"/>
        <v>0</v>
      </c>
      <c r="BF672" s="2">
        <f t="shared" si="262"/>
        <v>0</v>
      </c>
      <c r="BG672" s="2">
        <f t="shared" si="263"/>
        <v>0</v>
      </c>
      <c r="BH672" s="2">
        <f t="shared" si="264"/>
        <v>0</v>
      </c>
    </row>
    <row r="673" spans="1:60" x14ac:dyDescent="0.25">
      <c r="A673" s="1" t="s">
        <v>282</v>
      </c>
      <c r="B673" s="1" t="s">
        <v>192</v>
      </c>
      <c r="C673" s="1" t="s">
        <v>242</v>
      </c>
      <c r="D673" s="1" t="s">
        <v>516</v>
      </c>
      <c r="E673" s="1" t="s">
        <v>209</v>
      </c>
      <c r="F673" s="1" t="s">
        <v>210</v>
      </c>
      <c r="G673" s="1" t="s">
        <v>16</v>
      </c>
      <c r="H673" s="1" t="s">
        <v>17</v>
      </c>
      <c r="I673" s="1" t="s">
        <v>16</v>
      </c>
      <c r="J673" s="1" t="s">
        <v>16</v>
      </c>
      <c r="K673" s="1" t="s">
        <v>16</v>
      </c>
      <c r="L673" s="1" t="s">
        <v>16</v>
      </c>
      <c r="M673" s="2" t="str">
        <f t="shared" si="241"/>
        <v>UK0030170</v>
      </c>
      <c r="N673" s="2" t="str">
        <f t="shared" si="242"/>
        <v>Humber Estuary</v>
      </c>
      <c r="O673" s="2" t="str">
        <f t="shared" si="243"/>
        <v>SAC</v>
      </c>
      <c r="P673" s="2" t="str">
        <f t="shared" si="245"/>
        <v>S1095</v>
      </c>
      <c r="Q673" s="37" t="s">
        <v>371</v>
      </c>
      <c r="R673" s="37" t="s">
        <v>183</v>
      </c>
      <c r="S673" s="37" t="s">
        <v>341</v>
      </c>
      <c r="T673" s="37" t="s">
        <v>549</v>
      </c>
      <c r="U673" s="9">
        <f t="shared" si="246"/>
        <v>0</v>
      </c>
      <c r="V673" s="9">
        <f t="shared" si="247"/>
        <v>0</v>
      </c>
      <c r="W673" s="9">
        <f t="shared" si="248"/>
        <v>0</v>
      </c>
      <c r="X673" s="9">
        <f t="shared" si="249"/>
        <v>0</v>
      </c>
      <c r="Y673" s="9">
        <f t="shared" si="250"/>
        <v>0</v>
      </c>
      <c r="Z673" s="9">
        <f t="shared" si="251"/>
        <v>0</v>
      </c>
      <c r="AA673" s="9">
        <f t="shared" si="252"/>
        <v>0</v>
      </c>
      <c r="AB673" s="9">
        <f t="shared" si="253"/>
        <v>0</v>
      </c>
      <c r="AN673" s="10" t="str">
        <f t="shared" si="244"/>
        <v>Exe EstuarySPA</v>
      </c>
      <c r="AO673" s="10" t="str">
        <f t="shared" si="254"/>
        <v>Exe Estuary</v>
      </c>
      <c r="AP673" s="9">
        <f>IFERROR(VLOOKUP($AN673,'Introduction probability'!$A$1:$L$128,5,FALSE),"0")</f>
        <v>0.5</v>
      </c>
      <c r="AQ673" s="9">
        <f>IFERROR(VLOOKUP($AN673,'Introduction probability'!$A$1:$L$128,6,FALSE),"0")</f>
        <v>0.5</v>
      </c>
      <c r="AR673" s="9">
        <f>IFERROR(VLOOKUP($AN673,'Introduction probability'!$A$1:$L$128,7,FALSE),"0")</f>
        <v>0.5</v>
      </c>
      <c r="AS673" s="9">
        <f>IFERROR(VLOOKUP($AN673,'Introduction probability'!$A$1:$L$128,8,FALSE),"0")</f>
        <v>1</v>
      </c>
      <c r="AT673" s="9">
        <f>IFERROR(VLOOKUP($AN673,'Introduction probability'!$A$1:$L$128,9,FALSE),"0")</f>
        <v>0.5</v>
      </c>
      <c r="AU673" s="9">
        <f>IFERROR(VLOOKUP($AN673,'Introduction probability'!$A$1:$L$128,10,FALSE),"0")</f>
        <v>1</v>
      </c>
      <c r="AV673" s="9">
        <f>IFERROR(VLOOKUP($AN673,'Introduction probability'!$A$1:$L$128,11,FALSE),"0")</f>
        <v>1</v>
      </c>
      <c r="AW673" s="9">
        <f>IFERROR(VLOOKUP($AN673,'Introduction probability'!$A$1:$L$128,12,FALSE),"0")</f>
        <v>1</v>
      </c>
      <c r="AY673" s="2" t="str">
        <f t="shared" si="255"/>
        <v>Exe Estuary</v>
      </c>
      <c r="AZ673" s="2" t="str">
        <f t="shared" si="256"/>
        <v>SPA</v>
      </c>
      <c r="BA673" s="2">
        <f t="shared" si="257"/>
        <v>0</v>
      </c>
      <c r="BB673" s="2">
        <f t="shared" si="258"/>
        <v>0</v>
      </c>
      <c r="BC673" s="2">
        <f t="shared" si="259"/>
        <v>0</v>
      </c>
      <c r="BD673" s="2">
        <f t="shared" si="260"/>
        <v>0</v>
      </c>
      <c r="BE673" s="2">
        <f t="shared" si="261"/>
        <v>0</v>
      </c>
      <c r="BF673" s="2">
        <f t="shared" si="262"/>
        <v>0</v>
      </c>
      <c r="BG673" s="2">
        <f t="shared" si="263"/>
        <v>0</v>
      </c>
      <c r="BH673" s="2">
        <f t="shared" si="264"/>
        <v>0</v>
      </c>
    </row>
    <row r="674" spans="1:60" x14ac:dyDescent="0.25">
      <c r="A674" s="1" t="s">
        <v>282</v>
      </c>
      <c r="B674" s="1" t="s">
        <v>192</v>
      </c>
      <c r="C674" s="1" t="s">
        <v>242</v>
      </c>
      <c r="D674" s="1" t="s">
        <v>544</v>
      </c>
      <c r="E674" s="1" t="s">
        <v>267</v>
      </c>
      <c r="F674" s="1" t="s">
        <v>16</v>
      </c>
      <c r="G674" s="1" t="s">
        <v>16</v>
      </c>
      <c r="H674" s="1" t="s">
        <v>17</v>
      </c>
      <c r="I674" s="1" t="s">
        <v>16</v>
      </c>
      <c r="J674" s="1" t="s">
        <v>16</v>
      </c>
      <c r="K674" s="1" t="s">
        <v>16</v>
      </c>
      <c r="L674" s="1" t="s">
        <v>16</v>
      </c>
      <c r="M674" s="2" t="str">
        <f t="shared" si="241"/>
        <v>UK0030170</v>
      </c>
      <c r="N674" s="2" t="str">
        <f t="shared" si="242"/>
        <v>Humber Estuary</v>
      </c>
      <c r="O674" s="2" t="str">
        <f t="shared" si="243"/>
        <v>SAC</v>
      </c>
      <c r="P674" s="2" t="str">
        <f t="shared" si="245"/>
        <v>H2120</v>
      </c>
      <c r="Q674" s="37" t="s">
        <v>371</v>
      </c>
      <c r="R674" s="37" t="s">
        <v>183</v>
      </c>
      <c r="S674" s="37" t="s">
        <v>341</v>
      </c>
      <c r="T674" s="37" t="s">
        <v>593</v>
      </c>
      <c r="U674" s="9">
        <f t="shared" si="246"/>
        <v>0</v>
      </c>
      <c r="V674" s="9">
        <f t="shared" si="247"/>
        <v>0</v>
      </c>
      <c r="W674" s="9">
        <f t="shared" si="248"/>
        <v>0</v>
      </c>
      <c r="X674" s="9">
        <f t="shared" si="249"/>
        <v>0</v>
      </c>
      <c r="Y674" s="9">
        <f t="shared" si="250"/>
        <v>0</v>
      </c>
      <c r="Z674" s="9">
        <f t="shared" si="251"/>
        <v>0</v>
      </c>
      <c r="AA674" s="9">
        <f t="shared" si="252"/>
        <v>0</v>
      </c>
      <c r="AB674" s="9">
        <f t="shared" si="253"/>
        <v>0</v>
      </c>
      <c r="AN674" s="10" t="str">
        <f t="shared" si="244"/>
        <v>Exe EstuarySPA</v>
      </c>
      <c r="AO674" s="10" t="str">
        <f t="shared" si="254"/>
        <v>Exe Estuary</v>
      </c>
      <c r="AP674" s="9">
        <f>IFERROR(VLOOKUP($AN674,'Introduction probability'!$A$1:$L$128,5,FALSE),"0")</f>
        <v>0.5</v>
      </c>
      <c r="AQ674" s="9">
        <f>IFERROR(VLOOKUP($AN674,'Introduction probability'!$A$1:$L$128,6,FALSE),"0")</f>
        <v>0.5</v>
      </c>
      <c r="AR674" s="9">
        <f>IFERROR(VLOOKUP($AN674,'Introduction probability'!$A$1:$L$128,7,FALSE),"0")</f>
        <v>0.5</v>
      </c>
      <c r="AS674" s="9">
        <f>IFERROR(VLOOKUP($AN674,'Introduction probability'!$A$1:$L$128,8,FALSE),"0")</f>
        <v>1</v>
      </c>
      <c r="AT674" s="9">
        <f>IFERROR(VLOOKUP($AN674,'Introduction probability'!$A$1:$L$128,9,FALSE),"0")</f>
        <v>0.5</v>
      </c>
      <c r="AU674" s="9">
        <f>IFERROR(VLOOKUP($AN674,'Introduction probability'!$A$1:$L$128,10,FALSE),"0")</f>
        <v>1</v>
      </c>
      <c r="AV674" s="9">
        <f>IFERROR(VLOOKUP($AN674,'Introduction probability'!$A$1:$L$128,11,FALSE),"0")</f>
        <v>1</v>
      </c>
      <c r="AW674" s="9">
        <f>IFERROR(VLOOKUP($AN674,'Introduction probability'!$A$1:$L$128,12,FALSE),"0")</f>
        <v>1</v>
      </c>
      <c r="AY674" s="2" t="str">
        <f t="shared" si="255"/>
        <v>Exe Estuary</v>
      </c>
      <c r="AZ674" s="2" t="str">
        <f t="shared" si="256"/>
        <v>SPA</v>
      </c>
      <c r="BA674" s="2">
        <f t="shared" si="257"/>
        <v>0</v>
      </c>
      <c r="BB674" s="2">
        <f t="shared" si="258"/>
        <v>0</v>
      </c>
      <c r="BC674" s="2">
        <f t="shared" si="259"/>
        <v>0</v>
      </c>
      <c r="BD674" s="2">
        <f t="shared" si="260"/>
        <v>0</v>
      </c>
      <c r="BE674" s="2">
        <f t="shared" si="261"/>
        <v>0</v>
      </c>
      <c r="BF674" s="2">
        <f t="shared" si="262"/>
        <v>0</v>
      </c>
      <c r="BG674" s="2">
        <f t="shared" si="263"/>
        <v>0</v>
      </c>
      <c r="BH674" s="2">
        <f t="shared" si="264"/>
        <v>0</v>
      </c>
    </row>
    <row r="675" spans="1:60" x14ac:dyDescent="0.25">
      <c r="A675" s="1" t="s">
        <v>284</v>
      </c>
      <c r="B675" s="1" t="s">
        <v>285</v>
      </c>
      <c r="C675" s="1" t="s">
        <v>242</v>
      </c>
      <c r="D675" s="1" t="s">
        <v>512</v>
      </c>
      <c r="E675" s="1" t="s">
        <v>199</v>
      </c>
      <c r="F675" s="1" t="s">
        <v>200</v>
      </c>
      <c r="G675" s="1" t="s">
        <v>16</v>
      </c>
      <c r="H675" s="1" t="s">
        <v>17</v>
      </c>
      <c r="I675" s="1" t="s">
        <v>16</v>
      </c>
      <c r="J675" s="1" t="s">
        <v>16</v>
      </c>
      <c r="K675" s="1" t="s">
        <v>16</v>
      </c>
      <c r="L675" s="1" t="s">
        <v>16</v>
      </c>
      <c r="M675" s="2" t="str">
        <f t="shared" si="241"/>
        <v>UK0013694</v>
      </c>
      <c r="N675" s="2" t="str">
        <f t="shared" si="242"/>
        <v>Isles of Scilly Complex</v>
      </c>
      <c r="O675" s="2" t="str">
        <f t="shared" si="243"/>
        <v>SAC</v>
      </c>
      <c r="P675" s="2" t="str">
        <f t="shared" si="245"/>
        <v>S1364</v>
      </c>
      <c r="Q675" s="37" t="s">
        <v>371</v>
      </c>
      <c r="R675" s="37" t="s">
        <v>183</v>
      </c>
      <c r="S675" s="37" t="s">
        <v>341</v>
      </c>
      <c r="T675" s="37" t="s">
        <v>597</v>
      </c>
      <c r="U675" s="9">
        <f t="shared" si="246"/>
        <v>0</v>
      </c>
      <c r="V675" s="9">
        <f t="shared" si="247"/>
        <v>1</v>
      </c>
      <c r="W675" s="9">
        <f t="shared" si="248"/>
        <v>0</v>
      </c>
      <c r="X675" s="9">
        <f t="shared" si="249"/>
        <v>0</v>
      </c>
      <c r="Y675" s="9">
        <f t="shared" si="250"/>
        <v>0</v>
      </c>
      <c r="Z675" s="9">
        <f t="shared" si="251"/>
        <v>0</v>
      </c>
      <c r="AA675" s="9">
        <f t="shared" si="252"/>
        <v>0</v>
      </c>
      <c r="AB675" s="9">
        <f t="shared" si="253"/>
        <v>0</v>
      </c>
      <c r="AN675" s="10" t="str">
        <f t="shared" si="244"/>
        <v>Exe EstuarySPA</v>
      </c>
      <c r="AO675" s="10" t="str">
        <f t="shared" si="254"/>
        <v>Exe Estuary</v>
      </c>
      <c r="AP675" s="9">
        <f>IFERROR(VLOOKUP($AN675,'Introduction probability'!$A$1:$L$128,5,FALSE),"0")</f>
        <v>0.5</v>
      </c>
      <c r="AQ675" s="9">
        <f>IFERROR(VLOOKUP($AN675,'Introduction probability'!$A$1:$L$128,6,FALSE),"0")</f>
        <v>0.5</v>
      </c>
      <c r="AR675" s="9">
        <f>IFERROR(VLOOKUP($AN675,'Introduction probability'!$A$1:$L$128,7,FALSE),"0")</f>
        <v>0.5</v>
      </c>
      <c r="AS675" s="9">
        <f>IFERROR(VLOOKUP($AN675,'Introduction probability'!$A$1:$L$128,8,FALSE),"0")</f>
        <v>1</v>
      </c>
      <c r="AT675" s="9">
        <f>IFERROR(VLOOKUP($AN675,'Introduction probability'!$A$1:$L$128,9,FALSE),"0")</f>
        <v>0.5</v>
      </c>
      <c r="AU675" s="9">
        <f>IFERROR(VLOOKUP($AN675,'Introduction probability'!$A$1:$L$128,10,FALSE),"0")</f>
        <v>1</v>
      </c>
      <c r="AV675" s="9">
        <f>IFERROR(VLOOKUP($AN675,'Introduction probability'!$A$1:$L$128,11,FALSE),"0")</f>
        <v>1</v>
      </c>
      <c r="AW675" s="9">
        <f>IFERROR(VLOOKUP($AN675,'Introduction probability'!$A$1:$L$128,12,FALSE),"0")</f>
        <v>1</v>
      </c>
      <c r="AY675" s="2" t="str">
        <f t="shared" si="255"/>
        <v>Exe Estuary</v>
      </c>
      <c r="AZ675" s="2" t="str">
        <f t="shared" si="256"/>
        <v>SPA</v>
      </c>
      <c r="BA675" s="2">
        <f t="shared" si="257"/>
        <v>0</v>
      </c>
      <c r="BB675" s="2">
        <f t="shared" si="258"/>
        <v>0.5</v>
      </c>
      <c r="BC675" s="2">
        <f t="shared" si="259"/>
        <v>0</v>
      </c>
      <c r="BD675" s="2">
        <f t="shared" si="260"/>
        <v>0</v>
      </c>
      <c r="BE675" s="2">
        <f t="shared" si="261"/>
        <v>0</v>
      </c>
      <c r="BF675" s="2">
        <f t="shared" si="262"/>
        <v>0</v>
      </c>
      <c r="BG675" s="2">
        <f t="shared" si="263"/>
        <v>0</v>
      </c>
      <c r="BH675" s="2">
        <f t="shared" si="264"/>
        <v>0</v>
      </c>
    </row>
    <row r="676" spans="1:60" x14ac:dyDescent="0.25">
      <c r="A676" s="1" t="s">
        <v>284</v>
      </c>
      <c r="B676" s="1" t="s">
        <v>285</v>
      </c>
      <c r="C676" s="1" t="s">
        <v>242</v>
      </c>
      <c r="D676" s="1" t="s">
        <v>532</v>
      </c>
      <c r="E676" s="1" t="s">
        <v>205</v>
      </c>
      <c r="F676" s="1" t="s">
        <v>16</v>
      </c>
      <c r="G676" s="1" t="s">
        <v>16</v>
      </c>
      <c r="H676" s="1" t="s">
        <v>17</v>
      </c>
      <c r="I676" s="1" t="s">
        <v>465</v>
      </c>
      <c r="J676" s="1" t="s">
        <v>56</v>
      </c>
      <c r="K676" s="1" t="s">
        <v>16</v>
      </c>
      <c r="L676" s="1" t="s">
        <v>19</v>
      </c>
      <c r="M676" s="2" t="str">
        <f t="shared" si="241"/>
        <v>UK0013694</v>
      </c>
      <c r="N676" s="2" t="str">
        <f t="shared" si="242"/>
        <v>Isles of Scilly Complex</v>
      </c>
      <c r="O676" s="2" t="str">
        <f t="shared" si="243"/>
        <v>SAC</v>
      </c>
      <c r="P676" s="2" t="str">
        <f t="shared" si="245"/>
        <v>A2.2</v>
      </c>
      <c r="Q676" s="37" t="s">
        <v>371</v>
      </c>
      <c r="R676" s="37" t="s">
        <v>183</v>
      </c>
      <c r="S676" s="37" t="s">
        <v>341</v>
      </c>
      <c r="T676" s="37" t="s">
        <v>450</v>
      </c>
      <c r="U676" s="9">
        <f t="shared" si="246"/>
        <v>0</v>
      </c>
      <c r="V676" s="9">
        <f t="shared" si="247"/>
        <v>1</v>
      </c>
      <c r="W676" s="9">
        <f t="shared" si="248"/>
        <v>0</v>
      </c>
      <c r="X676" s="9">
        <f t="shared" si="249"/>
        <v>0</v>
      </c>
      <c r="Y676" s="9">
        <f t="shared" si="250"/>
        <v>0</v>
      </c>
      <c r="Z676" s="9">
        <f t="shared" si="251"/>
        <v>1</v>
      </c>
      <c r="AA676" s="9">
        <f t="shared" si="252"/>
        <v>1</v>
      </c>
      <c r="AB676" s="9">
        <f t="shared" si="253"/>
        <v>1</v>
      </c>
      <c r="AN676" s="10" t="str">
        <f t="shared" si="244"/>
        <v>Exe EstuarySPA</v>
      </c>
      <c r="AO676" s="10" t="str">
        <f t="shared" si="254"/>
        <v>Exe Estuary</v>
      </c>
      <c r="AP676" s="9">
        <f>IFERROR(VLOOKUP($AN676,'Introduction probability'!$A$1:$L$128,5,FALSE),"0")</f>
        <v>0.5</v>
      </c>
      <c r="AQ676" s="9">
        <f>IFERROR(VLOOKUP($AN676,'Introduction probability'!$A$1:$L$128,6,FALSE),"0")</f>
        <v>0.5</v>
      </c>
      <c r="AR676" s="9">
        <f>IFERROR(VLOOKUP($AN676,'Introduction probability'!$A$1:$L$128,7,FALSE),"0")</f>
        <v>0.5</v>
      </c>
      <c r="AS676" s="9">
        <f>IFERROR(VLOOKUP($AN676,'Introduction probability'!$A$1:$L$128,8,FALSE),"0")</f>
        <v>1</v>
      </c>
      <c r="AT676" s="9">
        <f>IFERROR(VLOOKUP($AN676,'Introduction probability'!$A$1:$L$128,9,FALSE),"0")</f>
        <v>0.5</v>
      </c>
      <c r="AU676" s="9">
        <f>IFERROR(VLOOKUP($AN676,'Introduction probability'!$A$1:$L$128,10,FALSE),"0")</f>
        <v>1</v>
      </c>
      <c r="AV676" s="9">
        <f>IFERROR(VLOOKUP($AN676,'Introduction probability'!$A$1:$L$128,11,FALSE),"0")</f>
        <v>1</v>
      </c>
      <c r="AW676" s="9">
        <f>IFERROR(VLOOKUP($AN676,'Introduction probability'!$A$1:$L$128,12,FALSE),"0")</f>
        <v>1</v>
      </c>
      <c r="AY676" s="2" t="str">
        <f t="shared" si="255"/>
        <v>Exe Estuary</v>
      </c>
      <c r="AZ676" s="2" t="str">
        <f t="shared" si="256"/>
        <v>SPA</v>
      </c>
      <c r="BA676" s="2">
        <f t="shared" si="257"/>
        <v>0</v>
      </c>
      <c r="BB676" s="2">
        <f t="shared" si="258"/>
        <v>0.5</v>
      </c>
      <c r="BC676" s="2">
        <f t="shared" si="259"/>
        <v>0</v>
      </c>
      <c r="BD676" s="2">
        <f t="shared" si="260"/>
        <v>0</v>
      </c>
      <c r="BE676" s="2">
        <f t="shared" si="261"/>
        <v>0</v>
      </c>
      <c r="BF676" s="2">
        <f t="shared" si="262"/>
        <v>1</v>
      </c>
      <c r="BG676" s="2">
        <f t="shared" si="263"/>
        <v>1</v>
      </c>
      <c r="BH676" s="2">
        <f t="shared" si="264"/>
        <v>1</v>
      </c>
    </row>
    <row r="677" spans="1:60" x14ac:dyDescent="0.25">
      <c r="A677" s="1" t="s">
        <v>284</v>
      </c>
      <c r="B677" s="1" t="s">
        <v>285</v>
      </c>
      <c r="C677" s="1" t="s">
        <v>242</v>
      </c>
      <c r="D677" s="1" t="s">
        <v>441</v>
      </c>
      <c r="E677" s="1" t="s">
        <v>15</v>
      </c>
      <c r="F677" s="1" t="s">
        <v>16</v>
      </c>
      <c r="G677" s="1" t="s">
        <v>16</v>
      </c>
      <c r="H677" s="1" t="s">
        <v>17</v>
      </c>
      <c r="I677" s="1" t="s">
        <v>590</v>
      </c>
      <c r="J677" s="1" t="s">
        <v>18</v>
      </c>
      <c r="K677" s="1" t="s">
        <v>16</v>
      </c>
      <c r="L677" s="1" t="s">
        <v>19</v>
      </c>
      <c r="M677" s="2" t="str">
        <f t="shared" si="241"/>
        <v>UK0013694</v>
      </c>
      <c r="N677" s="2" t="str">
        <f t="shared" si="242"/>
        <v>Isles of Scilly Complex</v>
      </c>
      <c r="O677" s="2" t="str">
        <f t="shared" si="243"/>
        <v>SAC</v>
      </c>
      <c r="P677" s="2" t="str">
        <f t="shared" si="245"/>
        <v>A4</v>
      </c>
      <c r="Q677" s="37" t="s">
        <v>371</v>
      </c>
      <c r="R677" s="37" t="s">
        <v>183</v>
      </c>
      <c r="S677" s="37" t="s">
        <v>341</v>
      </c>
      <c r="T677" s="37" t="s">
        <v>598</v>
      </c>
      <c r="U677" s="9">
        <f t="shared" si="246"/>
        <v>0</v>
      </c>
      <c r="V677" s="9">
        <f t="shared" si="247"/>
        <v>0</v>
      </c>
      <c r="W677" s="9">
        <f t="shared" si="248"/>
        <v>0</v>
      </c>
      <c r="X677" s="9">
        <f t="shared" si="249"/>
        <v>1</v>
      </c>
      <c r="Y677" s="9">
        <f t="shared" si="250"/>
        <v>1</v>
      </c>
      <c r="Z677" s="9">
        <f t="shared" si="251"/>
        <v>0</v>
      </c>
      <c r="AA677" s="9">
        <f t="shared" si="252"/>
        <v>0</v>
      </c>
      <c r="AB677" s="9">
        <f t="shared" si="253"/>
        <v>0</v>
      </c>
      <c r="AN677" s="10" t="str">
        <f t="shared" si="244"/>
        <v>Exe EstuarySPA</v>
      </c>
      <c r="AO677" s="10" t="str">
        <f t="shared" si="254"/>
        <v>Exe Estuary</v>
      </c>
      <c r="AP677" s="9">
        <f>IFERROR(VLOOKUP($AN677,'Introduction probability'!$A$1:$L$128,5,FALSE),"0")</f>
        <v>0.5</v>
      </c>
      <c r="AQ677" s="9">
        <f>IFERROR(VLOOKUP($AN677,'Introduction probability'!$A$1:$L$128,6,FALSE),"0")</f>
        <v>0.5</v>
      </c>
      <c r="AR677" s="9">
        <f>IFERROR(VLOOKUP($AN677,'Introduction probability'!$A$1:$L$128,7,FALSE),"0")</f>
        <v>0.5</v>
      </c>
      <c r="AS677" s="9">
        <f>IFERROR(VLOOKUP($AN677,'Introduction probability'!$A$1:$L$128,8,FALSE),"0")</f>
        <v>1</v>
      </c>
      <c r="AT677" s="9">
        <f>IFERROR(VLOOKUP($AN677,'Introduction probability'!$A$1:$L$128,9,FALSE),"0")</f>
        <v>0.5</v>
      </c>
      <c r="AU677" s="9">
        <f>IFERROR(VLOOKUP($AN677,'Introduction probability'!$A$1:$L$128,10,FALSE),"0")</f>
        <v>1</v>
      </c>
      <c r="AV677" s="9">
        <f>IFERROR(VLOOKUP($AN677,'Introduction probability'!$A$1:$L$128,11,FALSE),"0")</f>
        <v>1</v>
      </c>
      <c r="AW677" s="9">
        <f>IFERROR(VLOOKUP($AN677,'Introduction probability'!$A$1:$L$128,12,FALSE),"0")</f>
        <v>1</v>
      </c>
      <c r="AY677" s="2" t="str">
        <f t="shared" si="255"/>
        <v>Exe Estuary</v>
      </c>
      <c r="AZ677" s="2" t="str">
        <f t="shared" si="256"/>
        <v>SPA</v>
      </c>
      <c r="BA677" s="2">
        <f t="shared" si="257"/>
        <v>0</v>
      </c>
      <c r="BB677" s="2">
        <f t="shared" si="258"/>
        <v>0</v>
      </c>
      <c r="BC677" s="2">
        <f t="shared" si="259"/>
        <v>0</v>
      </c>
      <c r="BD677" s="2">
        <f t="shared" si="260"/>
        <v>1</v>
      </c>
      <c r="BE677" s="2">
        <f t="shared" si="261"/>
        <v>0.5</v>
      </c>
      <c r="BF677" s="2">
        <f t="shared" si="262"/>
        <v>0</v>
      </c>
      <c r="BG677" s="2">
        <f t="shared" si="263"/>
        <v>0</v>
      </c>
      <c r="BH677" s="2">
        <f t="shared" si="264"/>
        <v>0</v>
      </c>
    </row>
    <row r="678" spans="1:60" x14ac:dyDescent="0.25">
      <c r="A678" s="1" t="s">
        <v>284</v>
      </c>
      <c r="B678" s="1" t="s">
        <v>285</v>
      </c>
      <c r="C678" s="1" t="s">
        <v>242</v>
      </c>
      <c r="D678" s="1" t="s">
        <v>441</v>
      </c>
      <c r="E678" s="1" t="s">
        <v>15</v>
      </c>
      <c r="F678" s="1" t="s">
        <v>16</v>
      </c>
      <c r="G678" s="1" t="s">
        <v>16</v>
      </c>
      <c r="H678" s="1" t="s">
        <v>17</v>
      </c>
      <c r="I678" s="1" t="s">
        <v>591</v>
      </c>
      <c r="J678" s="1" t="s">
        <v>20</v>
      </c>
      <c r="K678" s="1" t="s">
        <v>16</v>
      </c>
      <c r="L678" s="1" t="s">
        <v>19</v>
      </c>
      <c r="M678" s="2" t="str">
        <f t="shared" si="241"/>
        <v>UK0013694</v>
      </c>
      <c r="N678" s="2" t="str">
        <f t="shared" si="242"/>
        <v>Isles of Scilly Complex</v>
      </c>
      <c r="O678" s="2" t="str">
        <f t="shared" si="243"/>
        <v>SAC</v>
      </c>
      <c r="P678" s="2" t="str">
        <f t="shared" si="245"/>
        <v>A3</v>
      </c>
      <c r="Q678" s="37" t="s">
        <v>371</v>
      </c>
      <c r="R678" s="37" t="s">
        <v>183</v>
      </c>
      <c r="S678" s="37" t="s">
        <v>341</v>
      </c>
      <c r="T678" s="37" t="s">
        <v>594</v>
      </c>
      <c r="U678" s="9">
        <f t="shared" si="246"/>
        <v>1</v>
      </c>
      <c r="V678" s="9">
        <f t="shared" si="247"/>
        <v>1</v>
      </c>
      <c r="W678" s="9">
        <f t="shared" si="248"/>
        <v>1</v>
      </c>
      <c r="X678" s="9">
        <f t="shared" si="249"/>
        <v>0</v>
      </c>
      <c r="Y678" s="9">
        <f t="shared" si="250"/>
        <v>1</v>
      </c>
      <c r="Z678" s="9">
        <f t="shared" si="251"/>
        <v>1</v>
      </c>
      <c r="AA678" s="9">
        <f t="shared" si="252"/>
        <v>1</v>
      </c>
      <c r="AB678" s="9">
        <f t="shared" si="253"/>
        <v>1</v>
      </c>
      <c r="AN678" s="10" t="str">
        <f t="shared" si="244"/>
        <v>Exe EstuarySPA</v>
      </c>
      <c r="AO678" s="10" t="str">
        <f t="shared" si="254"/>
        <v>Exe Estuary</v>
      </c>
      <c r="AP678" s="9">
        <f>IFERROR(VLOOKUP($AN678,'Introduction probability'!$A$1:$L$128,5,FALSE),"0")</f>
        <v>0.5</v>
      </c>
      <c r="AQ678" s="9">
        <f>IFERROR(VLOOKUP($AN678,'Introduction probability'!$A$1:$L$128,6,FALSE),"0")</f>
        <v>0.5</v>
      </c>
      <c r="AR678" s="9">
        <f>IFERROR(VLOOKUP($AN678,'Introduction probability'!$A$1:$L$128,7,FALSE),"0")</f>
        <v>0.5</v>
      </c>
      <c r="AS678" s="9">
        <f>IFERROR(VLOOKUP($AN678,'Introduction probability'!$A$1:$L$128,8,FALSE),"0")</f>
        <v>1</v>
      </c>
      <c r="AT678" s="9">
        <f>IFERROR(VLOOKUP($AN678,'Introduction probability'!$A$1:$L$128,9,FALSE),"0")</f>
        <v>0.5</v>
      </c>
      <c r="AU678" s="9">
        <f>IFERROR(VLOOKUP($AN678,'Introduction probability'!$A$1:$L$128,10,FALSE),"0")</f>
        <v>1</v>
      </c>
      <c r="AV678" s="9">
        <f>IFERROR(VLOOKUP($AN678,'Introduction probability'!$A$1:$L$128,11,FALSE),"0")</f>
        <v>1</v>
      </c>
      <c r="AW678" s="9">
        <f>IFERROR(VLOOKUP($AN678,'Introduction probability'!$A$1:$L$128,12,FALSE),"0")</f>
        <v>1</v>
      </c>
      <c r="AY678" s="2" t="str">
        <f t="shared" si="255"/>
        <v>Exe Estuary</v>
      </c>
      <c r="AZ678" s="2" t="str">
        <f t="shared" si="256"/>
        <v>SPA</v>
      </c>
      <c r="BA678" s="2">
        <f t="shared" si="257"/>
        <v>0.5</v>
      </c>
      <c r="BB678" s="2">
        <f t="shared" si="258"/>
        <v>0.5</v>
      </c>
      <c r="BC678" s="2">
        <f t="shared" si="259"/>
        <v>0.5</v>
      </c>
      <c r="BD678" s="2">
        <f t="shared" si="260"/>
        <v>0</v>
      </c>
      <c r="BE678" s="2">
        <f t="shared" si="261"/>
        <v>0.5</v>
      </c>
      <c r="BF678" s="2">
        <f t="shared" si="262"/>
        <v>1</v>
      </c>
      <c r="BG678" s="2">
        <f t="shared" si="263"/>
        <v>1</v>
      </c>
      <c r="BH678" s="2">
        <f t="shared" si="264"/>
        <v>1</v>
      </c>
    </row>
    <row r="679" spans="1:60" x14ac:dyDescent="0.25">
      <c r="A679" s="1" t="s">
        <v>284</v>
      </c>
      <c r="B679" s="1" t="s">
        <v>285</v>
      </c>
      <c r="C679" s="1" t="s">
        <v>242</v>
      </c>
      <c r="D679" s="1" t="s">
        <v>441</v>
      </c>
      <c r="E679" s="1" t="s">
        <v>15</v>
      </c>
      <c r="F679" s="1" t="s">
        <v>16</v>
      </c>
      <c r="G679" s="1" t="s">
        <v>16</v>
      </c>
      <c r="H679" s="1" t="s">
        <v>17</v>
      </c>
      <c r="I679" s="1" t="s">
        <v>595</v>
      </c>
      <c r="J679" s="1" t="s">
        <v>155</v>
      </c>
      <c r="K679" s="1" t="s">
        <v>16</v>
      </c>
      <c r="L679" s="1" t="s">
        <v>19</v>
      </c>
      <c r="M679" s="2" t="str">
        <f t="shared" si="241"/>
        <v>UK0013694</v>
      </c>
      <c r="N679" s="2" t="str">
        <f t="shared" si="242"/>
        <v>Isles of Scilly Complex</v>
      </c>
      <c r="O679" s="2" t="str">
        <f t="shared" si="243"/>
        <v>SAC</v>
      </c>
      <c r="P679" s="2" t="str">
        <f t="shared" si="245"/>
        <v>A1</v>
      </c>
      <c r="Q679" s="37" t="s">
        <v>371</v>
      </c>
      <c r="R679" s="37" t="s">
        <v>183</v>
      </c>
      <c r="S679" s="37" t="s">
        <v>341</v>
      </c>
      <c r="T679" s="37" t="s">
        <v>595</v>
      </c>
      <c r="U679" s="9">
        <f t="shared" si="246"/>
        <v>1</v>
      </c>
      <c r="V679" s="9">
        <f t="shared" si="247"/>
        <v>1</v>
      </c>
      <c r="W679" s="9">
        <f t="shared" si="248"/>
        <v>1</v>
      </c>
      <c r="X679" s="9">
        <f t="shared" si="249"/>
        <v>0</v>
      </c>
      <c r="Y679" s="9">
        <f t="shared" si="250"/>
        <v>1</v>
      </c>
      <c r="Z679" s="9">
        <f t="shared" si="251"/>
        <v>1</v>
      </c>
      <c r="AA679" s="9">
        <f t="shared" si="252"/>
        <v>1</v>
      </c>
      <c r="AB679" s="9">
        <f t="shared" si="253"/>
        <v>1</v>
      </c>
      <c r="AN679" s="10" t="str">
        <f t="shared" si="244"/>
        <v>Exe EstuarySPA</v>
      </c>
      <c r="AO679" s="10" t="str">
        <f t="shared" si="254"/>
        <v>Exe Estuary</v>
      </c>
      <c r="AP679" s="9">
        <f>IFERROR(VLOOKUP($AN679,'Introduction probability'!$A$1:$L$128,5,FALSE),"0")</f>
        <v>0.5</v>
      </c>
      <c r="AQ679" s="9">
        <f>IFERROR(VLOOKUP($AN679,'Introduction probability'!$A$1:$L$128,6,FALSE),"0")</f>
        <v>0.5</v>
      </c>
      <c r="AR679" s="9">
        <f>IFERROR(VLOOKUP($AN679,'Introduction probability'!$A$1:$L$128,7,FALSE),"0")</f>
        <v>0.5</v>
      </c>
      <c r="AS679" s="9">
        <f>IFERROR(VLOOKUP($AN679,'Introduction probability'!$A$1:$L$128,8,FALSE),"0")</f>
        <v>1</v>
      </c>
      <c r="AT679" s="9">
        <f>IFERROR(VLOOKUP($AN679,'Introduction probability'!$A$1:$L$128,9,FALSE),"0")</f>
        <v>0.5</v>
      </c>
      <c r="AU679" s="9">
        <f>IFERROR(VLOOKUP($AN679,'Introduction probability'!$A$1:$L$128,10,FALSE),"0")</f>
        <v>1</v>
      </c>
      <c r="AV679" s="9">
        <f>IFERROR(VLOOKUP($AN679,'Introduction probability'!$A$1:$L$128,11,FALSE),"0")</f>
        <v>1</v>
      </c>
      <c r="AW679" s="9">
        <f>IFERROR(VLOOKUP($AN679,'Introduction probability'!$A$1:$L$128,12,FALSE),"0")</f>
        <v>1</v>
      </c>
      <c r="AY679" s="2" t="str">
        <f t="shared" si="255"/>
        <v>Exe Estuary</v>
      </c>
      <c r="AZ679" s="2" t="str">
        <f t="shared" si="256"/>
        <v>SPA</v>
      </c>
      <c r="BA679" s="2">
        <f t="shared" si="257"/>
        <v>0.5</v>
      </c>
      <c r="BB679" s="2">
        <f t="shared" si="258"/>
        <v>0.5</v>
      </c>
      <c r="BC679" s="2">
        <f t="shared" si="259"/>
        <v>0.5</v>
      </c>
      <c r="BD679" s="2">
        <f t="shared" si="260"/>
        <v>0</v>
      </c>
      <c r="BE679" s="2">
        <f t="shared" si="261"/>
        <v>0.5</v>
      </c>
      <c r="BF679" s="2">
        <f t="shared" si="262"/>
        <v>1</v>
      </c>
      <c r="BG679" s="2">
        <f t="shared" si="263"/>
        <v>1</v>
      </c>
      <c r="BH679" s="2">
        <f t="shared" si="264"/>
        <v>1</v>
      </c>
    </row>
    <row r="680" spans="1:60" x14ac:dyDescent="0.25">
      <c r="A680" s="1" t="s">
        <v>284</v>
      </c>
      <c r="B680" s="1" t="s">
        <v>285</v>
      </c>
      <c r="C680" s="1" t="s">
        <v>242</v>
      </c>
      <c r="D680" s="1" t="s">
        <v>548</v>
      </c>
      <c r="E680" s="1" t="s">
        <v>276</v>
      </c>
      <c r="F680" s="1" t="s">
        <v>16</v>
      </c>
      <c r="G680" s="1" t="s">
        <v>16</v>
      </c>
      <c r="H680" s="1" t="s">
        <v>17</v>
      </c>
      <c r="I680" s="1" t="s">
        <v>472</v>
      </c>
      <c r="J680" s="1" t="s">
        <v>65</v>
      </c>
      <c r="K680" s="1" t="s">
        <v>16</v>
      </c>
      <c r="L680" s="1" t="s">
        <v>19</v>
      </c>
      <c r="M680" s="2" t="str">
        <f t="shared" si="241"/>
        <v>UK0013694</v>
      </c>
      <c r="N680" s="2" t="str">
        <f t="shared" si="242"/>
        <v>Isles of Scilly Complex</v>
      </c>
      <c r="O680" s="2" t="str">
        <f t="shared" si="243"/>
        <v>SAC</v>
      </c>
      <c r="P680" s="2" t="str">
        <f t="shared" si="245"/>
        <v>A5.1</v>
      </c>
      <c r="Q680" s="37" t="s">
        <v>371</v>
      </c>
      <c r="R680" s="37" t="s">
        <v>183</v>
      </c>
      <c r="S680" s="37" t="s">
        <v>341</v>
      </c>
      <c r="T680" s="37" t="s">
        <v>625</v>
      </c>
      <c r="U680" s="9">
        <f t="shared" si="246"/>
        <v>1</v>
      </c>
      <c r="V680" s="9">
        <f t="shared" si="247"/>
        <v>1</v>
      </c>
      <c r="W680" s="9">
        <f t="shared" si="248"/>
        <v>1</v>
      </c>
      <c r="X680" s="9">
        <f t="shared" si="249"/>
        <v>0</v>
      </c>
      <c r="Y680" s="9">
        <f t="shared" si="250"/>
        <v>1</v>
      </c>
      <c r="Z680" s="9">
        <f t="shared" si="251"/>
        <v>1</v>
      </c>
      <c r="AA680" s="9">
        <f t="shared" si="252"/>
        <v>1</v>
      </c>
      <c r="AB680" s="9">
        <f t="shared" si="253"/>
        <v>1</v>
      </c>
      <c r="AN680" s="10" t="str">
        <f t="shared" si="244"/>
        <v>Exe EstuarySPA</v>
      </c>
      <c r="AO680" s="10" t="str">
        <f t="shared" si="254"/>
        <v>Exe Estuary</v>
      </c>
      <c r="AP680" s="9">
        <f>IFERROR(VLOOKUP($AN680,'Introduction probability'!$A$1:$L$128,5,FALSE),"0")</f>
        <v>0.5</v>
      </c>
      <c r="AQ680" s="9">
        <f>IFERROR(VLOOKUP($AN680,'Introduction probability'!$A$1:$L$128,6,FALSE),"0")</f>
        <v>0.5</v>
      </c>
      <c r="AR680" s="9">
        <f>IFERROR(VLOOKUP($AN680,'Introduction probability'!$A$1:$L$128,7,FALSE),"0")</f>
        <v>0.5</v>
      </c>
      <c r="AS680" s="9">
        <f>IFERROR(VLOOKUP($AN680,'Introduction probability'!$A$1:$L$128,8,FALSE),"0")</f>
        <v>1</v>
      </c>
      <c r="AT680" s="9">
        <f>IFERROR(VLOOKUP($AN680,'Introduction probability'!$A$1:$L$128,9,FALSE),"0")</f>
        <v>0.5</v>
      </c>
      <c r="AU680" s="9">
        <f>IFERROR(VLOOKUP($AN680,'Introduction probability'!$A$1:$L$128,10,FALSE),"0")</f>
        <v>1</v>
      </c>
      <c r="AV680" s="9">
        <f>IFERROR(VLOOKUP($AN680,'Introduction probability'!$A$1:$L$128,11,FALSE),"0")</f>
        <v>1</v>
      </c>
      <c r="AW680" s="9">
        <f>IFERROR(VLOOKUP($AN680,'Introduction probability'!$A$1:$L$128,12,FALSE),"0")</f>
        <v>1</v>
      </c>
      <c r="AY680" s="2" t="str">
        <f t="shared" si="255"/>
        <v>Exe Estuary</v>
      </c>
      <c r="AZ680" s="2" t="str">
        <f t="shared" si="256"/>
        <v>SPA</v>
      </c>
      <c r="BA680" s="2">
        <f t="shared" si="257"/>
        <v>0.5</v>
      </c>
      <c r="BB680" s="2">
        <f t="shared" si="258"/>
        <v>0.5</v>
      </c>
      <c r="BC680" s="2">
        <f t="shared" si="259"/>
        <v>0.5</v>
      </c>
      <c r="BD680" s="2">
        <f t="shared" si="260"/>
        <v>0</v>
      </c>
      <c r="BE680" s="2">
        <f t="shared" si="261"/>
        <v>0.5</v>
      </c>
      <c r="BF680" s="2">
        <f t="shared" si="262"/>
        <v>1</v>
      </c>
      <c r="BG680" s="2">
        <f t="shared" si="263"/>
        <v>1</v>
      </c>
      <c r="BH680" s="2">
        <f t="shared" si="264"/>
        <v>1</v>
      </c>
    </row>
    <row r="681" spans="1:60" x14ac:dyDescent="0.25">
      <c r="A681" s="1" t="s">
        <v>284</v>
      </c>
      <c r="B681" s="1" t="s">
        <v>285</v>
      </c>
      <c r="C681" s="1" t="s">
        <v>242</v>
      </c>
      <c r="D681" s="1" t="s">
        <v>548</v>
      </c>
      <c r="E681" s="1" t="s">
        <v>276</v>
      </c>
      <c r="F681" s="1" t="s">
        <v>16</v>
      </c>
      <c r="G681" s="1" t="s">
        <v>16</v>
      </c>
      <c r="H681" s="1" t="s">
        <v>17</v>
      </c>
      <c r="I681" s="1" t="s">
        <v>455</v>
      </c>
      <c r="J681" s="1" t="s">
        <v>40</v>
      </c>
      <c r="K681" s="1" t="s">
        <v>16</v>
      </c>
      <c r="L681" s="1" t="s">
        <v>19</v>
      </c>
      <c r="M681" s="2" t="str">
        <f t="shared" si="241"/>
        <v>UK0013694</v>
      </c>
      <c r="N681" s="2" t="str">
        <f t="shared" si="242"/>
        <v>Isles of Scilly Complex</v>
      </c>
      <c r="O681" s="2" t="str">
        <f t="shared" si="243"/>
        <v>SAC</v>
      </c>
      <c r="P681" s="2" t="str">
        <f t="shared" si="245"/>
        <v>A5.4</v>
      </c>
      <c r="Q681" s="37" t="s">
        <v>371</v>
      </c>
      <c r="R681" s="37" t="s">
        <v>183</v>
      </c>
      <c r="S681" s="37" t="s">
        <v>341</v>
      </c>
      <c r="T681" s="37" t="s">
        <v>590</v>
      </c>
      <c r="U681" s="9">
        <f t="shared" si="246"/>
        <v>0</v>
      </c>
      <c r="V681" s="9">
        <f t="shared" si="247"/>
        <v>1</v>
      </c>
      <c r="W681" s="9">
        <f t="shared" si="248"/>
        <v>1</v>
      </c>
      <c r="X681" s="9">
        <f t="shared" si="249"/>
        <v>1</v>
      </c>
      <c r="Y681" s="9">
        <f t="shared" si="250"/>
        <v>1</v>
      </c>
      <c r="Z681" s="9">
        <f t="shared" si="251"/>
        <v>1</v>
      </c>
      <c r="AA681" s="9">
        <f t="shared" si="252"/>
        <v>1</v>
      </c>
      <c r="AB681" s="9">
        <f t="shared" si="253"/>
        <v>0</v>
      </c>
      <c r="AN681" s="10" t="str">
        <f t="shared" si="244"/>
        <v>Exe EstuarySPA</v>
      </c>
      <c r="AO681" s="10" t="str">
        <f t="shared" si="254"/>
        <v>Exe Estuary</v>
      </c>
      <c r="AP681" s="9">
        <f>IFERROR(VLOOKUP($AN681,'Introduction probability'!$A$1:$L$128,5,FALSE),"0")</f>
        <v>0.5</v>
      </c>
      <c r="AQ681" s="9">
        <f>IFERROR(VLOOKUP($AN681,'Introduction probability'!$A$1:$L$128,6,FALSE),"0")</f>
        <v>0.5</v>
      </c>
      <c r="AR681" s="9">
        <f>IFERROR(VLOOKUP($AN681,'Introduction probability'!$A$1:$L$128,7,FALSE),"0")</f>
        <v>0.5</v>
      </c>
      <c r="AS681" s="9">
        <f>IFERROR(VLOOKUP($AN681,'Introduction probability'!$A$1:$L$128,8,FALSE),"0")</f>
        <v>1</v>
      </c>
      <c r="AT681" s="9">
        <f>IFERROR(VLOOKUP($AN681,'Introduction probability'!$A$1:$L$128,9,FALSE),"0")</f>
        <v>0.5</v>
      </c>
      <c r="AU681" s="9">
        <f>IFERROR(VLOOKUP($AN681,'Introduction probability'!$A$1:$L$128,10,FALSE),"0")</f>
        <v>1</v>
      </c>
      <c r="AV681" s="9">
        <f>IFERROR(VLOOKUP($AN681,'Introduction probability'!$A$1:$L$128,11,FALSE),"0")</f>
        <v>1</v>
      </c>
      <c r="AW681" s="9">
        <f>IFERROR(VLOOKUP($AN681,'Introduction probability'!$A$1:$L$128,12,FALSE),"0")</f>
        <v>1</v>
      </c>
      <c r="AY681" s="2" t="str">
        <f t="shared" si="255"/>
        <v>Exe Estuary</v>
      </c>
      <c r="AZ681" s="2" t="str">
        <f t="shared" si="256"/>
        <v>SPA</v>
      </c>
      <c r="BA681" s="2">
        <f t="shared" si="257"/>
        <v>0</v>
      </c>
      <c r="BB681" s="2">
        <f t="shared" si="258"/>
        <v>0.5</v>
      </c>
      <c r="BC681" s="2">
        <f t="shared" si="259"/>
        <v>0.5</v>
      </c>
      <c r="BD681" s="2">
        <f t="shared" si="260"/>
        <v>1</v>
      </c>
      <c r="BE681" s="2">
        <f t="shared" si="261"/>
        <v>0.5</v>
      </c>
      <c r="BF681" s="2">
        <f t="shared" si="262"/>
        <v>1</v>
      </c>
      <c r="BG681" s="2">
        <f t="shared" si="263"/>
        <v>1</v>
      </c>
      <c r="BH681" s="2">
        <f t="shared" si="264"/>
        <v>0</v>
      </c>
    </row>
    <row r="682" spans="1:60" x14ac:dyDescent="0.25">
      <c r="A682" s="1" t="s">
        <v>284</v>
      </c>
      <c r="B682" s="1" t="s">
        <v>285</v>
      </c>
      <c r="C682" s="1" t="s">
        <v>242</v>
      </c>
      <c r="D682" s="1" t="s">
        <v>548</v>
      </c>
      <c r="E682" s="1" t="s">
        <v>276</v>
      </c>
      <c r="F682" s="1" t="s">
        <v>16</v>
      </c>
      <c r="G682" s="1" t="s">
        <v>16</v>
      </c>
      <c r="H682" s="1" t="s">
        <v>17</v>
      </c>
      <c r="I682" s="1" t="s">
        <v>457</v>
      </c>
      <c r="J682" s="1" t="s">
        <v>42</v>
      </c>
      <c r="K682" s="1" t="s">
        <v>16</v>
      </c>
      <c r="L682" s="1" t="s">
        <v>19</v>
      </c>
      <c r="M682" s="2" t="str">
        <f t="shared" si="241"/>
        <v>UK0013694</v>
      </c>
      <c r="N682" s="2" t="str">
        <f t="shared" si="242"/>
        <v>Isles of Scilly Complex</v>
      </c>
      <c r="O682" s="2" t="str">
        <f t="shared" si="243"/>
        <v>SAC</v>
      </c>
      <c r="P682" s="2" t="str">
        <f t="shared" si="245"/>
        <v>A5.2</v>
      </c>
      <c r="Q682" s="37" t="s">
        <v>371</v>
      </c>
      <c r="R682" s="37" t="s">
        <v>183</v>
      </c>
      <c r="S682" s="37" t="s">
        <v>341</v>
      </c>
      <c r="T682" s="37" t="s">
        <v>591</v>
      </c>
      <c r="U682" s="9">
        <f t="shared" si="246"/>
        <v>1</v>
      </c>
      <c r="V682" s="9">
        <f t="shared" si="247"/>
        <v>1</v>
      </c>
      <c r="W682" s="9">
        <f t="shared" si="248"/>
        <v>1</v>
      </c>
      <c r="X682" s="9">
        <f t="shared" si="249"/>
        <v>0</v>
      </c>
      <c r="Y682" s="9">
        <f t="shared" si="250"/>
        <v>1</v>
      </c>
      <c r="Z682" s="9">
        <f t="shared" si="251"/>
        <v>1</v>
      </c>
      <c r="AA682" s="9">
        <f t="shared" si="252"/>
        <v>1</v>
      </c>
      <c r="AB682" s="9">
        <f t="shared" si="253"/>
        <v>1</v>
      </c>
      <c r="AN682" s="10" t="str">
        <f t="shared" si="244"/>
        <v>Exe EstuarySPA</v>
      </c>
      <c r="AO682" s="10" t="str">
        <f t="shared" si="254"/>
        <v>Exe Estuary</v>
      </c>
      <c r="AP682" s="9">
        <f>IFERROR(VLOOKUP($AN682,'Introduction probability'!$A$1:$L$128,5,FALSE),"0")</f>
        <v>0.5</v>
      </c>
      <c r="AQ682" s="9">
        <f>IFERROR(VLOOKUP($AN682,'Introduction probability'!$A$1:$L$128,6,FALSE),"0")</f>
        <v>0.5</v>
      </c>
      <c r="AR682" s="9">
        <f>IFERROR(VLOOKUP($AN682,'Introduction probability'!$A$1:$L$128,7,FALSE),"0")</f>
        <v>0.5</v>
      </c>
      <c r="AS682" s="9">
        <f>IFERROR(VLOOKUP($AN682,'Introduction probability'!$A$1:$L$128,8,FALSE),"0")</f>
        <v>1</v>
      </c>
      <c r="AT682" s="9">
        <f>IFERROR(VLOOKUP($AN682,'Introduction probability'!$A$1:$L$128,9,FALSE),"0")</f>
        <v>0.5</v>
      </c>
      <c r="AU682" s="9">
        <f>IFERROR(VLOOKUP($AN682,'Introduction probability'!$A$1:$L$128,10,FALSE),"0")</f>
        <v>1</v>
      </c>
      <c r="AV682" s="9">
        <f>IFERROR(VLOOKUP($AN682,'Introduction probability'!$A$1:$L$128,11,FALSE),"0")</f>
        <v>1</v>
      </c>
      <c r="AW682" s="9">
        <f>IFERROR(VLOOKUP($AN682,'Introduction probability'!$A$1:$L$128,12,FALSE),"0")</f>
        <v>1</v>
      </c>
      <c r="AY682" s="2" t="str">
        <f t="shared" si="255"/>
        <v>Exe Estuary</v>
      </c>
      <c r="AZ682" s="2" t="str">
        <f t="shared" si="256"/>
        <v>SPA</v>
      </c>
      <c r="BA682" s="2">
        <f t="shared" si="257"/>
        <v>0.5</v>
      </c>
      <c r="BB682" s="2">
        <f t="shared" si="258"/>
        <v>0.5</v>
      </c>
      <c r="BC682" s="2">
        <f t="shared" si="259"/>
        <v>0.5</v>
      </c>
      <c r="BD682" s="2">
        <f t="shared" si="260"/>
        <v>0</v>
      </c>
      <c r="BE682" s="2">
        <f t="shared" si="261"/>
        <v>0.5</v>
      </c>
      <c r="BF682" s="2">
        <f t="shared" si="262"/>
        <v>1</v>
      </c>
      <c r="BG682" s="2">
        <f t="shared" si="263"/>
        <v>1</v>
      </c>
      <c r="BH682" s="2">
        <f t="shared" si="264"/>
        <v>1</v>
      </c>
    </row>
    <row r="683" spans="1:60" x14ac:dyDescent="0.25">
      <c r="A683" s="1" t="s">
        <v>284</v>
      </c>
      <c r="B683" s="1" t="s">
        <v>285</v>
      </c>
      <c r="C683" s="1" t="s">
        <v>242</v>
      </c>
      <c r="D683" s="1" t="s">
        <v>548</v>
      </c>
      <c r="E683" s="1" t="s">
        <v>276</v>
      </c>
      <c r="F683" s="1" t="s">
        <v>16</v>
      </c>
      <c r="G683" s="1" t="s">
        <v>16</v>
      </c>
      <c r="H683" s="1" t="s">
        <v>17</v>
      </c>
      <c r="I683" s="1" t="s">
        <v>598</v>
      </c>
      <c r="J683" s="1" t="s">
        <v>190</v>
      </c>
      <c r="K683" s="1" t="s">
        <v>16</v>
      </c>
      <c r="L683" s="1" t="s">
        <v>19</v>
      </c>
      <c r="M683" s="2" t="str">
        <f t="shared" si="241"/>
        <v>UK0013694</v>
      </c>
      <c r="N683" s="2" t="str">
        <f t="shared" si="242"/>
        <v>Isles of Scilly Complex</v>
      </c>
      <c r="O683" s="2" t="str">
        <f t="shared" si="243"/>
        <v>SAC</v>
      </c>
      <c r="P683" s="2" t="str">
        <f t="shared" si="245"/>
        <v>A5.53</v>
      </c>
      <c r="Q683" s="37" t="s">
        <v>371</v>
      </c>
      <c r="R683" s="37" t="s">
        <v>183</v>
      </c>
      <c r="S683" s="37" t="s">
        <v>341</v>
      </c>
      <c r="T683" s="37" t="s">
        <v>626</v>
      </c>
      <c r="U683" s="9">
        <f t="shared" si="246"/>
        <v>1</v>
      </c>
      <c r="V683" s="9">
        <f t="shared" si="247"/>
        <v>0</v>
      </c>
      <c r="W683" s="9">
        <f t="shared" si="248"/>
        <v>1</v>
      </c>
      <c r="X683" s="9">
        <f t="shared" si="249"/>
        <v>1</v>
      </c>
      <c r="Y683" s="9">
        <f t="shared" si="250"/>
        <v>1</v>
      </c>
      <c r="Z683" s="9">
        <f t="shared" si="251"/>
        <v>1</v>
      </c>
      <c r="AA683" s="9">
        <f t="shared" si="252"/>
        <v>1</v>
      </c>
      <c r="AB683" s="9">
        <f t="shared" si="253"/>
        <v>1</v>
      </c>
      <c r="AN683" s="10" t="str">
        <f t="shared" si="244"/>
        <v>Exe EstuarySPA</v>
      </c>
      <c r="AO683" s="10" t="str">
        <f t="shared" si="254"/>
        <v>Exe Estuary</v>
      </c>
      <c r="AP683" s="9">
        <f>IFERROR(VLOOKUP($AN683,'Introduction probability'!$A$1:$L$128,5,FALSE),"0")</f>
        <v>0.5</v>
      </c>
      <c r="AQ683" s="9">
        <f>IFERROR(VLOOKUP($AN683,'Introduction probability'!$A$1:$L$128,6,FALSE),"0")</f>
        <v>0.5</v>
      </c>
      <c r="AR683" s="9">
        <f>IFERROR(VLOOKUP($AN683,'Introduction probability'!$A$1:$L$128,7,FALSE),"0")</f>
        <v>0.5</v>
      </c>
      <c r="AS683" s="9">
        <f>IFERROR(VLOOKUP($AN683,'Introduction probability'!$A$1:$L$128,8,FALSE),"0")</f>
        <v>1</v>
      </c>
      <c r="AT683" s="9">
        <f>IFERROR(VLOOKUP($AN683,'Introduction probability'!$A$1:$L$128,9,FALSE),"0")</f>
        <v>0.5</v>
      </c>
      <c r="AU683" s="9">
        <f>IFERROR(VLOOKUP($AN683,'Introduction probability'!$A$1:$L$128,10,FALSE),"0")</f>
        <v>1</v>
      </c>
      <c r="AV683" s="9">
        <f>IFERROR(VLOOKUP($AN683,'Introduction probability'!$A$1:$L$128,11,FALSE),"0")</f>
        <v>1</v>
      </c>
      <c r="AW683" s="9">
        <f>IFERROR(VLOOKUP($AN683,'Introduction probability'!$A$1:$L$128,12,FALSE),"0")</f>
        <v>1</v>
      </c>
      <c r="AY683" s="2" t="str">
        <f t="shared" si="255"/>
        <v>Exe Estuary</v>
      </c>
      <c r="AZ683" s="2" t="str">
        <f t="shared" si="256"/>
        <v>SPA</v>
      </c>
      <c r="BA683" s="2">
        <f t="shared" si="257"/>
        <v>0.5</v>
      </c>
      <c r="BB683" s="2">
        <f t="shared" si="258"/>
        <v>0</v>
      </c>
      <c r="BC683" s="2">
        <f t="shared" si="259"/>
        <v>0.5</v>
      </c>
      <c r="BD683" s="2">
        <f t="shared" si="260"/>
        <v>1</v>
      </c>
      <c r="BE683" s="2">
        <f t="shared" si="261"/>
        <v>0.5</v>
      </c>
      <c r="BF683" s="2">
        <f t="shared" si="262"/>
        <v>1</v>
      </c>
      <c r="BG683" s="2">
        <f t="shared" si="263"/>
        <v>1</v>
      </c>
      <c r="BH683" s="2">
        <f t="shared" si="264"/>
        <v>1</v>
      </c>
    </row>
    <row r="684" spans="1:60" x14ac:dyDescent="0.25">
      <c r="A684" s="1" t="s">
        <v>284</v>
      </c>
      <c r="B684" s="1" t="s">
        <v>285</v>
      </c>
      <c r="C684" s="1" t="s">
        <v>242</v>
      </c>
      <c r="D684" s="1" t="s">
        <v>550</v>
      </c>
      <c r="E684" s="1" t="s">
        <v>279</v>
      </c>
      <c r="F684" s="1" t="s">
        <v>279</v>
      </c>
      <c r="G684" s="1" t="s">
        <v>16</v>
      </c>
      <c r="H684" s="1" t="s">
        <v>17</v>
      </c>
      <c r="I684" s="1" t="s">
        <v>16</v>
      </c>
      <c r="J684" s="1" t="s">
        <v>16</v>
      </c>
      <c r="K684" s="1" t="s">
        <v>16</v>
      </c>
      <c r="L684" s="1" t="s">
        <v>16</v>
      </c>
      <c r="M684" s="2" t="str">
        <f t="shared" si="241"/>
        <v>UK0013694</v>
      </c>
      <c r="N684" s="2" t="str">
        <f t="shared" si="242"/>
        <v>Isles of Scilly Complex</v>
      </c>
      <c r="O684" s="2" t="str">
        <f t="shared" si="243"/>
        <v>SAC</v>
      </c>
      <c r="P684" s="2" t="str">
        <f t="shared" si="245"/>
        <v>S1441</v>
      </c>
      <c r="Q684" s="37" t="s">
        <v>371</v>
      </c>
      <c r="R684" s="37" t="s">
        <v>183</v>
      </c>
      <c r="S684" s="37" t="s">
        <v>341</v>
      </c>
      <c r="T684" s="37" t="s">
        <v>472</v>
      </c>
      <c r="U684" s="9">
        <f t="shared" si="246"/>
        <v>0</v>
      </c>
      <c r="V684" s="9">
        <f t="shared" si="247"/>
        <v>1</v>
      </c>
      <c r="W684" s="9">
        <f t="shared" si="248"/>
        <v>0</v>
      </c>
      <c r="X684" s="9">
        <f t="shared" si="249"/>
        <v>1</v>
      </c>
      <c r="Y684" s="9">
        <f t="shared" si="250"/>
        <v>0</v>
      </c>
      <c r="Z684" s="9">
        <f t="shared" si="251"/>
        <v>1</v>
      </c>
      <c r="AA684" s="9">
        <f t="shared" si="252"/>
        <v>1</v>
      </c>
      <c r="AB684" s="9">
        <f t="shared" si="253"/>
        <v>1</v>
      </c>
      <c r="AN684" s="10" t="str">
        <f t="shared" si="244"/>
        <v>Exe EstuarySPA</v>
      </c>
      <c r="AO684" s="10" t="str">
        <f t="shared" si="254"/>
        <v>Exe Estuary</v>
      </c>
      <c r="AP684" s="9">
        <f>IFERROR(VLOOKUP($AN684,'Introduction probability'!$A$1:$L$128,5,FALSE),"0")</f>
        <v>0.5</v>
      </c>
      <c r="AQ684" s="9">
        <f>IFERROR(VLOOKUP($AN684,'Introduction probability'!$A$1:$L$128,6,FALSE),"0")</f>
        <v>0.5</v>
      </c>
      <c r="AR684" s="9">
        <f>IFERROR(VLOOKUP($AN684,'Introduction probability'!$A$1:$L$128,7,FALSE),"0")</f>
        <v>0.5</v>
      </c>
      <c r="AS684" s="9">
        <f>IFERROR(VLOOKUP($AN684,'Introduction probability'!$A$1:$L$128,8,FALSE),"0")</f>
        <v>1</v>
      </c>
      <c r="AT684" s="9">
        <f>IFERROR(VLOOKUP($AN684,'Introduction probability'!$A$1:$L$128,9,FALSE),"0")</f>
        <v>0.5</v>
      </c>
      <c r="AU684" s="9">
        <f>IFERROR(VLOOKUP($AN684,'Introduction probability'!$A$1:$L$128,10,FALSE),"0")</f>
        <v>1</v>
      </c>
      <c r="AV684" s="9">
        <f>IFERROR(VLOOKUP($AN684,'Introduction probability'!$A$1:$L$128,11,FALSE),"0")</f>
        <v>1</v>
      </c>
      <c r="AW684" s="9">
        <f>IFERROR(VLOOKUP($AN684,'Introduction probability'!$A$1:$L$128,12,FALSE),"0")</f>
        <v>1</v>
      </c>
      <c r="AY684" s="2" t="str">
        <f t="shared" si="255"/>
        <v>Exe Estuary</v>
      </c>
      <c r="AZ684" s="2" t="str">
        <f t="shared" si="256"/>
        <v>SPA</v>
      </c>
      <c r="BA684" s="2">
        <f t="shared" si="257"/>
        <v>0</v>
      </c>
      <c r="BB684" s="2">
        <f t="shared" si="258"/>
        <v>0.5</v>
      </c>
      <c r="BC684" s="2">
        <f t="shared" si="259"/>
        <v>0</v>
      </c>
      <c r="BD684" s="2">
        <f t="shared" si="260"/>
        <v>1</v>
      </c>
      <c r="BE684" s="2">
        <f t="shared" si="261"/>
        <v>0</v>
      </c>
      <c r="BF684" s="2">
        <f t="shared" si="262"/>
        <v>1</v>
      </c>
      <c r="BG684" s="2">
        <f t="shared" si="263"/>
        <v>1</v>
      </c>
      <c r="BH684" s="2">
        <f t="shared" si="264"/>
        <v>1</v>
      </c>
    </row>
    <row r="685" spans="1:60" x14ac:dyDescent="0.25">
      <c r="A685" s="1" t="s">
        <v>286</v>
      </c>
      <c r="B685" s="1" t="s">
        <v>100</v>
      </c>
      <c r="C685" s="1" t="s">
        <v>242</v>
      </c>
      <c r="D685" s="1" t="s">
        <v>512</v>
      </c>
      <c r="E685" s="1" t="s">
        <v>199</v>
      </c>
      <c r="F685" s="1" t="s">
        <v>200</v>
      </c>
      <c r="G685" s="1" t="s">
        <v>16</v>
      </c>
      <c r="H685" s="1" t="s">
        <v>17</v>
      </c>
      <c r="I685" s="1" t="s">
        <v>16</v>
      </c>
      <c r="J685" s="1" t="s">
        <v>16</v>
      </c>
      <c r="K685" s="1" t="s">
        <v>16</v>
      </c>
      <c r="L685" s="1" t="s">
        <v>16</v>
      </c>
      <c r="M685" s="2" t="str">
        <f t="shared" si="241"/>
        <v>UK0013114</v>
      </c>
      <c r="N685" s="2" t="str">
        <f t="shared" si="242"/>
        <v>Lundy</v>
      </c>
      <c r="O685" s="2" t="str">
        <f t="shared" si="243"/>
        <v>SAC</v>
      </c>
      <c r="P685" s="2" t="str">
        <f t="shared" si="245"/>
        <v>S1364</v>
      </c>
      <c r="Q685" s="37" t="s">
        <v>371</v>
      </c>
      <c r="R685" s="37" t="s">
        <v>183</v>
      </c>
      <c r="S685" s="37" t="s">
        <v>341</v>
      </c>
      <c r="T685" s="37" t="s">
        <v>455</v>
      </c>
      <c r="U685" s="9">
        <f t="shared" si="246"/>
        <v>0</v>
      </c>
      <c r="V685" s="9">
        <f t="shared" si="247"/>
        <v>1</v>
      </c>
      <c r="W685" s="9">
        <f t="shared" si="248"/>
        <v>0</v>
      </c>
      <c r="X685" s="9">
        <f t="shared" si="249"/>
        <v>1</v>
      </c>
      <c r="Y685" s="9">
        <f t="shared" si="250"/>
        <v>0</v>
      </c>
      <c r="Z685" s="9">
        <f t="shared" si="251"/>
        <v>0</v>
      </c>
      <c r="AA685" s="9">
        <f t="shared" si="252"/>
        <v>0</v>
      </c>
      <c r="AB685" s="9">
        <f t="shared" si="253"/>
        <v>0</v>
      </c>
      <c r="AN685" s="10" t="str">
        <f t="shared" si="244"/>
        <v>Exe EstuarySPA</v>
      </c>
      <c r="AO685" s="10" t="str">
        <f t="shared" si="254"/>
        <v>Exe Estuary</v>
      </c>
      <c r="AP685" s="9">
        <f>IFERROR(VLOOKUP($AN685,'Introduction probability'!$A$1:$L$128,5,FALSE),"0")</f>
        <v>0.5</v>
      </c>
      <c r="AQ685" s="9">
        <f>IFERROR(VLOOKUP($AN685,'Introduction probability'!$A$1:$L$128,6,FALSE),"0")</f>
        <v>0.5</v>
      </c>
      <c r="AR685" s="9">
        <f>IFERROR(VLOOKUP($AN685,'Introduction probability'!$A$1:$L$128,7,FALSE),"0")</f>
        <v>0.5</v>
      </c>
      <c r="AS685" s="9">
        <f>IFERROR(VLOOKUP($AN685,'Introduction probability'!$A$1:$L$128,8,FALSE),"0")</f>
        <v>1</v>
      </c>
      <c r="AT685" s="9">
        <f>IFERROR(VLOOKUP($AN685,'Introduction probability'!$A$1:$L$128,9,FALSE),"0")</f>
        <v>0.5</v>
      </c>
      <c r="AU685" s="9">
        <f>IFERROR(VLOOKUP($AN685,'Introduction probability'!$A$1:$L$128,10,FALSE),"0")</f>
        <v>1</v>
      </c>
      <c r="AV685" s="9">
        <f>IFERROR(VLOOKUP($AN685,'Introduction probability'!$A$1:$L$128,11,FALSE),"0")</f>
        <v>1</v>
      </c>
      <c r="AW685" s="9">
        <f>IFERROR(VLOOKUP($AN685,'Introduction probability'!$A$1:$L$128,12,FALSE),"0")</f>
        <v>1</v>
      </c>
      <c r="AY685" s="2" t="str">
        <f t="shared" si="255"/>
        <v>Exe Estuary</v>
      </c>
      <c r="AZ685" s="2" t="str">
        <f t="shared" si="256"/>
        <v>SPA</v>
      </c>
      <c r="BA685" s="2">
        <f t="shared" si="257"/>
        <v>0</v>
      </c>
      <c r="BB685" s="2">
        <f t="shared" si="258"/>
        <v>0.5</v>
      </c>
      <c r="BC685" s="2">
        <f t="shared" si="259"/>
        <v>0</v>
      </c>
      <c r="BD685" s="2">
        <f t="shared" si="260"/>
        <v>1</v>
      </c>
      <c r="BE685" s="2">
        <f t="shared" si="261"/>
        <v>0</v>
      </c>
      <c r="BF685" s="2">
        <f t="shared" si="262"/>
        <v>0</v>
      </c>
      <c r="BG685" s="2">
        <f t="shared" si="263"/>
        <v>0</v>
      </c>
      <c r="BH685" s="2">
        <f t="shared" si="264"/>
        <v>0</v>
      </c>
    </row>
    <row r="686" spans="1:60" x14ac:dyDescent="0.25">
      <c r="A686" s="1" t="s">
        <v>286</v>
      </c>
      <c r="B686" s="1" t="s">
        <v>100</v>
      </c>
      <c r="C686" s="1" t="s">
        <v>242</v>
      </c>
      <c r="D686" s="1" t="s">
        <v>441</v>
      </c>
      <c r="E686" s="1" t="s">
        <v>15</v>
      </c>
      <c r="F686" s="1" t="s">
        <v>16</v>
      </c>
      <c r="G686" s="1" t="s">
        <v>16</v>
      </c>
      <c r="H686" s="1" t="s">
        <v>17</v>
      </c>
      <c r="I686" s="1" t="s">
        <v>590</v>
      </c>
      <c r="J686" s="1" t="s">
        <v>18</v>
      </c>
      <c r="K686" s="1" t="s">
        <v>16</v>
      </c>
      <c r="L686" s="1" t="s">
        <v>19</v>
      </c>
      <c r="M686" s="2" t="str">
        <f t="shared" si="241"/>
        <v>UK0013114</v>
      </c>
      <c r="N686" s="2" t="str">
        <f t="shared" si="242"/>
        <v>Lundy</v>
      </c>
      <c r="O686" s="2" t="str">
        <f t="shared" si="243"/>
        <v>SAC</v>
      </c>
      <c r="P686" s="2" t="str">
        <f t="shared" si="245"/>
        <v>A4</v>
      </c>
      <c r="Q686" s="37" t="s">
        <v>371</v>
      </c>
      <c r="R686" s="37" t="s">
        <v>183</v>
      </c>
      <c r="S686" s="37" t="s">
        <v>341</v>
      </c>
      <c r="T686" s="37" t="s">
        <v>457</v>
      </c>
      <c r="U686" s="9">
        <f t="shared" si="246"/>
        <v>0</v>
      </c>
      <c r="V686" s="9">
        <f t="shared" si="247"/>
        <v>0</v>
      </c>
      <c r="W686" s="9">
        <f t="shared" si="248"/>
        <v>0</v>
      </c>
      <c r="X686" s="9">
        <f t="shared" si="249"/>
        <v>0</v>
      </c>
      <c r="Y686" s="9">
        <f t="shared" si="250"/>
        <v>0</v>
      </c>
      <c r="Z686" s="9">
        <f t="shared" si="251"/>
        <v>0</v>
      </c>
      <c r="AA686" s="9">
        <f t="shared" si="252"/>
        <v>0</v>
      </c>
      <c r="AB686" s="9">
        <f t="shared" si="253"/>
        <v>0</v>
      </c>
      <c r="AN686" s="10" t="str">
        <f t="shared" si="244"/>
        <v>Exe EstuarySPA</v>
      </c>
      <c r="AO686" s="10" t="str">
        <f t="shared" si="254"/>
        <v>Exe Estuary</v>
      </c>
      <c r="AP686" s="9">
        <f>IFERROR(VLOOKUP($AN686,'Introduction probability'!$A$1:$L$128,5,FALSE),"0")</f>
        <v>0.5</v>
      </c>
      <c r="AQ686" s="9">
        <f>IFERROR(VLOOKUP($AN686,'Introduction probability'!$A$1:$L$128,6,FALSE),"0")</f>
        <v>0.5</v>
      </c>
      <c r="AR686" s="9">
        <f>IFERROR(VLOOKUP($AN686,'Introduction probability'!$A$1:$L$128,7,FALSE),"0")</f>
        <v>0.5</v>
      </c>
      <c r="AS686" s="9">
        <f>IFERROR(VLOOKUP($AN686,'Introduction probability'!$A$1:$L$128,8,FALSE),"0")</f>
        <v>1</v>
      </c>
      <c r="AT686" s="9">
        <f>IFERROR(VLOOKUP($AN686,'Introduction probability'!$A$1:$L$128,9,FALSE),"0")</f>
        <v>0.5</v>
      </c>
      <c r="AU686" s="9">
        <f>IFERROR(VLOOKUP($AN686,'Introduction probability'!$A$1:$L$128,10,FALSE),"0")</f>
        <v>1</v>
      </c>
      <c r="AV686" s="9">
        <f>IFERROR(VLOOKUP($AN686,'Introduction probability'!$A$1:$L$128,11,FALSE),"0")</f>
        <v>1</v>
      </c>
      <c r="AW686" s="9">
        <f>IFERROR(VLOOKUP($AN686,'Introduction probability'!$A$1:$L$128,12,FALSE),"0")</f>
        <v>1</v>
      </c>
      <c r="AY686" s="2" t="str">
        <f t="shared" si="255"/>
        <v>Exe Estuary</v>
      </c>
      <c r="AZ686" s="2" t="str">
        <f t="shared" si="256"/>
        <v>SPA</v>
      </c>
      <c r="BA686" s="2">
        <f t="shared" si="257"/>
        <v>0</v>
      </c>
      <c r="BB686" s="2">
        <f t="shared" si="258"/>
        <v>0</v>
      </c>
      <c r="BC686" s="2">
        <f t="shared" si="259"/>
        <v>0</v>
      </c>
      <c r="BD686" s="2">
        <f t="shared" si="260"/>
        <v>0</v>
      </c>
      <c r="BE686" s="2">
        <f t="shared" si="261"/>
        <v>0</v>
      </c>
      <c r="BF686" s="2">
        <f t="shared" si="262"/>
        <v>0</v>
      </c>
      <c r="BG686" s="2">
        <f t="shared" si="263"/>
        <v>0</v>
      </c>
      <c r="BH686" s="2">
        <f t="shared" si="264"/>
        <v>0</v>
      </c>
    </row>
    <row r="687" spans="1:60" x14ac:dyDescent="0.25">
      <c r="A687" s="1" t="s">
        <v>286</v>
      </c>
      <c r="B687" s="1" t="s">
        <v>100</v>
      </c>
      <c r="C687" s="1" t="s">
        <v>242</v>
      </c>
      <c r="D687" s="1" t="s">
        <v>441</v>
      </c>
      <c r="E687" s="1" t="s">
        <v>15</v>
      </c>
      <c r="F687" s="1" t="s">
        <v>16</v>
      </c>
      <c r="G687" s="1" t="s">
        <v>16</v>
      </c>
      <c r="H687" s="1" t="s">
        <v>17</v>
      </c>
      <c r="I687" s="1" t="s">
        <v>591</v>
      </c>
      <c r="J687" s="1" t="s">
        <v>20</v>
      </c>
      <c r="K687" s="1" t="s">
        <v>16</v>
      </c>
      <c r="L687" s="1" t="s">
        <v>19</v>
      </c>
      <c r="M687" s="2" t="str">
        <f t="shared" si="241"/>
        <v>UK0013114</v>
      </c>
      <c r="N687" s="2" t="str">
        <f t="shared" si="242"/>
        <v>Lundy</v>
      </c>
      <c r="O687" s="2" t="str">
        <f t="shared" si="243"/>
        <v>SAC</v>
      </c>
      <c r="P687" s="2" t="str">
        <f t="shared" si="245"/>
        <v>A3</v>
      </c>
      <c r="Q687" s="37" t="s">
        <v>371</v>
      </c>
      <c r="R687" s="37" t="s">
        <v>183</v>
      </c>
      <c r="S687" s="37" t="s">
        <v>341</v>
      </c>
      <c r="T687" s="37" t="s">
        <v>592</v>
      </c>
      <c r="U687" s="9">
        <f t="shared" si="246"/>
        <v>1</v>
      </c>
      <c r="V687" s="9">
        <f t="shared" si="247"/>
        <v>1</v>
      </c>
      <c r="W687" s="9">
        <f t="shared" si="248"/>
        <v>1</v>
      </c>
      <c r="X687" s="9">
        <f t="shared" si="249"/>
        <v>1</v>
      </c>
      <c r="Y687" s="9">
        <f t="shared" si="250"/>
        <v>1</v>
      </c>
      <c r="Z687" s="9">
        <f t="shared" si="251"/>
        <v>1</v>
      </c>
      <c r="AA687" s="9">
        <f t="shared" si="252"/>
        <v>1</v>
      </c>
      <c r="AB687" s="9">
        <f t="shared" si="253"/>
        <v>1</v>
      </c>
      <c r="AN687" s="10" t="str">
        <f t="shared" si="244"/>
        <v>Exe EstuarySPA</v>
      </c>
      <c r="AO687" s="10" t="str">
        <f t="shared" si="254"/>
        <v>Exe Estuary</v>
      </c>
      <c r="AP687" s="9">
        <f>IFERROR(VLOOKUP($AN687,'Introduction probability'!$A$1:$L$128,5,FALSE),"0")</f>
        <v>0.5</v>
      </c>
      <c r="AQ687" s="9">
        <f>IFERROR(VLOOKUP($AN687,'Introduction probability'!$A$1:$L$128,6,FALSE),"0")</f>
        <v>0.5</v>
      </c>
      <c r="AR687" s="9">
        <f>IFERROR(VLOOKUP($AN687,'Introduction probability'!$A$1:$L$128,7,FALSE),"0")</f>
        <v>0.5</v>
      </c>
      <c r="AS687" s="9">
        <f>IFERROR(VLOOKUP($AN687,'Introduction probability'!$A$1:$L$128,8,FALSE),"0")</f>
        <v>1</v>
      </c>
      <c r="AT687" s="9">
        <f>IFERROR(VLOOKUP($AN687,'Introduction probability'!$A$1:$L$128,9,FALSE),"0")</f>
        <v>0.5</v>
      </c>
      <c r="AU687" s="9">
        <f>IFERROR(VLOOKUP($AN687,'Introduction probability'!$A$1:$L$128,10,FALSE),"0")</f>
        <v>1</v>
      </c>
      <c r="AV687" s="9">
        <f>IFERROR(VLOOKUP($AN687,'Introduction probability'!$A$1:$L$128,11,FALSE),"0")</f>
        <v>1</v>
      </c>
      <c r="AW687" s="9">
        <f>IFERROR(VLOOKUP($AN687,'Introduction probability'!$A$1:$L$128,12,FALSE),"0")</f>
        <v>1</v>
      </c>
      <c r="AY687" s="2" t="str">
        <f t="shared" si="255"/>
        <v>Exe Estuary</v>
      </c>
      <c r="AZ687" s="2" t="str">
        <f t="shared" si="256"/>
        <v>SPA</v>
      </c>
      <c r="BA687" s="2">
        <f t="shared" si="257"/>
        <v>0.5</v>
      </c>
      <c r="BB687" s="2">
        <f t="shared" si="258"/>
        <v>0.5</v>
      </c>
      <c r="BC687" s="2">
        <f t="shared" si="259"/>
        <v>0.5</v>
      </c>
      <c r="BD687" s="2">
        <f t="shared" si="260"/>
        <v>1</v>
      </c>
      <c r="BE687" s="2">
        <f t="shared" si="261"/>
        <v>0.5</v>
      </c>
      <c r="BF687" s="2">
        <f t="shared" si="262"/>
        <v>1</v>
      </c>
      <c r="BG687" s="2">
        <f t="shared" si="263"/>
        <v>1</v>
      </c>
      <c r="BH687" s="2">
        <f t="shared" si="264"/>
        <v>1</v>
      </c>
    </row>
    <row r="688" spans="1:60" x14ac:dyDescent="0.25">
      <c r="A688" s="1" t="s">
        <v>286</v>
      </c>
      <c r="B688" s="1" t="s">
        <v>100</v>
      </c>
      <c r="C688" s="1" t="s">
        <v>242</v>
      </c>
      <c r="D688" s="1" t="s">
        <v>441</v>
      </c>
      <c r="E688" s="1" t="s">
        <v>15</v>
      </c>
      <c r="F688" s="1" t="s">
        <v>16</v>
      </c>
      <c r="G688" s="1" t="s">
        <v>16</v>
      </c>
      <c r="H688" s="1" t="s">
        <v>17</v>
      </c>
      <c r="I688" s="1" t="s">
        <v>595</v>
      </c>
      <c r="J688" s="1" t="s">
        <v>155</v>
      </c>
      <c r="K688" s="1" t="s">
        <v>16</v>
      </c>
      <c r="L688" s="1" t="s">
        <v>19</v>
      </c>
      <c r="M688" s="2" t="str">
        <f t="shared" si="241"/>
        <v>UK0013114</v>
      </c>
      <c r="N688" s="2" t="str">
        <f t="shared" si="242"/>
        <v>Lundy</v>
      </c>
      <c r="O688" s="2" t="str">
        <f t="shared" si="243"/>
        <v>SAC</v>
      </c>
      <c r="P688" s="2" t="str">
        <f t="shared" si="245"/>
        <v>A1</v>
      </c>
      <c r="Q688" s="37" t="s">
        <v>371</v>
      </c>
      <c r="R688" s="37" t="s">
        <v>183</v>
      </c>
      <c r="S688" s="37" t="s">
        <v>341</v>
      </c>
      <c r="T688" s="37" t="s">
        <v>498</v>
      </c>
      <c r="U688" s="9">
        <f t="shared" si="246"/>
        <v>0</v>
      </c>
      <c r="V688" s="9">
        <f t="shared" si="247"/>
        <v>0</v>
      </c>
      <c r="W688" s="9">
        <f t="shared" si="248"/>
        <v>0</v>
      </c>
      <c r="X688" s="9">
        <f t="shared" si="249"/>
        <v>0</v>
      </c>
      <c r="Y688" s="9">
        <f t="shared" si="250"/>
        <v>0</v>
      </c>
      <c r="Z688" s="9">
        <f t="shared" si="251"/>
        <v>0</v>
      </c>
      <c r="AA688" s="9">
        <f t="shared" si="252"/>
        <v>0</v>
      </c>
      <c r="AB688" s="9">
        <f t="shared" si="253"/>
        <v>0</v>
      </c>
      <c r="AN688" s="10" t="str">
        <f t="shared" si="244"/>
        <v>Exe EstuarySPA</v>
      </c>
      <c r="AO688" s="10" t="str">
        <f t="shared" si="254"/>
        <v>Exe Estuary</v>
      </c>
      <c r="AP688" s="9">
        <f>IFERROR(VLOOKUP($AN688,'Introduction probability'!$A$1:$L$128,5,FALSE),"0")</f>
        <v>0.5</v>
      </c>
      <c r="AQ688" s="9">
        <f>IFERROR(VLOOKUP($AN688,'Introduction probability'!$A$1:$L$128,6,FALSE),"0")</f>
        <v>0.5</v>
      </c>
      <c r="AR688" s="9">
        <f>IFERROR(VLOOKUP($AN688,'Introduction probability'!$A$1:$L$128,7,FALSE),"0")</f>
        <v>0.5</v>
      </c>
      <c r="AS688" s="9">
        <f>IFERROR(VLOOKUP($AN688,'Introduction probability'!$A$1:$L$128,8,FALSE),"0")</f>
        <v>1</v>
      </c>
      <c r="AT688" s="9">
        <f>IFERROR(VLOOKUP($AN688,'Introduction probability'!$A$1:$L$128,9,FALSE),"0")</f>
        <v>0.5</v>
      </c>
      <c r="AU688" s="9">
        <f>IFERROR(VLOOKUP($AN688,'Introduction probability'!$A$1:$L$128,10,FALSE),"0")</f>
        <v>1</v>
      </c>
      <c r="AV688" s="9">
        <f>IFERROR(VLOOKUP($AN688,'Introduction probability'!$A$1:$L$128,11,FALSE),"0")</f>
        <v>1</v>
      </c>
      <c r="AW688" s="9">
        <f>IFERROR(VLOOKUP($AN688,'Introduction probability'!$A$1:$L$128,12,FALSE),"0")</f>
        <v>1</v>
      </c>
      <c r="AY688" s="2" t="str">
        <f t="shared" si="255"/>
        <v>Exe Estuary</v>
      </c>
      <c r="AZ688" s="2" t="str">
        <f t="shared" si="256"/>
        <v>SPA</v>
      </c>
      <c r="BA688" s="2">
        <f t="shared" si="257"/>
        <v>0</v>
      </c>
      <c r="BB688" s="2">
        <f t="shared" si="258"/>
        <v>0</v>
      </c>
      <c r="BC688" s="2">
        <f t="shared" si="259"/>
        <v>0</v>
      </c>
      <c r="BD688" s="2">
        <f t="shared" si="260"/>
        <v>0</v>
      </c>
      <c r="BE688" s="2">
        <f t="shared" si="261"/>
        <v>0</v>
      </c>
      <c r="BF688" s="2">
        <f t="shared" si="262"/>
        <v>0</v>
      </c>
      <c r="BG688" s="2">
        <f t="shared" si="263"/>
        <v>0</v>
      </c>
      <c r="BH688" s="2">
        <f t="shared" si="264"/>
        <v>0</v>
      </c>
    </row>
    <row r="689" spans="1:60" x14ac:dyDescent="0.25">
      <c r="A689" s="1" t="s">
        <v>286</v>
      </c>
      <c r="B689" s="1" t="s">
        <v>100</v>
      </c>
      <c r="C689" s="1" t="s">
        <v>242</v>
      </c>
      <c r="D689" s="1" t="s">
        <v>548</v>
      </c>
      <c r="E689" s="1" t="s">
        <v>276</v>
      </c>
      <c r="F689" s="1" t="s">
        <v>16</v>
      </c>
      <c r="G689" s="1" t="s">
        <v>16</v>
      </c>
      <c r="H689" s="1" t="s">
        <v>17</v>
      </c>
      <c r="I689" s="1" t="s">
        <v>472</v>
      </c>
      <c r="J689" s="1" t="s">
        <v>65</v>
      </c>
      <c r="K689" s="1" t="s">
        <v>16</v>
      </c>
      <c r="L689" s="1" t="s">
        <v>19</v>
      </c>
      <c r="M689" s="2" t="str">
        <f t="shared" si="241"/>
        <v>UK0013114</v>
      </c>
      <c r="N689" s="2" t="str">
        <f t="shared" si="242"/>
        <v>Lundy</v>
      </c>
      <c r="O689" s="2" t="str">
        <f t="shared" si="243"/>
        <v>SAC</v>
      </c>
      <c r="P689" s="2" t="str">
        <f t="shared" si="245"/>
        <v>A5.1</v>
      </c>
      <c r="Q689" s="37" t="s">
        <v>374</v>
      </c>
      <c r="R689" s="37" t="s">
        <v>375</v>
      </c>
      <c r="S689" s="37" t="s">
        <v>341</v>
      </c>
      <c r="T689" s="37" t="s">
        <v>535</v>
      </c>
      <c r="U689" s="9">
        <f t="shared" si="246"/>
        <v>0</v>
      </c>
      <c r="V689" s="9">
        <f t="shared" si="247"/>
        <v>0</v>
      </c>
      <c r="W689" s="9">
        <f t="shared" si="248"/>
        <v>0</v>
      </c>
      <c r="X689" s="9">
        <f t="shared" si="249"/>
        <v>0</v>
      </c>
      <c r="Y689" s="9">
        <f t="shared" si="250"/>
        <v>0</v>
      </c>
      <c r="Z689" s="9">
        <f t="shared" si="251"/>
        <v>0</v>
      </c>
      <c r="AA689" s="9">
        <f t="shared" si="252"/>
        <v>0</v>
      </c>
      <c r="AB689" s="9">
        <f t="shared" si="253"/>
        <v>0</v>
      </c>
      <c r="AN689" s="10" t="str">
        <f t="shared" si="244"/>
        <v>Farne IslandsSPA</v>
      </c>
      <c r="AO689" s="10" t="str">
        <f t="shared" si="254"/>
        <v>Farne Islands</v>
      </c>
      <c r="AP689" s="9">
        <f>IFERROR(VLOOKUP($AN689,'Introduction probability'!$A$1:$L$128,5,FALSE),"0")</f>
        <v>0.5</v>
      </c>
      <c r="AQ689" s="9">
        <f>IFERROR(VLOOKUP($AN689,'Introduction probability'!$A$1:$L$128,6,FALSE),"0")</f>
        <v>0.5</v>
      </c>
      <c r="AR689" s="9">
        <f>IFERROR(VLOOKUP($AN689,'Introduction probability'!$A$1:$L$128,7,FALSE),"0")</f>
        <v>0.5</v>
      </c>
      <c r="AS689" s="9">
        <f>IFERROR(VLOOKUP($AN689,'Introduction probability'!$A$1:$L$128,8,FALSE),"0")</f>
        <v>0.5</v>
      </c>
      <c r="AT689" s="9">
        <f>IFERROR(VLOOKUP($AN689,'Introduction probability'!$A$1:$L$128,9,FALSE),"0")</f>
        <v>0.5</v>
      </c>
      <c r="AU689" s="9">
        <f>IFERROR(VLOOKUP($AN689,'Introduction probability'!$A$1:$L$128,10,FALSE),"0")</f>
        <v>0.5</v>
      </c>
      <c r="AV689" s="9">
        <f>IFERROR(VLOOKUP($AN689,'Introduction probability'!$A$1:$L$128,11,FALSE),"0")</f>
        <v>0.5</v>
      </c>
      <c r="AW689" s="9">
        <f>IFERROR(VLOOKUP($AN689,'Introduction probability'!$A$1:$L$128,12,FALSE),"0")</f>
        <v>0.5</v>
      </c>
      <c r="AY689" s="2" t="str">
        <f t="shared" si="255"/>
        <v>Farne Islands</v>
      </c>
      <c r="AZ689" s="2" t="str">
        <f t="shared" si="256"/>
        <v>SPA</v>
      </c>
      <c r="BA689" s="2">
        <f t="shared" si="257"/>
        <v>0</v>
      </c>
      <c r="BB689" s="2">
        <f t="shared" si="258"/>
        <v>0</v>
      </c>
      <c r="BC689" s="2">
        <f t="shared" si="259"/>
        <v>0</v>
      </c>
      <c r="BD689" s="2">
        <f t="shared" si="260"/>
        <v>0</v>
      </c>
      <c r="BE689" s="2">
        <f t="shared" si="261"/>
        <v>0</v>
      </c>
      <c r="BF689" s="2">
        <f t="shared" si="262"/>
        <v>0</v>
      </c>
      <c r="BG689" s="2">
        <f t="shared" si="263"/>
        <v>0</v>
      </c>
      <c r="BH689" s="2">
        <f t="shared" si="264"/>
        <v>0</v>
      </c>
    </row>
    <row r="690" spans="1:60" x14ac:dyDescent="0.25">
      <c r="A690" s="1" t="s">
        <v>286</v>
      </c>
      <c r="B690" s="1" t="s">
        <v>100</v>
      </c>
      <c r="C690" s="1" t="s">
        <v>242</v>
      </c>
      <c r="D690" s="1" t="s">
        <v>548</v>
      </c>
      <c r="E690" s="1" t="s">
        <v>276</v>
      </c>
      <c r="F690" s="1" t="s">
        <v>16</v>
      </c>
      <c r="G690" s="1" t="s">
        <v>16</v>
      </c>
      <c r="H690" s="1" t="s">
        <v>17</v>
      </c>
      <c r="I690" s="1" t="s">
        <v>457</v>
      </c>
      <c r="J690" s="1" t="s">
        <v>42</v>
      </c>
      <c r="K690" s="1" t="s">
        <v>16</v>
      </c>
      <c r="L690" s="1" t="s">
        <v>19</v>
      </c>
      <c r="M690" s="2" t="str">
        <f t="shared" si="241"/>
        <v>UK0013114</v>
      </c>
      <c r="N690" s="2" t="str">
        <f t="shared" si="242"/>
        <v>Lundy</v>
      </c>
      <c r="O690" s="2" t="str">
        <f t="shared" si="243"/>
        <v>SAC</v>
      </c>
      <c r="P690" s="2" t="str">
        <f t="shared" si="245"/>
        <v>A5.2</v>
      </c>
      <c r="Q690" s="37" t="s">
        <v>374</v>
      </c>
      <c r="R690" s="37" t="s">
        <v>375</v>
      </c>
      <c r="S690" s="37" t="s">
        <v>341</v>
      </c>
      <c r="T690" s="37" t="s">
        <v>530</v>
      </c>
      <c r="U690" s="9">
        <f t="shared" si="246"/>
        <v>0</v>
      </c>
      <c r="V690" s="9">
        <f t="shared" si="247"/>
        <v>0</v>
      </c>
      <c r="W690" s="9">
        <f t="shared" si="248"/>
        <v>0</v>
      </c>
      <c r="X690" s="9">
        <f t="shared" si="249"/>
        <v>0</v>
      </c>
      <c r="Y690" s="9">
        <f t="shared" si="250"/>
        <v>0</v>
      </c>
      <c r="Z690" s="9">
        <f t="shared" si="251"/>
        <v>0</v>
      </c>
      <c r="AA690" s="9">
        <f t="shared" si="252"/>
        <v>0</v>
      </c>
      <c r="AB690" s="9">
        <f t="shared" si="253"/>
        <v>0</v>
      </c>
      <c r="AN690" s="10" t="str">
        <f t="shared" si="244"/>
        <v>Farne IslandsSPA</v>
      </c>
      <c r="AO690" s="10" t="str">
        <f t="shared" si="254"/>
        <v>Farne Islands</v>
      </c>
      <c r="AP690" s="9">
        <f>IFERROR(VLOOKUP($AN690,'Introduction probability'!$A$1:$L$128,5,FALSE),"0")</f>
        <v>0.5</v>
      </c>
      <c r="AQ690" s="9">
        <f>IFERROR(VLOOKUP($AN690,'Introduction probability'!$A$1:$L$128,6,FALSE),"0")</f>
        <v>0.5</v>
      </c>
      <c r="AR690" s="9">
        <f>IFERROR(VLOOKUP($AN690,'Introduction probability'!$A$1:$L$128,7,FALSE),"0")</f>
        <v>0.5</v>
      </c>
      <c r="AS690" s="9">
        <f>IFERROR(VLOOKUP($AN690,'Introduction probability'!$A$1:$L$128,8,FALSE),"0")</f>
        <v>0.5</v>
      </c>
      <c r="AT690" s="9">
        <f>IFERROR(VLOOKUP($AN690,'Introduction probability'!$A$1:$L$128,9,FALSE),"0")</f>
        <v>0.5</v>
      </c>
      <c r="AU690" s="9">
        <f>IFERROR(VLOOKUP($AN690,'Introduction probability'!$A$1:$L$128,10,FALSE),"0")</f>
        <v>0.5</v>
      </c>
      <c r="AV690" s="9">
        <f>IFERROR(VLOOKUP($AN690,'Introduction probability'!$A$1:$L$128,11,FALSE),"0")</f>
        <v>0.5</v>
      </c>
      <c r="AW690" s="9">
        <f>IFERROR(VLOOKUP($AN690,'Introduction probability'!$A$1:$L$128,12,FALSE),"0")</f>
        <v>0.5</v>
      </c>
      <c r="AY690" s="2" t="str">
        <f t="shared" si="255"/>
        <v>Farne Islands</v>
      </c>
      <c r="AZ690" s="2" t="str">
        <f t="shared" si="256"/>
        <v>SPA</v>
      </c>
      <c r="BA690" s="2">
        <f t="shared" si="257"/>
        <v>0</v>
      </c>
      <c r="BB690" s="2">
        <f t="shared" si="258"/>
        <v>0</v>
      </c>
      <c r="BC690" s="2">
        <f t="shared" si="259"/>
        <v>0</v>
      </c>
      <c r="BD690" s="2">
        <f t="shared" si="260"/>
        <v>0</v>
      </c>
      <c r="BE690" s="2">
        <f t="shared" si="261"/>
        <v>0</v>
      </c>
      <c r="BF690" s="2">
        <f t="shared" si="262"/>
        <v>0</v>
      </c>
      <c r="BG690" s="2">
        <f t="shared" si="263"/>
        <v>0</v>
      </c>
      <c r="BH690" s="2">
        <f t="shared" si="264"/>
        <v>0</v>
      </c>
    </row>
    <row r="691" spans="1:60" x14ac:dyDescent="0.25">
      <c r="A691" s="1" t="s">
        <v>286</v>
      </c>
      <c r="B691" s="1" t="s">
        <v>100</v>
      </c>
      <c r="C691" s="1" t="s">
        <v>242</v>
      </c>
      <c r="D691" s="1" t="s">
        <v>534</v>
      </c>
      <c r="E691" s="1" t="s">
        <v>254</v>
      </c>
      <c r="F691" s="1" t="s">
        <v>16</v>
      </c>
      <c r="G691" s="1" t="s">
        <v>16</v>
      </c>
      <c r="H691" s="1" t="s">
        <v>17</v>
      </c>
      <c r="I691" s="1" t="s">
        <v>16</v>
      </c>
      <c r="J691" s="1" t="s">
        <v>16</v>
      </c>
      <c r="K691" s="1" t="s">
        <v>16</v>
      </c>
      <c r="L691" s="1" t="s">
        <v>16</v>
      </c>
      <c r="M691" s="2" t="str">
        <f t="shared" si="241"/>
        <v>UK0013114</v>
      </c>
      <c r="N691" s="2" t="str">
        <f t="shared" si="242"/>
        <v>Lundy</v>
      </c>
      <c r="O691" s="2" t="str">
        <f t="shared" si="243"/>
        <v>SAC</v>
      </c>
      <c r="P691" s="2" t="str">
        <f t="shared" si="245"/>
        <v>H8330</v>
      </c>
      <c r="Q691" s="37" t="s">
        <v>374</v>
      </c>
      <c r="R691" s="37" t="s">
        <v>375</v>
      </c>
      <c r="S691" s="37" t="s">
        <v>341</v>
      </c>
      <c r="T691" s="37" t="s">
        <v>537</v>
      </c>
      <c r="U691" s="9">
        <f t="shared" si="246"/>
        <v>0</v>
      </c>
      <c r="V691" s="9">
        <f t="shared" si="247"/>
        <v>0</v>
      </c>
      <c r="W691" s="9">
        <f t="shared" si="248"/>
        <v>0</v>
      </c>
      <c r="X691" s="9">
        <f t="shared" si="249"/>
        <v>0</v>
      </c>
      <c r="Y691" s="9">
        <f t="shared" si="250"/>
        <v>0</v>
      </c>
      <c r="Z691" s="9">
        <f t="shared" si="251"/>
        <v>0</v>
      </c>
      <c r="AA691" s="9">
        <f t="shared" si="252"/>
        <v>0</v>
      </c>
      <c r="AB691" s="9">
        <f t="shared" si="253"/>
        <v>0</v>
      </c>
      <c r="AN691" s="10" t="str">
        <f t="shared" si="244"/>
        <v>Farne IslandsSPA</v>
      </c>
      <c r="AO691" s="10" t="str">
        <f t="shared" si="254"/>
        <v>Farne Islands</v>
      </c>
      <c r="AP691" s="9">
        <f>IFERROR(VLOOKUP($AN691,'Introduction probability'!$A$1:$L$128,5,FALSE),"0")</f>
        <v>0.5</v>
      </c>
      <c r="AQ691" s="9">
        <f>IFERROR(VLOOKUP($AN691,'Introduction probability'!$A$1:$L$128,6,FALSE),"0")</f>
        <v>0.5</v>
      </c>
      <c r="AR691" s="9">
        <f>IFERROR(VLOOKUP($AN691,'Introduction probability'!$A$1:$L$128,7,FALSE),"0")</f>
        <v>0.5</v>
      </c>
      <c r="AS691" s="9">
        <f>IFERROR(VLOOKUP($AN691,'Introduction probability'!$A$1:$L$128,8,FALSE),"0")</f>
        <v>0.5</v>
      </c>
      <c r="AT691" s="9">
        <f>IFERROR(VLOOKUP($AN691,'Introduction probability'!$A$1:$L$128,9,FALSE),"0")</f>
        <v>0.5</v>
      </c>
      <c r="AU691" s="9">
        <f>IFERROR(VLOOKUP($AN691,'Introduction probability'!$A$1:$L$128,10,FALSE),"0")</f>
        <v>0.5</v>
      </c>
      <c r="AV691" s="9">
        <f>IFERROR(VLOOKUP($AN691,'Introduction probability'!$A$1:$L$128,11,FALSE),"0")</f>
        <v>0.5</v>
      </c>
      <c r="AW691" s="9">
        <f>IFERROR(VLOOKUP($AN691,'Introduction probability'!$A$1:$L$128,12,FALSE),"0")</f>
        <v>0.5</v>
      </c>
      <c r="AY691" s="2" t="str">
        <f t="shared" si="255"/>
        <v>Farne Islands</v>
      </c>
      <c r="AZ691" s="2" t="str">
        <f t="shared" si="256"/>
        <v>SPA</v>
      </c>
      <c r="BA691" s="2">
        <f t="shared" si="257"/>
        <v>0</v>
      </c>
      <c r="BB691" s="2">
        <f t="shared" si="258"/>
        <v>0</v>
      </c>
      <c r="BC691" s="2">
        <f t="shared" si="259"/>
        <v>0</v>
      </c>
      <c r="BD691" s="2">
        <f t="shared" si="260"/>
        <v>0</v>
      </c>
      <c r="BE691" s="2">
        <f t="shared" si="261"/>
        <v>0</v>
      </c>
      <c r="BF691" s="2">
        <f t="shared" si="262"/>
        <v>0</v>
      </c>
      <c r="BG691" s="2">
        <f t="shared" si="263"/>
        <v>0</v>
      </c>
      <c r="BH691" s="2">
        <f t="shared" si="264"/>
        <v>0</v>
      </c>
    </row>
    <row r="692" spans="1:60" x14ac:dyDescent="0.25">
      <c r="A692" s="1" t="s">
        <v>287</v>
      </c>
      <c r="B692" s="1" t="s">
        <v>288</v>
      </c>
      <c r="C692" s="1" t="s">
        <v>242</v>
      </c>
      <c r="D692" s="1" t="s">
        <v>546</v>
      </c>
      <c r="E692" s="1" t="s">
        <v>270</v>
      </c>
      <c r="F692" s="1" t="s">
        <v>16</v>
      </c>
      <c r="G692" s="1" t="s">
        <v>16</v>
      </c>
      <c r="H692" s="1" t="s">
        <v>17</v>
      </c>
      <c r="I692" s="1" t="s">
        <v>16</v>
      </c>
      <c r="J692" s="1" t="s">
        <v>16</v>
      </c>
      <c r="K692" s="1" t="s">
        <v>16</v>
      </c>
      <c r="L692" s="1" t="s">
        <v>16</v>
      </c>
      <c r="M692" s="2" t="str">
        <f t="shared" si="241"/>
        <v>UK0013027</v>
      </c>
      <c r="N692" s="2" t="str">
        <f t="shared" si="242"/>
        <v>Morecambe Bay</v>
      </c>
      <c r="O692" s="2" t="str">
        <f t="shared" si="243"/>
        <v>SAC</v>
      </c>
      <c r="P692" s="2" t="str">
        <f t="shared" si="245"/>
        <v>H2150</v>
      </c>
      <c r="Q692" s="37" t="s">
        <v>374</v>
      </c>
      <c r="R692" s="37" t="s">
        <v>375</v>
      </c>
      <c r="S692" s="37" t="s">
        <v>341</v>
      </c>
      <c r="T692" s="37" t="s">
        <v>593</v>
      </c>
      <c r="U692" s="9">
        <f t="shared" si="246"/>
        <v>0</v>
      </c>
      <c r="V692" s="9">
        <f t="shared" si="247"/>
        <v>0</v>
      </c>
      <c r="W692" s="9">
        <f t="shared" si="248"/>
        <v>0</v>
      </c>
      <c r="X692" s="9">
        <f t="shared" si="249"/>
        <v>0</v>
      </c>
      <c r="Y692" s="9">
        <f t="shared" si="250"/>
        <v>0</v>
      </c>
      <c r="Z692" s="9">
        <f t="shared" si="251"/>
        <v>0</v>
      </c>
      <c r="AA692" s="9">
        <f t="shared" si="252"/>
        <v>0</v>
      </c>
      <c r="AB692" s="9">
        <f t="shared" si="253"/>
        <v>0</v>
      </c>
      <c r="AN692" s="10" t="str">
        <f t="shared" si="244"/>
        <v>Farne IslandsSPA</v>
      </c>
      <c r="AO692" s="10" t="str">
        <f t="shared" si="254"/>
        <v>Farne Islands</v>
      </c>
      <c r="AP692" s="9">
        <f>IFERROR(VLOOKUP($AN692,'Introduction probability'!$A$1:$L$128,5,FALSE),"0")</f>
        <v>0.5</v>
      </c>
      <c r="AQ692" s="9">
        <f>IFERROR(VLOOKUP($AN692,'Introduction probability'!$A$1:$L$128,6,FALSE),"0")</f>
        <v>0.5</v>
      </c>
      <c r="AR692" s="9">
        <f>IFERROR(VLOOKUP($AN692,'Introduction probability'!$A$1:$L$128,7,FALSE),"0")</f>
        <v>0.5</v>
      </c>
      <c r="AS692" s="9">
        <f>IFERROR(VLOOKUP($AN692,'Introduction probability'!$A$1:$L$128,8,FALSE),"0")</f>
        <v>0.5</v>
      </c>
      <c r="AT692" s="9">
        <f>IFERROR(VLOOKUP($AN692,'Introduction probability'!$A$1:$L$128,9,FALSE),"0")</f>
        <v>0.5</v>
      </c>
      <c r="AU692" s="9">
        <f>IFERROR(VLOOKUP($AN692,'Introduction probability'!$A$1:$L$128,10,FALSE),"0")</f>
        <v>0.5</v>
      </c>
      <c r="AV692" s="9">
        <f>IFERROR(VLOOKUP($AN692,'Introduction probability'!$A$1:$L$128,11,FALSE),"0")</f>
        <v>0.5</v>
      </c>
      <c r="AW692" s="9">
        <f>IFERROR(VLOOKUP($AN692,'Introduction probability'!$A$1:$L$128,12,FALSE),"0")</f>
        <v>0.5</v>
      </c>
      <c r="AY692" s="2" t="str">
        <f t="shared" si="255"/>
        <v>Farne Islands</v>
      </c>
      <c r="AZ692" s="2" t="str">
        <f t="shared" si="256"/>
        <v>SPA</v>
      </c>
      <c r="BA692" s="2">
        <f t="shared" si="257"/>
        <v>0</v>
      </c>
      <c r="BB692" s="2">
        <f t="shared" si="258"/>
        <v>0</v>
      </c>
      <c r="BC692" s="2">
        <f t="shared" si="259"/>
        <v>0</v>
      </c>
      <c r="BD692" s="2">
        <f t="shared" si="260"/>
        <v>0</v>
      </c>
      <c r="BE692" s="2">
        <f t="shared" si="261"/>
        <v>0</v>
      </c>
      <c r="BF692" s="2">
        <f t="shared" si="262"/>
        <v>0</v>
      </c>
      <c r="BG692" s="2">
        <f t="shared" si="263"/>
        <v>0</v>
      </c>
      <c r="BH692" s="2">
        <f t="shared" si="264"/>
        <v>0</v>
      </c>
    </row>
    <row r="693" spans="1:60" x14ac:dyDescent="0.25">
      <c r="A693" s="1" t="s">
        <v>287</v>
      </c>
      <c r="B693" s="1" t="s">
        <v>288</v>
      </c>
      <c r="C693" s="1" t="s">
        <v>242</v>
      </c>
      <c r="D693" s="1" t="s">
        <v>530</v>
      </c>
      <c r="E693" s="1" t="s">
        <v>243</v>
      </c>
      <c r="F693" s="1" t="s">
        <v>16</v>
      </c>
      <c r="G693" s="1" t="s">
        <v>16</v>
      </c>
      <c r="H693" s="1" t="s">
        <v>17</v>
      </c>
      <c r="I693" s="1" t="s">
        <v>16</v>
      </c>
      <c r="J693" s="1" t="s">
        <v>16</v>
      </c>
      <c r="K693" s="1" t="s">
        <v>16</v>
      </c>
      <c r="L693" s="1" t="s">
        <v>16</v>
      </c>
      <c r="M693" s="2" t="str">
        <f t="shared" si="241"/>
        <v>UK0013027</v>
      </c>
      <c r="N693" s="2" t="str">
        <f t="shared" si="242"/>
        <v>Morecambe Bay</v>
      </c>
      <c r="O693" s="2" t="str">
        <f t="shared" si="243"/>
        <v>SAC</v>
      </c>
      <c r="P693" s="2" t="str">
        <f t="shared" si="245"/>
        <v>H1330</v>
      </c>
      <c r="Q693" s="37" t="s">
        <v>376</v>
      </c>
      <c r="R693" s="37" t="s">
        <v>377</v>
      </c>
      <c r="S693" s="37" t="s">
        <v>341</v>
      </c>
      <c r="T693" s="37" t="s">
        <v>535</v>
      </c>
      <c r="U693" s="9">
        <f t="shared" si="246"/>
        <v>0</v>
      </c>
      <c r="V693" s="9">
        <f t="shared" si="247"/>
        <v>0</v>
      </c>
      <c r="W693" s="9">
        <f t="shared" si="248"/>
        <v>0</v>
      </c>
      <c r="X693" s="9">
        <f t="shared" si="249"/>
        <v>0</v>
      </c>
      <c r="Y693" s="9">
        <f t="shared" si="250"/>
        <v>0</v>
      </c>
      <c r="Z693" s="9">
        <f t="shared" si="251"/>
        <v>0</v>
      </c>
      <c r="AA693" s="9">
        <f t="shared" si="252"/>
        <v>0</v>
      </c>
      <c r="AB693" s="9">
        <f t="shared" si="253"/>
        <v>0</v>
      </c>
      <c r="AN693" s="10" t="str">
        <f t="shared" si="244"/>
        <v>Gibraltar PointSPA</v>
      </c>
      <c r="AO693" s="10" t="str">
        <f t="shared" si="254"/>
        <v>Gibraltar Point</v>
      </c>
      <c r="AP693" s="9">
        <f>IFERROR(VLOOKUP($AN693,'Introduction probability'!$A$1:$L$128,5,FALSE),"0")</f>
        <v>0.5</v>
      </c>
      <c r="AQ693" s="9">
        <f>IFERROR(VLOOKUP($AN693,'Introduction probability'!$A$1:$L$128,6,FALSE),"0")</f>
        <v>0.5</v>
      </c>
      <c r="AR693" s="9">
        <f>IFERROR(VLOOKUP($AN693,'Introduction probability'!$A$1:$L$128,7,FALSE),"0")</f>
        <v>0.5</v>
      </c>
      <c r="AS693" s="9">
        <f>IFERROR(VLOOKUP($AN693,'Introduction probability'!$A$1:$L$128,8,FALSE),"0")</f>
        <v>0.5</v>
      </c>
      <c r="AT693" s="9">
        <f>IFERROR(VLOOKUP($AN693,'Introduction probability'!$A$1:$L$128,9,FALSE),"0")</f>
        <v>0.5</v>
      </c>
      <c r="AU693" s="9">
        <f>IFERROR(VLOOKUP($AN693,'Introduction probability'!$A$1:$L$128,10,FALSE),"0")</f>
        <v>0.5</v>
      </c>
      <c r="AV693" s="9">
        <f>IFERROR(VLOOKUP($AN693,'Introduction probability'!$A$1:$L$128,11,FALSE),"0")</f>
        <v>0.5</v>
      </c>
      <c r="AW693" s="9">
        <f>IFERROR(VLOOKUP($AN693,'Introduction probability'!$A$1:$L$128,12,FALSE),"0")</f>
        <v>0.5</v>
      </c>
      <c r="AY693" s="2" t="str">
        <f t="shared" si="255"/>
        <v>Gibraltar Point</v>
      </c>
      <c r="AZ693" s="2" t="str">
        <f t="shared" si="256"/>
        <v>SPA</v>
      </c>
      <c r="BA693" s="2">
        <f t="shared" si="257"/>
        <v>0</v>
      </c>
      <c r="BB693" s="2">
        <f t="shared" si="258"/>
        <v>0</v>
      </c>
      <c r="BC693" s="2">
        <f t="shared" si="259"/>
        <v>0</v>
      </c>
      <c r="BD693" s="2">
        <f t="shared" si="260"/>
        <v>0</v>
      </c>
      <c r="BE693" s="2">
        <f t="shared" si="261"/>
        <v>0</v>
      </c>
      <c r="BF693" s="2">
        <f t="shared" si="262"/>
        <v>0</v>
      </c>
      <c r="BG693" s="2">
        <f t="shared" si="263"/>
        <v>0</v>
      </c>
      <c r="BH693" s="2">
        <f t="shared" si="264"/>
        <v>0</v>
      </c>
    </row>
    <row r="694" spans="1:60" x14ac:dyDescent="0.25">
      <c r="A694" s="1" t="s">
        <v>287</v>
      </c>
      <c r="B694" s="1" t="s">
        <v>288</v>
      </c>
      <c r="C694" s="1" t="s">
        <v>242</v>
      </c>
      <c r="D694" s="1" t="s">
        <v>536</v>
      </c>
      <c r="E694" s="1" t="s">
        <v>147</v>
      </c>
      <c r="F694" s="1" t="s">
        <v>16</v>
      </c>
      <c r="G694" s="1" t="s">
        <v>16</v>
      </c>
      <c r="H694" s="1" t="s">
        <v>17</v>
      </c>
      <c r="I694" s="1" t="s">
        <v>16</v>
      </c>
      <c r="J694" s="1" t="s">
        <v>16</v>
      </c>
      <c r="K694" s="1" t="s">
        <v>16</v>
      </c>
      <c r="L694" s="1" t="s">
        <v>16</v>
      </c>
      <c r="M694" s="2" t="str">
        <f t="shared" si="241"/>
        <v>UK0013027</v>
      </c>
      <c r="N694" s="2" t="str">
        <f t="shared" si="242"/>
        <v>Morecambe Bay</v>
      </c>
      <c r="O694" s="2" t="str">
        <f t="shared" si="243"/>
        <v>SAC</v>
      </c>
      <c r="P694" s="2" t="str">
        <f t="shared" si="245"/>
        <v>H1150</v>
      </c>
      <c r="Q694" s="37" t="s">
        <v>376</v>
      </c>
      <c r="R694" s="37" t="s">
        <v>377</v>
      </c>
      <c r="S694" s="37" t="s">
        <v>341</v>
      </c>
      <c r="T694" s="37" t="s">
        <v>530</v>
      </c>
      <c r="U694" s="9">
        <f t="shared" si="246"/>
        <v>0</v>
      </c>
      <c r="V694" s="9">
        <f t="shared" si="247"/>
        <v>0</v>
      </c>
      <c r="W694" s="9">
        <f t="shared" si="248"/>
        <v>0</v>
      </c>
      <c r="X694" s="9">
        <f t="shared" si="249"/>
        <v>0</v>
      </c>
      <c r="Y694" s="9">
        <f t="shared" si="250"/>
        <v>0</v>
      </c>
      <c r="Z694" s="9">
        <f t="shared" si="251"/>
        <v>0</v>
      </c>
      <c r="AA694" s="9">
        <f t="shared" si="252"/>
        <v>0</v>
      </c>
      <c r="AB694" s="9">
        <f t="shared" si="253"/>
        <v>0</v>
      </c>
      <c r="AN694" s="10" t="str">
        <f t="shared" si="244"/>
        <v>Gibraltar PointSPA</v>
      </c>
      <c r="AO694" s="10" t="str">
        <f t="shared" si="254"/>
        <v>Gibraltar Point</v>
      </c>
      <c r="AP694" s="9">
        <f>IFERROR(VLOOKUP($AN694,'Introduction probability'!$A$1:$L$128,5,FALSE),"0")</f>
        <v>0.5</v>
      </c>
      <c r="AQ694" s="9">
        <f>IFERROR(VLOOKUP($AN694,'Introduction probability'!$A$1:$L$128,6,FALSE),"0")</f>
        <v>0.5</v>
      </c>
      <c r="AR694" s="9">
        <f>IFERROR(VLOOKUP($AN694,'Introduction probability'!$A$1:$L$128,7,FALSE),"0")</f>
        <v>0.5</v>
      </c>
      <c r="AS694" s="9">
        <f>IFERROR(VLOOKUP($AN694,'Introduction probability'!$A$1:$L$128,8,FALSE),"0")</f>
        <v>0.5</v>
      </c>
      <c r="AT694" s="9">
        <f>IFERROR(VLOOKUP($AN694,'Introduction probability'!$A$1:$L$128,9,FALSE),"0")</f>
        <v>0.5</v>
      </c>
      <c r="AU694" s="9">
        <f>IFERROR(VLOOKUP($AN694,'Introduction probability'!$A$1:$L$128,10,FALSE),"0")</f>
        <v>0.5</v>
      </c>
      <c r="AV694" s="9">
        <f>IFERROR(VLOOKUP($AN694,'Introduction probability'!$A$1:$L$128,11,FALSE),"0")</f>
        <v>0.5</v>
      </c>
      <c r="AW694" s="9">
        <f>IFERROR(VLOOKUP($AN694,'Introduction probability'!$A$1:$L$128,12,FALSE),"0")</f>
        <v>0.5</v>
      </c>
      <c r="AY694" s="2" t="str">
        <f t="shared" si="255"/>
        <v>Gibraltar Point</v>
      </c>
      <c r="AZ694" s="2" t="str">
        <f t="shared" si="256"/>
        <v>SPA</v>
      </c>
      <c r="BA694" s="2">
        <f t="shared" si="257"/>
        <v>0</v>
      </c>
      <c r="BB694" s="2">
        <f t="shared" si="258"/>
        <v>0</v>
      </c>
      <c r="BC694" s="2">
        <f t="shared" si="259"/>
        <v>0</v>
      </c>
      <c r="BD694" s="2">
        <f t="shared" si="260"/>
        <v>0</v>
      </c>
      <c r="BE694" s="2">
        <f t="shared" si="261"/>
        <v>0</v>
      </c>
      <c r="BF694" s="2">
        <f t="shared" si="262"/>
        <v>0</v>
      </c>
      <c r="BG694" s="2">
        <f t="shared" si="263"/>
        <v>0</v>
      </c>
      <c r="BH694" s="2">
        <f t="shared" si="264"/>
        <v>0</v>
      </c>
    </row>
    <row r="695" spans="1:60" x14ac:dyDescent="0.25">
      <c r="A695" s="1" t="s">
        <v>287</v>
      </c>
      <c r="B695" s="1" t="s">
        <v>288</v>
      </c>
      <c r="C695" s="1" t="s">
        <v>242</v>
      </c>
      <c r="D695" s="1" t="s">
        <v>547</v>
      </c>
      <c r="E695" s="1" t="s">
        <v>271</v>
      </c>
      <c r="F695" s="1" t="s">
        <v>16</v>
      </c>
      <c r="G695" s="1" t="s">
        <v>16</v>
      </c>
      <c r="H695" s="1" t="s">
        <v>17</v>
      </c>
      <c r="I695" s="1" t="s">
        <v>16</v>
      </c>
      <c r="J695" s="1" t="s">
        <v>16</v>
      </c>
      <c r="K695" s="1" t="s">
        <v>16</v>
      </c>
      <c r="L695" s="1" t="s">
        <v>16</v>
      </c>
      <c r="M695" s="2" t="str">
        <f t="shared" si="241"/>
        <v>UK0013027</v>
      </c>
      <c r="N695" s="2" t="str">
        <f t="shared" si="242"/>
        <v>Morecambe Bay</v>
      </c>
      <c r="O695" s="2" t="str">
        <f t="shared" si="243"/>
        <v>SAC</v>
      </c>
      <c r="P695" s="2" t="str">
        <f t="shared" si="245"/>
        <v>H2170</v>
      </c>
      <c r="Q695" s="37" t="s">
        <v>376</v>
      </c>
      <c r="R695" s="37" t="s">
        <v>377</v>
      </c>
      <c r="S695" s="37" t="s">
        <v>341</v>
      </c>
      <c r="T695" s="37" t="s">
        <v>536</v>
      </c>
      <c r="U695" s="9">
        <f t="shared" si="246"/>
        <v>1</v>
      </c>
      <c r="V695" s="9">
        <f t="shared" si="247"/>
        <v>1</v>
      </c>
      <c r="W695" s="9">
        <f t="shared" si="248"/>
        <v>1</v>
      </c>
      <c r="X695" s="9">
        <f t="shared" si="249"/>
        <v>1</v>
      </c>
      <c r="Y695" s="9">
        <f t="shared" si="250"/>
        <v>1</v>
      </c>
      <c r="Z695" s="9">
        <f t="shared" si="251"/>
        <v>1</v>
      </c>
      <c r="AA695" s="9">
        <f t="shared" si="252"/>
        <v>1</v>
      </c>
      <c r="AB695" s="9">
        <f t="shared" si="253"/>
        <v>1</v>
      </c>
      <c r="AN695" s="10" t="str">
        <f t="shared" si="244"/>
        <v>Gibraltar PointSPA</v>
      </c>
      <c r="AO695" s="10" t="str">
        <f t="shared" si="254"/>
        <v>Gibraltar Point</v>
      </c>
      <c r="AP695" s="9">
        <f>IFERROR(VLOOKUP($AN695,'Introduction probability'!$A$1:$L$128,5,FALSE),"0")</f>
        <v>0.5</v>
      </c>
      <c r="AQ695" s="9">
        <f>IFERROR(VLOOKUP($AN695,'Introduction probability'!$A$1:$L$128,6,FALSE),"0")</f>
        <v>0.5</v>
      </c>
      <c r="AR695" s="9">
        <f>IFERROR(VLOOKUP($AN695,'Introduction probability'!$A$1:$L$128,7,FALSE),"0")</f>
        <v>0.5</v>
      </c>
      <c r="AS695" s="9">
        <f>IFERROR(VLOOKUP($AN695,'Introduction probability'!$A$1:$L$128,8,FALSE),"0")</f>
        <v>0.5</v>
      </c>
      <c r="AT695" s="9">
        <f>IFERROR(VLOOKUP($AN695,'Introduction probability'!$A$1:$L$128,9,FALSE),"0")</f>
        <v>0.5</v>
      </c>
      <c r="AU695" s="9">
        <f>IFERROR(VLOOKUP($AN695,'Introduction probability'!$A$1:$L$128,10,FALSE),"0")</f>
        <v>0.5</v>
      </c>
      <c r="AV695" s="9">
        <f>IFERROR(VLOOKUP($AN695,'Introduction probability'!$A$1:$L$128,11,FALSE),"0")</f>
        <v>0.5</v>
      </c>
      <c r="AW695" s="9">
        <f>IFERROR(VLOOKUP($AN695,'Introduction probability'!$A$1:$L$128,12,FALSE),"0")</f>
        <v>0.5</v>
      </c>
      <c r="AY695" s="2" t="str">
        <f t="shared" si="255"/>
        <v>Gibraltar Point</v>
      </c>
      <c r="AZ695" s="2" t="str">
        <f t="shared" si="256"/>
        <v>SPA</v>
      </c>
      <c r="BA695" s="2">
        <f t="shared" si="257"/>
        <v>0.5</v>
      </c>
      <c r="BB695" s="2">
        <f t="shared" si="258"/>
        <v>0.5</v>
      </c>
      <c r="BC695" s="2">
        <f t="shared" si="259"/>
        <v>0.5</v>
      </c>
      <c r="BD695" s="2">
        <f t="shared" si="260"/>
        <v>0.5</v>
      </c>
      <c r="BE695" s="2">
        <f t="shared" si="261"/>
        <v>0.5</v>
      </c>
      <c r="BF695" s="2">
        <f t="shared" si="262"/>
        <v>0.5</v>
      </c>
      <c r="BG695" s="2">
        <f t="shared" si="263"/>
        <v>0.5</v>
      </c>
      <c r="BH695" s="2">
        <f t="shared" si="264"/>
        <v>0.5</v>
      </c>
    </row>
    <row r="696" spans="1:60" x14ac:dyDescent="0.25">
      <c r="A696" s="1" t="s">
        <v>287</v>
      </c>
      <c r="B696" s="1" t="s">
        <v>288</v>
      </c>
      <c r="C696" s="1" t="s">
        <v>242</v>
      </c>
      <c r="D696" s="1" t="s">
        <v>539</v>
      </c>
      <c r="E696" s="1" t="s">
        <v>262</v>
      </c>
      <c r="F696" s="1" t="s">
        <v>16</v>
      </c>
      <c r="G696" s="1" t="s">
        <v>16</v>
      </c>
      <c r="H696" s="1" t="s">
        <v>17</v>
      </c>
      <c r="I696" s="1" t="s">
        <v>16</v>
      </c>
      <c r="J696" s="1" t="s">
        <v>16</v>
      </c>
      <c r="K696" s="1" t="s">
        <v>16</v>
      </c>
      <c r="L696" s="1" t="s">
        <v>16</v>
      </c>
      <c r="M696" s="2" t="str">
        <f t="shared" si="241"/>
        <v>UK0013027</v>
      </c>
      <c r="N696" s="2" t="str">
        <f t="shared" si="242"/>
        <v>Morecambe Bay</v>
      </c>
      <c r="O696" s="2" t="str">
        <f t="shared" si="243"/>
        <v>SAC</v>
      </c>
      <c r="P696" s="2" t="str">
        <f t="shared" si="245"/>
        <v>H2110</v>
      </c>
      <c r="Q696" s="37" t="s">
        <v>376</v>
      </c>
      <c r="R696" s="37" t="s">
        <v>377</v>
      </c>
      <c r="S696" s="37" t="s">
        <v>341</v>
      </c>
      <c r="T696" s="37" t="s">
        <v>596</v>
      </c>
      <c r="U696" s="9">
        <f t="shared" si="246"/>
        <v>0</v>
      </c>
      <c r="V696" s="9">
        <f t="shared" si="247"/>
        <v>0</v>
      </c>
      <c r="W696" s="9">
        <f t="shared" si="248"/>
        <v>0</v>
      </c>
      <c r="X696" s="9">
        <f t="shared" si="249"/>
        <v>0</v>
      </c>
      <c r="Y696" s="9">
        <f t="shared" si="250"/>
        <v>0</v>
      </c>
      <c r="Z696" s="9">
        <f t="shared" si="251"/>
        <v>0</v>
      </c>
      <c r="AA696" s="9">
        <f t="shared" si="252"/>
        <v>0</v>
      </c>
      <c r="AB696" s="9">
        <f t="shared" si="253"/>
        <v>0</v>
      </c>
      <c r="AN696" s="10" t="str">
        <f t="shared" si="244"/>
        <v>Gibraltar PointSPA</v>
      </c>
      <c r="AO696" s="10" t="str">
        <f t="shared" si="254"/>
        <v>Gibraltar Point</v>
      </c>
      <c r="AP696" s="9">
        <f>IFERROR(VLOOKUP($AN696,'Introduction probability'!$A$1:$L$128,5,FALSE),"0")</f>
        <v>0.5</v>
      </c>
      <c r="AQ696" s="9">
        <f>IFERROR(VLOOKUP($AN696,'Introduction probability'!$A$1:$L$128,6,FALSE),"0")</f>
        <v>0.5</v>
      </c>
      <c r="AR696" s="9">
        <f>IFERROR(VLOOKUP($AN696,'Introduction probability'!$A$1:$L$128,7,FALSE),"0")</f>
        <v>0.5</v>
      </c>
      <c r="AS696" s="9">
        <f>IFERROR(VLOOKUP($AN696,'Introduction probability'!$A$1:$L$128,8,FALSE),"0")</f>
        <v>0.5</v>
      </c>
      <c r="AT696" s="9">
        <f>IFERROR(VLOOKUP($AN696,'Introduction probability'!$A$1:$L$128,9,FALSE),"0")</f>
        <v>0.5</v>
      </c>
      <c r="AU696" s="9">
        <f>IFERROR(VLOOKUP($AN696,'Introduction probability'!$A$1:$L$128,10,FALSE),"0")</f>
        <v>0.5</v>
      </c>
      <c r="AV696" s="9">
        <f>IFERROR(VLOOKUP($AN696,'Introduction probability'!$A$1:$L$128,11,FALSE),"0")</f>
        <v>0.5</v>
      </c>
      <c r="AW696" s="9">
        <f>IFERROR(VLOOKUP($AN696,'Introduction probability'!$A$1:$L$128,12,FALSE),"0")</f>
        <v>0.5</v>
      </c>
      <c r="AY696" s="2" t="str">
        <f t="shared" si="255"/>
        <v>Gibraltar Point</v>
      </c>
      <c r="AZ696" s="2" t="str">
        <f t="shared" si="256"/>
        <v>SPA</v>
      </c>
      <c r="BA696" s="2">
        <f t="shared" si="257"/>
        <v>0</v>
      </c>
      <c r="BB696" s="2">
        <f t="shared" si="258"/>
        <v>0</v>
      </c>
      <c r="BC696" s="2">
        <f t="shared" si="259"/>
        <v>0</v>
      </c>
      <c r="BD696" s="2">
        <f t="shared" si="260"/>
        <v>0</v>
      </c>
      <c r="BE696" s="2">
        <f t="shared" si="261"/>
        <v>0</v>
      </c>
      <c r="BF696" s="2">
        <f t="shared" si="262"/>
        <v>0</v>
      </c>
      <c r="BG696" s="2">
        <f t="shared" si="263"/>
        <v>0</v>
      </c>
      <c r="BH696" s="2">
        <f t="shared" si="264"/>
        <v>0</v>
      </c>
    </row>
    <row r="697" spans="1:60" x14ac:dyDescent="0.25">
      <c r="A697" s="1" t="s">
        <v>287</v>
      </c>
      <c r="B697" s="1" t="s">
        <v>288</v>
      </c>
      <c r="C697" s="1" t="s">
        <v>242</v>
      </c>
      <c r="D697" s="1" t="s">
        <v>531</v>
      </c>
      <c r="E697" s="1" t="s">
        <v>204</v>
      </c>
      <c r="F697" s="1" t="s">
        <v>16</v>
      </c>
      <c r="G697" s="1" t="s">
        <v>16</v>
      </c>
      <c r="H697" s="1" t="s">
        <v>17</v>
      </c>
      <c r="I697" s="1" t="s">
        <v>16</v>
      </c>
      <c r="J697" s="1" t="s">
        <v>16</v>
      </c>
      <c r="K697" s="1" t="s">
        <v>16</v>
      </c>
      <c r="L697" s="1" t="s">
        <v>16</v>
      </c>
      <c r="M697" s="2" t="str">
        <f t="shared" si="241"/>
        <v>UK0013027</v>
      </c>
      <c r="N697" s="2" t="str">
        <f t="shared" si="242"/>
        <v>Morecambe Bay</v>
      </c>
      <c r="O697" s="2" t="str">
        <f t="shared" si="243"/>
        <v>SAC</v>
      </c>
      <c r="P697" s="2" t="str">
        <f t="shared" si="245"/>
        <v>H1130</v>
      </c>
      <c r="Q697" s="37" t="s">
        <v>376</v>
      </c>
      <c r="R697" s="37" t="s">
        <v>377</v>
      </c>
      <c r="S697" s="37" t="s">
        <v>341</v>
      </c>
      <c r="T697" s="37" t="s">
        <v>459</v>
      </c>
      <c r="U697" s="9">
        <f t="shared" si="246"/>
        <v>0</v>
      </c>
      <c r="V697" s="9">
        <f t="shared" si="247"/>
        <v>1</v>
      </c>
      <c r="W697" s="9">
        <f t="shared" si="248"/>
        <v>0</v>
      </c>
      <c r="X697" s="9">
        <f t="shared" si="249"/>
        <v>0</v>
      </c>
      <c r="Y697" s="9">
        <f t="shared" si="250"/>
        <v>0</v>
      </c>
      <c r="Z697" s="9">
        <f t="shared" si="251"/>
        <v>0</v>
      </c>
      <c r="AA697" s="9">
        <f t="shared" si="252"/>
        <v>0</v>
      </c>
      <c r="AB697" s="9">
        <f t="shared" si="253"/>
        <v>0</v>
      </c>
      <c r="AN697" s="10" t="str">
        <f t="shared" si="244"/>
        <v>Gibraltar PointSPA</v>
      </c>
      <c r="AO697" s="10" t="str">
        <f t="shared" si="254"/>
        <v>Gibraltar Point</v>
      </c>
      <c r="AP697" s="9">
        <f>IFERROR(VLOOKUP($AN697,'Introduction probability'!$A$1:$L$128,5,FALSE),"0")</f>
        <v>0.5</v>
      </c>
      <c r="AQ697" s="9">
        <f>IFERROR(VLOOKUP($AN697,'Introduction probability'!$A$1:$L$128,6,FALSE),"0")</f>
        <v>0.5</v>
      </c>
      <c r="AR697" s="9">
        <f>IFERROR(VLOOKUP($AN697,'Introduction probability'!$A$1:$L$128,7,FALSE),"0")</f>
        <v>0.5</v>
      </c>
      <c r="AS697" s="9">
        <f>IFERROR(VLOOKUP($AN697,'Introduction probability'!$A$1:$L$128,8,FALSE),"0")</f>
        <v>0.5</v>
      </c>
      <c r="AT697" s="9">
        <f>IFERROR(VLOOKUP($AN697,'Introduction probability'!$A$1:$L$128,9,FALSE),"0")</f>
        <v>0.5</v>
      </c>
      <c r="AU697" s="9">
        <f>IFERROR(VLOOKUP($AN697,'Introduction probability'!$A$1:$L$128,10,FALSE),"0")</f>
        <v>0.5</v>
      </c>
      <c r="AV697" s="9">
        <f>IFERROR(VLOOKUP($AN697,'Introduction probability'!$A$1:$L$128,11,FALSE),"0")</f>
        <v>0.5</v>
      </c>
      <c r="AW697" s="9">
        <f>IFERROR(VLOOKUP($AN697,'Introduction probability'!$A$1:$L$128,12,FALSE),"0")</f>
        <v>0.5</v>
      </c>
      <c r="AY697" s="2" t="str">
        <f t="shared" si="255"/>
        <v>Gibraltar Point</v>
      </c>
      <c r="AZ697" s="2" t="str">
        <f t="shared" si="256"/>
        <v>SPA</v>
      </c>
      <c r="BA697" s="2">
        <f t="shared" si="257"/>
        <v>0</v>
      </c>
      <c r="BB697" s="2">
        <f t="shared" si="258"/>
        <v>0.5</v>
      </c>
      <c r="BC697" s="2">
        <f t="shared" si="259"/>
        <v>0</v>
      </c>
      <c r="BD697" s="2">
        <f t="shared" si="260"/>
        <v>0</v>
      </c>
      <c r="BE697" s="2">
        <f t="shared" si="261"/>
        <v>0</v>
      </c>
      <c r="BF697" s="2">
        <f t="shared" si="262"/>
        <v>0</v>
      </c>
      <c r="BG697" s="2">
        <f t="shared" si="263"/>
        <v>0</v>
      </c>
      <c r="BH697" s="2">
        <f t="shared" si="264"/>
        <v>0</v>
      </c>
    </row>
    <row r="698" spans="1:60" x14ac:dyDescent="0.25">
      <c r="A698" s="1" t="s">
        <v>287</v>
      </c>
      <c r="B698" s="1" t="s">
        <v>288</v>
      </c>
      <c r="C698" s="1" t="s">
        <v>242</v>
      </c>
      <c r="D698" s="1" t="s">
        <v>540</v>
      </c>
      <c r="E698" s="1" t="s">
        <v>264</v>
      </c>
      <c r="F698" s="1" t="s">
        <v>16</v>
      </c>
      <c r="G698" s="1" t="s">
        <v>16</v>
      </c>
      <c r="H698" s="1" t="s">
        <v>17</v>
      </c>
      <c r="I698" s="1" t="s">
        <v>16</v>
      </c>
      <c r="J698" s="1" t="s">
        <v>16</v>
      </c>
      <c r="K698" s="1" t="s">
        <v>16</v>
      </c>
      <c r="L698" s="1" t="s">
        <v>16</v>
      </c>
      <c r="M698" s="2" t="str">
        <f t="shared" si="241"/>
        <v>UK0013027</v>
      </c>
      <c r="N698" s="2" t="str">
        <f t="shared" si="242"/>
        <v>Morecambe Bay</v>
      </c>
      <c r="O698" s="2" t="str">
        <f t="shared" si="243"/>
        <v>SAC</v>
      </c>
      <c r="P698" s="2" t="str">
        <f t="shared" si="245"/>
        <v>H2130</v>
      </c>
      <c r="Q698" s="37" t="s">
        <v>376</v>
      </c>
      <c r="R698" s="37" t="s">
        <v>377</v>
      </c>
      <c r="S698" s="37" t="s">
        <v>341</v>
      </c>
      <c r="T698" s="37" t="s">
        <v>444</v>
      </c>
      <c r="U698" s="9">
        <f t="shared" si="246"/>
        <v>0</v>
      </c>
      <c r="V698" s="9">
        <f t="shared" si="247"/>
        <v>0</v>
      </c>
      <c r="W698" s="9">
        <f t="shared" si="248"/>
        <v>0</v>
      </c>
      <c r="X698" s="9">
        <f t="shared" si="249"/>
        <v>0</v>
      </c>
      <c r="Y698" s="9">
        <f t="shared" si="250"/>
        <v>0</v>
      </c>
      <c r="Z698" s="9">
        <f t="shared" si="251"/>
        <v>0</v>
      </c>
      <c r="AA698" s="9">
        <f t="shared" si="252"/>
        <v>0</v>
      </c>
      <c r="AB698" s="9">
        <f t="shared" si="253"/>
        <v>0</v>
      </c>
      <c r="AN698" s="10" t="str">
        <f t="shared" si="244"/>
        <v>Gibraltar PointSPA</v>
      </c>
      <c r="AO698" s="10" t="str">
        <f t="shared" si="254"/>
        <v>Gibraltar Point</v>
      </c>
      <c r="AP698" s="9">
        <f>IFERROR(VLOOKUP($AN698,'Introduction probability'!$A$1:$L$128,5,FALSE),"0")</f>
        <v>0.5</v>
      </c>
      <c r="AQ698" s="9">
        <f>IFERROR(VLOOKUP($AN698,'Introduction probability'!$A$1:$L$128,6,FALSE),"0")</f>
        <v>0.5</v>
      </c>
      <c r="AR698" s="9">
        <f>IFERROR(VLOOKUP($AN698,'Introduction probability'!$A$1:$L$128,7,FALSE),"0")</f>
        <v>0.5</v>
      </c>
      <c r="AS698" s="9">
        <f>IFERROR(VLOOKUP($AN698,'Introduction probability'!$A$1:$L$128,8,FALSE),"0")</f>
        <v>0.5</v>
      </c>
      <c r="AT698" s="9">
        <f>IFERROR(VLOOKUP($AN698,'Introduction probability'!$A$1:$L$128,9,FALSE),"0")</f>
        <v>0.5</v>
      </c>
      <c r="AU698" s="9">
        <f>IFERROR(VLOOKUP($AN698,'Introduction probability'!$A$1:$L$128,10,FALSE),"0")</f>
        <v>0.5</v>
      </c>
      <c r="AV698" s="9">
        <f>IFERROR(VLOOKUP($AN698,'Introduction probability'!$A$1:$L$128,11,FALSE),"0")</f>
        <v>0.5</v>
      </c>
      <c r="AW698" s="9">
        <f>IFERROR(VLOOKUP($AN698,'Introduction probability'!$A$1:$L$128,12,FALSE),"0")</f>
        <v>0.5</v>
      </c>
      <c r="AY698" s="2" t="str">
        <f t="shared" si="255"/>
        <v>Gibraltar Point</v>
      </c>
      <c r="AZ698" s="2" t="str">
        <f t="shared" si="256"/>
        <v>SPA</v>
      </c>
      <c r="BA698" s="2">
        <f t="shared" si="257"/>
        <v>0</v>
      </c>
      <c r="BB698" s="2">
        <f t="shared" si="258"/>
        <v>0</v>
      </c>
      <c r="BC698" s="2">
        <f t="shared" si="259"/>
        <v>0</v>
      </c>
      <c r="BD698" s="2">
        <f t="shared" si="260"/>
        <v>0</v>
      </c>
      <c r="BE698" s="2">
        <f t="shared" si="261"/>
        <v>0</v>
      </c>
      <c r="BF698" s="2">
        <f t="shared" si="262"/>
        <v>0</v>
      </c>
      <c r="BG698" s="2">
        <f t="shared" si="263"/>
        <v>0</v>
      </c>
      <c r="BH698" s="2">
        <f t="shared" si="264"/>
        <v>0</v>
      </c>
    </row>
    <row r="699" spans="1:60" x14ac:dyDescent="0.25">
      <c r="A699" s="1" t="s">
        <v>287</v>
      </c>
      <c r="B699" s="1" t="s">
        <v>288</v>
      </c>
      <c r="C699" s="1" t="s">
        <v>242</v>
      </c>
      <c r="D699" s="1" t="s">
        <v>552</v>
      </c>
      <c r="E699" s="1" t="s">
        <v>289</v>
      </c>
      <c r="F699" s="1" t="s">
        <v>289</v>
      </c>
      <c r="G699" s="1" t="s">
        <v>16</v>
      </c>
      <c r="H699" s="1" t="s">
        <v>17</v>
      </c>
      <c r="I699" s="1" t="s">
        <v>16</v>
      </c>
      <c r="J699" s="1" t="s">
        <v>16</v>
      </c>
      <c r="K699" s="1" t="s">
        <v>16</v>
      </c>
      <c r="L699" s="1" t="s">
        <v>16</v>
      </c>
      <c r="M699" s="2" t="str">
        <f t="shared" si="241"/>
        <v>UK0013027</v>
      </c>
      <c r="N699" s="2" t="str">
        <f t="shared" si="242"/>
        <v>Morecambe Bay</v>
      </c>
      <c r="O699" s="2" t="str">
        <f t="shared" si="243"/>
        <v>SAC</v>
      </c>
      <c r="P699" s="2" t="str">
        <f t="shared" si="245"/>
        <v>S1166</v>
      </c>
      <c r="Q699" s="37" t="s">
        <v>376</v>
      </c>
      <c r="R699" s="37" t="s">
        <v>377</v>
      </c>
      <c r="S699" s="37" t="s">
        <v>341</v>
      </c>
      <c r="T699" s="37" t="s">
        <v>465</v>
      </c>
      <c r="U699" s="9">
        <f t="shared" si="246"/>
        <v>0</v>
      </c>
      <c r="V699" s="9">
        <f t="shared" si="247"/>
        <v>0</v>
      </c>
      <c r="W699" s="9">
        <f t="shared" si="248"/>
        <v>0</v>
      </c>
      <c r="X699" s="9">
        <f t="shared" si="249"/>
        <v>0</v>
      </c>
      <c r="Y699" s="9">
        <f t="shared" si="250"/>
        <v>0</v>
      </c>
      <c r="Z699" s="9">
        <f t="shared" si="251"/>
        <v>0</v>
      </c>
      <c r="AA699" s="9">
        <f t="shared" si="252"/>
        <v>0</v>
      </c>
      <c r="AB699" s="9">
        <f t="shared" si="253"/>
        <v>0</v>
      </c>
      <c r="AN699" s="10" t="str">
        <f t="shared" si="244"/>
        <v>Gibraltar PointSPA</v>
      </c>
      <c r="AO699" s="10" t="str">
        <f t="shared" si="254"/>
        <v>Gibraltar Point</v>
      </c>
      <c r="AP699" s="9">
        <f>IFERROR(VLOOKUP($AN699,'Introduction probability'!$A$1:$L$128,5,FALSE),"0")</f>
        <v>0.5</v>
      </c>
      <c r="AQ699" s="9">
        <f>IFERROR(VLOOKUP($AN699,'Introduction probability'!$A$1:$L$128,6,FALSE),"0")</f>
        <v>0.5</v>
      </c>
      <c r="AR699" s="9">
        <f>IFERROR(VLOOKUP($AN699,'Introduction probability'!$A$1:$L$128,7,FALSE),"0")</f>
        <v>0.5</v>
      </c>
      <c r="AS699" s="9">
        <f>IFERROR(VLOOKUP($AN699,'Introduction probability'!$A$1:$L$128,8,FALSE),"0")</f>
        <v>0.5</v>
      </c>
      <c r="AT699" s="9">
        <f>IFERROR(VLOOKUP($AN699,'Introduction probability'!$A$1:$L$128,9,FALSE),"0")</f>
        <v>0.5</v>
      </c>
      <c r="AU699" s="9">
        <f>IFERROR(VLOOKUP($AN699,'Introduction probability'!$A$1:$L$128,10,FALSE),"0")</f>
        <v>0.5</v>
      </c>
      <c r="AV699" s="9">
        <f>IFERROR(VLOOKUP($AN699,'Introduction probability'!$A$1:$L$128,11,FALSE),"0")</f>
        <v>0.5</v>
      </c>
      <c r="AW699" s="9">
        <f>IFERROR(VLOOKUP($AN699,'Introduction probability'!$A$1:$L$128,12,FALSE),"0")</f>
        <v>0.5</v>
      </c>
      <c r="AY699" s="2" t="str">
        <f t="shared" si="255"/>
        <v>Gibraltar Point</v>
      </c>
      <c r="AZ699" s="2" t="str">
        <f t="shared" si="256"/>
        <v>SPA</v>
      </c>
      <c r="BA699" s="2">
        <f t="shared" si="257"/>
        <v>0</v>
      </c>
      <c r="BB699" s="2">
        <f t="shared" si="258"/>
        <v>0</v>
      </c>
      <c r="BC699" s="2">
        <f t="shared" si="259"/>
        <v>0</v>
      </c>
      <c r="BD699" s="2">
        <f t="shared" si="260"/>
        <v>0</v>
      </c>
      <c r="BE699" s="2">
        <f t="shared" si="261"/>
        <v>0</v>
      </c>
      <c r="BF699" s="2">
        <f t="shared" si="262"/>
        <v>0</v>
      </c>
      <c r="BG699" s="2">
        <f t="shared" si="263"/>
        <v>0</v>
      </c>
      <c r="BH699" s="2">
        <f t="shared" si="264"/>
        <v>0</v>
      </c>
    </row>
    <row r="700" spans="1:60" x14ac:dyDescent="0.25">
      <c r="A700" s="1" t="s">
        <v>287</v>
      </c>
      <c r="B700" s="1" t="s">
        <v>288</v>
      </c>
      <c r="C700" s="1" t="s">
        <v>242</v>
      </c>
      <c r="D700" s="1" t="s">
        <v>541</v>
      </c>
      <c r="E700" s="1" t="s">
        <v>265</v>
      </c>
      <c r="F700" s="1" t="s">
        <v>16</v>
      </c>
      <c r="G700" s="1" t="s">
        <v>16</v>
      </c>
      <c r="H700" s="1" t="s">
        <v>17</v>
      </c>
      <c r="I700" s="1" t="s">
        <v>16</v>
      </c>
      <c r="J700" s="1" t="s">
        <v>16</v>
      </c>
      <c r="K700" s="1" t="s">
        <v>16</v>
      </c>
      <c r="L700" s="1" t="s">
        <v>16</v>
      </c>
      <c r="M700" s="2" t="str">
        <f t="shared" si="241"/>
        <v>UK0013027</v>
      </c>
      <c r="N700" s="2" t="str">
        <f t="shared" si="242"/>
        <v>Morecambe Bay</v>
      </c>
      <c r="O700" s="2" t="str">
        <f t="shared" si="243"/>
        <v>SAC</v>
      </c>
      <c r="P700" s="2" t="str">
        <f t="shared" si="245"/>
        <v>H2190</v>
      </c>
      <c r="Q700" s="37" t="s">
        <v>376</v>
      </c>
      <c r="R700" s="37" t="s">
        <v>377</v>
      </c>
      <c r="S700" s="37" t="s">
        <v>341</v>
      </c>
      <c r="T700" s="37" t="s">
        <v>543</v>
      </c>
      <c r="U700" s="9">
        <f t="shared" si="246"/>
        <v>0</v>
      </c>
      <c r="V700" s="9">
        <f t="shared" si="247"/>
        <v>0</v>
      </c>
      <c r="W700" s="9">
        <f t="shared" si="248"/>
        <v>0</v>
      </c>
      <c r="X700" s="9">
        <f t="shared" si="249"/>
        <v>0</v>
      </c>
      <c r="Y700" s="9">
        <f t="shared" si="250"/>
        <v>0</v>
      </c>
      <c r="Z700" s="9">
        <f t="shared" si="251"/>
        <v>0</v>
      </c>
      <c r="AA700" s="9">
        <f t="shared" si="252"/>
        <v>0</v>
      </c>
      <c r="AB700" s="9">
        <f t="shared" si="253"/>
        <v>0</v>
      </c>
      <c r="AN700" s="10" t="str">
        <f t="shared" si="244"/>
        <v>Gibraltar PointSPA</v>
      </c>
      <c r="AO700" s="10" t="str">
        <f t="shared" si="254"/>
        <v>Gibraltar Point</v>
      </c>
      <c r="AP700" s="9">
        <f>IFERROR(VLOOKUP($AN700,'Introduction probability'!$A$1:$L$128,5,FALSE),"0")</f>
        <v>0.5</v>
      </c>
      <c r="AQ700" s="9">
        <f>IFERROR(VLOOKUP($AN700,'Introduction probability'!$A$1:$L$128,6,FALSE),"0")</f>
        <v>0.5</v>
      </c>
      <c r="AR700" s="9">
        <f>IFERROR(VLOOKUP($AN700,'Introduction probability'!$A$1:$L$128,7,FALSE),"0")</f>
        <v>0.5</v>
      </c>
      <c r="AS700" s="9">
        <f>IFERROR(VLOOKUP($AN700,'Introduction probability'!$A$1:$L$128,8,FALSE),"0")</f>
        <v>0.5</v>
      </c>
      <c r="AT700" s="9">
        <f>IFERROR(VLOOKUP($AN700,'Introduction probability'!$A$1:$L$128,9,FALSE),"0")</f>
        <v>0.5</v>
      </c>
      <c r="AU700" s="9">
        <f>IFERROR(VLOOKUP($AN700,'Introduction probability'!$A$1:$L$128,10,FALSE),"0")</f>
        <v>0.5</v>
      </c>
      <c r="AV700" s="9">
        <f>IFERROR(VLOOKUP($AN700,'Introduction probability'!$A$1:$L$128,11,FALSE),"0")</f>
        <v>0.5</v>
      </c>
      <c r="AW700" s="9">
        <f>IFERROR(VLOOKUP($AN700,'Introduction probability'!$A$1:$L$128,12,FALSE),"0")</f>
        <v>0.5</v>
      </c>
      <c r="AY700" s="2" t="str">
        <f t="shared" si="255"/>
        <v>Gibraltar Point</v>
      </c>
      <c r="AZ700" s="2" t="str">
        <f t="shared" si="256"/>
        <v>SPA</v>
      </c>
      <c r="BA700" s="2">
        <f t="shared" si="257"/>
        <v>0</v>
      </c>
      <c r="BB700" s="2">
        <f t="shared" si="258"/>
        <v>0</v>
      </c>
      <c r="BC700" s="2">
        <f t="shared" si="259"/>
        <v>0</v>
      </c>
      <c r="BD700" s="2">
        <f t="shared" si="260"/>
        <v>0</v>
      </c>
      <c r="BE700" s="2">
        <f t="shared" si="261"/>
        <v>0</v>
      </c>
      <c r="BF700" s="2">
        <f t="shared" si="262"/>
        <v>0</v>
      </c>
      <c r="BG700" s="2">
        <f t="shared" si="263"/>
        <v>0</v>
      </c>
      <c r="BH700" s="2">
        <f t="shared" si="264"/>
        <v>0</v>
      </c>
    </row>
    <row r="701" spans="1:60" x14ac:dyDescent="0.25">
      <c r="A701" s="1" t="s">
        <v>287</v>
      </c>
      <c r="B701" s="1" t="s">
        <v>288</v>
      </c>
      <c r="C701" s="1" t="s">
        <v>242</v>
      </c>
      <c r="D701" s="1" t="s">
        <v>533</v>
      </c>
      <c r="E701" s="1" t="s">
        <v>253</v>
      </c>
      <c r="F701" s="1" t="s">
        <v>16</v>
      </c>
      <c r="G701" s="1" t="s">
        <v>16</v>
      </c>
      <c r="H701" s="1" t="s">
        <v>17</v>
      </c>
      <c r="I701" s="1" t="s">
        <v>16</v>
      </c>
      <c r="J701" s="1" t="s">
        <v>16</v>
      </c>
      <c r="K701" s="1" t="s">
        <v>16</v>
      </c>
      <c r="L701" s="1" t="s">
        <v>16</v>
      </c>
      <c r="M701" s="2" t="str">
        <f t="shared" si="241"/>
        <v>UK0013027</v>
      </c>
      <c r="N701" s="2" t="str">
        <f t="shared" si="242"/>
        <v>Morecambe Bay</v>
      </c>
      <c r="O701" s="2" t="str">
        <f t="shared" si="243"/>
        <v>SAC</v>
      </c>
      <c r="P701" s="2" t="str">
        <f t="shared" si="245"/>
        <v>H1160</v>
      </c>
      <c r="Q701" s="37" t="s">
        <v>376</v>
      </c>
      <c r="R701" s="37" t="s">
        <v>377</v>
      </c>
      <c r="S701" s="37" t="s">
        <v>341</v>
      </c>
      <c r="T701" s="37" t="s">
        <v>594</v>
      </c>
      <c r="U701" s="9">
        <f t="shared" si="246"/>
        <v>1</v>
      </c>
      <c r="V701" s="9">
        <f t="shared" si="247"/>
        <v>1</v>
      </c>
      <c r="W701" s="9">
        <f t="shared" si="248"/>
        <v>1</v>
      </c>
      <c r="X701" s="9">
        <f t="shared" si="249"/>
        <v>0</v>
      </c>
      <c r="Y701" s="9">
        <f t="shared" si="250"/>
        <v>1</v>
      </c>
      <c r="Z701" s="9">
        <f t="shared" si="251"/>
        <v>1</v>
      </c>
      <c r="AA701" s="9">
        <f t="shared" si="252"/>
        <v>1</v>
      </c>
      <c r="AB701" s="9">
        <f t="shared" si="253"/>
        <v>1</v>
      </c>
      <c r="AN701" s="10" t="str">
        <f t="shared" si="244"/>
        <v>Gibraltar PointSPA</v>
      </c>
      <c r="AO701" s="10" t="str">
        <f t="shared" si="254"/>
        <v>Gibraltar Point</v>
      </c>
      <c r="AP701" s="9">
        <f>IFERROR(VLOOKUP($AN701,'Introduction probability'!$A$1:$L$128,5,FALSE),"0")</f>
        <v>0.5</v>
      </c>
      <c r="AQ701" s="9">
        <f>IFERROR(VLOOKUP($AN701,'Introduction probability'!$A$1:$L$128,6,FALSE),"0")</f>
        <v>0.5</v>
      </c>
      <c r="AR701" s="9">
        <f>IFERROR(VLOOKUP($AN701,'Introduction probability'!$A$1:$L$128,7,FALSE),"0")</f>
        <v>0.5</v>
      </c>
      <c r="AS701" s="9">
        <f>IFERROR(VLOOKUP($AN701,'Introduction probability'!$A$1:$L$128,8,FALSE),"0")</f>
        <v>0.5</v>
      </c>
      <c r="AT701" s="9">
        <f>IFERROR(VLOOKUP($AN701,'Introduction probability'!$A$1:$L$128,9,FALSE),"0")</f>
        <v>0.5</v>
      </c>
      <c r="AU701" s="9">
        <f>IFERROR(VLOOKUP($AN701,'Introduction probability'!$A$1:$L$128,10,FALSE),"0")</f>
        <v>0.5</v>
      </c>
      <c r="AV701" s="9">
        <f>IFERROR(VLOOKUP($AN701,'Introduction probability'!$A$1:$L$128,11,FALSE),"0")</f>
        <v>0.5</v>
      </c>
      <c r="AW701" s="9">
        <f>IFERROR(VLOOKUP($AN701,'Introduction probability'!$A$1:$L$128,12,FALSE),"0")</f>
        <v>0.5</v>
      </c>
      <c r="AY701" s="2" t="str">
        <f t="shared" si="255"/>
        <v>Gibraltar Point</v>
      </c>
      <c r="AZ701" s="2" t="str">
        <f t="shared" si="256"/>
        <v>SPA</v>
      </c>
      <c r="BA701" s="2">
        <f t="shared" si="257"/>
        <v>0.5</v>
      </c>
      <c r="BB701" s="2">
        <f t="shared" si="258"/>
        <v>0.5</v>
      </c>
      <c r="BC701" s="2">
        <f t="shared" si="259"/>
        <v>0.5</v>
      </c>
      <c r="BD701" s="2">
        <f t="shared" si="260"/>
        <v>0</v>
      </c>
      <c r="BE701" s="2">
        <f t="shared" si="261"/>
        <v>0.5</v>
      </c>
      <c r="BF701" s="2">
        <f t="shared" si="262"/>
        <v>0.5</v>
      </c>
      <c r="BG701" s="2">
        <f t="shared" si="263"/>
        <v>0.5</v>
      </c>
      <c r="BH701" s="2">
        <f t="shared" si="264"/>
        <v>0.5</v>
      </c>
    </row>
    <row r="702" spans="1:60" x14ac:dyDescent="0.25">
      <c r="A702" s="1" t="s">
        <v>287</v>
      </c>
      <c r="B702" s="1" t="s">
        <v>288</v>
      </c>
      <c r="C702" s="1" t="s">
        <v>242</v>
      </c>
      <c r="D702" s="1" t="s">
        <v>532</v>
      </c>
      <c r="E702" s="1" t="s">
        <v>205</v>
      </c>
      <c r="F702" s="1" t="s">
        <v>16</v>
      </c>
      <c r="G702" s="1" t="s">
        <v>16</v>
      </c>
      <c r="H702" s="1" t="s">
        <v>17</v>
      </c>
      <c r="I702" s="1" t="s">
        <v>450</v>
      </c>
      <c r="J702" s="1" t="s">
        <v>35</v>
      </c>
      <c r="K702" s="1" t="s">
        <v>16</v>
      </c>
      <c r="L702" s="1" t="s">
        <v>19</v>
      </c>
      <c r="M702" s="2" t="str">
        <f t="shared" si="241"/>
        <v>UK0013027</v>
      </c>
      <c r="N702" s="2" t="str">
        <f t="shared" si="242"/>
        <v>Morecambe Bay</v>
      </c>
      <c r="O702" s="2" t="str">
        <f t="shared" si="243"/>
        <v>SAC</v>
      </c>
      <c r="P702" s="2" t="str">
        <f t="shared" si="245"/>
        <v>A2.1</v>
      </c>
      <c r="Q702" s="37" t="s">
        <v>376</v>
      </c>
      <c r="R702" s="37" t="s">
        <v>377</v>
      </c>
      <c r="S702" s="37" t="s">
        <v>341</v>
      </c>
      <c r="T702" s="37" t="s">
        <v>593</v>
      </c>
      <c r="U702" s="9">
        <f t="shared" si="246"/>
        <v>0</v>
      </c>
      <c r="V702" s="9">
        <f t="shared" si="247"/>
        <v>0</v>
      </c>
      <c r="W702" s="9">
        <f t="shared" si="248"/>
        <v>0</v>
      </c>
      <c r="X702" s="9">
        <f t="shared" si="249"/>
        <v>0</v>
      </c>
      <c r="Y702" s="9">
        <f t="shared" si="250"/>
        <v>0</v>
      </c>
      <c r="Z702" s="9">
        <f t="shared" si="251"/>
        <v>0</v>
      </c>
      <c r="AA702" s="9">
        <f t="shared" si="252"/>
        <v>0</v>
      </c>
      <c r="AB702" s="9">
        <f t="shared" si="253"/>
        <v>0</v>
      </c>
      <c r="AN702" s="10" t="str">
        <f t="shared" si="244"/>
        <v>Gibraltar PointSPA</v>
      </c>
      <c r="AO702" s="10" t="str">
        <f t="shared" si="254"/>
        <v>Gibraltar Point</v>
      </c>
      <c r="AP702" s="9">
        <f>IFERROR(VLOOKUP($AN702,'Introduction probability'!$A$1:$L$128,5,FALSE),"0")</f>
        <v>0.5</v>
      </c>
      <c r="AQ702" s="9">
        <f>IFERROR(VLOOKUP($AN702,'Introduction probability'!$A$1:$L$128,6,FALSE),"0")</f>
        <v>0.5</v>
      </c>
      <c r="AR702" s="9">
        <f>IFERROR(VLOOKUP($AN702,'Introduction probability'!$A$1:$L$128,7,FALSE),"0")</f>
        <v>0.5</v>
      </c>
      <c r="AS702" s="9">
        <f>IFERROR(VLOOKUP($AN702,'Introduction probability'!$A$1:$L$128,8,FALSE),"0")</f>
        <v>0.5</v>
      </c>
      <c r="AT702" s="9">
        <f>IFERROR(VLOOKUP($AN702,'Introduction probability'!$A$1:$L$128,9,FALSE),"0")</f>
        <v>0.5</v>
      </c>
      <c r="AU702" s="9">
        <f>IFERROR(VLOOKUP($AN702,'Introduction probability'!$A$1:$L$128,10,FALSE),"0")</f>
        <v>0.5</v>
      </c>
      <c r="AV702" s="9">
        <f>IFERROR(VLOOKUP($AN702,'Introduction probability'!$A$1:$L$128,11,FALSE),"0")</f>
        <v>0.5</v>
      </c>
      <c r="AW702" s="9">
        <f>IFERROR(VLOOKUP($AN702,'Introduction probability'!$A$1:$L$128,12,FALSE),"0")</f>
        <v>0.5</v>
      </c>
      <c r="AY702" s="2" t="str">
        <f t="shared" si="255"/>
        <v>Gibraltar Point</v>
      </c>
      <c r="AZ702" s="2" t="str">
        <f t="shared" si="256"/>
        <v>SPA</v>
      </c>
      <c r="BA702" s="2">
        <f t="shared" si="257"/>
        <v>0</v>
      </c>
      <c r="BB702" s="2">
        <f t="shared" si="258"/>
        <v>0</v>
      </c>
      <c r="BC702" s="2">
        <f t="shared" si="259"/>
        <v>0</v>
      </c>
      <c r="BD702" s="2">
        <f t="shared" si="260"/>
        <v>0</v>
      </c>
      <c r="BE702" s="2">
        <f t="shared" si="261"/>
        <v>0</v>
      </c>
      <c r="BF702" s="2">
        <f t="shared" si="262"/>
        <v>0</v>
      </c>
      <c r="BG702" s="2">
        <f t="shared" si="263"/>
        <v>0</v>
      </c>
      <c r="BH702" s="2">
        <f t="shared" si="264"/>
        <v>0</v>
      </c>
    </row>
    <row r="703" spans="1:60" x14ac:dyDescent="0.25">
      <c r="A703" s="1" t="s">
        <v>287</v>
      </c>
      <c r="B703" s="1" t="s">
        <v>288</v>
      </c>
      <c r="C703" s="1" t="s">
        <v>242</v>
      </c>
      <c r="D703" s="1" t="s">
        <v>532</v>
      </c>
      <c r="E703" s="1" t="s">
        <v>205</v>
      </c>
      <c r="F703" s="1" t="s">
        <v>16</v>
      </c>
      <c r="G703" s="1" t="s">
        <v>16</v>
      </c>
      <c r="H703" s="1" t="s">
        <v>17</v>
      </c>
      <c r="I703" s="1" t="s">
        <v>459</v>
      </c>
      <c r="J703" s="1" t="s">
        <v>46</v>
      </c>
      <c r="K703" s="1" t="s">
        <v>16</v>
      </c>
      <c r="L703" s="1" t="s">
        <v>19</v>
      </c>
      <c r="M703" s="2" t="str">
        <f t="shared" si="241"/>
        <v>UK0013027</v>
      </c>
      <c r="N703" s="2" t="str">
        <f t="shared" si="242"/>
        <v>Morecambe Bay</v>
      </c>
      <c r="O703" s="2" t="str">
        <f t="shared" si="243"/>
        <v>SAC</v>
      </c>
      <c r="P703" s="2" t="str">
        <f t="shared" si="245"/>
        <v>A2.4</v>
      </c>
      <c r="Q703" s="37" t="s">
        <v>378</v>
      </c>
      <c r="R703" s="37" t="s">
        <v>192</v>
      </c>
      <c r="S703" s="37" t="s">
        <v>341</v>
      </c>
      <c r="T703" s="37" t="s">
        <v>530</v>
      </c>
      <c r="U703" s="9">
        <f t="shared" si="246"/>
        <v>0</v>
      </c>
      <c r="V703" s="9">
        <f t="shared" si="247"/>
        <v>0</v>
      </c>
      <c r="W703" s="9">
        <f t="shared" si="248"/>
        <v>0</v>
      </c>
      <c r="X703" s="9">
        <f t="shared" si="249"/>
        <v>0</v>
      </c>
      <c r="Y703" s="9">
        <f t="shared" si="250"/>
        <v>0</v>
      </c>
      <c r="Z703" s="9">
        <f t="shared" si="251"/>
        <v>0</v>
      </c>
      <c r="AA703" s="9">
        <f t="shared" si="252"/>
        <v>0</v>
      </c>
      <c r="AB703" s="9">
        <f t="shared" si="253"/>
        <v>0</v>
      </c>
      <c r="AN703" s="10" t="str">
        <f t="shared" si="244"/>
        <v>Humber EstuarySPA</v>
      </c>
      <c r="AO703" s="10" t="str">
        <f t="shared" si="254"/>
        <v>Humber Estuary</v>
      </c>
      <c r="AP703" s="9">
        <f>IFERROR(VLOOKUP($AN703,'Introduction probability'!$A$1:$L$128,5,FALSE),"0")</f>
        <v>1</v>
      </c>
      <c r="AQ703" s="9">
        <f>IFERROR(VLOOKUP($AN703,'Introduction probability'!$A$1:$L$128,6,FALSE),"0")</f>
        <v>1</v>
      </c>
      <c r="AR703" s="9">
        <f>IFERROR(VLOOKUP($AN703,'Introduction probability'!$A$1:$L$128,7,FALSE),"0")</f>
        <v>0.5</v>
      </c>
      <c r="AS703" s="9">
        <f>IFERROR(VLOOKUP($AN703,'Introduction probability'!$A$1:$L$128,8,FALSE),"0")</f>
        <v>0.5</v>
      </c>
      <c r="AT703" s="9">
        <f>IFERROR(VLOOKUP($AN703,'Introduction probability'!$A$1:$L$128,9,FALSE),"0")</f>
        <v>0.5</v>
      </c>
      <c r="AU703" s="9">
        <f>IFERROR(VLOOKUP($AN703,'Introduction probability'!$A$1:$L$128,10,FALSE),"0")</f>
        <v>1</v>
      </c>
      <c r="AV703" s="9">
        <f>IFERROR(VLOOKUP($AN703,'Introduction probability'!$A$1:$L$128,11,FALSE),"0")</f>
        <v>0.5</v>
      </c>
      <c r="AW703" s="9">
        <f>IFERROR(VLOOKUP($AN703,'Introduction probability'!$A$1:$L$128,12,FALSE),"0")</f>
        <v>0.5</v>
      </c>
      <c r="AY703" s="2" t="str">
        <f t="shared" si="255"/>
        <v>Humber Estuary</v>
      </c>
      <c r="AZ703" s="2" t="str">
        <f t="shared" si="256"/>
        <v>SPA</v>
      </c>
      <c r="BA703" s="2">
        <f t="shared" si="257"/>
        <v>0</v>
      </c>
      <c r="BB703" s="2">
        <f t="shared" si="258"/>
        <v>0</v>
      </c>
      <c r="BC703" s="2">
        <f t="shared" si="259"/>
        <v>0</v>
      </c>
      <c r="BD703" s="2">
        <f t="shared" si="260"/>
        <v>0</v>
      </c>
      <c r="BE703" s="2">
        <f t="shared" si="261"/>
        <v>0</v>
      </c>
      <c r="BF703" s="2">
        <f t="shared" si="262"/>
        <v>0</v>
      </c>
      <c r="BG703" s="2">
        <f t="shared" si="263"/>
        <v>0</v>
      </c>
      <c r="BH703" s="2">
        <f t="shared" si="264"/>
        <v>0</v>
      </c>
    </row>
    <row r="704" spans="1:60" x14ac:dyDescent="0.25">
      <c r="A704" s="1" t="s">
        <v>287</v>
      </c>
      <c r="B704" s="1" t="s">
        <v>288</v>
      </c>
      <c r="C704" s="1" t="s">
        <v>242</v>
      </c>
      <c r="D704" s="1" t="s">
        <v>532</v>
      </c>
      <c r="E704" s="1" t="s">
        <v>205</v>
      </c>
      <c r="F704" s="1" t="s">
        <v>16</v>
      </c>
      <c r="G704" s="1" t="s">
        <v>16</v>
      </c>
      <c r="H704" s="1" t="s">
        <v>17</v>
      </c>
      <c r="I704" s="1" t="s">
        <v>444</v>
      </c>
      <c r="J704" s="1" t="s">
        <v>27</v>
      </c>
      <c r="K704" s="1" t="s">
        <v>16</v>
      </c>
      <c r="L704" s="1" t="s">
        <v>19</v>
      </c>
      <c r="M704" s="2" t="str">
        <f t="shared" si="241"/>
        <v>UK0013027</v>
      </c>
      <c r="N704" s="2" t="str">
        <f t="shared" si="242"/>
        <v>Morecambe Bay</v>
      </c>
      <c r="O704" s="2" t="str">
        <f t="shared" si="243"/>
        <v>SAC</v>
      </c>
      <c r="P704" s="2" t="str">
        <f t="shared" si="245"/>
        <v>A2.3</v>
      </c>
      <c r="Q704" s="37" t="s">
        <v>378</v>
      </c>
      <c r="R704" s="37" t="s">
        <v>192</v>
      </c>
      <c r="S704" s="37" t="s">
        <v>341</v>
      </c>
      <c r="T704" s="37" t="s">
        <v>536</v>
      </c>
      <c r="U704" s="9">
        <f t="shared" si="246"/>
        <v>1</v>
      </c>
      <c r="V704" s="9">
        <f t="shared" si="247"/>
        <v>1</v>
      </c>
      <c r="W704" s="9">
        <f t="shared" si="248"/>
        <v>1</v>
      </c>
      <c r="X704" s="9">
        <f t="shared" si="249"/>
        <v>1</v>
      </c>
      <c r="Y704" s="9">
        <f t="shared" si="250"/>
        <v>1</v>
      </c>
      <c r="Z704" s="9">
        <f t="shared" si="251"/>
        <v>1</v>
      </c>
      <c r="AA704" s="9">
        <f t="shared" si="252"/>
        <v>1</v>
      </c>
      <c r="AB704" s="9">
        <f t="shared" si="253"/>
        <v>1</v>
      </c>
      <c r="AN704" s="10" t="str">
        <f t="shared" si="244"/>
        <v>Humber EstuarySPA</v>
      </c>
      <c r="AO704" s="10" t="str">
        <f t="shared" si="254"/>
        <v>Humber Estuary</v>
      </c>
      <c r="AP704" s="9">
        <f>IFERROR(VLOOKUP($AN704,'Introduction probability'!$A$1:$L$128,5,FALSE),"0")</f>
        <v>1</v>
      </c>
      <c r="AQ704" s="9">
        <f>IFERROR(VLOOKUP($AN704,'Introduction probability'!$A$1:$L$128,6,FALSE),"0")</f>
        <v>1</v>
      </c>
      <c r="AR704" s="9">
        <f>IFERROR(VLOOKUP($AN704,'Introduction probability'!$A$1:$L$128,7,FALSE),"0")</f>
        <v>0.5</v>
      </c>
      <c r="AS704" s="9">
        <f>IFERROR(VLOOKUP($AN704,'Introduction probability'!$A$1:$L$128,8,FALSE),"0")</f>
        <v>0.5</v>
      </c>
      <c r="AT704" s="9">
        <f>IFERROR(VLOOKUP($AN704,'Introduction probability'!$A$1:$L$128,9,FALSE),"0")</f>
        <v>0.5</v>
      </c>
      <c r="AU704" s="9">
        <f>IFERROR(VLOOKUP($AN704,'Introduction probability'!$A$1:$L$128,10,FALSE),"0")</f>
        <v>1</v>
      </c>
      <c r="AV704" s="9">
        <f>IFERROR(VLOOKUP($AN704,'Introduction probability'!$A$1:$L$128,11,FALSE),"0")</f>
        <v>0.5</v>
      </c>
      <c r="AW704" s="9">
        <f>IFERROR(VLOOKUP($AN704,'Introduction probability'!$A$1:$L$128,12,FALSE),"0")</f>
        <v>0.5</v>
      </c>
      <c r="AY704" s="2" t="str">
        <f t="shared" si="255"/>
        <v>Humber Estuary</v>
      </c>
      <c r="AZ704" s="2" t="str">
        <f t="shared" si="256"/>
        <v>SPA</v>
      </c>
      <c r="BA704" s="2">
        <f t="shared" si="257"/>
        <v>1</v>
      </c>
      <c r="BB704" s="2">
        <f t="shared" si="258"/>
        <v>1</v>
      </c>
      <c r="BC704" s="2">
        <f t="shared" si="259"/>
        <v>0.5</v>
      </c>
      <c r="BD704" s="2">
        <f t="shared" si="260"/>
        <v>0.5</v>
      </c>
      <c r="BE704" s="2">
        <f t="shared" si="261"/>
        <v>0.5</v>
      </c>
      <c r="BF704" s="2">
        <f t="shared" si="262"/>
        <v>1</v>
      </c>
      <c r="BG704" s="2">
        <f t="shared" si="263"/>
        <v>0.5</v>
      </c>
      <c r="BH704" s="2">
        <f t="shared" si="264"/>
        <v>0.5</v>
      </c>
    </row>
    <row r="705" spans="1:60" x14ac:dyDescent="0.25">
      <c r="A705" s="1" t="s">
        <v>287</v>
      </c>
      <c r="B705" s="1" t="s">
        <v>288</v>
      </c>
      <c r="C705" s="1" t="s">
        <v>242</v>
      </c>
      <c r="D705" s="1" t="s">
        <v>532</v>
      </c>
      <c r="E705" s="1" t="s">
        <v>205</v>
      </c>
      <c r="F705" s="1" t="s">
        <v>16</v>
      </c>
      <c r="G705" s="1" t="s">
        <v>16</v>
      </c>
      <c r="H705" s="1" t="s">
        <v>17</v>
      </c>
      <c r="I705" s="1" t="s">
        <v>465</v>
      </c>
      <c r="J705" s="1" t="s">
        <v>56</v>
      </c>
      <c r="K705" s="1" t="s">
        <v>16</v>
      </c>
      <c r="L705" s="1" t="s">
        <v>19</v>
      </c>
      <c r="M705" s="2" t="str">
        <f t="shared" si="241"/>
        <v>UK0013027</v>
      </c>
      <c r="N705" s="2" t="str">
        <f t="shared" si="242"/>
        <v>Morecambe Bay</v>
      </c>
      <c r="O705" s="2" t="str">
        <f t="shared" si="243"/>
        <v>SAC</v>
      </c>
      <c r="P705" s="2" t="str">
        <f t="shared" si="245"/>
        <v>A2.2</v>
      </c>
      <c r="Q705" s="37" t="s">
        <v>378</v>
      </c>
      <c r="R705" s="37" t="s">
        <v>192</v>
      </c>
      <c r="S705" s="37" t="s">
        <v>341</v>
      </c>
      <c r="T705" s="37" t="s">
        <v>596</v>
      </c>
      <c r="U705" s="9">
        <f t="shared" si="246"/>
        <v>0</v>
      </c>
      <c r="V705" s="9">
        <f t="shared" si="247"/>
        <v>0</v>
      </c>
      <c r="W705" s="9">
        <f t="shared" si="248"/>
        <v>0</v>
      </c>
      <c r="X705" s="9">
        <f t="shared" si="249"/>
        <v>0</v>
      </c>
      <c r="Y705" s="9">
        <f t="shared" si="250"/>
        <v>0</v>
      </c>
      <c r="Z705" s="9">
        <f t="shared" si="251"/>
        <v>0</v>
      </c>
      <c r="AA705" s="9">
        <f t="shared" si="252"/>
        <v>0</v>
      </c>
      <c r="AB705" s="9">
        <f t="shared" si="253"/>
        <v>0</v>
      </c>
      <c r="AN705" s="10" t="str">
        <f t="shared" si="244"/>
        <v>Humber EstuarySPA</v>
      </c>
      <c r="AO705" s="10" t="str">
        <f t="shared" si="254"/>
        <v>Humber Estuary</v>
      </c>
      <c r="AP705" s="9">
        <f>IFERROR(VLOOKUP($AN705,'Introduction probability'!$A$1:$L$128,5,FALSE),"0")</f>
        <v>1</v>
      </c>
      <c r="AQ705" s="9">
        <f>IFERROR(VLOOKUP($AN705,'Introduction probability'!$A$1:$L$128,6,FALSE),"0")</f>
        <v>1</v>
      </c>
      <c r="AR705" s="9">
        <f>IFERROR(VLOOKUP($AN705,'Introduction probability'!$A$1:$L$128,7,FALSE),"0")</f>
        <v>0.5</v>
      </c>
      <c r="AS705" s="9">
        <f>IFERROR(VLOOKUP($AN705,'Introduction probability'!$A$1:$L$128,8,FALSE),"0")</f>
        <v>0.5</v>
      </c>
      <c r="AT705" s="9">
        <f>IFERROR(VLOOKUP($AN705,'Introduction probability'!$A$1:$L$128,9,FALSE),"0")</f>
        <v>0.5</v>
      </c>
      <c r="AU705" s="9">
        <f>IFERROR(VLOOKUP($AN705,'Introduction probability'!$A$1:$L$128,10,FALSE),"0")</f>
        <v>1</v>
      </c>
      <c r="AV705" s="9">
        <f>IFERROR(VLOOKUP($AN705,'Introduction probability'!$A$1:$L$128,11,FALSE),"0")</f>
        <v>0.5</v>
      </c>
      <c r="AW705" s="9">
        <f>IFERROR(VLOOKUP($AN705,'Introduction probability'!$A$1:$L$128,12,FALSE),"0")</f>
        <v>0.5</v>
      </c>
      <c r="AY705" s="2" t="str">
        <f t="shared" si="255"/>
        <v>Humber Estuary</v>
      </c>
      <c r="AZ705" s="2" t="str">
        <f t="shared" si="256"/>
        <v>SPA</v>
      </c>
      <c r="BA705" s="2">
        <f t="shared" si="257"/>
        <v>0</v>
      </c>
      <c r="BB705" s="2">
        <f t="shared" si="258"/>
        <v>0</v>
      </c>
      <c r="BC705" s="2">
        <f t="shared" si="259"/>
        <v>0</v>
      </c>
      <c r="BD705" s="2">
        <f t="shared" si="260"/>
        <v>0</v>
      </c>
      <c r="BE705" s="2">
        <f t="shared" si="261"/>
        <v>0</v>
      </c>
      <c r="BF705" s="2">
        <f t="shared" si="262"/>
        <v>0</v>
      </c>
      <c r="BG705" s="2">
        <f t="shared" si="263"/>
        <v>0</v>
      </c>
      <c r="BH705" s="2">
        <f t="shared" si="264"/>
        <v>0</v>
      </c>
    </row>
    <row r="706" spans="1:60" x14ac:dyDescent="0.25">
      <c r="A706" s="1" t="s">
        <v>287</v>
      </c>
      <c r="B706" s="1" t="s">
        <v>288</v>
      </c>
      <c r="C706" s="1" t="s">
        <v>242</v>
      </c>
      <c r="D706" s="1" t="s">
        <v>532</v>
      </c>
      <c r="E706" s="1" t="s">
        <v>205</v>
      </c>
      <c r="F706" s="1" t="s">
        <v>16</v>
      </c>
      <c r="G706" s="1" t="s">
        <v>16</v>
      </c>
      <c r="H706" s="1" t="s">
        <v>17</v>
      </c>
      <c r="I706" s="1" t="s">
        <v>597</v>
      </c>
      <c r="J706" s="1" t="s">
        <v>188</v>
      </c>
      <c r="K706" s="1" t="s">
        <v>16</v>
      </c>
      <c r="L706" s="1" t="s">
        <v>19</v>
      </c>
      <c r="M706" s="2" t="str">
        <f t="shared" si="241"/>
        <v>UK0013027</v>
      </c>
      <c r="N706" s="2" t="str">
        <f t="shared" si="242"/>
        <v>Morecambe Bay</v>
      </c>
      <c r="O706" s="2" t="str">
        <f t="shared" si="243"/>
        <v>SAC</v>
      </c>
      <c r="P706" s="2" t="str">
        <f t="shared" si="245"/>
        <v>A2.61</v>
      </c>
      <c r="Q706" s="37" t="s">
        <v>378</v>
      </c>
      <c r="R706" s="37" t="s">
        <v>192</v>
      </c>
      <c r="S706" s="37" t="s">
        <v>341</v>
      </c>
      <c r="T706" s="37" t="s">
        <v>459</v>
      </c>
      <c r="U706" s="9">
        <f t="shared" si="246"/>
        <v>0</v>
      </c>
      <c r="V706" s="9">
        <f t="shared" si="247"/>
        <v>1</v>
      </c>
      <c r="W706" s="9">
        <f t="shared" si="248"/>
        <v>0</v>
      </c>
      <c r="X706" s="9">
        <f t="shared" si="249"/>
        <v>0</v>
      </c>
      <c r="Y706" s="9">
        <f t="shared" si="250"/>
        <v>0</v>
      </c>
      <c r="Z706" s="9">
        <f t="shared" si="251"/>
        <v>0</v>
      </c>
      <c r="AA706" s="9">
        <f t="shared" si="252"/>
        <v>0</v>
      </c>
      <c r="AB706" s="9">
        <f t="shared" si="253"/>
        <v>0</v>
      </c>
      <c r="AN706" s="10" t="str">
        <f t="shared" si="244"/>
        <v>Humber EstuarySPA</v>
      </c>
      <c r="AO706" s="10" t="str">
        <f t="shared" si="254"/>
        <v>Humber Estuary</v>
      </c>
      <c r="AP706" s="9">
        <f>IFERROR(VLOOKUP($AN706,'Introduction probability'!$A$1:$L$128,5,FALSE),"0")</f>
        <v>1</v>
      </c>
      <c r="AQ706" s="9">
        <f>IFERROR(VLOOKUP($AN706,'Introduction probability'!$A$1:$L$128,6,FALSE),"0")</f>
        <v>1</v>
      </c>
      <c r="AR706" s="9">
        <f>IFERROR(VLOOKUP($AN706,'Introduction probability'!$A$1:$L$128,7,FALSE),"0")</f>
        <v>0.5</v>
      </c>
      <c r="AS706" s="9">
        <f>IFERROR(VLOOKUP($AN706,'Introduction probability'!$A$1:$L$128,8,FALSE),"0")</f>
        <v>0.5</v>
      </c>
      <c r="AT706" s="9">
        <f>IFERROR(VLOOKUP($AN706,'Introduction probability'!$A$1:$L$128,9,FALSE),"0")</f>
        <v>0.5</v>
      </c>
      <c r="AU706" s="9">
        <f>IFERROR(VLOOKUP($AN706,'Introduction probability'!$A$1:$L$128,10,FALSE),"0")</f>
        <v>1</v>
      </c>
      <c r="AV706" s="9">
        <f>IFERROR(VLOOKUP($AN706,'Introduction probability'!$A$1:$L$128,11,FALSE),"0")</f>
        <v>0.5</v>
      </c>
      <c r="AW706" s="9">
        <f>IFERROR(VLOOKUP($AN706,'Introduction probability'!$A$1:$L$128,12,FALSE),"0")</f>
        <v>0.5</v>
      </c>
      <c r="AY706" s="2" t="str">
        <f t="shared" si="255"/>
        <v>Humber Estuary</v>
      </c>
      <c r="AZ706" s="2" t="str">
        <f t="shared" si="256"/>
        <v>SPA</v>
      </c>
      <c r="BA706" s="2">
        <f t="shared" si="257"/>
        <v>0</v>
      </c>
      <c r="BB706" s="2">
        <f t="shared" si="258"/>
        <v>1</v>
      </c>
      <c r="BC706" s="2">
        <f t="shared" si="259"/>
        <v>0</v>
      </c>
      <c r="BD706" s="2">
        <f t="shared" si="260"/>
        <v>0</v>
      </c>
      <c r="BE706" s="2">
        <f t="shared" si="261"/>
        <v>0</v>
      </c>
      <c r="BF706" s="2">
        <f t="shared" si="262"/>
        <v>0</v>
      </c>
      <c r="BG706" s="2">
        <f t="shared" si="263"/>
        <v>0</v>
      </c>
      <c r="BH706" s="2">
        <f t="shared" si="264"/>
        <v>0</v>
      </c>
    </row>
    <row r="707" spans="1:60" x14ac:dyDescent="0.25">
      <c r="A707" s="1" t="s">
        <v>287</v>
      </c>
      <c r="B707" s="1" t="s">
        <v>288</v>
      </c>
      <c r="C707" s="1" t="s">
        <v>242</v>
      </c>
      <c r="D707" s="1" t="s">
        <v>538</v>
      </c>
      <c r="E707" s="1" t="s">
        <v>259</v>
      </c>
      <c r="F707" s="1" t="s">
        <v>16</v>
      </c>
      <c r="G707" s="1" t="s">
        <v>16</v>
      </c>
      <c r="H707" s="1" t="s">
        <v>17</v>
      </c>
      <c r="I707" s="1" t="s">
        <v>16</v>
      </c>
      <c r="J707" s="1" t="s">
        <v>16</v>
      </c>
      <c r="K707" s="1" t="s">
        <v>16</v>
      </c>
      <c r="L707" s="1" t="s">
        <v>16</v>
      </c>
      <c r="M707" s="2" t="str">
        <f t="shared" ref="M707:M770" si="265">A707</f>
        <v>UK0013027</v>
      </c>
      <c r="N707" s="2" t="str">
        <f t="shared" ref="N707:N770" si="266">B707</f>
        <v>Morecambe Bay</v>
      </c>
      <c r="O707" s="2" t="str">
        <f t="shared" ref="O707:O770" si="267">C707</f>
        <v>SAC</v>
      </c>
      <c r="P707" s="2" t="str">
        <f t="shared" si="245"/>
        <v>H1220</v>
      </c>
      <c r="Q707" s="37" t="s">
        <v>378</v>
      </c>
      <c r="R707" s="37" t="s">
        <v>192</v>
      </c>
      <c r="S707" s="37" t="s">
        <v>341</v>
      </c>
      <c r="T707" s="37" t="s">
        <v>444</v>
      </c>
      <c r="U707" s="9">
        <f t="shared" si="246"/>
        <v>0</v>
      </c>
      <c r="V707" s="9">
        <f t="shared" si="247"/>
        <v>0</v>
      </c>
      <c r="W707" s="9">
        <f t="shared" si="248"/>
        <v>0</v>
      </c>
      <c r="X707" s="9">
        <f t="shared" si="249"/>
        <v>0</v>
      </c>
      <c r="Y707" s="9">
        <f t="shared" si="250"/>
        <v>0</v>
      </c>
      <c r="Z707" s="9">
        <f t="shared" si="251"/>
        <v>0</v>
      </c>
      <c r="AA707" s="9">
        <f t="shared" si="252"/>
        <v>0</v>
      </c>
      <c r="AB707" s="9">
        <f t="shared" si="253"/>
        <v>0</v>
      </c>
      <c r="AN707" s="10" t="str">
        <f t="shared" ref="AN707:AN770" si="268">CONCATENATE(R707,S707)</f>
        <v>Humber EstuarySPA</v>
      </c>
      <c r="AO707" s="10" t="str">
        <f t="shared" si="254"/>
        <v>Humber Estuary</v>
      </c>
      <c r="AP707" s="9">
        <f>IFERROR(VLOOKUP($AN707,'Introduction probability'!$A$1:$L$128,5,FALSE),"0")</f>
        <v>1</v>
      </c>
      <c r="AQ707" s="9">
        <f>IFERROR(VLOOKUP($AN707,'Introduction probability'!$A$1:$L$128,6,FALSE),"0")</f>
        <v>1</v>
      </c>
      <c r="AR707" s="9">
        <f>IFERROR(VLOOKUP($AN707,'Introduction probability'!$A$1:$L$128,7,FALSE),"0")</f>
        <v>0.5</v>
      </c>
      <c r="AS707" s="9">
        <f>IFERROR(VLOOKUP($AN707,'Introduction probability'!$A$1:$L$128,8,FALSE),"0")</f>
        <v>0.5</v>
      </c>
      <c r="AT707" s="9">
        <f>IFERROR(VLOOKUP($AN707,'Introduction probability'!$A$1:$L$128,9,FALSE),"0")</f>
        <v>0.5</v>
      </c>
      <c r="AU707" s="9">
        <f>IFERROR(VLOOKUP($AN707,'Introduction probability'!$A$1:$L$128,10,FALSE),"0")</f>
        <v>1</v>
      </c>
      <c r="AV707" s="9">
        <f>IFERROR(VLOOKUP($AN707,'Introduction probability'!$A$1:$L$128,11,FALSE),"0")</f>
        <v>0.5</v>
      </c>
      <c r="AW707" s="9">
        <f>IFERROR(VLOOKUP($AN707,'Introduction probability'!$A$1:$L$128,12,FALSE),"0")</f>
        <v>0.5</v>
      </c>
      <c r="AY707" s="2" t="str">
        <f t="shared" si="255"/>
        <v>Humber Estuary</v>
      </c>
      <c r="AZ707" s="2" t="str">
        <f t="shared" si="256"/>
        <v>SPA</v>
      </c>
      <c r="BA707" s="2">
        <f t="shared" si="257"/>
        <v>0</v>
      </c>
      <c r="BB707" s="2">
        <f t="shared" si="258"/>
        <v>0</v>
      </c>
      <c r="BC707" s="2">
        <f t="shared" si="259"/>
        <v>0</v>
      </c>
      <c r="BD707" s="2">
        <f t="shared" si="260"/>
        <v>0</v>
      </c>
      <c r="BE707" s="2">
        <f t="shared" si="261"/>
        <v>0</v>
      </c>
      <c r="BF707" s="2">
        <f t="shared" si="262"/>
        <v>0</v>
      </c>
      <c r="BG707" s="2">
        <f t="shared" si="263"/>
        <v>0</v>
      </c>
      <c r="BH707" s="2">
        <f t="shared" si="264"/>
        <v>0</v>
      </c>
    </row>
    <row r="708" spans="1:60" x14ac:dyDescent="0.25">
      <c r="A708" s="1" t="s">
        <v>287</v>
      </c>
      <c r="B708" s="1" t="s">
        <v>288</v>
      </c>
      <c r="C708" s="1" t="s">
        <v>242</v>
      </c>
      <c r="D708" s="1" t="s">
        <v>441</v>
      </c>
      <c r="E708" s="1" t="s">
        <v>15</v>
      </c>
      <c r="F708" s="1" t="s">
        <v>16</v>
      </c>
      <c r="G708" s="1" t="s">
        <v>16</v>
      </c>
      <c r="H708" s="1" t="s">
        <v>17</v>
      </c>
      <c r="I708" s="1" t="s">
        <v>590</v>
      </c>
      <c r="J708" s="1" t="s">
        <v>18</v>
      </c>
      <c r="K708" s="1" t="s">
        <v>16</v>
      </c>
      <c r="L708" s="1" t="s">
        <v>19</v>
      </c>
      <c r="M708" s="2" t="str">
        <f t="shared" si="265"/>
        <v>UK0013027</v>
      </c>
      <c r="N708" s="2" t="str">
        <f t="shared" si="266"/>
        <v>Morecambe Bay</v>
      </c>
      <c r="O708" s="2" t="str">
        <f t="shared" si="267"/>
        <v>SAC</v>
      </c>
      <c r="P708" s="2" t="str">
        <f t="shared" ref="P708:P771" si="269">IF(I708="",D708,I708)</f>
        <v>A4</v>
      </c>
      <c r="Q708" s="37" t="s">
        <v>378</v>
      </c>
      <c r="R708" s="37" t="s">
        <v>192</v>
      </c>
      <c r="S708" s="37" t="s">
        <v>341</v>
      </c>
      <c r="T708" s="37" t="s">
        <v>465</v>
      </c>
      <c r="U708" s="9">
        <f t="shared" ref="U708:U771" si="270">IFERROR(VLOOKUP($T708,$AD$4:$AM$65,3,FALSE),0)</f>
        <v>0</v>
      </c>
      <c r="V708" s="9">
        <f t="shared" ref="V708:V771" si="271">IFERROR(VLOOKUP($T708,$AD$4:$AM$65,4,FALSE),0)</f>
        <v>0</v>
      </c>
      <c r="W708" s="9">
        <f t="shared" ref="W708:W771" si="272">IFERROR(VLOOKUP($T708,$AD$4:$AM$65,5,FALSE),0)</f>
        <v>0</v>
      </c>
      <c r="X708" s="9">
        <f t="shared" ref="X708:X771" si="273">IFERROR(VLOOKUP($T708,$AD$4:$AM$65,6,FALSE),0)</f>
        <v>0</v>
      </c>
      <c r="Y708" s="9">
        <f t="shared" ref="Y708:Y771" si="274">IFERROR(VLOOKUP($T708,$AD$4:$AM$65,7,FALSE),0)</f>
        <v>0</v>
      </c>
      <c r="Z708" s="9">
        <f t="shared" ref="Z708:Z771" si="275">IFERROR(VLOOKUP($T708,$AD$4:$AM$65,8,FALSE),0)</f>
        <v>0</v>
      </c>
      <c r="AA708" s="9">
        <f t="shared" ref="AA708:AA771" si="276">IFERROR(VLOOKUP($T708,$AD$4:$AM$65,9,FALSE),0)</f>
        <v>0</v>
      </c>
      <c r="AB708" s="9">
        <f t="shared" ref="AB708:AB771" si="277">IFERROR(VLOOKUP($T708,$AD$4:$AM$65,10,FALSE),0)</f>
        <v>0</v>
      </c>
      <c r="AN708" s="10" t="str">
        <f t="shared" si="268"/>
        <v>Humber EstuarySPA</v>
      </c>
      <c r="AO708" s="10" t="str">
        <f t="shared" ref="AO708:AO771" si="278">R708</f>
        <v>Humber Estuary</v>
      </c>
      <c r="AP708" s="9">
        <f>IFERROR(VLOOKUP($AN708,'Introduction probability'!$A$1:$L$128,5,FALSE),"0")</f>
        <v>1</v>
      </c>
      <c r="AQ708" s="9">
        <f>IFERROR(VLOOKUP($AN708,'Introduction probability'!$A$1:$L$128,6,FALSE),"0")</f>
        <v>1</v>
      </c>
      <c r="AR708" s="9">
        <f>IFERROR(VLOOKUP($AN708,'Introduction probability'!$A$1:$L$128,7,FALSE),"0")</f>
        <v>0.5</v>
      </c>
      <c r="AS708" s="9">
        <f>IFERROR(VLOOKUP($AN708,'Introduction probability'!$A$1:$L$128,8,FALSE),"0")</f>
        <v>0.5</v>
      </c>
      <c r="AT708" s="9">
        <f>IFERROR(VLOOKUP($AN708,'Introduction probability'!$A$1:$L$128,9,FALSE),"0")</f>
        <v>0.5</v>
      </c>
      <c r="AU708" s="9">
        <f>IFERROR(VLOOKUP($AN708,'Introduction probability'!$A$1:$L$128,10,FALSE),"0")</f>
        <v>1</v>
      </c>
      <c r="AV708" s="9">
        <f>IFERROR(VLOOKUP($AN708,'Introduction probability'!$A$1:$L$128,11,FALSE),"0")</f>
        <v>0.5</v>
      </c>
      <c r="AW708" s="9">
        <f>IFERROR(VLOOKUP($AN708,'Introduction probability'!$A$1:$L$128,12,FALSE),"0")</f>
        <v>0.5</v>
      </c>
      <c r="AY708" s="2" t="str">
        <f t="shared" ref="AY708:AY771" si="279">R708</f>
        <v>Humber Estuary</v>
      </c>
      <c r="AZ708" s="2" t="str">
        <f t="shared" ref="AZ708:AZ771" si="280">S708</f>
        <v>SPA</v>
      </c>
      <c r="BA708" s="2">
        <f t="shared" ref="BA708:BA771" si="281">AP708*U708</f>
        <v>0</v>
      </c>
      <c r="BB708" s="2">
        <f t="shared" ref="BB708:BB771" si="282">AQ708*V708</f>
        <v>0</v>
      </c>
      <c r="BC708" s="2">
        <f t="shared" ref="BC708:BC771" si="283">AR708*W708</f>
        <v>0</v>
      </c>
      <c r="BD708" s="2">
        <f t="shared" ref="BD708:BD771" si="284">AS708*X708</f>
        <v>0</v>
      </c>
      <c r="BE708" s="2">
        <f t="shared" ref="BE708:BE771" si="285">AT708*Y708</f>
        <v>0</v>
      </c>
      <c r="BF708" s="2">
        <f t="shared" ref="BF708:BF771" si="286">AU708*Z708</f>
        <v>0</v>
      </c>
      <c r="BG708" s="2">
        <f t="shared" ref="BG708:BG771" si="287">AV708*AA708</f>
        <v>0</v>
      </c>
      <c r="BH708" s="2">
        <f t="shared" ref="BH708:BH771" si="288">AW708*AB708</f>
        <v>0</v>
      </c>
    </row>
    <row r="709" spans="1:60" x14ac:dyDescent="0.25">
      <c r="A709" s="1" t="s">
        <v>287</v>
      </c>
      <c r="B709" s="1" t="s">
        <v>288</v>
      </c>
      <c r="C709" s="1" t="s">
        <v>242</v>
      </c>
      <c r="D709" s="1" t="s">
        <v>441</v>
      </c>
      <c r="E709" s="1" t="s">
        <v>15</v>
      </c>
      <c r="F709" s="1" t="s">
        <v>16</v>
      </c>
      <c r="G709" s="1" t="s">
        <v>16</v>
      </c>
      <c r="H709" s="1" t="s">
        <v>17</v>
      </c>
      <c r="I709" s="1" t="s">
        <v>594</v>
      </c>
      <c r="J709" s="1" t="s">
        <v>154</v>
      </c>
      <c r="K709" s="1" t="s">
        <v>16</v>
      </c>
      <c r="L709" s="1" t="s">
        <v>19</v>
      </c>
      <c r="M709" s="2" t="str">
        <f t="shared" si="265"/>
        <v>UK0013027</v>
      </c>
      <c r="N709" s="2" t="str">
        <f t="shared" si="266"/>
        <v>Morecambe Bay</v>
      </c>
      <c r="O709" s="2" t="str">
        <f t="shared" si="267"/>
        <v>SAC</v>
      </c>
      <c r="P709" s="2" t="str">
        <f t="shared" si="269"/>
        <v>SF_SH_5</v>
      </c>
      <c r="Q709" s="37" t="s">
        <v>378</v>
      </c>
      <c r="R709" s="37" t="s">
        <v>192</v>
      </c>
      <c r="S709" s="37" t="s">
        <v>341</v>
      </c>
      <c r="T709" s="37" t="s">
        <v>543</v>
      </c>
      <c r="U709" s="9">
        <f t="shared" si="270"/>
        <v>0</v>
      </c>
      <c r="V709" s="9">
        <f t="shared" si="271"/>
        <v>0</v>
      </c>
      <c r="W709" s="9">
        <f t="shared" si="272"/>
        <v>0</v>
      </c>
      <c r="X709" s="9">
        <f t="shared" si="273"/>
        <v>0</v>
      </c>
      <c r="Y709" s="9">
        <f t="shared" si="274"/>
        <v>0</v>
      </c>
      <c r="Z709" s="9">
        <f t="shared" si="275"/>
        <v>0</v>
      </c>
      <c r="AA709" s="9">
        <f t="shared" si="276"/>
        <v>0</v>
      </c>
      <c r="AB709" s="9">
        <f t="shared" si="277"/>
        <v>0</v>
      </c>
      <c r="AN709" s="10" t="str">
        <f t="shared" si="268"/>
        <v>Humber EstuarySPA</v>
      </c>
      <c r="AO709" s="10" t="str">
        <f t="shared" si="278"/>
        <v>Humber Estuary</v>
      </c>
      <c r="AP709" s="9">
        <f>IFERROR(VLOOKUP($AN709,'Introduction probability'!$A$1:$L$128,5,FALSE),"0")</f>
        <v>1</v>
      </c>
      <c r="AQ709" s="9">
        <f>IFERROR(VLOOKUP($AN709,'Introduction probability'!$A$1:$L$128,6,FALSE),"0")</f>
        <v>1</v>
      </c>
      <c r="AR709" s="9">
        <f>IFERROR(VLOOKUP($AN709,'Introduction probability'!$A$1:$L$128,7,FALSE),"0")</f>
        <v>0.5</v>
      </c>
      <c r="AS709" s="9">
        <f>IFERROR(VLOOKUP($AN709,'Introduction probability'!$A$1:$L$128,8,FALSE),"0")</f>
        <v>0.5</v>
      </c>
      <c r="AT709" s="9">
        <f>IFERROR(VLOOKUP($AN709,'Introduction probability'!$A$1:$L$128,9,FALSE),"0")</f>
        <v>0.5</v>
      </c>
      <c r="AU709" s="9">
        <f>IFERROR(VLOOKUP($AN709,'Introduction probability'!$A$1:$L$128,10,FALSE),"0")</f>
        <v>1</v>
      </c>
      <c r="AV709" s="9">
        <f>IFERROR(VLOOKUP($AN709,'Introduction probability'!$A$1:$L$128,11,FALSE),"0")</f>
        <v>0.5</v>
      </c>
      <c r="AW709" s="9">
        <f>IFERROR(VLOOKUP($AN709,'Introduction probability'!$A$1:$L$128,12,FALSE),"0")</f>
        <v>0.5</v>
      </c>
      <c r="AY709" s="2" t="str">
        <f t="shared" si="279"/>
        <v>Humber Estuary</v>
      </c>
      <c r="AZ709" s="2" t="str">
        <f t="shared" si="280"/>
        <v>SPA</v>
      </c>
      <c r="BA709" s="2">
        <f t="shared" si="281"/>
        <v>0</v>
      </c>
      <c r="BB709" s="2">
        <f t="shared" si="282"/>
        <v>0</v>
      </c>
      <c r="BC709" s="2">
        <f t="shared" si="283"/>
        <v>0</v>
      </c>
      <c r="BD709" s="2">
        <f t="shared" si="284"/>
        <v>0</v>
      </c>
      <c r="BE709" s="2">
        <f t="shared" si="285"/>
        <v>0</v>
      </c>
      <c r="BF709" s="2">
        <f t="shared" si="286"/>
        <v>0</v>
      </c>
      <c r="BG709" s="2">
        <f t="shared" si="287"/>
        <v>0</v>
      </c>
      <c r="BH709" s="2">
        <f t="shared" si="288"/>
        <v>0</v>
      </c>
    </row>
    <row r="710" spans="1:60" x14ac:dyDescent="0.25">
      <c r="A710" s="1" t="s">
        <v>287</v>
      </c>
      <c r="B710" s="1" t="s">
        <v>288</v>
      </c>
      <c r="C710" s="1" t="s">
        <v>242</v>
      </c>
      <c r="D710" s="1" t="s">
        <v>441</v>
      </c>
      <c r="E710" s="1" t="s">
        <v>15</v>
      </c>
      <c r="F710" s="1" t="s">
        <v>16</v>
      </c>
      <c r="G710" s="1" t="s">
        <v>16</v>
      </c>
      <c r="H710" s="1" t="s">
        <v>17</v>
      </c>
      <c r="I710" s="1" t="s">
        <v>624</v>
      </c>
      <c r="J710" s="1" t="s">
        <v>263</v>
      </c>
      <c r="K710" s="1" t="s">
        <v>16</v>
      </c>
      <c r="L710" s="1" t="s">
        <v>19</v>
      </c>
      <c r="M710" s="2" t="str">
        <f t="shared" si="265"/>
        <v>UK0013027</v>
      </c>
      <c r="N710" s="2" t="str">
        <f t="shared" si="266"/>
        <v>Morecambe Bay</v>
      </c>
      <c r="O710" s="2" t="str">
        <f t="shared" si="267"/>
        <v>SAC</v>
      </c>
      <c r="P710" s="2" t="str">
        <f t="shared" si="269"/>
        <v>A2.71</v>
      </c>
      <c r="Q710" s="37" t="s">
        <v>378</v>
      </c>
      <c r="R710" s="37" t="s">
        <v>192</v>
      </c>
      <c r="S710" s="37" t="s">
        <v>341</v>
      </c>
      <c r="T710" s="37" t="s">
        <v>593</v>
      </c>
      <c r="U710" s="9">
        <f t="shared" si="270"/>
        <v>0</v>
      </c>
      <c r="V710" s="9">
        <f t="shared" si="271"/>
        <v>0</v>
      </c>
      <c r="W710" s="9">
        <f t="shared" si="272"/>
        <v>0</v>
      </c>
      <c r="X710" s="9">
        <f t="shared" si="273"/>
        <v>0</v>
      </c>
      <c r="Y710" s="9">
        <f t="shared" si="274"/>
        <v>0</v>
      </c>
      <c r="Z710" s="9">
        <f t="shared" si="275"/>
        <v>0</v>
      </c>
      <c r="AA710" s="9">
        <f t="shared" si="276"/>
        <v>0</v>
      </c>
      <c r="AB710" s="9">
        <f t="shared" si="277"/>
        <v>0</v>
      </c>
      <c r="AN710" s="10" t="str">
        <f t="shared" si="268"/>
        <v>Humber EstuarySPA</v>
      </c>
      <c r="AO710" s="10" t="str">
        <f t="shared" si="278"/>
        <v>Humber Estuary</v>
      </c>
      <c r="AP710" s="9">
        <f>IFERROR(VLOOKUP($AN710,'Introduction probability'!$A$1:$L$128,5,FALSE),"0")</f>
        <v>1</v>
      </c>
      <c r="AQ710" s="9">
        <f>IFERROR(VLOOKUP($AN710,'Introduction probability'!$A$1:$L$128,6,FALSE),"0")</f>
        <v>1</v>
      </c>
      <c r="AR710" s="9">
        <f>IFERROR(VLOOKUP($AN710,'Introduction probability'!$A$1:$L$128,7,FALSE),"0")</f>
        <v>0.5</v>
      </c>
      <c r="AS710" s="9">
        <f>IFERROR(VLOOKUP($AN710,'Introduction probability'!$A$1:$L$128,8,FALSE),"0")</f>
        <v>0.5</v>
      </c>
      <c r="AT710" s="9">
        <f>IFERROR(VLOOKUP($AN710,'Introduction probability'!$A$1:$L$128,9,FALSE),"0")</f>
        <v>0.5</v>
      </c>
      <c r="AU710" s="9">
        <f>IFERROR(VLOOKUP($AN710,'Introduction probability'!$A$1:$L$128,10,FALSE),"0")</f>
        <v>1</v>
      </c>
      <c r="AV710" s="9">
        <f>IFERROR(VLOOKUP($AN710,'Introduction probability'!$A$1:$L$128,11,FALSE),"0")</f>
        <v>0.5</v>
      </c>
      <c r="AW710" s="9">
        <f>IFERROR(VLOOKUP($AN710,'Introduction probability'!$A$1:$L$128,12,FALSE),"0")</f>
        <v>0.5</v>
      </c>
      <c r="AY710" s="2" t="str">
        <f t="shared" si="279"/>
        <v>Humber Estuary</v>
      </c>
      <c r="AZ710" s="2" t="str">
        <f t="shared" si="280"/>
        <v>SPA</v>
      </c>
      <c r="BA710" s="2">
        <f t="shared" si="281"/>
        <v>0</v>
      </c>
      <c r="BB710" s="2">
        <f t="shared" si="282"/>
        <v>0</v>
      </c>
      <c r="BC710" s="2">
        <f t="shared" si="283"/>
        <v>0</v>
      </c>
      <c r="BD710" s="2">
        <f t="shared" si="284"/>
        <v>0</v>
      </c>
      <c r="BE710" s="2">
        <f t="shared" si="285"/>
        <v>0</v>
      </c>
      <c r="BF710" s="2">
        <f t="shared" si="286"/>
        <v>0</v>
      </c>
      <c r="BG710" s="2">
        <f t="shared" si="287"/>
        <v>0</v>
      </c>
      <c r="BH710" s="2">
        <f t="shared" si="288"/>
        <v>0</v>
      </c>
    </row>
    <row r="711" spans="1:60" x14ac:dyDescent="0.25">
      <c r="A711" s="1" t="s">
        <v>287</v>
      </c>
      <c r="B711" s="1" t="s">
        <v>288</v>
      </c>
      <c r="C711" s="1" t="s">
        <v>242</v>
      </c>
      <c r="D711" s="1" t="s">
        <v>441</v>
      </c>
      <c r="E711" s="1" t="s">
        <v>15</v>
      </c>
      <c r="F711" s="1" t="s">
        <v>16</v>
      </c>
      <c r="G711" s="1" t="s">
        <v>16</v>
      </c>
      <c r="H711" s="1" t="s">
        <v>17</v>
      </c>
      <c r="I711" s="1" t="s">
        <v>595</v>
      </c>
      <c r="J711" s="1" t="s">
        <v>155</v>
      </c>
      <c r="K711" s="1" t="s">
        <v>16</v>
      </c>
      <c r="L711" s="1" t="s">
        <v>19</v>
      </c>
      <c r="M711" s="2" t="str">
        <f t="shared" si="265"/>
        <v>UK0013027</v>
      </c>
      <c r="N711" s="2" t="str">
        <f t="shared" si="266"/>
        <v>Morecambe Bay</v>
      </c>
      <c r="O711" s="2" t="str">
        <f t="shared" si="267"/>
        <v>SAC</v>
      </c>
      <c r="P711" s="2" t="str">
        <f t="shared" si="269"/>
        <v>A1</v>
      </c>
      <c r="Q711" s="37" t="s">
        <v>378</v>
      </c>
      <c r="R711" s="37" t="s">
        <v>192</v>
      </c>
      <c r="S711" s="37" t="s">
        <v>341</v>
      </c>
      <c r="T711" s="37" t="s">
        <v>597</v>
      </c>
      <c r="U711" s="9">
        <f t="shared" si="270"/>
        <v>0</v>
      </c>
      <c r="V711" s="9">
        <f t="shared" si="271"/>
        <v>1</v>
      </c>
      <c r="W711" s="9">
        <f t="shared" si="272"/>
        <v>0</v>
      </c>
      <c r="X711" s="9">
        <f t="shared" si="273"/>
        <v>0</v>
      </c>
      <c r="Y711" s="9">
        <f t="shared" si="274"/>
        <v>0</v>
      </c>
      <c r="Z711" s="9">
        <f t="shared" si="275"/>
        <v>0</v>
      </c>
      <c r="AA711" s="9">
        <f t="shared" si="276"/>
        <v>0</v>
      </c>
      <c r="AB711" s="9">
        <f t="shared" si="277"/>
        <v>0</v>
      </c>
      <c r="AN711" s="10" t="str">
        <f t="shared" si="268"/>
        <v>Humber EstuarySPA</v>
      </c>
      <c r="AO711" s="10" t="str">
        <f t="shared" si="278"/>
        <v>Humber Estuary</v>
      </c>
      <c r="AP711" s="9">
        <f>IFERROR(VLOOKUP($AN711,'Introduction probability'!$A$1:$L$128,5,FALSE),"0")</f>
        <v>1</v>
      </c>
      <c r="AQ711" s="9">
        <f>IFERROR(VLOOKUP($AN711,'Introduction probability'!$A$1:$L$128,6,FALSE),"0")</f>
        <v>1</v>
      </c>
      <c r="AR711" s="9">
        <f>IFERROR(VLOOKUP($AN711,'Introduction probability'!$A$1:$L$128,7,FALSE),"0")</f>
        <v>0.5</v>
      </c>
      <c r="AS711" s="9">
        <f>IFERROR(VLOOKUP($AN711,'Introduction probability'!$A$1:$L$128,8,FALSE),"0")</f>
        <v>0.5</v>
      </c>
      <c r="AT711" s="9">
        <f>IFERROR(VLOOKUP($AN711,'Introduction probability'!$A$1:$L$128,9,FALSE),"0")</f>
        <v>0.5</v>
      </c>
      <c r="AU711" s="9">
        <f>IFERROR(VLOOKUP($AN711,'Introduction probability'!$A$1:$L$128,10,FALSE),"0")</f>
        <v>1</v>
      </c>
      <c r="AV711" s="9">
        <f>IFERROR(VLOOKUP($AN711,'Introduction probability'!$A$1:$L$128,11,FALSE),"0")</f>
        <v>0.5</v>
      </c>
      <c r="AW711" s="9">
        <f>IFERROR(VLOOKUP($AN711,'Introduction probability'!$A$1:$L$128,12,FALSE),"0")</f>
        <v>0.5</v>
      </c>
      <c r="AY711" s="2" t="str">
        <f t="shared" si="279"/>
        <v>Humber Estuary</v>
      </c>
      <c r="AZ711" s="2" t="str">
        <f t="shared" si="280"/>
        <v>SPA</v>
      </c>
      <c r="BA711" s="2">
        <f t="shared" si="281"/>
        <v>0</v>
      </c>
      <c r="BB711" s="2">
        <f t="shared" si="282"/>
        <v>1</v>
      </c>
      <c r="BC711" s="2">
        <f t="shared" si="283"/>
        <v>0</v>
      </c>
      <c r="BD711" s="2">
        <f t="shared" si="284"/>
        <v>0</v>
      </c>
      <c r="BE711" s="2">
        <f t="shared" si="285"/>
        <v>0</v>
      </c>
      <c r="BF711" s="2">
        <f t="shared" si="286"/>
        <v>0</v>
      </c>
      <c r="BG711" s="2">
        <f t="shared" si="287"/>
        <v>0</v>
      </c>
      <c r="BH711" s="2">
        <f t="shared" si="288"/>
        <v>0</v>
      </c>
    </row>
    <row r="712" spans="1:60" x14ac:dyDescent="0.25">
      <c r="A712" s="1" t="s">
        <v>287</v>
      </c>
      <c r="B712" s="1" t="s">
        <v>288</v>
      </c>
      <c r="C712" s="1" t="s">
        <v>242</v>
      </c>
      <c r="D712" s="1" t="s">
        <v>441</v>
      </c>
      <c r="E712" s="1" t="s">
        <v>15</v>
      </c>
      <c r="F712" s="1" t="s">
        <v>16</v>
      </c>
      <c r="G712" s="1" t="s">
        <v>16</v>
      </c>
      <c r="H712" s="1" t="s">
        <v>17</v>
      </c>
      <c r="I712" s="1" t="s">
        <v>625</v>
      </c>
      <c r="J712" s="1" t="s">
        <v>273</v>
      </c>
      <c r="K712" s="1" t="s">
        <v>16</v>
      </c>
      <c r="L712" s="1" t="s">
        <v>19</v>
      </c>
      <c r="M712" s="2" t="str">
        <f t="shared" si="265"/>
        <v>UK0013027</v>
      </c>
      <c r="N712" s="2" t="str">
        <f t="shared" si="266"/>
        <v>Morecambe Bay</v>
      </c>
      <c r="O712" s="2" t="str">
        <f t="shared" si="267"/>
        <v>SAC</v>
      </c>
      <c r="P712" s="2" t="str">
        <f t="shared" si="269"/>
        <v>SF_SH_3</v>
      </c>
      <c r="Q712" s="37" t="s">
        <v>378</v>
      </c>
      <c r="R712" s="37" t="s">
        <v>192</v>
      </c>
      <c r="S712" s="37" t="s">
        <v>341</v>
      </c>
      <c r="T712" s="37" t="s">
        <v>635</v>
      </c>
      <c r="U712" s="9">
        <f t="shared" si="270"/>
        <v>0</v>
      </c>
      <c r="V712" s="9">
        <f t="shared" si="271"/>
        <v>0</v>
      </c>
      <c r="W712" s="9">
        <f t="shared" si="272"/>
        <v>0</v>
      </c>
      <c r="X712" s="9">
        <f t="shared" si="273"/>
        <v>0</v>
      </c>
      <c r="Y712" s="9">
        <f t="shared" si="274"/>
        <v>0</v>
      </c>
      <c r="Z712" s="9">
        <f t="shared" si="275"/>
        <v>0</v>
      </c>
      <c r="AA712" s="9">
        <f t="shared" si="276"/>
        <v>0</v>
      </c>
      <c r="AB712" s="9">
        <f t="shared" si="277"/>
        <v>0</v>
      </c>
      <c r="AN712" s="10" t="str">
        <f t="shared" si="268"/>
        <v>Humber EstuarySPA</v>
      </c>
      <c r="AO712" s="10" t="str">
        <f t="shared" si="278"/>
        <v>Humber Estuary</v>
      </c>
      <c r="AP712" s="9">
        <f>IFERROR(VLOOKUP($AN712,'Introduction probability'!$A$1:$L$128,5,FALSE),"0")</f>
        <v>1</v>
      </c>
      <c r="AQ712" s="9">
        <f>IFERROR(VLOOKUP($AN712,'Introduction probability'!$A$1:$L$128,6,FALSE),"0")</f>
        <v>1</v>
      </c>
      <c r="AR712" s="9">
        <f>IFERROR(VLOOKUP($AN712,'Introduction probability'!$A$1:$L$128,7,FALSE),"0")</f>
        <v>0.5</v>
      </c>
      <c r="AS712" s="9">
        <f>IFERROR(VLOOKUP($AN712,'Introduction probability'!$A$1:$L$128,8,FALSE),"0")</f>
        <v>0.5</v>
      </c>
      <c r="AT712" s="9">
        <f>IFERROR(VLOOKUP($AN712,'Introduction probability'!$A$1:$L$128,9,FALSE),"0")</f>
        <v>0.5</v>
      </c>
      <c r="AU712" s="9">
        <f>IFERROR(VLOOKUP($AN712,'Introduction probability'!$A$1:$L$128,10,FALSE),"0")</f>
        <v>1</v>
      </c>
      <c r="AV712" s="9">
        <f>IFERROR(VLOOKUP($AN712,'Introduction probability'!$A$1:$L$128,11,FALSE),"0")</f>
        <v>0.5</v>
      </c>
      <c r="AW712" s="9">
        <f>IFERROR(VLOOKUP($AN712,'Introduction probability'!$A$1:$L$128,12,FALSE),"0")</f>
        <v>0.5</v>
      </c>
      <c r="AY712" s="2" t="str">
        <f t="shared" si="279"/>
        <v>Humber Estuary</v>
      </c>
      <c r="AZ712" s="2" t="str">
        <f t="shared" si="280"/>
        <v>SPA</v>
      </c>
      <c r="BA712" s="2">
        <f t="shared" si="281"/>
        <v>0</v>
      </c>
      <c r="BB712" s="2">
        <f t="shared" si="282"/>
        <v>0</v>
      </c>
      <c r="BC712" s="2">
        <f t="shared" si="283"/>
        <v>0</v>
      </c>
      <c r="BD712" s="2">
        <f t="shared" si="284"/>
        <v>0</v>
      </c>
      <c r="BE712" s="2">
        <f t="shared" si="285"/>
        <v>0</v>
      </c>
      <c r="BF712" s="2">
        <f t="shared" si="286"/>
        <v>0</v>
      </c>
      <c r="BG712" s="2">
        <f t="shared" si="287"/>
        <v>0</v>
      </c>
      <c r="BH712" s="2">
        <f t="shared" si="288"/>
        <v>0</v>
      </c>
    </row>
    <row r="713" spans="1:60" x14ac:dyDescent="0.25">
      <c r="A713" s="1" t="s">
        <v>287</v>
      </c>
      <c r="B713" s="1" t="s">
        <v>288</v>
      </c>
      <c r="C713" s="1" t="s">
        <v>242</v>
      </c>
      <c r="D713" s="1" t="s">
        <v>441</v>
      </c>
      <c r="E713" s="1" t="s">
        <v>15</v>
      </c>
      <c r="F713" s="1" t="s">
        <v>16</v>
      </c>
      <c r="G713" s="1" t="s">
        <v>16</v>
      </c>
      <c r="H713" s="1" t="s">
        <v>17</v>
      </c>
      <c r="I713" s="1" t="s">
        <v>626</v>
      </c>
      <c r="J713" s="1" t="s">
        <v>290</v>
      </c>
      <c r="K713" s="1" t="s">
        <v>16</v>
      </c>
      <c r="L713" s="1" t="s">
        <v>19</v>
      </c>
      <c r="M713" s="2" t="str">
        <f t="shared" si="265"/>
        <v>UK0013027</v>
      </c>
      <c r="N713" s="2" t="str">
        <f t="shared" si="266"/>
        <v>Morecambe Bay</v>
      </c>
      <c r="O713" s="2" t="str">
        <f t="shared" si="267"/>
        <v>SAC</v>
      </c>
      <c r="P713" s="2" t="str">
        <f t="shared" si="269"/>
        <v>SF_SH_6</v>
      </c>
      <c r="Q713" s="37" t="s">
        <v>378</v>
      </c>
      <c r="R713" s="37" t="s">
        <v>192</v>
      </c>
      <c r="S713" s="37" t="s">
        <v>341</v>
      </c>
      <c r="T713" s="37" t="s">
        <v>498</v>
      </c>
      <c r="U713" s="9">
        <f t="shared" si="270"/>
        <v>0</v>
      </c>
      <c r="V713" s="9">
        <f t="shared" si="271"/>
        <v>0</v>
      </c>
      <c r="W713" s="9">
        <f t="shared" si="272"/>
        <v>0</v>
      </c>
      <c r="X713" s="9">
        <f t="shared" si="273"/>
        <v>0</v>
      </c>
      <c r="Y713" s="9">
        <f t="shared" si="274"/>
        <v>0</v>
      </c>
      <c r="Z713" s="9">
        <f t="shared" si="275"/>
        <v>0</v>
      </c>
      <c r="AA713" s="9">
        <f t="shared" si="276"/>
        <v>0</v>
      </c>
      <c r="AB713" s="9">
        <f t="shared" si="277"/>
        <v>0</v>
      </c>
      <c r="AN713" s="10" t="str">
        <f t="shared" si="268"/>
        <v>Humber EstuarySPA</v>
      </c>
      <c r="AO713" s="10" t="str">
        <f t="shared" si="278"/>
        <v>Humber Estuary</v>
      </c>
      <c r="AP713" s="9">
        <f>IFERROR(VLOOKUP($AN713,'Introduction probability'!$A$1:$L$128,5,FALSE),"0")</f>
        <v>1</v>
      </c>
      <c r="AQ713" s="9">
        <f>IFERROR(VLOOKUP($AN713,'Introduction probability'!$A$1:$L$128,6,FALSE),"0")</f>
        <v>1</v>
      </c>
      <c r="AR713" s="9">
        <f>IFERROR(VLOOKUP($AN713,'Introduction probability'!$A$1:$L$128,7,FALSE),"0")</f>
        <v>0.5</v>
      </c>
      <c r="AS713" s="9">
        <f>IFERROR(VLOOKUP($AN713,'Introduction probability'!$A$1:$L$128,8,FALSE),"0")</f>
        <v>0.5</v>
      </c>
      <c r="AT713" s="9">
        <f>IFERROR(VLOOKUP($AN713,'Introduction probability'!$A$1:$L$128,9,FALSE),"0")</f>
        <v>0.5</v>
      </c>
      <c r="AU713" s="9">
        <f>IFERROR(VLOOKUP($AN713,'Introduction probability'!$A$1:$L$128,10,FALSE),"0")</f>
        <v>1</v>
      </c>
      <c r="AV713" s="9">
        <f>IFERROR(VLOOKUP($AN713,'Introduction probability'!$A$1:$L$128,11,FALSE),"0")</f>
        <v>0.5</v>
      </c>
      <c r="AW713" s="9">
        <f>IFERROR(VLOOKUP($AN713,'Introduction probability'!$A$1:$L$128,12,FALSE),"0")</f>
        <v>0.5</v>
      </c>
      <c r="AY713" s="2" t="str">
        <f t="shared" si="279"/>
        <v>Humber Estuary</v>
      </c>
      <c r="AZ713" s="2" t="str">
        <f t="shared" si="280"/>
        <v>SPA</v>
      </c>
      <c r="BA713" s="2">
        <f t="shared" si="281"/>
        <v>0</v>
      </c>
      <c r="BB713" s="2">
        <f t="shared" si="282"/>
        <v>0</v>
      </c>
      <c r="BC713" s="2">
        <f t="shared" si="283"/>
        <v>0</v>
      </c>
      <c r="BD713" s="2">
        <f t="shared" si="284"/>
        <v>0</v>
      </c>
      <c r="BE713" s="2">
        <f t="shared" si="285"/>
        <v>0</v>
      </c>
      <c r="BF713" s="2">
        <f t="shared" si="286"/>
        <v>0</v>
      </c>
      <c r="BG713" s="2">
        <f t="shared" si="287"/>
        <v>0</v>
      </c>
      <c r="BH713" s="2">
        <f t="shared" si="288"/>
        <v>0</v>
      </c>
    </row>
    <row r="714" spans="1:60" x14ac:dyDescent="0.25">
      <c r="A714" s="1" t="s">
        <v>287</v>
      </c>
      <c r="B714" s="1" t="s">
        <v>288</v>
      </c>
      <c r="C714" s="1" t="s">
        <v>242</v>
      </c>
      <c r="D714" s="1" t="s">
        <v>543</v>
      </c>
      <c r="E714" s="1" t="s">
        <v>148</v>
      </c>
      <c r="F714" s="1" t="s">
        <v>16</v>
      </c>
      <c r="G714" s="1" t="s">
        <v>16</v>
      </c>
      <c r="H714" s="1" t="s">
        <v>17</v>
      </c>
      <c r="I714" s="1" t="s">
        <v>16</v>
      </c>
      <c r="J714" s="1" t="s">
        <v>16</v>
      </c>
      <c r="K714" s="1" t="s">
        <v>16</v>
      </c>
      <c r="L714" s="1" t="s">
        <v>16</v>
      </c>
      <c r="M714" s="2" t="str">
        <f t="shared" si="265"/>
        <v>UK0013027</v>
      </c>
      <c r="N714" s="2" t="str">
        <f t="shared" si="266"/>
        <v>Morecambe Bay</v>
      </c>
      <c r="O714" s="2" t="str">
        <f t="shared" si="267"/>
        <v>SAC</v>
      </c>
      <c r="P714" s="2" t="str">
        <f t="shared" si="269"/>
        <v>H1310</v>
      </c>
      <c r="Q714" s="37" t="s">
        <v>383</v>
      </c>
      <c r="R714" s="37" t="s">
        <v>384</v>
      </c>
      <c r="S714" s="37" t="s">
        <v>341</v>
      </c>
      <c r="T714" s="37" t="s">
        <v>535</v>
      </c>
      <c r="U714" s="9">
        <f t="shared" si="270"/>
        <v>0</v>
      </c>
      <c r="V714" s="9">
        <f t="shared" si="271"/>
        <v>0</v>
      </c>
      <c r="W714" s="9">
        <f t="shared" si="272"/>
        <v>0</v>
      </c>
      <c r="X714" s="9">
        <f t="shared" si="273"/>
        <v>0</v>
      </c>
      <c r="Y714" s="9">
        <f t="shared" si="274"/>
        <v>0</v>
      </c>
      <c r="Z714" s="9">
        <f t="shared" si="275"/>
        <v>0</v>
      </c>
      <c r="AA714" s="9">
        <f t="shared" si="276"/>
        <v>0</v>
      </c>
      <c r="AB714" s="9">
        <f t="shared" si="277"/>
        <v>0</v>
      </c>
      <c r="AN714" s="10" t="str">
        <f t="shared" si="268"/>
        <v>LindisfarneSPA</v>
      </c>
      <c r="AO714" s="10" t="str">
        <f t="shared" si="278"/>
        <v>Lindisfarne</v>
      </c>
      <c r="AP714" s="9">
        <f>IFERROR(VLOOKUP($AN714,'Introduction probability'!$A$1:$L$128,5,FALSE),"0")</f>
        <v>0.5</v>
      </c>
      <c r="AQ714" s="9">
        <f>IFERROR(VLOOKUP($AN714,'Introduction probability'!$A$1:$L$128,6,FALSE),"0")</f>
        <v>0.5</v>
      </c>
      <c r="AR714" s="9">
        <f>IFERROR(VLOOKUP($AN714,'Introduction probability'!$A$1:$L$128,7,FALSE),"0")</f>
        <v>0.5</v>
      </c>
      <c r="AS714" s="9">
        <f>IFERROR(VLOOKUP($AN714,'Introduction probability'!$A$1:$L$128,8,FALSE),"0")</f>
        <v>0.5</v>
      </c>
      <c r="AT714" s="9">
        <f>IFERROR(VLOOKUP($AN714,'Introduction probability'!$A$1:$L$128,9,FALSE),"0")</f>
        <v>0.5</v>
      </c>
      <c r="AU714" s="9">
        <f>IFERROR(VLOOKUP($AN714,'Introduction probability'!$A$1:$L$128,10,FALSE),"0")</f>
        <v>0.5</v>
      </c>
      <c r="AV714" s="9">
        <f>IFERROR(VLOOKUP($AN714,'Introduction probability'!$A$1:$L$128,11,FALSE),"0")</f>
        <v>1</v>
      </c>
      <c r="AW714" s="9">
        <f>IFERROR(VLOOKUP($AN714,'Introduction probability'!$A$1:$L$128,12,FALSE),"0")</f>
        <v>0.5</v>
      </c>
      <c r="AY714" s="2" t="str">
        <f t="shared" si="279"/>
        <v>Lindisfarne</v>
      </c>
      <c r="AZ714" s="2" t="str">
        <f t="shared" si="280"/>
        <v>SPA</v>
      </c>
      <c r="BA714" s="2">
        <f t="shared" si="281"/>
        <v>0</v>
      </c>
      <c r="BB714" s="2">
        <f t="shared" si="282"/>
        <v>0</v>
      </c>
      <c r="BC714" s="2">
        <f t="shared" si="283"/>
        <v>0</v>
      </c>
      <c r="BD714" s="2">
        <f t="shared" si="284"/>
        <v>0</v>
      </c>
      <c r="BE714" s="2">
        <f t="shared" si="285"/>
        <v>0</v>
      </c>
      <c r="BF714" s="2">
        <f t="shared" si="286"/>
        <v>0</v>
      </c>
      <c r="BG714" s="2">
        <f t="shared" si="287"/>
        <v>0</v>
      </c>
      <c r="BH714" s="2">
        <f t="shared" si="288"/>
        <v>0</v>
      </c>
    </row>
    <row r="715" spans="1:60" x14ac:dyDescent="0.25">
      <c r="A715" s="1" t="s">
        <v>287</v>
      </c>
      <c r="B715" s="1" t="s">
        <v>288</v>
      </c>
      <c r="C715" s="1" t="s">
        <v>242</v>
      </c>
      <c r="D715" s="1" t="s">
        <v>548</v>
      </c>
      <c r="E715" s="1" t="s">
        <v>276</v>
      </c>
      <c r="F715" s="1" t="s">
        <v>16</v>
      </c>
      <c r="G715" s="1" t="s">
        <v>16</v>
      </c>
      <c r="H715" s="1" t="s">
        <v>17</v>
      </c>
      <c r="I715" s="1" t="s">
        <v>472</v>
      </c>
      <c r="J715" s="1" t="s">
        <v>65</v>
      </c>
      <c r="K715" s="1" t="s">
        <v>16</v>
      </c>
      <c r="L715" s="1" t="s">
        <v>19</v>
      </c>
      <c r="M715" s="2" t="str">
        <f t="shared" si="265"/>
        <v>UK0013027</v>
      </c>
      <c r="N715" s="2" t="str">
        <f t="shared" si="266"/>
        <v>Morecambe Bay</v>
      </c>
      <c r="O715" s="2" t="str">
        <f t="shared" si="267"/>
        <v>SAC</v>
      </c>
      <c r="P715" s="2" t="str">
        <f t="shared" si="269"/>
        <v>A5.1</v>
      </c>
      <c r="Q715" s="37" t="s">
        <v>383</v>
      </c>
      <c r="R715" s="37" t="s">
        <v>384</v>
      </c>
      <c r="S715" s="37" t="s">
        <v>341</v>
      </c>
      <c r="T715" s="37" t="s">
        <v>530</v>
      </c>
      <c r="U715" s="9">
        <f t="shared" si="270"/>
        <v>0</v>
      </c>
      <c r="V715" s="9">
        <f t="shared" si="271"/>
        <v>0</v>
      </c>
      <c r="W715" s="9">
        <f t="shared" si="272"/>
        <v>0</v>
      </c>
      <c r="X715" s="9">
        <f t="shared" si="273"/>
        <v>0</v>
      </c>
      <c r="Y715" s="9">
        <f t="shared" si="274"/>
        <v>0</v>
      </c>
      <c r="Z715" s="9">
        <f t="shared" si="275"/>
        <v>0</v>
      </c>
      <c r="AA715" s="9">
        <f t="shared" si="276"/>
        <v>0</v>
      </c>
      <c r="AB715" s="9">
        <f t="shared" si="277"/>
        <v>0</v>
      </c>
      <c r="AN715" s="10" t="str">
        <f t="shared" si="268"/>
        <v>LindisfarneSPA</v>
      </c>
      <c r="AO715" s="10" t="str">
        <f t="shared" si="278"/>
        <v>Lindisfarne</v>
      </c>
      <c r="AP715" s="9">
        <f>IFERROR(VLOOKUP($AN715,'Introduction probability'!$A$1:$L$128,5,FALSE),"0")</f>
        <v>0.5</v>
      </c>
      <c r="AQ715" s="9">
        <f>IFERROR(VLOOKUP($AN715,'Introduction probability'!$A$1:$L$128,6,FALSE),"0")</f>
        <v>0.5</v>
      </c>
      <c r="AR715" s="9">
        <f>IFERROR(VLOOKUP($AN715,'Introduction probability'!$A$1:$L$128,7,FALSE),"0")</f>
        <v>0.5</v>
      </c>
      <c r="AS715" s="9">
        <f>IFERROR(VLOOKUP($AN715,'Introduction probability'!$A$1:$L$128,8,FALSE),"0")</f>
        <v>0.5</v>
      </c>
      <c r="AT715" s="9">
        <f>IFERROR(VLOOKUP($AN715,'Introduction probability'!$A$1:$L$128,9,FALSE),"0")</f>
        <v>0.5</v>
      </c>
      <c r="AU715" s="9">
        <f>IFERROR(VLOOKUP($AN715,'Introduction probability'!$A$1:$L$128,10,FALSE),"0")</f>
        <v>0.5</v>
      </c>
      <c r="AV715" s="9">
        <f>IFERROR(VLOOKUP($AN715,'Introduction probability'!$A$1:$L$128,11,FALSE),"0")</f>
        <v>1</v>
      </c>
      <c r="AW715" s="9">
        <f>IFERROR(VLOOKUP($AN715,'Introduction probability'!$A$1:$L$128,12,FALSE),"0")</f>
        <v>0.5</v>
      </c>
      <c r="AY715" s="2" t="str">
        <f t="shared" si="279"/>
        <v>Lindisfarne</v>
      </c>
      <c r="AZ715" s="2" t="str">
        <f t="shared" si="280"/>
        <v>SPA</v>
      </c>
      <c r="BA715" s="2">
        <f t="shared" si="281"/>
        <v>0</v>
      </c>
      <c r="BB715" s="2">
        <f t="shared" si="282"/>
        <v>0</v>
      </c>
      <c r="BC715" s="2">
        <f t="shared" si="283"/>
        <v>0</v>
      </c>
      <c r="BD715" s="2">
        <f t="shared" si="284"/>
        <v>0</v>
      </c>
      <c r="BE715" s="2">
        <f t="shared" si="285"/>
        <v>0</v>
      </c>
      <c r="BF715" s="2">
        <f t="shared" si="286"/>
        <v>0</v>
      </c>
      <c r="BG715" s="2">
        <f t="shared" si="287"/>
        <v>0</v>
      </c>
      <c r="BH715" s="2">
        <f t="shared" si="288"/>
        <v>0</v>
      </c>
    </row>
    <row r="716" spans="1:60" x14ac:dyDescent="0.25">
      <c r="A716" s="1" t="s">
        <v>287</v>
      </c>
      <c r="B716" s="1" t="s">
        <v>288</v>
      </c>
      <c r="C716" s="1" t="s">
        <v>242</v>
      </c>
      <c r="D716" s="1" t="s">
        <v>548</v>
      </c>
      <c r="E716" s="1" t="s">
        <v>276</v>
      </c>
      <c r="F716" s="1" t="s">
        <v>16</v>
      </c>
      <c r="G716" s="1" t="s">
        <v>16</v>
      </c>
      <c r="H716" s="1" t="s">
        <v>17</v>
      </c>
      <c r="I716" s="1" t="s">
        <v>455</v>
      </c>
      <c r="J716" s="1" t="s">
        <v>40</v>
      </c>
      <c r="K716" s="1" t="s">
        <v>16</v>
      </c>
      <c r="L716" s="1" t="s">
        <v>19</v>
      </c>
      <c r="M716" s="2" t="str">
        <f t="shared" si="265"/>
        <v>UK0013027</v>
      </c>
      <c r="N716" s="2" t="str">
        <f t="shared" si="266"/>
        <v>Morecambe Bay</v>
      </c>
      <c r="O716" s="2" t="str">
        <f t="shared" si="267"/>
        <v>SAC</v>
      </c>
      <c r="P716" s="2" t="str">
        <f t="shared" si="269"/>
        <v>A5.4</v>
      </c>
      <c r="Q716" s="37" t="s">
        <v>383</v>
      </c>
      <c r="R716" s="37" t="s">
        <v>384</v>
      </c>
      <c r="S716" s="37" t="s">
        <v>341</v>
      </c>
      <c r="T716" s="37" t="s">
        <v>536</v>
      </c>
      <c r="U716" s="9">
        <f t="shared" si="270"/>
        <v>1</v>
      </c>
      <c r="V716" s="9">
        <f t="shared" si="271"/>
        <v>1</v>
      </c>
      <c r="W716" s="9">
        <f t="shared" si="272"/>
        <v>1</v>
      </c>
      <c r="X716" s="9">
        <f t="shared" si="273"/>
        <v>1</v>
      </c>
      <c r="Y716" s="9">
        <f t="shared" si="274"/>
        <v>1</v>
      </c>
      <c r="Z716" s="9">
        <f t="shared" si="275"/>
        <v>1</v>
      </c>
      <c r="AA716" s="9">
        <f t="shared" si="276"/>
        <v>1</v>
      </c>
      <c r="AB716" s="9">
        <f t="shared" si="277"/>
        <v>1</v>
      </c>
      <c r="AN716" s="10" t="str">
        <f t="shared" si="268"/>
        <v>LindisfarneSPA</v>
      </c>
      <c r="AO716" s="10" t="str">
        <f t="shared" si="278"/>
        <v>Lindisfarne</v>
      </c>
      <c r="AP716" s="9">
        <f>IFERROR(VLOOKUP($AN716,'Introduction probability'!$A$1:$L$128,5,FALSE),"0")</f>
        <v>0.5</v>
      </c>
      <c r="AQ716" s="9">
        <f>IFERROR(VLOOKUP($AN716,'Introduction probability'!$A$1:$L$128,6,FALSE),"0")</f>
        <v>0.5</v>
      </c>
      <c r="AR716" s="9">
        <f>IFERROR(VLOOKUP($AN716,'Introduction probability'!$A$1:$L$128,7,FALSE),"0")</f>
        <v>0.5</v>
      </c>
      <c r="AS716" s="9">
        <f>IFERROR(VLOOKUP($AN716,'Introduction probability'!$A$1:$L$128,8,FALSE),"0")</f>
        <v>0.5</v>
      </c>
      <c r="AT716" s="9">
        <f>IFERROR(VLOOKUP($AN716,'Introduction probability'!$A$1:$L$128,9,FALSE),"0")</f>
        <v>0.5</v>
      </c>
      <c r="AU716" s="9">
        <f>IFERROR(VLOOKUP($AN716,'Introduction probability'!$A$1:$L$128,10,FALSE),"0")</f>
        <v>0.5</v>
      </c>
      <c r="AV716" s="9">
        <f>IFERROR(VLOOKUP($AN716,'Introduction probability'!$A$1:$L$128,11,FALSE),"0")</f>
        <v>1</v>
      </c>
      <c r="AW716" s="9">
        <f>IFERROR(VLOOKUP($AN716,'Introduction probability'!$A$1:$L$128,12,FALSE),"0")</f>
        <v>0.5</v>
      </c>
      <c r="AY716" s="2" t="str">
        <f t="shared" si="279"/>
        <v>Lindisfarne</v>
      </c>
      <c r="AZ716" s="2" t="str">
        <f t="shared" si="280"/>
        <v>SPA</v>
      </c>
      <c r="BA716" s="2">
        <f t="shared" si="281"/>
        <v>0.5</v>
      </c>
      <c r="BB716" s="2">
        <f t="shared" si="282"/>
        <v>0.5</v>
      </c>
      <c r="BC716" s="2">
        <f t="shared" si="283"/>
        <v>0.5</v>
      </c>
      <c r="BD716" s="2">
        <f t="shared" si="284"/>
        <v>0.5</v>
      </c>
      <c r="BE716" s="2">
        <f t="shared" si="285"/>
        <v>0.5</v>
      </c>
      <c r="BF716" s="2">
        <f t="shared" si="286"/>
        <v>0.5</v>
      </c>
      <c r="BG716" s="2">
        <f t="shared" si="287"/>
        <v>1</v>
      </c>
      <c r="BH716" s="2">
        <f t="shared" si="288"/>
        <v>0.5</v>
      </c>
    </row>
    <row r="717" spans="1:60" x14ac:dyDescent="0.25">
      <c r="A717" s="1" t="s">
        <v>287</v>
      </c>
      <c r="B717" s="1" t="s">
        <v>288</v>
      </c>
      <c r="C717" s="1" t="s">
        <v>242</v>
      </c>
      <c r="D717" s="1" t="s">
        <v>548</v>
      </c>
      <c r="E717" s="1" t="s">
        <v>276</v>
      </c>
      <c r="F717" s="1" t="s">
        <v>16</v>
      </c>
      <c r="G717" s="1" t="s">
        <v>16</v>
      </c>
      <c r="H717" s="1" t="s">
        <v>17</v>
      </c>
      <c r="I717" s="1" t="s">
        <v>456</v>
      </c>
      <c r="J717" s="1" t="s">
        <v>41</v>
      </c>
      <c r="K717" s="1" t="s">
        <v>16</v>
      </c>
      <c r="L717" s="1" t="s">
        <v>19</v>
      </c>
      <c r="M717" s="2" t="str">
        <f t="shared" si="265"/>
        <v>UK0013027</v>
      </c>
      <c r="N717" s="2" t="str">
        <f t="shared" si="266"/>
        <v>Morecambe Bay</v>
      </c>
      <c r="O717" s="2" t="str">
        <f t="shared" si="267"/>
        <v>SAC</v>
      </c>
      <c r="P717" s="2" t="str">
        <f t="shared" si="269"/>
        <v>A5.3</v>
      </c>
      <c r="Q717" s="37" t="s">
        <v>383</v>
      </c>
      <c r="R717" s="37" t="s">
        <v>384</v>
      </c>
      <c r="S717" s="37" t="s">
        <v>341</v>
      </c>
      <c r="T717" s="37" t="s">
        <v>596</v>
      </c>
      <c r="U717" s="9">
        <f t="shared" si="270"/>
        <v>0</v>
      </c>
      <c r="V717" s="9">
        <f t="shared" si="271"/>
        <v>0</v>
      </c>
      <c r="W717" s="9">
        <f t="shared" si="272"/>
        <v>0</v>
      </c>
      <c r="X717" s="9">
        <f t="shared" si="273"/>
        <v>0</v>
      </c>
      <c r="Y717" s="9">
        <f t="shared" si="274"/>
        <v>0</v>
      </c>
      <c r="Z717" s="9">
        <f t="shared" si="275"/>
        <v>0</v>
      </c>
      <c r="AA717" s="9">
        <f t="shared" si="276"/>
        <v>0</v>
      </c>
      <c r="AB717" s="9">
        <f t="shared" si="277"/>
        <v>0</v>
      </c>
      <c r="AN717" s="10" t="str">
        <f t="shared" si="268"/>
        <v>LindisfarneSPA</v>
      </c>
      <c r="AO717" s="10" t="str">
        <f t="shared" si="278"/>
        <v>Lindisfarne</v>
      </c>
      <c r="AP717" s="9">
        <f>IFERROR(VLOOKUP($AN717,'Introduction probability'!$A$1:$L$128,5,FALSE),"0")</f>
        <v>0.5</v>
      </c>
      <c r="AQ717" s="9">
        <f>IFERROR(VLOOKUP($AN717,'Introduction probability'!$A$1:$L$128,6,FALSE),"0")</f>
        <v>0.5</v>
      </c>
      <c r="AR717" s="9">
        <f>IFERROR(VLOOKUP($AN717,'Introduction probability'!$A$1:$L$128,7,FALSE),"0")</f>
        <v>0.5</v>
      </c>
      <c r="AS717" s="9">
        <f>IFERROR(VLOOKUP($AN717,'Introduction probability'!$A$1:$L$128,8,FALSE),"0")</f>
        <v>0.5</v>
      </c>
      <c r="AT717" s="9">
        <f>IFERROR(VLOOKUP($AN717,'Introduction probability'!$A$1:$L$128,9,FALSE),"0")</f>
        <v>0.5</v>
      </c>
      <c r="AU717" s="9">
        <f>IFERROR(VLOOKUP($AN717,'Introduction probability'!$A$1:$L$128,10,FALSE),"0")</f>
        <v>0.5</v>
      </c>
      <c r="AV717" s="9">
        <f>IFERROR(VLOOKUP($AN717,'Introduction probability'!$A$1:$L$128,11,FALSE),"0")</f>
        <v>1</v>
      </c>
      <c r="AW717" s="9">
        <f>IFERROR(VLOOKUP($AN717,'Introduction probability'!$A$1:$L$128,12,FALSE),"0")</f>
        <v>0.5</v>
      </c>
      <c r="AY717" s="2" t="str">
        <f t="shared" si="279"/>
        <v>Lindisfarne</v>
      </c>
      <c r="AZ717" s="2" t="str">
        <f t="shared" si="280"/>
        <v>SPA</v>
      </c>
      <c r="BA717" s="2">
        <f t="shared" si="281"/>
        <v>0</v>
      </c>
      <c r="BB717" s="2">
        <f t="shared" si="282"/>
        <v>0</v>
      </c>
      <c r="BC717" s="2">
        <f t="shared" si="283"/>
        <v>0</v>
      </c>
      <c r="BD717" s="2">
        <f t="shared" si="284"/>
        <v>0</v>
      </c>
      <c r="BE717" s="2">
        <f t="shared" si="285"/>
        <v>0</v>
      </c>
      <c r="BF717" s="2">
        <f t="shared" si="286"/>
        <v>0</v>
      </c>
      <c r="BG717" s="2">
        <f t="shared" si="287"/>
        <v>0</v>
      </c>
      <c r="BH717" s="2">
        <f t="shared" si="288"/>
        <v>0</v>
      </c>
    </row>
    <row r="718" spans="1:60" x14ac:dyDescent="0.25">
      <c r="A718" s="1" t="s">
        <v>287</v>
      </c>
      <c r="B718" s="1" t="s">
        <v>288</v>
      </c>
      <c r="C718" s="1" t="s">
        <v>242</v>
      </c>
      <c r="D718" s="1" t="s">
        <v>548</v>
      </c>
      <c r="E718" s="1" t="s">
        <v>276</v>
      </c>
      <c r="F718" s="1" t="s">
        <v>16</v>
      </c>
      <c r="G718" s="1" t="s">
        <v>16</v>
      </c>
      <c r="H718" s="1" t="s">
        <v>17</v>
      </c>
      <c r="I718" s="1" t="s">
        <v>457</v>
      </c>
      <c r="J718" s="1" t="s">
        <v>42</v>
      </c>
      <c r="K718" s="1" t="s">
        <v>16</v>
      </c>
      <c r="L718" s="1" t="s">
        <v>19</v>
      </c>
      <c r="M718" s="2" t="str">
        <f t="shared" si="265"/>
        <v>UK0013027</v>
      </c>
      <c r="N718" s="2" t="str">
        <f t="shared" si="266"/>
        <v>Morecambe Bay</v>
      </c>
      <c r="O718" s="2" t="str">
        <f t="shared" si="267"/>
        <v>SAC</v>
      </c>
      <c r="P718" s="2" t="str">
        <f t="shared" si="269"/>
        <v>A5.2</v>
      </c>
      <c r="Q718" s="37" t="s">
        <v>383</v>
      </c>
      <c r="R718" s="37" t="s">
        <v>384</v>
      </c>
      <c r="S718" s="37" t="s">
        <v>341</v>
      </c>
      <c r="T718" s="37" t="s">
        <v>459</v>
      </c>
      <c r="U718" s="9">
        <f t="shared" si="270"/>
        <v>0</v>
      </c>
      <c r="V718" s="9">
        <f t="shared" si="271"/>
        <v>1</v>
      </c>
      <c r="W718" s="9">
        <f t="shared" si="272"/>
        <v>0</v>
      </c>
      <c r="X718" s="9">
        <f t="shared" si="273"/>
        <v>0</v>
      </c>
      <c r="Y718" s="9">
        <f t="shared" si="274"/>
        <v>0</v>
      </c>
      <c r="Z718" s="9">
        <f t="shared" si="275"/>
        <v>0</v>
      </c>
      <c r="AA718" s="9">
        <f t="shared" si="276"/>
        <v>0</v>
      </c>
      <c r="AB718" s="9">
        <f t="shared" si="277"/>
        <v>0</v>
      </c>
      <c r="AN718" s="10" t="str">
        <f t="shared" si="268"/>
        <v>LindisfarneSPA</v>
      </c>
      <c r="AO718" s="10" t="str">
        <f t="shared" si="278"/>
        <v>Lindisfarne</v>
      </c>
      <c r="AP718" s="9">
        <f>IFERROR(VLOOKUP($AN718,'Introduction probability'!$A$1:$L$128,5,FALSE),"0")</f>
        <v>0.5</v>
      </c>
      <c r="AQ718" s="9">
        <f>IFERROR(VLOOKUP($AN718,'Introduction probability'!$A$1:$L$128,6,FALSE),"0")</f>
        <v>0.5</v>
      </c>
      <c r="AR718" s="9">
        <f>IFERROR(VLOOKUP($AN718,'Introduction probability'!$A$1:$L$128,7,FALSE),"0")</f>
        <v>0.5</v>
      </c>
      <c r="AS718" s="9">
        <f>IFERROR(VLOOKUP($AN718,'Introduction probability'!$A$1:$L$128,8,FALSE),"0")</f>
        <v>0.5</v>
      </c>
      <c r="AT718" s="9">
        <f>IFERROR(VLOOKUP($AN718,'Introduction probability'!$A$1:$L$128,9,FALSE),"0")</f>
        <v>0.5</v>
      </c>
      <c r="AU718" s="9">
        <f>IFERROR(VLOOKUP($AN718,'Introduction probability'!$A$1:$L$128,10,FALSE),"0")</f>
        <v>0.5</v>
      </c>
      <c r="AV718" s="9">
        <f>IFERROR(VLOOKUP($AN718,'Introduction probability'!$A$1:$L$128,11,FALSE),"0")</f>
        <v>1</v>
      </c>
      <c r="AW718" s="9">
        <f>IFERROR(VLOOKUP($AN718,'Introduction probability'!$A$1:$L$128,12,FALSE),"0")</f>
        <v>0.5</v>
      </c>
      <c r="AY718" s="2" t="str">
        <f t="shared" si="279"/>
        <v>Lindisfarne</v>
      </c>
      <c r="AZ718" s="2" t="str">
        <f t="shared" si="280"/>
        <v>SPA</v>
      </c>
      <c r="BA718" s="2">
        <f t="shared" si="281"/>
        <v>0</v>
      </c>
      <c r="BB718" s="2">
        <f t="shared" si="282"/>
        <v>0.5</v>
      </c>
      <c r="BC718" s="2">
        <f t="shared" si="283"/>
        <v>0</v>
      </c>
      <c r="BD718" s="2">
        <f t="shared" si="284"/>
        <v>0</v>
      </c>
      <c r="BE718" s="2">
        <f t="shared" si="285"/>
        <v>0</v>
      </c>
      <c r="BF718" s="2">
        <f t="shared" si="286"/>
        <v>0</v>
      </c>
      <c r="BG718" s="2">
        <f t="shared" si="287"/>
        <v>0</v>
      </c>
      <c r="BH718" s="2">
        <f t="shared" si="288"/>
        <v>0</v>
      </c>
    </row>
    <row r="719" spans="1:60" x14ac:dyDescent="0.25">
      <c r="A719" s="1" t="s">
        <v>287</v>
      </c>
      <c r="B719" s="1" t="s">
        <v>288</v>
      </c>
      <c r="C719" s="1" t="s">
        <v>242</v>
      </c>
      <c r="D719" s="1" t="s">
        <v>544</v>
      </c>
      <c r="E719" s="1" t="s">
        <v>267</v>
      </c>
      <c r="F719" s="1" t="s">
        <v>16</v>
      </c>
      <c r="G719" s="1" t="s">
        <v>16</v>
      </c>
      <c r="H719" s="1" t="s">
        <v>17</v>
      </c>
      <c r="I719" s="1" t="s">
        <v>16</v>
      </c>
      <c r="J719" s="1" t="s">
        <v>16</v>
      </c>
      <c r="K719" s="1" t="s">
        <v>16</v>
      </c>
      <c r="L719" s="1" t="s">
        <v>16</v>
      </c>
      <c r="M719" s="2" t="str">
        <f t="shared" si="265"/>
        <v>UK0013027</v>
      </c>
      <c r="N719" s="2" t="str">
        <f t="shared" si="266"/>
        <v>Morecambe Bay</v>
      </c>
      <c r="O719" s="2" t="str">
        <f t="shared" si="267"/>
        <v>SAC</v>
      </c>
      <c r="P719" s="2" t="str">
        <f t="shared" si="269"/>
        <v>H2120</v>
      </c>
      <c r="Q719" s="37" t="s">
        <v>383</v>
      </c>
      <c r="R719" s="37" t="s">
        <v>384</v>
      </c>
      <c r="S719" s="37" t="s">
        <v>341</v>
      </c>
      <c r="T719" s="37" t="s">
        <v>444</v>
      </c>
      <c r="U719" s="9">
        <f t="shared" si="270"/>
        <v>0</v>
      </c>
      <c r="V719" s="9">
        <f t="shared" si="271"/>
        <v>0</v>
      </c>
      <c r="W719" s="9">
        <f t="shared" si="272"/>
        <v>0</v>
      </c>
      <c r="X719" s="9">
        <f t="shared" si="273"/>
        <v>0</v>
      </c>
      <c r="Y719" s="9">
        <f t="shared" si="274"/>
        <v>0</v>
      </c>
      <c r="Z719" s="9">
        <f t="shared" si="275"/>
        <v>0</v>
      </c>
      <c r="AA719" s="9">
        <f t="shared" si="276"/>
        <v>0</v>
      </c>
      <c r="AB719" s="9">
        <f t="shared" si="277"/>
        <v>0</v>
      </c>
      <c r="AN719" s="10" t="str">
        <f t="shared" si="268"/>
        <v>LindisfarneSPA</v>
      </c>
      <c r="AO719" s="10" t="str">
        <f t="shared" si="278"/>
        <v>Lindisfarne</v>
      </c>
      <c r="AP719" s="9">
        <f>IFERROR(VLOOKUP($AN719,'Introduction probability'!$A$1:$L$128,5,FALSE),"0")</f>
        <v>0.5</v>
      </c>
      <c r="AQ719" s="9">
        <f>IFERROR(VLOOKUP($AN719,'Introduction probability'!$A$1:$L$128,6,FALSE),"0")</f>
        <v>0.5</v>
      </c>
      <c r="AR719" s="9">
        <f>IFERROR(VLOOKUP($AN719,'Introduction probability'!$A$1:$L$128,7,FALSE),"0")</f>
        <v>0.5</v>
      </c>
      <c r="AS719" s="9">
        <f>IFERROR(VLOOKUP($AN719,'Introduction probability'!$A$1:$L$128,8,FALSE),"0")</f>
        <v>0.5</v>
      </c>
      <c r="AT719" s="9">
        <f>IFERROR(VLOOKUP($AN719,'Introduction probability'!$A$1:$L$128,9,FALSE),"0")</f>
        <v>0.5</v>
      </c>
      <c r="AU719" s="9">
        <f>IFERROR(VLOOKUP($AN719,'Introduction probability'!$A$1:$L$128,10,FALSE),"0")</f>
        <v>0.5</v>
      </c>
      <c r="AV719" s="9">
        <f>IFERROR(VLOOKUP($AN719,'Introduction probability'!$A$1:$L$128,11,FALSE),"0")</f>
        <v>1</v>
      </c>
      <c r="AW719" s="9">
        <f>IFERROR(VLOOKUP($AN719,'Introduction probability'!$A$1:$L$128,12,FALSE),"0")</f>
        <v>0.5</v>
      </c>
      <c r="AY719" s="2" t="str">
        <f t="shared" si="279"/>
        <v>Lindisfarne</v>
      </c>
      <c r="AZ719" s="2" t="str">
        <f t="shared" si="280"/>
        <v>SPA</v>
      </c>
      <c r="BA719" s="2">
        <f t="shared" si="281"/>
        <v>0</v>
      </c>
      <c r="BB719" s="2">
        <f t="shared" si="282"/>
        <v>0</v>
      </c>
      <c r="BC719" s="2">
        <f t="shared" si="283"/>
        <v>0</v>
      </c>
      <c r="BD719" s="2">
        <f t="shared" si="284"/>
        <v>0</v>
      </c>
      <c r="BE719" s="2">
        <f t="shared" si="285"/>
        <v>0</v>
      </c>
      <c r="BF719" s="2">
        <f t="shared" si="286"/>
        <v>0</v>
      </c>
      <c r="BG719" s="2">
        <f t="shared" si="287"/>
        <v>0</v>
      </c>
      <c r="BH719" s="2">
        <f t="shared" si="288"/>
        <v>0</v>
      </c>
    </row>
    <row r="720" spans="1:60" x14ac:dyDescent="0.25">
      <c r="A720" s="1" t="s">
        <v>291</v>
      </c>
      <c r="B720" s="1" t="s">
        <v>292</v>
      </c>
      <c r="C720" s="1" t="s">
        <v>242</v>
      </c>
      <c r="D720" s="1" t="s">
        <v>536</v>
      </c>
      <c r="E720" s="1" t="s">
        <v>147</v>
      </c>
      <c r="F720" s="1" t="s">
        <v>16</v>
      </c>
      <c r="G720" s="1" t="s">
        <v>16</v>
      </c>
      <c r="H720" s="1" t="s">
        <v>17</v>
      </c>
      <c r="I720" s="1" t="s">
        <v>16</v>
      </c>
      <c r="J720" s="1" t="s">
        <v>16</v>
      </c>
      <c r="K720" s="1" t="s">
        <v>16</v>
      </c>
      <c r="L720" s="1" t="s">
        <v>16</v>
      </c>
      <c r="M720" s="2" t="str">
        <f t="shared" si="265"/>
        <v>UK0019838</v>
      </c>
      <c r="N720" s="2" t="str">
        <f t="shared" si="266"/>
        <v>North Norfolk Coast</v>
      </c>
      <c r="O720" s="2" t="str">
        <f t="shared" si="267"/>
        <v>SAC</v>
      </c>
      <c r="P720" s="2" t="str">
        <f t="shared" si="269"/>
        <v>H1150</v>
      </c>
      <c r="Q720" s="37" t="s">
        <v>383</v>
      </c>
      <c r="R720" s="37" t="s">
        <v>384</v>
      </c>
      <c r="S720" s="37" t="s">
        <v>341</v>
      </c>
      <c r="T720" s="37" t="s">
        <v>465</v>
      </c>
      <c r="U720" s="9">
        <f t="shared" si="270"/>
        <v>0</v>
      </c>
      <c r="V720" s="9">
        <f t="shared" si="271"/>
        <v>0</v>
      </c>
      <c r="W720" s="9">
        <f t="shared" si="272"/>
        <v>0</v>
      </c>
      <c r="X720" s="9">
        <f t="shared" si="273"/>
        <v>0</v>
      </c>
      <c r="Y720" s="9">
        <f t="shared" si="274"/>
        <v>0</v>
      </c>
      <c r="Z720" s="9">
        <f t="shared" si="275"/>
        <v>0</v>
      </c>
      <c r="AA720" s="9">
        <f t="shared" si="276"/>
        <v>0</v>
      </c>
      <c r="AB720" s="9">
        <f t="shared" si="277"/>
        <v>0</v>
      </c>
      <c r="AN720" s="10" t="str">
        <f t="shared" si="268"/>
        <v>LindisfarneSPA</v>
      </c>
      <c r="AO720" s="10" t="str">
        <f t="shared" si="278"/>
        <v>Lindisfarne</v>
      </c>
      <c r="AP720" s="9">
        <f>IFERROR(VLOOKUP($AN720,'Introduction probability'!$A$1:$L$128,5,FALSE),"0")</f>
        <v>0.5</v>
      </c>
      <c r="AQ720" s="9">
        <f>IFERROR(VLOOKUP($AN720,'Introduction probability'!$A$1:$L$128,6,FALSE),"0")</f>
        <v>0.5</v>
      </c>
      <c r="AR720" s="9">
        <f>IFERROR(VLOOKUP($AN720,'Introduction probability'!$A$1:$L$128,7,FALSE),"0")</f>
        <v>0.5</v>
      </c>
      <c r="AS720" s="9">
        <f>IFERROR(VLOOKUP($AN720,'Introduction probability'!$A$1:$L$128,8,FALSE),"0")</f>
        <v>0.5</v>
      </c>
      <c r="AT720" s="9">
        <f>IFERROR(VLOOKUP($AN720,'Introduction probability'!$A$1:$L$128,9,FALSE),"0")</f>
        <v>0.5</v>
      </c>
      <c r="AU720" s="9">
        <f>IFERROR(VLOOKUP($AN720,'Introduction probability'!$A$1:$L$128,10,FALSE),"0")</f>
        <v>0.5</v>
      </c>
      <c r="AV720" s="9">
        <f>IFERROR(VLOOKUP($AN720,'Introduction probability'!$A$1:$L$128,11,FALSE),"0")</f>
        <v>1</v>
      </c>
      <c r="AW720" s="9">
        <f>IFERROR(VLOOKUP($AN720,'Introduction probability'!$A$1:$L$128,12,FALSE),"0")</f>
        <v>0.5</v>
      </c>
      <c r="AY720" s="2" t="str">
        <f t="shared" si="279"/>
        <v>Lindisfarne</v>
      </c>
      <c r="AZ720" s="2" t="str">
        <f t="shared" si="280"/>
        <v>SPA</v>
      </c>
      <c r="BA720" s="2">
        <f t="shared" si="281"/>
        <v>0</v>
      </c>
      <c r="BB720" s="2">
        <f t="shared" si="282"/>
        <v>0</v>
      </c>
      <c r="BC720" s="2">
        <f t="shared" si="283"/>
        <v>0</v>
      </c>
      <c r="BD720" s="2">
        <f t="shared" si="284"/>
        <v>0</v>
      </c>
      <c r="BE720" s="2">
        <f t="shared" si="285"/>
        <v>0</v>
      </c>
      <c r="BF720" s="2">
        <f t="shared" si="286"/>
        <v>0</v>
      </c>
      <c r="BG720" s="2">
        <f t="shared" si="287"/>
        <v>0</v>
      </c>
      <c r="BH720" s="2">
        <f t="shared" si="288"/>
        <v>0</v>
      </c>
    </row>
    <row r="721" spans="1:60" x14ac:dyDescent="0.25">
      <c r="A721" s="1" t="s">
        <v>291</v>
      </c>
      <c r="B721" s="1" t="s">
        <v>292</v>
      </c>
      <c r="C721" s="1" t="s">
        <v>242</v>
      </c>
      <c r="D721" s="1" t="s">
        <v>539</v>
      </c>
      <c r="E721" s="1" t="s">
        <v>262</v>
      </c>
      <c r="F721" s="1" t="s">
        <v>16</v>
      </c>
      <c r="G721" s="1" t="s">
        <v>16</v>
      </c>
      <c r="H721" s="1" t="s">
        <v>17</v>
      </c>
      <c r="I721" s="1" t="s">
        <v>16</v>
      </c>
      <c r="J721" s="1" t="s">
        <v>16</v>
      </c>
      <c r="K721" s="1" t="s">
        <v>16</v>
      </c>
      <c r="L721" s="1" t="s">
        <v>16</v>
      </c>
      <c r="M721" s="2" t="str">
        <f t="shared" si="265"/>
        <v>UK0019838</v>
      </c>
      <c r="N721" s="2" t="str">
        <f t="shared" si="266"/>
        <v>North Norfolk Coast</v>
      </c>
      <c r="O721" s="2" t="str">
        <f t="shared" si="267"/>
        <v>SAC</v>
      </c>
      <c r="P721" s="2" t="str">
        <f t="shared" si="269"/>
        <v>H2110</v>
      </c>
      <c r="Q721" s="37" t="s">
        <v>383</v>
      </c>
      <c r="R721" s="37" t="s">
        <v>384</v>
      </c>
      <c r="S721" s="37" t="s">
        <v>341</v>
      </c>
      <c r="T721" s="37" t="s">
        <v>597</v>
      </c>
      <c r="U721" s="9">
        <f t="shared" si="270"/>
        <v>0</v>
      </c>
      <c r="V721" s="9">
        <f t="shared" si="271"/>
        <v>1</v>
      </c>
      <c r="W721" s="9">
        <f t="shared" si="272"/>
        <v>0</v>
      </c>
      <c r="X721" s="9">
        <f t="shared" si="273"/>
        <v>0</v>
      </c>
      <c r="Y721" s="9">
        <f t="shared" si="274"/>
        <v>0</v>
      </c>
      <c r="Z721" s="9">
        <f t="shared" si="275"/>
        <v>0</v>
      </c>
      <c r="AA721" s="9">
        <f t="shared" si="276"/>
        <v>0</v>
      </c>
      <c r="AB721" s="9">
        <f t="shared" si="277"/>
        <v>0</v>
      </c>
      <c r="AN721" s="10" t="str">
        <f t="shared" si="268"/>
        <v>LindisfarneSPA</v>
      </c>
      <c r="AO721" s="10" t="str">
        <f t="shared" si="278"/>
        <v>Lindisfarne</v>
      </c>
      <c r="AP721" s="9">
        <f>IFERROR(VLOOKUP($AN721,'Introduction probability'!$A$1:$L$128,5,FALSE),"0")</f>
        <v>0.5</v>
      </c>
      <c r="AQ721" s="9">
        <f>IFERROR(VLOOKUP($AN721,'Introduction probability'!$A$1:$L$128,6,FALSE),"0")</f>
        <v>0.5</v>
      </c>
      <c r="AR721" s="9">
        <f>IFERROR(VLOOKUP($AN721,'Introduction probability'!$A$1:$L$128,7,FALSE),"0")</f>
        <v>0.5</v>
      </c>
      <c r="AS721" s="9">
        <f>IFERROR(VLOOKUP($AN721,'Introduction probability'!$A$1:$L$128,8,FALSE),"0")</f>
        <v>0.5</v>
      </c>
      <c r="AT721" s="9">
        <f>IFERROR(VLOOKUP($AN721,'Introduction probability'!$A$1:$L$128,9,FALSE),"0")</f>
        <v>0.5</v>
      </c>
      <c r="AU721" s="9">
        <f>IFERROR(VLOOKUP($AN721,'Introduction probability'!$A$1:$L$128,10,FALSE),"0")</f>
        <v>0.5</v>
      </c>
      <c r="AV721" s="9">
        <f>IFERROR(VLOOKUP($AN721,'Introduction probability'!$A$1:$L$128,11,FALSE),"0")</f>
        <v>1</v>
      </c>
      <c r="AW721" s="9">
        <f>IFERROR(VLOOKUP($AN721,'Introduction probability'!$A$1:$L$128,12,FALSE),"0")</f>
        <v>0.5</v>
      </c>
      <c r="AY721" s="2" t="str">
        <f t="shared" si="279"/>
        <v>Lindisfarne</v>
      </c>
      <c r="AZ721" s="2" t="str">
        <f t="shared" si="280"/>
        <v>SPA</v>
      </c>
      <c r="BA721" s="2">
        <f t="shared" si="281"/>
        <v>0</v>
      </c>
      <c r="BB721" s="2">
        <f t="shared" si="282"/>
        <v>0.5</v>
      </c>
      <c r="BC721" s="2">
        <f t="shared" si="283"/>
        <v>0</v>
      </c>
      <c r="BD721" s="2">
        <f t="shared" si="284"/>
        <v>0</v>
      </c>
      <c r="BE721" s="2">
        <f t="shared" si="285"/>
        <v>0</v>
      </c>
      <c r="BF721" s="2">
        <f t="shared" si="286"/>
        <v>0</v>
      </c>
      <c r="BG721" s="2">
        <f t="shared" si="287"/>
        <v>0</v>
      </c>
      <c r="BH721" s="2">
        <f t="shared" si="288"/>
        <v>0</v>
      </c>
    </row>
    <row r="722" spans="1:60" x14ac:dyDescent="0.25">
      <c r="A722" s="1" t="s">
        <v>291</v>
      </c>
      <c r="B722" s="1" t="s">
        <v>292</v>
      </c>
      <c r="C722" s="1" t="s">
        <v>242</v>
      </c>
      <c r="D722" s="1" t="s">
        <v>540</v>
      </c>
      <c r="E722" s="1" t="s">
        <v>264</v>
      </c>
      <c r="F722" s="1" t="s">
        <v>16</v>
      </c>
      <c r="G722" s="1" t="s">
        <v>16</v>
      </c>
      <c r="H722" s="1" t="s">
        <v>17</v>
      </c>
      <c r="I722" s="1" t="s">
        <v>16</v>
      </c>
      <c r="J722" s="1" t="s">
        <v>16</v>
      </c>
      <c r="K722" s="1" t="s">
        <v>16</v>
      </c>
      <c r="L722" s="1" t="s">
        <v>16</v>
      </c>
      <c r="M722" s="2" t="str">
        <f t="shared" si="265"/>
        <v>UK0019838</v>
      </c>
      <c r="N722" s="2" t="str">
        <f t="shared" si="266"/>
        <v>North Norfolk Coast</v>
      </c>
      <c r="O722" s="2" t="str">
        <f t="shared" si="267"/>
        <v>SAC</v>
      </c>
      <c r="P722" s="2" t="str">
        <f t="shared" si="269"/>
        <v>H2130</v>
      </c>
      <c r="Q722" s="37" t="s">
        <v>383</v>
      </c>
      <c r="R722" s="37" t="s">
        <v>384</v>
      </c>
      <c r="S722" s="37" t="s">
        <v>341</v>
      </c>
      <c r="T722" s="37" t="s">
        <v>543</v>
      </c>
      <c r="U722" s="9">
        <f t="shared" si="270"/>
        <v>0</v>
      </c>
      <c r="V722" s="9">
        <f t="shared" si="271"/>
        <v>0</v>
      </c>
      <c r="W722" s="9">
        <f t="shared" si="272"/>
        <v>0</v>
      </c>
      <c r="X722" s="9">
        <f t="shared" si="273"/>
        <v>0</v>
      </c>
      <c r="Y722" s="9">
        <f t="shared" si="274"/>
        <v>0</v>
      </c>
      <c r="Z722" s="9">
        <f t="shared" si="275"/>
        <v>0</v>
      </c>
      <c r="AA722" s="9">
        <f t="shared" si="276"/>
        <v>0</v>
      </c>
      <c r="AB722" s="9">
        <f t="shared" si="277"/>
        <v>0</v>
      </c>
      <c r="AN722" s="10" t="str">
        <f t="shared" si="268"/>
        <v>LindisfarneSPA</v>
      </c>
      <c r="AO722" s="10" t="str">
        <f t="shared" si="278"/>
        <v>Lindisfarne</v>
      </c>
      <c r="AP722" s="9">
        <f>IFERROR(VLOOKUP($AN722,'Introduction probability'!$A$1:$L$128,5,FALSE),"0")</f>
        <v>0.5</v>
      </c>
      <c r="AQ722" s="9">
        <f>IFERROR(VLOOKUP($AN722,'Introduction probability'!$A$1:$L$128,6,FALSE),"0")</f>
        <v>0.5</v>
      </c>
      <c r="AR722" s="9">
        <f>IFERROR(VLOOKUP($AN722,'Introduction probability'!$A$1:$L$128,7,FALSE),"0")</f>
        <v>0.5</v>
      </c>
      <c r="AS722" s="9">
        <f>IFERROR(VLOOKUP($AN722,'Introduction probability'!$A$1:$L$128,8,FALSE),"0")</f>
        <v>0.5</v>
      </c>
      <c r="AT722" s="9">
        <f>IFERROR(VLOOKUP($AN722,'Introduction probability'!$A$1:$L$128,9,FALSE),"0")</f>
        <v>0.5</v>
      </c>
      <c r="AU722" s="9">
        <f>IFERROR(VLOOKUP($AN722,'Introduction probability'!$A$1:$L$128,10,FALSE),"0")</f>
        <v>0.5</v>
      </c>
      <c r="AV722" s="9">
        <f>IFERROR(VLOOKUP($AN722,'Introduction probability'!$A$1:$L$128,11,FALSE),"0")</f>
        <v>1</v>
      </c>
      <c r="AW722" s="9">
        <f>IFERROR(VLOOKUP($AN722,'Introduction probability'!$A$1:$L$128,12,FALSE),"0")</f>
        <v>0.5</v>
      </c>
      <c r="AY722" s="2" t="str">
        <f t="shared" si="279"/>
        <v>Lindisfarne</v>
      </c>
      <c r="AZ722" s="2" t="str">
        <f t="shared" si="280"/>
        <v>SPA</v>
      </c>
      <c r="BA722" s="2">
        <f t="shared" si="281"/>
        <v>0</v>
      </c>
      <c r="BB722" s="2">
        <f t="shared" si="282"/>
        <v>0</v>
      </c>
      <c r="BC722" s="2">
        <f t="shared" si="283"/>
        <v>0</v>
      </c>
      <c r="BD722" s="2">
        <f t="shared" si="284"/>
        <v>0</v>
      </c>
      <c r="BE722" s="2">
        <f t="shared" si="285"/>
        <v>0</v>
      </c>
      <c r="BF722" s="2">
        <f t="shared" si="286"/>
        <v>0</v>
      </c>
      <c r="BG722" s="2">
        <f t="shared" si="287"/>
        <v>0</v>
      </c>
      <c r="BH722" s="2">
        <f t="shared" si="288"/>
        <v>0</v>
      </c>
    </row>
    <row r="723" spans="1:60" x14ac:dyDescent="0.25">
      <c r="A723" s="1" t="s">
        <v>291</v>
      </c>
      <c r="B723" s="1" t="s">
        <v>292</v>
      </c>
      <c r="C723" s="1" t="s">
        <v>242</v>
      </c>
      <c r="D723" s="1" t="s">
        <v>541</v>
      </c>
      <c r="E723" s="1" t="s">
        <v>265</v>
      </c>
      <c r="F723" s="1" t="s">
        <v>16</v>
      </c>
      <c r="G723" s="1" t="s">
        <v>16</v>
      </c>
      <c r="H723" s="1" t="s">
        <v>17</v>
      </c>
      <c r="I723" s="1" t="s">
        <v>16</v>
      </c>
      <c r="J723" s="1" t="s">
        <v>16</v>
      </c>
      <c r="K723" s="1" t="s">
        <v>16</v>
      </c>
      <c r="L723" s="1" t="s">
        <v>16</v>
      </c>
      <c r="M723" s="2" t="str">
        <f t="shared" si="265"/>
        <v>UK0019838</v>
      </c>
      <c r="N723" s="2" t="str">
        <f t="shared" si="266"/>
        <v>North Norfolk Coast</v>
      </c>
      <c r="O723" s="2" t="str">
        <f t="shared" si="267"/>
        <v>SAC</v>
      </c>
      <c r="P723" s="2" t="str">
        <f t="shared" si="269"/>
        <v>H2190</v>
      </c>
      <c r="Q723" s="37" t="s">
        <v>383</v>
      </c>
      <c r="R723" s="37" t="s">
        <v>384</v>
      </c>
      <c r="S723" s="37" t="s">
        <v>341</v>
      </c>
      <c r="T723" s="37" t="s">
        <v>590</v>
      </c>
      <c r="U723" s="9">
        <f t="shared" si="270"/>
        <v>0</v>
      </c>
      <c r="V723" s="9">
        <f t="shared" si="271"/>
        <v>1</v>
      </c>
      <c r="W723" s="9">
        <f t="shared" si="272"/>
        <v>1</v>
      </c>
      <c r="X723" s="9">
        <f t="shared" si="273"/>
        <v>1</v>
      </c>
      <c r="Y723" s="9">
        <f t="shared" si="274"/>
        <v>1</v>
      </c>
      <c r="Z723" s="9">
        <f t="shared" si="275"/>
        <v>1</v>
      </c>
      <c r="AA723" s="9">
        <f t="shared" si="276"/>
        <v>1</v>
      </c>
      <c r="AB723" s="9">
        <f t="shared" si="277"/>
        <v>0</v>
      </c>
      <c r="AN723" s="10" t="str">
        <f t="shared" si="268"/>
        <v>LindisfarneSPA</v>
      </c>
      <c r="AO723" s="10" t="str">
        <f t="shared" si="278"/>
        <v>Lindisfarne</v>
      </c>
      <c r="AP723" s="9">
        <f>IFERROR(VLOOKUP($AN723,'Introduction probability'!$A$1:$L$128,5,FALSE),"0")</f>
        <v>0.5</v>
      </c>
      <c r="AQ723" s="9">
        <f>IFERROR(VLOOKUP($AN723,'Introduction probability'!$A$1:$L$128,6,FALSE),"0")</f>
        <v>0.5</v>
      </c>
      <c r="AR723" s="9">
        <f>IFERROR(VLOOKUP($AN723,'Introduction probability'!$A$1:$L$128,7,FALSE),"0")</f>
        <v>0.5</v>
      </c>
      <c r="AS723" s="9">
        <f>IFERROR(VLOOKUP($AN723,'Introduction probability'!$A$1:$L$128,8,FALSE),"0")</f>
        <v>0.5</v>
      </c>
      <c r="AT723" s="9">
        <f>IFERROR(VLOOKUP($AN723,'Introduction probability'!$A$1:$L$128,9,FALSE),"0")</f>
        <v>0.5</v>
      </c>
      <c r="AU723" s="9">
        <f>IFERROR(VLOOKUP($AN723,'Introduction probability'!$A$1:$L$128,10,FALSE),"0")</f>
        <v>0.5</v>
      </c>
      <c r="AV723" s="9">
        <f>IFERROR(VLOOKUP($AN723,'Introduction probability'!$A$1:$L$128,11,FALSE),"0")</f>
        <v>1</v>
      </c>
      <c r="AW723" s="9">
        <f>IFERROR(VLOOKUP($AN723,'Introduction probability'!$A$1:$L$128,12,FALSE),"0")</f>
        <v>0.5</v>
      </c>
      <c r="AY723" s="2" t="str">
        <f t="shared" si="279"/>
        <v>Lindisfarne</v>
      </c>
      <c r="AZ723" s="2" t="str">
        <f t="shared" si="280"/>
        <v>SPA</v>
      </c>
      <c r="BA723" s="2">
        <f t="shared" si="281"/>
        <v>0</v>
      </c>
      <c r="BB723" s="2">
        <f t="shared" si="282"/>
        <v>0.5</v>
      </c>
      <c r="BC723" s="2">
        <f t="shared" si="283"/>
        <v>0.5</v>
      </c>
      <c r="BD723" s="2">
        <f t="shared" si="284"/>
        <v>0.5</v>
      </c>
      <c r="BE723" s="2">
        <f t="shared" si="285"/>
        <v>0.5</v>
      </c>
      <c r="BF723" s="2">
        <f t="shared" si="286"/>
        <v>0.5</v>
      </c>
      <c r="BG723" s="2">
        <f t="shared" si="287"/>
        <v>1</v>
      </c>
      <c r="BH723" s="2">
        <f t="shared" si="288"/>
        <v>0</v>
      </c>
    </row>
    <row r="724" spans="1:60" x14ac:dyDescent="0.25">
      <c r="A724" s="1" t="s">
        <v>291</v>
      </c>
      <c r="B724" s="1" t="s">
        <v>292</v>
      </c>
      <c r="C724" s="1" t="s">
        <v>242</v>
      </c>
      <c r="D724" s="1" t="s">
        <v>537</v>
      </c>
      <c r="E724" s="1" t="s">
        <v>258</v>
      </c>
      <c r="F724" s="1" t="s">
        <v>16</v>
      </c>
      <c r="G724" s="1" t="s">
        <v>16</v>
      </c>
      <c r="H724" s="1" t="s">
        <v>17</v>
      </c>
      <c r="I724" s="1" t="s">
        <v>16</v>
      </c>
      <c r="J724" s="1" t="s">
        <v>16</v>
      </c>
      <c r="K724" s="1" t="s">
        <v>16</v>
      </c>
      <c r="L724" s="1" t="s">
        <v>16</v>
      </c>
      <c r="M724" s="2" t="str">
        <f t="shared" si="265"/>
        <v>UK0019838</v>
      </c>
      <c r="N724" s="2" t="str">
        <f t="shared" si="266"/>
        <v>North Norfolk Coast</v>
      </c>
      <c r="O724" s="2" t="str">
        <f t="shared" si="267"/>
        <v>SAC</v>
      </c>
      <c r="P724" s="2" t="str">
        <f t="shared" si="269"/>
        <v>H1420</v>
      </c>
      <c r="Q724" s="37" t="s">
        <v>383</v>
      </c>
      <c r="R724" s="37" t="s">
        <v>384</v>
      </c>
      <c r="S724" s="37" t="s">
        <v>341</v>
      </c>
      <c r="T724" s="37" t="s">
        <v>591</v>
      </c>
      <c r="U724" s="9">
        <f t="shared" si="270"/>
        <v>1</v>
      </c>
      <c r="V724" s="9">
        <f t="shared" si="271"/>
        <v>1</v>
      </c>
      <c r="W724" s="9">
        <f t="shared" si="272"/>
        <v>1</v>
      </c>
      <c r="X724" s="9">
        <f t="shared" si="273"/>
        <v>0</v>
      </c>
      <c r="Y724" s="9">
        <f t="shared" si="274"/>
        <v>1</v>
      </c>
      <c r="Z724" s="9">
        <f t="shared" si="275"/>
        <v>1</v>
      </c>
      <c r="AA724" s="9">
        <f t="shared" si="276"/>
        <v>1</v>
      </c>
      <c r="AB724" s="9">
        <f t="shared" si="277"/>
        <v>1</v>
      </c>
      <c r="AN724" s="10" t="str">
        <f t="shared" si="268"/>
        <v>LindisfarneSPA</v>
      </c>
      <c r="AO724" s="10" t="str">
        <f t="shared" si="278"/>
        <v>Lindisfarne</v>
      </c>
      <c r="AP724" s="9">
        <f>IFERROR(VLOOKUP($AN724,'Introduction probability'!$A$1:$L$128,5,FALSE),"0")</f>
        <v>0.5</v>
      </c>
      <c r="AQ724" s="9">
        <f>IFERROR(VLOOKUP($AN724,'Introduction probability'!$A$1:$L$128,6,FALSE),"0")</f>
        <v>0.5</v>
      </c>
      <c r="AR724" s="9">
        <f>IFERROR(VLOOKUP($AN724,'Introduction probability'!$A$1:$L$128,7,FALSE),"0")</f>
        <v>0.5</v>
      </c>
      <c r="AS724" s="9">
        <f>IFERROR(VLOOKUP($AN724,'Introduction probability'!$A$1:$L$128,8,FALSE),"0")</f>
        <v>0.5</v>
      </c>
      <c r="AT724" s="9">
        <f>IFERROR(VLOOKUP($AN724,'Introduction probability'!$A$1:$L$128,9,FALSE),"0")</f>
        <v>0.5</v>
      </c>
      <c r="AU724" s="9">
        <f>IFERROR(VLOOKUP($AN724,'Introduction probability'!$A$1:$L$128,10,FALSE),"0")</f>
        <v>0.5</v>
      </c>
      <c r="AV724" s="9">
        <f>IFERROR(VLOOKUP($AN724,'Introduction probability'!$A$1:$L$128,11,FALSE),"0")</f>
        <v>1</v>
      </c>
      <c r="AW724" s="9">
        <f>IFERROR(VLOOKUP($AN724,'Introduction probability'!$A$1:$L$128,12,FALSE),"0")</f>
        <v>0.5</v>
      </c>
      <c r="AY724" s="2" t="str">
        <f t="shared" si="279"/>
        <v>Lindisfarne</v>
      </c>
      <c r="AZ724" s="2" t="str">
        <f t="shared" si="280"/>
        <v>SPA</v>
      </c>
      <c r="BA724" s="2">
        <f t="shared" si="281"/>
        <v>0.5</v>
      </c>
      <c r="BB724" s="2">
        <f t="shared" si="282"/>
        <v>0.5</v>
      </c>
      <c r="BC724" s="2">
        <f t="shared" si="283"/>
        <v>0.5</v>
      </c>
      <c r="BD724" s="2">
        <f t="shared" si="284"/>
        <v>0</v>
      </c>
      <c r="BE724" s="2">
        <f t="shared" si="285"/>
        <v>0.5</v>
      </c>
      <c r="BF724" s="2">
        <f t="shared" si="286"/>
        <v>0.5</v>
      </c>
      <c r="BG724" s="2">
        <f t="shared" si="287"/>
        <v>1</v>
      </c>
      <c r="BH724" s="2">
        <f t="shared" si="288"/>
        <v>0.5</v>
      </c>
    </row>
    <row r="725" spans="1:60" x14ac:dyDescent="0.25">
      <c r="A725" s="1" t="s">
        <v>291</v>
      </c>
      <c r="B725" s="1" t="s">
        <v>292</v>
      </c>
      <c r="C725" s="1" t="s">
        <v>242</v>
      </c>
      <c r="D725" s="1" t="s">
        <v>553</v>
      </c>
      <c r="E725" s="1" t="s">
        <v>293</v>
      </c>
      <c r="F725" s="1" t="s">
        <v>294</v>
      </c>
      <c r="G725" s="1" t="s">
        <v>16</v>
      </c>
      <c r="H725" s="1" t="s">
        <v>17</v>
      </c>
      <c r="I725" s="1" t="s">
        <v>16</v>
      </c>
      <c r="J725" s="1" t="s">
        <v>16</v>
      </c>
      <c r="K725" s="1" t="s">
        <v>16</v>
      </c>
      <c r="L725" s="1" t="s">
        <v>16</v>
      </c>
      <c r="M725" s="2" t="str">
        <f t="shared" si="265"/>
        <v>UK0019838</v>
      </c>
      <c r="N725" s="2" t="str">
        <f t="shared" si="266"/>
        <v>North Norfolk Coast</v>
      </c>
      <c r="O725" s="2" t="str">
        <f t="shared" si="267"/>
        <v>SAC</v>
      </c>
      <c r="P725" s="2" t="str">
        <f t="shared" si="269"/>
        <v>S1355</v>
      </c>
      <c r="Q725" s="37" t="s">
        <v>383</v>
      </c>
      <c r="R725" s="37" t="s">
        <v>384</v>
      </c>
      <c r="S725" s="37" t="s">
        <v>341</v>
      </c>
      <c r="T725" s="37" t="s">
        <v>594</v>
      </c>
      <c r="U725" s="9">
        <f t="shared" si="270"/>
        <v>1</v>
      </c>
      <c r="V725" s="9">
        <f t="shared" si="271"/>
        <v>1</v>
      </c>
      <c r="W725" s="9">
        <f t="shared" si="272"/>
        <v>1</v>
      </c>
      <c r="X725" s="9">
        <f t="shared" si="273"/>
        <v>0</v>
      </c>
      <c r="Y725" s="9">
        <f t="shared" si="274"/>
        <v>1</v>
      </c>
      <c r="Z725" s="9">
        <f t="shared" si="275"/>
        <v>1</v>
      </c>
      <c r="AA725" s="9">
        <f t="shared" si="276"/>
        <v>1</v>
      </c>
      <c r="AB725" s="9">
        <f t="shared" si="277"/>
        <v>1</v>
      </c>
      <c r="AN725" s="10" t="str">
        <f t="shared" si="268"/>
        <v>LindisfarneSPA</v>
      </c>
      <c r="AO725" s="10" t="str">
        <f t="shared" si="278"/>
        <v>Lindisfarne</v>
      </c>
      <c r="AP725" s="9">
        <f>IFERROR(VLOOKUP($AN725,'Introduction probability'!$A$1:$L$128,5,FALSE),"0")</f>
        <v>0.5</v>
      </c>
      <c r="AQ725" s="9">
        <f>IFERROR(VLOOKUP($AN725,'Introduction probability'!$A$1:$L$128,6,FALSE),"0")</f>
        <v>0.5</v>
      </c>
      <c r="AR725" s="9">
        <f>IFERROR(VLOOKUP($AN725,'Introduction probability'!$A$1:$L$128,7,FALSE),"0")</f>
        <v>0.5</v>
      </c>
      <c r="AS725" s="9">
        <f>IFERROR(VLOOKUP($AN725,'Introduction probability'!$A$1:$L$128,8,FALSE),"0")</f>
        <v>0.5</v>
      </c>
      <c r="AT725" s="9">
        <f>IFERROR(VLOOKUP($AN725,'Introduction probability'!$A$1:$L$128,9,FALSE),"0")</f>
        <v>0.5</v>
      </c>
      <c r="AU725" s="9">
        <f>IFERROR(VLOOKUP($AN725,'Introduction probability'!$A$1:$L$128,10,FALSE),"0")</f>
        <v>0.5</v>
      </c>
      <c r="AV725" s="9">
        <f>IFERROR(VLOOKUP($AN725,'Introduction probability'!$A$1:$L$128,11,FALSE),"0")</f>
        <v>1</v>
      </c>
      <c r="AW725" s="9">
        <f>IFERROR(VLOOKUP($AN725,'Introduction probability'!$A$1:$L$128,12,FALSE),"0")</f>
        <v>0.5</v>
      </c>
      <c r="AY725" s="2" t="str">
        <f t="shared" si="279"/>
        <v>Lindisfarne</v>
      </c>
      <c r="AZ725" s="2" t="str">
        <f t="shared" si="280"/>
        <v>SPA</v>
      </c>
      <c r="BA725" s="2">
        <f t="shared" si="281"/>
        <v>0.5</v>
      </c>
      <c r="BB725" s="2">
        <f t="shared" si="282"/>
        <v>0.5</v>
      </c>
      <c r="BC725" s="2">
        <f t="shared" si="283"/>
        <v>0.5</v>
      </c>
      <c r="BD725" s="2">
        <f t="shared" si="284"/>
        <v>0</v>
      </c>
      <c r="BE725" s="2">
        <f t="shared" si="285"/>
        <v>0.5</v>
      </c>
      <c r="BF725" s="2">
        <f t="shared" si="286"/>
        <v>0.5</v>
      </c>
      <c r="BG725" s="2">
        <f t="shared" si="287"/>
        <v>1</v>
      </c>
      <c r="BH725" s="2">
        <f t="shared" si="288"/>
        <v>0.5</v>
      </c>
    </row>
    <row r="726" spans="1:60" x14ac:dyDescent="0.25">
      <c r="A726" s="1" t="s">
        <v>291</v>
      </c>
      <c r="B726" s="1" t="s">
        <v>292</v>
      </c>
      <c r="C726" s="1" t="s">
        <v>242</v>
      </c>
      <c r="D726" s="1" t="s">
        <v>538</v>
      </c>
      <c r="E726" s="1" t="s">
        <v>259</v>
      </c>
      <c r="F726" s="1" t="s">
        <v>16</v>
      </c>
      <c r="G726" s="1" t="s">
        <v>16</v>
      </c>
      <c r="H726" s="1" t="s">
        <v>17</v>
      </c>
      <c r="I726" s="1" t="s">
        <v>16</v>
      </c>
      <c r="J726" s="1" t="s">
        <v>16</v>
      </c>
      <c r="K726" s="1" t="s">
        <v>16</v>
      </c>
      <c r="L726" s="1" t="s">
        <v>16</v>
      </c>
      <c r="M726" s="2" t="str">
        <f t="shared" si="265"/>
        <v>UK0019838</v>
      </c>
      <c r="N726" s="2" t="str">
        <f t="shared" si="266"/>
        <v>North Norfolk Coast</v>
      </c>
      <c r="O726" s="2" t="str">
        <f t="shared" si="267"/>
        <v>SAC</v>
      </c>
      <c r="P726" s="2" t="str">
        <f t="shared" si="269"/>
        <v>H1220</v>
      </c>
      <c r="Q726" s="37" t="s">
        <v>383</v>
      </c>
      <c r="R726" s="37" t="s">
        <v>384</v>
      </c>
      <c r="S726" s="37" t="s">
        <v>341</v>
      </c>
      <c r="T726" s="37" t="s">
        <v>450</v>
      </c>
      <c r="U726" s="9">
        <f t="shared" si="270"/>
        <v>0</v>
      </c>
      <c r="V726" s="9">
        <f t="shared" si="271"/>
        <v>1</v>
      </c>
      <c r="W726" s="9">
        <f t="shared" si="272"/>
        <v>0</v>
      </c>
      <c r="X726" s="9">
        <f t="shared" si="273"/>
        <v>0</v>
      </c>
      <c r="Y726" s="9">
        <f t="shared" si="274"/>
        <v>0</v>
      </c>
      <c r="Z726" s="9">
        <f t="shared" si="275"/>
        <v>1</v>
      </c>
      <c r="AA726" s="9">
        <f t="shared" si="276"/>
        <v>1</v>
      </c>
      <c r="AB726" s="9">
        <f t="shared" si="277"/>
        <v>1</v>
      </c>
      <c r="AN726" s="10" t="str">
        <f t="shared" si="268"/>
        <v>LindisfarneSPA</v>
      </c>
      <c r="AO726" s="10" t="str">
        <f t="shared" si="278"/>
        <v>Lindisfarne</v>
      </c>
      <c r="AP726" s="9">
        <f>IFERROR(VLOOKUP($AN726,'Introduction probability'!$A$1:$L$128,5,FALSE),"0")</f>
        <v>0.5</v>
      </c>
      <c r="AQ726" s="9">
        <f>IFERROR(VLOOKUP($AN726,'Introduction probability'!$A$1:$L$128,6,FALSE),"0")</f>
        <v>0.5</v>
      </c>
      <c r="AR726" s="9">
        <f>IFERROR(VLOOKUP($AN726,'Introduction probability'!$A$1:$L$128,7,FALSE),"0")</f>
        <v>0.5</v>
      </c>
      <c r="AS726" s="9">
        <f>IFERROR(VLOOKUP($AN726,'Introduction probability'!$A$1:$L$128,8,FALSE),"0")</f>
        <v>0.5</v>
      </c>
      <c r="AT726" s="9">
        <f>IFERROR(VLOOKUP($AN726,'Introduction probability'!$A$1:$L$128,9,FALSE),"0")</f>
        <v>0.5</v>
      </c>
      <c r="AU726" s="9">
        <f>IFERROR(VLOOKUP($AN726,'Introduction probability'!$A$1:$L$128,10,FALSE),"0")</f>
        <v>0.5</v>
      </c>
      <c r="AV726" s="9">
        <f>IFERROR(VLOOKUP($AN726,'Introduction probability'!$A$1:$L$128,11,FALSE),"0")</f>
        <v>1</v>
      </c>
      <c r="AW726" s="9">
        <f>IFERROR(VLOOKUP($AN726,'Introduction probability'!$A$1:$L$128,12,FALSE),"0")</f>
        <v>0.5</v>
      </c>
      <c r="AY726" s="2" t="str">
        <f t="shared" si="279"/>
        <v>Lindisfarne</v>
      </c>
      <c r="AZ726" s="2" t="str">
        <f t="shared" si="280"/>
        <v>SPA</v>
      </c>
      <c r="BA726" s="2">
        <f t="shared" si="281"/>
        <v>0</v>
      </c>
      <c r="BB726" s="2">
        <f t="shared" si="282"/>
        <v>0.5</v>
      </c>
      <c r="BC726" s="2">
        <f t="shared" si="283"/>
        <v>0</v>
      </c>
      <c r="BD726" s="2">
        <f t="shared" si="284"/>
        <v>0</v>
      </c>
      <c r="BE726" s="2">
        <f t="shared" si="285"/>
        <v>0</v>
      </c>
      <c r="BF726" s="2">
        <f t="shared" si="286"/>
        <v>0.5</v>
      </c>
      <c r="BG726" s="2">
        <f t="shared" si="287"/>
        <v>1</v>
      </c>
      <c r="BH726" s="2">
        <f t="shared" si="288"/>
        <v>0.5</v>
      </c>
    </row>
    <row r="727" spans="1:60" x14ac:dyDescent="0.25">
      <c r="A727" s="1" t="s">
        <v>291</v>
      </c>
      <c r="B727" s="1" t="s">
        <v>292</v>
      </c>
      <c r="C727" s="1" t="s">
        <v>242</v>
      </c>
      <c r="D727" s="1" t="s">
        <v>542</v>
      </c>
      <c r="E727" s="1" t="s">
        <v>266</v>
      </c>
      <c r="F727" s="1" t="s">
        <v>266</v>
      </c>
      <c r="G727" s="1" t="s">
        <v>16</v>
      </c>
      <c r="H727" s="1" t="s">
        <v>17</v>
      </c>
      <c r="I727" s="1" t="s">
        <v>16</v>
      </c>
      <c r="J727" s="1" t="s">
        <v>16</v>
      </c>
      <c r="K727" s="1" t="s">
        <v>16</v>
      </c>
      <c r="L727" s="1" t="s">
        <v>16</v>
      </c>
      <c r="M727" s="2" t="str">
        <f t="shared" si="265"/>
        <v>UK0019838</v>
      </c>
      <c r="N727" s="2" t="str">
        <f t="shared" si="266"/>
        <v>North Norfolk Coast</v>
      </c>
      <c r="O727" s="2" t="str">
        <f t="shared" si="267"/>
        <v>SAC</v>
      </c>
      <c r="P727" s="2" t="str">
        <f t="shared" si="269"/>
        <v>S1395</v>
      </c>
      <c r="Q727" s="37" t="s">
        <v>383</v>
      </c>
      <c r="R727" s="37" t="s">
        <v>384</v>
      </c>
      <c r="S727" s="37" t="s">
        <v>341</v>
      </c>
      <c r="T727" s="37" t="s">
        <v>595</v>
      </c>
      <c r="U727" s="9">
        <f t="shared" si="270"/>
        <v>1</v>
      </c>
      <c r="V727" s="9">
        <f t="shared" si="271"/>
        <v>1</v>
      </c>
      <c r="W727" s="9">
        <f t="shared" si="272"/>
        <v>1</v>
      </c>
      <c r="X727" s="9">
        <f t="shared" si="273"/>
        <v>0</v>
      </c>
      <c r="Y727" s="9">
        <f t="shared" si="274"/>
        <v>1</v>
      </c>
      <c r="Z727" s="9">
        <f t="shared" si="275"/>
        <v>1</v>
      </c>
      <c r="AA727" s="9">
        <f t="shared" si="276"/>
        <v>1</v>
      </c>
      <c r="AB727" s="9">
        <f t="shared" si="277"/>
        <v>1</v>
      </c>
      <c r="AN727" s="10" t="str">
        <f t="shared" si="268"/>
        <v>LindisfarneSPA</v>
      </c>
      <c r="AO727" s="10" t="str">
        <f t="shared" si="278"/>
        <v>Lindisfarne</v>
      </c>
      <c r="AP727" s="9">
        <f>IFERROR(VLOOKUP($AN727,'Introduction probability'!$A$1:$L$128,5,FALSE),"0")</f>
        <v>0.5</v>
      </c>
      <c r="AQ727" s="9">
        <f>IFERROR(VLOOKUP($AN727,'Introduction probability'!$A$1:$L$128,6,FALSE),"0")</f>
        <v>0.5</v>
      </c>
      <c r="AR727" s="9">
        <f>IFERROR(VLOOKUP($AN727,'Introduction probability'!$A$1:$L$128,7,FALSE),"0")</f>
        <v>0.5</v>
      </c>
      <c r="AS727" s="9">
        <f>IFERROR(VLOOKUP($AN727,'Introduction probability'!$A$1:$L$128,8,FALSE),"0")</f>
        <v>0.5</v>
      </c>
      <c r="AT727" s="9">
        <f>IFERROR(VLOOKUP($AN727,'Introduction probability'!$A$1:$L$128,9,FALSE),"0")</f>
        <v>0.5</v>
      </c>
      <c r="AU727" s="9">
        <f>IFERROR(VLOOKUP($AN727,'Introduction probability'!$A$1:$L$128,10,FALSE),"0")</f>
        <v>0.5</v>
      </c>
      <c r="AV727" s="9">
        <f>IFERROR(VLOOKUP($AN727,'Introduction probability'!$A$1:$L$128,11,FALSE),"0")</f>
        <v>1</v>
      </c>
      <c r="AW727" s="9">
        <f>IFERROR(VLOOKUP($AN727,'Introduction probability'!$A$1:$L$128,12,FALSE),"0")</f>
        <v>0.5</v>
      </c>
      <c r="AY727" s="2" t="str">
        <f t="shared" si="279"/>
        <v>Lindisfarne</v>
      </c>
      <c r="AZ727" s="2" t="str">
        <f t="shared" si="280"/>
        <v>SPA</v>
      </c>
      <c r="BA727" s="2">
        <f t="shared" si="281"/>
        <v>0.5</v>
      </c>
      <c r="BB727" s="2">
        <f t="shared" si="282"/>
        <v>0.5</v>
      </c>
      <c r="BC727" s="2">
        <f t="shared" si="283"/>
        <v>0.5</v>
      </c>
      <c r="BD727" s="2">
        <f t="shared" si="284"/>
        <v>0</v>
      </c>
      <c r="BE727" s="2">
        <f t="shared" si="285"/>
        <v>0.5</v>
      </c>
      <c r="BF727" s="2">
        <f t="shared" si="286"/>
        <v>0.5</v>
      </c>
      <c r="BG727" s="2">
        <f t="shared" si="287"/>
        <v>1</v>
      </c>
      <c r="BH727" s="2">
        <f t="shared" si="288"/>
        <v>0.5</v>
      </c>
    </row>
    <row r="728" spans="1:60" x14ac:dyDescent="0.25">
      <c r="A728" s="1" t="s">
        <v>291</v>
      </c>
      <c r="B728" s="1" t="s">
        <v>292</v>
      </c>
      <c r="C728" s="1" t="s">
        <v>242</v>
      </c>
      <c r="D728" s="1" t="s">
        <v>544</v>
      </c>
      <c r="E728" s="1" t="s">
        <v>267</v>
      </c>
      <c r="F728" s="1" t="s">
        <v>16</v>
      </c>
      <c r="G728" s="1" t="s">
        <v>16</v>
      </c>
      <c r="H728" s="1" t="s">
        <v>17</v>
      </c>
      <c r="I728" s="1" t="s">
        <v>16</v>
      </c>
      <c r="J728" s="1" t="s">
        <v>16</v>
      </c>
      <c r="K728" s="1" t="s">
        <v>16</v>
      </c>
      <c r="L728" s="1" t="s">
        <v>16</v>
      </c>
      <c r="M728" s="2" t="str">
        <f t="shared" si="265"/>
        <v>UK0019838</v>
      </c>
      <c r="N728" s="2" t="str">
        <f t="shared" si="266"/>
        <v>North Norfolk Coast</v>
      </c>
      <c r="O728" s="2" t="str">
        <f t="shared" si="267"/>
        <v>SAC</v>
      </c>
      <c r="P728" s="2" t="str">
        <f t="shared" si="269"/>
        <v>H2120</v>
      </c>
      <c r="Q728" s="37" t="s">
        <v>383</v>
      </c>
      <c r="R728" s="37" t="s">
        <v>384</v>
      </c>
      <c r="S728" s="37" t="s">
        <v>341</v>
      </c>
      <c r="T728" s="37" t="s">
        <v>625</v>
      </c>
      <c r="U728" s="9">
        <f t="shared" si="270"/>
        <v>1</v>
      </c>
      <c r="V728" s="9">
        <f t="shared" si="271"/>
        <v>1</v>
      </c>
      <c r="W728" s="9">
        <f t="shared" si="272"/>
        <v>1</v>
      </c>
      <c r="X728" s="9">
        <f t="shared" si="273"/>
        <v>0</v>
      </c>
      <c r="Y728" s="9">
        <f t="shared" si="274"/>
        <v>1</v>
      </c>
      <c r="Z728" s="9">
        <f t="shared" si="275"/>
        <v>1</v>
      </c>
      <c r="AA728" s="9">
        <f t="shared" si="276"/>
        <v>1</v>
      </c>
      <c r="AB728" s="9">
        <f t="shared" si="277"/>
        <v>1</v>
      </c>
      <c r="AN728" s="10" t="str">
        <f t="shared" si="268"/>
        <v>LindisfarneSPA</v>
      </c>
      <c r="AO728" s="10" t="str">
        <f t="shared" si="278"/>
        <v>Lindisfarne</v>
      </c>
      <c r="AP728" s="9">
        <f>IFERROR(VLOOKUP($AN728,'Introduction probability'!$A$1:$L$128,5,FALSE),"0")</f>
        <v>0.5</v>
      </c>
      <c r="AQ728" s="9">
        <f>IFERROR(VLOOKUP($AN728,'Introduction probability'!$A$1:$L$128,6,FALSE),"0")</f>
        <v>0.5</v>
      </c>
      <c r="AR728" s="9">
        <f>IFERROR(VLOOKUP($AN728,'Introduction probability'!$A$1:$L$128,7,FALSE),"0")</f>
        <v>0.5</v>
      </c>
      <c r="AS728" s="9">
        <f>IFERROR(VLOOKUP($AN728,'Introduction probability'!$A$1:$L$128,8,FALSE),"0")</f>
        <v>0.5</v>
      </c>
      <c r="AT728" s="9">
        <f>IFERROR(VLOOKUP($AN728,'Introduction probability'!$A$1:$L$128,9,FALSE),"0")</f>
        <v>0.5</v>
      </c>
      <c r="AU728" s="9">
        <f>IFERROR(VLOOKUP($AN728,'Introduction probability'!$A$1:$L$128,10,FALSE),"0")</f>
        <v>0.5</v>
      </c>
      <c r="AV728" s="9">
        <f>IFERROR(VLOOKUP($AN728,'Introduction probability'!$A$1:$L$128,11,FALSE),"0")</f>
        <v>1</v>
      </c>
      <c r="AW728" s="9">
        <f>IFERROR(VLOOKUP($AN728,'Introduction probability'!$A$1:$L$128,12,FALSE),"0")</f>
        <v>0.5</v>
      </c>
      <c r="AY728" s="2" t="str">
        <f t="shared" si="279"/>
        <v>Lindisfarne</v>
      </c>
      <c r="AZ728" s="2" t="str">
        <f t="shared" si="280"/>
        <v>SPA</v>
      </c>
      <c r="BA728" s="2">
        <f t="shared" si="281"/>
        <v>0.5</v>
      </c>
      <c r="BB728" s="2">
        <f t="shared" si="282"/>
        <v>0.5</v>
      </c>
      <c r="BC728" s="2">
        <f t="shared" si="283"/>
        <v>0.5</v>
      </c>
      <c r="BD728" s="2">
        <f t="shared" si="284"/>
        <v>0</v>
      </c>
      <c r="BE728" s="2">
        <f t="shared" si="285"/>
        <v>0.5</v>
      </c>
      <c r="BF728" s="2">
        <f t="shared" si="286"/>
        <v>0.5</v>
      </c>
      <c r="BG728" s="2">
        <f t="shared" si="287"/>
        <v>1</v>
      </c>
      <c r="BH728" s="2">
        <f t="shared" si="288"/>
        <v>0.5</v>
      </c>
    </row>
    <row r="729" spans="1:60" x14ac:dyDescent="0.25">
      <c r="A729" s="1" t="s">
        <v>295</v>
      </c>
      <c r="B729" s="1" t="s">
        <v>296</v>
      </c>
      <c r="C729" s="1" t="s">
        <v>242</v>
      </c>
      <c r="D729" s="1" t="s">
        <v>535</v>
      </c>
      <c r="E729" s="1" t="s">
        <v>257</v>
      </c>
      <c r="F729" s="1" t="s">
        <v>16</v>
      </c>
      <c r="G729" s="1" t="s">
        <v>16</v>
      </c>
      <c r="H729" s="1" t="s">
        <v>17</v>
      </c>
      <c r="I729" s="1" t="s">
        <v>16</v>
      </c>
      <c r="J729" s="1" t="s">
        <v>16</v>
      </c>
      <c r="K729" s="1" t="s">
        <v>16</v>
      </c>
      <c r="L729" s="1" t="s">
        <v>16</v>
      </c>
      <c r="M729" s="2" t="str">
        <f t="shared" si="265"/>
        <v>UK0014780</v>
      </c>
      <c r="N729" s="2" t="str">
        <f t="shared" si="266"/>
        <v>Orfordness - Shingle Street</v>
      </c>
      <c r="O729" s="2" t="str">
        <f t="shared" si="267"/>
        <v>SAC</v>
      </c>
      <c r="P729" s="2" t="str">
        <f t="shared" si="269"/>
        <v>H1210</v>
      </c>
      <c r="Q729" s="37" t="s">
        <v>383</v>
      </c>
      <c r="R729" s="37" t="s">
        <v>384</v>
      </c>
      <c r="S729" s="37" t="s">
        <v>341</v>
      </c>
      <c r="T729" s="37" t="s">
        <v>626</v>
      </c>
      <c r="U729" s="9">
        <f t="shared" si="270"/>
        <v>1</v>
      </c>
      <c r="V729" s="9">
        <f t="shared" si="271"/>
        <v>0</v>
      </c>
      <c r="W729" s="9">
        <f t="shared" si="272"/>
        <v>1</v>
      </c>
      <c r="X729" s="9">
        <f t="shared" si="273"/>
        <v>1</v>
      </c>
      <c r="Y729" s="9">
        <f t="shared" si="274"/>
        <v>1</v>
      </c>
      <c r="Z729" s="9">
        <f t="shared" si="275"/>
        <v>1</v>
      </c>
      <c r="AA729" s="9">
        <f t="shared" si="276"/>
        <v>1</v>
      </c>
      <c r="AB729" s="9">
        <f t="shared" si="277"/>
        <v>1</v>
      </c>
      <c r="AN729" s="10" t="str">
        <f t="shared" si="268"/>
        <v>LindisfarneSPA</v>
      </c>
      <c r="AO729" s="10" t="str">
        <f t="shared" si="278"/>
        <v>Lindisfarne</v>
      </c>
      <c r="AP729" s="9">
        <f>IFERROR(VLOOKUP($AN729,'Introduction probability'!$A$1:$L$128,5,FALSE),"0")</f>
        <v>0.5</v>
      </c>
      <c r="AQ729" s="9">
        <f>IFERROR(VLOOKUP($AN729,'Introduction probability'!$A$1:$L$128,6,FALSE),"0")</f>
        <v>0.5</v>
      </c>
      <c r="AR729" s="9">
        <f>IFERROR(VLOOKUP($AN729,'Introduction probability'!$A$1:$L$128,7,FALSE),"0")</f>
        <v>0.5</v>
      </c>
      <c r="AS729" s="9">
        <f>IFERROR(VLOOKUP($AN729,'Introduction probability'!$A$1:$L$128,8,FALSE),"0")</f>
        <v>0.5</v>
      </c>
      <c r="AT729" s="9">
        <f>IFERROR(VLOOKUP($AN729,'Introduction probability'!$A$1:$L$128,9,FALSE),"0")</f>
        <v>0.5</v>
      </c>
      <c r="AU729" s="9">
        <f>IFERROR(VLOOKUP($AN729,'Introduction probability'!$A$1:$L$128,10,FALSE),"0")</f>
        <v>0.5</v>
      </c>
      <c r="AV729" s="9">
        <f>IFERROR(VLOOKUP($AN729,'Introduction probability'!$A$1:$L$128,11,FALSE),"0")</f>
        <v>1</v>
      </c>
      <c r="AW729" s="9">
        <f>IFERROR(VLOOKUP($AN729,'Introduction probability'!$A$1:$L$128,12,FALSE),"0")</f>
        <v>0.5</v>
      </c>
      <c r="AY729" s="2" t="str">
        <f t="shared" si="279"/>
        <v>Lindisfarne</v>
      </c>
      <c r="AZ729" s="2" t="str">
        <f t="shared" si="280"/>
        <v>SPA</v>
      </c>
      <c r="BA729" s="2">
        <f t="shared" si="281"/>
        <v>0.5</v>
      </c>
      <c r="BB729" s="2">
        <f t="shared" si="282"/>
        <v>0</v>
      </c>
      <c r="BC729" s="2">
        <f t="shared" si="283"/>
        <v>0.5</v>
      </c>
      <c r="BD729" s="2">
        <f t="shared" si="284"/>
        <v>0.5</v>
      </c>
      <c r="BE729" s="2">
        <f t="shared" si="285"/>
        <v>0.5</v>
      </c>
      <c r="BF729" s="2">
        <f t="shared" si="286"/>
        <v>0.5</v>
      </c>
      <c r="BG729" s="2">
        <f t="shared" si="287"/>
        <v>1</v>
      </c>
      <c r="BH729" s="2">
        <f t="shared" si="288"/>
        <v>0.5</v>
      </c>
    </row>
    <row r="730" spans="1:60" x14ac:dyDescent="0.25">
      <c r="A730" s="1" t="s">
        <v>295</v>
      </c>
      <c r="B730" s="1" t="s">
        <v>296</v>
      </c>
      <c r="C730" s="1" t="s">
        <v>242</v>
      </c>
      <c r="D730" s="1" t="s">
        <v>536</v>
      </c>
      <c r="E730" s="1" t="s">
        <v>147</v>
      </c>
      <c r="F730" s="1" t="s">
        <v>16</v>
      </c>
      <c r="G730" s="1" t="s">
        <v>16</v>
      </c>
      <c r="H730" s="1" t="s">
        <v>17</v>
      </c>
      <c r="I730" s="1" t="s">
        <v>16</v>
      </c>
      <c r="J730" s="1" t="s">
        <v>16</v>
      </c>
      <c r="K730" s="1" t="s">
        <v>16</v>
      </c>
      <c r="L730" s="1" t="s">
        <v>16</v>
      </c>
      <c r="M730" s="2" t="str">
        <f t="shared" si="265"/>
        <v>UK0014780</v>
      </c>
      <c r="N730" s="2" t="str">
        <f t="shared" si="266"/>
        <v>Orfordness - Shingle Street</v>
      </c>
      <c r="O730" s="2" t="str">
        <f t="shared" si="267"/>
        <v>SAC</v>
      </c>
      <c r="P730" s="2" t="str">
        <f t="shared" si="269"/>
        <v>H1150</v>
      </c>
      <c r="Q730" s="37" t="s">
        <v>383</v>
      </c>
      <c r="R730" s="37" t="s">
        <v>384</v>
      </c>
      <c r="S730" s="37" t="s">
        <v>341</v>
      </c>
      <c r="T730" s="37" t="s">
        <v>472</v>
      </c>
      <c r="U730" s="9">
        <f t="shared" si="270"/>
        <v>0</v>
      </c>
      <c r="V730" s="9">
        <f t="shared" si="271"/>
        <v>1</v>
      </c>
      <c r="W730" s="9">
        <f t="shared" si="272"/>
        <v>0</v>
      </c>
      <c r="X730" s="9">
        <f t="shared" si="273"/>
        <v>1</v>
      </c>
      <c r="Y730" s="9">
        <f t="shared" si="274"/>
        <v>0</v>
      </c>
      <c r="Z730" s="9">
        <f t="shared" si="275"/>
        <v>1</v>
      </c>
      <c r="AA730" s="9">
        <f t="shared" si="276"/>
        <v>1</v>
      </c>
      <c r="AB730" s="9">
        <f t="shared" si="277"/>
        <v>1</v>
      </c>
      <c r="AN730" s="10" t="str">
        <f t="shared" si="268"/>
        <v>LindisfarneSPA</v>
      </c>
      <c r="AO730" s="10" t="str">
        <f t="shared" si="278"/>
        <v>Lindisfarne</v>
      </c>
      <c r="AP730" s="9">
        <f>IFERROR(VLOOKUP($AN730,'Introduction probability'!$A$1:$L$128,5,FALSE),"0")</f>
        <v>0.5</v>
      </c>
      <c r="AQ730" s="9">
        <f>IFERROR(VLOOKUP($AN730,'Introduction probability'!$A$1:$L$128,6,FALSE),"0")</f>
        <v>0.5</v>
      </c>
      <c r="AR730" s="9">
        <f>IFERROR(VLOOKUP($AN730,'Introduction probability'!$A$1:$L$128,7,FALSE),"0")</f>
        <v>0.5</v>
      </c>
      <c r="AS730" s="9">
        <f>IFERROR(VLOOKUP($AN730,'Introduction probability'!$A$1:$L$128,8,FALSE),"0")</f>
        <v>0.5</v>
      </c>
      <c r="AT730" s="9">
        <f>IFERROR(VLOOKUP($AN730,'Introduction probability'!$A$1:$L$128,9,FALSE),"0")</f>
        <v>0.5</v>
      </c>
      <c r="AU730" s="9">
        <f>IFERROR(VLOOKUP($AN730,'Introduction probability'!$A$1:$L$128,10,FALSE),"0")</f>
        <v>0.5</v>
      </c>
      <c r="AV730" s="9">
        <f>IFERROR(VLOOKUP($AN730,'Introduction probability'!$A$1:$L$128,11,FALSE),"0")</f>
        <v>1</v>
      </c>
      <c r="AW730" s="9">
        <f>IFERROR(VLOOKUP($AN730,'Introduction probability'!$A$1:$L$128,12,FALSE),"0")</f>
        <v>0.5</v>
      </c>
      <c r="AY730" s="2" t="str">
        <f t="shared" si="279"/>
        <v>Lindisfarne</v>
      </c>
      <c r="AZ730" s="2" t="str">
        <f t="shared" si="280"/>
        <v>SPA</v>
      </c>
      <c r="BA730" s="2">
        <f t="shared" si="281"/>
        <v>0</v>
      </c>
      <c r="BB730" s="2">
        <f t="shared" si="282"/>
        <v>0.5</v>
      </c>
      <c r="BC730" s="2">
        <f t="shared" si="283"/>
        <v>0</v>
      </c>
      <c r="BD730" s="2">
        <f t="shared" si="284"/>
        <v>0.5</v>
      </c>
      <c r="BE730" s="2">
        <f t="shared" si="285"/>
        <v>0</v>
      </c>
      <c r="BF730" s="2">
        <f t="shared" si="286"/>
        <v>0.5</v>
      </c>
      <c r="BG730" s="2">
        <f t="shared" si="287"/>
        <v>1</v>
      </c>
      <c r="BH730" s="2">
        <f t="shared" si="288"/>
        <v>0.5</v>
      </c>
    </row>
    <row r="731" spans="1:60" x14ac:dyDescent="0.25">
      <c r="A731" s="1" t="s">
        <v>295</v>
      </c>
      <c r="B731" s="1" t="s">
        <v>296</v>
      </c>
      <c r="C731" s="1" t="s">
        <v>242</v>
      </c>
      <c r="D731" s="1" t="s">
        <v>538</v>
      </c>
      <c r="E731" s="1" t="s">
        <v>259</v>
      </c>
      <c r="F731" s="1" t="s">
        <v>16</v>
      </c>
      <c r="G731" s="1" t="s">
        <v>16</v>
      </c>
      <c r="H731" s="1" t="s">
        <v>17</v>
      </c>
      <c r="I731" s="1" t="s">
        <v>16</v>
      </c>
      <c r="J731" s="1" t="s">
        <v>16</v>
      </c>
      <c r="K731" s="1" t="s">
        <v>16</v>
      </c>
      <c r="L731" s="1" t="s">
        <v>16</v>
      </c>
      <c r="M731" s="2" t="str">
        <f t="shared" si="265"/>
        <v>UK0014780</v>
      </c>
      <c r="N731" s="2" t="str">
        <f t="shared" si="266"/>
        <v>Orfordness - Shingle Street</v>
      </c>
      <c r="O731" s="2" t="str">
        <f t="shared" si="267"/>
        <v>SAC</v>
      </c>
      <c r="P731" s="2" t="str">
        <f t="shared" si="269"/>
        <v>H1220</v>
      </c>
      <c r="Q731" s="37" t="s">
        <v>383</v>
      </c>
      <c r="R731" s="37" t="s">
        <v>384</v>
      </c>
      <c r="S731" s="37" t="s">
        <v>341</v>
      </c>
      <c r="T731" s="37" t="s">
        <v>455</v>
      </c>
      <c r="U731" s="9">
        <f t="shared" si="270"/>
        <v>0</v>
      </c>
      <c r="V731" s="9">
        <f t="shared" si="271"/>
        <v>1</v>
      </c>
      <c r="W731" s="9">
        <f t="shared" si="272"/>
        <v>0</v>
      </c>
      <c r="X731" s="9">
        <f t="shared" si="273"/>
        <v>1</v>
      </c>
      <c r="Y731" s="9">
        <f t="shared" si="274"/>
        <v>0</v>
      </c>
      <c r="Z731" s="9">
        <f t="shared" si="275"/>
        <v>0</v>
      </c>
      <c r="AA731" s="9">
        <f t="shared" si="276"/>
        <v>0</v>
      </c>
      <c r="AB731" s="9">
        <f t="shared" si="277"/>
        <v>0</v>
      </c>
      <c r="AN731" s="10" t="str">
        <f t="shared" si="268"/>
        <v>LindisfarneSPA</v>
      </c>
      <c r="AO731" s="10" t="str">
        <f t="shared" si="278"/>
        <v>Lindisfarne</v>
      </c>
      <c r="AP731" s="9">
        <f>IFERROR(VLOOKUP($AN731,'Introduction probability'!$A$1:$L$128,5,FALSE),"0")</f>
        <v>0.5</v>
      </c>
      <c r="AQ731" s="9">
        <f>IFERROR(VLOOKUP($AN731,'Introduction probability'!$A$1:$L$128,6,FALSE),"0")</f>
        <v>0.5</v>
      </c>
      <c r="AR731" s="9">
        <f>IFERROR(VLOOKUP($AN731,'Introduction probability'!$A$1:$L$128,7,FALSE),"0")</f>
        <v>0.5</v>
      </c>
      <c r="AS731" s="9">
        <f>IFERROR(VLOOKUP($AN731,'Introduction probability'!$A$1:$L$128,8,FALSE),"0")</f>
        <v>0.5</v>
      </c>
      <c r="AT731" s="9">
        <f>IFERROR(VLOOKUP($AN731,'Introduction probability'!$A$1:$L$128,9,FALSE),"0")</f>
        <v>0.5</v>
      </c>
      <c r="AU731" s="9">
        <f>IFERROR(VLOOKUP($AN731,'Introduction probability'!$A$1:$L$128,10,FALSE),"0")</f>
        <v>0.5</v>
      </c>
      <c r="AV731" s="9">
        <f>IFERROR(VLOOKUP($AN731,'Introduction probability'!$A$1:$L$128,11,FALSE),"0")</f>
        <v>1</v>
      </c>
      <c r="AW731" s="9">
        <f>IFERROR(VLOOKUP($AN731,'Introduction probability'!$A$1:$L$128,12,FALSE),"0")</f>
        <v>0.5</v>
      </c>
      <c r="AY731" s="2" t="str">
        <f t="shared" si="279"/>
        <v>Lindisfarne</v>
      </c>
      <c r="AZ731" s="2" t="str">
        <f t="shared" si="280"/>
        <v>SPA</v>
      </c>
      <c r="BA731" s="2">
        <f t="shared" si="281"/>
        <v>0</v>
      </c>
      <c r="BB731" s="2">
        <f t="shared" si="282"/>
        <v>0.5</v>
      </c>
      <c r="BC731" s="2">
        <f t="shared" si="283"/>
        <v>0</v>
      </c>
      <c r="BD731" s="2">
        <f t="shared" si="284"/>
        <v>0.5</v>
      </c>
      <c r="BE731" s="2">
        <f t="shared" si="285"/>
        <v>0</v>
      </c>
      <c r="BF731" s="2">
        <f t="shared" si="286"/>
        <v>0</v>
      </c>
      <c r="BG731" s="2">
        <f t="shared" si="287"/>
        <v>0</v>
      </c>
      <c r="BH731" s="2">
        <f t="shared" si="288"/>
        <v>0</v>
      </c>
    </row>
    <row r="732" spans="1:60" x14ac:dyDescent="0.25">
      <c r="A732" s="1" t="s">
        <v>297</v>
      </c>
      <c r="B732" s="1" t="s">
        <v>298</v>
      </c>
      <c r="C732" s="1" t="s">
        <v>242</v>
      </c>
      <c r="D732" s="1" t="s">
        <v>554</v>
      </c>
      <c r="E732" s="1" t="s">
        <v>299</v>
      </c>
      <c r="F732" s="1" t="s">
        <v>300</v>
      </c>
      <c r="G732" s="1" t="s">
        <v>16</v>
      </c>
      <c r="H732" s="1" t="s">
        <v>17</v>
      </c>
      <c r="I732" s="1" t="s">
        <v>16</v>
      </c>
      <c r="J732" s="1" t="s">
        <v>16</v>
      </c>
      <c r="K732" s="1" t="s">
        <v>16</v>
      </c>
      <c r="L732" s="1" t="s">
        <v>16</v>
      </c>
      <c r="M732" s="2" t="str">
        <f t="shared" si="265"/>
        <v>UK0013111</v>
      </c>
      <c r="N732" s="2" t="str">
        <f t="shared" si="266"/>
        <v>Plymouth Sound and Estuaries</v>
      </c>
      <c r="O732" s="2" t="str">
        <f t="shared" si="267"/>
        <v>SAC</v>
      </c>
      <c r="P732" s="2" t="str">
        <f t="shared" si="269"/>
        <v>S1102</v>
      </c>
      <c r="Q732" s="37" t="s">
        <v>383</v>
      </c>
      <c r="R732" s="37" t="s">
        <v>384</v>
      </c>
      <c r="S732" s="37" t="s">
        <v>341</v>
      </c>
      <c r="T732" s="37" t="s">
        <v>456</v>
      </c>
      <c r="U732" s="9">
        <f t="shared" si="270"/>
        <v>0</v>
      </c>
      <c r="V732" s="9">
        <f t="shared" si="271"/>
        <v>0</v>
      </c>
      <c r="W732" s="9">
        <f t="shared" si="272"/>
        <v>0</v>
      </c>
      <c r="X732" s="9">
        <f t="shared" si="273"/>
        <v>0</v>
      </c>
      <c r="Y732" s="9">
        <f t="shared" si="274"/>
        <v>0</v>
      </c>
      <c r="Z732" s="9">
        <f t="shared" si="275"/>
        <v>0</v>
      </c>
      <c r="AA732" s="9">
        <f t="shared" si="276"/>
        <v>0</v>
      </c>
      <c r="AB732" s="9">
        <f t="shared" si="277"/>
        <v>0</v>
      </c>
      <c r="AN732" s="10" t="str">
        <f t="shared" si="268"/>
        <v>LindisfarneSPA</v>
      </c>
      <c r="AO732" s="10" t="str">
        <f t="shared" si="278"/>
        <v>Lindisfarne</v>
      </c>
      <c r="AP732" s="9">
        <f>IFERROR(VLOOKUP($AN732,'Introduction probability'!$A$1:$L$128,5,FALSE),"0")</f>
        <v>0.5</v>
      </c>
      <c r="AQ732" s="9">
        <f>IFERROR(VLOOKUP($AN732,'Introduction probability'!$A$1:$L$128,6,FALSE),"0")</f>
        <v>0.5</v>
      </c>
      <c r="AR732" s="9">
        <f>IFERROR(VLOOKUP($AN732,'Introduction probability'!$A$1:$L$128,7,FALSE),"0")</f>
        <v>0.5</v>
      </c>
      <c r="AS732" s="9">
        <f>IFERROR(VLOOKUP($AN732,'Introduction probability'!$A$1:$L$128,8,FALSE),"0")</f>
        <v>0.5</v>
      </c>
      <c r="AT732" s="9">
        <f>IFERROR(VLOOKUP($AN732,'Introduction probability'!$A$1:$L$128,9,FALSE),"0")</f>
        <v>0.5</v>
      </c>
      <c r="AU732" s="9">
        <f>IFERROR(VLOOKUP($AN732,'Introduction probability'!$A$1:$L$128,10,FALSE),"0")</f>
        <v>0.5</v>
      </c>
      <c r="AV732" s="9">
        <f>IFERROR(VLOOKUP($AN732,'Introduction probability'!$A$1:$L$128,11,FALSE),"0")</f>
        <v>1</v>
      </c>
      <c r="AW732" s="9">
        <f>IFERROR(VLOOKUP($AN732,'Introduction probability'!$A$1:$L$128,12,FALSE),"0")</f>
        <v>0.5</v>
      </c>
      <c r="AY732" s="2" t="str">
        <f t="shared" si="279"/>
        <v>Lindisfarne</v>
      </c>
      <c r="AZ732" s="2" t="str">
        <f t="shared" si="280"/>
        <v>SPA</v>
      </c>
      <c r="BA732" s="2">
        <f t="shared" si="281"/>
        <v>0</v>
      </c>
      <c r="BB732" s="2">
        <f t="shared" si="282"/>
        <v>0</v>
      </c>
      <c r="BC732" s="2">
        <f t="shared" si="283"/>
        <v>0</v>
      </c>
      <c r="BD732" s="2">
        <f t="shared" si="284"/>
        <v>0</v>
      </c>
      <c r="BE732" s="2">
        <f t="shared" si="285"/>
        <v>0</v>
      </c>
      <c r="BF732" s="2">
        <f t="shared" si="286"/>
        <v>0</v>
      </c>
      <c r="BG732" s="2">
        <f t="shared" si="287"/>
        <v>0</v>
      </c>
      <c r="BH732" s="2">
        <f t="shared" si="288"/>
        <v>0</v>
      </c>
    </row>
    <row r="733" spans="1:60" x14ac:dyDescent="0.25">
      <c r="A733" s="1" t="s">
        <v>297</v>
      </c>
      <c r="B733" s="1" t="s">
        <v>298</v>
      </c>
      <c r="C733" s="1" t="s">
        <v>242</v>
      </c>
      <c r="D733" s="1" t="s">
        <v>530</v>
      </c>
      <c r="E733" s="1" t="s">
        <v>243</v>
      </c>
      <c r="F733" s="1" t="s">
        <v>16</v>
      </c>
      <c r="G733" s="1" t="s">
        <v>16</v>
      </c>
      <c r="H733" s="1" t="s">
        <v>17</v>
      </c>
      <c r="I733" s="1" t="s">
        <v>16</v>
      </c>
      <c r="J733" s="1" t="s">
        <v>16</v>
      </c>
      <c r="K733" s="1" t="s">
        <v>16</v>
      </c>
      <c r="L733" s="1" t="s">
        <v>16</v>
      </c>
      <c r="M733" s="2" t="str">
        <f t="shared" si="265"/>
        <v>UK0013111</v>
      </c>
      <c r="N733" s="2" t="str">
        <f t="shared" si="266"/>
        <v>Plymouth Sound and Estuaries</v>
      </c>
      <c r="O733" s="2" t="str">
        <f t="shared" si="267"/>
        <v>SAC</v>
      </c>
      <c r="P733" s="2" t="str">
        <f t="shared" si="269"/>
        <v>H1330</v>
      </c>
      <c r="Q733" s="37" t="s">
        <v>383</v>
      </c>
      <c r="R733" s="37" t="s">
        <v>384</v>
      </c>
      <c r="S733" s="37" t="s">
        <v>341</v>
      </c>
      <c r="T733" s="37" t="s">
        <v>457</v>
      </c>
      <c r="U733" s="9">
        <f t="shared" si="270"/>
        <v>0</v>
      </c>
      <c r="V733" s="9">
        <f t="shared" si="271"/>
        <v>0</v>
      </c>
      <c r="W733" s="9">
        <f t="shared" si="272"/>
        <v>0</v>
      </c>
      <c r="X733" s="9">
        <f t="shared" si="273"/>
        <v>0</v>
      </c>
      <c r="Y733" s="9">
        <f t="shared" si="274"/>
        <v>0</v>
      </c>
      <c r="Z733" s="9">
        <f t="shared" si="275"/>
        <v>0</v>
      </c>
      <c r="AA733" s="9">
        <f t="shared" si="276"/>
        <v>0</v>
      </c>
      <c r="AB733" s="9">
        <f t="shared" si="277"/>
        <v>0</v>
      </c>
      <c r="AN733" s="10" t="str">
        <f t="shared" si="268"/>
        <v>LindisfarneSPA</v>
      </c>
      <c r="AO733" s="10" t="str">
        <f t="shared" si="278"/>
        <v>Lindisfarne</v>
      </c>
      <c r="AP733" s="9">
        <f>IFERROR(VLOOKUP($AN733,'Introduction probability'!$A$1:$L$128,5,FALSE),"0")</f>
        <v>0.5</v>
      </c>
      <c r="AQ733" s="9">
        <f>IFERROR(VLOOKUP($AN733,'Introduction probability'!$A$1:$L$128,6,FALSE),"0")</f>
        <v>0.5</v>
      </c>
      <c r="AR733" s="9">
        <f>IFERROR(VLOOKUP($AN733,'Introduction probability'!$A$1:$L$128,7,FALSE),"0")</f>
        <v>0.5</v>
      </c>
      <c r="AS733" s="9">
        <f>IFERROR(VLOOKUP($AN733,'Introduction probability'!$A$1:$L$128,8,FALSE),"0")</f>
        <v>0.5</v>
      </c>
      <c r="AT733" s="9">
        <f>IFERROR(VLOOKUP($AN733,'Introduction probability'!$A$1:$L$128,9,FALSE),"0")</f>
        <v>0.5</v>
      </c>
      <c r="AU733" s="9">
        <f>IFERROR(VLOOKUP($AN733,'Introduction probability'!$A$1:$L$128,10,FALSE),"0")</f>
        <v>0.5</v>
      </c>
      <c r="AV733" s="9">
        <f>IFERROR(VLOOKUP($AN733,'Introduction probability'!$A$1:$L$128,11,FALSE),"0")</f>
        <v>1</v>
      </c>
      <c r="AW733" s="9">
        <f>IFERROR(VLOOKUP($AN733,'Introduction probability'!$A$1:$L$128,12,FALSE),"0")</f>
        <v>0.5</v>
      </c>
      <c r="AY733" s="2" t="str">
        <f t="shared" si="279"/>
        <v>Lindisfarne</v>
      </c>
      <c r="AZ733" s="2" t="str">
        <f t="shared" si="280"/>
        <v>SPA</v>
      </c>
      <c r="BA733" s="2">
        <f t="shared" si="281"/>
        <v>0</v>
      </c>
      <c r="BB733" s="2">
        <f t="shared" si="282"/>
        <v>0</v>
      </c>
      <c r="BC733" s="2">
        <f t="shared" si="283"/>
        <v>0</v>
      </c>
      <c r="BD733" s="2">
        <f t="shared" si="284"/>
        <v>0</v>
      </c>
      <c r="BE733" s="2">
        <f t="shared" si="285"/>
        <v>0</v>
      </c>
      <c r="BF733" s="2">
        <f t="shared" si="286"/>
        <v>0</v>
      </c>
      <c r="BG733" s="2">
        <f t="shared" si="287"/>
        <v>0</v>
      </c>
      <c r="BH733" s="2">
        <f t="shared" si="288"/>
        <v>0</v>
      </c>
    </row>
    <row r="734" spans="1:60" x14ac:dyDescent="0.25">
      <c r="A734" s="1" t="s">
        <v>297</v>
      </c>
      <c r="B734" s="1" t="s">
        <v>298</v>
      </c>
      <c r="C734" s="1" t="s">
        <v>242</v>
      </c>
      <c r="D734" s="1" t="s">
        <v>531</v>
      </c>
      <c r="E734" s="1" t="s">
        <v>204</v>
      </c>
      <c r="F734" s="1" t="s">
        <v>16</v>
      </c>
      <c r="G734" s="1" t="s">
        <v>16</v>
      </c>
      <c r="H734" s="1" t="s">
        <v>17</v>
      </c>
      <c r="I734" s="1" t="s">
        <v>627</v>
      </c>
      <c r="J734" s="1" t="s">
        <v>18</v>
      </c>
      <c r="K734" s="1" t="s">
        <v>16</v>
      </c>
      <c r="L734" s="1" t="s">
        <v>250</v>
      </c>
      <c r="M734" s="2" t="str">
        <f t="shared" si="265"/>
        <v>UK0013111</v>
      </c>
      <c r="N734" s="2" t="str">
        <f t="shared" si="266"/>
        <v>Plymouth Sound and Estuaries</v>
      </c>
      <c r="O734" s="2" t="str">
        <f t="shared" si="267"/>
        <v>SAC</v>
      </c>
      <c r="P734" s="2" t="str">
        <f t="shared" si="269"/>
        <v>A4E</v>
      </c>
      <c r="Q734" s="37" t="s">
        <v>383</v>
      </c>
      <c r="R734" s="37" t="s">
        <v>384</v>
      </c>
      <c r="S734" s="37" t="s">
        <v>341</v>
      </c>
      <c r="T734" s="37" t="s">
        <v>592</v>
      </c>
      <c r="U734" s="9">
        <f t="shared" si="270"/>
        <v>1</v>
      </c>
      <c r="V734" s="9">
        <f t="shared" si="271"/>
        <v>1</v>
      </c>
      <c r="W734" s="9">
        <f t="shared" si="272"/>
        <v>1</v>
      </c>
      <c r="X734" s="9">
        <f t="shared" si="273"/>
        <v>1</v>
      </c>
      <c r="Y734" s="9">
        <f t="shared" si="274"/>
        <v>1</v>
      </c>
      <c r="Z734" s="9">
        <f t="shared" si="275"/>
        <v>1</v>
      </c>
      <c r="AA734" s="9">
        <f t="shared" si="276"/>
        <v>1</v>
      </c>
      <c r="AB734" s="9">
        <f t="shared" si="277"/>
        <v>1</v>
      </c>
      <c r="AN734" s="10" t="str">
        <f t="shared" si="268"/>
        <v>LindisfarneSPA</v>
      </c>
      <c r="AO734" s="10" t="str">
        <f t="shared" si="278"/>
        <v>Lindisfarne</v>
      </c>
      <c r="AP734" s="9">
        <f>IFERROR(VLOOKUP($AN734,'Introduction probability'!$A$1:$L$128,5,FALSE),"0")</f>
        <v>0.5</v>
      </c>
      <c r="AQ734" s="9">
        <f>IFERROR(VLOOKUP($AN734,'Introduction probability'!$A$1:$L$128,6,FALSE),"0")</f>
        <v>0.5</v>
      </c>
      <c r="AR734" s="9">
        <f>IFERROR(VLOOKUP($AN734,'Introduction probability'!$A$1:$L$128,7,FALSE),"0")</f>
        <v>0.5</v>
      </c>
      <c r="AS734" s="9">
        <f>IFERROR(VLOOKUP($AN734,'Introduction probability'!$A$1:$L$128,8,FALSE),"0")</f>
        <v>0.5</v>
      </c>
      <c r="AT734" s="9">
        <f>IFERROR(VLOOKUP($AN734,'Introduction probability'!$A$1:$L$128,9,FALSE),"0")</f>
        <v>0.5</v>
      </c>
      <c r="AU734" s="9">
        <f>IFERROR(VLOOKUP($AN734,'Introduction probability'!$A$1:$L$128,10,FALSE),"0")</f>
        <v>0.5</v>
      </c>
      <c r="AV734" s="9">
        <f>IFERROR(VLOOKUP($AN734,'Introduction probability'!$A$1:$L$128,11,FALSE),"0")</f>
        <v>1</v>
      </c>
      <c r="AW734" s="9">
        <f>IFERROR(VLOOKUP($AN734,'Introduction probability'!$A$1:$L$128,12,FALSE),"0")</f>
        <v>0.5</v>
      </c>
      <c r="AY734" s="2" t="str">
        <f t="shared" si="279"/>
        <v>Lindisfarne</v>
      </c>
      <c r="AZ734" s="2" t="str">
        <f t="shared" si="280"/>
        <v>SPA</v>
      </c>
      <c r="BA734" s="2">
        <f t="shared" si="281"/>
        <v>0.5</v>
      </c>
      <c r="BB734" s="2">
        <f t="shared" si="282"/>
        <v>0.5</v>
      </c>
      <c r="BC734" s="2">
        <f t="shared" si="283"/>
        <v>0.5</v>
      </c>
      <c r="BD734" s="2">
        <f t="shared" si="284"/>
        <v>0.5</v>
      </c>
      <c r="BE734" s="2">
        <f t="shared" si="285"/>
        <v>0.5</v>
      </c>
      <c r="BF734" s="2">
        <f t="shared" si="286"/>
        <v>0.5</v>
      </c>
      <c r="BG734" s="2">
        <f t="shared" si="287"/>
        <v>1</v>
      </c>
      <c r="BH734" s="2">
        <f t="shared" si="288"/>
        <v>0.5</v>
      </c>
    </row>
    <row r="735" spans="1:60" x14ac:dyDescent="0.25">
      <c r="A735" s="1" t="s">
        <v>297</v>
      </c>
      <c r="B735" s="1" t="s">
        <v>298</v>
      </c>
      <c r="C735" s="1" t="s">
        <v>242</v>
      </c>
      <c r="D735" s="1" t="s">
        <v>531</v>
      </c>
      <c r="E735" s="1" t="s">
        <v>204</v>
      </c>
      <c r="F735" s="1" t="s">
        <v>16</v>
      </c>
      <c r="G735" s="1" t="s">
        <v>16</v>
      </c>
      <c r="H735" s="1" t="s">
        <v>17</v>
      </c>
      <c r="I735" s="1" t="s">
        <v>591</v>
      </c>
      <c r="J735" s="1" t="s">
        <v>20</v>
      </c>
      <c r="K735" s="1" t="s">
        <v>16</v>
      </c>
      <c r="L735" s="1" t="s">
        <v>19</v>
      </c>
      <c r="M735" s="2" t="str">
        <f t="shared" si="265"/>
        <v>UK0013111</v>
      </c>
      <c r="N735" s="2" t="str">
        <f t="shared" si="266"/>
        <v>Plymouth Sound and Estuaries</v>
      </c>
      <c r="O735" s="2" t="str">
        <f t="shared" si="267"/>
        <v>SAC</v>
      </c>
      <c r="P735" s="2" t="str">
        <f t="shared" si="269"/>
        <v>A3</v>
      </c>
      <c r="Q735" s="37" t="s">
        <v>383</v>
      </c>
      <c r="R735" s="37" t="s">
        <v>384</v>
      </c>
      <c r="S735" s="37" t="s">
        <v>341</v>
      </c>
      <c r="T735" s="37" t="s">
        <v>593</v>
      </c>
      <c r="U735" s="9">
        <f t="shared" si="270"/>
        <v>0</v>
      </c>
      <c r="V735" s="9">
        <f t="shared" si="271"/>
        <v>0</v>
      </c>
      <c r="W735" s="9">
        <f t="shared" si="272"/>
        <v>0</v>
      </c>
      <c r="X735" s="9">
        <f t="shared" si="273"/>
        <v>0</v>
      </c>
      <c r="Y735" s="9">
        <f t="shared" si="274"/>
        <v>0</v>
      </c>
      <c r="Z735" s="9">
        <f t="shared" si="275"/>
        <v>0</v>
      </c>
      <c r="AA735" s="9">
        <f t="shared" si="276"/>
        <v>0</v>
      </c>
      <c r="AB735" s="9">
        <f t="shared" si="277"/>
        <v>0</v>
      </c>
      <c r="AN735" s="10" t="str">
        <f t="shared" si="268"/>
        <v>LindisfarneSPA</v>
      </c>
      <c r="AO735" s="10" t="str">
        <f t="shared" si="278"/>
        <v>Lindisfarne</v>
      </c>
      <c r="AP735" s="9">
        <f>IFERROR(VLOOKUP($AN735,'Introduction probability'!$A$1:$L$128,5,FALSE),"0")</f>
        <v>0.5</v>
      </c>
      <c r="AQ735" s="9">
        <f>IFERROR(VLOOKUP($AN735,'Introduction probability'!$A$1:$L$128,6,FALSE),"0")</f>
        <v>0.5</v>
      </c>
      <c r="AR735" s="9">
        <f>IFERROR(VLOOKUP($AN735,'Introduction probability'!$A$1:$L$128,7,FALSE),"0")</f>
        <v>0.5</v>
      </c>
      <c r="AS735" s="9">
        <f>IFERROR(VLOOKUP($AN735,'Introduction probability'!$A$1:$L$128,8,FALSE),"0")</f>
        <v>0.5</v>
      </c>
      <c r="AT735" s="9">
        <f>IFERROR(VLOOKUP($AN735,'Introduction probability'!$A$1:$L$128,9,FALSE),"0")</f>
        <v>0.5</v>
      </c>
      <c r="AU735" s="9">
        <f>IFERROR(VLOOKUP($AN735,'Introduction probability'!$A$1:$L$128,10,FALSE),"0")</f>
        <v>0.5</v>
      </c>
      <c r="AV735" s="9">
        <f>IFERROR(VLOOKUP($AN735,'Introduction probability'!$A$1:$L$128,11,FALSE),"0")</f>
        <v>1</v>
      </c>
      <c r="AW735" s="9">
        <f>IFERROR(VLOOKUP($AN735,'Introduction probability'!$A$1:$L$128,12,FALSE),"0")</f>
        <v>0.5</v>
      </c>
      <c r="AY735" s="2" t="str">
        <f t="shared" si="279"/>
        <v>Lindisfarne</v>
      </c>
      <c r="AZ735" s="2" t="str">
        <f t="shared" si="280"/>
        <v>SPA</v>
      </c>
      <c r="BA735" s="2">
        <f t="shared" si="281"/>
        <v>0</v>
      </c>
      <c r="BB735" s="2">
        <f t="shared" si="282"/>
        <v>0</v>
      </c>
      <c r="BC735" s="2">
        <f t="shared" si="283"/>
        <v>0</v>
      </c>
      <c r="BD735" s="2">
        <f t="shared" si="284"/>
        <v>0</v>
      </c>
      <c r="BE735" s="2">
        <f t="shared" si="285"/>
        <v>0</v>
      </c>
      <c r="BF735" s="2">
        <f t="shared" si="286"/>
        <v>0</v>
      </c>
      <c r="BG735" s="2">
        <f t="shared" si="287"/>
        <v>0</v>
      </c>
      <c r="BH735" s="2">
        <f t="shared" si="288"/>
        <v>0</v>
      </c>
    </row>
    <row r="736" spans="1:60" x14ac:dyDescent="0.25">
      <c r="A736" s="1" t="s">
        <v>297</v>
      </c>
      <c r="B736" s="1" t="s">
        <v>298</v>
      </c>
      <c r="C736" s="1" t="s">
        <v>242</v>
      </c>
      <c r="D736" s="1" t="s">
        <v>531</v>
      </c>
      <c r="E736" s="1" t="s">
        <v>204</v>
      </c>
      <c r="F736" s="1" t="s">
        <v>16</v>
      </c>
      <c r="G736" s="1" t="s">
        <v>16</v>
      </c>
      <c r="H736" s="1" t="s">
        <v>17</v>
      </c>
      <c r="I736" s="1" t="s">
        <v>459</v>
      </c>
      <c r="J736" s="1" t="s">
        <v>46</v>
      </c>
      <c r="K736" s="1" t="s">
        <v>16</v>
      </c>
      <c r="L736" s="1" t="s">
        <v>19</v>
      </c>
      <c r="M736" s="2" t="str">
        <f t="shared" si="265"/>
        <v>UK0013111</v>
      </c>
      <c r="N736" s="2" t="str">
        <f t="shared" si="266"/>
        <v>Plymouth Sound and Estuaries</v>
      </c>
      <c r="O736" s="2" t="str">
        <f t="shared" si="267"/>
        <v>SAC</v>
      </c>
      <c r="P736" s="2" t="str">
        <f t="shared" si="269"/>
        <v>A2.4</v>
      </c>
      <c r="Q736" s="37" t="s">
        <v>383</v>
      </c>
      <c r="R736" s="37" t="s">
        <v>384</v>
      </c>
      <c r="S736" s="37" t="s">
        <v>341</v>
      </c>
      <c r="T736" s="37" t="s">
        <v>537</v>
      </c>
      <c r="U736" s="9">
        <f t="shared" si="270"/>
        <v>0</v>
      </c>
      <c r="V736" s="9">
        <f t="shared" si="271"/>
        <v>0</v>
      </c>
      <c r="W736" s="9">
        <f t="shared" si="272"/>
        <v>0</v>
      </c>
      <c r="X736" s="9">
        <f t="shared" si="273"/>
        <v>0</v>
      </c>
      <c r="Y736" s="9">
        <f t="shared" si="274"/>
        <v>0</v>
      </c>
      <c r="Z736" s="9">
        <f t="shared" si="275"/>
        <v>0</v>
      </c>
      <c r="AA736" s="9">
        <f t="shared" si="276"/>
        <v>0</v>
      </c>
      <c r="AB736" s="9">
        <f t="shared" si="277"/>
        <v>0</v>
      </c>
      <c r="AN736" s="10" t="str">
        <f t="shared" si="268"/>
        <v>LindisfarneSPA</v>
      </c>
      <c r="AO736" s="10" t="str">
        <f t="shared" si="278"/>
        <v>Lindisfarne</v>
      </c>
      <c r="AP736" s="9">
        <f>IFERROR(VLOOKUP($AN736,'Introduction probability'!$A$1:$L$128,5,FALSE),"0")</f>
        <v>0.5</v>
      </c>
      <c r="AQ736" s="9">
        <f>IFERROR(VLOOKUP($AN736,'Introduction probability'!$A$1:$L$128,6,FALSE),"0")</f>
        <v>0.5</v>
      </c>
      <c r="AR736" s="9">
        <f>IFERROR(VLOOKUP($AN736,'Introduction probability'!$A$1:$L$128,7,FALSE),"0")</f>
        <v>0.5</v>
      </c>
      <c r="AS736" s="9">
        <f>IFERROR(VLOOKUP($AN736,'Introduction probability'!$A$1:$L$128,8,FALSE),"0")</f>
        <v>0.5</v>
      </c>
      <c r="AT736" s="9">
        <f>IFERROR(VLOOKUP($AN736,'Introduction probability'!$A$1:$L$128,9,FALSE),"0")</f>
        <v>0.5</v>
      </c>
      <c r="AU736" s="9">
        <f>IFERROR(VLOOKUP($AN736,'Introduction probability'!$A$1:$L$128,10,FALSE),"0")</f>
        <v>0.5</v>
      </c>
      <c r="AV736" s="9">
        <f>IFERROR(VLOOKUP($AN736,'Introduction probability'!$A$1:$L$128,11,FALSE),"0")</f>
        <v>1</v>
      </c>
      <c r="AW736" s="9">
        <f>IFERROR(VLOOKUP($AN736,'Introduction probability'!$A$1:$L$128,12,FALSE),"0")</f>
        <v>0.5</v>
      </c>
      <c r="AY736" s="2" t="str">
        <f t="shared" si="279"/>
        <v>Lindisfarne</v>
      </c>
      <c r="AZ736" s="2" t="str">
        <f t="shared" si="280"/>
        <v>SPA</v>
      </c>
      <c r="BA736" s="2">
        <f t="shared" si="281"/>
        <v>0</v>
      </c>
      <c r="BB736" s="2">
        <f t="shared" si="282"/>
        <v>0</v>
      </c>
      <c r="BC736" s="2">
        <f t="shared" si="283"/>
        <v>0</v>
      </c>
      <c r="BD736" s="2">
        <f t="shared" si="284"/>
        <v>0</v>
      </c>
      <c r="BE736" s="2">
        <f t="shared" si="285"/>
        <v>0</v>
      </c>
      <c r="BF736" s="2">
        <f t="shared" si="286"/>
        <v>0</v>
      </c>
      <c r="BG736" s="2">
        <f t="shared" si="287"/>
        <v>0</v>
      </c>
      <c r="BH736" s="2">
        <f t="shared" si="288"/>
        <v>0</v>
      </c>
    </row>
    <row r="737" spans="1:60" x14ac:dyDescent="0.25">
      <c r="A737" s="1" t="s">
        <v>297</v>
      </c>
      <c r="B737" s="1" t="s">
        <v>298</v>
      </c>
      <c r="C737" s="1" t="s">
        <v>242</v>
      </c>
      <c r="D737" s="1" t="s">
        <v>531</v>
      </c>
      <c r="E737" s="1" t="s">
        <v>204</v>
      </c>
      <c r="F737" s="1" t="s">
        <v>16</v>
      </c>
      <c r="G737" s="1" t="s">
        <v>16</v>
      </c>
      <c r="H737" s="1" t="s">
        <v>17</v>
      </c>
      <c r="I737" s="1" t="s">
        <v>444</v>
      </c>
      <c r="J737" s="1" t="s">
        <v>27</v>
      </c>
      <c r="K737" s="1" t="s">
        <v>16</v>
      </c>
      <c r="L737" s="1" t="s">
        <v>19</v>
      </c>
      <c r="M737" s="2" t="str">
        <f t="shared" si="265"/>
        <v>UK0013111</v>
      </c>
      <c r="N737" s="2" t="str">
        <f t="shared" si="266"/>
        <v>Plymouth Sound and Estuaries</v>
      </c>
      <c r="O737" s="2" t="str">
        <f t="shared" si="267"/>
        <v>SAC</v>
      </c>
      <c r="P737" s="2" t="str">
        <f t="shared" si="269"/>
        <v>A2.3</v>
      </c>
      <c r="Q737" s="37" t="s">
        <v>383</v>
      </c>
      <c r="R737" s="37" t="s">
        <v>384</v>
      </c>
      <c r="S737" s="37" t="s">
        <v>341</v>
      </c>
      <c r="T737" s="37" t="s">
        <v>598</v>
      </c>
      <c r="U737" s="9">
        <f t="shared" si="270"/>
        <v>0</v>
      </c>
      <c r="V737" s="9">
        <f t="shared" si="271"/>
        <v>0</v>
      </c>
      <c r="W737" s="9">
        <f t="shared" si="272"/>
        <v>0</v>
      </c>
      <c r="X737" s="9">
        <f t="shared" si="273"/>
        <v>1</v>
      </c>
      <c r="Y737" s="9">
        <f t="shared" si="274"/>
        <v>1</v>
      </c>
      <c r="Z737" s="9">
        <f t="shared" si="275"/>
        <v>0</v>
      </c>
      <c r="AA737" s="9">
        <f t="shared" si="276"/>
        <v>0</v>
      </c>
      <c r="AB737" s="9">
        <f t="shared" si="277"/>
        <v>0</v>
      </c>
      <c r="AN737" s="10" t="str">
        <f t="shared" si="268"/>
        <v>LindisfarneSPA</v>
      </c>
      <c r="AO737" s="10" t="str">
        <f t="shared" si="278"/>
        <v>Lindisfarne</v>
      </c>
      <c r="AP737" s="9">
        <f>IFERROR(VLOOKUP($AN737,'Introduction probability'!$A$1:$L$128,5,FALSE),"0")</f>
        <v>0.5</v>
      </c>
      <c r="AQ737" s="9">
        <f>IFERROR(VLOOKUP($AN737,'Introduction probability'!$A$1:$L$128,6,FALSE),"0")</f>
        <v>0.5</v>
      </c>
      <c r="AR737" s="9">
        <f>IFERROR(VLOOKUP($AN737,'Introduction probability'!$A$1:$L$128,7,FALSE),"0")</f>
        <v>0.5</v>
      </c>
      <c r="AS737" s="9">
        <f>IFERROR(VLOOKUP($AN737,'Introduction probability'!$A$1:$L$128,8,FALSE),"0")</f>
        <v>0.5</v>
      </c>
      <c r="AT737" s="9">
        <f>IFERROR(VLOOKUP($AN737,'Introduction probability'!$A$1:$L$128,9,FALSE),"0")</f>
        <v>0.5</v>
      </c>
      <c r="AU737" s="9">
        <f>IFERROR(VLOOKUP($AN737,'Introduction probability'!$A$1:$L$128,10,FALSE),"0")</f>
        <v>0.5</v>
      </c>
      <c r="AV737" s="9">
        <f>IFERROR(VLOOKUP($AN737,'Introduction probability'!$A$1:$L$128,11,FALSE),"0")</f>
        <v>1</v>
      </c>
      <c r="AW737" s="9">
        <f>IFERROR(VLOOKUP($AN737,'Introduction probability'!$A$1:$L$128,12,FALSE),"0")</f>
        <v>0.5</v>
      </c>
      <c r="AY737" s="2" t="str">
        <f t="shared" si="279"/>
        <v>Lindisfarne</v>
      </c>
      <c r="AZ737" s="2" t="str">
        <f t="shared" si="280"/>
        <v>SPA</v>
      </c>
      <c r="BA737" s="2">
        <f t="shared" si="281"/>
        <v>0</v>
      </c>
      <c r="BB737" s="2">
        <f t="shared" si="282"/>
        <v>0</v>
      </c>
      <c r="BC737" s="2">
        <f t="shared" si="283"/>
        <v>0</v>
      </c>
      <c r="BD737" s="2">
        <f t="shared" si="284"/>
        <v>0.5</v>
      </c>
      <c r="BE737" s="2">
        <f t="shared" si="285"/>
        <v>0.5</v>
      </c>
      <c r="BF737" s="2">
        <f t="shared" si="286"/>
        <v>0</v>
      </c>
      <c r="BG737" s="2">
        <f t="shared" si="287"/>
        <v>0</v>
      </c>
      <c r="BH737" s="2">
        <f t="shared" si="288"/>
        <v>0</v>
      </c>
    </row>
    <row r="738" spans="1:60" x14ac:dyDescent="0.25">
      <c r="A738" s="1" t="s">
        <v>297</v>
      </c>
      <c r="B738" s="1" t="s">
        <v>298</v>
      </c>
      <c r="C738" s="1" t="s">
        <v>242</v>
      </c>
      <c r="D738" s="1" t="s">
        <v>531</v>
      </c>
      <c r="E738" s="1" t="s">
        <v>204</v>
      </c>
      <c r="F738" s="1" t="s">
        <v>16</v>
      </c>
      <c r="G738" s="1" t="s">
        <v>16</v>
      </c>
      <c r="H738" s="1" t="s">
        <v>17</v>
      </c>
      <c r="I738" s="1" t="s">
        <v>595</v>
      </c>
      <c r="J738" s="1" t="s">
        <v>155</v>
      </c>
      <c r="K738" s="1" t="s">
        <v>16</v>
      </c>
      <c r="L738" s="1" t="s">
        <v>19</v>
      </c>
      <c r="M738" s="2" t="str">
        <f t="shared" si="265"/>
        <v>UK0013111</v>
      </c>
      <c r="N738" s="2" t="str">
        <f t="shared" si="266"/>
        <v>Plymouth Sound and Estuaries</v>
      </c>
      <c r="O738" s="2" t="str">
        <f t="shared" si="267"/>
        <v>SAC</v>
      </c>
      <c r="P738" s="2" t="str">
        <f t="shared" si="269"/>
        <v>A1</v>
      </c>
      <c r="Q738" s="37" t="s">
        <v>395</v>
      </c>
      <c r="R738" s="37" t="s">
        <v>396</v>
      </c>
      <c r="S738" s="37" t="s">
        <v>341</v>
      </c>
      <c r="T738" s="37" t="s">
        <v>472</v>
      </c>
      <c r="U738" s="9">
        <f t="shared" si="270"/>
        <v>0</v>
      </c>
      <c r="V738" s="9">
        <f t="shared" si="271"/>
        <v>1</v>
      </c>
      <c r="W738" s="9">
        <f t="shared" si="272"/>
        <v>0</v>
      </c>
      <c r="X738" s="9">
        <f t="shared" si="273"/>
        <v>1</v>
      </c>
      <c r="Y738" s="9">
        <f t="shared" si="274"/>
        <v>0</v>
      </c>
      <c r="Z738" s="9">
        <f t="shared" si="275"/>
        <v>1</v>
      </c>
      <c r="AA738" s="9">
        <f t="shared" si="276"/>
        <v>1</v>
      </c>
      <c r="AB738" s="9">
        <f t="shared" si="277"/>
        <v>1</v>
      </c>
      <c r="AN738" s="10" t="str">
        <f t="shared" si="268"/>
        <v>Liverpool Bay / Bae LerpwlSPA</v>
      </c>
      <c r="AO738" s="10" t="str">
        <f t="shared" si="278"/>
        <v>Liverpool Bay / Bae Lerpwl</v>
      </c>
      <c r="AP738" s="9">
        <f>IFERROR(VLOOKUP($AN738,'Introduction probability'!$A$1:$L$128,5,FALSE),"0")</f>
        <v>0.5</v>
      </c>
      <c r="AQ738" s="9">
        <f>IFERROR(VLOOKUP($AN738,'Introduction probability'!$A$1:$L$128,6,FALSE),"0")</f>
        <v>0.5</v>
      </c>
      <c r="AR738" s="9">
        <f>IFERROR(VLOOKUP($AN738,'Introduction probability'!$A$1:$L$128,7,FALSE),"0")</f>
        <v>0.5</v>
      </c>
      <c r="AS738" s="9">
        <f>IFERROR(VLOOKUP($AN738,'Introduction probability'!$A$1:$L$128,8,FALSE),"0")</f>
        <v>1</v>
      </c>
      <c r="AT738" s="9">
        <f>IFERROR(VLOOKUP($AN738,'Introduction probability'!$A$1:$L$128,9,FALSE),"0")</f>
        <v>0.5</v>
      </c>
      <c r="AU738" s="9">
        <f>IFERROR(VLOOKUP($AN738,'Introduction probability'!$A$1:$L$128,10,FALSE),"0")</f>
        <v>1</v>
      </c>
      <c r="AV738" s="9">
        <f>IFERROR(VLOOKUP($AN738,'Introduction probability'!$A$1:$L$128,11,FALSE),"0")</f>
        <v>0.5</v>
      </c>
      <c r="AW738" s="9">
        <f>IFERROR(VLOOKUP($AN738,'Introduction probability'!$A$1:$L$128,12,FALSE),"0")</f>
        <v>0.5</v>
      </c>
      <c r="AY738" s="2" t="str">
        <f t="shared" si="279"/>
        <v>Liverpool Bay / Bae Lerpwl</v>
      </c>
      <c r="AZ738" s="2" t="str">
        <f t="shared" si="280"/>
        <v>SPA</v>
      </c>
      <c r="BA738" s="2">
        <f t="shared" si="281"/>
        <v>0</v>
      </c>
      <c r="BB738" s="2">
        <f t="shared" si="282"/>
        <v>0.5</v>
      </c>
      <c r="BC738" s="2">
        <f t="shared" si="283"/>
        <v>0</v>
      </c>
      <c r="BD738" s="2">
        <f t="shared" si="284"/>
        <v>1</v>
      </c>
      <c r="BE738" s="2">
        <f t="shared" si="285"/>
        <v>0</v>
      </c>
      <c r="BF738" s="2">
        <f t="shared" si="286"/>
        <v>1</v>
      </c>
      <c r="BG738" s="2">
        <f t="shared" si="287"/>
        <v>0.5</v>
      </c>
      <c r="BH738" s="2">
        <f t="shared" si="288"/>
        <v>0.5</v>
      </c>
    </row>
    <row r="739" spans="1:60" x14ac:dyDescent="0.25">
      <c r="A739" s="1" t="s">
        <v>297</v>
      </c>
      <c r="B739" s="1" t="s">
        <v>298</v>
      </c>
      <c r="C739" s="1" t="s">
        <v>242</v>
      </c>
      <c r="D739" s="1" t="s">
        <v>531</v>
      </c>
      <c r="E739" s="1" t="s">
        <v>204</v>
      </c>
      <c r="F739" s="1" t="s">
        <v>16</v>
      </c>
      <c r="G739" s="1" t="s">
        <v>16</v>
      </c>
      <c r="H739" s="1" t="s">
        <v>17</v>
      </c>
      <c r="I739" s="1" t="s">
        <v>597</v>
      </c>
      <c r="J739" s="1" t="s">
        <v>188</v>
      </c>
      <c r="K739" s="1" t="s">
        <v>16</v>
      </c>
      <c r="L739" s="1" t="s">
        <v>19</v>
      </c>
      <c r="M739" s="2" t="str">
        <f t="shared" si="265"/>
        <v>UK0013111</v>
      </c>
      <c r="N739" s="2" t="str">
        <f t="shared" si="266"/>
        <v>Plymouth Sound and Estuaries</v>
      </c>
      <c r="O739" s="2" t="str">
        <f t="shared" si="267"/>
        <v>SAC</v>
      </c>
      <c r="P739" s="2" t="str">
        <f t="shared" si="269"/>
        <v>A2.61</v>
      </c>
      <c r="Q739" s="37" t="s">
        <v>395</v>
      </c>
      <c r="R739" s="37" t="s">
        <v>396</v>
      </c>
      <c r="S739" s="37" t="s">
        <v>341</v>
      </c>
      <c r="T739" s="37" t="s">
        <v>455</v>
      </c>
      <c r="U739" s="9">
        <f t="shared" si="270"/>
        <v>0</v>
      </c>
      <c r="V739" s="9">
        <f t="shared" si="271"/>
        <v>1</v>
      </c>
      <c r="W739" s="9">
        <f t="shared" si="272"/>
        <v>0</v>
      </c>
      <c r="X739" s="9">
        <f t="shared" si="273"/>
        <v>1</v>
      </c>
      <c r="Y739" s="9">
        <f t="shared" si="274"/>
        <v>0</v>
      </c>
      <c r="Z739" s="9">
        <f t="shared" si="275"/>
        <v>0</v>
      </c>
      <c r="AA739" s="9">
        <f t="shared" si="276"/>
        <v>0</v>
      </c>
      <c r="AB739" s="9">
        <f t="shared" si="277"/>
        <v>0</v>
      </c>
      <c r="AN739" s="10" t="str">
        <f t="shared" si="268"/>
        <v>Liverpool Bay / Bae LerpwlSPA</v>
      </c>
      <c r="AO739" s="10" t="str">
        <f t="shared" si="278"/>
        <v>Liverpool Bay / Bae Lerpwl</v>
      </c>
      <c r="AP739" s="9">
        <f>IFERROR(VLOOKUP($AN739,'Introduction probability'!$A$1:$L$128,5,FALSE),"0")</f>
        <v>0.5</v>
      </c>
      <c r="AQ739" s="9">
        <f>IFERROR(VLOOKUP($AN739,'Introduction probability'!$A$1:$L$128,6,FALSE),"0")</f>
        <v>0.5</v>
      </c>
      <c r="AR739" s="9">
        <f>IFERROR(VLOOKUP($AN739,'Introduction probability'!$A$1:$L$128,7,FALSE),"0")</f>
        <v>0.5</v>
      </c>
      <c r="AS739" s="9">
        <f>IFERROR(VLOOKUP($AN739,'Introduction probability'!$A$1:$L$128,8,FALSE),"0")</f>
        <v>1</v>
      </c>
      <c r="AT739" s="9">
        <f>IFERROR(VLOOKUP($AN739,'Introduction probability'!$A$1:$L$128,9,FALSE),"0")</f>
        <v>0.5</v>
      </c>
      <c r="AU739" s="9">
        <f>IFERROR(VLOOKUP($AN739,'Introduction probability'!$A$1:$L$128,10,FALSE),"0")</f>
        <v>1</v>
      </c>
      <c r="AV739" s="9">
        <f>IFERROR(VLOOKUP($AN739,'Introduction probability'!$A$1:$L$128,11,FALSE),"0")</f>
        <v>0.5</v>
      </c>
      <c r="AW739" s="9">
        <f>IFERROR(VLOOKUP($AN739,'Introduction probability'!$A$1:$L$128,12,FALSE),"0")</f>
        <v>0.5</v>
      </c>
      <c r="AY739" s="2" t="str">
        <f t="shared" si="279"/>
        <v>Liverpool Bay / Bae Lerpwl</v>
      </c>
      <c r="AZ739" s="2" t="str">
        <f t="shared" si="280"/>
        <v>SPA</v>
      </c>
      <c r="BA739" s="2">
        <f t="shared" si="281"/>
        <v>0</v>
      </c>
      <c r="BB739" s="2">
        <f t="shared" si="282"/>
        <v>0.5</v>
      </c>
      <c r="BC739" s="2">
        <f t="shared" si="283"/>
        <v>0</v>
      </c>
      <c r="BD739" s="2">
        <f t="shared" si="284"/>
        <v>1</v>
      </c>
      <c r="BE739" s="2">
        <f t="shared" si="285"/>
        <v>0</v>
      </c>
      <c r="BF739" s="2">
        <f t="shared" si="286"/>
        <v>0</v>
      </c>
      <c r="BG739" s="2">
        <f t="shared" si="287"/>
        <v>0</v>
      </c>
      <c r="BH739" s="2">
        <f t="shared" si="288"/>
        <v>0</v>
      </c>
    </row>
    <row r="740" spans="1:60" x14ac:dyDescent="0.25">
      <c r="A740" s="1" t="s">
        <v>297</v>
      </c>
      <c r="B740" s="1" t="s">
        <v>298</v>
      </c>
      <c r="C740" s="1" t="s">
        <v>242</v>
      </c>
      <c r="D740" s="1" t="s">
        <v>531</v>
      </c>
      <c r="E740" s="1" t="s">
        <v>204</v>
      </c>
      <c r="F740" s="1" t="s">
        <v>16</v>
      </c>
      <c r="G740" s="1" t="s">
        <v>16</v>
      </c>
      <c r="H740" s="1" t="s">
        <v>17</v>
      </c>
      <c r="I740" s="1" t="s">
        <v>628</v>
      </c>
      <c r="J740" s="1" t="s">
        <v>245</v>
      </c>
      <c r="K740" s="1" t="s">
        <v>16</v>
      </c>
      <c r="L740" s="1" t="s">
        <v>272</v>
      </c>
      <c r="M740" s="2" t="str">
        <f t="shared" si="265"/>
        <v>UK0013111</v>
      </c>
      <c r="N740" s="2" t="str">
        <f t="shared" si="266"/>
        <v>Plymouth Sound and Estuaries</v>
      </c>
      <c r="O740" s="2" t="str">
        <f t="shared" si="267"/>
        <v>SAC</v>
      </c>
      <c r="P740" s="2" t="str">
        <f t="shared" si="269"/>
        <v>SF_3E</v>
      </c>
      <c r="Q740" s="37" t="s">
        <v>395</v>
      </c>
      <c r="R740" s="37" t="s">
        <v>396</v>
      </c>
      <c r="S740" s="37" t="s">
        <v>341</v>
      </c>
      <c r="T740" s="37" t="s">
        <v>456</v>
      </c>
      <c r="U740" s="9">
        <f t="shared" si="270"/>
        <v>0</v>
      </c>
      <c r="V740" s="9">
        <f t="shared" si="271"/>
        <v>0</v>
      </c>
      <c r="W740" s="9">
        <f t="shared" si="272"/>
        <v>0</v>
      </c>
      <c r="X740" s="9">
        <f t="shared" si="273"/>
        <v>0</v>
      </c>
      <c r="Y740" s="9">
        <f t="shared" si="274"/>
        <v>0</v>
      </c>
      <c r="Z740" s="9">
        <f t="shared" si="275"/>
        <v>0</v>
      </c>
      <c r="AA740" s="9">
        <f t="shared" si="276"/>
        <v>0</v>
      </c>
      <c r="AB740" s="9">
        <f t="shared" si="277"/>
        <v>0</v>
      </c>
      <c r="AN740" s="10" t="str">
        <f t="shared" si="268"/>
        <v>Liverpool Bay / Bae LerpwlSPA</v>
      </c>
      <c r="AO740" s="10" t="str">
        <f t="shared" si="278"/>
        <v>Liverpool Bay / Bae Lerpwl</v>
      </c>
      <c r="AP740" s="9">
        <f>IFERROR(VLOOKUP($AN740,'Introduction probability'!$A$1:$L$128,5,FALSE),"0")</f>
        <v>0.5</v>
      </c>
      <c r="AQ740" s="9">
        <f>IFERROR(VLOOKUP($AN740,'Introduction probability'!$A$1:$L$128,6,FALSE),"0")</f>
        <v>0.5</v>
      </c>
      <c r="AR740" s="9">
        <f>IFERROR(VLOOKUP($AN740,'Introduction probability'!$A$1:$L$128,7,FALSE),"0")</f>
        <v>0.5</v>
      </c>
      <c r="AS740" s="9">
        <f>IFERROR(VLOOKUP($AN740,'Introduction probability'!$A$1:$L$128,8,FALSE),"0")</f>
        <v>1</v>
      </c>
      <c r="AT740" s="9">
        <f>IFERROR(VLOOKUP($AN740,'Introduction probability'!$A$1:$L$128,9,FALSE),"0")</f>
        <v>0.5</v>
      </c>
      <c r="AU740" s="9">
        <f>IFERROR(VLOOKUP($AN740,'Introduction probability'!$A$1:$L$128,10,FALSE),"0")</f>
        <v>1</v>
      </c>
      <c r="AV740" s="9">
        <f>IFERROR(VLOOKUP($AN740,'Introduction probability'!$A$1:$L$128,11,FALSE),"0")</f>
        <v>0.5</v>
      </c>
      <c r="AW740" s="9">
        <f>IFERROR(VLOOKUP($AN740,'Introduction probability'!$A$1:$L$128,12,FALSE),"0")</f>
        <v>0.5</v>
      </c>
      <c r="AY740" s="2" t="str">
        <f t="shared" si="279"/>
        <v>Liverpool Bay / Bae Lerpwl</v>
      </c>
      <c r="AZ740" s="2" t="str">
        <f t="shared" si="280"/>
        <v>SPA</v>
      </c>
      <c r="BA740" s="2">
        <f t="shared" si="281"/>
        <v>0</v>
      </c>
      <c r="BB740" s="2">
        <f t="shared" si="282"/>
        <v>0</v>
      </c>
      <c r="BC740" s="2">
        <f t="shared" si="283"/>
        <v>0</v>
      </c>
      <c r="BD740" s="2">
        <f t="shared" si="284"/>
        <v>0</v>
      </c>
      <c r="BE740" s="2">
        <f t="shared" si="285"/>
        <v>0</v>
      </c>
      <c r="BF740" s="2">
        <f t="shared" si="286"/>
        <v>0</v>
      </c>
      <c r="BG740" s="2">
        <f t="shared" si="287"/>
        <v>0</v>
      </c>
      <c r="BH740" s="2">
        <f t="shared" si="288"/>
        <v>0</v>
      </c>
    </row>
    <row r="741" spans="1:60" x14ac:dyDescent="0.25">
      <c r="A741" s="1" t="s">
        <v>297</v>
      </c>
      <c r="B741" s="1" t="s">
        <v>298</v>
      </c>
      <c r="C741" s="1" t="s">
        <v>242</v>
      </c>
      <c r="D741" s="1" t="s">
        <v>531</v>
      </c>
      <c r="E741" s="1" t="s">
        <v>204</v>
      </c>
      <c r="F741" s="1" t="s">
        <v>16</v>
      </c>
      <c r="G741" s="1" t="s">
        <v>16</v>
      </c>
      <c r="H741" s="1" t="s">
        <v>17</v>
      </c>
      <c r="I741" s="1" t="s">
        <v>629</v>
      </c>
      <c r="J741" s="1" t="s">
        <v>246</v>
      </c>
      <c r="K741" s="1" t="s">
        <v>16</v>
      </c>
      <c r="L741" s="1" t="s">
        <v>272</v>
      </c>
      <c r="M741" s="2" t="str">
        <f t="shared" si="265"/>
        <v>UK0013111</v>
      </c>
      <c r="N741" s="2" t="str">
        <f t="shared" si="266"/>
        <v>Plymouth Sound and Estuaries</v>
      </c>
      <c r="O741" s="2" t="str">
        <f t="shared" si="267"/>
        <v>SAC</v>
      </c>
      <c r="P741" s="2" t="str">
        <f t="shared" si="269"/>
        <v>SF_4E</v>
      </c>
      <c r="Q741" s="37" t="s">
        <v>395</v>
      </c>
      <c r="R741" s="37" t="s">
        <v>396</v>
      </c>
      <c r="S741" s="37" t="s">
        <v>341</v>
      </c>
      <c r="T741" s="37" t="s">
        <v>457</v>
      </c>
      <c r="U741" s="9">
        <f t="shared" si="270"/>
        <v>0</v>
      </c>
      <c r="V741" s="9">
        <f t="shared" si="271"/>
        <v>0</v>
      </c>
      <c r="W741" s="9">
        <f t="shared" si="272"/>
        <v>0</v>
      </c>
      <c r="X741" s="9">
        <f t="shared" si="273"/>
        <v>0</v>
      </c>
      <c r="Y741" s="9">
        <f t="shared" si="274"/>
        <v>0</v>
      </c>
      <c r="Z741" s="9">
        <f t="shared" si="275"/>
        <v>0</v>
      </c>
      <c r="AA741" s="9">
        <f t="shared" si="276"/>
        <v>0</v>
      </c>
      <c r="AB741" s="9">
        <f t="shared" si="277"/>
        <v>0</v>
      </c>
      <c r="AN741" s="10" t="str">
        <f t="shared" si="268"/>
        <v>Liverpool Bay / Bae LerpwlSPA</v>
      </c>
      <c r="AO741" s="10" t="str">
        <f t="shared" si="278"/>
        <v>Liverpool Bay / Bae Lerpwl</v>
      </c>
      <c r="AP741" s="9">
        <f>IFERROR(VLOOKUP($AN741,'Introduction probability'!$A$1:$L$128,5,FALSE),"0")</f>
        <v>0.5</v>
      </c>
      <c r="AQ741" s="9">
        <f>IFERROR(VLOOKUP($AN741,'Introduction probability'!$A$1:$L$128,6,FALSE),"0")</f>
        <v>0.5</v>
      </c>
      <c r="AR741" s="9">
        <f>IFERROR(VLOOKUP($AN741,'Introduction probability'!$A$1:$L$128,7,FALSE),"0")</f>
        <v>0.5</v>
      </c>
      <c r="AS741" s="9">
        <f>IFERROR(VLOOKUP($AN741,'Introduction probability'!$A$1:$L$128,8,FALSE),"0")</f>
        <v>1</v>
      </c>
      <c r="AT741" s="9">
        <f>IFERROR(VLOOKUP($AN741,'Introduction probability'!$A$1:$L$128,9,FALSE),"0")</f>
        <v>0.5</v>
      </c>
      <c r="AU741" s="9">
        <f>IFERROR(VLOOKUP($AN741,'Introduction probability'!$A$1:$L$128,10,FALSE),"0")</f>
        <v>1</v>
      </c>
      <c r="AV741" s="9">
        <f>IFERROR(VLOOKUP($AN741,'Introduction probability'!$A$1:$L$128,11,FALSE),"0")</f>
        <v>0.5</v>
      </c>
      <c r="AW741" s="9">
        <f>IFERROR(VLOOKUP($AN741,'Introduction probability'!$A$1:$L$128,12,FALSE),"0")</f>
        <v>0.5</v>
      </c>
      <c r="AY741" s="2" t="str">
        <f t="shared" si="279"/>
        <v>Liverpool Bay / Bae Lerpwl</v>
      </c>
      <c r="AZ741" s="2" t="str">
        <f t="shared" si="280"/>
        <v>SPA</v>
      </c>
      <c r="BA741" s="2">
        <f t="shared" si="281"/>
        <v>0</v>
      </c>
      <c r="BB741" s="2">
        <f t="shared" si="282"/>
        <v>0</v>
      </c>
      <c r="BC741" s="2">
        <f t="shared" si="283"/>
        <v>0</v>
      </c>
      <c r="BD741" s="2">
        <f t="shared" si="284"/>
        <v>0</v>
      </c>
      <c r="BE741" s="2">
        <f t="shared" si="285"/>
        <v>0</v>
      </c>
      <c r="BF741" s="2">
        <f t="shared" si="286"/>
        <v>0</v>
      </c>
      <c r="BG741" s="2">
        <f t="shared" si="287"/>
        <v>0</v>
      </c>
      <c r="BH741" s="2">
        <f t="shared" si="288"/>
        <v>0</v>
      </c>
    </row>
    <row r="742" spans="1:60" x14ac:dyDescent="0.25">
      <c r="A742" s="1" t="s">
        <v>297</v>
      </c>
      <c r="B742" s="1" t="s">
        <v>298</v>
      </c>
      <c r="C742" s="1" t="s">
        <v>242</v>
      </c>
      <c r="D742" s="1" t="s">
        <v>531</v>
      </c>
      <c r="E742" s="1" t="s">
        <v>204</v>
      </c>
      <c r="F742" s="1" t="s">
        <v>16</v>
      </c>
      <c r="G742" s="1" t="s">
        <v>16</v>
      </c>
      <c r="H742" s="1" t="s">
        <v>17</v>
      </c>
      <c r="I742" s="1" t="s">
        <v>623</v>
      </c>
      <c r="J742" s="1" t="s">
        <v>247</v>
      </c>
      <c r="K742" s="1" t="s">
        <v>16</v>
      </c>
      <c r="L742" s="1" t="s">
        <v>272</v>
      </c>
      <c r="M742" s="2" t="str">
        <f t="shared" si="265"/>
        <v>UK0013111</v>
      </c>
      <c r="N742" s="2" t="str">
        <f t="shared" si="266"/>
        <v>Plymouth Sound and Estuaries</v>
      </c>
      <c r="O742" s="2" t="str">
        <f t="shared" si="267"/>
        <v>SAC</v>
      </c>
      <c r="P742" s="2" t="str">
        <f t="shared" si="269"/>
        <v>SF_1E</v>
      </c>
      <c r="Q742" s="37" t="s">
        <v>395</v>
      </c>
      <c r="R742" s="37" t="s">
        <v>396</v>
      </c>
      <c r="S742" s="37" t="s">
        <v>341</v>
      </c>
      <c r="T742" s="37" t="s">
        <v>593</v>
      </c>
      <c r="U742" s="9">
        <f t="shared" si="270"/>
        <v>0</v>
      </c>
      <c r="V742" s="9">
        <f t="shared" si="271"/>
        <v>0</v>
      </c>
      <c r="W742" s="9">
        <f t="shared" si="272"/>
        <v>0</v>
      </c>
      <c r="X742" s="9">
        <f t="shared" si="273"/>
        <v>0</v>
      </c>
      <c r="Y742" s="9">
        <f t="shared" si="274"/>
        <v>0</v>
      </c>
      <c r="Z742" s="9">
        <f t="shared" si="275"/>
        <v>0</v>
      </c>
      <c r="AA742" s="9">
        <f t="shared" si="276"/>
        <v>0</v>
      </c>
      <c r="AB742" s="9">
        <f t="shared" si="277"/>
        <v>0</v>
      </c>
      <c r="AN742" s="10" t="str">
        <f t="shared" si="268"/>
        <v>Liverpool Bay / Bae LerpwlSPA</v>
      </c>
      <c r="AO742" s="10" t="str">
        <f t="shared" si="278"/>
        <v>Liverpool Bay / Bae Lerpwl</v>
      </c>
      <c r="AP742" s="9">
        <f>IFERROR(VLOOKUP($AN742,'Introduction probability'!$A$1:$L$128,5,FALSE),"0")</f>
        <v>0.5</v>
      </c>
      <c r="AQ742" s="9">
        <f>IFERROR(VLOOKUP($AN742,'Introduction probability'!$A$1:$L$128,6,FALSE),"0")</f>
        <v>0.5</v>
      </c>
      <c r="AR742" s="9">
        <f>IFERROR(VLOOKUP($AN742,'Introduction probability'!$A$1:$L$128,7,FALSE),"0")</f>
        <v>0.5</v>
      </c>
      <c r="AS742" s="9">
        <f>IFERROR(VLOOKUP($AN742,'Introduction probability'!$A$1:$L$128,8,FALSE),"0")</f>
        <v>1</v>
      </c>
      <c r="AT742" s="9">
        <f>IFERROR(VLOOKUP($AN742,'Introduction probability'!$A$1:$L$128,9,FALSE),"0")</f>
        <v>0.5</v>
      </c>
      <c r="AU742" s="9">
        <f>IFERROR(VLOOKUP($AN742,'Introduction probability'!$A$1:$L$128,10,FALSE),"0")</f>
        <v>1</v>
      </c>
      <c r="AV742" s="9">
        <f>IFERROR(VLOOKUP($AN742,'Introduction probability'!$A$1:$L$128,11,FALSE),"0")</f>
        <v>0.5</v>
      </c>
      <c r="AW742" s="9">
        <f>IFERROR(VLOOKUP($AN742,'Introduction probability'!$A$1:$L$128,12,FALSE),"0")</f>
        <v>0.5</v>
      </c>
      <c r="AY742" s="2" t="str">
        <f t="shared" si="279"/>
        <v>Liverpool Bay / Bae Lerpwl</v>
      </c>
      <c r="AZ742" s="2" t="str">
        <f t="shared" si="280"/>
        <v>SPA</v>
      </c>
      <c r="BA742" s="2">
        <f t="shared" si="281"/>
        <v>0</v>
      </c>
      <c r="BB742" s="2">
        <f t="shared" si="282"/>
        <v>0</v>
      </c>
      <c r="BC742" s="2">
        <f t="shared" si="283"/>
        <v>0</v>
      </c>
      <c r="BD742" s="2">
        <f t="shared" si="284"/>
        <v>0</v>
      </c>
      <c r="BE742" s="2">
        <f t="shared" si="285"/>
        <v>0</v>
      </c>
      <c r="BF742" s="2">
        <f t="shared" si="286"/>
        <v>0</v>
      </c>
      <c r="BG742" s="2">
        <f t="shared" si="287"/>
        <v>0</v>
      </c>
      <c r="BH742" s="2">
        <f t="shared" si="288"/>
        <v>0</v>
      </c>
    </row>
    <row r="743" spans="1:60" x14ac:dyDescent="0.25">
      <c r="A743" s="1" t="s">
        <v>297</v>
      </c>
      <c r="B743" s="1" t="s">
        <v>298</v>
      </c>
      <c r="C743" s="1" t="s">
        <v>242</v>
      </c>
      <c r="D743" s="1" t="s">
        <v>531</v>
      </c>
      <c r="E743" s="1" t="s">
        <v>204</v>
      </c>
      <c r="F743" s="1" t="s">
        <v>16</v>
      </c>
      <c r="G743" s="1" t="s">
        <v>16</v>
      </c>
      <c r="H743" s="1" t="s">
        <v>17</v>
      </c>
      <c r="I743" s="1" t="s">
        <v>455</v>
      </c>
      <c r="J743" s="1" t="s">
        <v>40</v>
      </c>
      <c r="K743" s="1" t="s">
        <v>16</v>
      </c>
      <c r="L743" s="1" t="s">
        <v>19</v>
      </c>
      <c r="M743" s="2" t="str">
        <f t="shared" si="265"/>
        <v>UK0013111</v>
      </c>
      <c r="N743" s="2" t="str">
        <f t="shared" si="266"/>
        <v>Plymouth Sound and Estuaries</v>
      </c>
      <c r="O743" s="2" t="str">
        <f t="shared" si="267"/>
        <v>SAC</v>
      </c>
      <c r="P743" s="2" t="str">
        <f t="shared" si="269"/>
        <v>A5.4</v>
      </c>
      <c r="Q743" s="37" t="s">
        <v>395</v>
      </c>
      <c r="R743" s="37" t="s">
        <v>396</v>
      </c>
      <c r="S743" s="37" t="s">
        <v>341</v>
      </c>
      <c r="T743" s="37" t="s">
        <v>498</v>
      </c>
      <c r="U743" s="9">
        <f t="shared" si="270"/>
        <v>0</v>
      </c>
      <c r="V743" s="9">
        <f t="shared" si="271"/>
        <v>0</v>
      </c>
      <c r="W743" s="9">
        <f t="shared" si="272"/>
        <v>0</v>
      </c>
      <c r="X743" s="9">
        <f t="shared" si="273"/>
        <v>0</v>
      </c>
      <c r="Y743" s="9">
        <f t="shared" si="274"/>
        <v>0</v>
      </c>
      <c r="Z743" s="9">
        <f t="shared" si="275"/>
        <v>0</v>
      </c>
      <c r="AA743" s="9">
        <f t="shared" si="276"/>
        <v>0</v>
      </c>
      <c r="AB743" s="9">
        <f t="shared" si="277"/>
        <v>0</v>
      </c>
      <c r="AN743" s="10" t="str">
        <f t="shared" si="268"/>
        <v>Liverpool Bay / Bae LerpwlSPA</v>
      </c>
      <c r="AO743" s="10" t="str">
        <f t="shared" si="278"/>
        <v>Liverpool Bay / Bae Lerpwl</v>
      </c>
      <c r="AP743" s="9">
        <f>IFERROR(VLOOKUP($AN743,'Introduction probability'!$A$1:$L$128,5,FALSE),"0")</f>
        <v>0.5</v>
      </c>
      <c r="AQ743" s="9">
        <f>IFERROR(VLOOKUP($AN743,'Introduction probability'!$A$1:$L$128,6,FALSE),"0")</f>
        <v>0.5</v>
      </c>
      <c r="AR743" s="9">
        <f>IFERROR(VLOOKUP($AN743,'Introduction probability'!$A$1:$L$128,7,FALSE),"0")</f>
        <v>0.5</v>
      </c>
      <c r="AS743" s="9">
        <f>IFERROR(VLOOKUP($AN743,'Introduction probability'!$A$1:$L$128,8,FALSE),"0")</f>
        <v>1</v>
      </c>
      <c r="AT743" s="9">
        <f>IFERROR(VLOOKUP($AN743,'Introduction probability'!$A$1:$L$128,9,FALSE),"0")</f>
        <v>0.5</v>
      </c>
      <c r="AU743" s="9">
        <f>IFERROR(VLOOKUP($AN743,'Introduction probability'!$A$1:$L$128,10,FALSE),"0")</f>
        <v>1</v>
      </c>
      <c r="AV743" s="9">
        <f>IFERROR(VLOOKUP($AN743,'Introduction probability'!$A$1:$L$128,11,FALSE),"0")</f>
        <v>0.5</v>
      </c>
      <c r="AW743" s="9">
        <f>IFERROR(VLOOKUP($AN743,'Introduction probability'!$A$1:$L$128,12,FALSE),"0")</f>
        <v>0.5</v>
      </c>
      <c r="AY743" s="2" t="str">
        <f t="shared" si="279"/>
        <v>Liverpool Bay / Bae Lerpwl</v>
      </c>
      <c r="AZ743" s="2" t="str">
        <f t="shared" si="280"/>
        <v>SPA</v>
      </c>
      <c r="BA743" s="2">
        <f t="shared" si="281"/>
        <v>0</v>
      </c>
      <c r="BB743" s="2">
        <f t="shared" si="282"/>
        <v>0</v>
      </c>
      <c r="BC743" s="2">
        <f t="shared" si="283"/>
        <v>0</v>
      </c>
      <c r="BD743" s="2">
        <f t="shared" si="284"/>
        <v>0</v>
      </c>
      <c r="BE743" s="2">
        <f t="shared" si="285"/>
        <v>0</v>
      </c>
      <c r="BF743" s="2">
        <f t="shared" si="286"/>
        <v>0</v>
      </c>
      <c r="BG743" s="2">
        <f t="shared" si="287"/>
        <v>0</v>
      </c>
      <c r="BH743" s="2">
        <f t="shared" si="288"/>
        <v>0</v>
      </c>
    </row>
    <row r="744" spans="1:60" x14ac:dyDescent="0.25">
      <c r="A744" s="1" t="s">
        <v>297</v>
      </c>
      <c r="B744" s="1" t="s">
        <v>298</v>
      </c>
      <c r="C744" s="1" t="s">
        <v>242</v>
      </c>
      <c r="D744" s="1" t="s">
        <v>531</v>
      </c>
      <c r="E744" s="1" t="s">
        <v>204</v>
      </c>
      <c r="F744" s="1" t="s">
        <v>16</v>
      </c>
      <c r="G744" s="1" t="s">
        <v>16</v>
      </c>
      <c r="H744" s="1" t="s">
        <v>17</v>
      </c>
      <c r="I744" s="1" t="s">
        <v>608</v>
      </c>
      <c r="J744" s="1" t="s">
        <v>41</v>
      </c>
      <c r="K744" s="1" t="s">
        <v>16</v>
      </c>
      <c r="L744" s="1" t="s">
        <v>250</v>
      </c>
      <c r="M744" s="2" t="str">
        <f t="shared" si="265"/>
        <v>UK0013111</v>
      </c>
      <c r="N744" s="2" t="str">
        <f t="shared" si="266"/>
        <v>Plymouth Sound and Estuaries</v>
      </c>
      <c r="O744" s="2" t="str">
        <f t="shared" si="267"/>
        <v>SAC</v>
      </c>
      <c r="P744" s="2" t="str">
        <f t="shared" si="269"/>
        <v>A5.3E</v>
      </c>
      <c r="Q744" s="37" t="s">
        <v>399</v>
      </c>
      <c r="R744" s="37" t="s">
        <v>400</v>
      </c>
      <c r="S744" s="37" t="s">
        <v>341</v>
      </c>
      <c r="T744" s="37" t="s">
        <v>536</v>
      </c>
      <c r="U744" s="9">
        <f t="shared" si="270"/>
        <v>1</v>
      </c>
      <c r="V744" s="9">
        <f t="shared" si="271"/>
        <v>1</v>
      </c>
      <c r="W744" s="9">
        <f t="shared" si="272"/>
        <v>1</v>
      </c>
      <c r="X744" s="9">
        <f t="shared" si="273"/>
        <v>1</v>
      </c>
      <c r="Y744" s="9">
        <f t="shared" si="274"/>
        <v>1</v>
      </c>
      <c r="Z744" s="9">
        <f t="shared" si="275"/>
        <v>1</v>
      </c>
      <c r="AA744" s="9">
        <f t="shared" si="276"/>
        <v>1</v>
      </c>
      <c r="AB744" s="9">
        <f t="shared" si="277"/>
        <v>1</v>
      </c>
      <c r="AN744" s="10" t="str">
        <f t="shared" si="268"/>
        <v>Medway Estuary and MarshesSPA</v>
      </c>
      <c r="AO744" s="10" t="str">
        <f t="shared" si="278"/>
        <v>Medway Estuary and Marshes</v>
      </c>
      <c r="AP744" s="9">
        <f>IFERROR(VLOOKUP($AN744,'Introduction probability'!$A$1:$L$128,5,FALSE),"0")</f>
        <v>0.5</v>
      </c>
      <c r="AQ744" s="9">
        <f>IFERROR(VLOOKUP($AN744,'Introduction probability'!$A$1:$L$128,6,FALSE),"0")</f>
        <v>0.5</v>
      </c>
      <c r="AR744" s="9">
        <f>IFERROR(VLOOKUP($AN744,'Introduction probability'!$A$1:$L$128,7,FALSE),"0")</f>
        <v>0.5</v>
      </c>
      <c r="AS744" s="9">
        <f>IFERROR(VLOOKUP($AN744,'Introduction probability'!$A$1:$L$128,8,FALSE),"0")</f>
        <v>0.5</v>
      </c>
      <c r="AT744" s="9">
        <f>IFERROR(VLOOKUP($AN744,'Introduction probability'!$A$1:$L$128,9,FALSE),"0")</f>
        <v>0.5</v>
      </c>
      <c r="AU744" s="9">
        <f>IFERROR(VLOOKUP($AN744,'Introduction probability'!$A$1:$L$128,10,FALSE),"0")</f>
        <v>1</v>
      </c>
      <c r="AV744" s="9">
        <f>IFERROR(VLOOKUP($AN744,'Introduction probability'!$A$1:$L$128,11,FALSE),"0")</f>
        <v>0.5</v>
      </c>
      <c r="AW744" s="9">
        <f>IFERROR(VLOOKUP($AN744,'Introduction probability'!$A$1:$L$128,12,FALSE),"0")</f>
        <v>0.5</v>
      </c>
      <c r="AY744" s="2" t="str">
        <f t="shared" si="279"/>
        <v>Medway Estuary and Marshes</v>
      </c>
      <c r="AZ744" s="2" t="str">
        <f t="shared" si="280"/>
        <v>SPA</v>
      </c>
      <c r="BA744" s="2">
        <f t="shared" si="281"/>
        <v>0.5</v>
      </c>
      <c r="BB744" s="2">
        <f t="shared" si="282"/>
        <v>0.5</v>
      </c>
      <c r="BC744" s="2">
        <f t="shared" si="283"/>
        <v>0.5</v>
      </c>
      <c r="BD744" s="2">
        <f t="shared" si="284"/>
        <v>0.5</v>
      </c>
      <c r="BE744" s="2">
        <f t="shared" si="285"/>
        <v>0.5</v>
      </c>
      <c r="BF744" s="2">
        <f t="shared" si="286"/>
        <v>1</v>
      </c>
      <c r="BG744" s="2">
        <f t="shared" si="287"/>
        <v>0.5</v>
      </c>
      <c r="BH744" s="2">
        <f t="shared" si="288"/>
        <v>0.5</v>
      </c>
    </row>
    <row r="745" spans="1:60" x14ac:dyDescent="0.25">
      <c r="A745" s="1" t="s">
        <v>297</v>
      </c>
      <c r="B745" s="1" t="s">
        <v>298</v>
      </c>
      <c r="C745" s="1" t="s">
        <v>242</v>
      </c>
      <c r="D745" s="1" t="s">
        <v>531</v>
      </c>
      <c r="E745" s="1" t="s">
        <v>204</v>
      </c>
      <c r="F745" s="1" t="s">
        <v>16</v>
      </c>
      <c r="G745" s="1" t="s">
        <v>16</v>
      </c>
      <c r="H745" s="1" t="s">
        <v>17</v>
      </c>
      <c r="I745" s="1" t="s">
        <v>457</v>
      </c>
      <c r="J745" s="1" t="s">
        <v>42</v>
      </c>
      <c r="K745" s="1" t="s">
        <v>16</v>
      </c>
      <c r="L745" s="1" t="s">
        <v>19</v>
      </c>
      <c r="M745" s="2" t="str">
        <f t="shared" si="265"/>
        <v>UK0013111</v>
      </c>
      <c r="N745" s="2" t="str">
        <f t="shared" si="266"/>
        <v>Plymouth Sound and Estuaries</v>
      </c>
      <c r="O745" s="2" t="str">
        <f t="shared" si="267"/>
        <v>SAC</v>
      </c>
      <c r="P745" s="2" t="str">
        <f t="shared" si="269"/>
        <v>A5.2</v>
      </c>
      <c r="Q745" s="37" t="s">
        <v>399</v>
      </c>
      <c r="R745" s="37" t="s">
        <v>400</v>
      </c>
      <c r="S745" s="37" t="s">
        <v>341</v>
      </c>
      <c r="T745" s="37" t="s">
        <v>596</v>
      </c>
      <c r="U745" s="9">
        <f t="shared" si="270"/>
        <v>0</v>
      </c>
      <c r="V745" s="9">
        <f t="shared" si="271"/>
        <v>0</v>
      </c>
      <c r="W745" s="9">
        <f t="shared" si="272"/>
        <v>0</v>
      </c>
      <c r="X745" s="9">
        <f t="shared" si="273"/>
        <v>0</v>
      </c>
      <c r="Y745" s="9">
        <f t="shared" si="274"/>
        <v>0</v>
      </c>
      <c r="Z745" s="9">
        <f t="shared" si="275"/>
        <v>0</v>
      </c>
      <c r="AA745" s="9">
        <f t="shared" si="276"/>
        <v>0</v>
      </c>
      <c r="AB745" s="9">
        <f t="shared" si="277"/>
        <v>0</v>
      </c>
      <c r="AN745" s="10" t="str">
        <f t="shared" si="268"/>
        <v>Medway Estuary and MarshesSPA</v>
      </c>
      <c r="AO745" s="10" t="str">
        <f t="shared" si="278"/>
        <v>Medway Estuary and Marshes</v>
      </c>
      <c r="AP745" s="9">
        <f>IFERROR(VLOOKUP($AN745,'Introduction probability'!$A$1:$L$128,5,FALSE),"0")</f>
        <v>0.5</v>
      </c>
      <c r="AQ745" s="9">
        <f>IFERROR(VLOOKUP($AN745,'Introduction probability'!$A$1:$L$128,6,FALSE),"0")</f>
        <v>0.5</v>
      </c>
      <c r="AR745" s="9">
        <f>IFERROR(VLOOKUP($AN745,'Introduction probability'!$A$1:$L$128,7,FALSE),"0")</f>
        <v>0.5</v>
      </c>
      <c r="AS745" s="9">
        <f>IFERROR(VLOOKUP($AN745,'Introduction probability'!$A$1:$L$128,8,FALSE),"0")</f>
        <v>0.5</v>
      </c>
      <c r="AT745" s="9">
        <f>IFERROR(VLOOKUP($AN745,'Introduction probability'!$A$1:$L$128,9,FALSE),"0")</f>
        <v>0.5</v>
      </c>
      <c r="AU745" s="9">
        <f>IFERROR(VLOOKUP($AN745,'Introduction probability'!$A$1:$L$128,10,FALSE),"0")</f>
        <v>1</v>
      </c>
      <c r="AV745" s="9">
        <f>IFERROR(VLOOKUP($AN745,'Introduction probability'!$A$1:$L$128,11,FALSE),"0")</f>
        <v>0.5</v>
      </c>
      <c r="AW745" s="9">
        <f>IFERROR(VLOOKUP($AN745,'Introduction probability'!$A$1:$L$128,12,FALSE),"0")</f>
        <v>0.5</v>
      </c>
      <c r="AY745" s="2" t="str">
        <f t="shared" si="279"/>
        <v>Medway Estuary and Marshes</v>
      </c>
      <c r="AZ745" s="2" t="str">
        <f t="shared" si="280"/>
        <v>SPA</v>
      </c>
      <c r="BA745" s="2">
        <f t="shared" si="281"/>
        <v>0</v>
      </c>
      <c r="BB745" s="2">
        <f t="shared" si="282"/>
        <v>0</v>
      </c>
      <c r="BC745" s="2">
        <f t="shared" si="283"/>
        <v>0</v>
      </c>
      <c r="BD745" s="2">
        <f t="shared" si="284"/>
        <v>0</v>
      </c>
      <c r="BE745" s="2">
        <f t="shared" si="285"/>
        <v>0</v>
      </c>
      <c r="BF745" s="2">
        <f t="shared" si="286"/>
        <v>0</v>
      </c>
      <c r="BG745" s="2">
        <f t="shared" si="287"/>
        <v>0</v>
      </c>
      <c r="BH745" s="2">
        <f t="shared" si="288"/>
        <v>0</v>
      </c>
    </row>
    <row r="746" spans="1:60" x14ac:dyDescent="0.25">
      <c r="A746" s="1" t="s">
        <v>297</v>
      </c>
      <c r="B746" s="1" t="s">
        <v>298</v>
      </c>
      <c r="C746" s="1" t="s">
        <v>242</v>
      </c>
      <c r="D746" s="1" t="s">
        <v>531</v>
      </c>
      <c r="E746" s="1" t="s">
        <v>204</v>
      </c>
      <c r="F746" s="1" t="s">
        <v>16</v>
      </c>
      <c r="G746" s="1" t="s">
        <v>16</v>
      </c>
      <c r="H746" s="1" t="s">
        <v>17</v>
      </c>
      <c r="I746" s="1" t="s">
        <v>598</v>
      </c>
      <c r="J746" s="1" t="s">
        <v>190</v>
      </c>
      <c r="K746" s="1" t="s">
        <v>16</v>
      </c>
      <c r="L746" s="1" t="s">
        <v>19</v>
      </c>
      <c r="M746" s="2" t="str">
        <f t="shared" si="265"/>
        <v>UK0013111</v>
      </c>
      <c r="N746" s="2" t="str">
        <f t="shared" si="266"/>
        <v>Plymouth Sound and Estuaries</v>
      </c>
      <c r="O746" s="2" t="str">
        <f t="shared" si="267"/>
        <v>SAC</v>
      </c>
      <c r="P746" s="2" t="str">
        <f t="shared" si="269"/>
        <v>A5.53</v>
      </c>
      <c r="Q746" s="37" t="s">
        <v>399</v>
      </c>
      <c r="R746" s="37" t="s">
        <v>400</v>
      </c>
      <c r="S746" s="37" t="s">
        <v>341</v>
      </c>
      <c r="T746" s="37" t="s">
        <v>444</v>
      </c>
      <c r="U746" s="9">
        <f t="shared" si="270"/>
        <v>0</v>
      </c>
      <c r="V746" s="9">
        <f t="shared" si="271"/>
        <v>0</v>
      </c>
      <c r="W746" s="9">
        <f t="shared" si="272"/>
        <v>0</v>
      </c>
      <c r="X746" s="9">
        <f t="shared" si="273"/>
        <v>0</v>
      </c>
      <c r="Y746" s="9">
        <f t="shared" si="274"/>
        <v>0</v>
      </c>
      <c r="Z746" s="9">
        <f t="shared" si="275"/>
        <v>0</v>
      </c>
      <c r="AA746" s="9">
        <f t="shared" si="276"/>
        <v>0</v>
      </c>
      <c r="AB746" s="9">
        <f t="shared" si="277"/>
        <v>0</v>
      </c>
      <c r="AN746" s="10" t="str">
        <f t="shared" si="268"/>
        <v>Medway Estuary and MarshesSPA</v>
      </c>
      <c r="AO746" s="10" t="str">
        <f t="shared" si="278"/>
        <v>Medway Estuary and Marshes</v>
      </c>
      <c r="AP746" s="9">
        <f>IFERROR(VLOOKUP($AN746,'Introduction probability'!$A$1:$L$128,5,FALSE),"0")</f>
        <v>0.5</v>
      </c>
      <c r="AQ746" s="9">
        <f>IFERROR(VLOOKUP($AN746,'Introduction probability'!$A$1:$L$128,6,FALSE),"0")</f>
        <v>0.5</v>
      </c>
      <c r="AR746" s="9">
        <f>IFERROR(VLOOKUP($AN746,'Introduction probability'!$A$1:$L$128,7,FALSE),"0")</f>
        <v>0.5</v>
      </c>
      <c r="AS746" s="9">
        <f>IFERROR(VLOOKUP($AN746,'Introduction probability'!$A$1:$L$128,8,FALSE),"0")</f>
        <v>0.5</v>
      </c>
      <c r="AT746" s="9">
        <f>IFERROR(VLOOKUP($AN746,'Introduction probability'!$A$1:$L$128,9,FALSE),"0")</f>
        <v>0.5</v>
      </c>
      <c r="AU746" s="9">
        <f>IFERROR(VLOOKUP($AN746,'Introduction probability'!$A$1:$L$128,10,FALSE),"0")</f>
        <v>1</v>
      </c>
      <c r="AV746" s="9">
        <f>IFERROR(VLOOKUP($AN746,'Introduction probability'!$A$1:$L$128,11,FALSE),"0")</f>
        <v>0.5</v>
      </c>
      <c r="AW746" s="9">
        <f>IFERROR(VLOOKUP($AN746,'Introduction probability'!$A$1:$L$128,12,FALSE),"0")</f>
        <v>0.5</v>
      </c>
      <c r="AY746" s="2" t="str">
        <f t="shared" si="279"/>
        <v>Medway Estuary and Marshes</v>
      </c>
      <c r="AZ746" s="2" t="str">
        <f t="shared" si="280"/>
        <v>SPA</v>
      </c>
      <c r="BA746" s="2">
        <f t="shared" si="281"/>
        <v>0</v>
      </c>
      <c r="BB746" s="2">
        <f t="shared" si="282"/>
        <v>0</v>
      </c>
      <c r="BC746" s="2">
        <f t="shared" si="283"/>
        <v>0</v>
      </c>
      <c r="BD746" s="2">
        <f t="shared" si="284"/>
        <v>0</v>
      </c>
      <c r="BE746" s="2">
        <f t="shared" si="285"/>
        <v>0</v>
      </c>
      <c r="BF746" s="2">
        <f t="shared" si="286"/>
        <v>0</v>
      </c>
      <c r="BG746" s="2">
        <f t="shared" si="287"/>
        <v>0</v>
      </c>
      <c r="BH746" s="2">
        <f t="shared" si="288"/>
        <v>0</v>
      </c>
    </row>
    <row r="747" spans="1:60" x14ac:dyDescent="0.25">
      <c r="A747" s="1" t="s">
        <v>297</v>
      </c>
      <c r="B747" s="1" t="s">
        <v>298</v>
      </c>
      <c r="C747" s="1" t="s">
        <v>242</v>
      </c>
      <c r="D747" s="1" t="s">
        <v>531</v>
      </c>
      <c r="E747" s="1" t="s">
        <v>204</v>
      </c>
      <c r="F747" s="1" t="s">
        <v>16</v>
      </c>
      <c r="G747" s="1" t="s">
        <v>16</v>
      </c>
      <c r="H747" s="1" t="s">
        <v>17</v>
      </c>
      <c r="I747" s="1" t="s">
        <v>630</v>
      </c>
      <c r="J747" s="1" t="s">
        <v>248</v>
      </c>
      <c r="K747" s="1" t="s">
        <v>16</v>
      </c>
      <c r="L747" s="1" t="s">
        <v>272</v>
      </c>
      <c r="M747" s="2" t="str">
        <f t="shared" si="265"/>
        <v>UK0013111</v>
      </c>
      <c r="N747" s="2" t="str">
        <f t="shared" si="266"/>
        <v>Plymouth Sound and Estuaries</v>
      </c>
      <c r="O747" s="2" t="str">
        <f t="shared" si="267"/>
        <v>SAC</v>
      </c>
      <c r="P747" s="2" t="str">
        <f t="shared" si="269"/>
        <v>SF_6E</v>
      </c>
      <c r="Q747" s="37" t="s">
        <v>399</v>
      </c>
      <c r="R747" s="37" t="s">
        <v>400</v>
      </c>
      <c r="S747" s="37" t="s">
        <v>341</v>
      </c>
      <c r="T747" s="37" t="s">
        <v>465</v>
      </c>
      <c r="U747" s="9">
        <f t="shared" si="270"/>
        <v>0</v>
      </c>
      <c r="V747" s="9">
        <f t="shared" si="271"/>
        <v>0</v>
      </c>
      <c r="W747" s="9">
        <f t="shared" si="272"/>
        <v>0</v>
      </c>
      <c r="X747" s="9">
        <f t="shared" si="273"/>
        <v>0</v>
      </c>
      <c r="Y747" s="9">
        <f t="shared" si="274"/>
        <v>0</v>
      </c>
      <c r="Z747" s="9">
        <f t="shared" si="275"/>
        <v>0</v>
      </c>
      <c r="AA747" s="9">
        <f t="shared" si="276"/>
        <v>0</v>
      </c>
      <c r="AB747" s="9">
        <f t="shared" si="277"/>
        <v>0</v>
      </c>
      <c r="AN747" s="10" t="str">
        <f t="shared" si="268"/>
        <v>Medway Estuary and MarshesSPA</v>
      </c>
      <c r="AO747" s="10" t="str">
        <f t="shared" si="278"/>
        <v>Medway Estuary and Marshes</v>
      </c>
      <c r="AP747" s="9">
        <f>IFERROR(VLOOKUP($AN747,'Introduction probability'!$A$1:$L$128,5,FALSE),"0")</f>
        <v>0.5</v>
      </c>
      <c r="AQ747" s="9">
        <f>IFERROR(VLOOKUP($AN747,'Introduction probability'!$A$1:$L$128,6,FALSE),"0")</f>
        <v>0.5</v>
      </c>
      <c r="AR747" s="9">
        <f>IFERROR(VLOOKUP($AN747,'Introduction probability'!$A$1:$L$128,7,FALSE),"0")</f>
        <v>0.5</v>
      </c>
      <c r="AS747" s="9">
        <f>IFERROR(VLOOKUP($AN747,'Introduction probability'!$A$1:$L$128,8,FALSE),"0")</f>
        <v>0.5</v>
      </c>
      <c r="AT747" s="9">
        <f>IFERROR(VLOOKUP($AN747,'Introduction probability'!$A$1:$L$128,9,FALSE),"0")</f>
        <v>0.5</v>
      </c>
      <c r="AU747" s="9">
        <f>IFERROR(VLOOKUP($AN747,'Introduction probability'!$A$1:$L$128,10,FALSE),"0")</f>
        <v>1</v>
      </c>
      <c r="AV747" s="9">
        <f>IFERROR(VLOOKUP($AN747,'Introduction probability'!$A$1:$L$128,11,FALSE),"0")</f>
        <v>0.5</v>
      </c>
      <c r="AW747" s="9">
        <f>IFERROR(VLOOKUP($AN747,'Introduction probability'!$A$1:$L$128,12,FALSE),"0")</f>
        <v>0.5</v>
      </c>
      <c r="AY747" s="2" t="str">
        <f t="shared" si="279"/>
        <v>Medway Estuary and Marshes</v>
      </c>
      <c r="AZ747" s="2" t="str">
        <f t="shared" si="280"/>
        <v>SPA</v>
      </c>
      <c r="BA747" s="2">
        <f t="shared" si="281"/>
        <v>0</v>
      </c>
      <c r="BB747" s="2">
        <f t="shared" si="282"/>
        <v>0</v>
      </c>
      <c r="BC747" s="2">
        <f t="shared" si="283"/>
        <v>0</v>
      </c>
      <c r="BD747" s="2">
        <f t="shared" si="284"/>
        <v>0</v>
      </c>
      <c r="BE747" s="2">
        <f t="shared" si="285"/>
        <v>0</v>
      </c>
      <c r="BF747" s="2">
        <f t="shared" si="286"/>
        <v>0</v>
      </c>
      <c r="BG747" s="2">
        <f t="shared" si="287"/>
        <v>0</v>
      </c>
      <c r="BH747" s="2">
        <f t="shared" si="288"/>
        <v>0</v>
      </c>
    </row>
    <row r="748" spans="1:60" x14ac:dyDescent="0.25">
      <c r="A748" s="1" t="s">
        <v>297</v>
      </c>
      <c r="B748" s="1" t="s">
        <v>298</v>
      </c>
      <c r="C748" s="1" t="s">
        <v>242</v>
      </c>
      <c r="D748" s="1" t="s">
        <v>531</v>
      </c>
      <c r="E748" s="1" t="s">
        <v>204</v>
      </c>
      <c r="F748" s="1" t="s">
        <v>16</v>
      </c>
      <c r="G748" s="1" t="s">
        <v>16</v>
      </c>
      <c r="H748" s="1" t="s">
        <v>17</v>
      </c>
      <c r="I748" s="1" t="s">
        <v>631</v>
      </c>
      <c r="J748" s="1" t="s">
        <v>249</v>
      </c>
      <c r="K748" s="1" t="s">
        <v>16</v>
      </c>
      <c r="L748" s="1" t="s">
        <v>272</v>
      </c>
      <c r="M748" s="2" t="str">
        <f t="shared" si="265"/>
        <v>UK0013111</v>
      </c>
      <c r="N748" s="2" t="str">
        <f t="shared" si="266"/>
        <v>Plymouth Sound and Estuaries</v>
      </c>
      <c r="O748" s="2" t="str">
        <f t="shared" si="267"/>
        <v>SAC</v>
      </c>
      <c r="P748" s="2" t="str">
        <f t="shared" si="269"/>
        <v>SF_5E</v>
      </c>
      <c r="Q748" s="37" t="s">
        <v>399</v>
      </c>
      <c r="R748" s="37" t="s">
        <v>400</v>
      </c>
      <c r="S748" s="37" t="s">
        <v>341</v>
      </c>
      <c r="T748" s="37" t="s">
        <v>543</v>
      </c>
      <c r="U748" s="9">
        <f t="shared" si="270"/>
        <v>0</v>
      </c>
      <c r="V748" s="9">
        <f t="shared" si="271"/>
        <v>0</v>
      </c>
      <c r="W748" s="9">
        <f t="shared" si="272"/>
        <v>0</v>
      </c>
      <c r="X748" s="9">
        <f t="shared" si="273"/>
        <v>0</v>
      </c>
      <c r="Y748" s="9">
        <f t="shared" si="274"/>
        <v>0</v>
      </c>
      <c r="Z748" s="9">
        <f t="shared" si="275"/>
        <v>0</v>
      </c>
      <c r="AA748" s="9">
        <f t="shared" si="276"/>
        <v>0</v>
      </c>
      <c r="AB748" s="9">
        <f t="shared" si="277"/>
        <v>0</v>
      </c>
      <c r="AN748" s="10" t="str">
        <f t="shared" si="268"/>
        <v>Medway Estuary and MarshesSPA</v>
      </c>
      <c r="AO748" s="10" t="str">
        <f t="shared" si="278"/>
        <v>Medway Estuary and Marshes</v>
      </c>
      <c r="AP748" s="9">
        <f>IFERROR(VLOOKUP($AN748,'Introduction probability'!$A$1:$L$128,5,FALSE),"0")</f>
        <v>0.5</v>
      </c>
      <c r="AQ748" s="9">
        <f>IFERROR(VLOOKUP($AN748,'Introduction probability'!$A$1:$L$128,6,FALSE),"0")</f>
        <v>0.5</v>
      </c>
      <c r="AR748" s="9">
        <f>IFERROR(VLOOKUP($AN748,'Introduction probability'!$A$1:$L$128,7,FALSE),"0")</f>
        <v>0.5</v>
      </c>
      <c r="AS748" s="9">
        <f>IFERROR(VLOOKUP($AN748,'Introduction probability'!$A$1:$L$128,8,FALSE),"0")</f>
        <v>0.5</v>
      </c>
      <c r="AT748" s="9">
        <f>IFERROR(VLOOKUP($AN748,'Introduction probability'!$A$1:$L$128,9,FALSE),"0")</f>
        <v>0.5</v>
      </c>
      <c r="AU748" s="9">
        <f>IFERROR(VLOOKUP($AN748,'Introduction probability'!$A$1:$L$128,10,FALSE),"0")</f>
        <v>1</v>
      </c>
      <c r="AV748" s="9">
        <f>IFERROR(VLOOKUP($AN748,'Introduction probability'!$A$1:$L$128,11,FALSE),"0")</f>
        <v>0.5</v>
      </c>
      <c r="AW748" s="9">
        <f>IFERROR(VLOOKUP($AN748,'Introduction probability'!$A$1:$L$128,12,FALSE),"0")</f>
        <v>0.5</v>
      </c>
      <c r="AY748" s="2" t="str">
        <f t="shared" si="279"/>
        <v>Medway Estuary and Marshes</v>
      </c>
      <c r="AZ748" s="2" t="str">
        <f t="shared" si="280"/>
        <v>SPA</v>
      </c>
      <c r="BA748" s="2">
        <f t="shared" si="281"/>
        <v>0</v>
      </c>
      <c r="BB748" s="2">
        <f t="shared" si="282"/>
        <v>0</v>
      </c>
      <c r="BC748" s="2">
        <f t="shared" si="283"/>
        <v>0</v>
      </c>
      <c r="BD748" s="2">
        <f t="shared" si="284"/>
        <v>0</v>
      </c>
      <c r="BE748" s="2">
        <f t="shared" si="285"/>
        <v>0</v>
      </c>
      <c r="BF748" s="2">
        <f t="shared" si="286"/>
        <v>0</v>
      </c>
      <c r="BG748" s="2">
        <f t="shared" si="287"/>
        <v>0</v>
      </c>
      <c r="BH748" s="2">
        <f t="shared" si="288"/>
        <v>0</v>
      </c>
    </row>
    <row r="749" spans="1:60" x14ac:dyDescent="0.25">
      <c r="A749" s="1" t="s">
        <v>297</v>
      </c>
      <c r="B749" s="1" t="s">
        <v>298</v>
      </c>
      <c r="C749" s="1" t="s">
        <v>242</v>
      </c>
      <c r="D749" s="1" t="s">
        <v>533</v>
      </c>
      <c r="E749" s="1" t="s">
        <v>253</v>
      </c>
      <c r="F749" s="1" t="s">
        <v>16</v>
      </c>
      <c r="G749" s="1" t="s">
        <v>16</v>
      </c>
      <c r="H749" s="1" t="s">
        <v>17</v>
      </c>
      <c r="I749" s="1" t="s">
        <v>590</v>
      </c>
      <c r="J749" s="1" t="s">
        <v>18</v>
      </c>
      <c r="K749" s="1" t="s">
        <v>16</v>
      </c>
      <c r="L749" s="1" t="s">
        <v>19</v>
      </c>
      <c r="M749" s="2" t="str">
        <f t="shared" si="265"/>
        <v>UK0013111</v>
      </c>
      <c r="N749" s="2" t="str">
        <f t="shared" si="266"/>
        <v>Plymouth Sound and Estuaries</v>
      </c>
      <c r="O749" s="2" t="str">
        <f t="shared" si="267"/>
        <v>SAC</v>
      </c>
      <c r="P749" s="2" t="str">
        <f t="shared" si="269"/>
        <v>A4</v>
      </c>
      <c r="Q749" s="37" t="s">
        <v>399</v>
      </c>
      <c r="R749" s="37" t="s">
        <v>400</v>
      </c>
      <c r="S749" s="37" t="s">
        <v>341</v>
      </c>
      <c r="T749" s="37" t="s">
        <v>549</v>
      </c>
      <c r="U749" s="9">
        <f t="shared" si="270"/>
        <v>0</v>
      </c>
      <c r="V749" s="9">
        <f t="shared" si="271"/>
        <v>0</v>
      </c>
      <c r="W749" s="9">
        <f t="shared" si="272"/>
        <v>0</v>
      </c>
      <c r="X749" s="9">
        <f t="shared" si="273"/>
        <v>0</v>
      </c>
      <c r="Y749" s="9">
        <f t="shared" si="274"/>
        <v>0</v>
      </c>
      <c r="Z749" s="9">
        <f t="shared" si="275"/>
        <v>0</v>
      </c>
      <c r="AA749" s="9">
        <f t="shared" si="276"/>
        <v>0</v>
      </c>
      <c r="AB749" s="9">
        <f t="shared" si="277"/>
        <v>0</v>
      </c>
      <c r="AN749" s="10" t="str">
        <f t="shared" si="268"/>
        <v>Medway Estuary and MarshesSPA</v>
      </c>
      <c r="AO749" s="10" t="str">
        <f t="shared" si="278"/>
        <v>Medway Estuary and Marshes</v>
      </c>
      <c r="AP749" s="9">
        <f>IFERROR(VLOOKUP($AN749,'Introduction probability'!$A$1:$L$128,5,FALSE),"0")</f>
        <v>0.5</v>
      </c>
      <c r="AQ749" s="9">
        <f>IFERROR(VLOOKUP($AN749,'Introduction probability'!$A$1:$L$128,6,FALSE),"0")</f>
        <v>0.5</v>
      </c>
      <c r="AR749" s="9">
        <f>IFERROR(VLOOKUP($AN749,'Introduction probability'!$A$1:$L$128,7,FALSE),"0")</f>
        <v>0.5</v>
      </c>
      <c r="AS749" s="9">
        <f>IFERROR(VLOOKUP($AN749,'Introduction probability'!$A$1:$L$128,8,FALSE),"0")</f>
        <v>0.5</v>
      </c>
      <c r="AT749" s="9">
        <f>IFERROR(VLOOKUP($AN749,'Introduction probability'!$A$1:$L$128,9,FALSE),"0")</f>
        <v>0.5</v>
      </c>
      <c r="AU749" s="9">
        <f>IFERROR(VLOOKUP($AN749,'Introduction probability'!$A$1:$L$128,10,FALSE),"0")</f>
        <v>1</v>
      </c>
      <c r="AV749" s="9">
        <f>IFERROR(VLOOKUP($AN749,'Introduction probability'!$A$1:$L$128,11,FALSE),"0")</f>
        <v>0.5</v>
      </c>
      <c r="AW749" s="9">
        <f>IFERROR(VLOOKUP($AN749,'Introduction probability'!$A$1:$L$128,12,FALSE),"0")</f>
        <v>0.5</v>
      </c>
      <c r="AY749" s="2" t="str">
        <f t="shared" si="279"/>
        <v>Medway Estuary and Marshes</v>
      </c>
      <c r="AZ749" s="2" t="str">
        <f t="shared" si="280"/>
        <v>SPA</v>
      </c>
      <c r="BA749" s="2">
        <f t="shared" si="281"/>
        <v>0</v>
      </c>
      <c r="BB749" s="2">
        <f t="shared" si="282"/>
        <v>0</v>
      </c>
      <c r="BC749" s="2">
        <f t="shared" si="283"/>
        <v>0</v>
      </c>
      <c r="BD749" s="2">
        <f t="shared" si="284"/>
        <v>0</v>
      </c>
      <c r="BE749" s="2">
        <f t="shared" si="285"/>
        <v>0</v>
      </c>
      <c r="BF749" s="2">
        <f t="shared" si="286"/>
        <v>0</v>
      </c>
      <c r="BG749" s="2">
        <f t="shared" si="287"/>
        <v>0</v>
      </c>
      <c r="BH749" s="2">
        <f t="shared" si="288"/>
        <v>0</v>
      </c>
    </row>
    <row r="750" spans="1:60" x14ac:dyDescent="0.25">
      <c r="A750" s="1" t="s">
        <v>297</v>
      </c>
      <c r="B750" s="1" t="s">
        <v>298</v>
      </c>
      <c r="C750" s="1" t="s">
        <v>242</v>
      </c>
      <c r="D750" s="1" t="s">
        <v>533</v>
      </c>
      <c r="E750" s="1" t="s">
        <v>253</v>
      </c>
      <c r="F750" s="1" t="s">
        <v>16</v>
      </c>
      <c r="G750" s="1" t="s">
        <v>16</v>
      </c>
      <c r="H750" s="1" t="s">
        <v>17</v>
      </c>
      <c r="I750" s="1" t="s">
        <v>591</v>
      </c>
      <c r="J750" s="1" t="s">
        <v>20</v>
      </c>
      <c r="K750" s="1" t="s">
        <v>16</v>
      </c>
      <c r="L750" s="1" t="s">
        <v>19</v>
      </c>
      <c r="M750" s="2" t="str">
        <f t="shared" si="265"/>
        <v>UK0013111</v>
      </c>
      <c r="N750" s="2" t="str">
        <f t="shared" si="266"/>
        <v>Plymouth Sound and Estuaries</v>
      </c>
      <c r="O750" s="2" t="str">
        <f t="shared" si="267"/>
        <v>SAC</v>
      </c>
      <c r="P750" s="2" t="str">
        <f t="shared" si="269"/>
        <v>A3</v>
      </c>
      <c r="Q750" s="37" t="s">
        <v>399</v>
      </c>
      <c r="R750" s="37" t="s">
        <v>400</v>
      </c>
      <c r="S750" s="37" t="s">
        <v>341</v>
      </c>
      <c r="T750" s="37" t="s">
        <v>593</v>
      </c>
      <c r="U750" s="9">
        <f t="shared" si="270"/>
        <v>0</v>
      </c>
      <c r="V750" s="9">
        <f t="shared" si="271"/>
        <v>0</v>
      </c>
      <c r="W750" s="9">
        <f t="shared" si="272"/>
        <v>0</v>
      </c>
      <c r="X750" s="9">
        <f t="shared" si="273"/>
        <v>0</v>
      </c>
      <c r="Y750" s="9">
        <f t="shared" si="274"/>
        <v>0</v>
      </c>
      <c r="Z750" s="9">
        <f t="shared" si="275"/>
        <v>0</v>
      </c>
      <c r="AA750" s="9">
        <f t="shared" si="276"/>
        <v>0</v>
      </c>
      <c r="AB750" s="9">
        <f t="shared" si="277"/>
        <v>0</v>
      </c>
      <c r="AN750" s="10" t="str">
        <f t="shared" si="268"/>
        <v>Medway Estuary and MarshesSPA</v>
      </c>
      <c r="AO750" s="10" t="str">
        <f t="shared" si="278"/>
        <v>Medway Estuary and Marshes</v>
      </c>
      <c r="AP750" s="9">
        <f>IFERROR(VLOOKUP($AN750,'Introduction probability'!$A$1:$L$128,5,FALSE),"0")</f>
        <v>0.5</v>
      </c>
      <c r="AQ750" s="9">
        <f>IFERROR(VLOOKUP($AN750,'Introduction probability'!$A$1:$L$128,6,FALSE),"0")</f>
        <v>0.5</v>
      </c>
      <c r="AR750" s="9">
        <f>IFERROR(VLOOKUP($AN750,'Introduction probability'!$A$1:$L$128,7,FALSE),"0")</f>
        <v>0.5</v>
      </c>
      <c r="AS750" s="9">
        <f>IFERROR(VLOOKUP($AN750,'Introduction probability'!$A$1:$L$128,8,FALSE),"0")</f>
        <v>0.5</v>
      </c>
      <c r="AT750" s="9">
        <f>IFERROR(VLOOKUP($AN750,'Introduction probability'!$A$1:$L$128,9,FALSE),"0")</f>
        <v>0.5</v>
      </c>
      <c r="AU750" s="9">
        <f>IFERROR(VLOOKUP($AN750,'Introduction probability'!$A$1:$L$128,10,FALSE),"0")</f>
        <v>1</v>
      </c>
      <c r="AV750" s="9">
        <f>IFERROR(VLOOKUP($AN750,'Introduction probability'!$A$1:$L$128,11,FALSE),"0")</f>
        <v>0.5</v>
      </c>
      <c r="AW750" s="9">
        <f>IFERROR(VLOOKUP($AN750,'Introduction probability'!$A$1:$L$128,12,FALSE),"0")</f>
        <v>0.5</v>
      </c>
      <c r="AY750" s="2" t="str">
        <f t="shared" si="279"/>
        <v>Medway Estuary and Marshes</v>
      </c>
      <c r="AZ750" s="2" t="str">
        <f t="shared" si="280"/>
        <v>SPA</v>
      </c>
      <c r="BA750" s="2">
        <f t="shared" si="281"/>
        <v>0</v>
      </c>
      <c r="BB750" s="2">
        <f t="shared" si="282"/>
        <v>0</v>
      </c>
      <c r="BC750" s="2">
        <f t="shared" si="283"/>
        <v>0</v>
      </c>
      <c r="BD750" s="2">
        <f t="shared" si="284"/>
        <v>0</v>
      </c>
      <c r="BE750" s="2">
        <f t="shared" si="285"/>
        <v>0</v>
      </c>
      <c r="BF750" s="2">
        <f t="shared" si="286"/>
        <v>0</v>
      </c>
      <c r="BG750" s="2">
        <f t="shared" si="287"/>
        <v>0</v>
      </c>
      <c r="BH750" s="2">
        <f t="shared" si="288"/>
        <v>0</v>
      </c>
    </row>
    <row r="751" spans="1:60" x14ac:dyDescent="0.25">
      <c r="A751" s="1" t="s">
        <v>297</v>
      </c>
      <c r="B751" s="1" t="s">
        <v>298</v>
      </c>
      <c r="C751" s="1" t="s">
        <v>242</v>
      </c>
      <c r="D751" s="1" t="s">
        <v>533</v>
      </c>
      <c r="E751" s="1" t="s">
        <v>253</v>
      </c>
      <c r="F751" s="1" t="s">
        <v>16</v>
      </c>
      <c r="G751" s="1" t="s">
        <v>16</v>
      </c>
      <c r="H751" s="1" t="s">
        <v>17</v>
      </c>
      <c r="I751" s="1" t="s">
        <v>595</v>
      </c>
      <c r="J751" s="1" t="s">
        <v>155</v>
      </c>
      <c r="K751" s="1" t="s">
        <v>16</v>
      </c>
      <c r="L751" s="1" t="s">
        <v>19</v>
      </c>
      <c r="M751" s="2" t="str">
        <f t="shared" si="265"/>
        <v>UK0013111</v>
      </c>
      <c r="N751" s="2" t="str">
        <f t="shared" si="266"/>
        <v>Plymouth Sound and Estuaries</v>
      </c>
      <c r="O751" s="2" t="str">
        <f t="shared" si="267"/>
        <v>SAC</v>
      </c>
      <c r="P751" s="2" t="str">
        <f t="shared" si="269"/>
        <v>A1</v>
      </c>
      <c r="Q751" s="37" t="s">
        <v>399</v>
      </c>
      <c r="R751" s="37" t="s">
        <v>400</v>
      </c>
      <c r="S751" s="37" t="s">
        <v>341</v>
      </c>
      <c r="T751" s="37" t="s">
        <v>521</v>
      </c>
      <c r="U751" s="9">
        <f t="shared" si="270"/>
        <v>0</v>
      </c>
      <c r="V751" s="9">
        <f t="shared" si="271"/>
        <v>0</v>
      </c>
      <c r="W751" s="9">
        <f t="shared" si="272"/>
        <v>0</v>
      </c>
      <c r="X751" s="9">
        <f t="shared" si="273"/>
        <v>0</v>
      </c>
      <c r="Y751" s="9">
        <f t="shared" si="274"/>
        <v>0</v>
      </c>
      <c r="Z751" s="9">
        <f t="shared" si="275"/>
        <v>0</v>
      </c>
      <c r="AA751" s="9">
        <f t="shared" si="276"/>
        <v>0</v>
      </c>
      <c r="AB751" s="9">
        <f t="shared" si="277"/>
        <v>0</v>
      </c>
      <c r="AN751" s="10" t="str">
        <f t="shared" si="268"/>
        <v>Medway Estuary and MarshesSPA</v>
      </c>
      <c r="AO751" s="10" t="str">
        <f t="shared" si="278"/>
        <v>Medway Estuary and Marshes</v>
      </c>
      <c r="AP751" s="9">
        <f>IFERROR(VLOOKUP($AN751,'Introduction probability'!$A$1:$L$128,5,FALSE),"0")</f>
        <v>0.5</v>
      </c>
      <c r="AQ751" s="9">
        <f>IFERROR(VLOOKUP($AN751,'Introduction probability'!$A$1:$L$128,6,FALSE),"0")</f>
        <v>0.5</v>
      </c>
      <c r="AR751" s="9">
        <f>IFERROR(VLOOKUP($AN751,'Introduction probability'!$A$1:$L$128,7,FALSE),"0")</f>
        <v>0.5</v>
      </c>
      <c r="AS751" s="9">
        <f>IFERROR(VLOOKUP($AN751,'Introduction probability'!$A$1:$L$128,8,FALSE),"0")</f>
        <v>0.5</v>
      </c>
      <c r="AT751" s="9">
        <f>IFERROR(VLOOKUP($AN751,'Introduction probability'!$A$1:$L$128,9,FALSE),"0")</f>
        <v>0.5</v>
      </c>
      <c r="AU751" s="9">
        <f>IFERROR(VLOOKUP($AN751,'Introduction probability'!$A$1:$L$128,10,FALSE),"0")</f>
        <v>1</v>
      </c>
      <c r="AV751" s="9">
        <f>IFERROR(VLOOKUP($AN751,'Introduction probability'!$A$1:$L$128,11,FALSE),"0")</f>
        <v>0.5</v>
      </c>
      <c r="AW751" s="9">
        <f>IFERROR(VLOOKUP($AN751,'Introduction probability'!$A$1:$L$128,12,FALSE),"0")</f>
        <v>0.5</v>
      </c>
      <c r="AY751" s="2" t="str">
        <f t="shared" si="279"/>
        <v>Medway Estuary and Marshes</v>
      </c>
      <c r="AZ751" s="2" t="str">
        <f t="shared" si="280"/>
        <v>SPA</v>
      </c>
      <c r="BA751" s="2">
        <f t="shared" si="281"/>
        <v>0</v>
      </c>
      <c r="BB751" s="2">
        <f t="shared" si="282"/>
        <v>0</v>
      </c>
      <c r="BC751" s="2">
        <f t="shared" si="283"/>
        <v>0</v>
      </c>
      <c r="BD751" s="2">
        <f t="shared" si="284"/>
        <v>0</v>
      </c>
      <c r="BE751" s="2">
        <f t="shared" si="285"/>
        <v>0</v>
      </c>
      <c r="BF751" s="2">
        <f t="shared" si="286"/>
        <v>0</v>
      </c>
      <c r="BG751" s="2">
        <f t="shared" si="287"/>
        <v>0</v>
      </c>
      <c r="BH751" s="2">
        <f t="shared" si="288"/>
        <v>0</v>
      </c>
    </row>
    <row r="752" spans="1:60" x14ac:dyDescent="0.25">
      <c r="A752" s="1" t="s">
        <v>297</v>
      </c>
      <c r="B752" s="1" t="s">
        <v>298</v>
      </c>
      <c r="C752" s="1" t="s">
        <v>242</v>
      </c>
      <c r="D752" s="1" t="s">
        <v>533</v>
      </c>
      <c r="E752" s="1" t="s">
        <v>253</v>
      </c>
      <c r="F752" s="1" t="s">
        <v>16</v>
      </c>
      <c r="G752" s="1" t="s">
        <v>16</v>
      </c>
      <c r="H752" s="1" t="s">
        <v>17</v>
      </c>
      <c r="I752" s="1" t="s">
        <v>472</v>
      </c>
      <c r="J752" s="1" t="s">
        <v>65</v>
      </c>
      <c r="K752" s="1" t="s">
        <v>16</v>
      </c>
      <c r="L752" s="1" t="s">
        <v>19</v>
      </c>
      <c r="M752" s="2" t="str">
        <f t="shared" si="265"/>
        <v>UK0013111</v>
      </c>
      <c r="N752" s="2" t="str">
        <f t="shared" si="266"/>
        <v>Plymouth Sound and Estuaries</v>
      </c>
      <c r="O752" s="2" t="str">
        <f t="shared" si="267"/>
        <v>SAC</v>
      </c>
      <c r="P752" s="2" t="str">
        <f t="shared" si="269"/>
        <v>A5.1</v>
      </c>
      <c r="Q752" s="37" t="s">
        <v>399</v>
      </c>
      <c r="R752" s="37" t="s">
        <v>400</v>
      </c>
      <c r="S752" s="37" t="s">
        <v>341</v>
      </c>
      <c r="T752" s="37" t="s">
        <v>498</v>
      </c>
      <c r="U752" s="9">
        <f t="shared" si="270"/>
        <v>0</v>
      </c>
      <c r="V752" s="9">
        <f t="shared" si="271"/>
        <v>0</v>
      </c>
      <c r="W752" s="9">
        <f t="shared" si="272"/>
        <v>0</v>
      </c>
      <c r="X752" s="9">
        <f t="shared" si="273"/>
        <v>0</v>
      </c>
      <c r="Y752" s="9">
        <f t="shared" si="274"/>
        <v>0</v>
      </c>
      <c r="Z752" s="9">
        <f t="shared" si="275"/>
        <v>0</v>
      </c>
      <c r="AA752" s="9">
        <f t="shared" si="276"/>
        <v>0</v>
      </c>
      <c r="AB752" s="9">
        <f t="shared" si="277"/>
        <v>0</v>
      </c>
      <c r="AN752" s="10" t="str">
        <f t="shared" si="268"/>
        <v>Medway Estuary and MarshesSPA</v>
      </c>
      <c r="AO752" s="10" t="str">
        <f t="shared" si="278"/>
        <v>Medway Estuary and Marshes</v>
      </c>
      <c r="AP752" s="9">
        <f>IFERROR(VLOOKUP($AN752,'Introduction probability'!$A$1:$L$128,5,FALSE),"0")</f>
        <v>0.5</v>
      </c>
      <c r="AQ752" s="9">
        <f>IFERROR(VLOOKUP($AN752,'Introduction probability'!$A$1:$L$128,6,FALSE),"0")</f>
        <v>0.5</v>
      </c>
      <c r="AR752" s="9">
        <f>IFERROR(VLOOKUP($AN752,'Introduction probability'!$A$1:$L$128,7,FALSE),"0")</f>
        <v>0.5</v>
      </c>
      <c r="AS752" s="9">
        <f>IFERROR(VLOOKUP($AN752,'Introduction probability'!$A$1:$L$128,8,FALSE),"0")</f>
        <v>0.5</v>
      </c>
      <c r="AT752" s="9">
        <f>IFERROR(VLOOKUP($AN752,'Introduction probability'!$A$1:$L$128,9,FALSE),"0")</f>
        <v>0.5</v>
      </c>
      <c r="AU752" s="9">
        <f>IFERROR(VLOOKUP($AN752,'Introduction probability'!$A$1:$L$128,10,FALSE),"0")</f>
        <v>1</v>
      </c>
      <c r="AV752" s="9">
        <f>IFERROR(VLOOKUP($AN752,'Introduction probability'!$A$1:$L$128,11,FALSE),"0")</f>
        <v>0.5</v>
      </c>
      <c r="AW752" s="9">
        <f>IFERROR(VLOOKUP($AN752,'Introduction probability'!$A$1:$L$128,12,FALSE),"0")</f>
        <v>0.5</v>
      </c>
      <c r="AY752" s="2" t="str">
        <f t="shared" si="279"/>
        <v>Medway Estuary and Marshes</v>
      </c>
      <c r="AZ752" s="2" t="str">
        <f t="shared" si="280"/>
        <v>SPA</v>
      </c>
      <c r="BA752" s="2">
        <f t="shared" si="281"/>
        <v>0</v>
      </c>
      <c r="BB752" s="2">
        <f t="shared" si="282"/>
        <v>0</v>
      </c>
      <c r="BC752" s="2">
        <f t="shared" si="283"/>
        <v>0</v>
      </c>
      <c r="BD752" s="2">
        <f t="shared" si="284"/>
        <v>0</v>
      </c>
      <c r="BE752" s="2">
        <f t="shared" si="285"/>
        <v>0</v>
      </c>
      <c r="BF752" s="2">
        <f t="shared" si="286"/>
        <v>0</v>
      </c>
      <c r="BG752" s="2">
        <f t="shared" si="287"/>
        <v>0</v>
      </c>
      <c r="BH752" s="2">
        <f t="shared" si="288"/>
        <v>0</v>
      </c>
    </row>
    <row r="753" spans="1:60" x14ac:dyDescent="0.25">
      <c r="A753" s="1" t="s">
        <v>297</v>
      </c>
      <c r="B753" s="1" t="s">
        <v>298</v>
      </c>
      <c r="C753" s="1" t="s">
        <v>242</v>
      </c>
      <c r="D753" s="1" t="s">
        <v>533</v>
      </c>
      <c r="E753" s="1" t="s">
        <v>253</v>
      </c>
      <c r="F753" s="1" t="s">
        <v>16</v>
      </c>
      <c r="G753" s="1" t="s">
        <v>16</v>
      </c>
      <c r="H753" s="1" t="s">
        <v>17</v>
      </c>
      <c r="I753" s="1" t="s">
        <v>455</v>
      </c>
      <c r="J753" s="1" t="s">
        <v>40</v>
      </c>
      <c r="K753" s="1" t="s">
        <v>16</v>
      </c>
      <c r="L753" s="1" t="s">
        <v>19</v>
      </c>
      <c r="M753" s="2" t="str">
        <f t="shared" si="265"/>
        <v>UK0013111</v>
      </c>
      <c r="N753" s="2" t="str">
        <f t="shared" si="266"/>
        <v>Plymouth Sound and Estuaries</v>
      </c>
      <c r="O753" s="2" t="str">
        <f t="shared" si="267"/>
        <v>SAC</v>
      </c>
      <c r="P753" s="2" t="str">
        <f t="shared" si="269"/>
        <v>A5.4</v>
      </c>
      <c r="Q753" s="37" t="s">
        <v>401</v>
      </c>
      <c r="R753" s="37" t="s">
        <v>214</v>
      </c>
      <c r="S753" s="37" t="s">
        <v>341</v>
      </c>
      <c r="T753" s="37" t="s">
        <v>530</v>
      </c>
      <c r="U753" s="9">
        <f t="shared" si="270"/>
        <v>0</v>
      </c>
      <c r="V753" s="9">
        <f t="shared" si="271"/>
        <v>0</v>
      </c>
      <c r="W753" s="9">
        <f t="shared" si="272"/>
        <v>0</v>
      </c>
      <c r="X753" s="9">
        <f t="shared" si="273"/>
        <v>0</v>
      </c>
      <c r="Y753" s="9">
        <f t="shared" si="274"/>
        <v>0</v>
      </c>
      <c r="Z753" s="9">
        <f t="shared" si="275"/>
        <v>0</v>
      </c>
      <c r="AA753" s="9">
        <f t="shared" si="276"/>
        <v>0</v>
      </c>
      <c r="AB753" s="9">
        <f t="shared" si="277"/>
        <v>0</v>
      </c>
      <c r="AN753" s="10" t="str">
        <f t="shared" si="268"/>
        <v>Mersey EstuarySPA</v>
      </c>
      <c r="AO753" s="10" t="str">
        <f t="shared" si="278"/>
        <v>Mersey Estuary</v>
      </c>
      <c r="AP753" s="9">
        <f>IFERROR(VLOOKUP($AN753,'Introduction probability'!$A$1:$L$128,5,FALSE),"0")</f>
        <v>0.5</v>
      </c>
      <c r="AQ753" s="9">
        <f>IFERROR(VLOOKUP($AN753,'Introduction probability'!$A$1:$L$128,6,FALSE),"0")</f>
        <v>0.5</v>
      </c>
      <c r="AR753" s="9">
        <f>IFERROR(VLOOKUP($AN753,'Introduction probability'!$A$1:$L$128,7,FALSE),"0")</f>
        <v>0.5</v>
      </c>
      <c r="AS753" s="9">
        <f>IFERROR(VLOOKUP($AN753,'Introduction probability'!$A$1:$L$128,8,FALSE),"0")</f>
        <v>0.5</v>
      </c>
      <c r="AT753" s="9">
        <f>IFERROR(VLOOKUP($AN753,'Introduction probability'!$A$1:$L$128,9,FALSE),"0")</f>
        <v>0.5</v>
      </c>
      <c r="AU753" s="9">
        <f>IFERROR(VLOOKUP($AN753,'Introduction probability'!$A$1:$L$128,10,FALSE),"0")</f>
        <v>0.5</v>
      </c>
      <c r="AV753" s="9">
        <f>IFERROR(VLOOKUP($AN753,'Introduction probability'!$A$1:$L$128,11,FALSE),"0")</f>
        <v>0.5</v>
      </c>
      <c r="AW753" s="9">
        <f>IFERROR(VLOOKUP($AN753,'Introduction probability'!$A$1:$L$128,12,FALSE),"0")</f>
        <v>0.5</v>
      </c>
      <c r="AY753" s="2" t="str">
        <f t="shared" si="279"/>
        <v>Mersey Estuary</v>
      </c>
      <c r="AZ753" s="2" t="str">
        <f t="shared" si="280"/>
        <v>SPA</v>
      </c>
      <c r="BA753" s="2">
        <f t="shared" si="281"/>
        <v>0</v>
      </c>
      <c r="BB753" s="2">
        <f t="shared" si="282"/>
        <v>0</v>
      </c>
      <c r="BC753" s="2">
        <f t="shared" si="283"/>
        <v>0</v>
      </c>
      <c r="BD753" s="2">
        <f t="shared" si="284"/>
        <v>0</v>
      </c>
      <c r="BE753" s="2">
        <f t="shared" si="285"/>
        <v>0</v>
      </c>
      <c r="BF753" s="2">
        <f t="shared" si="286"/>
        <v>0</v>
      </c>
      <c r="BG753" s="2">
        <f t="shared" si="287"/>
        <v>0</v>
      </c>
      <c r="BH753" s="2">
        <f t="shared" si="288"/>
        <v>0</v>
      </c>
    </row>
    <row r="754" spans="1:60" x14ac:dyDescent="0.25">
      <c r="A754" s="1" t="s">
        <v>297</v>
      </c>
      <c r="B754" s="1" t="s">
        <v>298</v>
      </c>
      <c r="C754" s="1" t="s">
        <v>242</v>
      </c>
      <c r="D754" s="1" t="s">
        <v>533</v>
      </c>
      <c r="E754" s="1" t="s">
        <v>253</v>
      </c>
      <c r="F754" s="1" t="s">
        <v>16</v>
      </c>
      <c r="G754" s="1" t="s">
        <v>16</v>
      </c>
      <c r="H754" s="1" t="s">
        <v>17</v>
      </c>
      <c r="I754" s="1" t="s">
        <v>612</v>
      </c>
      <c r="J754" s="1" t="s">
        <v>41</v>
      </c>
      <c r="K754" s="1" t="s">
        <v>16</v>
      </c>
      <c r="L754" s="1" t="s">
        <v>250</v>
      </c>
      <c r="M754" s="2" t="str">
        <f t="shared" si="265"/>
        <v>UK0013111</v>
      </c>
      <c r="N754" s="2" t="str">
        <f t="shared" si="266"/>
        <v>Plymouth Sound and Estuaries</v>
      </c>
      <c r="O754" s="2" t="str">
        <f t="shared" si="267"/>
        <v>SAC</v>
      </c>
      <c r="P754" s="2" t="str">
        <f t="shared" si="269"/>
        <v>A5.3L</v>
      </c>
      <c r="Q754" s="37" t="s">
        <v>401</v>
      </c>
      <c r="R754" s="37" t="s">
        <v>214</v>
      </c>
      <c r="S754" s="37" t="s">
        <v>341</v>
      </c>
      <c r="T754" s="37" t="s">
        <v>596</v>
      </c>
      <c r="U754" s="9">
        <f t="shared" si="270"/>
        <v>0</v>
      </c>
      <c r="V754" s="9">
        <f t="shared" si="271"/>
        <v>0</v>
      </c>
      <c r="W754" s="9">
        <f t="shared" si="272"/>
        <v>0</v>
      </c>
      <c r="X754" s="9">
        <f t="shared" si="273"/>
        <v>0</v>
      </c>
      <c r="Y754" s="9">
        <f t="shared" si="274"/>
        <v>0</v>
      </c>
      <c r="Z754" s="9">
        <f t="shared" si="275"/>
        <v>0</v>
      </c>
      <c r="AA754" s="9">
        <f t="shared" si="276"/>
        <v>0</v>
      </c>
      <c r="AB754" s="9">
        <f t="shared" si="277"/>
        <v>0</v>
      </c>
      <c r="AN754" s="10" t="str">
        <f t="shared" si="268"/>
        <v>Mersey EstuarySPA</v>
      </c>
      <c r="AO754" s="10" t="str">
        <f t="shared" si="278"/>
        <v>Mersey Estuary</v>
      </c>
      <c r="AP754" s="9">
        <f>IFERROR(VLOOKUP($AN754,'Introduction probability'!$A$1:$L$128,5,FALSE),"0")</f>
        <v>0.5</v>
      </c>
      <c r="AQ754" s="9">
        <f>IFERROR(VLOOKUP($AN754,'Introduction probability'!$A$1:$L$128,6,FALSE),"0")</f>
        <v>0.5</v>
      </c>
      <c r="AR754" s="9">
        <f>IFERROR(VLOOKUP($AN754,'Introduction probability'!$A$1:$L$128,7,FALSE),"0")</f>
        <v>0.5</v>
      </c>
      <c r="AS754" s="9">
        <f>IFERROR(VLOOKUP($AN754,'Introduction probability'!$A$1:$L$128,8,FALSE),"0")</f>
        <v>0.5</v>
      </c>
      <c r="AT754" s="9">
        <f>IFERROR(VLOOKUP($AN754,'Introduction probability'!$A$1:$L$128,9,FALSE),"0")</f>
        <v>0.5</v>
      </c>
      <c r="AU754" s="9">
        <f>IFERROR(VLOOKUP($AN754,'Introduction probability'!$A$1:$L$128,10,FALSE),"0")</f>
        <v>0.5</v>
      </c>
      <c r="AV754" s="9">
        <f>IFERROR(VLOOKUP($AN754,'Introduction probability'!$A$1:$L$128,11,FALSE),"0")</f>
        <v>0.5</v>
      </c>
      <c r="AW754" s="9">
        <f>IFERROR(VLOOKUP($AN754,'Introduction probability'!$A$1:$L$128,12,FALSE),"0")</f>
        <v>0.5</v>
      </c>
      <c r="AY754" s="2" t="str">
        <f t="shared" si="279"/>
        <v>Mersey Estuary</v>
      </c>
      <c r="AZ754" s="2" t="str">
        <f t="shared" si="280"/>
        <v>SPA</v>
      </c>
      <c r="BA754" s="2">
        <f t="shared" si="281"/>
        <v>0</v>
      </c>
      <c r="BB754" s="2">
        <f t="shared" si="282"/>
        <v>0</v>
      </c>
      <c r="BC754" s="2">
        <f t="shared" si="283"/>
        <v>0</v>
      </c>
      <c r="BD754" s="2">
        <f t="shared" si="284"/>
        <v>0</v>
      </c>
      <c r="BE754" s="2">
        <f t="shared" si="285"/>
        <v>0</v>
      </c>
      <c r="BF754" s="2">
        <f t="shared" si="286"/>
        <v>0</v>
      </c>
      <c r="BG754" s="2">
        <f t="shared" si="287"/>
        <v>0</v>
      </c>
      <c r="BH754" s="2">
        <f t="shared" si="288"/>
        <v>0</v>
      </c>
    </row>
    <row r="755" spans="1:60" x14ac:dyDescent="0.25">
      <c r="A755" s="1" t="s">
        <v>297</v>
      </c>
      <c r="B755" s="1" t="s">
        <v>298</v>
      </c>
      <c r="C755" s="1" t="s">
        <v>242</v>
      </c>
      <c r="D755" s="1" t="s">
        <v>533</v>
      </c>
      <c r="E755" s="1" t="s">
        <v>253</v>
      </c>
      <c r="F755" s="1" t="s">
        <v>16</v>
      </c>
      <c r="G755" s="1" t="s">
        <v>16</v>
      </c>
      <c r="H755" s="1" t="s">
        <v>17</v>
      </c>
      <c r="I755" s="1" t="s">
        <v>457</v>
      </c>
      <c r="J755" s="1" t="s">
        <v>42</v>
      </c>
      <c r="K755" s="1" t="s">
        <v>16</v>
      </c>
      <c r="L755" s="1" t="s">
        <v>19</v>
      </c>
      <c r="M755" s="2" t="str">
        <f t="shared" si="265"/>
        <v>UK0013111</v>
      </c>
      <c r="N755" s="2" t="str">
        <f t="shared" si="266"/>
        <v>Plymouth Sound and Estuaries</v>
      </c>
      <c r="O755" s="2" t="str">
        <f t="shared" si="267"/>
        <v>SAC</v>
      </c>
      <c r="P755" s="2" t="str">
        <f t="shared" si="269"/>
        <v>A5.2</v>
      </c>
      <c r="Q755" s="37" t="s">
        <v>401</v>
      </c>
      <c r="R755" s="37" t="s">
        <v>214</v>
      </c>
      <c r="S755" s="37" t="s">
        <v>341</v>
      </c>
      <c r="T755" s="37" t="s">
        <v>459</v>
      </c>
      <c r="U755" s="9">
        <f t="shared" si="270"/>
        <v>0</v>
      </c>
      <c r="V755" s="9">
        <f t="shared" si="271"/>
        <v>1</v>
      </c>
      <c r="W755" s="9">
        <f t="shared" si="272"/>
        <v>0</v>
      </c>
      <c r="X755" s="9">
        <f t="shared" si="273"/>
        <v>0</v>
      </c>
      <c r="Y755" s="9">
        <f t="shared" si="274"/>
        <v>0</v>
      </c>
      <c r="Z755" s="9">
        <f t="shared" si="275"/>
        <v>0</v>
      </c>
      <c r="AA755" s="9">
        <f t="shared" si="276"/>
        <v>0</v>
      </c>
      <c r="AB755" s="9">
        <f t="shared" si="277"/>
        <v>0</v>
      </c>
      <c r="AN755" s="10" t="str">
        <f t="shared" si="268"/>
        <v>Mersey EstuarySPA</v>
      </c>
      <c r="AO755" s="10" t="str">
        <f t="shared" si="278"/>
        <v>Mersey Estuary</v>
      </c>
      <c r="AP755" s="9">
        <f>IFERROR(VLOOKUP($AN755,'Introduction probability'!$A$1:$L$128,5,FALSE),"0")</f>
        <v>0.5</v>
      </c>
      <c r="AQ755" s="9">
        <f>IFERROR(VLOOKUP($AN755,'Introduction probability'!$A$1:$L$128,6,FALSE),"0")</f>
        <v>0.5</v>
      </c>
      <c r="AR755" s="9">
        <f>IFERROR(VLOOKUP($AN755,'Introduction probability'!$A$1:$L$128,7,FALSE),"0")</f>
        <v>0.5</v>
      </c>
      <c r="AS755" s="9">
        <f>IFERROR(VLOOKUP($AN755,'Introduction probability'!$A$1:$L$128,8,FALSE),"0")</f>
        <v>0.5</v>
      </c>
      <c r="AT755" s="9">
        <f>IFERROR(VLOOKUP($AN755,'Introduction probability'!$A$1:$L$128,9,FALSE),"0")</f>
        <v>0.5</v>
      </c>
      <c r="AU755" s="9">
        <f>IFERROR(VLOOKUP($AN755,'Introduction probability'!$A$1:$L$128,10,FALSE),"0")</f>
        <v>0.5</v>
      </c>
      <c r="AV755" s="9">
        <f>IFERROR(VLOOKUP($AN755,'Introduction probability'!$A$1:$L$128,11,FALSE),"0")</f>
        <v>0.5</v>
      </c>
      <c r="AW755" s="9">
        <f>IFERROR(VLOOKUP($AN755,'Introduction probability'!$A$1:$L$128,12,FALSE),"0")</f>
        <v>0.5</v>
      </c>
      <c r="AY755" s="2" t="str">
        <f t="shared" si="279"/>
        <v>Mersey Estuary</v>
      </c>
      <c r="AZ755" s="2" t="str">
        <f t="shared" si="280"/>
        <v>SPA</v>
      </c>
      <c r="BA755" s="2">
        <f t="shared" si="281"/>
        <v>0</v>
      </c>
      <c r="BB755" s="2">
        <f t="shared" si="282"/>
        <v>0.5</v>
      </c>
      <c r="BC755" s="2">
        <f t="shared" si="283"/>
        <v>0</v>
      </c>
      <c r="BD755" s="2">
        <f t="shared" si="284"/>
        <v>0</v>
      </c>
      <c r="BE755" s="2">
        <f t="shared" si="285"/>
        <v>0</v>
      </c>
      <c r="BF755" s="2">
        <f t="shared" si="286"/>
        <v>0</v>
      </c>
      <c r="BG755" s="2">
        <f t="shared" si="287"/>
        <v>0</v>
      </c>
      <c r="BH755" s="2">
        <f t="shared" si="288"/>
        <v>0</v>
      </c>
    </row>
    <row r="756" spans="1:60" x14ac:dyDescent="0.25">
      <c r="A756" s="1" t="s">
        <v>297</v>
      </c>
      <c r="B756" s="1" t="s">
        <v>298</v>
      </c>
      <c r="C756" s="1" t="s">
        <v>242</v>
      </c>
      <c r="D756" s="1" t="s">
        <v>533</v>
      </c>
      <c r="E756" s="1" t="s">
        <v>253</v>
      </c>
      <c r="F756" s="1" t="s">
        <v>16</v>
      </c>
      <c r="G756" s="1" t="s">
        <v>16</v>
      </c>
      <c r="H756" s="1" t="s">
        <v>17</v>
      </c>
      <c r="I756" s="1" t="s">
        <v>598</v>
      </c>
      <c r="J756" s="1" t="s">
        <v>190</v>
      </c>
      <c r="K756" s="1" t="s">
        <v>16</v>
      </c>
      <c r="L756" s="1" t="s">
        <v>19</v>
      </c>
      <c r="M756" s="2" t="str">
        <f t="shared" si="265"/>
        <v>UK0013111</v>
      </c>
      <c r="N756" s="2" t="str">
        <f t="shared" si="266"/>
        <v>Plymouth Sound and Estuaries</v>
      </c>
      <c r="O756" s="2" t="str">
        <f t="shared" si="267"/>
        <v>SAC</v>
      </c>
      <c r="P756" s="2" t="str">
        <f t="shared" si="269"/>
        <v>A5.53</v>
      </c>
      <c r="Q756" s="37" t="s">
        <v>401</v>
      </c>
      <c r="R756" s="37" t="s">
        <v>214</v>
      </c>
      <c r="S756" s="37" t="s">
        <v>341</v>
      </c>
      <c r="T756" s="37" t="s">
        <v>444</v>
      </c>
      <c r="U756" s="9">
        <f t="shared" si="270"/>
        <v>0</v>
      </c>
      <c r="V756" s="9">
        <f t="shared" si="271"/>
        <v>0</v>
      </c>
      <c r="W756" s="9">
        <f t="shared" si="272"/>
        <v>0</v>
      </c>
      <c r="X756" s="9">
        <f t="shared" si="273"/>
        <v>0</v>
      </c>
      <c r="Y756" s="9">
        <f t="shared" si="274"/>
        <v>0</v>
      </c>
      <c r="Z756" s="9">
        <f t="shared" si="275"/>
        <v>0</v>
      </c>
      <c r="AA756" s="9">
        <f t="shared" si="276"/>
        <v>0</v>
      </c>
      <c r="AB756" s="9">
        <f t="shared" si="277"/>
        <v>0</v>
      </c>
      <c r="AN756" s="10" t="str">
        <f t="shared" si="268"/>
        <v>Mersey EstuarySPA</v>
      </c>
      <c r="AO756" s="10" t="str">
        <f t="shared" si="278"/>
        <v>Mersey Estuary</v>
      </c>
      <c r="AP756" s="9">
        <f>IFERROR(VLOOKUP($AN756,'Introduction probability'!$A$1:$L$128,5,FALSE),"0")</f>
        <v>0.5</v>
      </c>
      <c r="AQ756" s="9">
        <f>IFERROR(VLOOKUP($AN756,'Introduction probability'!$A$1:$L$128,6,FALSE),"0")</f>
        <v>0.5</v>
      </c>
      <c r="AR756" s="9">
        <f>IFERROR(VLOOKUP($AN756,'Introduction probability'!$A$1:$L$128,7,FALSE),"0")</f>
        <v>0.5</v>
      </c>
      <c r="AS756" s="9">
        <f>IFERROR(VLOOKUP($AN756,'Introduction probability'!$A$1:$L$128,8,FALSE),"0")</f>
        <v>0.5</v>
      </c>
      <c r="AT756" s="9">
        <f>IFERROR(VLOOKUP($AN756,'Introduction probability'!$A$1:$L$128,9,FALSE),"0")</f>
        <v>0.5</v>
      </c>
      <c r="AU756" s="9">
        <f>IFERROR(VLOOKUP($AN756,'Introduction probability'!$A$1:$L$128,10,FALSE),"0")</f>
        <v>0.5</v>
      </c>
      <c r="AV756" s="9">
        <f>IFERROR(VLOOKUP($AN756,'Introduction probability'!$A$1:$L$128,11,FALSE),"0")</f>
        <v>0.5</v>
      </c>
      <c r="AW756" s="9">
        <f>IFERROR(VLOOKUP($AN756,'Introduction probability'!$A$1:$L$128,12,FALSE),"0")</f>
        <v>0.5</v>
      </c>
      <c r="AY756" s="2" t="str">
        <f t="shared" si="279"/>
        <v>Mersey Estuary</v>
      </c>
      <c r="AZ756" s="2" t="str">
        <f t="shared" si="280"/>
        <v>SPA</v>
      </c>
      <c r="BA756" s="2">
        <f t="shared" si="281"/>
        <v>0</v>
      </c>
      <c r="BB756" s="2">
        <f t="shared" si="282"/>
        <v>0</v>
      </c>
      <c r="BC756" s="2">
        <f t="shared" si="283"/>
        <v>0</v>
      </c>
      <c r="BD756" s="2">
        <f t="shared" si="284"/>
        <v>0</v>
      </c>
      <c r="BE756" s="2">
        <f t="shared" si="285"/>
        <v>0</v>
      </c>
      <c r="BF756" s="2">
        <f t="shared" si="286"/>
        <v>0</v>
      </c>
      <c r="BG756" s="2">
        <f t="shared" si="287"/>
        <v>0</v>
      </c>
      <c r="BH756" s="2">
        <f t="shared" si="288"/>
        <v>0</v>
      </c>
    </row>
    <row r="757" spans="1:60" x14ac:dyDescent="0.25">
      <c r="A757" s="1" t="s">
        <v>297</v>
      </c>
      <c r="B757" s="1" t="s">
        <v>298</v>
      </c>
      <c r="C757" s="1" t="s">
        <v>242</v>
      </c>
      <c r="D757" s="1" t="s">
        <v>532</v>
      </c>
      <c r="E757" s="1" t="s">
        <v>205</v>
      </c>
      <c r="F757" s="1" t="s">
        <v>16</v>
      </c>
      <c r="G757" s="1" t="s">
        <v>16</v>
      </c>
      <c r="H757" s="1" t="s">
        <v>17</v>
      </c>
      <c r="I757" s="1" t="s">
        <v>450</v>
      </c>
      <c r="J757" s="1" t="s">
        <v>35</v>
      </c>
      <c r="K757" s="1" t="s">
        <v>16</v>
      </c>
      <c r="L757" s="1" t="s">
        <v>19</v>
      </c>
      <c r="M757" s="2" t="str">
        <f t="shared" si="265"/>
        <v>UK0013111</v>
      </c>
      <c r="N757" s="2" t="str">
        <f t="shared" si="266"/>
        <v>Plymouth Sound and Estuaries</v>
      </c>
      <c r="O757" s="2" t="str">
        <f t="shared" si="267"/>
        <v>SAC</v>
      </c>
      <c r="P757" s="2" t="str">
        <f t="shared" si="269"/>
        <v>A2.1</v>
      </c>
      <c r="Q757" s="37" t="s">
        <v>401</v>
      </c>
      <c r="R757" s="37" t="s">
        <v>214</v>
      </c>
      <c r="S757" s="37" t="s">
        <v>341</v>
      </c>
      <c r="T757" s="37" t="s">
        <v>465</v>
      </c>
      <c r="U757" s="9">
        <f t="shared" si="270"/>
        <v>0</v>
      </c>
      <c r="V757" s="9">
        <f t="shared" si="271"/>
        <v>0</v>
      </c>
      <c r="W757" s="9">
        <f t="shared" si="272"/>
        <v>0</v>
      </c>
      <c r="X757" s="9">
        <f t="shared" si="273"/>
        <v>0</v>
      </c>
      <c r="Y757" s="9">
        <f t="shared" si="274"/>
        <v>0</v>
      </c>
      <c r="Z757" s="9">
        <f t="shared" si="275"/>
        <v>0</v>
      </c>
      <c r="AA757" s="9">
        <f t="shared" si="276"/>
        <v>0</v>
      </c>
      <c r="AB757" s="9">
        <f t="shared" si="277"/>
        <v>0</v>
      </c>
      <c r="AN757" s="10" t="str">
        <f t="shared" si="268"/>
        <v>Mersey EstuarySPA</v>
      </c>
      <c r="AO757" s="10" t="str">
        <f t="shared" si="278"/>
        <v>Mersey Estuary</v>
      </c>
      <c r="AP757" s="9">
        <f>IFERROR(VLOOKUP($AN757,'Introduction probability'!$A$1:$L$128,5,FALSE),"0")</f>
        <v>0.5</v>
      </c>
      <c r="AQ757" s="9">
        <f>IFERROR(VLOOKUP($AN757,'Introduction probability'!$A$1:$L$128,6,FALSE),"0")</f>
        <v>0.5</v>
      </c>
      <c r="AR757" s="9">
        <f>IFERROR(VLOOKUP($AN757,'Introduction probability'!$A$1:$L$128,7,FALSE),"0")</f>
        <v>0.5</v>
      </c>
      <c r="AS757" s="9">
        <f>IFERROR(VLOOKUP($AN757,'Introduction probability'!$A$1:$L$128,8,FALSE),"0")</f>
        <v>0.5</v>
      </c>
      <c r="AT757" s="9">
        <f>IFERROR(VLOOKUP($AN757,'Introduction probability'!$A$1:$L$128,9,FALSE),"0")</f>
        <v>0.5</v>
      </c>
      <c r="AU757" s="9">
        <f>IFERROR(VLOOKUP($AN757,'Introduction probability'!$A$1:$L$128,10,FALSE),"0")</f>
        <v>0.5</v>
      </c>
      <c r="AV757" s="9">
        <f>IFERROR(VLOOKUP($AN757,'Introduction probability'!$A$1:$L$128,11,FALSE),"0")</f>
        <v>0.5</v>
      </c>
      <c r="AW757" s="9">
        <f>IFERROR(VLOOKUP($AN757,'Introduction probability'!$A$1:$L$128,12,FALSE),"0")</f>
        <v>0.5</v>
      </c>
      <c r="AY757" s="2" t="str">
        <f t="shared" si="279"/>
        <v>Mersey Estuary</v>
      </c>
      <c r="AZ757" s="2" t="str">
        <f t="shared" si="280"/>
        <v>SPA</v>
      </c>
      <c r="BA757" s="2">
        <f t="shared" si="281"/>
        <v>0</v>
      </c>
      <c r="BB757" s="2">
        <f t="shared" si="282"/>
        <v>0</v>
      </c>
      <c r="BC757" s="2">
        <f t="shared" si="283"/>
        <v>0</v>
      </c>
      <c r="BD757" s="2">
        <f t="shared" si="284"/>
        <v>0</v>
      </c>
      <c r="BE757" s="2">
        <f t="shared" si="285"/>
        <v>0</v>
      </c>
      <c r="BF757" s="2">
        <f t="shared" si="286"/>
        <v>0</v>
      </c>
      <c r="BG757" s="2">
        <f t="shared" si="287"/>
        <v>0</v>
      </c>
      <c r="BH757" s="2">
        <f t="shared" si="288"/>
        <v>0</v>
      </c>
    </row>
    <row r="758" spans="1:60" x14ac:dyDescent="0.25">
      <c r="A758" s="1" t="s">
        <v>297</v>
      </c>
      <c r="B758" s="1" t="s">
        <v>298</v>
      </c>
      <c r="C758" s="1" t="s">
        <v>242</v>
      </c>
      <c r="D758" s="1" t="s">
        <v>532</v>
      </c>
      <c r="E758" s="1" t="s">
        <v>205</v>
      </c>
      <c r="F758" s="1" t="s">
        <v>16</v>
      </c>
      <c r="G758" s="1" t="s">
        <v>16</v>
      </c>
      <c r="H758" s="1" t="s">
        <v>17</v>
      </c>
      <c r="I758" s="1" t="s">
        <v>459</v>
      </c>
      <c r="J758" s="1" t="s">
        <v>46</v>
      </c>
      <c r="K758" s="1" t="s">
        <v>16</v>
      </c>
      <c r="L758" s="1" t="s">
        <v>19</v>
      </c>
      <c r="M758" s="2" t="str">
        <f t="shared" si="265"/>
        <v>UK0013111</v>
      </c>
      <c r="N758" s="2" t="str">
        <f t="shared" si="266"/>
        <v>Plymouth Sound and Estuaries</v>
      </c>
      <c r="O758" s="2" t="str">
        <f t="shared" si="267"/>
        <v>SAC</v>
      </c>
      <c r="P758" s="2" t="str">
        <f t="shared" si="269"/>
        <v>A2.4</v>
      </c>
      <c r="Q758" s="37" t="s">
        <v>401</v>
      </c>
      <c r="R758" s="37" t="s">
        <v>214</v>
      </c>
      <c r="S758" s="37" t="s">
        <v>341</v>
      </c>
      <c r="T758" s="37" t="s">
        <v>543</v>
      </c>
      <c r="U758" s="9">
        <f t="shared" si="270"/>
        <v>0</v>
      </c>
      <c r="V758" s="9">
        <f t="shared" si="271"/>
        <v>0</v>
      </c>
      <c r="W758" s="9">
        <f t="shared" si="272"/>
        <v>0</v>
      </c>
      <c r="X758" s="9">
        <f t="shared" si="273"/>
        <v>0</v>
      </c>
      <c r="Y758" s="9">
        <f t="shared" si="274"/>
        <v>0</v>
      </c>
      <c r="Z758" s="9">
        <f t="shared" si="275"/>
        <v>0</v>
      </c>
      <c r="AA758" s="9">
        <f t="shared" si="276"/>
        <v>0</v>
      </c>
      <c r="AB758" s="9">
        <f t="shared" si="277"/>
        <v>0</v>
      </c>
      <c r="AN758" s="10" t="str">
        <f t="shared" si="268"/>
        <v>Mersey EstuarySPA</v>
      </c>
      <c r="AO758" s="10" t="str">
        <f t="shared" si="278"/>
        <v>Mersey Estuary</v>
      </c>
      <c r="AP758" s="9">
        <f>IFERROR(VLOOKUP($AN758,'Introduction probability'!$A$1:$L$128,5,FALSE),"0")</f>
        <v>0.5</v>
      </c>
      <c r="AQ758" s="9">
        <f>IFERROR(VLOOKUP($AN758,'Introduction probability'!$A$1:$L$128,6,FALSE),"0")</f>
        <v>0.5</v>
      </c>
      <c r="AR758" s="9">
        <f>IFERROR(VLOOKUP($AN758,'Introduction probability'!$A$1:$L$128,7,FALSE),"0")</f>
        <v>0.5</v>
      </c>
      <c r="AS758" s="9">
        <f>IFERROR(VLOOKUP($AN758,'Introduction probability'!$A$1:$L$128,8,FALSE),"0")</f>
        <v>0.5</v>
      </c>
      <c r="AT758" s="9">
        <f>IFERROR(VLOOKUP($AN758,'Introduction probability'!$A$1:$L$128,9,FALSE),"0")</f>
        <v>0.5</v>
      </c>
      <c r="AU758" s="9">
        <f>IFERROR(VLOOKUP($AN758,'Introduction probability'!$A$1:$L$128,10,FALSE),"0")</f>
        <v>0.5</v>
      </c>
      <c r="AV758" s="9">
        <f>IFERROR(VLOOKUP($AN758,'Introduction probability'!$A$1:$L$128,11,FALSE),"0")</f>
        <v>0.5</v>
      </c>
      <c r="AW758" s="9">
        <f>IFERROR(VLOOKUP($AN758,'Introduction probability'!$A$1:$L$128,12,FALSE),"0")</f>
        <v>0.5</v>
      </c>
      <c r="AY758" s="2" t="str">
        <f t="shared" si="279"/>
        <v>Mersey Estuary</v>
      </c>
      <c r="AZ758" s="2" t="str">
        <f t="shared" si="280"/>
        <v>SPA</v>
      </c>
      <c r="BA758" s="2">
        <f t="shared" si="281"/>
        <v>0</v>
      </c>
      <c r="BB758" s="2">
        <f t="shared" si="282"/>
        <v>0</v>
      </c>
      <c r="BC758" s="2">
        <f t="shared" si="283"/>
        <v>0</v>
      </c>
      <c r="BD758" s="2">
        <f t="shared" si="284"/>
        <v>0</v>
      </c>
      <c r="BE758" s="2">
        <f t="shared" si="285"/>
        <v>0</v>
      </c>
      <c r="BF758" s="2">
        <f t="shared" si="286"/>
        <v>0</v>
      </c>
      <c r="BG758" s="2">
        <f t="shared" si="287"/>
        <v>0</v>
      </c>
      <c r="BH758" s="2">
        <f t="shared" si="288"/>
        <v>0</v>
      </c>
    </row>
    <row r="759" spans="1:60" x14ac:dyDescent="0.25">
      <c r="A759" s="1" t="s">
        <v>297</v>
      </c>
      <c r="B759" s="1" t="s">
        <v>298</v>
      </c>
      <c r="C759" s="1" t="s">
        <v>242</v>
      </c>
      <c r="D759" s="1" t="s">
        <v>532</v>
      </c>
      <c r="E759" s="1" t="s">
        <v>205</v>
      </c>
      <c r="F759" s="1" t="s">
        <v>16</v>
      </c>
      <c r="G759" s="1" t="s">
        <v>16</v>
      </c>
      <c r="H759" s="1" t="s">
        <v>17</v>
      </c>
      <c r="I759" s="1" t="s">
        <v>444</v>
      </c>
      <c r="J759" s="1" t="s">
        <v>27</v>
      </c>
      <c r="K759" s="1" t="s">
        <v>16</v>
      </c>
      <c r="L759" s="1" t="s">
        <v>19</v>
      </c>
      <c r="M759" s="2" t="str">
        <f t="shared" si="265"/>
        <v>UK0013111</v>
      </c>
      <c r="N759" s="2" t="str">
        <f t="shared" si="266"/>
        <v>Plymouth Sound and Estuaries</v>
      </c>
      <c r="O759" s="2" t="str">
        <f t="shared" si="267"/>
        <v>SAC</v>
      </c>
      <c r="P759" s="2" t="str">
        <f t="shared" si="269"/>
        <v>A2.3</v>
      </c>
      <c r="Q759" s="37" t="s">
        <v>401</v>
      </c>
      <c r="R759" s="37" t="s">
        <v>214</v>
      </c>
      <c r="S759" s="37" t="s">
        <v>341</v>
      </c>
      <c r="T759" s="37" t="s">
        <v>594</v>
      </c>
      <c r="U759" s="9">
        <f t="shared" si="270"/>
        <v>1</v>
      </c>
      <c r="V759" s="9">
        <f t="shared" si="271"/>
        <v>1</v>
      </c>
      <c r="W759" s="9">
        <f t="shared" si="272"/>
        <v>1</v>
      </c>
      <c r="X759" s="9">
        <f t="shared" si="273"/>
        <v>0</v>
      </c>
      <c r="Y759" s="9">
        <f t="shared" si="274"/>
        <v>1</v>
      </c>
      <c r="Z759" s="9">
        <f t="shared" si="275"/>
        <v>1</v>
      </c>
      <c r="AA759" s="9">
        <f t="shared" si="276"/>
        <v>1</v>
      </c>
      <c r="AB759" s="9">
        <f t="shared" si="277"/>
        <v>1</v>
      </c>
      <c r="AN759" s="10" t="str">
        <f t="shared" si="268"/>
        <v>Mersey EstuarySPA</v>
      </c>
      <c r="AO759" s="10" t="str">
        <f t="shared" si="278"/>
        <v>Mersey Estuary</v>
      </c>
      <c r="AP759" s="9">
        <f>IFERROR(VLOOKUP($AN759,'Introduction probability'!$A$1:$L$128,5,FALSE),"0")</f>
        <v>0.5</v>
      </c>
      <c r="AQ759" s="9">
        <f>IFERROR(VLOOKUP($AN759,'Introduction probability'!$A$1:$L$128,6,FALSE),"0")</f>
        <v>0.5</v>
      </c>
      <c r="AR759" s="9">
        <f>IFERROR(VLOOKUP($AN759,'Introduction probability'!$A$1:$L$128,7,FALSE),"0")</f>
        <v>0.5</v>
      </c>
      <c r="AS759" s="9">
        <f>IFERROR(VLOOKUP($AN759,'Introduction probability'!$A$1:$L$128,8,FALSE),"0")</f>
        <v>0.5</v>
      </c>
      <c r="AT759" s="9">
        <f>IFERROR(VLOOKUP($AN759,'Introduction probability'!$A$1:$L$128,9,FALSE),"0")</f>
        <v>0.5</v>
      </c>
      <c r="AU759" s="9">
        <f>IFERROR(VLOOKUP($AN759,'Introduction probability'!$A$1:$L$128,10,FALSE),"0")</f>
        <v>0.5</v>
      </c>
      <c r="AV759" s="9">
        <f>IFERROR(VLOOKUP($AN759,'Introduction probability'!$A$1:$L$128,11,FALSE),"0")</f>
        <v>0.5</v>
      </c>
      <c r="AW759" s="9">
        <f>IFERROR(VLOOKUP($AN759,'Introduction probability'!$A$1:$L$128,12,FALSE),"0")</f>
        <v>0.5</v>
      </c>
      <c r="AY759" s="2" t="str">
        <f t="shared" si="279"/>
        <v>Mersey Estuary</v>
      </c>
      <c r="AZ759" s="2" t="str">
        <f t="shared" si="280"/>
        <v>SPA</v>
      </c>
      <c r="BA759" s="2">
        <f t="shared" si="281"/>
        <v>0.5</v>
      </c>
      <c r="BB759" s="2">
        <f t="shared" si="282"/>
        <v>0.5</v>
      </c>
      <c r="BC759" s="2">
        <f t="shared" si="283"/>
        <v>0.5</v>
      </c>
      <c r="BD759" s="2">
        <f t="shared" si="284"/>
        <v>0</v>
      </c>
      <c r="BE759" s="2">
        <f t="shared" si="285"/>
        <v>0.5</v>
      </c>
      <c r="BF759" s="2">
        <f t="shared" si="286"/>
        <v>0.5</v>
      </c>
      <c r="BG759" s="2">
        <f t="shared" si="287"/>
        <v>0.5</v>
      </c>
      <c r="BH759" s="2">
        <f t="shared" si="288"/>
        <v>0.5</v>
      </c>
    </row>
    <row r="760" spans="1:60" x14ac:dyDescent="0.25">
      <c r="A760" s="1" t="s">
        <v>297</v>
      </c>
      <c r="B760" s="1" t="s">
        <v>298</v>
      </c>
      <c r="C760" s="1" t="s">
        <v>242</v>
      </c>
      <c r="D760" s="1" t="s">
        <v>532</v>
      </c>
      <c r="E760" s="1" t="s">
        <v>205</v>
      </c>
      <c r="F760" s="1" t="s">
        <v>16</v>
      </c>
      <c r="G760" s="1" t="s">
        <v>16</v>
      </c>
      <c r="H760" s="1" t="s">
        <v>17</v>
      </c>
      <c r="I760" s="1" t="s">
        <v>465</v>
      </c>
      <c r="J760" s="1" t="s">
        <v>56</v>
      </c>
      <c r="K760" s="1" t="s">
        <v>16</v>
      </c>
      <c r="L760" s="1" t="s">
        <v>19</v>
      </c>
      <c r="M760" s="2" t="str">
        <f t="shared" si="265"/>
        <v>UK0013111</v>
      </c>
      <c r="N760" s="2" t="str">
        <f t="shared" si="266"/>
        <v>Plymouth Sound and Estuaries</v>
      </c>
      <c r="O760" s="2" t="str">
        <f t="shared" si="267"/>
        <v>SAC</v>
      </c>
      <c r="P760" s="2" t="str">
        <f t="shared" si="269"/>
        <v>A2.2</v>
      </c>
      <c r="Q760" s="37" t="s">
        <v>401</v>
      </c>
      <c r="R760" s="37" t="s">
        <v>214</v>
      </c>
      <c r="S760" s="37" t="s">
        <v>341</v>
      </c>
      <c r="T760" s="37" t="s">
        <v>595</v>
      </c>
      <c r="U760" s="9">
        <f t="shared" si="270"/>
        <v>1</v>
      </c>
      <c r="V760" s="9">
        <f t="shared" si="271"/>
        <v>1</v>
      </c>
      <c r="W760" s="9">
        <f t="shared" si="272"/>
        <v>1</v>
      </c>
      <c r="X760" s="9">
        <f t="shared" si="273"/>
        <v>0</v>
      </c>
      <c r="Y760" s="9">
        <f t="shared" si="274"/>
        <v>1</v>
      </c>
      <c r="Z760" s="9">
        <f t="shared" si="275"/>
        <v>1</v>
      </c>
      <c r="AA760" s="9">
        <f t="shared" si="276"/>
        <v>1</v>
      </c>
      <c r="AB760" s="9">
        <f t="shared" si="277"/>
        <v>1</v>
      </c>
      <c r="AN760" s="10" t="str">
        <f t="shared" si="268"/>
        <v>Mersey EstuarySPA</v>
      </c>
      <c r="AO760" s="10" t="str">
        <f t="shared" si="278"/>
        <v>Mersey Estuary</v>
      </c>
      <c r="AP760" s="9">
        <f>IFERROR(VLOOKUP($AN760,'Introduction probability'!$A$1:$L$128,5,FALSE),"0")</f>
        <v>0.5</v>
      </c>
      <c r="AQ760" s="9">
        <f>IFERROR(VLOOKUP($AN760,'Introduction probability'!$A$1:$L$128,6,FALSE),"0")</f>
        <v>0.5</v>
      </c>
      <c r="AR760" s="9">
        <f>IFERROR(VLOOKUP($AN760,'Introduction probability'!$A$1:$L$128,7,FALSE),"0")</f>
        <v>0.5</v>
      </c>
      <c r="AS760" s="9">
        <f>IFERROR(VLOOKUP($AN760,'Introduction probability'!$A$1:$L$128,8,FALSE),"0")</f>
        <v>0.5</v>
      </c>
      <c r="AT760" s="9">
        <f>IFERROR(VLOOKUP($AN760,'Introduction probability'!$A$1:$L$128,9,FALSE),"0")</f>
        <v>0.5</v>
      </c>
      <c r="AU760" s="9">
        <f>IFERROR(VLOOKUP($AN760,'Introduction probability'!$A$1:$L$128,10,FALSE),"0")</f>
        <v>0.5</v>
      </c>
      <c r="AV760" s="9">
        <f>IFERROR(VLOOKUP($AN760,'Introduction probability'!$A$1:$L$128,11,FALSE),"0")</f>
        <v>0.5</v>
      </c>
      <c r="AW760" s="9">
        <f>IFERROR(VLOOKUP($AN760,'Introduction probability'!$A$1:$L$128,12,FALSE),"0")</f>
        <v>0.5</v>
      </c>
      <c r="AY760" s="2" t="str">
        <f t="shared" si="279"/>
        <v>Mersey Estuary</v>
      </c>
      <c r="AZ760" s="2" t="str">
        <f t="shared" si="280"/>
        <v>SPA</v>
      </c>
      <c r="BA760" s="2">
        <f t="shared" si="281"/>
        <v>0.5</v>
      </c>
      <c r="BB760" s="2">
        <f t="shared" si="282"/>
        <v>0.5</v>
      </c>
      <c r="BC760" s="2">
        <f t="shared" si="283"/>
        <v>0.5</v>
      </c>
      <c r="BD760" s="2">
        <f t="shared" si="284"/>
        <v>0</v>
      </c>
      <c r="BE760" s="2">
        <f t="shared" si="285"/>
        <v>0.5</v>
      </c>
      <c r="BF760" s="2">
        <f t="shared" si="286"/>
        <v>0.5</v>
      </c>
      <c r="BG760" s="2">
        <f t="shared" si="287"/>
        <v>0.5</v>
      </c>
      <c r="BH760" s="2">
        <f t="shared" si="288"/>
        <v>0.5</v>
      </c>
    </row>
    <row r="761" spans="1:60" x14ac:dyDescent="0.25">
      <c r="A761" s="1" t="s">
        <v>297</v>
      </c>
      <c r="B761" s="1" t="s">
        <v>298</v>
      </c>
      <c r="C761" s="1" t="s">
        <v>242</v>
      </c>
      <c r="D761" s="1" t="s">
        <v>532</v>
      </c>
      <c r="E761" s="1" t="s">
        <v>205</v>
      </c>
      <c r="F761" s="1" t="s">
        <v>16</v>
      </c>
      <c r="G761" s="1" t="s">
        <v>16</v>
      </c>
      <c r="H761" s="1" t="s">
        <v>17</v>
      </c>
      <c r="I761" s="1" t="s">
        <v>597</v>
      </c>
      <c r="J761" s="1" t="s">
        <v>188</v>
      </c>
      <c r="K761" s="1" t="s">
        <v>16</v>
      </c>
      <c r="L761" s="1" t="s">
        <v>19</v>
      </c>
      <c r="M761" s="2" t="str">
        <f t="shared" si="265"/>
        <v>UK0013111</v>
      </c>
      <c r="N761" s="2" t="str">
        <f t="shared" si="266"/>
        <v>Plymouth Sound and Estuaries</v>
      </c>
      <c r="O761" s="2" t="str">
        <f t="shared" si="267"/>
        <v>SAC</v>
      </c>
      <c r="P761" s="2" t="str">
        <f t="shared" si="269"/>
        <v>A2.61</v>
      </c>
      <c r="Q761" s="37" t="s">
        <v>401</v>
      </c>
      <c r="R761" s="37" t="s">
        <v>214</v>
      </c>
      <c r="S761" s="37" t="s">
        <v>341</v>
      </c>
      <c r="T761" s="37" t="s">
        <v>498</v>
      </c>
      <c r="U761" s="9">
        <f t="shared" si="270"/>
        <v>0</v>
      </c>
      <c r="V761" s="9">
        <f t="shared" si="271"/>
        <v>0</v>
      </c>
      <c r="W761" s="9">
        <f t="shared" si="272"/>
        <v>0</v>
      </c>
      <c r="X761" s="9">
        <f t="shared" si="273"/>
        <v>0</v>
      </c>
      <c r="Y761" s="9">
        <f t="shared" si="274"/>
        <v>0</v>
      </c>
      <c r="Z761" s="9">
        <f t="shared" si="275"/>
        <v>0</v>
      </c>
      <c r="AA761" s="9">
        <f t="shared" si="276"/>
        <v>0</v>
      </c>
      <c r="AB761" s="9">
        <f t="shared" si="277"/>
        <v>0</v>
      </c>
      <c r="AN761" s="10" t="str">
        <f t="shared" si="268"/>
        <v>Mersey EstuarySPA</v>
      </c>
      <c r="AO761" s="10" t="str">
        <f t="shared" si="278"/>
        <v>Mersey Estuary</v>
      </c>
      <c r="AP761" s="9">
        <f>IFERROR(VLOOKUP($AN761,'Introduction probability'!$A$1:$L$128,5,FALSE),"0")</f>
        <v>0.5</v>
      </c>
      <c r="AQ761" s="9">
        <f>IFERROR(VLOOKUP($AN761,'Introduction probability'!$A$1:$L$128,6,FALSE),"0")</f>
        <v>0.5</v>
      </c>
      <c r="AR761" s="9">
        <f>IFERROR(VLOOKUP($AN761,'Introduction probability'!$A$1:$L$128,7,FALSE),"0")</f>
        <v>0.5</v>
      </c>
      <c r="AS761" s="9">
        <f>IFERROR(VLOOKUP($AN761,'Introduction probability'!$A$1:$L$128,8,FALSE),"0")</f>
        <v>0.5</v>
      </c>
      <c r="AT761" s="9">
        <f>IFERROR(VLOOKUP($AN761,'Introduction probability'!$A$1:$L$128,9,FALSE),"0")</f>
        <v>0.5</v>
      </c>
      <c r="AU761" s="9">
        <f>IFERROR(VLOOKUP($AN761,'Introduction probability'!$A$1:$L$128,10,FALSE),"0")</f>
        <v>0.5</v>
      </c>
      <c r="AV761" s="9">
        <f>IFERROR(VLOOKUP($AN761,'Introduction probability'!$A$1:$L$128,11,FALSE),"0")</f>
        <v>0.5</v>
      </c>
      <c r="AW761" s="9">
        <f>IFERROR(VLOOKUP($AN761,'Introduction probability'!$A$1:$L$128,12,FALSE),"0")</f>
        <v>0.5</v>
      </c>
      <c r="AY761" s="2" t="str">
        <f t="shared" si="279"/>
        <v>Mersey Estuary</v>
      </c>
      <c r="AZ761" s="2" t="str">
        <f t="shared" si="280"/>
        <v>SPA</v>
      </c>
      <c r="BA761" s="2">
        <f t="shared" si="281"/>
        <v>0</v>
      </c>
      <c r="BB761" s="2">
        <f t="shared" si="282"/>
        <v>0</v>
      </c>
      <c r="BC761" s="2">
        <f t="shared" si="283"/>
        <v>0</v>
      </c>
      <c r="BD761" s="2">
        <f t="shared" si="284"/>
        <v>0</v>
      </c>
      <c r="BE761" s="2">
        <f t="shared" si="285"/>
        <v>0</v>
      </c>
      <c r="BF761" s="2">
        <f t="shared" si="286"/>
        <v>0</v>
      </c>
      <c r="BG761" s="2">
        <f t="shared" si="287"/>
        <v>0</v>
      </c>
      <c r="BH761" s="2">
        <f t="shared" si="288"/>
        <v>0</v>
      </c>
    </row>
    <row r="762" spans="1:60" x14ac:dyDescent="0.25">
      <c r="A762" s="1" t="s">
        <v>297</v>
      </c>
      <c r="B762" s="1" t="s">
        <v>298</v>
      </c>
      <c r="C762" s="1" t="s">
        <v>242</v>
      </c>
      <c r="D762" s="1" t="s">
        <v>441</v>
      </c>
      <c r="E762" s="1" t="s">
        <v>15</v>
      </c>
      <c r="F762" s="1" t="s">
        <v>16</v>
      </c>
      <c r="G762" s="1" t="s">
        <v>16</v>
      </c>
      <c r="H762" s="1" t="s">
        <v>17</v>
      </c>
      <c r="I762" s="1" t="s">
        <v>590</v>
      </c>
      <c r="J762" s="1" t="s">
        <v>18</v>
      </c>
      <c r="K762" s="1" t="s">
        <v>16</v>
      </c>
      <c r="L762" s="1" t="s">
        <v>19</v>
      </c>
      <c r="M762" s="2" t="str">
        <f t="shared" si="265"/>
        <v>UK0013111</v>
      </c>
      <c r="N762" s="2" t="str">
        <f t="shared" si="266"/>
        <v>Plymouth Sound and Estuaries</v>
      </c>
      <c r="O762" s="2" t="str">
        <f t="shared" si="267"/>
        <v>SAC</v>
      </c>
      <c r="P762" s="2" t="str">
        <f t="shared" si="269"/>
        <v>A4</v>
      </c>
      <c r="Q762" s="37" t="s">
        <v>402</v>
      </c>
      <c r="R762" s="37" t="s">
        <v>140</v>
      </c>
      <c r="S762" s="37" t="s">
        <v>341</v>
      </c>
      <c r="T762" s="37" t="s">
        <v>530</v>
      </c>
      <c r="U762" s="9">
        <f t="shared" si="270"/>
        <v>0</v>
      </c>
      <c r="V762" s="9">
        <f t="shared" si="271"/>
        <v>0</v>
      </c>
      <c r="W762" s="9">
        <f t="shared" si="272"/>
        <v>0</v>
      </c>
      <c r="X762" s="9">
        <f t="shared" si="273"/>
        <v>0</v>
      </c>
      <c r="Y762" s="9">
        <f t="shared" si="274"/>
        <v>0</v>
      </c>
      <c r="Z762" s="9">
        <f t="shared" si="275"/>
        <v>0</v>
      </c>
      <c r="AA762" s="9">
        <f t="shared" si="276"/>
        <v>0</v>
      </c>
      <c r="AB762" s="9">
        <f t="shared" si="277"/>
        <v>0</v>
      </c>
      <c r="AN762" s="10" t="str">
        <f t="shared" si="268"/>
        <v>Mersey Narrows and North Wirral ForeshoreSPA</v>
      </c>
      <c r="AO762" s="10" t="str">
        <f t="shared" si="278"/>
        <v>Mersey Narrows and North Wirral Foreshore</v>
      </c>
      <c r="AP762" s="9">
        <f>IFERROR(VLOOKUP($AN762,'Introduction probability'!$A$1:$L$128,5,FALSE),"0")</f>
        <v>0.5</v>
      </c>
      <c r="AQ762" s="9">
        <f>IFERROR(VLOOKUP($AN762,'Introduction probability'!$A$1:$L$128,6,FALSE),"0")</f>
        <v>0.5</v>
      </c>
      <c r="AR762" s="9">
        <f>IFERROR(VLOOKUP($AN762,'Introduction probability'!$A$1:$L$128,7,FALSE),"0")</f>
        <v>0.5</v>
      </c>
      <c r="AS762" s="9">
        <f>IFERROR(VLOOKUP($AN762,'Introduction probability'!$A$1:$L$128,8,FALSE),"0")</f>
        <v>0.5</v>
      </c>
      <c r="AT762" s="9">
        <f>IFERROR(VLOOKUP($AN762,'Introduction probability'!$A$1:$L$128,9,FALSE),"0")</f>
        <v>0.5</v>
      </c>
      <c r="AU762" s="9">
        <f>IFERROR(VLOOKUP($AN762,'Introduction probability'!$A$1:$L$128,10,FALSE),"0")</f>
        <v>0.5</v>
      </c>
      <c r="AV762" s="9">
        <f>IFERROR(VLOOKUP($AN762,'Introduction probability'!$A$1:$L$128,11,FALSE),"0")</f>
        <v>0.5</v>
      </c>
      <c r="AW762" s="9">
        <f>IFERROR(VLOOKUP($AN762,'Introduction probability'!$A$1:$L$128,12,FALSE),"0")</f>
        <v>0.5</v>
      </c>
      <c r="AY762" s="2" t="str">
        <f t="shared" si="279"/>
        <v>Mersey Narrows and North Wirral Foreshore</v>
      </c>
      <c r="AZ762" s="2" t="str">
        <f t="shared" si="280"/>
        <v>SPA</v>
      </c>
      <c r="BA762" s="2">
        <f t="shared" si="281"/>
        <v>0</v>
      </c>
      <c r="BB762" s="2">
        <f t="shared" si="282"/>
        <v>0</v>
      </c>
      <c r="BC762" s="2">
        <f t="shared" si="283"/>
        <v>0</v>
      </c>
      <c r="BD762" s="2">
        <f t="shared" si="284"/>
        <v>0</v>
      </c>
      <c r="BE762" s="2">
        <f t="shared" si="285"/>
        <v>0</v>
      </c>
      <c r="BF762" s="2">
        <f t="shared" si="286"/>
        <v>0</v>
      </c>
      <c r="BG762" s="2">
        <f t="shared" si="287"/>
        <v>0</v>
      </c>
      <c r="BH762" s="2">
        <f t="shared" si="288"/>
        <v>0</v>
      </c>
    </row>
    <row r="763" spans="1:60" x14ac:dyDescent="0.25">
      <c r="A763" s="1" t="s">
        <v>297</v>
      </c>
      <c r="B763" s="1" t="s">
        <v>298</v>
      </c>
      <c r="C763" s="1" t="s">
        <v>242</v>
      </c>
      <c r="D763" s="1" t="s">
        <v>441</v>
      </c>
      <c r="E763" s="1" t="s">
        <v>15</v>
      </c>
      <c r="F763" s="1" t="s">
        <v>16</v>
      </c>
      <c r="G763" s="1" t="s">
        <v>16</v>
      </c>
      <c r="H763" s="1" t="s">
        <v>17</v>
      </c>
      <c r="I763" s="1" t="s">
        <v>591</v>
      </c>
      <c r="J763" s="1" t="s">
        <v>20</v>
      </c>
      <c r="K763" s="1" t="s">
        <v>16</v>
      </c>
      <c r="L763" s="1" t="s">
        <v>19</v>
      </c>
      <c r="M763" s="2" t="str">
        <f t="shared" si="265"/>
        <v>UK0013111</v>
      </c>
      <c r="N763" s="2" t="str">
        <f t="shared" si="266"/>
        <v>Plymouth Sound and Estuaries</v>
      </c>
      <c r="O763" s="2" t="str">
        <f t="shared" si="267"/>
        <v>SAC</v>
      </c>
      <c r="P763" s="2" t="str">
        <f t="shared" si="269"/>
        <v>A3</v>
      </c>
      <c r="Q763" s="37" t="s">
        <v>402</v>
      </c>
      <c r="R763" s="37" t="s">
        <v>140</v>
      </c>
      <c r="S763" s="37" t="s">
        <v>341</v>
      </c>
      <c r="T763" s="37" t="s">
        <v>536</v>
      </c>
      <c r="U763" s="9">
        <f t="shared" si="270"/>
        <v>1</v>
      </c>
      <c r="V763" s="9">
        <f t="shared" si="271"/>
        <v>1</v>
      </c>
      <c r="W763" s="9">
        <f t="shared" si="272"/>
        <v>1</v>
      </c>
      <c r="X763" s="9">
        <f t="shared" si="273"/>
        <v>1</v>
      </c>
      <c r="Y763" s="9">
        <f t="shared" si="274"/>
        <v>1</v>
      </c>
      <c r="Z763" s="9">
        <f t="shared" si="275"/>
        <v>1</v>
      </c>
      <c r="AA763" s="9">
        <f t="shared" si="276"/>
        <v>1</v>
      </c>
      <c r="AB763" s="9">
        <f t="shared" si="277"/>
        <v>1</v>
      </c>
      <c r="AN763" s="10" t="str">
        <f t="shared" si="268"/>
        <v>Mersey Narrows and North Wirral ForeshoreSPA</v>
      </c>
      <c r="AO763" s="10" t="str">
        <f t="shared" si="278"/>
        <v>Mersey Narrows and North Wirral Foreshore</v>
      </c>
      <c r="AP763" s="9">
        <f>IFERROR(VLOOKUP($AN763,'Introduction probability'!$A$1:$L$128,5,FALSE),"0")</f>
        <v>0.5</v>
      </c>
      <c r="AQ763" s="9">
        <f>IFERROR(VLOOKUP($AN763,'Introduction probability'!$A$1:$L$128,6,FALSE),"0")</f>
        <v>0.5</v>
      </c>
      <c r="AR763" s="9">
        <f>IFERROR(VLOOKUP($AN763,'Introduction probability'!$A$1:$L$128,7,FALSE),"0")</f>
        <v>0.5</v>
      </c>
      <c r="AS763" s="9">
        <f>IFERROR(VLOOKUP($AN763,'Introduction probability'!$A$1:$L$128,8,FALSE),"0")</f>
        <v>0.5</v>
      </c>
      <c r="AT763" s="9">
        <f>IFERROR(VLOOKUP($AN763,'Introduction probability'!$A$1:$L$128,9,FALSE),"0")</f>
        <v>0.5</v>
      </c>
      <c r="AU763" s="9">
        <f>IFERROR(VLOOKUP($AN763,'Introduction probability'!$A$1:$L$128,10,FALSE),"0")</f>
        <v>0.5</v>
      </c>
      <c r="AV763" s="9">
        <f>IFERROR(VLOOKUP($AN763,'Introduction probability'!$A$1:$L$128,11,FALSE),"0")</f>
        <v>0.5</v>
      </c>
      <c r="AW763" s="9">
        <f>IFERROR(VLOOKUP($AN763,'Introduction probability'!$A$1:$L$128,12,FALSE),"0")</f>
        <v>0.5</v>
      </c>
      <c r="AY763" s="2" t="str">
        <f t="shared" si="279"/>
        <v>Mersey Narrows and North Wirral Foreshore</v>
      </c>
      <c r="AZ763" s="2" t="str">
        <f t="shared" si="280"/>
        <v>SPA</v>
      </c>
      <c r="BA763" s="2">
        <f t="shared" si="281"/>
        <v>0.5</v>
      </c>
      <c r="BB763" s="2">
        <f t="shared" si="282"/>
        <v>0.5</v>
      </c>
      <c r="BC763" s="2">
        <f t="shared" si="283"/>
        <v>0.5</v>
      </c>
      <c r="BD763" s="2">
        <f t="shared" si="284"/>
        <v>0.5</v>
      </c>
      <c r="BE763" s="2">
        <f t="shared" si="285"/>
        <v>0.5</v>
      </c>
      <c r="BF763" s="2">
        <f t="shared" si="286"/>
        <v>0.5</v>
      </c>
      <c r="BG763" s="2">
        <f t="shared" si="287"/>
        <v>0.5</v>
      </c>
      <c r="BH763" s="2">
        <f t="shared" si="288"/>
        <v>0.5</v>
      </c>
    </row>
    <row r="764" spans="1:60" x14ac:dyDescent="0.25">
      <c r="A764" s="1" t="s">
        <v>297</v>
      </c>
      <c r="B764" s="1" t="s">
        <v>298</v>
      </c>
      <c r="C764" s="1" t="s">
        <v>242</v>
      </c>
      <c r="D764" s="1" t="s">
        <v>441</v>
      </c>
      <c r="E764" s="1" t="s">
        <v>15</v>
      </c>
      <c r="F764" s="1" t="s">
        <v>16</v>
      </c>
      <c r="G764" s="1" t="s">
        <v>16</v>
      </c>
      <c r="H764" s="1" t="s">
        <v>17</v>
      </c>
      <c r="I764" s="1" t="s">
        <v>595</v>
      </c>
      <c r="J764" s="1" t="s">
        <v>155</v>
      </c>
      <c r="K764" s="1" t="s">
        <v>16</v>
      </c>
      <c r="L764" s="1" t="s">
        <v>19</v>
      </c>
      <c r="M764" s="2" t="str">
        <f t="shared" si="265"/>
        <v>UK0013111</v>
      </c>
      <c r="N764" s="2" t="str">
        <f t="shared" si="266"/>
        <v>Plymouth Sound and Estuaries</v>
      </c>
      <c r="O764" s="2" t="str">
        <f t="shared" si="267"/>
        <v>SAC</v>
      </c>
      <c r="P764" s="2" t="str">
        <f t="shared" si="269"/>
        <v>A1</v>
      </c>
      <c r="Q764" s="37" t="s">
        <v>402</v>
      </c>
      <c r="R764" s="37" t="s">
        <v>140</v>
      </c>
      <c r="S764" s="37" t="s">
        <v>341</v>
      </c>
      <c r="T764" s="37" t="s">
        <v>459</v>
      </c>
      <c r="U764" s="9">
        <f t="shared" si="270"/>
        <v>0</v>
      </c>
      <c r="V764" s="9">
        <f t="shared" si="271"/>
        <v>1</v>
      </c>
      <c r="W764" s="9">
        <f t="shared" si="272"/>
        <v>0</v>
      </c>
      <c r="X764" s="9">
        <f t="shared" si="273"/>
        <v>0</v>
      </c>
      <c r="Y764" s="9">
        <f t="shared" si="274"/>
        <v>0</v>
      </c>
      <c r="Z764" s="9">
        <f t="shared" si="275"/>
        <v>0</v>
      </c>
      <c r="AA764" s="9">
        <f t="shared" si="276"/>
        <v>0</v>
      </c>
      <c r="AB764" s="9">
        <f t="shared" si="277"/>
        <v>0</v>
      </c>
      <c r="AN764" s="10" t="str">
        <f t="shared" si="268"/>
        <v>Mersey Narrows and North Wirral ForeshoreSPA</v>
      </c>
      <c r="AO764" s="10" t="str">
        <f t="shared" si="278"/>
        <v>Mersey Narrows and North Wirral Foreshore</v>
      </c>
      <c r="AP764" s="9">
        <f>IFERROR(VLOOKUP($AN764,'Introduction probability'!$A$1:$L$128,5,FALSE),"0")</f>
        <v>0.5</v>
      </c>
      <c r="AQ764" s="9">
        <f>IFERROR(VLOOKUP($AN764,'Introduction probability'!$A$1:$L$128,6,FALSE),"0")</f>
        <v>0.5</v>
      </c>
      <c r="AR764" s="9">
        <f>IFERROR(VLOOKUP($AN764,'Introduction probability'!$A$1:$L$128,7,FALSE),"0")</f>
        <v>0.5</v>
      </c>
      <c r="AS764" s="9">
        <f>IFERROR(VLOOKUP($AN764,'Introduction probability'!$A$1:$L$128,8,FALSE),"0")</f>
        <v>0.5</v>
      </c>
      <c r="AT764" s="9">
        <f>IFERROR(VLOOKUP($AN764,'Introduction probability'!$A$1:$L$128,9,FALSE),"0")</f>
        <v>0.5</v>
      </c>
      <c r="AU764" s="9">
        <f>IFERROR(VLOOKUP($AN764,'Introduction probability'!$A$1:$L$128,10,FALSE),"0")</f>
        <v>0.5</v>
      </c>
      <c r="AV764" s="9">
        <f>IFERROR(VLOOKUP($AN764,'Introduction probability'!$A$1:$L$128,11,FALSE),"0")</f>
        <v>0.5</v>
      </c>
      <c r="AW764" s="9">
        <f>IFERROR(VLOOKUP($AN764,'Introduction probability'!$A$1:$L$128,12,FALSE),"0")</f>
        <v>0.5</v>
      </c>
      <c r="AY764" s="2" t="str">
        <f t="shared" si="279"/>
        <v>Mersey Narrows and North Wirral Foreshore</v>
      </c>
      <c r="AZ764" s="2" t="str">
        <f t="shared" si="280"/>
        <v>SPA</v>
      </c>
      <c r="BA764" s="2">
        <f t="shared" si="281"/>
        <v>0</v>
      </c>
      <c r="BB764" s="2">
        <f t="shared" si="282"/>
        <v>0.5</v>
      </c>
      <c r="BC764" s="2">
        <f t="shared" si="283"/>
        <v>0</v>
      </c>
      <c r="BD764" s="2">
        <f t="shared" si="284"/>
        <v>0</v>
      </c>
      <c r="BE764" s="2">
        <f t="shared" si="285"/>
        <v>0</v>
      </c>
      <c r="BF764" s="2">
        <f t="shared" si="286"/>
        <v>0</v>
      </c>
      <c r="BG764" s="2">
        <f t="shared" si="287"/>
        <v>0</v>
      </c>
      <c r="BH764" s="2">
        <f t="shared" si="288"/>
        <v>0</v>
      </c>
    </row>
    <row r="765" spans="1:60" x14ac:dyDescent="0.25">
      <c r="A765" s="1" t="s">
        <v>297</v>
      </c>
      <c r="B765" s="1" t="s">
        <v>298</v>
      </c>
      <c r="C765" s="1" t="s">
        <v>242</v>
      </c>
      <c r="D765" s="1" t="s">
        <v>548</v>
      </c>
      <c r="E765" s="1" t="s">
        <v>276</v>
      </c>
      <c r="F765" s="1" t="s">
        <v>16</v>
      </c>
      <c r="G765" s="1" t="s">
        <v>16</v>
      </c>
      <c r="H765" s="1" t="s">
        <v>17</v>
      </c>
      <c r="I765" s="1" t="s">
        <v>472</v>
      </c>
      <c r="J765" s="1" t="s">
        <v>65</v>
      </c>
      <c r="K765" s="1" t="s">
        <v>16</v>
      </c>
      <c r="L765" s="1" t="s">
        <v>19</v>
      </c>
      <c r="M765" s="2" t="str">
        <f t="shared" si="265"/>
        <v>UK0013111</v>
      </c>
      <c r="N765" s="2" t="str">
        <f t="shared" si="266"/>
        <v>Plymouth Sound and Estuaries</v>
      </c>
      <c r="O765" s="2" t="str">
        <f t="shared" si="267"/>
        <v>SAC</v>
      </c>
      <c r="P765" s="2" t="str">
        <f t="shared" si="269"/>
        <v>A5.1</v>
      </c>
      <c r="Q765" s="37" t="s">
        <v>402</v>
      </c>
      <c r="R765" s="37" t="s">
        <v>140</v>
      </c>
      <c r="S765" s="37" t="s">
        <v>341</v>
      </c>
      <c r="T765" s="37" t="s">
        <v>444</v>
      </c>
      <c r="U765" s="9">
        <f t="shared" si="270"/>
        <v>0</v>
      </c>
      <c r="V765" s="9">
        <f t="shared" si="271"/>
        <v>0</v>
      </c>
      <c r="W765" s="9">
        <f t="shared" si="272"/>
        <v>0</v>
      </c>
      <c r="X765" s="9">
        <f t="shared" si="273"/>
        <v>0</v>
      </c>
      <c r="Y765" s="9">
        <f t="shared" si="274"/>
        <v>0</v>
      </c>
      <c r="Z765" s="9">
        <f t="shared" si="275"/>
        <v>0</v>
      </c>
      <c r="AA765" s="9">
        <f t="shared" si="276"/>
        <v>0</v>
      </c>
      <c r="AB765" s="9">
        <f t="shared" si="277"/>
        <v>0</v>
      </c>
      <c r="AN765" s="10" t="str">
        <f t="shared" si="268"/>
        <v>Mersey Narrows and North Wirral ForeshoreSPA</v>
      </c>
      <c r="AO765" s="10" t="str">
        <f t="shared" si="278"/>
        <v>Mersey Narrows and North Wirral Foreshore</v>
      </c>
      <c r="AP765" s="9">
        <f>IFERROR(VLOOKUP($AN765,'Introduction probability'!$A$1:$L$128,5,FALSE),"0")</f>
        <v>0.5</v>
      </c>
      <c r="AQ765" s="9">
        <f>IFERROR(VLOOKUP($AN765,'Introduction probability'!$A$1:$L$128,6,FALSE),"0")</f>
        <v>0.5</v>
      </c>
      <c r="AR765" s="9">
        <f>IFERROR(VLOOKUP($AN765,'Introduction probability'!$A$1:$L$128,7,FALSE),"0")</f>
        <v>0.5</v>
      </c>
      <c r="AS765" s="9">
        <f>IFERROR(VLOOKUP($AN765,'Introduction probability'!$A$1:$L$128,8,FALSE),"0")</f>
        <v>0.5</v>
      </c>
      <c r="AT765" s="9">
        <f>IFERROR(VLOOKUP($AN765,'Introduction probability'!$A$1:$L$128,9,FALSE),"0")</f>
        <v>0.5</v>
      </c>
      <c r="AU765" s="9">
        <f>IFERROR(VLOOKUP($AN765,'Introduction probability'!$A$1:$L$128,10,FALSE),"0")</f>
        <v>0.5</v>
      </c>
      <c r="AV765" s="9">
        <f>IFERROR(VLOOKUP($AN765,'Introduction probability'!$A$1:$L$128,11,FALSE),"0")</f>
        <v>0.5</v>
      </c>
      <c r="AW765" s="9">
        <f>IFERROR(VLOOKUP($AN765,'Introduction probability'!$A$1:$L$128,12,FALSE),"0")</f>
        <v>0.5</v>
      </c>
      <c r="AY765" s="2" t="str">
        <f t="shared" si="279"/>
        <v>Mersey Narrows and North Wirral Foreshore</v>
      </c>
      <c r="AZ765" s="2" t="str">
        <f t="shared" si="280"/>
        <v>SPA</v>
      </c>
      <c r="BA765" s="2">
        <f t="shared" si="281"/>
        <v>0</v>
      </c>
      <c r="BB765" s="2">
        <f t="shared" si="282"/>
        <v>0</v>
      </c>
      <c r="BC765" s="2">
        <f t="shared" si="283"/>
        <v>0</v>
      </c>
      <c r="BD765" s="2">
        <f t="shared" si="284"/>
        <v>0</v>
      </c>
      <c r="BE765" s="2">
        <f t="shared" si="285"/>
        <v>0</v>
      </c>
      <c r="BF765" s="2">
        <f t="shared" si="286"/>
        <v>0</v>
      </c>
      <c r="BG765" s="2">
        <f t="shared" si="287"/>
        <v>0</v>
      </c>
      <c r="BH765" s="2">
        <f t="shared" si="288"/>
        <v>0</v>
      </c>
    </row>
    <row r="766" spans="1:60" x14ac:dyDescent="0.25">
      <c r="A766" s="1" t="s">
        <v>297</v>
      </c>
      <c r="B766" s="1" t="s">
        <v>298</v>
      </c>
      <c r="C766" s="1" t="s">
        <v>242</v>
      </c>
      <c r="D766" s="1" t="s">
        <v>548</v>
      </c>
      <c r="E766" s="1" t="s">
        <v>276</v>
      </c>
      <c r="F766" s="1" t="s">
        <v>16</v>
      </c>
      <c r="G766" s="1" t="s">
        <v>16</v>
      </c>
      <c r="H766" s="1" t="s">
        <v>17</v>
      </c>
      <c r="I766" s="1" t="s">
        <v>455</v>
      </c>
      <c r="J766" s="1" t="s">
        <v>40</v>
      </c>
      <c r="K766" s="1" t="s">
        <v>16</v>
      </c>
      <c r="L766" s="1" t="s">
        <v>19</v>
      </c>
      <c r="M766" s="2" t="str">
        <f t="shared" si="265"/>
        <v>UK0013111</v>
      </c>
      <c r="N766" s="2" t="str">
        <f t="shared" si="266"/>
        <v>Plymouth Sound and Estuaries</v>
      </c>
      <c r="O766" s="2" t="str">
        <f t="shared" si="267"/>
        <v>SAC</v>
      </c>
      <c r="P766" s="2" t="str">
        <f t="shared" si="269"/>
        <v>A5.4</v>
      </c>
      <c r="Q766" s="37" t="s">
        <v>402</v>
      </c>
      <c r="R766" s="37" t="s">
        <v>140</v>
      </c>
      <c r="S766" s="37" t="s">
        <v>341</v>
      </c>
      <c r="T766" s="37" t="s">
        <v>465</v>
      </c>
      <c r="U766" s="9">
        <f t="shared" si="270"/>
        <v>0</v>
      </c>
      <c r="V766" s="9">
        <f t="shared" si="271"/>
        <v>0</v>
      </c>
      <c r="W766" s="9">
        <f t="shared" si="272"/>
        <v>0</v>
      </c>
      <c r="X766" s="9">
        <f t="shared" si="273"/>
        <v>0</v>
      </c>
      <c r="Y766" s="9">
        <f t="shared" si="274"/>
        <v>0</v>
      </c>
      <c r="Z766" s="9">
        <f t="shared" si="275"/>
        <v>0</v>
      </c>
      <c r="AA766" s="9">
        <f t="shared" si="276"/>
        <v>0</v>
      </c>
      <c r="AB766" s="9">
        <f t="shared" si="277"/>
        <v>0</v>
      </c>
      <c r="AN766" s="10" t="str">
        <f t="shared" si="268"/>
        <v>Mersey Narrows and North Wirral ForeshoreSPA</v>
      </c>
      <c r="AO766" s="10" t="str">
        <f t="shared" si="278"/>
        <v>Mersey Narrows and North Wirral Foreshore</v>
      </c>
      <c r="AP766" s="9">
        <f>IFERROR(VLOOKUP($AN766,'Introduction probability'!$A$1:$L$128,5,FALSE),"0")</f>
        <v>0.5</v>
      </c>
      <c r="AQ766" s="9">
        <f>IFERROR(VLOOKUP($AN766,'Introduction probability'!$A$1:$L$128,6,FALSE),"0")</f>
        <v>0.5</v>
      </c>
      <c r="AR766" s="9">
        <f>IFERROR(VLOOKUP($AN766,'Introduction probability'!$A$1:$L$128,7,FALSE),"0")</f>
        <v>0.5</v>
      </c>
      <c r="AS766" s="9">
        <f>IFERROR(VLOOKUP($AN766,'Introduction probability'!$A$1:$L$128,8,FALSE),"0")</f>
        <v>0.5</v>
      </c>
      <c r="AT766" s="9">
        <f>IFERROR(VLOOKUP($AN766,'Introduction probability'!$A$1:$L$128,9,FALSE),"0")</f>
        <v>0.5</v>
      </c>
      <c r="AU766" s="9">
        <f>IFERROR(VLOOKUP($AN766,'Introduction probability'!$A$1:$L$128,10,FALSE),"0")</f>
        <v>0.5</v>
      </c>
      <c r="AV766" s="9">
        <f>IFERROR(VLOOKUP($AN766,'Introduction probability'!$A$1:$L$128,11,FALSE),"0")</f>
        <v>0.5</v>
      </c>
      <c r="AW766" s="9">
        <f>IFERROR(VLOOKUP($AN766,'Introduction probability'!$A$1:$L$128,12,FALSE),"0")</f>
        <v>0.5</v>
      </c>
      <c r="AY766" s="2" t="str">
        <f t="shared" si="279"/>
        <v>Mersey Narrows and North Wirral Foreshore</v>
      </c>
      <c r="AZ766" s="2" t="str">
        <f t="shared" si="280"/>
        <v>SPA</v>
      </c>
      <c r="BA766" s="2">
        <f t="shared" si="281"/>
        <v>0</v>
      </c>
      <c r="BB766" s="2">
        <f t="shared" si="282"/>
        <v>0</v>
      </c>
      <c r="BC766" s="2">
        <f t="shared" si="283"/>
        <v>0</v>
      </c>
      <c r="BD766" s="2">
        <f t="shared" si="284"/>
        <v>0</v>
      </c>
      <c r="BE766" s="2">
        <f t="shared" si="285"/>
        <v>0</v>
      </c>
      <c r="BF766" s="2">
        <f t="shared" si="286"/>
        <v>0</v>
      </c>
      <c r="BG766" s="2">
        <f t="shared" si="287"/>
        <v>0</v>
      </c>
      <c r="BH766" s="2">
        <f t="shared" si="288"/>
        <v>0</v>
      </c>
    </row>
    <row r="767" spans="1:60" x14ac:dyDescent="0.25">
      <c r="A767" s="1" t="s">
        <v>297</v>
      </c>
      <c r="B767" s="1" t="s">
        <v>298</v>
      </c>
      <c r="C767" s="1" t="s">
        <v>242</v>
      </c>
      <c r="D767" s="1" t="s">
        <v>548</v>
      </c>
      <c r="E767" s="1" t="s">
        <v>276</v>
      </c>
      <c r="F767" s="1" t="s">
        <v>16</v>
      </c>
      <c r="G767" s="1" t="s">
        <v>16</v>
      </c>
      <c r="H767" s="1" t="s">
        <v>17</v>
      </c>
      <c r="I767" s="1" t="s">
        <v>456</v>
      </c>
      <c r="J767" s="1" t="s">
        <v>41</v>
      </c>
      <c r="K767" s="1" t="s">
        <v>16</v>
      </c>
      <c r="L767" s="1" t="s">
        <v>19</v>
      </c>
      <c r="M767" s="2" t="str">
        <f t="shared" si="265"/>
        <v>UK0013111</v>
      </c>
      <c r="N767" s="2" t="str">
        <f t="shared" si="266"/>
        <v>Plymouth Sound and Estuaries</v>
      </c>
      <c r="O767" s="2" t="str">
        <f t="shared" si="267"/>
        <v>SAC</v>
      </c>
      <c r="P767" s="2" t="str">
        <f t="shared" si="269"/>
        <v>A5.3</v>
      </c>
      <c r="Q767" s="37" t="s">
        <v>402</v>
      </c>
      <c r="R767" s="37" t="s">
        <v>140</v>
      </c>
      <c r="S767" s="37" t="s">
        <v>341</v>
      </c>
      <c r="T767" s="37" t="s">
        <v>543</v>
      </c>
      <c r="U767" s="9">
        <f t="shared" si="270"/>
        <v>0</v>
      </c>
      <c r="V767" s="9">
        <f t="shared" si="271"/>
        <v>0</v>
      </c>
      <c r="W767" s="9">
        <f t="shared" si="272"/>
        <v>0</v>
      </c>
      <c r="X767" s="9">
        <f t="shared" si="273"/>
        <v>0</v>
      </c>
      <c r="Y767" s="9">
        <f t="shared" si="274"/>
        <v>0</v>
      </c>
      <c r="Z767" s="9">
        <f t="shared" si="275"/>
        <v>0</v>
      </c>
      <c r="AA767" s="9">
        <f t="shared" si="276"/>
        <v>0</v>
      </c>
      <c r="AB767" s="9">
        <f t="shared" si="277"/>
        <v>0</v>
      </c>
      <c r="AN767" s="10" t="str">
        <f t="shared" si="268"/>
        <v>Mersey Narrows and North Wirral ForeshoreSPA</v>
      </c>
      <c r="AO767" s="10" t="str">
        <f t="shared" si="278"/>
        <v>Mersey Narrows and North Wirral Foreshore</v>
      </c>
      <c r="AP767" s="9">
        <f>IFERROR(VLOOKUP($AN767,'Introduction probability'!$A$1:$L$128,5,FALSE),"0")</f>
        <v>0.5</v>
      </c>
      <c r="AQ767" s="9">
        <f>IFERROR(VLOOKUP($AN767,'Introduction probability'!$A$1:$L$128,6,FALSE),"0")</f>
        <v>0.5</v>
      </c>
      <c r="AR767" s="9">
        <f>IFERROR(VLOOKUP($AN767,'Introduction probability'!$A$1:$L$128,7,FALSE),"0")</f>
        <v>0.5</v>
      </c>
      <c r="AS767" s="9">
        <f>IFERROR(VLOOKUP($AN767,'Introduction probability'!$A$1:$L$128,8,FALSE),"0")</f>
        <v>0.5</v>
      </c>
      <c r="AT767" s="9">
        <f>IFERROR(VLOOKUP($AN767,'Introduction probability'!$A$1:$L$128,9,FALSE),"0")</f>
        <v>0.5</v>
      </c>
      <c r="AU767" s="9">
        <f>IFERROR(VLOOKUP($AN767,'Introduction probability'!$A$1:$L$128,10,FALSE),"0")</f>
        <v>0.5</v>
      </c>
      <c r="AV767" s="9">
        <f>IFERROR(VLOOKUP($AN767,'Introduction probability'!$A$1:$L$128,11,FALSE),"0")</f>
        <v>0.5</v>
      </c>
      <c r="AW767" s="9">
        <f>IFERROR(VLOOKUP($AN767,'Introduction probability'!$A$1:$L$128,12,FALSE),"0")</f>
        <v>0.5</v>
      </c>
      <c r="AY767" s="2" t="str">
        <f t="shared" si="279"/>
        <v>Mersey Narrows and North Wirral Foreshore</v>
      </c>
      <c r="AZ767" s="2" t="str">
        <f t="shared" si="280"/>
        <v>SPA</v>
      </c>
      <c r="BA767" s="2">
        <f t="shared" si="281"/>
        <v>0</v>
      </c>
      <c r="BB767" s="2">
        <f t="shared" si="282"/>
        <v>0</v>
      </c>
      <c r="BC767" s="2">
        <f t="shared" si="283"/>
        <v>0</v>
      </c>
      <c r="BD767" s="2">
        <f t="shared" si="284"/>
        <v>0</v>
      </c>
      <c r="BE767" s="2">
        <f t="shared" si="285"/>
        <v>0</v>
      </c>
      <c r="BF767" s="2">
        <f t="shared" si="286"/>
        <v>0</v>
      </c>
      <c r="BG767" s="2">
        <f t="shared" si="287"/>
        <v>0</v>
      </c>
      <c r="BH767" s="2">
        <f t="shared" si="288"/>
        <v>0</v>
      </c>
    </row>
    <row r="768" spans="1:60" x14ac:dyDescent="0.25">
      <c r="A768" s="1" t="s">
        <v>297</v>
      </c>
      <c r="B768" s="1" t="s">
        <v>298</v>
      </c>
      <c r="C768" s="1" t="s">
        <v>242</v>
      </c>
      <c r="D768" s="1" t="s">
        <v>548</v>
      </c>
      <c r="E768" s="1" t="s">
        <v>276</v>
      </c>
      <c r="F768" s="1" t="s">
        <v>16</v>
      </c>
      <c r="G768" s="1" t="s">
        <v>16</v>
      </c>
      <c r="H768" s="1" t="s">
        <v>17</v>
      </c>
      <c r="I768" s="1" t="s">
        <v>457</v>
      </c>
      <c r="J768" s="1" t="s">
        <v>42</v>
      </c>
      <c r="K768" s="1" t="s">
        <v>16</v>
      </c>
      <c r="L768" s="1" t="s">
        <v>19</v>
      </c>
      <c r="M768" s="2" t="str">
        <f t="shared" si="265"/>
        <v>UK0013111</v>
      </c>
      <c r="N768" s="2" t="str">
        <f t="shared" si="266"/>
        <v>Plymouth Sound and Estuaries</v>
      </c>
      <c r="O768" s="2" t="str">
        <f t="shared" si="267"/>
        <v>SAC</v>
      </c>
      <c r="P768" s="2" t="str">
        <f t="shared" si="269"/>
        <v>A5.2</v>
      </c>
      <c r="Q768" s="37" t="s">
        <v>402</v>
      </c>
      <c r="R768" s="37" t="s">
        <v>140</v>
      </c>
      <c r="S768" s="37" t="s">
        <v>341</v>
      </c>
      <c r="T768" s="37" t="s">
        <v>593</v>
      </c>
      <c r="U768" s="9">
        <f t="shared" si="270"/>
        <v>0</v>
      </c>
      <c r="V768" s="9">
        <f t="shared" si="271"/>
        <v>0</v>
      </c>
      <c r="W768" s="9">
        <f t="shared" si="272"/>
        <v>0</v>
      </c>
      <c r="X768" s="9">
        <f t="shared" si="273"/>
        <v>0</v>
      </c>
      <c r="Y768" s="9">
        <f t="shared" si="274"/>
        <v>0</v>
      </c>
      <c r="Z768" s="9">
        <f t="shared" si="275"/>
        <v>0</v>
      </c>
      <c r="AA768" s="9">
        <f t="shared" si="276"/>
        <v>0</v>
      </c>
      <c r="AB768" s="9">
        <f t="shared" si="277"/>
        <v>0</v>
      </c>
      <c r="AN768" s="10" t="str">
        <f t="shared" si="268"/>
        <v>Mersey Narrows and North Wirral ForeshoreSPA</v>
      </c>
      <c r="AO768" s="10" t="str">
        <f t="shared" si="278"/>
        <v>Mersey Narrows and North Wirral Foreshore</v>
      </c>
      <c r="AP768" s="9">
        <f>IFERROR(VLOOKUP($AN768,'Introduction probability'!$A$1:$L$128,5,FALSE),"0")</f>
        <v>0.5</v>
      </c>
      <c r="AQ768" s="9">
        <f>IFERROR(VLOOKUP($AN768,'Introduction probability'!$A$1:$L$128,6,FALSE),"0")</f>
        <v>0.5</v>
      </c>
      <c r="AR768" s="9">
        <f>IFERROR(VLOOKUP($AN768,'Introduction probability'!$A$1:$L$128,7,FALSE),"0")</f>
        <v>0.5</v>
      </c>
      <c r="AS768" s="9">
        <f>IFERROR(VLOOKUP($AN768,'Introduction probability'!$A$1:$L$128,8,FALSE),"0")</f>
        <v>0.5</v>
      </c>
      <c r="AT768" s="9">
        <f>IFERROR(VLOOKUP($AN768,'Introduction probability'!$A$1:$L$128,9,FALSE),"0")</f>
        <v>0.5</v>
      </c>
      <c r="AU768" s="9">
        <f>IFERROR(VLOOKUP($AN768,'Introduction probability'!$A$1:$L$128,10,FALSE),"0")</f>
        <v>0.5</v>
      </c>
      <c r="AV768" s="9">
        <f>IFERROR(VLOOKUP($AN768,'Introduction probability'!$A$1:$L$128,11,FALSE),"0")</f>
        <v>0.5</v>
      </c>
      <c r="AW768" s="9">
        <f>IFERROR(VLOOKUP($AN768,'Introduction probability'!$A$1:$L$128,12,FALSE),"0")</f>
        <v>0.5</v>
      </c>
      <c r="AY768" s="2" t="str">
        <f t="shared" si="279"/>
        <v>Mersey Narrows and North Wirral Foreshore</v>
      </c>
      <c r="AZ768" s="2" t="str">
        <f t="shared" si="280"/>
        <v>SPA</v>
      </c>
      <c r="BA768" s="2">
        <f t="shared" si="281"/>
        <v>0</v>
      </c>
      <c r="BB768" s="2">
        <f t="shared" si="282"/>
        <v>0</v>
      </c>
      <c r="BC768" s="2">
        <f t="shared" si="283"/>
        <v>0</v>
      </c>
      <c r="BD768" s="2">
        <f t="shared" si="284"/>
        <v>0</v>
      </c>
      <c r="BE768" s="2">
        <f t="shared" si="285"/>
        <v>0</v>
      </c>
      <c r="BF768" s="2">
        <f t="shared" si="286"/>
        <v>0</v>
      </c>
      <c r="BG768" s="2">
        <f t="shared" si="287"/>
        <v>0</v>
      </c>
      <c r="BH768" s="2">
        <f t="shared" si="288"/>
        <v>0</v>
      </c>
    </row>
    <row r="769" spans="1:60" x14ac:dyDescent="0.25">
      <c r="A769" s="1" t="s">
        <v>297</v>
      </c>
      <c r="B769" s="1" t="s">
        <v>298</v>
      </c>
      <c r="C769" s="1" t="s">
        <v>242</v>
      </c>
      <c r="D769" s="1" t="s">
        <v>548</v>
      </c>
      <c r="E769" s="1" t="s">
        <v>276</v>
      </c>
      <c r="F769" s="1" t="s">
        <v>16</v>
      </c>
      <c r="G769" s="1" t="s">
        <v>16</v>
      </c>
      <c r="H769" s="1" t="s">
        <v>17</v>
      </c>
      <c r="I769" s="1" t="s">
        <v>598</v>
      </c>
      <c r="J769" s="1" t="s">
        <v>190</v>
      </c>
      <c r="K769" s="1" t="s">
        <v>16</v>
      </c>
      <c r="L769" s="1" t="s">
        <v>19</v>
      </c>
      <c r="M769" s="2" t="str">
        <f t="shared" si="265"/>
        <v>UK0013111</v>
      </c>
      <c r="N769" s="2" t="str">
        <f t="shared" si="266"/>
        <v>Plymouth Sound and Estuaries</v>
      </c>
      <c r="O769" s="2" t="str">
        <f t="shared" si="267"/>
        <v>SAC</v>
      </c>
      <c r="P769" s="2" t="str">
        <f t="shared" si="269"/>
        <v>A5.53</v>
      </c>
      <c r="Q769" s="37" t="s">
        <v>402</v>
      </c>
      <c r="R769" s="37" t="s">
        <v>140</v>
      </c>
      <c r="S769" s="37" t="s">
        <v>341</v>
      </c>
      <c r="T769" s="37" t="s">
        <v>594</v>
      </c>
      <c r="U769" s="9">
        <f t="shared" si="270"/>
        <v>1</v>
      </c>
      <c r="V769" s="9">
        <f t="shared" si="271"/>
        <v>1</v>
      </c>
      <c r="W769" s="9">
        <f t="shared" si="272"/>
        <v>1</v>
      </c>
      <c r="X769" s="9">
        <f t="shared" si="273"/>
        <v>0</v>
      </c>
      <c r="Y769" s="9">
        <f t="shared" si="274"/>
        <v>1</v>
      </c>
      <c r="Z769" s="9">
        <f t="shared" si="275"/>
        <v>1</v>
      </c>
      <c r="AA769" s="9">
        <f t="shared" si="276"/>
        <v>1</v>
      </c>
      <c r="AB769" s="9">
        <f t="shared" si="277"/>
        <v>1</v>
      </c>
      <c r="AN769" s="10" t="str">
        <f t="shared" si="268"/>
        <v>Mersey Narrows and North Wirral ForeshoreSPA</v>
      </c>
      <c r="AO769" s="10" t="str">
        <f t="shared" si="278"/>
        <v>Mersey Narrows and North Wirral Foreshore</v>
      </c>
      <c r="AP769" s="9">
        <f>IFERROR(VLOOKUP($AN769,'Introduction probability'!$A$1:$L$128,5,FALSE),"0")</f>
        <v>0.5</v>
      </c>
      <c r="AQ769" s="9">
        <f>IFERROR(VLOOKUP($AN769,'Introduction probability'!$A$1:$L$128,6,FALSE),"0")</f>
        <v>0.5</v>
      </c>
      <c r="AR769" s="9">
        <f>IFERROR(VLOOKUP($AN769,'Introduction probability'!$A$1:$L$128,7,FALSE),"0")</f>
        <v>0.5</v>
      </c>
      <c r="AS769" s="9">
        <f>IFERROR(VLOOKUP($AN769,'Introduction probability'!$A$1:$L$128,8,FALSE),"0")</f>
        <v>0.5</v>
      </c>
      <c r="AT769" s="9">
        <f>IFERROR(VLOOKUP($AN769,'Introduction probability'!$A$1:$L$128,9,FALSE),"0")</f>
        <v>0.5</v>
      </c>
      <c r="AU769" s="9">
        <f>IFERROR(VLOOKUP($AN769,'Introduction probability'!$A$1:$L$128,10,FALSE),"0")</f>
        <v>0.5</v>
      </c>
      <c r="AV769" s="9">
        <f>IFERROR(VLOOKUP($AN769,'Introduction probability'!$A$1:$L$128,11,FALSE),"0")</f>
        <v>0.5</v>
      </c>
      <c r="AW769" s="9">
        <f>IFERROR(VLOOKUP($AN769,'Introduction probability'!$A$1:$L$128,12,FALSE),"0")</f>
        <v>0.5</v>
      </c>
      <c r="AY769" s="2" t="str">
        <f t="shared" si="279"/>
        <v>Mersey Narrows and North Wirral Foreshore</v>
      </c>
      <c r="AZ769" s="2" t="str">
        <f t="shared" si="280"/>
        <v>SPA</v>
      </c>
      <c r="BA769" s="2">
        <f t="shared" si="281"/>
        <v>0.5</v>
      </c>
      <c r="BB769" s="2">
        <f t="shared" si="282"/>
        <v>0.5</v>
      </c>
      <c r="BC769" s="2">
        <f t="shared" si="283"/>
        <v>0.5</v>
      </c>
      <c r="BD769" s="2">
        <f t="shared" si="284"/>
        <v>0</v>
      </c>
      <c r="BE769" s="2">
        <f t="shared" si="285"/>
        <v>0.5</v>
      </c>
      <c r="BF769" s="2">
        <f t="shared" si="286"/>
        <v>0.5</v>
      </c>
      <c r="BG769" s="2">
        <f t="shared" si="287"/>
        <v>0.5</v>
      </c>
      <c r="BH769" s="2">
        <f t="shared" si="288"/>
        <v>0.5</v>
      </c>
    </row>
    <row r="770" spans="1:60" x14ac:dyDescent="0.25">
      <c r="A770" s="1" t="s">
        <v>297</v>
      </c>
      <c r="B770" s="1" t="s">
        <v>298</v>
      </c>
      <c r="C770" s="1" t="s">
        <v>242</v>
      </c>
      <c r="D770" s="1" t="s">
        <v>550</v>
      </c>
      <c r="E770" s="1" t="s">
        <v>279</v>
      </c>
      <c r="F770" s="1" t="s">
        <v>279</v>
      </c>
      <c r="G770" s="1" t="s">
        <v>16</v>
      </c>
      <c r="H770" s="1" t="s">
        <v>17</v>
      </c>
      <c r="I770" s="1" t="s">
        <v>16</v>
      </c>
      <c r="J770" s="1" t="s">
        <v>16</v>
      </c>
      <c r="K770" s="1" t="s">
        <v>16</v>
      </c>
      <c r="L770" s="1" t="s">
        <v>16</v>
      </c>
      <c r="M770" s="2" t="str">
        <f t="shared" si="265"/>
        <v>UK0013111</v>
      </c>
      <c r="N770" s="2" t="str">
        <f t="shared" si="266"/>
        <v>Plymouth Sound and Estuaries</v>
      </c>
      <c r="O770" s="2" t="str">
        <f t="shared" si="267"/>
        <v>SAC</v>
      </c>
      <c r="P770" s="2" t="str">
        <f t="shared" si="269"/>
        <v>S1441</v>
      </c>
      <c r="Q770" s="37" t="s">
        <v>402</v>
      </c>
      <c r="R770" s="37" t="s">
        <v>140</v>
      </c>
      <c r="S770" s="37" t="s">
        <v>341</v>
      </c>
      <c r="T770" s="37" t="s">
        <v>595</v>
      </c>
      <c r="U770" s="9">
        <f t="shared" si="270"/>
        <v>1</v>
      </c>
      <c r="V770" s="9">
        <f t="shared" si="271"/>
        <v>1</v>
      </c>
      <c r="W770" s="9">
        <f t="shared" si="272"/>
        <v>1</v>
      </c>
      <c r="X770" s="9">
        <f t="shared" si="273"/>
        <v>0</v>
      </c>
      <c r="Y770" s="9">
        <f t="shared" si="274"/>
        <v>1</v>
      </c>
      <c r="Z770" s="9">
        <f t="shared" si="275"/>
        <v>1</v>
      </c>
      <c r="AA770" s="9">
        <f t="shared" si="276"/>
        <v>1</v>
      </c>
      <c r="AB770" s="9">
        <f t="shared" si="277"/>
        <v>1</v>
      </c>
      <c r="AN770" s="10" t="str">
        <f t="shared" si="268"/>
        <v>Mersey Narrows and North Wirral ForeshoreSPA</v>
      </c>
      <c r="AO770" s="10" t="str">
        <f t="shared" si="278"/>
        <v>Mersey Narrows and North Wirral Foreshore</v>
      </c>
      <c r="AP770" s="9">
        <f>IFERROR(VLOOKUP($AN770,'Introduction probability'!$A$1:$L$128,5,FALSE),"0")</f>
        <v>0.5</v>
      </c>
      <c r="AQ770" s="9">
        <f>IFERROR(VLOOKUP($AN770,'Introduction probability'!$A$1:$L$128,6,FALSE),"0")</f>
        <v>0.5</v>
      </c>
      <c r="AR770" s="9">
        <f>IFERROR(VLOOKUP($AN770,'Introduction probability'!$A$1:$L$128,7,FALSE),"0")</f>
        <v>0.5</v>
      </c>
      <c r="AS770" s="9">
        <f>IFERROR(VLOOKUP($AN770,'Introduction probability'!$A$1:$L$128,8,FALSE),"0")</f>
        <v>0.5</v>
      </c>
      <c r="AT770" s="9">
        <f>IFERROR(VLOOKUP($AN770,'Introduction probability'!$A$1:$L$128,9,FALSE),"0")</f>
        <v>0.5</v>
      </c>
      <c r="AU770" s="9">
        <f>IFERROR(VLOOKUP($AN770,'Introduction probability'!$A$1:$L$128,10,FALSE),"0")</f>
        <v>0.5</v>
      </c>
      <c r="AV770" s="9">
        <f>IFERROR(VLOOKUP($AN770,'Introduction probability'!$A$1:$L$128,11,FALSE),"0")</f>
        <v>0.5</v>
      </c>
      <c r="AW770" s="9">
        <f>IFERROR(VLOOKUP($AN770,'Introduction probability'!$A$1:$L$128,12,FALSE),"0")</f>
        <v>0.5</v>
      </c>
      <c r="AY770" s="2" t="str">
        <f t="shared" si="279"/>
        <v>Mersey Narrows and North Wirral Foreshore</v>
      </c>
      <c r="AZ770" s="2" t="str">
        <f t="shared" si="280"/>
        <v>SPA</v>
      </c>
      <c r="BA770" s="2">
        <f t="shared" si="281"/>
        <v>0.5</v>
      </c>
      <c r="BB770" s="2">
        <f t="shared" si="282"/>
        <v>0.5</v>
      </c>
      <c r="BC770" s="2">
        <f t="shared" si="283"/>
        <v>0.5</v>
      </c>
      <c r="BD770" s="2">
        <f t="shared" si="284"/>
        <v>0</v>
      </c>
      <c r="BE770" s="2">
        <f t="shared" si="285"/>
        <v>0.5</v>
      </c>
      <c r="BF770" s="2">
        <f t="shared" si="286"/>
        <v>0.5</v>
      </c>
      <c r="BG770" s="2">
        <f t="shared" si="287"/>
        <v>0.5</v>
      </c>
      <c r="BH770" s="2">
        <f t="shared" si="288"/>
        <v>0.5</v>
      </c>
    </row>
    <row r="771" spans="1:60" x14ac:dyDescent="0.25">
      <c r="A771" s="1" t="s">
        <v>301</v>
      </c>
      <c r="B771" s="1" t="s">
        <v>302</v>
      </c>
      <c r="C771" s="1" t="s">
        <v>242</v>
      </c>
      <c r="D771" s="1" t="s">
        <v>530</v>
      </c>
      <c r="E771" s="1" t="s">
        <v>243</v>
      </c>
      <c r="F771" s="1" t="s">
        <v>16</v>
      </c>
      <c r="G771" s="1" t="s">
        <v>16</v>
      </c>
      <c r="H771" s="1" t="s">
        <v>17</v>
      </c>
      <c r="I771" s="1" t="s">
        <v>16</v>
      </c>
      <c r="J771" s="1" t="s">
        <v>16</v>
      </c>
      <c r="K771" s="1" t="s">
        <v>16</v>
      </c>
      <c r="L771" s="1" t="s">
        <v>16</v>
      </c>
      <c r="M771" s="2" t="str">
        <f t="shared" ref="M771:M834" si="289">A771</f>
        <v>UK0013030</v>
      </c>
      <c r="N771" s="2" t="str">
        <f t="shared" ref="N771:N834" si="290">B771</f>
        <v>Severn Estuary/ Môr Hafren</v>
      </c>
      <c r="O771" s="2" t="str">
        <f t="shared" ref="O771:O834" si="291">C771</f>
        <v>SAC</v>
      </c>
      <c r="P771" s="2" t="str">
        <f t="shared" si="269"/>
        <v>H1330</v>
      </c>
      <c r="Q771" s="37" t="s">
        <v>402</v>
      </c>
      <c r="R771" s="37" t="s">
        <v>140</v>
      </c>
      <c r="S771" s="37" t="s">
        <v>341</v>
      </c>
      <c r="T771" s="37" t="s">
        <v>498</v>
      </c>
      <c r="U771" s="9">
        <f t="shared" si="270"/>
        <v>0</v>
      </c>
      <c r="V771" s="9">
        <f t="shared" si="271"/>
        <v>0</v>
      </c>
      <c r="W771" s="9">
        <f t="shared" si="272"/>
        <v>0</v>
      </c>
      <c r="X771" s="9">
        <f t="shared" si="273"/>
        <v>0</v>
      </c>
      <c r="Y771" s="9">
        <f t="shared" si="274"/>
        <v>0</v>
      </c>
      <c r="Z771" s="9">
        <f t="shared" si="275"/>
        <v>0</v>
      </c>
      <c r="AA771" s="9">
        <f t="shared" si="276"/>
        <v>0</v>
      </c>
      <c r="AB771" s="9">
        <f t="shared" si="277"/>
        <v>0</v>
      </c>
      <c r="AN771" s="10" t="str">
        <f t="shared" ref="AN771:AN834" si="292">CONCATENATE(R771,S771)</f>
        <v>Mersey Narrows and North Wirral ForeshoreSPA</v>
      </c>
      <c r="AO771" s="10" t="str">
        <f t="shared" si="278"/>
        <v>Mersey Narrows and North Wirral Foreshore</v>
      </c>
      <c r="AP771" s="9">
        <f>IFERROR(VLOOKUP($AN771,'Introduction probability'!$A$1:$L$128,5,FALSE),"0")</f>
        <v>0.5</v>
      </c>
      <c r="AQ771" s="9">
        <f>IFERROR(VLOOKUP($AN771,'Introduction probability'!$A$1:$L$128,6,FALSE),"0")</f>
        <v>0.5</v>
      </c>
      <c r="AR771" s="9">
        <f>IFERROR(VLOOKUP($AN771,'Introduction probability'!$A$1:$L$128,7,FALSE),"0")</f>
        <v>0.5</v>
      </c>
      <c r="AS771" s="9">
        <f>IFERROR(VLOOKUP($AN771,'Introduction probability'!$A$1:$L$128,8,FALSE),"0")</f>
        <v>0.5</v>
      </c>
      <c r="AT771" s="9">
        <f>IFERROR(VLOOKUP($AN771,'Introduction probability'!$A$1:$L$128,9,FALSE),"0")</f>
        <v>0.5</v>
      </c>
      <c r="AU771" s="9">
        <f>IFERROR(VLOOKUP($AN771,'Introduction probability'!$A$1:$L$128,10,FALSE),"0")</f>
        <v>0.5</v>
      </c>
      <c r="AV771" s="9">
        <f>IFERROR(VLOOKUP($AN771,'Introduction probability'!$A$1:$L$128,11,FALSE),"0")</f>
        <v>0.5</v>
      </c>
      <c r="AW771" s="9">
        <f>IFERROR(VLOOKUP($AN771,'Introduction probability'!$A$1:$L$128,12,FALSE),"0")</f>
        <v>0.5</v>
      </c>
      <c r="AY771" s="2" t="str">
        <f t="shared" si="279"/>
        <v>Mersey Narrows and North Wirral Foreshore</v>
      </c>
      <c r="AZ771" s="2" t="str">
        <f t="shared" si="280"/>
        <v>SPA</v>
      </c>
      <c r="BA771" s="2">
        <f t="shared" si="281"/>
        <v>0</v>
      </c>
      <c r="BB771" s="2">
        <f t="shared" si="282"/>
        <v>0</v>
      </c>
      <c r="BC771" s="2">
        <f t="shared" si="283"/>
        <v>0</v>
      </c>
      <c r="BD771" s="2">
        <f t="shared" si="284"/>
        <v>0</v>
      </c>
      <c r="BE771" s="2">
        <f t="shared" si="285"/>
        <v>0</v>
      </c>
      <c r="BF771" s="2">
        <f t="shared" si="286"/>
        <v>0</v>
      </c>
      <c r="BG771" s="2">
        <f t="shared" si="287"/>
        <v>0</v>
      </c>
      <c r="BH771" s="2">
        <f t="shared" si="288"/>
        <v>0</v>
      </c>
    </row>
    <row r="772" spans="1:60" x14ac:dyDescent="0.25">
      <c r="A772" s="1" t="s">
        <v>301</v>
      </c>
      <c r="B772" s="1" t="s">
        <v>302</v>
      </c>
      <c r="C772" s="1" t="s">
        <v>242</v>
      </c>
      <c r="D772" s="1" t="s">
        <v>531</v>
      </c>
      <c r="E772" s="1" t="s">
        <v>204</v>
      </c>
      <c r="F772" s="1" t="s">
        <v>16</v>
      </c>
      <c r="G772" s="1" t="s">
        <v>16</v>
      </c>
      <c r="H772" s="1" t="s">
        <v>17</v>
      </c>
      <c r="I772" s="1" t="s">
        <v>16</v>
      </c>
      <c r="J772" s="1" t="s">
        <v>16</v>
      </c>
      <c r="K772" s="1" t="s">
        <v>16</v>
      </c>
      <c r="L772" s="1" t="s">
        <v>16</v>
      </c>
      <c r="M772" s="2" t="str">
        <f t="shared" si="289"/>
        <v>UK0013030</v>
      </c>
      <c r="N772" s="2" t="str">
        <f t="shared" si="290"/>
        <v>Severn Estuary/ Môr Hafren</v>
      </c>
      <c r="O772" s="2" t="str">
        <f t="shared" si="291"/>
        <v>SAC</v>
      </c>
      <c r="P772" s="2" t="str">
        <f t="shared" ref="P772:P835" si="293">IF(I772="",D772,I772)</f>
        <v>H1130</v>
      </c>
      <c r="Q772" s="37" t="s">
        <v>403</v>
      </c>
      <c r="R772" s="37" t="s">
        <v>288</v>
      </c>
      <c r="S772" s="37" t="s">
        <v>341</v>
      </c>
      <c r="T772" s="37" t="s">
        <v>535</v>
      </c>
      <c r="U772" s="9">
        <f t="shared" ref="U772:U835" si="294">IFERROR(VLOOKUP($T772,$AD$4:$AM$65,3,FALSE),0)</f>
        <v>0</v>
      </c>
      <c r="V772" s="9">
        <f t="shared" ref="V772:V835" si="295">IFERROR(VLOOKUP($T772,$AD$4:$AM$65,4,FALSE),0)</f>
        <v>0</v>
      </c>
      <c r="W772" s="9">
        <f t="shared" ref="W772:W835" si="296">IFERROR(VLOOKUP($T772,$AD$4:$AM$65,5,FALSE),0)</f>
        <v>0</v>
      </c>
      <c r="X772" s="9">
        <f t="shared" ref="X772:X835" si="297">IFERROR(VLOOKUP($T772,$AD$4:$AM$65,6,FALSE),0)</f>
        <v>0</v>
      </c>
      <c r="Y772" s="9">
        <f t="shared" ref="Y772:Y835" si="298">IFERROR(VLOOKUP($T772,$AD$4:$AM$65,7,FALSE),0)</f>
        <v>0</v>
      </c>
      <c r="Z772" s="9">
        <f t="shared" ref="Z772:Z835" si="299">IFERROR(VLOOKUP($T772,$AD$4:$AM$65,8,FALSE),0)</f>
        <v>0</v>
      </c>
      <c r="AA772" s="9">
        <f t="shared" ref="AA772:AA835" si="300">IFERROR(VLOOKUP($T772,$AD$4:$AM$65,9,FALSE),0)</f>
        <v>0</v>
      </c>
      <c r="AB772" s="9">
        <f t="shared" ref="AB772:AB835" si="301">IFERROR(VLOOKUP($T772,$AD$4:$AM$65,10,FALSE),0)</f>
        <v>0</v>
      </c>
      <c r="AN772" s="10" t="str">
        <f t="shared" si="292"/>
        <v>Morecambe BaySPA</v>
      </c>
      <c r="AO772" s="10" t="str">
        <f t="shared" ref="AO772:AO835" si="302">R772</f>
        <v>Morecambe Bay</v>
      </c>
      <c r="AP772" s="9">
        <f>IFERROR(VLOOKUP($AN772,'Introduction probability'!$A$1:$L$128,5,FALSE),"0")</f>
        <v>1</v>
      </c>
      <c r="AQ772" s="9">
        <f>IFERROR(VLOOKUP($AN772,'Introduction probability'!$A$1:$L$128,6,FALSE),"0")</f>
        <v>0.5</v>
      </c>
      <c r="AR772" s="9">
        <f>IFERROR(VLOOKUP($AN772,'Introduction probability'!$A$1:$L$128,7,FALSE),"0")</f>
        <v>0.5</v>
      </c>
      <c r="AS772" s="9">
        <f>IFERROR(VLOOKUP($AN772,'Introduction probability'!$A$1:$L$128,8,FALSE),"0")</f>
        <v>0.5</v>
      </c>
      <c r="AT772" s="9">
        <f>IFERROR(VLOOKUP($AN772,'Introduction probability'!$A$1:$L$128,9,FALSE),"0")</f>
        <v>0.5</v>
      </c>
      <c r="AU772" s="9">
        <f>IFERROR(VLOOKUP($AN772,'Introduction probability'!$A$1:$L$128,10,FALSE),"0")</f>
        <v>1</v>
      </c>
      <c r="AV772" s="9">
        <f>IFERROR(VLOOKUP($AN772,'Introduction probability'!$A$1:$L$128,11,FALSE),"0")</f>
        <v>1</v>
      </c>
      <c r="AW772" s="9">
        <f>IFERROR(VLOOKUP($AN772,'Introduction probability'!$A$1:$L$128,12,FALSE),"0")</f>
        <v>0.5</v>
      </c>
      <c r="AY772" s="2" t="str">
        <f t="shared" ref="AY772:AY835" si="303">R772</f>
        <v>Morecambe Bay</v>
      </c>
      <c r="AZ772" s="2" t="str">
        <f t="shared" ref="AZ772:AZ835" si="304">S772</f>
        <v>SPA</v>
      </c>
      <c r="BA772" s="2">
        <f t="shared" ref="BA772:BA835" si="305">AP772*U772</f>
        <v>0</v>
      </c>
      <c r="BB772" s="2">
        <f t="shared" ref="BB772:BB835" si="306">AQ772*V772</f>
        <v>0</v>
      </c>
      <c r="BC772" s="2">
        <f t="shared" ref="BC772:BC835" si="307">AR772*W772</f>
        <v>0</v>
      </c>
      <c r="BD772" s="2">
        <f t="shared" ref="BD772:BD835" si="308">AS772*X772</f>
        <v>0</v>
      </c>
      <c r="BE772" s="2">
        <f t="shared" ref="BE772:BE835" si="309">AT772*Y772</f>
        <v>0</v>
      </c>
      <c r="BF772" s="2">
        <f t="shared" ref="BF772:BF835" si="310">AU772*Z772</f>
        <v>0</v>
      </c>
      <c r="BG772" s="2">
        <f t="shared" ref="BG772:BG835" si="311">AV772*AA772</f>
        <v>0</v>
      </c>
      <c r="BH772" s="2">
        <f t="shared" ref="BH772:BH835" si="312">AW772*AB772</f>
        <v>0</v>
      </c>
    </row>
    <row r="773" spans="1:60" x14ac:dyDescent="0.25">
      <c r="A773" s="1" t="s">
        <v>301</v>
      </c>
      <c r="B773" s="1" t="s">
        <v>302</v>
      </c>
      <c r="C773" s="1" t="s">
        <v>242</v>
      </c>
      <c r="D773" s="1" t="s">
        <v>532</v>
      </c>
      <c r="E773" s="1" t="s">
        <v>205</v>
      </c>
      <c r="F773" s="1" t="s">
        <v>16</v>
      </c>
      <c r="G773" s="1" t="s">
        <v>16</v>
      </c>
      <c r="H773" s="1" t="s">
        <v>17</v>
      </c>
      <c r="I773" s="1" t="s">
        <v>450</v>
      </c>
      <c r="J773" s="1" t="s">
        <v>35</v>
      </c>
      <c r="K773" s="1" t="s">
        <v>16</v>
      </c>
      <c r="L773" s="1" t="s">
        <v>19</v>
      </c>
      <c r="M773" s="2" t="str">
        <f t="shared" si="289"/>
        <v>UK0013030</v>
      </c>
      <c r="N773" s="2" t="str">
        <f t="shared" si="290"/>
        <v>Severn Estuary/ Môr Hafren</v>
      </c>
      <c r="O773" s="2" t="str">
        <f t="shared" si="291"/>
        <v>SAC</v>
      </c>
      <c r="P773" s="2" t="str">
        <f t="shared" si="293"/>
        <v>A2.1</v>
      </c>
      <c r="Q773" s="37" t="s">
        <v>403</v>
      </c>
      <c r="R773" s="37" t="s">
        <v>288</v>
      </c>
      <c r="S773" s="37" t="s">
        <v>341</v>
      </c>
      <c r="T773" s="37" t="s">
        <v>530</v>
      </c>
      <c r="U773" s="9">
        <f t="shared" si="294"/>
        <v>0</v>
      </c>
      <c r="V773" s="9">
        <f t="shared" si="295"/>
        <v>0</v>
      </c>
      <c r="W773" s="9">
        <f t="shared" si="296"/>
        <v>0</v>
      </c>
      <c r="X773" s="9">
        <f t="shared" si="297"/>
        <v>0</v>
      </c>
      <c r="Y773" s="9">
        <f t="shared" si="298"/>
        <v>0</v>
      </c>
      <c r="Z773" s="9">
        <f t="shared" si="299"/>
        <v>0</v>
      </c>
      <c r="AA773" s="9">
        <f t="shared" si="300"/>
        <v>0</v>
      </c>
      <c r="AB773" s="9">
        <f t="shared" si="301"/>
        <v>0</v>
      </c>
      <c r="AN773" s="10" t="str">
        <f t="shared" si="292"/>
        <v>Morecambe BaySPA</v>
      </c>
      <c r="AO773" s="10" t="str">
        <f t="shared" si="302"/>
        <v>Morecambe Bay</v>
      </c>
      <c r="AP773" s="9">
        <f>IFERROR(VLOOKUP($AN773,'Introduction probability'!$A$1:$L$128,5,FALSE),"0")</f>
        <v>1</v>
      </c>
      <c r="AQ773" s="9">
        <f>IFERROR(VLOOKUP($AN773,'Introduction probability'!$A$1:$L$128,6,FALSE),"0")</f>
        <v>0.5</v>
      </c>
      <c r="AR773" s="9">
        <f>IFERROR(VLOOKUP($AN773,'Introduction probability'!$A$1:$L$128,7,FALSE),"0")</f>
        <v>0.5</v>
      </c>
      <c r="AS773" s="9">
        <f>IFERROR(VLOOKUP($AN773,'Introduction probability'!$A$1:$L$128,8,FALSE),"0")</f>
        <v>0.5</v>
      </c>
      <c r="AT773" s="9">
        <f>IFERROR(VLOOKUP($AN773,'Introduction probability'!$A$1:$L$128,9,FALSE),"0")</f>
        <v>0.5</v>
      </c>
      <c r="AU773" s="9">
        <f>IFERROR(VLOOKUP($AN773,'Introduction probability'!$A$1:$L$128,10,FALSE),"0")</f>
        <v>1</v>
      </c>
      <c r="AV773" s="9">
        <f>IFERROR(VLOOKUP($AN773,'Introduction probability'!$A$1:$L$128,11,FALSE),"0")</f>
        <v>1</v>
      </c>
      <c r="AW773" s="9">
        <f>IFERROR(VLOOKUP($AN773,'Introduction probability'!$A$1:$L$128,12,FALSE),"0")</f>
        <v>0.5</v>
      </c>
      <c r="AY773" s="2" t="str">
        <f t="shared" si="303"/>
        <v>Morecambe Bay</v>
      </c>
      <c r="AZ773" s="2" t="str">
        <f t="shared" si="304"/>
        <v>SPA</v>
      </c>
      <c r="BA773" s="2">
        <f t="shared" si="305"/>
        <v>0</v>
      </c>
      <c r="BB773" s="2">
        <f t="shared" si="306"/>
        <v>0</v>
      </c>
      <c r="BC773" s="2">
        <f t="shared" si="307"/>
        <v>0</v>
      </c>
      <c r="BD773" s="2">
        <f t="shared" si="308"/>
        <v>0</v>
      </c>
      <c r="BE773" s="2">
        <f t="shared" si="309"/>
        <v>0</v>
      </c>
      <c r="BF773" s="2">
        <f t="shared" si="310"/>
        <v>0</v>
      </c>
      <c r="BG773" s="2">
        <f t="shared" si="311"/>
        <v>0</v>
      </c>
      <c r="BH773" s="2">
        <f t="shared" si="312"/>
        <v>0</v>
      </c>
    </row>
    <row r="774" spans="1:60" x14ac:dyDescent="0.25">
      <c r="A774" s="1" t="s">
        <v>301</v>
      </c>
      <c r="B774" s="1" t="s">
        <v>302</v>
      </c>
      <c r="C774" s="1" t="s">
        <v>242</v>
      </c>
      <c r="D774" s="1" t="s">
        <v>532</v>
      </c>
      <c r="E774" s="1" t="s">
        <v>205</v>
      </c>
      <c r="F774" s="1" t="s">
        <v>16</v>
      </c>
      <c r="G774" s="1" t="s">
        <v>16</v>
      </c>
      <c r="H774" s="1" t="s">
        <v>17</v>
      </c>
      <c r="I774" s="1" t="s">
        <v>459</v>
      </c>
      <c r="J774" s="1" t="s">
        <v>46</v>
      </c>
      <c r="K774" s="1" t="s">
        <v>16</v>
      </c>
      <c r="L774" s="1" t="s">
        <v>19</v>
      </c>
      <c r="M774" s="2" t="str">
        <f t="shared" si="289"/>
        <v>UK0013030</v>
      </c>
      <c r="N774" s="2" t="str">
        <f t="shared" si="290"/>
        <v>Severn Estuary/ Môr Hafren</v>
      </c>
      <c r="O774" s="2" t="str">
        <f t="shared" si="291"/>
        <v>SAC</v>
      </c>
      <c r="P774" s="2" t="str">
        <f t="shared" si="293"/>
        <v>A2.4</v>
      </c>
      <c r="Q774" s="37" t="s">
        <v>403</v>
      </c>
      <c r="R774" s="37" t="s">
        <v>288</v>
      </c>
      <c r="S774" s="37" t="s">
        <v>341</v>
      </c>
      <c r="T774" s="37" t="s">
        <v>536</v>
      </c>
      <c r="U774" s="9">
        <f t="shared" si="294"/>
        <v>1</v>
      </c>
      <c r="V774" s="9">
        <f t="shared" si="295"/>
        <v>1</v>
      </c>
      <c r="W774" s="9">
        <f t="shared" si="296"/>
        <v>1</v>
      </c>
      <c r="X774" s="9">
        <f t="shared" si="297"/>
        <v>1</v>
      </c>
      <c r="Y774" s="9">
        <f t="shared" si="298"/>
        <v>1</v>
      </c>
      <c r="Z774" s="9">
        <f t="shared" si="299"/>
        <v>1</v>
      </c>
      <c r="AA774" s="9">
        <f t="shared" si="300"/>
        <v>1</v>
      </c>
      <c r="AB774" s="9">
        <f t="shared" si="301"/>
        <v>1</v>
      </c>
      <c r="AN774" s="10" t="str">
        <f t="shared" si="292"/>
        <v>Morecambe BaySPA</v>
      </c>
      <c r="AO774" s="10" t="str">
        <f t="shared" si="302"/>
        <v>Morecambe Bay</v>
      </c>
      <c r="AP774" s="9">
        <f>IFERROR(VLOOKUP($AN774,'Introduction probability'!$A$1:$L$128,5,FALSE),"0")</f>
        <v>1</v>
      </c>
      <c r="AQ774" s="9">
        <f>IFERROR(VLOOKUP($AN774,'Introduction probability'!$A$1:$L$128,6,FALSE),"0")</f>
        <v>0.5</v>
      </c>
      <c r="AR774" s="9">
        <f>IFERROR(VLOOKUP($AN774,'Introduction probability'!$A$1:$L$128,7,FALSE),"0")</f>
        <v>0.5</v>
      </c>
      <c r="AS774" s="9">
        <f>IFERROR(VLOOKUP($AN774,'Introduction probability'!$A$1:$L$128,8,FALSE),"0")</f>
        <v>0.5</v>
      </c>
      <c r="AT774" s="9">
        <f>IFERROR(VLOOKUP($AN774,'Introduction probability'!$A$1:$L$128,9,FALSE),"0")</f>
        <v>0.5</v>
      </c>
      <c r="AU774" s="9">
        <f>IFERROR(VLOOKUP($AN774,'Introduction probability'!$A$1:$L$128,10,FALSE),"0")</f>
        <v>1</v>
      </c>
      <c r="AV774" s="9">
        <f>IFERROR(VLOOKUP($AN774,'Introduction probability'!$A$1:$L$128,11,FALSE),"0")</f>
        <v>1</v>
      </c>
      <c r="AW774" s="9">
        <f>IFERROR(VLOOKUP($AN774,'Introduction probability'!$A$1:$L$128,12,FALSE),"0")</f>
        <v>0.5</v>
      </c>
      <c r="AY774" s="2" t="str">
        <f t="shared" si="303"/>
        <v>Morecambe Bay</v>
      </c>
      <c r="AZ774" s="2" t="str">
        <f t="shared" si="304"/>
        <v>SPA</v>
      </c>
      <c r="BA774" s="2">
        <f t="shared" si="305"/>
        <v>1</v>
      </c>
      <c r="BB774" s="2">
        <f t="shared" si="306"/>
        <v>0.5</v>
      </c>
      <c r="BC774" s="2">
        <f t="shared" si="307"/>
        <v>0.5</v>
      </c>
      <c r="BD774" s="2">
        <f t="shared" si="308"/>
        <v>0.5</v>
      </c>
      <c r="BE774" s="2">
        <f t="shared" si="309"/>
        <v>0.5</v>
      </c>
      <c r="BF774" s="2">
        <f t="shared" si="310"/>
        <v>1</v>
      </c>
      <c r="BG774" s="2">
        <f t="shared" si="311"/>
        <v>1</v>
      </c>
      <c r="BH774" s="2">
        <f t="shared" si="312"/>
        <v>0.5</v>
      </c>
    </row>
    <row r="775" spans="1:60" x14ac:dyDescent="0.25">
      <c r="A775" s="1" t="s">
        <v>301</v>
      </c>
      <c r="B775" s="1" t="s">
        <v>302</v>
      </c>
      <c r="C775" s="1" t="s">
        <v>242</v>
      </c>
      <c r="D775" s="1" t="s">
        <v>532</v>
      </c>
      <c r="E775" s="1" t="s">
        <v>205</v>
      </c>
      <c r="F775" s="1" t="s">
        <v>16</v>
      </c>
      <c r="G775" s="1" t="s">
        <v>16</v>
      </c>
      <c r="H775" s="1" t="s">
        <v>17</v>
      </c>
      <c r="I775" s="1" t="s">
        <v>444</v>
      </c>
      <c r="J775" s="1" t="s">
        <v>27</v>
      </c>
      <c r="K775" s="1" t="s">
        <v>16</v>
      </c>
      <c r="L775" s="1" t="s">
        <v>19</v>
      </c>
      <c r="M775" s="2" t="str">
        <f t="shared" si="289"/>
        <v>UK0013030</v>
      </c>
      <c r="N775" s="2" t="str">
        <f t="shared" si="290"/>
        <v>Severn Estuary/ Môr Hafren</v>
      </c>
      <c r="O775" s="2" t="str">
        <f t="shared" si="291"/>
        <v>SAC</v>
      </c>
      <c r="P775" s="2" t="str">
        <f t="shared" si="293"/>
        <v>A2.3</v>
      </c>
      <c r="Q775" s="37" t="s">
        <v>403</v>
      </c>
      <c r="R775" s="37" t="s">
        <v>288</v>
      </c>
      <c r="S775" s="37" t="s">
        <v>341</v>
      </c>
      <c r="T775" s="37" t="s">
        <v>596</v>
      </c>
      <c r="U775" s="9">
        <f t="shared" si="294"/>
        <v>0</v>
      </c>
      <c r="V775" s="9">
        <f t="shared" si="295"/>
        <v>0</v>
      </c>
      <c r="W775" s="9">
        <f t="shared" si="296"/>
        <v>0</v>
      </c>
      <c r="X775" s="9">
        <f t="shared" si="297"/>
        <v>0</v>
      </c>
      <c r="Y775" s="9">
        <f t="shared" si="298"/>
        <v>0</v>
      </c>
      <c r="Z775" s="9">
        <f t="shared" si="299"/>
        <v>0</v>
      </c>
      <c r="AA775" s="9">
        <f t="shared" si="300"/>
        <v>0</v>
      </c>
      <c r="AB775" s="9">
        <f t="shared" si="301"/>
        <v>0</v>
      </c>
      <c r="AN775" s="10" t="str">
        <f t="shared" si="292"/>
        <v>Morecambe BaySPA</v>
      </c>
      <c r="AO775" s="10" t="str">
        <f t="shared" si="302"/>
        <v>Morecambe Bay</v>
      </c>
      <c r="AP775" s="9">
        <f>IFERROR(VLOOKUP($AN775,'Introduction probability'!$A$1:$L$128,5,FALSE),"0")</f>
        <v>1</v>
      </c>
      <c r="AQ775" s="9">
        <f>IFERROR(VLOOKUP($AN775,'Introduction probability'!$A$1:$L$128,6,FALSE),"0")</f>
        <v>0.5</v>
      </c>
      <c r="AR775" s="9">
        <f>IFERROR(VLOOKUP($AN775,'Introduction probability'!$A$1:$L$128,7,FALSE),"0")</f>
        <v>0.5</v>
      </c>
      <c r="AS775" s="9">
        <f>IFERROR(VLOOKUP($AN775,'Introduction probability'!$A$1:$L$128,8,FALSE),"0")</f>
        <v>0.5</v>
      </c>
      <c r="AT775" s="9">
        <f>IFERROR(VLOOKUP($AN775,'Introduction probability'!$A$1:$L$128,9,FALSE),"0")</f>
        <v>0.5</v>
      </c>
      <c r="AU775" s="9">
        <f>IFERROR(VLOOKUP($AN775,'Introduction probability'!$A$1:$L$128,10,FALSE),"0")</f>
        <v>1</v>
      </c>
      <c r="AV775" s="9">
        <f>IFERROR(VLOOKUP($AN775,'Introduction probability'!$A$1:$L$128,11,FALSE),"0")</f>
        <v>1</v>
      </c>
      <c r="AW775" s="9">
        <f>IFERROR(VLOOKUP($AN775,'Introduction probability'!$A$1:$L$128,12,FALSE),"0")</f>
        <v>0.5</v>
      </c>
      <c r="AY775" s="2" t="str">
        <f t="shared" si="303"/>
        <v>Morecambe Bay</v>
      </c>
      <c r="AZ775" s="2" t="str">
        <f t="shared" si="304"/>
        <v>SPA</v>
      </c>
      <c r="BA775" s="2">
        <f t="shared" si="305"/>
        <v>0</v>
      </c>
      <c r="BB775" s="2">
        <f t="shared" si="306"/>
        <v>0</v>
      </c>
      <c r="BC775" s="2">
        <f t="shared" si="307"/>
        <v>0</v>
      </c>
      <c r="BD775" s="2">
        <f t="shared" si="308"/>
        <v>0</v>
      </c>
      <c r="BE775" s="2">
        <f t="shared" si="309"/>
        <v>0</v>
      </c>
      <c r="BF775" s="2">
        <f t="shared" si="310"/>
        <v>0</v>
      </c>
      <c r="BG775" s="2">
        <f t="shared" si="311"/>
        <v>0</v>
      </c>
      <c r="BH775" s="2">
        <f t="shared" si="312"/>
        <v>0</v>
      </c>
    </row>
    <row r="776" spans="1:60" x14ac:dyDescent="0.25">
      <c r="A776" s="1" t="s">
        <v>301</v>
      </c>
      <c r="B776" s="1" t="s">
        <v>302</v>
      </c>
      <c r="C776" s="1" t="s">
        <v>242</v>
      </c>
      <c r="D776" s="1" t="s">
        <v>532</v>
      </c>
      <c r="E776" s="1" t="s">
        <v>205</v>
      </c>
      <c r="F776" s="1" t="s">
        <v>16</v>
      </c>
      <c r="G776" s="1" t="s">
        <v>16</v>
      </c>
      <c r="H776" s="1" t="s">
        <v>17</v>
      </c>
      <c r="I776" s="1" t="s">
        <v>465</v>
      </c>
      <c r="J776" s="1" t="s">
        <v>56</v>
      </c>
      <c r="K776" s="1" t="s">
        <v>16</v>
      </c>
      <c r="L776" s="1" t="s">
        <v>19</v>
      </c>
      <c r="M776" s="2" t="str">
        <f t="shared" si="289"/>
        <v>UK0013030</v>
      </c>
      <c r="N776" s="2" t="str">
        <f t="shared" si="290"/>
        <v>Severn Estuary/ Môr Hafren</v>
      </c>
      <c r="O776" s="2" t="str">
        <f t="shared" si="291"/>
        <v>SAC</v>
      </c>
      <c r="P776" s="2" t="str">
        <f t="shared" si="293"/>
        <v>A2.2</v>
      </c>
      <c r="Q776" s="37" t="s">
        <v>403</v>
      </c>
      <c r="R776" s="37" t="s">
        <v>288</v>
      </c>
      <c r="S776" s="37" t="s">
        <v>341</v>
      </c>
      <c r="T776" s="37" t="s">
        <v>459</v>
      </c>
      <c r="U776" s="9">
        <f t="shared" si="294"/>
        <v>0</v>
      </c>
      <c r="V776" s="9">
        <f t="shared" si="295"/>
        <v>1</v>
      </c>
      <c r="W776" s="9">
        <f t="shared" si="296"/>
        <v>0</v>
      </c>
      <c r="X776" s="9">
        <f t="shared" si="297"/>
        <v>0</v>
      </c>
      <c r="Y776" s="9">
        <f t="shared" si="298"/>
        <v>0</v>
      </c>
      <c r="Z776" s="9">
        <f t="shared" si="299"/>
        <v>0</v>
      </c>
      <c r="AA776" s="9">
        <f t="shared" si="300"/>
        <v>0</v>
      </c>
      <c r="AB776" s="9">
        <f t="shared" si="301"/>
        <v>0</v>
      </c>
      <c r="AN776" s="10" t="str">
        <f t="shared" si="292"/>
        <v>Morecambe BaySPA</v>
      </c>
      <c r="AO776" s="10" t="str">
        <f t="shared" si="302"/>
        <v>Morecambe Bay</v>
      </c>
      <c r="AP776" s="9">
        <f>IFERROR(VLOOKUP($AN776,'Introduction probability'!$A$1:$L$128,5,FALSE),"0")</f>
        <v>1</v>
      </c>
      <c r="AQ776" s="9">
        <f>IFERROR(VLOOKUP($AN776,'Introduction probability'!$A$1:$L$128,6,FALSE),"0")</f>
        <v>0.5</v>
      </c>
      <c r="AR776" s="9">
        <f>IFERROR(VLOOKUP($AN776,'Introduction probability'!$A$1:$L$128,7,FALSE),"0")</f>
        <v>0.5</v>
      </c>
      <c r="AS776" s="9">
        <f>IFERROR(VLOOKUP($AN776,'Introduction probability'!$A$1:$L$128,8,FALSE),"0")</f>
        <v>0.5</v>
      </c>
      <c r="AT776" s="9">
        <f>IFERROR(VLOOKUP($AN776,'Introduction probability'!$A$1:$L$128,9,FALSE),"0")</f>
        <v>0.5</v>
      </c>
      <c r="AU776" s="9">
        <f>IFERROR(VLOOKUP($AN776,'Introduction probability'!$A$1:$L$128,10,FALSE),"0")</f>
        <v>1</v>
      </c>
      <c r="AV776" s="9">
        <f>IFERROR(VLOOKUP($AN776,'Introduction probability'!$A$1:$L$128,11,FALSE),"0")</f>
        <v>1</v>
      </c>
      <c r="AW776" s="9">
        <f>IFERROR(VLOOKUP($AN776,'Introduction probability'!$A$1:$L$128,12,FALSE),"0")</f>
        <v>0.5</v>
      </c>
      <c r="AY776" s="2" t="str">
        <f t="shared" si="303"/>
        <v>Morecambe Bay</v>
      </c>
      <c r="AZ776" s="2" t="str">
        <f t="shared" si="304"/>
        <v>SPA</v>
      </c>
      <c r="BA776" s="2">
        <f t="shared" si="305"/>
        <v>0</v>
      </c>
      <c r="BB776" s="2">
        <f t="shared" si="306"/>
        <v>0.5</v>
      </c>
      <c r="BC776" s="2">
        <f t="shared" si="307"/>
        <v>0</v>
      </c>
      <c r="BD776" s="2">
        <f t="shared" si="308"/>
        <v>0</v>
      </c>
      <c r="BE776" s="2">
        <f t="shared" si="309"/>
        <v>0</v>
      </c>
      <c r="BF776" s="2">
        <f t="shared" si="310"/>
        <v>0</v>
      </c>
      <c r="BG776" s="2">
        <f t="shared" si="311"/>
        <v>0</v>
      </c>
      <c r="BH776" s="2">
        <f t="shared" si="312"/>
        <v>0</v>
      </c>
    </row>
    <row r="777" spans="1:60" x14ac:dyDescent="0.25">
      <c r="A777" s="1" t="s">
        <v>301</v>
      </c>
      <c r="B777" s="1" t="s">
        <v>302</v>
      </c>
      <c r="C777" s="1" t="s">
        <v>242</v>
      </c>
      <c r="D777" s="1" t="s">
        <v>441</v>
      </c>
      <c r="E777" s="1" t="s">
        <v>15</v>
      </c>
      <c r="F777" s="1" t="s">
        <v>16</v>
      </c>
      <c r="G777" s="1" t="s">
        <v>16</v>
      </c>
      <c r="H777" s="1" t="s">
        <v>17</v>
      </c>
      <c r="I777" s="1" t="s">
        <v>590</v>
      </c>
      <c r="J777" s="1" t="s">
        <v>18</v>
      </c>
      <c r="K777" s="1" t="s">
        <v>16</v>
      </c>
      <c r="L777" s="1" t="s">
        <v>19</v>
      </c>
      <c r="M777" s="2" t="str">
        <f t="shared" si="289"/>
        <v>UK0013030</v>
      </c>
      <c r="N777" s="2" t="str">
        <f t="shared" si="290"/>
        <v>Severn Estuary/ Môr Hafren</v>
      </c>
      <c r="O777" s="2" t="str">
        <f t="shared" si="291"/>
        <v>SAC</v>
      </c>
      <c r="P777" s="2" t="str">
        <f t="shared" si="293"/>
        <v>A4</v>
      </c>
      <c r="Q777" s="37" t="s">
        <v>403</v>
      </c>
      <c r="R777" s="37" t="s">
        <v>288</v>
      </c>
      <c r="S777" s="37" t="s">
        <v>341</v>
      </c>
      <c r="T777" s="37" t="s">
        <v>444</v>
      </c>
      <c r="U777" s="9">
        <f t="shared" si="294"/>
        <v>0</v>
      </c>
      <c r="V777" s="9">
        <f t="shared" si="295"/>
        <v>0</v>
      </c>
      <c r="W777" s="9">
        <f t="shared" si="296"/>
        <v>0</v>
      </c>
      <c r="X777" s="9">
        <f t="shared" si="297"/>
        <v>0</v>
      </c>
      <c r="Y777" s="9">
        <f t="shared" si="298"/>
        <v>0</v>
      </c>
      <c r="Z777" s="9">
        <f t="shared" si="299"/>
        <v>0</v>
      </c>
      <c r="AA777" s="9">
        <f t="shared" si="300"/>
        <v>0</v>
      </c>
      <c r="AB777" s="9">
        <f t="shared" si="301"/>
        <v>0</v>
      </c>
      <c r="AN777" s="10" t="str">
        <f t="shared" si="292"/>
        <v>Morecambe BaySPA</v>
      </c>
      <c r="AO777" s="10" t="str">
        <f t="shared" si="302"/>
        <v>Morecambe Bay</v>
      </c>
      <c r="AP777" s="9">
        <f>IFERROR(VLOOKUP($AN777,'Introduction probability'!$A$1:$L$128,5,FALSE),"0")</f>
        <v>1</v>
      </c>
      <c r="AQ777" s="9">
        <f>IFERROR(VLOOKUP($AN777,'Introduction probability'!$A$1:$L$128,6,FALSE),"0")</f>
        <v>0.5</v>
      </c>
      <c r="AR777" s="9">
        <f>IFERROR(VLOOKUP($AN777,'Introduction probability'!$A$1:$L$128,7,FALSE),"0")</f>
        <v>0.5</v>
      </c>
      <c r="AS777" s="9">
        <f>IFERROR(VLOOKUP($AN777,'Introduction probability'!$A$1:$L$128,8,FALSE),"0")</f>
        <v>0.5</v>
      </c>
      <c r="AT777" s="9">
        <f>IFERROR(VLOOKUP($AN777,'Introduction probability'!$A$1:$L$128,9,FALSE),"0")</f>
        <v>0.5</v>
      </c>
      <c r="AU777" s="9">
        <f>IFERROR(VLOOKUP($AN777,'Introduction probability'!$A$1:$L$128,10,FALSE),"0")</f>
        <v>1</v>
      </c>
      <c r="AV777" s="9">
        <f>IFERROR(VLOOKUP($AN777,'Introduction probability'!$A$1:$L$128,11,FALSE),"0")</f>
        <v>1</v>
      </c>
      <c r="AW777" s="9">
        <f>IFERROR(VLOOKUP($AN777,'Introduction probability'!$A$1:$L$128,12,FALSE),"0")</f>
        <v>0.5</v>
      </c>
      <c r="AY777" s="2" t="str">
        <f t="shared" si="303"/>
        <v>Morecambe Bay</v>
      </c>
      <c r="AZ777" s="2" t="str">
        <f t="shared" si="304"/>
        <v>SPA</v>
      </c>
      <c r="BA777" s="2">
        <f t="shared" si="305"/>
        <v>0</v>
      </c>
      <c r="BB777" s="2">
        <f t="shared" si="306"/>
        <v>0</v>
      </c>
      <c r="BC777" s="2">
        <f t="shared" si="307"/>
        <v>0</v>
      </c>
      <c r="BD777" s="2">
        <f t="shared" si="308"/>
        <v>0</v>
      </c>
      <c r="BE777" s="2">
        <f t="shared" si="309"/>
        <v>0</v>
      </c>
      <c r="BF777" s="2">
        <f t="shared" si="310"/>
        <v>0</v>
      </c>
      <c r="BG777" s="2">
        <f t="shared" si="311"/>
        <v>0</v>
      </c>
      <c r="BH777" s="2">
        <f t="shared" si="312"/>
        <v>0</v>
      </c>
    </row>
    <row r="778" spans="1:60" x14ac:dyDescent="0.25">
      <c r="A778" s="1" t="s">
        <v>301</v>
      </c>
      <c r="B778" s="1" t="s">
        <v>302</v>
      </c>
      <c r="C778" s="1" t="s">
        <v>242</v>
      </c>
      <c r="D778" s="1" t="s">
        <v>441</v>
      </c>
      <c r="E778" s="1" t="s">
        <v>15</v>
      </c>
      <c r="F778" s="1" t="s">
        <v>16</v>
      </c>
      <c r="G778" s="1" t="s">
        <v>16</v>
      </c>
      <c r="H778" s="1" t="s">
        <v>17</v>
      </c>
      <c r="I778" s="1" t="s">
        <v>591</v>
      </c>
      <c r="J778" s="1" t="s">
        <v>20</v>
      </c>
      <c r="K778" s="1" t="s">
        <v>16</v>
      </c>
      <c r="L778" s="1" t="s">
        <v>19</v>
      </c>
      <c r="M778" s="2" t="str">
        <f t="shared" si="289"/>
        <v>UK0013030</v>
      </c>
      <c r="N778" s="2" t="str">
        <f t="shared" si="290"/>
        <v>Severn Estuary/ Môr Hafren</v>
      </c>
      <c r="O778" s="2" t="str">
        <f t="shared" si="291"/>
        <v>SAC</v>
      </c>
      <c r="P778" s="2" t="str">
        <f t="shared" si="293"/>
        <v>A3</v>
      </c>
      <c r="Q778" s="37" t="s">
        <v>403</v>
      </c>
      <c r="R778" s="37" t="s">
        <v>288</v>
      </c>
      <c r="S778" s="37" t="s">
        <v>341</v>
      </c>
      <c r="T778" s="37" t="s">
        <v>465</v>
      </c>
      <c r="U778" s="9">
        <f t="shared" si="294"/>
        <v>0</v>
      </c>
      <c r="V778" s="9">
        <f t="shared" si="295"/>
        <v>0</v>
      </c>
      <c r="W778" s="9">
        <f t="shared" si="296"/>
        <v>0</v>
      </c>
      <c r="X778" s="9">
        <f t="shared" si="297"/>
        <v>0</v>
      </c>
      <c r="Y778" s="9">
        <f t="shared" si="298"/>
        <v>0</v>
      </c>
      <c r="Z778" s="9">
        <f t="shared" si="299"/>
        <v>0</v>
      </c>
      <c r="AA778" s="9">
        <f t="shared" si="300"/>
        <v>0</v>
      </c>
      <c r="AB778" s="9">
        <f t="shared" si="301"/>
        <v>0</v>
      </c>
      <c r="AN778" s="10" t="str">
        <f t="shared" si="292"/>
        <v>Morecambe BaySPA</v>
      </c>
      <c r="AO778" s="10" t="str">
        <f t="shared" si="302"/>
        <v>Morecambe Bay</v>
      </c>
      <c r="AP778" s="9">
        <f>IFERROR(VLOOKUP($AN778,'Introduction probability'!$A$1:$L$128,5,FALSE),"0")</f>
        <v>1</v>
      </c>
      <c r="AQ778" s="9">
        <f>IFERROR(VLOOKUP($AN778,'Introduction probability'!$A$1:$L$128,6,FALSE),"0")</f>
        <v>0.5</v>
      </c>
      <c r="AR778" s="9">
        <f>IFERROR(VLOOKUP($AN778,'Introduction probability'!$A$1:$L$128,7,FALSE),"0")</f>
        <v>0.5</v>
      </c>
      <c r="AS778" s="9">
        <f>IFERROR(VLOOKUP($AN778,'Introduction probability'!$A$1:$L$128,8,FALSE),"0")</f>
        <v>0.5</v>
      </c>
      <c r="AT778" s="9">
        <f>IFERROR(VLOOKUP($AN778,'Introduction probability'!$A$1:$L$128,9,FALSE),"0")</f>
        <v>0.5</v>
      </c>
      <c r="AU778" s="9">
        <f>IFERROR(VLOOKUP($AN778,'Introduction probability'!$A$1:$L$128,10,FALSE),"0")</f>
        <v>1</v>
      </c>
      <c r="AV778" s="9">
        <f>IFERROR(VLOOKUP($AN778,'Introduction probability'!$A$1:$L$128,11,FALSE),"0")</f>
        <v>1</v>
      </c>
      <c r="AW778" s="9">
        <f>IFERROR(VLOOKUP($AN778,'Introduction probability'!$A$1:$L$128,12,FALSE),"0")</f>
        <v>0.5</v>
      </c>
      <c r="AY778" s="2" t="str">
        <f t="shared" si="303"/>
        <v>Morecambe Bay</v>
      </c>
      <c r="AZ778" s="2" t="str">
        <f t="shared" si="304"/>
        <v>SPA</v>
      </c>
      <c r="BA778" s="2">
        <f t="shared" si="305"/>
        <v>0</v>
      </c>
      <c r="BB778" s="2">
        <f t="shared" si="306"/>
        <v>0</v>
      </c>
      <c r="BC778" s="2">
        <f t="shared" si="307"/>
        <v>0</v>
      </c>
      <c r="BD778" s="2">
        <f t="shared" si="308"/>
        <v>0</v>
      </c>
      <c r="BE778" s="2">
        <f t="shared" si="309"/>
        <v>0</v>
      </c>
      <c r="BF778" s="2">
        <f t="shared" si="310"/>
        <v>0</v>
      </c>
      <c r="BG778" s="2">
        <f t="shared" si="311"/>
        <v>0</v>
      </c>
      <c r="BH778" s="2">
        <f t="shared" si="312"/>
        <v>0</v>
      </c>
    </row>
    <row r="779" spans="1:60" x14ac:dyDescent="0.25">
      <c r="A779" s="1" t="s">
        <v>301</v>
      </c>
      <c r="B779" s="1" t="s">
        <v>302</v>
      </c>
      <c r="C779" s="1" t="s">
        <v>242</v>
      </c>
      <c r="D779" s="1" t="s">
        <v>441</v>
      </c>
      <c r="E779" s="1" t="s">
        <v>15</v>
      </c>
      <c r="F779" s="1" t="s">
        <v>16</v>
      </c>
      <c r="G779" s="1" t="s">
        <v>16</v>
      </c>
      <c r="H779" s="1" t="s">
        <v>17</v>
      </c>
      <c r="I779" s="1" t="s">
        <v>624</v>
      </c>
      <c r="J779" s="1" t="s">
        <v>263</v>
      </c>
      <c r="K779" s="1" t="s">
        <v>16</v>
      </c>
      <c r="L779" s="1" t="s">
        <v>19</v>
      </c>
      <c r="M779" s="2" t="str">
        <f t="shared" si="289"/>
        <v>UK0013030</v>
      </c>
      <c r="N779" s="2" t="str">
        <f t="shared" si="290"/>
        <v>Severn Estuary/ Môr Hafren</v>
      </c>
      <c r="O779" s="2" t="str">
        <f t="shared" si="291"/>
        <v>SAC</v>
      </c>
      <c r="P779" s="2" t="str">
        <f t="shared" si="293"/>
        <v>A2.71</v>
      </c>
      <c r="Q779" s="37" t="s">
        <v>403</v>
      </c>
      <c r="R779" s="37" t="s">
        <v>288</v>
      </c>
      <c r="S779" s="37" t="s">
        <v>341</v>
      </c>
      <c r="T779" s="37" t="s">
        <v>597</v>
      </c>
      <c r="U779" s="9">
        <f t="shared" si="294"/>
        <v>0</v>
      </c>
      <c r="V779" s="9">
        <f t="shared" si="295"/>
        <v>1</v>
      </c>
      <c r="W779" s="9">
        <f t="shared" si="296"/>
        <v>0</v>
      </c>
      <c r="X779" s="9">
        <f t="shared" si="297"/>
        <v>0</v>
      </c>
      <c r="Y779" s="9">
        <f t="shared" si="298"/>
        <v>0</v>
      </c>
      <c r="Z779" s="9">
        <f t="shared" si="299"/>
        <v>0</v>
      </c>
      <c r="AA779" s="9">
        <f t="shared" si="300"/>
        <v>0</v>
      </c>
      <c r="AB779" s="9">
        <f t="shared" si="301"/>
        <v>0</v>
      </c>
      <c r="AN779" s="10" t="str">
        <f t="shared" si="292"/>
        <v>Morecambe BaySPA</v>
      </c>
      <c r="AO779" s="10" t="str">
        <f t="shared" si="302"/>
        <v>Morecambe Bay</v>
      </c>
      <c r="AP779" s="9">
        <f>IFERROR(VLOOKUP($AN779,'Introduction probability'!$A$1:$L$128,5,FALSE),"0")</f>
        <v>1</v>
      </c>
      <c r="AQ779" s="9">
        <f>IFERROR(VLOOKUP($AN779,'Introduction probability'!$A$1:$L$128,6,FALSE),"0")</f>
        <v>0.5</v>
      </c>
      <c r="AR779" s="9">
        <f>IFERROR(VLOOKUP($AN779,'Introduction probability'!$A$1:$L$128,7,FALSE),"0")</f>
        <v>0.5</v>
      </c>
      <c r="AS779" s="9">
        <f>IFERROR(VLOOKUP($AN779,'Introduction probability'!$A$1:$L$128,8,FALSE),"0")</f>
        <v>0.5</v>
      </c>
      <c r="AT779" s="9">
        <f>IFERROR(VLOOKUP($AN779,'Introduction probability'!$A$1:$L$128,9,FALSE),"0")</f>
        <v>0.5</v>
      </c>
      <c r="AU779" s="9">
        <f>IFERROR(VLOOKUP($AN779,'Introduction probability'!$A$1:$L$128,10,FALSE),"0")</f>
        <v>1</v>
      </c>
      <c r="AV779" s="9">
        <f>IFERROR(VLOOKUP($AN779,'Introduction probability'!$A$1:$L$128,11,FALSE),"0")</f>
        <v>1</v>
      </c>
      <c r="AW779" s="9">
        <f>IFERROR(VLOOKUP($AN779,'Introduction probability'!$A$1:$L$128,12,FALSE),"0")</f>
        <v>0.5</v>
      </c>
      <c r="AY779" s="2" t="str">
        <f t="shared" si="303"/>
        <v>Morecambe Bay</v>
      </c>
      <c r="AZ779" s="2" t="str">
        <f t="shared" si="304"/>
        <v>SPA</v>
      </c>
      <c r="BA779" s="2">
        <f t="shared" si="305"/>
        <v>0</v>
      </c>
      <c r="BB779" s="2">
        <f t="shared" si="306"/>
        <v>0.5</v>
      </c>
      <c r="BC779" s="2">
        <f t="shared" si="307"/>
        <v>0</v>
      </c>
      <c r="BD779" s="2">
        <f t="shared" si="308"/>
        <v>0</v>
      </c>
      <c r="BE779" s="2">
        <f t="shared" si="309"/>
        <v>0</v>
      </c>
      <c r="BF779" s="2">
        <f t="shared" si="310"/>
        <v>0</v>
      </c>
      <c r="BG779" s="2">
        <f t="shared" si="311"/>
        <v>0</v>
      </c>
      <c r="BH779" s="2">
        <f t="shared" si="312"/>
        <v>0</v>
      </c>
    </row>
    <row r="780" spans="1:60" x14ac:dyDescent="0.25">
      <c r="A780" s="1" t="s">
        <v>301</v>
      </c>
      <c r="B780" s="1" t="s">
        <v>302</v>
      </c>
      <c r="C780" s="1" t="s">
        <v>242</v>
      </c>
      <c r="D780" s="1" t="s">
        <v>441</v>
      </c>
      <c r="E780" s="1" t="s">
        <v>15</v>
      </c>
      <c r="F780" s="1" t="s">
        <v>16</v>
      </c>
      <c r="G780" s="1" t="s">
        <v>16</v>
      </c>
      <c r="H780" s="1" t="s">
        <v>17</v>
      </c>
      <c r="I780" s="1" t="s">
        <v>595</v>
      </c>
      <c r="J780" s="1" t="s">
        <v>155</v>
      </c>
      <c r="K780" s="1" t="s">
        <v>16</v>
      </c>
      <c r="L780" s="1" t="s">
        <v>19</v>
      </c>
      <c r="M780" s="2" t="str">
        <f t="shared" si="289"/>
        <v>UK0013030</v>
      </c>
      <c r="N780" s="2" t="str">
        <f t="shared" si="290"/>
        <v>Severn Estuary/ Môr Hafren</v>
      </c>
      <c r="O780" s="2" t="str">
        <f t="shared" si="291"/>
        <v>SAC</v>
      </c>
      <c r="P780" s="2" t="str">
        <f t="shared" si="293"/>
        <v>A1</v>
      </c>
      <c r="Q780" s="37" t="s">
        <v>403</v>
      </c>
      <c r="R780" s="37" t="s">
        <v>288</v>
      </c>
      <c r="S780" s="37" t="s">
        <v>341</v>
      </c>
      <c r="T780" s="37" t="s">
        <v>543</v>
      </c>
      <c r="U780" s="9">
        <f t="shared" si="294"/>
        <v>0</v>
      </c>
      <c r="V780" s="9">
        <f t="shared" si="295"/>
        <v>0</v>
      </c>
      <c r="W780" s="9">
        <f t="shared" si="296"/>
        <v>0</v>
      </c>
      <c r="X780" s="9">
        <f t="shared" si="297"/>
        <v>0</v>
      </c>
      <c r="Y780" s="9">
        <f t="shared" si="298"/>
        <v>0</v>
      </c>
      <c r="Z780" s="9">
        <f t="shared" si="299"/>
        <v>0</v>
      </c>
      <c r="AA780" s="9">
        <f t="shared" si="300"/>
        <v>0</v>
      </c>
      <c r="AB780" s="9">
        <f t="shared" si="301"/>
        <v>0</v>
      </c>
      <c r="AN780" s="10" t="str">
        <f t="shared" si="292"/>
        <v>Morecambe BaySPA</v>
      </c>
      <c r="AO780" s="10" t="str">
        <f t="shared" si="302"/>
        <v>Morecambe Bay</v>
      </c>
      <c r="AP780" s="9">
        <f>IFERROR(VLOOKUP($AN780,'Introduction probability'!$A$1:$L$128,5,FALSE),"0")</f>
        <v>1</v>
      </c>
      <c r="AQ780" s="9">
        <f>IFERROR(VLOOKUP($AN780,'Introduction probability'!$A$1:$L$128,6,FALSE),"0")</f>
        <v>0.5</v>
      </c>
      <c r="AR780" s="9">
        <f>IFERROR(VLOOKUP($AN780,'Introduction probability'!$A$1:$L$128,7,FALSE),"0")</f>
        <v>0.5</v>
      </c>
      <c r="AS780" s="9">
        <f>IFERROR(VLOOKUP($AN780,'Introduction probability'!$A$1:$L$128,8,FALSE),"0")</f>
        <v>0.5</v>
      </c>
      <c r="AT780" s="9">
        <f>IFERROR(VLOOKUP($AN780,'Introduction probability'!$A$1:$L$128,9,FALSE),"0")</f>
        <v>0.5</v>
      </c>
      <c r="AU780" s="9">
        <f>IFERROR(VLOOKUP($AN780,'Introduction probability'!$A$1:$L$128,10,FALSE),"0")</f>
        <v>1</v>
      </c>
      <c r="AV780" s="9">
        <f>IFERROR(VLOOKUP($AN780,'Introduction probability'!$A$1:$L$128,11,FALSE),"0")</f>
        <v>1</v>
      </c>
      <c r="AW780" s="9">
        <f>IFERROR(VLOOKUP($AN780,'Introduction probability'!$A$1:$L$128,12,FALSE),"0")</f>
        <v>0.5</v>
      </c>
      <c r="AY780" s="2" t="str">
        <f t="shared" si="303"/>
        <v>Morecambe Bay</v>
      </c>
      <c r="AZ780" s="2" t="str">
        <f t="shared" si="304"/>
        <v>SPA</v>
      </c>
      <c r="BA780" s="2">
        <f t="shared" si="305"/>
        <v>0</v>
      </c>
      <c r="BB780" s="2">
        <f t="shared" si="306"/>
        <v>0</v>
      </c>
      <c r="BC780" s="2">
        <f t="shared" si="307"/>
        <v>0</v>
      </c>
      <c r="BD780" s="2">
        <f t="shared" si="308"/>
        <v>0</v>
      </c>
      <c r="BE780" s="2">
        <f t="shared" si="309"/>
        <v>0</v>
      </c>
      <c r="BF780" s="2">
        <f t="shared" si="310"/>
        <v>0</v>
      </c>
      <c r="BG780" s="2">
        <f t="shared" si="311"/>
        <v>0</v>
      </c>
      <c r="BH780" s="2">
        <f t="shared" si="312"/>
        <v>0</v>
      </c>
    </row>
    <row r="781" spans="1:60" x14ac:dyDescent="0.25">
      <c r="A781" s="1" t="s">
        <v>301</v>
      </c>
      <c r="B781" s="1" t="s">
        <v>302</v>
      </c>
      <c r="C781" s="1" t="s">
        <v>242</v>
      </c>
      <c r="D781" s="1" t="s">
        <v>441</v>
      </c>
      <c r="E781" s="1" t="s">
        <v>15</v>
      </c>
      <c r="F781" s="1" t="s">
        <v>16</v>
      </c>
      <c r="G781" s="1" t="s">
        <v>16</v>
      </c>
      <c r="H781" s="1" t="s">
        <v>17</v>
      </c>
      <c r="I781" s="1" t="s">
        <v>632</v>
      </c>
      <c r="J781" s="1" t="s">
        <v>303</v>
      </c>
      <c r="K781" s="1" t="s">
        <v>16</v>
      </c>
      <c r="L781" s="1" t="s">
        <v>19</v>
      </c>
      <c r="M781" s="2" t="str">
        <f t="shared" si="289"/>
        <v>UK0013030</v>
      </c>
      <c r="N781" s="2" t="str">
        <f t="shared" si="290"/>
        <v>Severn Estuary/ Môr Hafren</v>
      </c>
      <c r="O781" s="2" t="str">
        <f t="shared" si="291"/>
        <v>SAC</v>
      </c>
      <c r="P781" s="2" t="str">
        <f t="shared" si="293"/>
        <v>A5.61</v>
      </c>
      <c r="Q781" s="37" t="s">
        <v>403</v>
      </c>
      <c r="R781" s="37" t="s">
        <v>288</v>
      </c>
      <c r="S781" s="37" t="s">
        <v>341</v>
      </c>
      <c r="T781" s="37" t="s">
        <v>593</v>
      </c>
      <c r="U781" s="9">
        <f t="shared" si="294"/>
        <v>0</v>
      </c>
      <c r="V781" s="9">
        <f t="shared" si="295"/>
        <v>0</v>
      </c>
      <c r="W781" s="9">
        <f t="shared" si="296"/>
        <v>0</v>
      </c>
      <c r="X781" s="9">
        <f t="shared" si="297"/>
        <v>0</v>
      </c>
      <c r="Y781" s="9">
        <f t="shared" si="298"/>
        <v>0</v>
      </c>
      <c r="Z781" s="9">
        <f t="shared" si="299"/>
        <v>0</v>
      </c>
      <c r="AA781" s="9">
        <f t="shared" si="300"/>
        <v>0</v>
      </c>
      <c r="AB781" s="9">
        <f t="shared" si="301"/>
        <v>0</v>
      </c>
      <c r="AN781" s="10" t="str">
        <f t="shared" si="292"/>
        <v>Morecambe BaySPA</v>
      </c>
      <c r="AO781" s="10" t="str">
        <f t="shared" si="302"/>
        <v>Morecambe Bay</v>
      </c>
      <c r="AP781" s="9">
        <f>IFERROR(VLOOKUP($AN781,'Introduction probability'!$A$1:$L$128,5,FALSE),"0")</f>
        <v>1</v>
      </c>
      <c r="AQ781" s="9">
        <f>IFERROR(VLOOKUP($AN781,'Introduction probability'!$A$1:$L$128,6,FALSE),"0")</f>
        <v>0.5</v>
      </c>
      <c r="AR781" s="9">
        <f>IFERROR(VLOOKUP($AN781,'Introduction probability'!$A$1:$L$128,7,FALSE),"0")</f>
        <v>0.5</v>
      </c>
      <c r="AS781" s="9">
        <f>IFERROR(VLOOKUP($AN781,'Introduction probability'!$A$1:$L$128,8,FALSE),"0")</f>
        <v>0.5</v>
      </c>
      <c r="AT781" s="9">
        <f>IFERROR(VLOOKUP($AN781,'Introduction probability'!$A$1:$L$128,9,FALSE),"0")</f>
        <v>0.5</v>
      </c>
      <c r="AU781" s="9">
        <f>IFERROR(VLOOKUP($AN781,'Introduction probability'!$A$1:$L$128,10,FALSE),"0")</f>
        <v>1</v>
      </c>
      <c r="AV781" s="9">
        <f>IFERROR(VLOOKUP($AN781,'Introduction probability'!$A$1:$L$128,11,FALSE),"0")</f>
        <v>1</v>
      </c>
      <c r="AW781" s="9">
        <f>IFERROR(VLOOKUP($AN781,'Introduction probability'!$A$1:$L$128,12,FALSE),"0")</f>
        <v>0.5</v>
      </c>
      <c r="AY781" s="2" t="str">
        <f t="shared" si="303"/>
        <v>Morecambe Bay</v>
      </c>
      <c r="AZ781" s="2" t="str">
        <f t="shared" si="304"/>
        <v>SPA</v>
      </c>
      <c r="BA781" s="2">
        <f t="shared" si="305"/>
        <v>0</v>
      </c>
      <c r="BB781" s="2">
        <f t="shared" si="306"/>
        <v>0</v>
      </c>
      <c r="BC781" s="2">
        <f t="shared" si="307"/>
        <v>0</v>
      </c>
      <c r="BD781" s="2">
        <f t="shared" si="308"/>
        <v>0</v>
      </c>
      <c r="BE781" s="2">
        <f t="shared" si="309"/>
        <v>0</v>
      </c>
      <c r="BF781" s="2">
        <f t="shared" si="310"/>
        <v>0</v>
      </c>
      <c r="BG781" s="2">
        <f t="shared" si="311"/>
        <v>0</v>
      </c>
      <c r="BH781" s="2">
        <f t="shared" si="312"/>
        <v>0</v>
      </c>
    </row>
    <row r="782" spans="1:60" x14ac:dyDescent="0.25">
      <c r="A782" s="1" t="s">
        <v>301</v>
      </c>
      <c r="B782" s="1" t="s">
        <v>302</v>
      </c>
      <c r="C782" s="1" t="s">
        <v>242</v>
      </c>
      <c r="D782" s="1" t="s">
        <v>515</v>
      </c>
      <c r="E782" s="1" t="s">
        <v>208</v>
      </c>
      <c r="F782" s="1" t="s">
        <v>208</v>
      </c>
      <c r="G782" s="1" t="s">
        <v>16</v>
      </c>
      <c r="H782" s="1" t="s">
        <v>17</v>
      </c>
      <c r="I782" s="1" t="s">
        <v>16</v>
      </c>
      <c r="J782" s="1" t="s">
        <v>16</v>
      </c>
      <c r="K782" s="1" t="s">
        <v>16</v>
      </c>
      <c r="L782" s="1" t="s">
        <v>16</v>
      </c>
      <c r="M782" s="2" t="str">
        <f t="shared" si="289"/>
        <v>UK0013030</v>
      </c>
      <c r="N782" s="2" t="str">
        <f t="shared" si="290"/>
        <v>Severn Estuary/ Môr Hafren</v>
      </c>
      <c r="O782" s="2" t="str">
        <f t="shared" si="291"/>
        <v>SAC</v>
      </c>
      <c r="P782" s="2" t="str">
        <f t="shared" si="293"/>
        <v>S1099</v>
      </c>
      <c r="Q782" s="37" t="s">
        <v>403</v>
      </c>
      <c r="R782" s="37" t="s">
        <v>288</v>
      </c>
      <c r="S782" s="37" t="s">
        <v>341</v>
      </c>
      <c r="T782" s="37" t="s">
        <v>594</v>
      </c>
      <c r="U782" s="9">
        <f t="shared" si="294"/>
        <v>1</v>
      </c>
      <c r="V782" s="9">
        <f t="shared" si="295"/>
        <v>1</v>
      </c>
      <c r="W782" s="9">
        <f t="shared" si="296"/>
        <v>1</v>
      </c>
      <c r="X782" s="9">
        <f t="shared" si="297"/>
        <v>0</v>
      </c>
      <c r="Y782" s="9">
        <f t="shared" si="298"/>
        <v>1</v>
      </c>
      <c r="Z782" s="9">
        <f t="shared" si="299"/>
        <v>1</v>
      </c>
      <c r="AA782" s="9">
        <f t="shared" si="300"/>
        <v>1</v>
      </c>
      <c r="AB782" s="9">
        <f t="shared" si="301"/>
        <v>1</v>
      </c>
      <c r="AN782" s="10" t="str">
        <f t="shared" si="292"/>
        <v>Morecambe BaySPA</v>
      </c>
      <c r="AO782" s="10" t="str">
        <f t="shared" si="302"/>
        <v>Morecambe Bay</v>
      </c>
      <c r="AP782" s="9">
        <f>IFERROR(VLOOKUP($AN782,'Introduction probability'!$A$1:$L$128,5,FALSE),"0")</f>
        <v>1</v>
      </c>
      <c r="AQ782" s="9">
        <f>IFERROR(VLOOKUP($AN782,'Introduction probability'!$A$1:$L$128,6,FALSE),"0")</f>
        <v>0.5</v>
      </c>
      <c r="AR782" s="9">
        <f>IFERROR(VLOOKUP($AN782,'Introduction probability'!$A$1:$L$128,7,FALSE),"0")</f>
        <v>0.5</v>
      </c>
      <c r="AS782" s="9">
        <f>IFERROR(VLOOKUP($AN782,'Introduction probability'!$A$1:$L$128,8,FALSE),"0")</f>
        <v>0.5</v>
      </c>
      <c r="AT782" s="9">
        <f>IFERROR(VLOOKUP($AN782,'Introduction probability'!$A$1:$L$128,9,FALSE),"0")</f>
        <v>0.5</v>
      </c>
      <c r="AU782" s="9">
        <f>IFERROR(VLOOKUP($AN782,'Introduction probability'!$A$1:$L$128,10,FALSE),"0")</f>
        <v>1</v>
      </c>
      <c r="AV782" s="9">
        <f>IFERROR(VLOOKUP($AN782,'Introduction probability'!$A$1:$L$128,11,FALSE),"0")</f>
        <v>1</v>
      </c>
      <c r="AW782" s="9">
        <f>IFERROR(VLOOKUP($AN782,'Introduction probability'!$A$1:$L$128,12,FALSE),"0")</f>
        <v>0.5</v>
      </c>
      <c r="AY782" s="2" t="str">
        <f t="shared" si="303"/>
        <v>Morecambe Bay</v>
      </c>
      <c r="AZ782" s="2" t="str">
        <f t="shared" si="304"/>
        <v>SPA</v>
      </c>
      <c r="BA782" s="2">
        <f t="shared" si="305"/>
        <v>1</v>
      </c>
      <c r="BB782" s="2">
        <f t="shared" si="306"/>
        <v>0.5</v>
      </c>
      <c r="BC782" s="2">
        <f t="shared" si="307"/>
        <v>0.5</v>
      </c>
      <c r="BD782" s="2">
        <f t="shared" si="308"/>
        <v>0</v>
      </c>
      <c r="BE782" s="2">
        <f t="shared" si="309"/>
        <v>0.5</v>
      </c>
      <c r="BF782" s="2">
        <f t="shared" si="310"/>
        <v>1</v>
      </c>
      <c r="BG782" s="2">
        <f t="shared" si="311"/>
        <v>1</v>
      </c>
      <c r="BH782" s="2">
        <f t="shared" si="312"/>
        <v>0.5</v>
      </c>
    </row>
    <row r="783" spans="1:60" x14ac:dyDescent="0.25">
      <c r="A783" s="1" t="s">
        <v>301</v>
      </c>
      <c r="B783" s="1" t="s">
        <v>302</v>
      </c>
      <c r="C783" s="1" t="s">
        <v>242</v>
      </c>
      <c r="D783" s="1" t="s">
        <v>548</v>
      </c>
      <c r="E783" s="1" t="s">
        <v>276</v>
      </c>
      <c r="F783" s="1" t="s">
        <v>16</v>
      </c>
      <c r="G783" s="1" t="s">
        <v>16</v>
      </c>
      <c r="H783" s="1" t="s">
        <v>17</v>
      </c>
      <c r="I783" s="1" t="s">
        <v>472</v>
      </c>
      <c r="J783" s="1" t="s">
        <v>65</v>
      </c>
      <c r="K783" s="1" t="s">
        <v>16</v>
      </c>
      <c r="L783" s="1" t="s">
        <v>19</v>
      </c>
      <c r="M783" s="2" t="str">
        <f t="shared" si="289"/>
        <v>UK0013030</v>
      </c>
      <c r="N783" s="2" t="str">
        <f t="shared" si="290"/>
        <v>Severn Estuary/ Môr Hafren</v>
      </c>
      <c r="O783" s="2" t="str">
        <f t="shared" si="291"/>
        <v>SAC</v>
      </c>
      <c r="P783" s="2" t="str">
        <f t="shared" si="293"/>
        <v>A5.1</v>
      </c>
      <c r="Q783" s="37" t="s">
        <v>403</v>
      </c>
      <c r="R783" s="37" t="s">
        <v>288</v>
      </c>
      <c r="S783" s="37" t="s">
        <v>341</v>
      </c>
      <c r="T783" s="37" t="s">
        <v>595</v>
      </c>
      <c r="U783" s="9">
        <f t="shared" si="294"/>
        <v>1</v>
      </c>
      <c r="V783" s="9">
        <f t="shared" si="295"/>
        <v>1</v>
      </c>
      <c r="W783" s="9">
        <f t="shared" si="296"/>
        <v>1</v>
      </c>
      <c r="X783" s="9">
        <f t="shared" si="297"/>
        <v>0</v>
      </c>
      <c r="Y783" s="9">
        <f t="shared" si="298"/>
        <v>1</v>
      </c>
      <c r="Z783" s="9">
        <f t="shared" si="299"/>
        <v>1</v>
      </c>
      <c r="AA783" s="9">
        <f t="shared" si="300"/>
        <v>1</v>
      </c>
      <c r="AB783" s="9">
        <f t="shared" si="301"/>
        <v>1</v>
      </c>
      <c r="AN783" s="10" t="str">
        <f t="shared" si="292"/>
        <v>Morecambe BaySPA</v>
      </c>
      <c r="AO783" s="10" t="str">
        <f t="shared" si="302"/>
        <v>Morecambe Bay</v>
      </c>
      <c r="AP783" s="9">
        <f>IFERROR(VLOOKUP($AN783,'Introduction probability'!$A$1:$L$128,5,FALSE),"0")</f>
        <v>1</v>
      </c>
      <c r="AQ783" s="9">
        <f>IFERROR(VLOOKUP($AN783,'Introduction probability'!$A$1:$L$128,6,FALSE),"0")</f>
        <v>0.5</v>
      </c>
      <c r="AR783" s="9">
        <f>IFERROR(VLOOKUP($AN783,'Introduction probability'!$A$1:$L$128,7,FALSE),"0")</f>
        <v>0.5</v>
      </c>
      <c r="AS783" s="9">
        <f>IFERROR(VLOOKUP($AN783,'Introduction probability'!$A$1:$L$128,8,FALSE),"0")</f>
        <v>0.5</v>
      </c>
      <c r="AT783" s="9">
        <f>IFERROR(VLOOKUP($AN783,'Introduction probability'!$A$1:$L$128,9,FALSE),"0")</f>
        <v>0.5</v>
      </c>
      <c r="AU783" s="9">
        <f>IFERROR(VLOOKUP($AN783,'Introduction probability'!$A$1:$L$128,10,FALSE),"0")</f>
        <v>1</v>
      </c>
      <c r="AV783" s="9">
        <f>IFERROR(VLOOKUP($AN783,'Introduction probability'!$A$1:$L$128,11,FALSE),"0")</f>
        <v>1</v>
      </c>
      <c r="AW783" s="9">
        <f>IFERROR(VLOOKUP($AN783,'Introduction probability'!$A$1:$L$128,12,FALSE),"0")</f>
        <v>0.5</v>
      </c>
      <c r="AY783" s="2" t="str">
        <f t="shared" si="303"/>
        <v>Morecambe Bay</v>
      </c>
      <c r="AZ783" s="2" t="str">
        <f t="shared" si="304"/>
        <v>SPA</v>
      </c>
      <c r="BA783" s="2">
        <f t="shared" si="305"/>
        <v>1</v>
      </c>
      <c r="BB783" s="2">
        <f t="shared" si="306"/>
        <v>0.5</v>
      </c>
      <c r="BC783" s="2">
        <f t="shared" si="307"/>
        <v>0.5</v>
      </c>
      <c r="BD783" s="2">
        <f t="shared" si="308"/>
        <v>0</v>
      </c>
      <c r="BE783" s="2">
        <f t="shared" si="309"/>
        <v>0.5</v>
      </c>
      <c r="BF783" s="2">
        <f t="shared" si="310"/>
        <v>1</v>
      </c>
      <c r="BG783" s="2">
        <f t="shared" si="311"/>
        <v>1</v>
      </c>
      <c r="BH783" s="2">
        <f t="shared" si="312"/>
        <v>0.5</v>
      </c>
    </row>
    <row r="784" spans="1:60" x14ac:dyDescent="0.25">
      <c r="A784" s="1" t="s">
        <v>301</v>
      </c>
      <c r="B784" s="1" t="s">
        <v>302</v>
      </c>
      <c r="C784" s="1" t="s">
        <v>242</v>
      </c>
      <c r="D784" s="1" t="s">
        <v>548</v>
      </c>
      <c r="E784" s="1" t="s">
        <v>276</v>
      </c>
      <c r="F784" s="1" t="s">
        <v>16</v>
      </c>
      <c r="G784" s="1" t="s">
        <v>16</v>
      </c>
      <c r="H784" s="1" t="s">
        <v>17</v>
      </c>
      <c r="I784" s="1" t="s">
        <v>455</v>
      </c>
      <c r="J784" s="1" t="s">
        <v>40</v>
      </c>
      <c r="K784" s="1" t="s">
        <v>16</v>
      </c>
      <c r="L784" s="1" t="s">
        <v>19</v>
      </c>
      <c r="M784" s="2" t="str">
        <f t="shared" si="289"/>
        <v>UK0013030</v>
      </c>
      <c r="N784" s="2" t="str">
        <f t="shared" si="290"/>
        <v>Severn Estuary/ Môr Hafren</v>
      </c>
      <c r="O784" s="2" t="str">
        <f t="shared" si="291"/>
        <v>SAC</v>
      </c>
      <c r="P784" s="2" t="str">
        <f t="shared" si="293"/>
        <v>A5.4</v>
      </c>
      <c r="Q784" s="37" t="s">
        <v>403</v>
      </c>
      <c r="R784" s="37" t="s">
        <v>288</v>
      </c>
      <c r="S784" s="37" t="s">
        <v>341</v>
      </c>
      <c r="T784" s="37" t="s">
        <v>624</v>
      </c>
      <c r="U784" s="9">
        <f t="shared" si="294"/>
        <v>0</v>
      </c>
      <c r="V784" s="9">
        <f t="shared" si="295"/>
        <v>1</v>
      </c>
      <c r="W784" s="9">
        <f t="shared" si="296"/>
        <v>1</v>
      </c>
      <c r="X784" s="9">
        <f t="shared" si="297"/>
        <v>0</v>
      </c>
      <c r="Y784" s="9">
        <f t="shared" si="298"/>
        <v>1</v>
      </c>
      <c r="Z784" s="9">
        <f t="shared" si="299"/>
        <v>1</v>
      </c>
      <c r="AA784" s="9">
        <f t="shared" si="300"/>
        <v>1</v>
      </c>
      <c r="AB784" s="9">
        <f t="shared" si="301"/>
        <v>1</v>
      </c>
      <c r="AN784" s="10" t="str">
        <f t="shared" si="292"/>
        <v>Morecambe BaySPA</v>
      </c>
      <c r="AO784" s="10" t="str">
        <f t="shared" si="302"/>
        <v>Morecambe Bay</v>
      </c>
      <c r="AP784" s="9">
        <f>IFERROR(VLOOKUP($AN784,'Introduction probability'!$A$1:$L$128,5,FALSE),"0")</f>
        <v>1</v>
      </c>
      <c r="AQ784" s="9">
        <f>IFERROR(VLOOKUP($AN784,'Introduction probability'!$A$1:$L$128,6,FALSE),"0")</f>
        <v>0.5</v>
      </c>
      <c r="AR784" s="9">
        <f>IFERROR(VLOOKUP($AN784,'Introduction probability'!$A$1:$L$128,7,FALSE),"0")</f>
        <v>0.5</v>
      </c>
      <c r="AS784" s="9">
        <f>IFERROR(VLOOKUP($AN784,'Introduction probability'!$A$1:$L$128,8,FALSE),"0")</f>
        <v>0.5</v>
      </c>
      <c r="AT784" s="9">
        <f>IFERROR(VLOOKUP($AN784,'Introduction probability'!$A$1:$L$128,9,FALSE),"0")</f>
        <v>0.5</v>
      </c>
      <c r="AU784" s="9">
        <f>IFERROR(VLOOKUP($AN784,'Introduction probability'!$A$1:$L$128,10,FALSE),"0")</f>
        <v>1</v>
      </c>
      <c r="AV784" s="9">
        <f>IFERROR(VLOOKUP($AN784,'Introduction probability'!$A$1:$L$128,11,FALSE),"0")</f>
        <v>1</v>
      </c>
      <c r="AW784" s="9">
        <f>IFERROR(VLOOKUP($AN784,'Introduction probability'!$A$1:$L$128,12,FALSE),"0")</f>
        <v>0.5</v>
      </c>
      <c r="AY784" s="2" t="str">
        <f t="shared" si="303"/>
        <v>Morecambe Bay</v>
      </c>
      <c r="AZ784" s="2" t="str">
        <f t="shared" si="304"/>
        <v>SPA</v>
      </c>
      <c r="BA784" s="2">
        <f t="shared" si="305"/>
        <v>0</v>
      </c>
      <c r="BB784" s="2">
        <f t="shared" si="306"/>
        <v>0.5</v>
      </c>
      <c r="BC784" s="2">
        <f t="shared" si="307"/>
        <v>0.5</v>
      </c>
      <c r="BD784" s="2">
        <f t="shared" si="308"/>
        <v>0</v>
      </c>
      <c r="BE784" s="2">
        <f t="shared" si="309"/>
        <v>0.5</v>
      </c>
      <c r="BF784" s="2">
        <f t="shared" si="310"/>
        <v>1</v>
      </c>
      <c r="BG784" s="2">
        <f t="shared" si="311"/>
        <v>1</v>
      </c>
      <c r="BH784" s="2">
        <f t="shared" si="312"/>
        <v>0.5</v>
      </c>
    </row>
    <row r="785" spans="1:60" x14ac:dyDescent="0.25">
      <c r="A785" s="1" t="s">
        <v>301</v>
      </c>
      <c r="B785" s="1" t="s">
        <v>302</v>
      </c>
      <c r="C785" s="1" t="s">
        <v>242</v>
      </c>
      <c r="D785" s="1" t="s">
        <v>548</v>
      </c>
      <c r="E785" s="1" t="s">
        <v>276</v>
      </c>
      <c r="F785" s="1" t="s">
        <v>16</v>
      </c>
      <c r="G785" s="1" t="s">
        <v>16</v>
      </c>
      <c r="H785" s="1" t="s">
        <v>17</v>
      </c>
      <c r="I785" s="1" t="s">
        <v>456</v>
      </c>
      <c r="J785" s="1" t="s">
        <v>41</v>
      </c>
      <c r="K785" s="1" t="s">
        <v>16</v>
      </c>
      <c r="L785" s="1" t="s">
        <v>19</v>
      </c>
      <c r="M785" s="2" t="str">
        <f t="shared" si="289"/>
        <v>UK0013030</v>
      </c>
      <c r="N785" s="2" t="str">
        <f t="shared" si="290"/>
        <v>Severn Estuary/ Môr Hafren</v>
      </c>
      <c r="O785" s="2" t="str">
        <f t="shared" si="291"/>
        <v>SAC</v>
      </c>
      <c r="P785" s="2" t="str">
        <f t="shared" si="293"/>
        <v>A5.3</v>
      </c>
      <c r="Q785" s="37" t="s">
        <v>403</v>
      </c>
      <c r="R785" s="37" t="s">
        <v>288</v>
      </c>
      <c r="S785" s="37" t="s">
        <v>341</v>
      </c>
      <c r="T785" s="37" t="s">
        <v>450</v>
      </c>
      <c r="U785" s="9">
        <f t="shared" si="294"/>
        <v>0</v>
      </c>
      <c r="V785" s="9">
        <f t="shared" si="295"/>
        <v>1</v>
      </c>
      <c r="W785" s="9">
        <f t="shared" si="296"/>
        <v>0</v>
      </c>
      <c r="X785" s="9">
        <f t="shared" si="297"/>
        <v>0</v>
      </c>
      <c r="Y785" s="9">
        <f t="shared" si="298"/>
        <v>0</v>
      </c>
      <c r="Z785" s="9">
        <f t="shared" si="299"/>
        <v>1</v>
      </c>
      <c r="AA785" s="9">
        <f t="shared" si="300"/>
        <v>1</v>
      </c>
      <c r="AB785" s="9">
        <f t="shared" si="301"/>
        <v>1</v>
      </c>
      <c r="AN785" s="10" t="str">
        <f t="shared" si="292"/>
        <v>Morecambe BaySPA</v>
      </c>
      <c r="AO785" s="10" t="str">
        <f t="shared" si="302"/>
        <v>Morecambe Bay</v>
      </c>
      <c r="AP785" s="9">
        <f>IFERROR(VLOOKUP($AN785,'Introduction probability'!$A$1:$L$128,5,FALSE),"0")</f>
        <v>1</v>
      </c>
      <c r="AQ785" s="9">
        <f>IFERROR(VLOOKUP($AN785,'Introduction probability'!$A$1:$L$128,6,FALSE),"0")</f>
        <v>0.5</v>
      </c>
      <c r="AR785" s="9">
        <f>IFERROR(VLOOKUP($AN785,'Introduction probability'!$A$1:$L$128,7,FALSE),"0")</f>
        <v>0.5</v>
      </c>
      <c r="AS785" s="9">
        <f>IFERROR(VLOOKUP($AN785,'Introduction probability'!$A$1:$L$128,8,FALSE),"0")</f>
        <v>0.5</v>
      </c>
      <c r="AT785" s="9">
        <f>IFERROR(VLOOKUP($AN785,'Introduction probability'!$A$1:$L$128,9,FALSE),"0")</f>
        <v>0.5</v>
      </c>
      <c r="AU785" s="9">
        <f>IFERROR(VLOOKUP($AN785,'Introduction probability'!$A$1:$L$128,10,FALSE),"0")</f>
        <v>1</v>
      </c>
      <c r="AV785" s="9">
        <f>IFERROR(VLOOKUP($AN785,'Introduction probability'!$A$1:$L$128,11,FALSE),"0")</f>
        <v>1</v>
      </c>
      <c r="AW785" s="9">
        <f>IFERROR(VLOOKUP($AN785,'Introduction probability'!$A$1:$L$128,12,FALSE),"0")</f>
        <v>0.5</v>
      </c>
      <c r="AY785" s="2" t="str">
        <f t="shared" si="303"/>
        <v>Morecambe Bay</v>
      </c>
      <c r="AZ785" s="2" t="str">
        <f t="shared" si="304"/>
        <v>SPA</v>
      </c>
      <c r="BA785" s="2">
        <f t="shared" si="305"/>
        <v>0</v>
      </c>
      <c r="BB785" s="2">
        <f t="shared" si="306"/>
        <v>0.5</v>
      </c>
      <c r="BC785" s="2">
        <f t="shared" si="307"/>
        <v>0</v>
      </c>
      <c r="BD785" s="2">
        <f t="shared" si="308"/>
        <v>0</v>
      </c>
      <c r="BE785" s="2">
        <f t="shared" si="309"/>
        <v>0</v>
      </c>
      <c r="BF785" s="2">
        <f t="shared" si="310"/>
        <v>1</v>
      </c>
      <c r="BG785" s="2">
        <f t="shared" si="311"/>
        <v>1</v>
      </c>
      <c r="BH785" s="2">
        <f t="shared" si="312"/>
        <v>0.5</v>
      </c>
    </row>
    <row r="786" spans="1:60" x14ac:dyDescent="0.25">
      <c r="A786" s="1" t="s">
        <v>301</v>
      </c>
      <c r="B786" s="1" t="s">
        <v>302</v>
      </c>
      <c r="C786" s="1" t="s">
        <v>242</v>
      </c>
      <c r="D786" s="1" t="s">
        <v>548</v>
      </c>
      <c r="E786" s="1" t="s">
        <v>276</v>
      </c>
      <c r="F786" s="1" t="s">
        <v>16</v>
      </c>
      <c r="G786" s="1" t="s">
        <v>16</v>
      </c>
      <c r="H786" s="1" t="s">
        <v>17</v>
      </c>
      <c r="I786" s="1" t="s">
        <v>457</v>
      </c>
      <c r="J786" s="1" t="s">
        <v>42</v>
      </c>
      <c r="K786" s="1" t="s">
        <v>16</v>
      </c>
      <c r="L786" s="1" t="s">
        <v>19</v>
      </c>
      <c r="M786" s="2" t="str">
        <f t="shared" si="289"/>
        <v>UK0013030</v>
      </c>
      <c r="N786" s="2" t="str">
        <f t="shared" si="290"/>
        <v>Severn Estuary/ Môr Hafren</v>
      </c>
      <c r="O786" s="2" t="str">
        <f t="shared" si="291"/>
        <v>SAC</v>
      </c>
      <c r="P786" s="2" t="str">
        <f t="shared" si="293"/>
        <v>A5.2</v>
      </c>
      <c r="Q786" s="37" t="s">
        <v>403</v>
      </c>
      <c r="R786" s="37" t="s">
        <v>288</v>
      </c>
      <c r="S786" s="37" t="s">
        <v>341</v>
      </c>
      <c r="T786" s="37" t="s">
        <v>625</v>
      </c>
      <c r="U786" s="9">
        <f t="shared" si="294"/>
        <v>1</v>
      </c>
      <c r="V786" s="9">
        <f t="shared" si="295"/>
        <v>1</v>
      </c>
      <c r="W786" s="9">
        <f t="shared" si="296"/>
        <v>1</v>
      </c>
      <c r="X786" s="9">
        <f t="shared" si="297"/>
        <v>0</v>
      </c>
      <c r="Y786" s="9">
        <f t="shared" si="298"/>
        <v>1</v>
      </c>
      <c r="Z786" s="9">
        <f t="shared" si="299"/>
        <v>1</v>
      </c>
      <c r="AA786" s="9">
        <f t="shared" si="300"/>
        <v>1</v>
      </c>
      <c r="AB786" s="9">
        <f t="shared" si="301"/>
        <v>1</v>
      </c>
      <c r="AN786" s="10" t="str">
        <f t="shared" si="292"/>
        <v>Morecambe BaySPA</v>
      </c>
      <c r="AO786" s="10" t="str">
        <f t="shared" si="302"/>
        <v>Morecambe Bay</v>
      </c>
      <c r="AP786" s="9">
        <f>IFERROR(VLOOKUP($AN786,'Introduction probability'!$A$1:$L$128,5,FALSE),"0")</f>
        <v>1</v>
      </c>
      <c r="AQ786" s="9">
        <f>IFERROR(VLOOKUP($AN786,'Introduction probability'!$A$1:$L$128,6,FALSE),"0")</f>
        <v>0.5</v>
      </c>
      <c r="AR786" s="9">
        <f>IFERROR(VLOOKUP($AN786,'Introduction probability'!$A$1:$L$128,7,FALSE),"0")</f>
        <v>0.5</v>
      </c>
      <c r="AS786" s="9">
        <f>IFERROR(VLOOKUP($AN786,'Introduction probability'!$A$1:$L$128,8,FALSE),"0")</f>
        <v>0.5</v>
      </c>
      <c r="AT786" s="9">
        <f>IFERROR(VLOOKUP($AN786,'Introduction probability'!$A$1:$L$128,9,FALSE),"0")</f>
        <v>0.5</v>
      </c>
      <c r="AU786" s="9">
        <f>IFERROR(VLOOKUP($AN786,'Introduction probability'!$A$1:$L$128,10,FALSE),"0")</f>
        <v>1</v>
      </c>
      <c r="AV786" s="9">
        <f>IFERROR(VLOOKUP($AN786,'Introduction probability'!$A$1:$L$128,11,FALSE),"0")</f>
        <v>1</v>
      </c>
      <c r="AW786" s="9">
        <f>IFERROR(VLOOKUP($AN786,'Introduction probability'!$A$1:$L$128,12,FALSE),"0")</f>
        <v>0.5</v>
      </c>
      <c r="AY786" s="2" t="str">
        <f t="shared" si="303"/>
        <v>Morecambe Bay</v>
      </c>
      <c r="AZ786" s="2" t="str">
        <f t="shared" si="304"/>
        <v>SPA</v>
      </c>
      <c r="BA786" s="2">
        <f t="shared" si="305"/>
        <v>1</v>
      </c>
      <c r="BB786" s="2">
        <f t="shared" si="306"/>
        <v>0.5</v>
      </c>
      <c r="BC786" s="2">
        <f t="shared" si="307"/>
        <v>0.5</v>
      </c>
      <c r="BD786" s="2">
        <f t="shared" si="308"/>
        <v>0</v>
      </c>
      <c r="BE786" s="2">
        <f t="shared" si="309"/>
        <v>0.5</v>
      </c>
      <c r="BF786" s="2">
        <f t="shared" si="310"/>
        <v>1</v>
      </c>
      <c r="BG786" s="2">
        <f t="shared" si="311"/>
        <v>1</v>
      </c>
      <c r="BH786" s="2">
        <f t="shared" si="312"/>
        <v>0.5</v>
      </c>
    </row>
    <row r="787" spans="1:60" x14ac:dyDescent="0.25">
      <c r="A787" s="1" t="s">
        <v>301</v>
      </c>
      <c r="B787" s="1" t="s">
        <v>302</v>
      </c>
      <c r="C787" s="1" t="s">
        <v>242</v>
      </c>
      <c r="D787" s="1" t="s">
        <v>516</v>
      </c>
      <c r="E787" s="1" t="s">
        <v>209</v>
      </c>
      <c r="F787" s="1" t="s">
        <v>210</v>
      </c>
      <c r="G787" s="1" t="s">
        <v>16</v>
      </c>
      <c r="H787" s="1" t="s">
        <v>17</v>
      </c>
      <c r="I787" s="1" t="s">
        <v>16</v>
      </c>
      <c r="J787" s="1" t="s">
        <v>16</v>
      </c>
      <c r="K787" s="1" t="s">
        <v>16</v>
      </c>
      <c r="L787" s="1" t="s">
        <v>16</v>
      </c>
      <c r="M787" s="2" t="str">
        <f t="shared" si="289"/>
        <v>UK0013030</v>
      </c>
      <c r="N787" s="2" t="str">
        <f t="shared" si="290"/>
        <v>Severn Estuary/ Môr Hafren</v>
      </c>
      <c r="O787" s="2" t="str">
        <f t="shared" si="291"/>
        <v>SAC</v>
      </c>
      <c r="P787" s="2" t="str">
        <f t="shared" si="293"/>
        <v>S1095</v>
      </c>
      <c r="Q787" s="37" t="s">
        <v>403</v>
      </c>
      <c r="R787" s="37" t="s">
        <v>288</v>
      </c>
      <c r="S787" s="37" t="s">
        <v>341</v>
      </c>
      <c r="T787" s="37" t="s">
        <v>626</v>
      </c>
      <c r="U787" s="9">
        <f t="shared" si="294"/>
        <v>1</v>
      </c>
      <c r="V787" s="9">
        <f t="shared" si="295"/>
        <v>0</v>
      </c>
      <c r="W787" s="9">
        <f t="shared" si="296"/>
        <v>1</v>
      </c>
      <c r="X787" s="9">
        <f t="shared" si="297"/>
        <v>1</v>
      </c>
      <c r="Y787" s="9">
        <f t="shared" si="298"/>
        <v>1</v>
      </c>
      <c r="Z787" s="9">
        <f t="shared" si="299"/>
        <v>1</v>
      </c>
      <c r="AA787" s="9">
        <f t="shared" si="300"/>
        <v>1</v>
      </c>
      <c r="AB787" s="9">
        <f t="shared" si="301"/>
        <v>1</v>
      </c>
      <c r="AN787" s="10" t="str">
        <f t="shared" si="292"/>
        <v>Morecambe BaySPA</v>
      </c>
      <c r="AO787" s="10" t="str">
        <f t="shared" si="302"/>
        <v>Morecambe Bay</v>
      </c>
      <c r="AP787" s="9">
        <f>IFERROR(VLOOKUP($AN787,'Introduction probability'!$A$1:$L$128,5,FALSE),"0")</f>
        <v>1</v>
      </c>
      <c r="AQ787" s="9">
        <f>IFERROR(VLOOKUP($AN787,'Introduction probability'!$A$1:$L$128,6,FALSE),"0")</f>
        <v>0.5</v>
      </c>
      <c r="AR787" s="9">
        <f>IFERROR(VLOOKUP($AN787,'Introduction probability'!$A$1:$L$128,7,FALSE),"0")</f>
        <v>0.5</v>
      </c>
      <c r="AS787" s="9">
        <f>IFERROR(VLOOKUP($AN787,'Introduction probability'!$A$1:$L$128,8,FALSE),"0")</f>
        <v>0.5</v>
      </c>
      <c r="AT787" s="9">
        <f>IFERROR(VLOOKUP($AN787,'Introduction probability'!$A$1:$L$128,9,FALSE),"0")</f>
        <v>0.5</v>
      </c>
      <c r="AU787" s="9">
        <f>IFERROR(VLOOKUP($AN787,'Introduction probability'!$A$1:$L$128,10,FALSE),"0")</f>
        <v>1</v>
      </c>
      <c r="AV787" s="9">
        <f>IFERROR(VLOOKUP($AN787,'Introduction probability'!$A$1:$L$128,11,FALSE),"0")</f>
        <v>1</v>
      </c>
      <c r="AW787" s="9">
        <f>IFERROR(VLOOKUP($AN787,'Introduction probability'!$A$1:$L$128,12,FALSE),"0")</f>
        <v>0.5</v>
      </c>
      <c r="AY787" s="2" t="str">
        <f t="shared" si="303"/>
        <v>Morecambe Bay</v>
      </c>
      <c r="AZ787" s="2" t="str">
        <f t="shared" si="304"/>
        <v>SPA</v>
      </c>
      <c r="BA787" s="2">
        <f t="shared" si="305"/>
        <v>1</v>
      </c>
      <c r="BB787" s="2">
        <f t="shared" si="306"/>
        <v>0</v>
      </c>
      <c r="BC787" s="2">
        <f t="shared" si="307"/>
        <v>0.5</v>
      </c>
      <c r="BD787" s="2">
        <f t="shared" si="308"/>
        <v>0.5</v>
      </c>
      <c r="BE787" s="2">
        <f t="shared" si="309"/>
        <v>0.5</v>
      </c>
      <c r="BF787" s="2">
        <f t="shared" si="310"/>
        <v>1</v>
      </c>
      <c r="BG787" s="2">
        <f t="shared" si="311"/>
        <v>1</v>
      </c>
      <c r="BH787" s="2">
        <f t="shared" si="312"/>
        <v>0.5</v>
      </c>
    </row>
    <row r="788" spans="1:60" x14ac:dyDescent="0.25">
      <c r="A788" s="1" t="s">
        <v>301</v>
      </c>
      <c r="B788" s="1" t="s">
        <v>302</v>
      </c>
      <c r="C788" s="1" t="s">
        <v>242</v>
      </c>
      <c r="D788" s="1" t="s">
        <v>555</v>
      </c>
      <c r="E788" s="1" t="s">
        <v>304</v>
      </c>
      <c r="F788" s="1" t="s">
        <v>305</v>
      </c>
      <c r="G788" s="1" t="s">
        <v>16</v>
      </c>
      <c r="H788" s="1" t="s">
        <v>17</v>
      </c>
      <c r="I788" s="1" t="s">
        <v>16</v>
      </c>
      <c r="J788" s="1" t="s">
        <v>16</v>
      </c>
      <c r="K788" s="1" t="s">
        <v>16</v>
      </c>
      <c r="L788" s="1" t="s">
        <v>16</v>
      </c>
      <c r="M788" s="2" t="str">
        <f t="shared" si="289"/>
        <v>UK0013030</v>
      </c>
      <c r="N788" s="2" t="str">
        <f t="shared" si="290"/>
        <v>Severn Estuary/ Môr Hafren</v>
      </c>
      <c r="O788" s="2" t="str">
        <f t="shared" si="291"/>
        <v>SAC</v>
      </c>
      <c r="P788" s="2" t="str">
        <f t="shared" si="293"/>
        <v>S1103</v>
      </c>
      <c r="Q788" s="37" t="s">
        <v>403</v>
      </c>
      <c r="R788" s="37" t="s">
        <v>288</v>
      </c>
      <c r="S788" s="37" t="s">
        <v>341</v>
      </c>
      <c r="T788" s="37" t="s">
        <v>498</v>
      </c>
      <c r="U788" s="9">
        <f t="shared" si="294"/>
        <v>0</v>
      </c>
      <c r="V788" s="9">
        <f t="shared" si="295"/>
        <v>0</v>
      </c>
      <c r="W788" s="9">
        <f t="shared" si="296"/>
        <v>0</v>
      </c>
      <c r="X788" s="9">
        <f t="shared" si="297"/>
        <v>0</v>
      </c>
      <c r="Y788" s="9">
        <f t="shared" si="298"/>
        <v>0</v>
      </c>
      <c r="Z788" s="9">
        <f t="shared" si="299"/>
        <v>0</v>
      </c>
      <c r="AA788" s="9">
        <f t="shared" si="300"/>
        <v>0</v>
      </c>
      <c r="AB788" s="9">
        <f t="shared" si="301"/>
        <v>0</v>
      </c>
      <c r="AN788" s="10" t="str">
        <f t="shared" si="292"/>
        <v>Morecambe BaySPA</v>
      </c>
      <c r="AO788" s="10" t="str">
        <f t="shared" si="302"/>
        <v>Morecambe Bay</v>
      </c>
      <c r="AP788" s="9">
        <f>IFERROR(VLOOKUP($AN788,'Introduction probability'!$A$1:$L$128,5,FALSE),"0")</f>
        <v>1</v>
      </c>
      <c r="AQ788" s="9">
        <f>IFERROR(VLOOKUP($AN788,'Introduction probability'!$A$1:$L$128,6,FALSE),"0")</f>
        <v>0.5</v>
      </c>
      <c r="AR788" s="9">
        <f>IFERROR(VLOOKUP($AN788,'Introduction probability'!$A$1:$L$128,7,FALSE),"0")</f>
        <v>0.5</v>
      </c>
      <c r="AS788" s="9">
        <f>IFERROR(VLOOKUP($AN788,'Introduction probability'!$A$1:$L$128,8,FALSE),"0")</f>
        <v>0.5</v>
      </c>
      <c r="AT788" s="9">
        <f>IFERROR(VLOOKUP($AN788,'Introduction probability'!$A$1:$L$128,9,FALSE),"0")</f>
        <v>0.5</v>
      </c>
      <c r="AU788" s="9">
        <f>IFERROR(VLOOKUP($AN788,'Introduction probability'!$A$1:$L$128,10,FALSE),"0")</f>
        <v>1</v>
      </c>
      <c r="AV788" s="9">
        <f>IFERROR(VLOOKUP($AN788,'Introduction probability'!$A$1:$L$128,11,FALSE),"0")</f>
        <v>1</v>
      </c>
      <c r="AW788" s="9">
        <f>IFERROR(VLOOKUP($AN788,'Introduction probability'!$A$1:$L$128,12,FALSE),"0")</f>
        <v>0.5</v>
      </c>
      <c r="AY788" s="2" t="str">
        <f t="shared" si="303"/>
        <v>Morecambe Bay</v>
      </c>
      <c r="AZ788" s="2" t="str">
        <f t="shared" si="304"/>
        <v>SPA</v>
      </c>
      <c r="BA788" s="2">
        <f t="shared" si="305"/>
        <v>0</v>
      </c>
      <c r="BB788" s="2">
        <f t="shared" si="306"/>
        <v>0</v>
      </c>
      <c r="BC788" s="2">
        <f t="shared" si="307"/>
        <v>0</v>
      </c>
      <c r="BD788" s="2">
        <f t="shared" si="308"/>
        <v>0</v>
      </c>
      <c r="BE788" s="2">
        <f t="shared" si="309"/>
        <v>0</v>
      </c>
      <c r="BF788" s="2">
        <f t="shared" si="310"/>
        <v>0</v>
      </c>
      <c r="BG788" s="2">
        <f t="shared" si="311"/>
        <v>0</v>
      </c>
      <c r="BH788" s="2">
        <f t="shared" si="312"/>
        <v>0</v>
      </c>
    </row>
    <row r="789" spans="1:60" x14ac:dyDescent="0.25">
      <c r="A789" s="1" t="s">
        <v>306</v>
      </c>
      <c r="B789" s="1" t="s">
        <v>307</v>
      </c>
      <c r="C789" s="1" t="s">
        <v>242</v>
      </c>
      <c r="D789" s="1" t="s">
        <v>536</v>
      </c>
      <c r="E789" s="1" t="s">
        <v>147</v>
      </c>
      <c r="F789" s="1" t="s">
        <v>16</v>
      </c>
      <c r="G789" s="1" t="s">
        <v>16</v>
      </c>
      <c r="H789" s="1" t="s">
        <v>17</v>
      </c>
      <c r="I789" s="1" t="s">
        <v>16</v>
      </c>
      <c r="J789" s="1" t="s">
        <v>16</v>
      </c>
      <c r="K789" s="1" t="s">
        <v>16</v>
      </c>
      <c r="L789" s="1" t="s">
        <v>16</v>
      </c>
      <c r="M789" s="2" t="str">
        <f t="shared" si="289"/>
        <v>UK0017073</v>
      </c>
      <c r="N789" s="2" t="str">
        <f t="shared" si="290"/>
        <v>Solent and Isle of Wight Lagoons</v>
      </c>
      <c r="O789" s="2" t="str">
        <f t="shared" si="291"/>
        <v>SAC</v>
      </c>
      <c r="P789" s="2" t="str">
        <f t="shared" si="293"/>
        <v>H1150</v>
      </c>
      <c r="Q789" s="37" t="s">
        <v>404</v>
      </c>
      <c r="R789" s="37" t="s">
        <v>292</v>
      </c>
      <c r="S789" s="37" t="s">
        <v>341</v>
      </c>
      <c r="T789" s="37" t="s">
        <v>535</v>
      </c>
      <c r="U789" s="9">
        <f t="shared" si="294"/>
        <v>0</v>
      </c>
      <c r="V789" s="9">
        <f t="shared" si="295"/>
        <v>0</v>
      </c>
      <c r="W789" s="9">
        <f t="shared" si="296"/>
        <v>0</v>
      </c>
      <c r="X789" s="9">
        <f t="shared" si="297"/>
        <v>0</v>
      </c>
      <c r="Y789" s="9">
        <f t="shared" si="298"/>
        <v>0</v>
      </c>
      <c r="Z789" s="9">
        <f t="shared" si="299"/>
        <v>0</v>
      </c>
      <c r="AA789" s="9">
        <f t="shared" si="300"/>
        <v>0</v>
      </c>
      <c r="AB789" s="9">
        <f t="shared" si="301"/>
        <v>0</v>
      </c>
      <c r="AN789" s="10" t="str">
        <f t="shared" si="292"/>
        <v>North Norfolk CoastSPA</v>
      </c>
      <c r="AO789" s="10" t="str">
        <f t="shared" si="302"/>
        <v>North Norfolk Coast</v>
      </c>
      <c r="AP789" s="9">
        <f>IFERROR(VLOOKUP($AN789,'Introduction probability'!$A$1:$L$128,5,FALSE),"0")</f>
        <v>0.5</v>
      </c>
      <c r="AQ789" s="9">
        <f>IFERROR(VLOOKUP($AN789,'Introduction probability'!$A$1:$L$128,6,FALSE),"0")</f>
        <v>0.5</v>
      </c>
      <c r="AR789" s="9">
        <f>IFERROR(VLOOKUP($AN789,'Introduction probability'!$A$1:$L$128,7,FALSE),"0")</f>
        <v>0.5</v>
      </c>
      <c r="AS789" s="9">
        <f>IFERROR(VLOOKUP($AN789,'Introduction probability'!$A$1:$L$128,8,FALSE),"0")</f>
        <v>0.5</v>
      </c>
      <c r="AT789" s="9">
        <f>IFERROR(VLOOKUP($AN789,'Introduction probability'!$A$1:$L$128,9,FALSE),"0")</f>
        <v>0.5</v>
      </c>
      <c r="AU789" s="9">
        <f>IFERROR(VLOOKUP($AN789,'Introduction probability'!$A$1:$L$128,10,FALSE),"0")</f>
        <v>0.5</v>
      </c>
      <c r="AV789" s="9">
        <f>IFERROR(VLOOKUP($AN789,'Introduction probability'!$A$1:$L$128,11,FALSE),"0")</f>
        <v>0.5</v>
      </c>
      <c r="AW789" s="9">
        <f>IFERROR(VLOOKUP($AN789,'Introduction probability'!$A$1:$L$128,12,FALSE),"0")</f>
        <v>0.5</v>
      </c>
      <c r="AY789" s="2" t="str">
        <f t="shared" si="303"/>
        <v>North Norfolk Coast</v>
      </c>
      <c r="AZ789" s="2" t="str">
        <f t="shared" si="304"/>
        <v>SPA</v>
      </c>
      <c r="BA789" s="2">
        <f t="shared" si="305"/>
        <v>0</v>
      </c>
      <c r="BB789" s="2">
        <f t="shared" si="306"/>
        <v>0</v>
      </c>
      <c r="BC789" s="2">
        <f t="shared" si="307"/>
        <v>0</v>
      </c>
      <c r="BD789" s="2">
        <f t="shared" si="308"/>
        <v>0</v>
      </c>
      <c r="BE789" s="2">
        <f t="shared" si="309"/>
        <v>0</v>
      </c>
      <c r="BF789" s="2">
        <f t="shared" si="310"/>
        <v>0</v>
      </c>
      <c r="BG789" s="2">
        <f t="shared" si="311"/>
        <v>0</v>
      </c>
      <c r="BH789" s="2">
        <f t="shared" si="312"/>
        <v>0</v>
      </c>
    </row>
    <row r="790" spans="1:60" x14ac:dyDescent="0.25">
      <c r="A790" s="1" t="s">
        <v>308</v>
      </c>
      <c r="B790" s="1" t="s">
        <v>309</v>
      </c>
      <c r="C790" s="1" t="s">
        <v>242</v>
      </c>
      <c r="D790" s="1" t="s">
        <v>535</v>
      </c>
      <c r="E790" s="1" t="s">
        <v>257</v>
      </c>
      <c r="F790" s="1" t="s">
        <v>16</v>
      </c>
      <c r="G790" s="1" t="s">
        <v>16</v>
      </c>
      <c r="H790" s="1" t="s">
        <v>17</v>
      </c>
      <c r="I790" s="1" t="s">
        <v>16</v>
      </c>
      <c r="J790" s="1" t="s">
        <v>16</v>
      </c>
      <c r="K790" s="1" t="s">
        <v>16</v>
      </c>
      <c r="L790" s="1" t="s">
        <v>16</v>
      </c>
      <c r="M790" s="2" t="str">
        <f t="shared" si="289"/>
        <v>UK0030059</v>
      </c>
      <c r="N790" s="2" t="str">
        <f t="shared" si="290"/>
        <v>Solent Maritime</v>
      </c>
      <c r="O790" s="2" t="str">
        <f t="shared" si="291"/>
        <v>SAC</v>
      </c>
      <c r="P790" s="2" t="str">
        <f t="shared" si="293"/>
        <v>H1210</v>
      </c>
      <c r="Q790" s="37" t="s">
        <v>404</v>
      </c>
      <c r="R790" s="37" t="s">
        <v>292</v>
      </c>
      <c r="S790" s="37" t="s">
        <v>341</v>
      </c>
      <c r="T790" s="37" t="s">
        <v>530</v>
      </c>
      <c r="U790" s="9">
        <f t="shared" si="294"/>
        <v>0</v>
      </c>
      <c r="V790" s="9">
        <f t="shared" si="295"/>
        <v>0</v>
      </c>
      <c r="W790" s="9">
        <f t="shared" si="296"/>
        <v>0</v>
      </c>
      <c r="X790" s="9">
        <f t="shared" si="297"/>
        <v>0</v>
      </c>
      <c r="Y790" s="9">
        <f t="shared" si="298"/>
        <v>0</v>
      </c>
      <c r="Z790" s="9">
        <f t="shared" si="299"/>
        <v>0</v>
      </c>
      <c r="AA790" s="9">
        <f t="shared" si="300"/>
        <v>0</v>
      </c>
      <c r="AB790" s="9">
        <f t="shared" si="301"/>
        <v>0</v>
      </c>
      <c r="AN790" s="10" t="str">
        <f t="shared" si="292"/>
        <v>North Norfolk CoastSPA</v>
      </c>
      <c r="AO790" s="10" t="str">
        <f t="shared" si="302"/>
        <v>North Norfolk Coast</v>
      </c>
      <c r="AP790" s="9">
        <f>IFERROR(VLOOKUP($AN790,'Introduction probability'!$A$1:$L$128,5,FALSE),"0")</f>
        <v>0.5</v>
      </c>
      <c r="AQ790" s="9">
        <f>IFERROR(VLOOKUP($AN790,'Introduction probability'!$A$1:$L$128,6,FALSE),"0")</f>
        <v>0.5</v>
      </c>
      <c r="AR790" s="9">
        <f>IFERROR(VLOOKUP($AN790,'Introduction probability'!$A$1:$L$128,7,FALSE),"0")</f>
        <v>0.5</v>
      </c>
      <c r="AS790" s="9">
        <f>IFERROR(VLOOKUP($AN790,'Introduction probability'!$A$1:$L$128,8,FALSE),"0")</f>
        <v>0.5</v>
      </c>
      <c r="AT790" s="9">
        <f>IFERROR(VLOOKUP($AN790,'Introduction probability'!$A$1:$L$128,9,FALSE),"0")</f>
        <v>0.5</v>
      </c>
      <c r="AU790" s="9">
        <f>IFERROR(VLOOKUP($AN790,'Introduction probability'!$A$1:$L$128,10,FALSE),"0")</f>
        <v>0.5</v>
      </c>
      <c r="AV790" s="9">
        <f>IFERROR(VLOOKUP($AN790,'Introduction probability'!$A$1:$L$128,11,FALSE),"0")</f>
        <v>0.5</v>
      </c>
      <c r="AW790" s="9">
        <f>IFERROR(VLOOKUP($AN790,'Introduction probability'!$A$1:$L$128,12,FALSE),"0")</f>
        <v>0.5</v>
      </c>
      <c r="AY790" s="2" t="str">
        <f t="shared" si="303"/>
        <v>North Norfolk Coast</v>
      </c>
      <c r="AZ790" s="2" t="str">
        <f t="shared" si="304"/>
        <v>SPA</v>
      </c>
      <c r="BA790" s="2">
        <f t="shared" si="305"/>
        <v>0</v>
      </c>
      <c r="BB790" s="2">
        <f t="shared" si="306"/>
        <v>0</v>
      </c>
      <c r="BC790" s="2">
        <f t="shared" si="307"/>
        <v>0</v>
      </c>
      <c r="BD790" s="2">
        <f t="shared" si="308"/>
        <v>0</v>
      </c>
      <c r="BE790" s="2">
        <f t="shared" si="309"/>
        <v>0</v>
      </c>
      <c r="BF790" s="2">
        <f t="shared" si="310"/>
        <v>0</v>
      </c>
      <c r="BG790" s="2">
        <f t="shared" si="311"/>
        <v>0</v>
      </c>
      <c r="BH790" s="2">
        <f t="shared" si="312"/>
        <v>0</v>
      </c>
    </row>
    <row r="791" spans="1:60" x14ac:dyDescent="0.25">
      <c r="A791" s="1" t="s">
        <v>308</v>
      </c>
      <c r="B791" s="1" t="s">
        <v>309</v>
      </c>
      <c r="C791" s="1" t="s">
        <v>242</v>
      </c>
      <c r="D791" s="1" t="s">
        <v>530</v>
      </c>
      <c r="E791" s="1" t="s">
        <v>243</v>
      </c>
      <c r="F791" s="1" t="s">
        <v>16</v>
      </c>
      <c r="G791" s="1" t="s">
        <v>16</v>
      </c>
      <c r="H791" s="1" t="s">
        <v>17</v>
      </c>
      <c r="I791" s="1" t="s">
        <v>600</v>
      </c>
      <c r="J791" s="1" t="s">
        <v>244</v>
      </c>
      <c r="K791" s="1" t="s">
        <v>16</v>
      </c>
      <c r="L791" s="1" t="s">
        <v>203</v>
      </c>
      <c r="M791" s="2" t="str">
        <f t="shared" si="289"/>
        <v>UK0030059</v>
      </c>
      <c r="N791" s="2" t="str">
        <f t="shared" si="290"/>
        <v>Solent Maritime</v>
      </c>
      <c r="O791" s="2" t="str">
        <f t="shared" si="291"/>
        <v>SAC</v>
      </c>
      <c r="P791" s="2" t="str">
        <f t="shared" si="293"/>
        <v>SF_2</v>
      </c>
      <c r="Q791" s="37" t="s">
        <v>404</v>
      </c>
      <c r="R791" s="37" t="s">
        <v>292</v>
      </c>
      <c r="S791" s="37" t="s">
        <v>341</v>
      </c>
      <c r="T791" s="37" t="s">
        <v>536</v>
      </c>
      <c r="U791" s="9">
        <f t="shared" si="294"/>
        <v>1</v>
      </c>
      <c r="V791" s="9">
        <f t="shared" si="295"/>
        <v>1</v>
      </c>
      <c r="W791" s="9">
        <f t="shared" si="296"/>
        <v>1</v>
      </c>
      <c r="X791" s="9">
        <f t="shared" si="297"/>
        <v>1</v>
      </c>
      <c r="Y791" s="9">
        <f t="shared" si="298"/>
        <v>1</v>
      </c>
      <c r="Z791" s="9">
        <f t="shared" si="299"/>
        <v>1</v>
      </c>
      <c r="AA791" s="9">
        <f t="shared" si="300"/>
        <v>1</v>
      </c>
      <c r="AB791" s="9">
        <f t="shared" si="301"/>
        <v>1</v>
      </c>
      <c r="AN791" s="10" t="str">
        <f t="shared" si="292"/>
        <v>North Norfolk CoastSPA</v>
      </c>
      <c r="AO791" s="10" t="str">
        <f t="shared" si="302"/>
        <v>North Norfolk Coast</v>
      </c>
      <c r="AP791" s="9">
        <f>IFERROR(VLOOKUP($AN791,'Introduction probability'!$A$1:$L$128,5,FALSE),"0")</f>
        <v>0.5</v>
      </c>
      <c r="AQ791" s="9">
        <f>IFERROR(VLOOKUP($AN791,'Introduction probability'!$A$1:$L$128,6,FALSE),"0")</f>
        <v>0.5</v>
      </c>
      <c r="AR791" s="9">
        <f>IFERROR(VLOOKUP($AN791,'Introduction probability'!$A$1:$L$128,7,FALSE),"0")</f>
        <v>0.5</v>
      </c>
      <c r="AS791" s="9">
        <f>IFERROR(VLOOKUP($AN791,'Introduction probability'!$A$1:$L$128,8,FALSE),"0")</f>
        <v>0.5</v>
      </c>
      <c r="AT791" s="9">
        <f>IFERROR(VLOOKUP($AN791,'Introduction probability'!$A$1:$L$128,9,FALSE),"0")</f>
        <v>0.5</v>
      </c>
      <c r="AU791" s="9">
        <f>IFERROR(VLOOKUP($AN791,'Introduction probability'!$A$1:$L$128,10,FALSE),"0")</f>
        <v>0.5</v>
      </c>
      <c r="AV791" s="9">
        <f>IFERROR(VLOOKUP($AN791,'Introduction probability'!$A$1:$L$128,11,FALSE),"0")</f>
        <v>0.5</v>
      </c>
      <c r="AW791" s="9">
        <f>IFERROR(VLOOKUP($AN791,'Introduction probability'!$A$1:$L$128,12,FALSE),"0")</f>
        <v>0.5</v>
      </c>
      <c r="AY791" s="2" t="str">
        <f t="shared" si="303"/>
        <v>North Norfolk Coast</v>
      </c>
      <c r="AZ791" s="2" t="str">
        <f t="shared" si="304"/>
        <v>SPA</v>
      </c>
      <c r="BA791" s="2">
        <f t="shared" si="305"/>
        <v>0.5</v>
      </c>
      <c r="BB791" s="2">
        <f t="shared" si="306"/>
        <v>0.5</v>
      </c>
      <c r="BC791" s="2">
        <f t="shared" si="307"/>
        <v>0.5</v>
      </c>
      <c r="BD791" s="2">
        <f t="shared" si="308"/>
        <v>0.5</v>
      </c>
      <c r="BE791" s="2">
        <f t="shared" si="309"/>
        <v>0.5</v>
      </c>
      <c r="BF791" s="2">
        <f t="shared" si="310"/>
        <v>0.5</v>
      </c>
      <c r="BG791" s="2">
        <f t="shared" si="311"/>
        <v>0.5</v>
      </c>
      <c r="BH791" s="2">
        <f t="shared" si="312"/>
        <v>0.5</v>
      </c>
    </row>
    <row r="792" spans="1:60" x14ac:dyDescent="0.25">
      <c r="A792" s="1" t="s">
        <v>308</v>
      </c>
      <c r="B792" s="1" t="s">
        <v>309</v>
      </c>
      <c r="C792" s="1" t="s">
        <v>242</v>
      </c>
      <c r="D792" s="1" t="s">
        <v>530</v>
      </c>
      <c r="E792" s="1" t="s">
        <v>243</v>
      </c>
      <c r="F792" s="1" t="s">
        <v>16</v>
      </c>
      <c r="G792" s="1" t="s">
        <v>16</v>
      </c>
      <c r="H792" s="1" t="s">
        <v>17</v>
      </c>
      <c r="I792" s="1" t="s">
        <v>601</v>
      </c>
      <c r="J792" s="1" t="s">
        <v>245</v>
      </c>
      <c r="K792" s="1" t="s">
        <v>16</v>
      </c>
      <c r="L792" s="1" t="s">
        <v>203</v>
      </c>
      <c r="M792" s="2" t="str">
        <f t="shared" si="289"/>
        <v>UK0030059</v>
      </c>
      <c r="N792" s="2" t="str">
        <f t="shared" si="290"/>
        <v>Solent Maritime</v>
      </c>
      <c r="O792" s="2" t="str">
        <f t="shared" si="291"/>
        <v>SAC</v>
      </c>
      <c r="P792" s="2" t="str">
        <f t="shared" si="293"/>
        <v>SF_3</v>
      </c>
      <c r="Q792" s="37" t="s">
        <v>404</v>
      </c>
      <c r="R792" s="37" t="s">
        <v>292</v>
      </c>
      <c r="S792" s="37" t="s">
        <v>341</v>
      </c>
      <c r="T792" s="37" t="s">
        <v>596</v>
      </c>
      <c r="U792" s="9">
        <f t="shared" si="294"/>
        <v>0</v>
      </c>
      <c r="V792" s="9">
        <f t="shared" si="295"/>
        <v>0</v>
      </c>
      <c r="W792" s="9">
        <f t="shared" si="296"/>
        <v>0</v>
      </c>
      <c r="X792" s="9">
        <f t="shared" si="297"/>
        <v>0</v>
      </c>
      <c r="Y792" s="9">
        <f t="shared" si="298"/>
        <v>0</v>
      </c>
      <c r="Z792" s="9">
        <f t="shared" si="299"/>
        <v>0</v>
      </c>
      <c r="AA792" s="9">
        <f t="shared" si="300"/>
        <v>0</v>
      </c>
      <c r="AB792" s="9">
        <f t="shared" si="301"/>
        <v>0</v>
      </c>
      <c r="AN792" s="10" t="str">
        <f t="shared" si="292"/>
        <v>North Norfolk CoastSPA</v>
      </c>
      <c r="AO792" s="10" t="str">
        <f t="shared" si="302"/>
        <v>North Norfolk Coast</v>
      </c>
      <c r="AP792" s="9">
        <f>IFERROR(VLOOKUP($AN792,'Introduction probability'!$A$1:$L$128,5,FALSE),"0")</f>
        <v>0.5</v>
      </c>
      <c r="AQ792" s="9">
        <f>IFERROR(VLOOKUP($AN792,'Introduction probability'!$A$1:$L$128,6,FALSE),"0")</f>
        <v>0.5</v>
      </c>
      <c r="AR792" s="9">
        <f>IFERROR(VLOOKUP($AN792,'Introduction probability'!$A$1:$L$128,7,FALSE),"0")</f>
        <v>0.5</v>
      </c>
      <c r="AS792" s="9">
        <f>IFERROR(VLOOKUP($AN792,'Introduction probability'!$A$1:$L$128,8,FALSE),"0")</f>
        <v>0.5</v>
      </c>
      <c r="AT792" s="9">
        <f>IFERROR(VLOOKUP($AN792,'Introduction probability'!$A$1:$L$128,9,FALSE),"0")</f>
        <v>0.5</v>
      </c>
      <c r="AU792" s="9">
        <f>IFERROR(VLOOKUP($AN792,'Introduction probability'!$A$1:$L$128,10,FALSE),"0")</f>
        <v>0.5</v>
      </c>
      <c r="AV792" s="9">
        <f>IFERROR(VLOOKUP($AN792,'Introduction probability'!$A$1:$L$128,11,FALSE),"0")</f>
        <v>0.5</v>
      </c>
      <c r="AW792" s="9">
        <f>IFERROR(VLOOKUP($AN792,'Introduction probability'!$A$1:$L$128,12,FALSE),"0")</f>
        <v>0.5</v>
      </c>
      <c r="AY792" s="2" t="str">
        <f t="shared" si="303"/>
        <v>North Norfolk Coast</v>
      </c>
      <c r="AZ792" s="2" t="str">
        <f t="shared" si="304"/>
        <v>SPA</v>
      </c>
      <c r="BA792" s="2">
        <f t="shared" si="305"/>
        <v>0</v>
      </c>
      <c r="BB792" s="2">
        <f t="shared" si="306"/>
        <v>0</v>
      </c>
      <c r="BC792" s="2">
        <f t="shared" si="307"/>
        <v>0</v>
      </c>
      <c r="BD792" s="2">
        <f t="shared" si="308"/>
        <v>0</v>
      </c>
      <c r="BE792" s="2">
        <f t="shared" si="309"/>
        <v>0</v>
      </c>
      <c r="BF792" s="2">
        <f t="shared" si="310"/>
        <v>0</v>
      </c>
      <c r="BG792" s="2">
        <f t="shared" si="311"/>
        <v>0</v>
      </c>
      <c r="BH792" s="2">
        <f t="shared" si="312"/>
        <v>0</v>
      </c>
    </row>
    <row r="793" spans="1:60" x14ac:dyDescent="0.25">
      <c r="A793" s="1" t="s">
        <v>308</v>
      </c>
      <c r="B793" s="1" t="s">
        <v>309</v>
      </c>
      <c r="C793" s="1" t="s">
        <v>242</v>
      </c>
      <c r="D793" s="1" t="s">
        <v>530</v>
      </c>
      <c r="E793" s="1" t="s">
        <v>243</v>
      </c>
      <c r="F793" s="1" t="s">
        <v>16</v>
      </c>
      <c r="G793" s="1" t="s">
        <v>16</v>
      </c>
      <c r="H793" s="1" t="s">
        <v>17</v>
      </c>
      <c r="I793" s="1" t="s">
        <v>602</v>
      </c>
      <c r="J793" s="1" t="s">
        <v>246</v>
      </c>
      <c r="K793" s="1" t="s">
        <v>16</v>
      </c>
      <c r="L793" s="1" t="s">
        <v>203</v>
      </c>
      <c r="M793" s="2" t="str">
        <f t="shared" si="289"/>
        <v>UK0030059</v>
      </c>
      <c r="N793" s="2" t="str">
        <f t="shared" si="290"/>
        <v>Solent Maritime</v>
      </c>
      <c r="O793" s="2" t="str">
        <f t="shared" si="291"/>
        <v>SAC</v>
      </c>
      <c r="P793" s="2" t="str">
        <f t="shared" si="293"/>
        <v>SF_4</v>
      </c>
      <c r="Q793" s="37" t="s">
        <v>404</v>
      </c>
      <c r="R793" s="37" t="s">
        <v>292</v>
      </c>
      <c r="S793" s="37" t="s">
        <v>341</v>
      </c>
      <c r="T793" s="37" t="s">
        <v>459</v>
      </c>
      <c r="U793" s="9">
        <f t="shared" si="294"/>
        <v>0</v>
      </c>
      <c r="V793" s="9">
        <f t="shared" si="295"/>
        <v>1</v>
      </c>
      <c r="W793" s="9">
        <f t="shared" si="296"/>
        <v>0</v>
      </c>
      <c r="X793" s="9">
        <f t="shared" si="297"/>
        <v>0</v>
      </c>
      <c r="Y793" s="9">
        <f t="shared" si="298"/>
        <v>0</v>
      </c>
      <c r="Z793" s="9">
        <f t="shared" si="299"/>
        <v>0</v>
      </c>
      <c r="AA793" s="9">
        <f t="shared" si="300"/>
        <v>0</v>
      </c>
      <c r="AB793" s="9">
        <f t="shared" si="301"/>
        <v>0</v>
      </c>
      <c r="AN793" s="10" t="str">
        <f t="shared" si="292"/>
        <v>North Norfolk CoastSPA</v>
      </c>
      <c r="AO793" s="10" t="str">
        <f t="shared" si="302"/>
        <v>North Norfolk Coast</v>
      </c>
      <c r="AP793" s="9">
        <f>IFERROR(VLOOKUP($AN793,'Introduction probability'!$A$1:$L$128,5,FALSE),"0")</f>
        <v>0.5</v>
      </c>
      <c r="AQ793" s="9">
        <f>IFERROR(VLOOKUP($AN793,'Introduction probability'!$A$1:$L$128,6,FALSE),"0")</f>
        <v>0.5</v>
      </c>
      <c r="AR793" s="9">
        <f>IFERROR(VLOOKUP($AN793,'Introduction probability'!$A$1:$L$128,7,FALSE),"0")</f>
        <v>0.5</v>
      </c>
      <c r="AS793" s="9">
        <f>IFERROR(VLOOKUP($AN793,'Introduction probability'!$A$1:$L$128,8,FALSE),"0")</f>
        <v>0.5</v>
      </c>
      <c r="AT793" s="9">
        <f>IFERROR(VLOOKUP($AN793,'Introduction probability'!$A$1:$L$128,9,FALSE),"0")</f>
        <v>0.5</v>
      </c>
      <c r="AU793" s="9">
        <f>IFERROR(VLOOKUP($AN793,'Introduction probability'!$A$1:$L$128,10,FALSE),"0")</f>
        <v>0.5</v>
      </c>
      <c r="AV793" s="9">
        <f>IFERROR(VLOOKUP($AN793,'Introduction probability'!$A$1:$L$128,11,FALSE),"0")</f>
        <v>0.5</v>
      </c>
      <c r="AW793" s="9">
        <f>IFERROR(VLOOKUP($AN793,'Introduction probability'!$A$1:$L$128,12,FALSE),"0")</f>
        <v>0.5</v>
      </c>
      <c r="AY793" s="2" t="str">
        <f t="shared" si="303"/>
        <v>North Norfolk Coast</v>
      </c>
      <c r="AZ793" s="2" t="str">
        <f t="shared" si="304"/>
        <v>SPA</v>
      </c>
      <c r="BA793" s="2">
        <f t="shared" si="305"/>
        <v>0</v>
      </c>
      <c r="BB793" s="2">
        <f t="shared" si="306"/>
        <v>0.5</v>
      </c>
      <c r="BC793" s="2">
        <f t="shared" si="307"/>
        <v>0</v>
      </c>
      <c r="BD793" s="2">
        <f t="shared" si="308"/>
        <v>0</v>
      </c>
      <c r="BE793" s="2">
        <f t="shared" si="309"/>
        <v>0</v>
      </c>
      <c r="BF793" s="2">
        <f t="shared" si="310"/>
        <v>0</v>
      </c>
      <c r="BG793" s="2">
        <f t="shared" si="311"/>
        <v>0</v>
      </c>
      <c r="BH793" s="2">
        <f t="shared" si="312"/>
        <v>0</v>
      </c>
    </row>
    <row r="794" spans="1:60" x14ac:dyDescent="0.25">
      <c r="A794" s="1" t="s">
        <v>308</v>
      </c>
      <c r="B794" s="1" t="s">
        <v>309</v>
      </c>
      <c r="C794" s="1" t="s">
        <v>242</v>
      </c>
      <c r="D794" s="1" t="s">
        <v>530</v>
      </c>
      <c r="E794" s="1" t="s">
        <v>243</v>
      </c>
      <c r="F794" s="1" t="s">
        <v>16</v>
      </c>
      <c r="G794" s="1" t="s">
        <v>16</v>
      </c>
      <c r="H794" s="1" t="s">
        <v>17</v>
      </c>
      <c r="I794" s="1" t="s">
        <v>603</v>
      </c>
      <c r="J794" s="1" t="s">
        <v>247</v>
      </c>
      <c r="K794" s="1" t="s">
        <v>16</v>
      </c>
      <c r="L794" s="1" t="s">
        <v>203</v>
      </c>
      <c r="M794" s="2" t="str">
        <f t="shared" si="289"/>
        <v>UK0030059</v>
      </c>
      <c r="N794" s="2" t="str">
        <f t="shared" si="290"/>
        <v>Solent Maritime</v>
      </c>
      <c r="O794" s="2" t="str">
        <f t="shared" si="291"/>
        <v>SAC</v>
      </c>
      <c r="P794" s="2" t="str">
        <f t="shared" si="293"/>
        <v>SF_1</v>
      </c>
      <c r="Q794" s="37" t="s">
        <v>404</v>
      </c>
      <c r="R794" s="37" t="s">
        <v>292</v>
      </c>
      <c r="S794" s="37" t="s">
        <v>341</v>
      </c>
      <c r="T794" s="37" t="s">
        <v>444</v>
      </c>
      <c r="U794" s="9">
        <f t="shared" si="294"/>
        <v>0</v>
      </c>
      <c r="V794" s="9">
        <f t="shared" si="295"/>
        <v>0</v>
      </c>
      <c r="W794" s="9">
        <f t="shared" si="296"/>
        <v>0</v>
      </c>
      <c r="X794" s="9">
        <f t="shared" si="297"/>
        <v>0</v>
      </c>
      <c r="Y794" s="9">
        <f t="shared" si="298"/>
        <v>0</v>
      </c>
      <c r="Z794" s="9">
        <f t="shared" si="299"/>
        <v>0</v>
      </c>
      <c r="AA794" s="9">
        <f t="shared" si="300"/>
        <v>0</v>
      </c>
      <c r="AB794" s="9">
        <f t="shared" si="301"/>
        <v>0</v>
      </c>
      <c r="AN794" s="10" t="str">
        <f t="shared" si="292"/>
        <v>North Norfolk CoastSPA</v>
      </c>
      <c r="AO794" s="10" t="str">
        <f t="shared" si="302"/>
        <v>North Norfolk Coast</v>
      </c>
      <c r="AP794" s="9">
        <f>IFERROR(VLOOKUP($AN794,'Introduction probability'!$A$1:$L$128,5,FALSE),"0")</f>
        <v>0.5</v>
      </c>
      <c r="AQ794" s="9">
        <f>IFERROR(VLOOKUP($AN794,'Introduction probability'!$A$1:$L$128,6,FALSE),"0")</f>
        <v>0.5</v>
      </c>
      <c r="AR794" s="9">
        <f>IFERROR(VLOOKUP($AN794,'Introduction probability'!$A$1:$L$128,7,FALSE),"0")</f>
        <v>0.5</v>
      </c>
      <c r="AS794" s="9">
        <f>IFERROR(VLOOKUP($AN794,'Introduction probability'!$A$1:$L$128,8,FALSE),"0")</f>
        <v>0.5</v>
      </c>
      <c r="AT794" s="9">
        <f>IFERROR(VLOOKUP($AN794,'Introduction probability'!$A$1:$L$128,9,FALSE),"0")</f>
        <v>0.5</v>
      </c>
      <c r="AU794" s="9">
        <f>IFERROR(VLOOKUP($AN794,'Introduction probability'!$A$1:$L$128,10,FALSE),"0")</f>
        <v>0.5</v>
      </c>
      <c r="AV794" s="9">
        <f>IFERROR(VLOOKUP($AN794,'Introduction probability'!$A$1:$L$128,11,FALSE),"0")</f>
        <v>0.5</v>
      </c>
      <c r="AW794" s="9">
        <f>IFERROR(VLOOKUP($AN794,'Introduction probability'!$A$1:$L$128,12,FALSE),"0")</f>
        <v>0.5</v>
      </c>
      <c r="AY794" s="2" t="str">
        <f t="shared" si="303"/>
        <v>North Norfolk Coast</v>
      </c>
      <c r="AZ794" s="2" t="str">
        <f t="shared" si="304"/>
        <v>SPA</v>
      </c>
      <c r="BA794" s="2">
        <f t="shared" si="305"/>
        <v>0</v>
      </c>
      <c r="BB794" s="2">
        <f t="shared" si="306"/>
        <v>0</v>
      </c>
      <c r="BC794" s="2">
        <f t="shared" si="307"/>
        <v>0</v>
      </c>
      <c r="BD794" s="2">
        <f t="shared" si="308"/>
        <v>0</v>
      </c>
      <c r="BE794" s="2">
        <f t="shared" si="309"/>
        <v>0</v>
      </c>
      <c r="BF794" s="2">
        <f t="shared" si="310"/>
        <v>0</v>
      </c>
      <c r="BG794" s="2">
        <f t="shared" si="311"/>
        <v>0</v>
      </c>
      <c r="BH794" s="2">
        <f t="shared" si="312"/>
        <v>0</v>
      </c>
    </row>
    <row r="795" spans="1:60" x14ac:dyDescent="0.25">
      <c r="A795" s="1" t="s">
        <v>308</v>
      </c>
      <c r="B795" s="1" t="s">
        <v>309</v>
      </c>
      <c r="C795" s="1" t="s">
        <v>242</v>
      </c>
      <c r="D795" s="1" t="s">
        <v>530</v>
      </c>
      <c r="E795" s="1" t="s">
        <v>243</v>
      </c>
      <c r="F795" s="1" t="s">
        <v>16</v>
      </c>
      <c r="G795" s="1" t="s">
        <v>16</v>
      </c>
      <c r="H795" s="1" t="s">
        <v>17</v>
      </c>
      <c r="I795" s="1" t="s">
        <v>604</v>
      </c>
      <c r="J795" s="1" t="s">
        <v>248</v>
      </c>
      <c r="K795" s="1" t="s">
        <v>16</v>
      </c>
      <c r="L795" s="1" t="s">
        <v>203</v>
      </c>
      <c r="M795" s="2" t="str">
        <f t="shared" si="289"/>
        <v>UK0030059</v>
      </c>
      <c r="N795" s="2" t="str">
        <f t="shared" si="290"/>
        <v>Solent Maritime</v>
      </c>
      <c r="O795" s="2" t="str">
        <f t="shared" si="291"/>
        <v>SAC</v>
      </c>
      <c r="P795" s="2" t="str">
        <f t="shared" si="293"/>
        <v>SF_6</v>
      </c>
      <c r="Q795" s="37" t="s">
        <v>404</v>
      </c>
      <c r="R795" s="37" t="s">
        <v>292</v>
      </c>
      <c r="S795" s="37" t="s">
        <v>341</v>
      </c>
      <c r="T795" s="37" t="s">
        <v>465</v>
      </c>
      <c r="U795" s="9">
        <f t="shared" si="294"/>
        <v>0</v>
      </c>
      <c r="V795" s="9">
        <f t="shared" si="295"/>
        <v>0</v>
      </c>
      <c r="W795" s="9">
        <f t="shared" si="296"/>
        <v>0</v>
      </c>
      <c r="X795" s="9">
        <f t="shared" si="297"/>
        <v>0</v>
      </c>
      <c r="Y795" s="9">
        <f t="shared" si="298"/>
        <v>0</v>
      </c>
      <c r="Z795" s="9">
        <f t="shared" si="299"/>
        <v>0</v>
      </c>
      <c r="AA795" s="9">
        <f t="shared" si="300"/>
        <v>0</v>
      </c>
      <c r="AB795" s="9">
        <f t="shared" si="301"/>
        <v>0</v>
      </c>
      <c r="AN795" s="10" t="str">
        <f t="shared" si="292"/>
        <v>North Norfolk CoastSPA</v>
      </c>
      <c r="AO795" s="10" t="str">
        <f t="shared" si="302"/>
        <v>North Norfolk Coast</v>
      </c>
      <c r="AP795" s="9">
        <f>IFERROR(VLOOKUP($AN795,'Introduction probability'!$A$1:$L$128,5,FALSE),"0")</f>
        <v>0.5</v>
      </c>
      <c r="AQ795" s="9">
        <f>IFERROR(VLOOKUP($AN795,'Introduction probability'!$A$1:$L$128,6,FALSE),"0")</f>
        <v>0.5</v>
      </c>
      <c r="AR795" s="9">
        <f>IFERROR(VLOOKUP($AN795,'Introduction probability'!$A$1:$L$128,7,FALSE),"0")</f>
        <v>0.5</v>
      </c>
      <c r="AS795" s="9">
        <f>IFERROR(VLOOKUP($AN795,'Introduction probability'!$A$1:$L$128,8,FALSE),"0")</f>
        <v>0.5</v>
      </c>
      <c r="AT795" s="9">
        <f>IFERROR(VLOOKUP($AN795,'Introduction probability'!$A$1:$L$128,9,FALSE),"0")</f>
        <v>0.5</v>
      </c>
      <c r="AU795" s="9">
        <f>IFERROR(VLOOKUP($AN795,'Introduction probability'!$A$1:$L$128,10,FALSE),"0")</f>
        <v>0.5</v>
      </c>
      <c r="AV795" s="9">
        <f>IFERROR(VLOOKUP($AN795,'Introduction probability'!$A$1:$L$128,11,FALSE),"0")</f>
        <v>0.5</v>
      </c>
      <c r="AW795" s="9">
        <f>IFERROR(VLOOKUP($AN795,'Introduction probability'!$A$1:$L$128,12,FALSE),"0")</f>
        <v>0.5</v>
      </c>
      <c r="AY795" s="2" t="str">
        <f t="shared" si="303"/>
        <v>North Norfolk Coast</v>
      </c>
      <c r="AZ795" s="2" t="str">
        <f t="shared" si="304"/>
        <v>SPA</v>
      </c>
      <c r="BA795" s="2">
        <f t="shared" si="305"/>
        <v>0</v>
      </c>
      <c r="BB795" s="2">
        <f t="shared" si="306"/>
        <v>0</v>
      </c>
      <c r="BC795" s="2">
        <f t="shared" si="307"/>
        <v>0</v>
      </c>
      <c r="BD795" s="2">
        <f t="shared" si="308"/>
        <v>0</v>
      </c>
      <c r="BE795" s="2">
        <f t="shared" si="309"/>
        <v>0</v>
      </c>
      <c r="BF795" s="2">
        <f t="shared" si="310"/>
        <v>0</v>
      </c>
      <c r="BG795" s="2">
        <f t="shared" si="311"/>
        <v>0</v>
      </c>
      <c r="BH795" s="2">
        <f t="shared" si="312"/>
        <v>0</v>
      </c>
    </row>
    <row r="796" spans="1:60" x14ac:dyDescent="0.25">
      <c r="A796" s="1" t="s">
        <v>308</v>
      </c>
      <c r="B796" s="1" t="s">
        <v>309</v>
      </c>
      <c r="C796" s="1" t="s">
        <v>242</v>
      </c>
      <c r="D796" s="1" t="s">
        <v>530</v>
      </c>
      <c r="E796" s="1" t="s">
        <v>243</v>
      </c>
      <c r="F796" s="1" t="s">
        <v>16</v>
      </c>
      <c r="G796" s="1" t="s">
        <v>16</v>
      </c>
      <c r="H796" s="1" t="s">
        <v>17</v>
      </c>
      <c r="I796" s="1" t="s">
        <v>605</v>
      </c>
      <c r="J796" s="1" t="s">
        <v>249</v>
      </c>
      <c r="K796" s="1" t="s">
        <v>16</v>
      </c>
      <c r="L796" s="1" t="s">
        <v>203</v>
      </c>
      <c r="M796" s="2" t="str">
        <f t="shared" si="289"/>
        <v>UK0030059</v>
      </c>
      <c r="N796" s="2" t="str">
        <f t="shared" si="290"/>
        <v>Solent Maritime</v>
      </c>
      <c r="O796" s="2" t="str">
        <f t="shared" si="291"/>
        <v>SAC</v>
      </c>
      <c r="P796" s="2" t="str">
        <f t="shared" si="293"/>
        <v>SF_5</v>
      </c>
      <c r="Q796" s="37" t="s">
        <v>404</v>
      </c>
      <c r="R796" s="37" t="s">
        <v>292</v>
      </c>
      <c r="S796" s="37" t="s">
        <v>341</v>
      </c>
      <c r="T796" s="37" t="s">
        <v>537</v>
      </c>
      <c r="U796" s="9">
        <f t="shared" si="294"/>
        <v>0</v>
      </c>
      <c r="V796" s="9">
        <f t="shared" si="295"/>
        <v>0</v>
      </c>
      <c r="W796" s="9">
        <f t="shared" si="296"/>
        <v>0</v>
      </c>
      <c r="X796" s="9">
        <f t="shared" si="297"/>
        <v>0</v>
      </c>
      <c r="Y796" s="9">
        <f t="shared" si="298"/>
        <v>0</v>
      </c>
      <c r="Z796" s="9">
        <f t="shared" si="299"/>
        <v>0</v>
      </c>
      <c r="AA796" s="9">
        <f t="shared" si="300"/>
        <v>0</v>
      </c>
      <c r="AB796" s="9">
        <f t="shared" si="301"/>
        <v>0</v>
      </c>
      <c r="AN796" s="10" t="str">
        <f t="shared" si="292"/>
        <v>North Norfolk CoastSPA</v>
      </c>
      <c r="AO796" s="10" t="str">
        <f t="shared" si="302"/>
        <v>North Norfolk Coast</v>
      </c>
      <c r="AP796" s="9">
        <f>IFERROR(VLOOKUP($AN796,'Introduction probability'!$A$1:$L$128,5,FALSE),"0")</f>
        <v>0.5</v>
      </c>
      <c r="AQ796" s="9">
        <f>IFERROR(VLOOKUP($AN796,'Introduction probability'!$A$1:$L$128,6,FALSE),"0")</f>
        <v>0.5</v>
      </c>
      <c r="AR796" s="9">
        <f>IFERROR(VLOOKUP($AN796,'Introduction probability'!$A$1:$L$128,7,FALSE),"0")</f>
        <v>0.5</v>
      </c>
      <c r="AS796" s="9">
        <f>IFERROR(VLOOKUP($AN796,'Introduction probability'!$A$1:$L$128,8,FALSE),"0")</f>
        <v>0.5</v>
      </c>
      <c r="AT796" s="9">
        <f>IFERROR(VLOOKUP($AN796,'Introduction probability'!$A$1:$L$128,9,FALSE),"0")</f>
        <v>0.5</v>
      </c>
      <c r="AU796" s="9">
        <f>IFERROR(VLOOKUP($AN796,'Introduction probability'!$A$1:$L$128,10,FALSE),"0")</f>
        <v>0.5</v>
      </c>
      <c r="AV796" s="9">
        <f>IFERROR(VLOOKUP($AN796,'Introduction probability'!$A$1:$L$128,11,FALSE),"0")</f>
        <v>0.5</v>
      </c>
      <c r="AW796" s="9">
        <f>IFERROR(VLOOKUP($AN796,'Introduction probability'!$A$1:$L$128,12,FALSE),"0")</f>
        <v>0.5</v>
      </c>
      <c r="AY796" s="2" t="str">
        <f t="shared" si="303"/>
        <v>North Norfolk Coast</v>
      </c>
      <c r="AZ796" s="2" t="str">
        <f t="shared" si="304"/>
        <v>SPA</v>
      </c>
      <c r="BA796" s="2">
        <f t="shared" si="305"/>
        <v>0</v>
      </c>
      <c r="BB796" s="2">
        <f t="shared" si="306"/>
        <v>0</v>
      </c>
      <c r="BC796" s="2">
        <f t="shared" si="307"/>
        <v>0</v>
      </c>
      <c r="BD796" s="2">
        <f t="shared" si="308"/>
        <v>0</v>
      </c>
      <c r="BE796" s="2">
        <f t="shared" si="309"/>
        <v>0</v>
      </c>
      <c r="BF796" s="2">
        <f t="shared" si="310"/>
        <v>0</v>
      </c>
      <c r="BG796" s="2">
        <f t="shared" si="311"/>
        <v>0</v>
      </c>
      <c r="BH796" s="2">
        <f t="shared" si="312"/>
        <v>0</v>
      </c>
    </row>
    <row r="797" spans="1:60" x14ac:dyDescent="0.25">
      <c r="A797" s="1" t="s">
        <v>308</v>
      </c>
      <c r="B797" s="1" t="s">
        <v>309</v>
      </c>
      <c r="C797" s="1" t="s">
        <v>242</v>
      </c>
      <c r="D797" s="1" t="s">
        <v>536</v>
      </c>
      <c r="E797" s="1" t="s">
        <v>147</v>
      </c>
      <c r="F797" s="1" t="s">
        <v>16</v>
      </c>
      <c r="G797" s="1" t="s">
        <v>16</v>
      </c>
      <c r="H797" s="1" t="s">
        <v>17</v>
      </c>
      <c r="I797" s="1" t="s">
        <v>16</v>
      </c>
      <c r="J797" s="1" t="s">
        <v>16</v>
      </c>
      <c r="K797" s="1" t="s">
        <v>16</v>
      </c>
      <c r="L797" s="1" t="s">
        <v>16</v>
      </c>
      <c r="M797" s="2" t="str">
        <f t="shared" si="289"/>
        <v>UK0030059</v>
      </c>
      <c r="N797" s="2" t="str">
        <f t="shared" si="290"/>
        <v>Solent Maritime</v>
      </c>
      <c r="O797" s="2" t="str">
        <f t="shared" si="291"/>
        <v>SAC</v>
      </c>
      <c r="P797" s="2" t="str">
        <f t="shared" si="293"/>
        <v>H1150</v>
      </c>
      <c r="Q797" s="37" t="s">
        <v>404</v>
      </c>
      <c r="R797" s="37" t="s">
        <v>292</v>
      </c>
      <c r="S797" s="37" t="s">
        <v>341</v>
      </c>
      <c r="T797" s="37" t="s">
        <v>543</v>
      </c>
      <c r="U797" s="9">
        <f t="shared" si="294"/>
        <v>0</v>
      </c>
      <c r="V797" s="9">
        <f t="shared" si="295"/>
        <v>0</v>
      </c>
      <c r="W797" s="9">
        <f t="shared" si="296"/>
        <v>0</v>
      </c>
      <c r="X797" s="9">
        <f t="shared" si="297"/>
        <v>0</v>
      </c>
      <c r="Y797" s="9">
        <f t="shared" si="298"/>
        <v>0</v>
      </c>
      <c r="Z797" s="9">
        <f t="shared" si="299"/>
        <v>0</v>
      </c>
      <c r="AA797" s="9">
        <f t="shared" si="300"/>
        <v>0</v>
      </c>
      <c r="AB797" s="9">
        <f t="shared" si="301"/>
        <v>0</v>
      </c>
      <c r="AN797" s="10" t="str">
        <f t="shared" si="292"/>
        <v>North Norfolk CoastSPA</v>
      </c>
      <c r="AO797" s="10" t="str">
        <f t="shared" si="302"/>
        <v>North Norfolk Coast</v>
      </c>
      <c r="AP797" s="9">
        <f>IFERROR(VLOOKUP($AN797,'Introduction probability'!$A$1:$L$128,5,FALSE),"0")</f>
        <v>0.5</v>
      </c>
      <c r="AQ797" s="9">
        <f>IFERROR(VLOOKUP($AN797,'Introduction probability'!$A$1:$L$128,6,FALSE),"0")</f>
        <v>0.5</v>
      </c>
      <c r="AR797" s="9">
        <f>IFERROR(VLOOKUP($AN797,'Introduction probability'!$A$1:$L$128,7,FALSE),"0")</f>
        <v>0.5</v>
      </c>
      <c r="AS797" s="9">
        <f>IFERROR(VLOOKUP($AN797,'Introduction probability'!$A$1:$L$128,8,FALSE),"0")</f>
        <v>0.5</v>
      </c>
      <c r="AT797" s="9">
        <f>IFERROR(VLOOKUP($AN797,'Introduction probability'!$A$1:$L$128,9,FALSE),"0")</f>
        <v>0.5</v>
      </c>
      <c r="AU797" s="9">
        <f>IFERROR(VLOOKUP($AN797,'Introduction probability'!$A$1:$L$128,10,FALSE),"0")</f>
        <v>0.5</v>
      </c>
      <c r="AV797" s="9">
        <f>IFERROR(VLOOKUP($AN797,'Introduction probability'!$A$1:$L$128,11,FALSE),"0")</f>
        <v>0.5</v>
      </c>
      <c r="AW797" s="9">
        <f>IFERROR(VLOOKUP($AN797,'Introduction probability'!$A$1:$L$128,12,FALSE),"0")</f>
        <v>0.5</v>
      </c>
      <c r="AY797" s="2" t="str">
        <f t="shared" si="303"/>
        <v>North Norfolk Coast</v>
      </c>
      <c r="AZ797" s="2" t="str">
        <f t="shared" si="304"/>
        <v>SPA</v>
      </c>
      <c r="BA797" s="2">
        <f t="shared" si="305"/>
        <v>0</v>
      </c>
      <c r="BB797" s="2">
        <f t="shared" si="306"/>
        <v>0</v>
      </c>
      <c r="BC797" s="2">
        <f t="shared" si="307"/>
        <v>0</v>
      </c>
      <c r="BD797" s="2">
        <f t="shared" si="308"/>
        <v>0</v>
      </c>
      <c r="BE797" s="2">
        <f t="shared" si="309"/>
        <v>0</v>
      </c>
      <c r="BF797" s="2">
        <f t="shared" si="310"/>
        <v>0</v>
      </c>
      <c r="BG797" s="2">
        <f t="shared" si="311"/>
        <v>0</v>
      </c>
      <c r="BH797" s="2">
        <f t="shared" si="312"/>
        <v>0</v>
      </c>
    </row>
    <row r="798" spans="1:60" x14ac:dyDescent="0.25">
      <c r="A798" s="1" t="s">
        <v>308</v>
      </c>
      <c r="B798" s="1" t="s">
        <v>309</v>
      </c>
      <c r="C798" s="1" t="s">
        <v>242</v>
      </c>
      <c r="D798" s="1" t="s">
        <v>556</v>
      </c>
      <c r="E798" s="1" t="s">
        <v>310</v>
      </c>
      <c r="F798" s="1" t="s">
        <v>310</v>
      </c>
      <c r="G798" s="1" t="s">
        <v>16</v>
      </c>
      <c r="H798" s="1" t="s">
        <v>17</v>
      </c>
      <c r="I798" s="1" t="s">
        <v>16</v>
      </c>
      <c r="J798" s="1" t="s">
        <v>16</v>
      </c>
      <c r="K798" s="1" t="s">
        <v>16</v>
      </c>
      <c r="L798" s="1" t="s">
        <v>16</v>
      </c>
      <c r="M798" s="2" t="str">
        <f t="shared" si="289"/>
        <v>UK0030059</v>
      </c>
      <c r="N798" s="2" t="str">
        <f t="shared" si="290"/>
        <v>Solent Maritime</v>
      </c>
      <c r="O798" s="2" t="str">
        <f t="shared" si="291"/>
        <v>SAC</v>
      </c>
      <c r="P798" s="2" t="str">
        <f t="shared" si="293"/>
        <v>S1016</v>
      </c>
      <c r="Q798" s="37" t="s">
        <v>404</v>
      </c>
      <c r="R798" s="37" t="s">
        <v>292</v>
      </c>
      <c r="S798" s="37" t="s">
        <v>341</v>
      </c>
      <c r="T798" s="37" t="s">
        <v>635</v>
      </c>
      <c r="U798" s="9">
        <f t="shared" si="294"/>
        <v>0</v>
      </c>
      <c r="V798" s="9">
        <f t="shared" si="295"/>
        <v>0</v>
      </c>
      <c r="W798" s="9">
        <f t="shared" si="296"/>
        <v>0</v>
      </c>
      <c r="X798" s="9">
        <f t="shared" si="297"/>
        <v>0</v>
      </c>
      <c r="Y798" s="9">
        <f t="shared" si="298"/>
        <v>0</v>
      </c>
      <c r="Z798" s="9">
        <f t="shared" si="299"/>
        <v>0</v>
      </c>
      <c r="AA798" s="9">
        <f t="shared" si="300"/>
        <v>0</v>
      </c>
      <c r="AB798" s="9">
        <f t="shared" si="301"/>
        <v>0</v>
      </c>
      <c r="AN798" s="10" t="str">
        <f t="shared" si="292"/>
        <v>North Norfolk CoastSPA</v>
      </c>
      <c r="AO798" s="10" t="str">
        <f t="shared" si="302"/>
        <v>North Norfolk Coast</v>
      </c>
      <c r="AP798" s="9">
        <f>IFERROR(VLOOKUP($AN798,'Introduction probability'!$A$1:$L$128,5,FALSE),"0")</f>
        <v>0.5</v>
      </c>
      <c r="AQ798" s="9">
        <f>IFERROR(VLOOKUP($AN798,'Introduction probability'!$A$1:$L$128,6,FALSE),"0")</f>
        <v>0.5</v>
      </c>
      <c r="AR798" s="9">
        <f>IFERROR(VLOOKUP($AN798,'Introduction probability'!$A$1:$L$128,7,FALSE),"0")</f>
        <v>0.5</v>
      </c>
      <c r="AS798" s="9">
        <f>IFERROR(VLOOKUP($AN798,'Introduction probability'!$A$1:$L$128,8,FALSE),"0")</f>
        <v>0.5</v>
      </c>
      <c r="AT798" s="9">
        <f>IFERROR(VLOOKUP($AN798,'Introduction probability'!$A$1:$L$128,9,FALSE),"0")</f>
        <v>0.5</v>
      </c>
      <c r="AU798" s="9">
        <f>IFERROR(VLOOKUP($AN798,'Introduction probability'!$A$1:$L$128,10,FALSE),"0")</f>
        <v>0.5</v>
      </c>
      <c r="AV798" s="9">
        <f>IFERROR(VLOOKUP($AN798,'Introduction probability'!$A$1:$L$128,11,FALSE),"0")</f>
        <v>0.5</v>
      </c>
      <c r="AW798" s="9">
        <f>IFERROR(VLOOKUP($AN798,'Introduction probability'!$A$1:$L$128,12,FALSE),"0")</f>
        <v>0.5</v>
      </c>
      <c r="AY798" s="2" t="str">
        <f t="shared" si="303"/>
        <v>North Norfolk Coast</v>
      </c>
      <c r="AZ798" s="2" t="str">
        <f t="shared" si="304"/>
        <v>SPA</v>
      </c>
      <c r="BA798" s="2">
        <f t="shared" si="305"/>
        <v>0</v>
      </c>
      <c r="BB798" s="2">
        <f t="shared" si="306"/>
        <v>0</v>
      </c>
      <c r="BC798" s="2">
        <f t="shared" si="307"/>
        <v>0</v>
      </c>
      <c r="BD798" s="2">
        <f t="shared" si="308"/>
        <v>0</v>
      </c>
      <c r="BE798" s="2">
        <f t="shared" si="309"/>
        <v>0</v>
      </c>
      <c r="BF798" s="2">
        <f t="shared" si="310"/>
        <v>0</v>
      </c>
      <c r="BG798" s="2">
        <f t="shared" si="311"/>
        <v>0</v>
      </c>
      <c r="BH798" s="2">
        <f t="shared" si="312"/>
        <v>0</v>
      </c>
    </row>
    <row r="799" spans="1:60" x14ac:dyDescent="0.25">
      <c r="A799" s="1" t="s">
        <v>308</v>
      </c>
      <c r="B799" s="1" t="s">
        <v>309</v>
      </c>
      <c r="C799" s="1" t="s">
        <v>242</v>
      </c>
      <c r="D799" s="1" t="s">
        <v>531</v>
      </c>
      <c r="E799" s="1" t="s">
        <v>204</v>
      </c>
      <c r="F799" s="1" t="s">
        <v>16</v>
      </c>
      <c r="G799" s="1" t="s">
        <v>16</v>
      </c>
      <c r="H799" s="1" t="s">
        <v>17</v>
      </c>
      <c r="I799" s="1" t="s">
        <v>450</v>
      </c>
      <c r="J799" s="1" t="s">
        <v>35</v>
      </c>
      <c r="K799" s="1" t="s">
        <v>16</v>
      </c>
      <c r="L799" s="1" t="s">
        <v>19</v>
      </c>
      <c r="M799" s="2" t="str">
        <f t="shared" si="289"/>
        <v>UK0030059</v>
      </c>
      <c r="N799" s="2" t="str">
        <f t="shared" si="290"/>
        <v>Solent Maritime</v>
      </c>
      <c r="O799" s="2" t="str">
        <f t="shared" si="291"/>
        <v>SAC</v>
      </c>
      <c r="P799" s="2" t="str">
        <f t="shared" si="293"/>
        <v>A2.1</v>
      </c>
      <c r="Q799" s="37" t="s">
        <v>404</v>
      </c>
      <c r="R799" s="37" t="s">
        <v>292</v>
      </c>
      <c r="S799" s="37" t="s">
        <v>341</v>
      </c>
      <c r="T799" s="37" t="s">
        <v>450</v>
      </c>
      <c r="U799" s="9">
        <f t="shared" si="294"/>
        <v>0</v>
      </c>
      <c r="V799" s="9">
        <f t="shared" si="295"/>
        <v>1</v>
      </c>
      <c r="W799" s="9">
        <f t="shared" si="296"/>
        <v>0</v>
      </c>
      <c r="X799" s="9">
        <f t="shared" si="297"/>
        <v>0</v>
      </c>
      <c r="Y799" s="9">
        <f t="shared" si="298"/>
        <v>0</v>
      </c>
      <c r="Z799" s="9">
        <f t="shared" si="299"/>
        <v>1</v>
      </c>
      <c r="AA799" s="9">
        <f t="shared" si="300"/>
        <v>1</v>
      </c>
      <c r="AB799" s="9">
        <f t="shared" si="301"/>
        <v>1</v>
      </c>
      <c r="AN799" s="10" t="str">
        <f t="shared" si="292"/>
        <v>North Norfolk CoastSPA</v>
      </c>
      <c r="AO799" s="10" t="str">
        <f t="shared" si="302"/>
        <v>North Norfolk Coast</v>
      </c>
      <c r="AP799" s="9">
        <f>IFERROR(VLOOKUP($AN799,'Introduction probability'!$A$1:$L$128,5,FALSE),"0")</f>
        <v>0.5</v>
      </c>
      <c r="AQ799" s="9">
        <f>IFERROR(VLOOKUP($AN799,'Introduction probability'!$A$1:$L$128,6,FALSE),"0")</f>
        <v>0.5</v>
      </c>
      <c r="AR799" s="9">
        <f>IFERROR(VLOOKUP($AN799,'Introduction probability'!$A$1:$L$128,7,FALSE),"0")</f>
        <v>0.5</v>
      </c>
      <c r="AS799" s="9">
        <f>IFERROR(VLOOKUP($AN799,'Introduction probability'!$A$1:$L$128,8,FALSE),"0")</f>
        <v>0.5</v>
      </c>
      <c r="AT799" s="9">
        <f>IFERROR(VLOOKUP($AN799,'Introduction probability'!$A$1:$L$128,9,FALSE),"0")</f>
        <v>0.5</v>
      </c>
      <c r="AU799" s="9">
        <f>IFERROR(VLOOKUP($AN799,'Introduction probability'!$A$1:$L$128,10,FALSE),"0")</f>
        <v>0.5</v>
      </c>
      <c r="AV799" s="9">
        <f>IFERROR(VLOOKUP($AN799,'Introduction probability'!$A$1:$L$128,11,FALSE),"0")</f>
        <v>0.5</v>
      </c>
      <c r="AW799" s="9">
        <f>IFERROR(VLOOKUP($AN799,'Introduction probability'!$A$1:$L$128,12,FALSE),"0")</f>
        <v>0.5</v>
      </c>
      <c r="AY799" s="2" t="str">
        <f t="shared" si="303"/>
        <v>North Norfolk Coast</v>
      </c>
      <c r="AZ799" s="2" t="str">
        <f t="shared" si="304"/>
        <v>SPA</v>
      </c>
      <c r="BA799" s="2">
        <f t="shared" si="305"/>
        <v>0</v>
      </c>
      <c r="BB799" s="2">
        <f t="shared" si="306"/>
        <v>0.5</v>
      </c>
      <c r="BC799" s="2">
        <f t="shared" si="307"/>
        <v>0</v>
      </c>
      <c r="BD799" s="2">
        <f t="shared" si="308"/>
        <v>0</v>
      </c>
      <c r="BE799" s="2">
        <f t="shared" si="309"/>
        <v>0</v>
      </c>
      <c r="BF799" s="2">
        <f t="shared" si="310"/>
        <v>0.5</v>
      </c>
      <c r="BG799" s="2">
        <f t="shared" si="311"/>
        <v>0.5</v>
      </c>
      <c r="BH799" s="2">
        <f t="shared" si="312"/>
        <v>0.5</v>
      </c>
    </row>
    <row r="800" spans="1:60" x14ac:dyDescent="0.25">
      <c r="A800" s="1" t="s">
        <v>308</v>
      </c>
      <c r="B800" s="1" t="s">
        <v>309</v>
      </c>
      <c r="C800" s="1" t="s">
        <v>242</v>
      </c>
      <c r="D800" s="1" t="s">
        <v>531</v>
      </c>
      <c r="E800" s="1" t="s">
        <v>204</v>
      </c>
      <c r="F800" s="1" t="s">
        <v>16</v>
      </c>
      <c r="G800" s="1" t="s">
        <v>16</v>
      </c>
      <c r="H800" s="1" t="s">
        <v>17</v>
      </c>
      <c r="I800" s="1" t="s">
        <v>459</v>
      </c>
      <c r="J800" s="1" t="s">
        <v>46</v>
      </c>
      <c r="K800" s="1" t="s">
        <v>16</v>
      </c>
      <c r="L800" s="1" t="s">
        <v>19</v>
      </c>
      <c r="M800" s="2" t="str">
        <f t="shared" si="289"/>
        <v>UK0030059</v>
      </c>
      <c r="N800" s="2" t="str">
        <f t="shared" si="290"/>
        <v>Solent Maritime</v>
      </c>
      <c r="O800" s="2" t="str">
        <f t="shared" si="291"/>
        <v>SAC</v>
      </c>
      <c r="P800" s="2" t="str">
        <f t="shared" si="293"/>
        <v>A2.4</v>
      </c>
      <c r="Q800" s="37" t="s">
        <v>404</v>
      </c>
      <c r="R800" s="37" t="s">
        <v>292</v>
      </c>
      <c r="S800" s="37" t="s">
        <v>341</v>
      </c>
      <c r="T800" s="37" t="s">
        <v>597</v>
      </c>
      <c r="U800" s="9">
        <f t="shared" si="294"/>
        <v>0</v>
      </c>
      <c r="V800" s="9">
        <f t="shared" si="295"/>
        <v>1</v>
      </c>
      <c r="W800" s="9">
        <f t="shared" si="296"/>
        <v>0</v>
      </c>
      <c r="X800" s="9">
        <f t="shared" si="297"/>
        <v>0</v>
      </c>
      <c r="Y800" s="9">
        <f t="shared" si="298"/>
        <v>0</v>
      </c>
      <c r="Z800" s="9">
        <f t="shared" si="299"/>
        <v>0</v>
      </c>
      <c r="AA800" s="9">
        <f t="shared" si="300"/>
        <v>0</v>
      </c>
      <c r="AB800" s="9">
        <f t="shared" si="301"/>
        <v>0</v>
      </c>
      <c r="AN800" s="10" t="str">
        <f t="shared" si="292"/>
        <v>North Norfolk CoastSPA</v>
      </c>
      <c r="AO800" s="10" t="str">
        <f t="shared" si="302"/>
        <v>North Norfolk Coast</v>
      </c>
      <c r="AP800" s="9">
        <f>IFERROR(VLOOKUP($AN800,'Introduction probability'!$A$1:$L$128,5,FALSE),"0")</f>
        <v>0.5</v>
      </c>
      <c r="AQ800" s="9">
        <f>IFERROR(VLOOKUP($AN800,'Introduction probability'!$A$1:$L$128,6,FALSE),"0")</f>
        <v>0.5</v>
      </c>
      <c r="AR800" s="9">
        <f>IFERROR(VLOOKUP($AN800,'Introduction probability'!$A$1:$L$128,7,FALSE),"0")</f>
        <v>0.5</v>
      </c>
      <c r="AS800" s="9">
        <f>IFERROR(VLOOKUP($AN800,'Introduction probability'!$A$1:$L$128,8,FALSE),"0")</f>
        <v>0.5</v>
      </c>
      <c r="AT800" s="9">
        <f>IFERROR(VLOOKUP($AN800,'Introduction probability'!$A$1:$L$128,9,FALSE),"0")</f>
        <v>0.5</v>
      </c>
      <c r="AU800" s="9">
        <f>IFERROR(VLOOKUP($AN800,'Introduction probability'!$A$1:$L$128,10,FALSE),"0")</f>
        <v>0.5</v>
      </c>
      <c r="AV800" s="9">
        <f>IFERROR(VLOOKUP($AN800,'Introduction probability'!$A$1:$L$128,11,FALSE),"0")</f>
        <v>0.5</v>
      </c>
      <c r="AW800" s="9">
        <f>IFERROR(VLOOKUP($AN800,'Introduction probability'!$A$1:$L$128,12,FALSE),"0")</f>
        <v>0.5</v>
      </c>
      <c r="AY800" s="2" t="str">
        <f t="shared" si="303"/>
        <v>North Norfolk Coast</v>
      </c>
      <c r="AZ800" s="2" t="str">
        <f t="shared" si="304"/>
        <v>SPA</v>
      </c>
      <c r="BA800" s="2">
        <f t="shared" si="305"/>
        <v>0</v>
      </c>
      <c r="BB800" s="2">
        <f t="shared" si="306"/>
        <v>0.5</v>
      </c>
      <c r="BC800" s="2">
        <f t="shared" si="307"/>
        <v>0</v>
      </c>
      <c r="BD800" s="2">
        <f t="shared" si="308"/>
        <v>0</v>
      </c>
      <c r="BE800" s="2">
        <f t="shared" si="309"/>
        <v>0</v>
      </c>
      <c r="BF800" s="2">
        <f t="shared" si="310"/>
        <v>0</v>
      </c>
      <c r="BG800" s="2">
        <f t="shared" si="311"/>
        <v>0</v>
      </c>
      <c r="BH800" s="2">
        <f t="shared" si="312"/>
        <v>0</v>
      </c>
    </row>
    <row r="801" spans="1:60" x14ac:dyDescent="0.25">
      <c r="A801" s="1" t="s">
        <v>308</v>
      </c>
      <c r="B801" s="1" t="s">
        <v>309</v>
      </c>
      <c r="C801" s="1" t="s">
        <v>242</v>
      </c>
      <c r="D801" s="1" t="s">
        <v>531</v>
      </c>
      <c r="E801" s="1" t="s">
        <v>204</v>
      </c>
      <c r="F801" s="1" t="s">
        <v>16</v>
      </c>
      <c r="G801" s="1" t="s">
        <v>16</v>
      </c>
      <c r="H801" s="1" t="s">
        <v>17</v>
      </c>
      <c r="I801" s="1" t="s">
        <v>444</v>
      </c>
      <c r="J801" s="1" t="s">
        <v>27</v>
      </c>
      <c r="K801" s="1" t="s">
        <v>16</v>
      </c>
      <c r="L801" s="1" t="s">
        <v>19</v>
      </c>
      <c r="M801" s="2" t="str">
        <f t="shared" si="289"/>
        <v>UK0030059</v>
      </c>
      <c r="N801" s="2" t="str">
        <f t="shared" si="290"/>
        <v>Solent Maritime</v>
      </c>
      <c r="O801" s="2" t="str">
        <f t="shared" si="291"/>
        <v>SAC</v>
      </c>
      <c r="P801" s="2" t="str">
        <f t="shared" si="293"/>
        <v>A2.3</v>
      </c>
      <c r="Q801" s="37" t="s">
        <v>404</v>
      </c>
      <c r="R801" s="37" t="s">
        <v>292</v>
      </c>
      <c r="S801" s="37" t="s">
        <v>341</v>
      </c>
      <c r="T801" s="37" t="s">
        <v>594</v>
      </c>
      <c r="U801" s="9">
        <f t="shared" si="294"/>
        <v>1</v>
      </c>
      <c r="V801" s="9">
        <f t="shared" si="295"/>
        <v>1</v>
      </c>
      <c r="W801" s="9">
        <f t="shared" si="296"/>
        <v>1</v>
      </c>
      <c r="X801" s="9">
        <f t="shared" si="297"/>
        <v>0</v>
      </c>
      <c r="Y801" s="9">
        <f t="shared" si="298"/>
        <v>1</v>
      </c>
      <c r="Z801" s="9">
        <f t="shared" si="299"/>
        <v>1</v>
      </c>
      <c r="AA801" s="9">
        <f t="shared" si="300"/>
        <v>1</v>
      </c>
      <c r="AB801" s="9">
        <f t="shared" si="301"/>
        <v>1</v>
      </c>
      <c r="AN801" s="10" t="str">
        <f t="shared" si="292"/>
        <v>North Norfolk CoastSPA</v>
      </c>
      <c r="AO801" s="10" t="str">
        <f t="shared" si="302"/>
        <v>North Norfolk Coast</v>
      </c>
      <c r="AP801" s="9">
        <f>IFERROR(VLOOKUP($AN801,'Introduction probability'!$A$1:$L$128,5,FALSE),"0")</f>
        <v>0.5</v>
      </c>
      <c r="AQ801" s="9">
        <f>IFERROR(VLOOKUP($AN801,'Introduction probability'!$A$1:$L$128,6,FALSE),"0")</f>
        <v>0.5</v>
      </c>
      <c r="AR801" s="9">
        <f>IFERROR(VLOOKUP($AN801,'Introduction probability'!$A$1:$L$128,7,FALSE),"0")</f>
        <v>0.5</v>
      </c>
      <c r="AS801" s="9">
        <f>IFERROR(VLOOKUP($AN801,'Introduction probability'!$A$1:$L$128,8,FALSE),"0")</f>
        <v>0.5</v>
      </c>
      <c r="AT801" s="9">
        <f>IFERROR(VLOOKUP($AN801,'Introduction probability'!$A$1:$L$128,9,FALSE),"0")</f>
        <v>0.5</v>
      </c>
      <c r="AU801" s="9">
        <f>IFERROR(VLOOKUP($AN801,'Introduction probability'!$A$1:$L$128,10,FALSE),"0")</f>
        <v>0.5</v>
      </c>
      <c r="AV801" s="9">
        <f>IFERROR(VLOOKUP($AN801,'Introduction probability'!$A$1:$L$128,11,FALSE),"0")</f>
        <v>0.5</v>
      </c>
      <c r="AW801" s="9">
        <f>IFERROR(VLOOKUP($AN801,'Introduction probability'!$A$1:$L$128,12,FALSE),"0")</f>
        <v>0.5</v>
      </c>
      <c r="AY801" s="2" t="str">
        <f t="shared" si="303"/>
        <v>North Norfolk Coast</v>
      </c>
      <c r="AZ801" s="2" t="str">
        <f t="shared" si="304"/>
        <v>SPA</v>
      </c>
      <c r="BA801" s="2">
        <f t="shared" si="305"/>
        <v>0.5</v>
      </c>
      <c r="BB801" s="2">
        <f t="shared" si="306"/>
        <v>0.5</v>
      </c>
      <c r="BC801" s="2">
        <f t="shared" si="307"/>
        <v>0.5</v>
      </c>
      <c r="BD801" s="2">
        <f t="shared" si="308"/>
        <v>0</v>
      </c>
      <c r="BE801" s="2">
        <f t="shared" si="309"/>
        <v>0.5</v>
      </c>
      <c r="BF801" s="2">
        <f t="shared" si="310"/>
        <v>0.5</v>
      </c>
      <c r="BG801" s="2">
        <f t="shared" si="311"/>
        <v>0.5</v>
      </c>
      <c r="BH801" s="2">
        <f t="shared" si="312"/>
        <v>0.5</v>
      </c>
    </row>
    <row r="802" spans="1:60" x14ac:dyDescent="0.25">
      <c r="A802" s="1" t="s">
        <v>308</v>
      </c>
      <c r="B802" s="1" t="s">
        <v>309</v>
      </c>
      <c r="C802" s="1" t="s">
        <v>242</v>
      </c>
      <c r="D802" s="1" t="s">
        <v>531</v>
      </c>
      <c r="E802" s="1" t="s">
        <v>204</v>
      </c>
      <c r="F802" s="1" t="s">
        <v>16</v>
      </c>
      <c r="G802" s="1" t="s">
        <v>16</v>
      </c>
      <c r="H802" s="1" t="s">
        <v>17</v>
      </c>
      <c r="I802" s="1" t="s">
        <v>465</v>
      </c>
      <c r="J802" s="1" t="s">
        <v>56</v>
      </c>
      <c r="K802" s="1" t="s">
        <v>16</v>
      </c>
      <c r="L802" s="1" t="s">
        <v>19</v>
      </c>
      <c r="M802" s="2" t="str">
        <f t="shared" si="289"/>
        <v>UK0030059</v>
      </c>
      <c r="N802" s="2" t="str">
        <f t="shared" si="290"/>
        <v>Solent Maritime</v>
      </c>
      <c r="O802" s="2" t="str">
        <f t="shared" si="291"/>
        <v>SAC</v>
      </c>
      <c r="P802" s="2" t="str">
        <f t="shared" si="293"/>
        <v>A2.2</v>
      </c>
      <c r="Q802" s="37" t="s">
        <v>404</v>
      </c>
      <c r="R802" s="37" t="s">
        <v>292</v>
      </c>
      <c r="S802" s="37" t="s">
        <v>341</v>
      </c>
      <c r="T802" s="37" t="s">
        <v>595</v>
      </c>
      <c r="U802" s="9">
        <f t="shared" si="294"/>
        <v>1</v>
      </c>
      <c r="V802" s="9">
        <f t="shared" si="295"/>
        <v>1</v>
      </c>
      <c r="W802" s="9">
        <f t="shared" si="296"/>
        <v>1</v>
      </c>
      <c r="X802" s="9">
        <f t="shared" si="297"/>
        <v>0</v>
      </c>
      <c r="Y802" s="9">
        <f t="shared" si="298"/>
        <v>1</v>
      </c>
      <c r="Z802" s="9">
        <f t="shared" si="299"/>
        <v>1</v>
      </c>
      <c r="AA802" s="9">
        <f t="shared" si="300"/>
        <v>1</v>
      </c>
      <c r="AB802" s="9">
        <f t="shared" si="301"/>
        <v>1</v>
      </c>
      <c r="AN802" s="10" t="str">
        <f t="shared" si="292"/>
        <v>North Norfolk CoastSPA</v>
      </c>
      <c r="AO802" s="10" t="str">
        <f t="shared" si="302"/>
        <v>North Norfolk Coast</v>
      </c>
      <c r="AP802" s="9">
        <f>IFERROR(VLOOKUP($AN802,'Introduction probability'!$A$1:$L$128,5,FALSE),"0")</f>
        <v>0.5</v>
      </c>
      <c r="AQ802" s="9">
        <f>IFERROR(VLOOKUP($AN802,'Introduction probability'!$A$1:$L$128,6,FALSE),"0")</f>
        <v>0.5</v>
      </c>
      <c r="AR802" s="9">
        <f>IFERROR(VLOOKUP($AN802,'Introduction probability'!$A$1:$L$128,7,FALSE),"0")</f>
        <v>0.5</v>
      </c>
      <c r="AS802" s="9">
        <f>IFERROR(VLOOKUP($AN802,'Introduction probability'!$A$1:$L$128,8,FALSE),"0")</f>
        <v>0.5</v>
      </c>
      <c r="AT802" s="9">
        <f>IFERROR(VLOOKUP($AN802,'Introduction probability'!$A$1:$L$128,9,FALSE),"0")</f>
        <v>0.5</v>
      </c>
      <c r="AU802" s="9">
        <f>IFERROR(VLOOKUP($AN802,'Introduction probability'!$A$1:$L$128,10,FALSE),"0")</f>
        <v>0.5</v>
      </c>
      <c r="AV802" s="9">
        <f>IFERROR(VLOOKUP($AN802,'Introduction probability'!$A$1:$L$128,11,FALSE),"0")</f>
        <v>0.5</v>
      </c>
      <c r="AW802" s="9">
        <f>IFERROR(VLOOKUP($AN802,'Introduction probability'!$A$1:$L$128,12,FALSE),"0")</f>
        <v>0.5</v>
      </c>
      <c r="AY802" s="2" t="str">
        <f t="shared" si="303"/>
        <v>North Norfolk Coast</v>
      </c>
      <c r="AZ802" s="2" t="str">
        <f t="shared" si="304"/>
        <v>SPA</v>
      </c>
      <c r="BA802" s="2">
        <f t="shared" si="305"/>
        <v>0.5</v>
      </c>
      <c r="BB802" s="2">
        <f t="shared" si="306"/>
        <v>0.5</v>
      </c>
      <c r="BC802" s="2">
        <f t="shared" si="307"/>
        <v>0.5</v>
      </c>
      <c r="BD802" s="2">
        <f t="shared" si="308"/>
        <v>0</v>
      </c>
      <c r="BE802" s="2">
        <f t="shared" si="309"/>
        <v>0.5</v>
      </c>
      <c r="BF802" s="2">
        <f t="shared" si="310"/>
        <v>0.5</v>
      </c>
      <c r="BG802" s="2">
        <f t="shared" si="311"/>
        <v>0.5</v>
      </c>
      <c r="BH802" s="2">
        <f t="shared" si="312"/>
        <v>0.5</v>
      </c>
    </row>
    <row r="803" spans="1:60" x14ac:dyDescent="0.25">
      <c r="A803" s="1" t="s">
        <v>308</v>
      </c>
      <c r="B803" s="1" t="s">
        <v>309</v>
      </c>
      <c r="C803" s="1" t="s">
        <v>242</v>
      </c>
      <c r="D803" s="1" t="s">
        <v>531</v>
      </c>
      <c r="E803" s="1" t="s">
        <v>204</v>
      </c>
      <c r="F803" s="1" t="s">
        <v>16</v>
      </c>
      <c r="G803" s="1" t="s">
        <v>16</v>
      </c>
      <c r="H803" s="1" t="s">
        <v>17</v>
      </c>
      <c r="I803" s="1" t="s">
        <v>597</v>
      </c>
      <c r="J803" s="1" t="s">
        <v>188</v>
      </c>
      <c r="K803" s="1" t="s">
        <v>16</v>
      </c>
      <c r="L803" s="1" t="s">
        <v>19</v>
      </c>
      <c r="M803" s="2" t="str">
        <f t="shared" si="289"/>
        <v>UK0030059</v>
      </c>
      <c r="N803" s="2" t="str">
        <f t="shared" si="290"/>
        <v>Solent Maritime</v>
      </c>
      <c r="O803" s="2" t="str">
        <f t="shared" si="291"/>
        <v>SAC</v>
      </c>
      <c r="P803" s="2" t="str">
        <f t="shared" si="293"/>
        <v>A2.61</v>
      </c>
      <c r="Q803" s="37" t="s">
        <v>407</v>
      </c>
      <c r="R803" s="37" t="s">
        <v>408</v>
      </c>
      <c r="S803" s="37" t="s">
        <v>341</v>
      </c>
      <c r="T803" s="37" t="s">
        <v>535</v>
      </c>
      <c r="U803" s="9">
        <f t="shared" si="294"/>
        <v>0</v>
      </c>
      <c r="V803" s="9">
        <f t="shared" si="295"/>
        <v>0</v>
      </c>
      <c r="W803" s="9">
        <f t="shared" si="296"/>
        <v>0</v>
      </c>
      <c r="X803" s="9">
        <f t="shared" si="297"/>
        <v>0</v>
      </c>
      <c r="Y803" s="9">
        <f t="shared" si="298"/>
        <v>0</v>
      </c>
      <c r="Z803" s="9">
        <f t="shared" si="299"/>
        <v>0</v>
      </c>
      <c r="AA803" s="9">
        <f t="shared" si="300"/>
        <v>0</v>
      </c>
      <c r="AB803" s="9">
        <f t="shared" si="301"/>
        <v>0</v>
      </c>
      <c r="AN803" s="10" t="str">
        <f t="shared" si="292"/>
        <v>Northumbria CoastSPA</v>
      </c>
      <c r="AO803" s="10" t="str">
        <f t="shared" si="302"/>
        <v>Northumbria Coast</v>
      </c>
      <c r="AP803" s="9">
        <f>IFERROR(VLOOKUP($AN803,'Introduction probability'!$A$1:$L$128,5,FALSE),"0")</f>
        <v>0.5</v>
      </c>
      <c r="AQ803" s="9">
        <f>IFERROR(VLOOKUP($AN803,'Introduction probability'!$A$1:$L$128,6,FALSE),"0")</f>
        <v>0.5</v>
      </c>
      <c r="AR803" s="9">
        <f>IFERROR(VLOOKUP($AN803,'Introduction probability'!$A$1:$L$128,7,FALSE),"0")</f>
        <v>0.5</v>
      </c>
      <c r="AS803" s="9">
        <f>IFERROR(VLOOKUP($AN803,'Introduction probability'!$A$1:$L$128,8,FALSE),"0")</f>
        <v>0.5</v>
      </c>
      <c r="AT803" s="9">
        <f>IFERROR(VLOOKUP($AN803,'Introduction probability'!$A$1:$L$128,9,FALSE),"0")</f>
        <v>0.5</v>
      </c>
      <c r="AU803" s="9">
        <f>IFERROR(VLOOKUP($AN803,'Introduction probability'!$A$1:$L$128,10,FALSE),"0")</f>
        <v>0.5</v>
      </c>
      <c r="AV803" s="9">
        <f>IFERROR(VLOOKUP($AN803,'Introduction probability'!$A$1:$L$128,11,FALSE),"0")</f>
        <v>1</v>
      </c>
      <c r="AW803" s="9">
        <f>IFERROR(VLOOKUP($AN803,'Introduction probability'!$A$1:$L$128,12,FALSE),"0")</f>
        <v>0.5</v>
      </c>
      <c r="AY803" s="2" t="str">
        <f t="shared" si="303"/>
        <v>Northumbria Coast</v>
      </c>
      <c r="AZ803" s="2" t="str">
        <f t="shared" si="304"/>
        <v>SPA</v>
      </c>
      <c r="BA803" s="2">
        <f t="shared" si="305"/>
        <v>0</v>
      </c>
      <c r="BB803" s="2">
        <f t="shared" si="306"/>
        <v>0</v>
      </c>
      <c r="BC803" s="2">
        <f t="shared" si="307"/>
        <v>0</v>
      </c>
      <c r="BD803" s="2">
        <f t="shared" si="308"/>
        <v>0</v>
      </c>
      <c r="BE803" s="2">
        <f t="shared" si="309"/>
        <v>0</v>
      </c>
      <c r="BF803" s="2">
        <f t="shared" si="310"/>
        <v>0</v>
      </c>
      <c r="BG803" s="2">
        <f t="shared" si="311"/>
        <v>0</v>
      </c>
      <c r="BH803" s="2">
        <f t="shared" si="312"/>
        <v>0</v>
      </c>
    </row>
    <row r="804" spans="1:60" x14ac:dyDescent="0.25">
      <c r="A804" s="1" t="s">
        <v>308</v>
      </c>
      <c r="B804" s="1" t="s">
        <v>309</v>
      </c>
      <c r="C804" s="1" t="s">
        <v>242</v>
      </c>
      <c r="D804" s="1" t="s">
        <v>531</v>
      </c>
      <c r="E804" s="1" t="s">
        <v>204</v>
      </c>
      <c r="F804" s="1" t="s">
        <v>16</v>
      </c>
      <c r="G804" s="1" t="s">
        <v>16</v>
      </c>
      <c r="H804" s="1" t="s">
        <v>17</v>
      </c>
      <c r="I804" s="1" t="s">
        <v>600</v>
      </c>
      <c r="J804" s="1" t="s">
        <v>244</v>
      </c>
      <c r="K804" s="1" t="s">
        <v>16</v>
      </c>
      <c r="L804" s="1" t="s">
        <v>203</v>
      </c>
      <c r="M804" s="2" t="str">
        <f t="shared" si="289"/>
        <v>UK0030059</v>
      </c>
      <c r="N804" s="2" t="str">
        <f t="shared" si="290"/>
        <v>Solent Maritime</v>
      </c>
      <c r="O804" s="2" t="str">
        <f t="shared" si="291"/>
        <v>SAC</v>
      </c>
      <c r="P804" s="2" t="str">
        <f t="shared" si="293"/>
        <v>SF_2</v>
      </c>
      <c r="Q804" s="37" t="s">
        <v>407</v>
      </c>
      <c r="R804" s="37" t="s">
        <v>408</v>
      </c>
      <c r="S804" s="37" t="s">
        <v>341</v>
      </c>
      <c r="T804" s="37" t="s">
        <v>593</v>
      </c>
      <c r="U804" s="9">
        <f t="shared" si="294"/>
        <v>0</v>
      </c>
      <c r="V804" s="9">
        <f t="shared" si="295"/>
        <v>0</v>
      </c>
      <c r="W804" s="9">
        <f t="shared" si="296"/>
        <v>0</v>
      </c>
      <c r="X804" s="9">
        <f t="shared" si="297"/>
        <v>0</v>
      </c>
      <c r="Y804" s="9">
        <f t="shared" si="298"/>
        <v>0</v>
      </c>
      <c r="Z804" s="9">
        <f t="shared" si="299"/>
        <v>0</v>
      </c>
      <c r="AA804" s="9">
        <f t="shared" si="300"/>
        <v>0</v>
      </c>
      <c r="AB804" s="9">
        <f t="shared" si="301"/>
        <v>0</v>
      </c>
      <c r="AN804" s="10" t="str">
        <f t="shared" si="292"/>
        <v>Northumbria CoastSPA</v>
      </c>
      <c r="AO804" s="10" t="str">
        <f t="shared" si="302"/>
        <v>Northumbria Coast</v>
      </c>
      <c r="AP804" s="9">
        <f>IFERROR(VLOOKUP($AN804,'Introduction probability'!$A$1:$L$128,5,FALSE),"0")</f>
        <v>0.5</v>
      </c>
      <c r="AQ804" s="9">
        <f>IFERROR(VLOOKUP($AN804,'Introduction probability'!$A$1:$L$128,6,FALSE),"0")</f>
        <v>0.5</v>
      </c>
      <c r="AR804" s="9">
        <f>IFERROR(VLOOKUP($AN804,'Introduction probability'!$A$1:$L$128,7,FALSE),"0")</f>
        <v>0.5</v>
      </c>
      <c r="AS804" s="9">
        <f>IFERROR(VLOOKUP($AN804,'Introduction probability'!$A$1:$L$128,8,FALSE),"0")</f>
        <v>0.5</v>
      </c>
      <c r="AT804" s="9">
        <f>IFERROR(VLOOKUP($AN804,'Introduction probability'!$A$1:$L$128,9,FALSE),"0")</f>
        <v>0.5</v>
      </c>
      <c r="AU804" s="9">
        <f>IFERROR(VLOOKUP($AN804,'Introduction probability'!$A$1:$L$128,10,FALSE),"0")</f>
        <v>0.5</v>
      </c>
      <c r="AV804" s="9">
        <f>IFERROR(VLOOKUP($AN804,'Introduction probability'!$A$1:$L$128,11,FALSE),"0")</f>
        <v>1</v>
      </c>
      <c r="AW804" s="9">
        <f>IFERROR(VLOOKUP($AN804,'Introduction probability'!$A$1:$L$128,12,FALSE),"0")</f>
        <v>0.5</v>
      </c>
      <c r="AY804" s="2" t="str">
        <f t="shared" si="303"/>
        <v>Northumbria Coast</v>
      </c>
      <c r="AZ804" s="2" t="str">
        <f t="shared" si="304"/>
        <v>SPA</v>
      </c>
      <c r="BA804" s="2">
        <f t="shared" si="305"/>
        <v>0</v>
      </c>
      <c r="BB804" s="2">
        <f t="shared" si="306"/>
        <v>0</v>
      </c>
      <c r="BC804" s="2">
        <f t="shared" si="307"/>
        <v>0</v>
      </c>
      <c r="BD804" s="2">
        <f t="shared" si="308"/>
        <v>0</v>
      </c>
      <c r="BE804" s="2">
        <f t="shared" si="309"/>
        <v>0</v>
      </c>
      <c r="BF804" s="2">
        <f t="shared" si="310"/>
        <v>0</v>
      </c>
      <c r="BG804" s="2">
        <f t="shared" si="311"/>
        <v>0</v>
      </c>
      <c r="BH804" s="2">
        <f t="shared" si="312"/>
        <v>0</v>
      </c>
    </row>
    <row r="805" spans="1:60" x14ac:dyDescent="0.25">
      <c r="A805" s="1" t="s">
        <v>308</v>
      </c>
      <c r="B805" s="1" t="s">
        <v>309</v>
      </c>
      <c r="C805" s="1" t="s">
        <v>242</v>
      </c>
      <c r="D805" s="1" t="s">
        <v>531</v>
      </c>
      <c r="E805" s="1" t="s">
        <v>204</v>
      </c>
      <c r="F805" s="1" t="s">
        <v>16</v>
      </c>
      <c r="G805" s="1" t="s">
        <v>16</v>
      </c>
      <c r="H805" s="1" t="s">
        <v>17</v>
      </c>
      <c r="I805" s="1" t="s">
        <v>601</v>
      </c>
      <c r="J805" s="1" t="s">
        <v>245</v>
      </c>
      <c r="K805" s="1" t="s">
        <v>16</v>
      </c>
      <c r="L805" s="1" t="s">
        <v>203</v>
      </c>
      <c r="M805" s="2" t="str">
        <f t="shared" si="289"/>
        <v>UK0030059</v>
      </c>
      <c r="N805" s="2" t="str">
        <f t="shared" si="290"/>
        <v>Solent Maritime</v>
      </c>
      <c r="O805" s="2" t="str">
        <f t="shared" si="291"/>
        <v>SAC</v>
      </c>
      <c r="P805" s="2" t="str">
        <f t="shared" si="293"/>
        <v>SF_3</v>
      </c>
      <c r="Q805" s="37" t="s">
        <v>407</v>
      </c>
      <c r="R805" s="37" t="s">
        <v>408</v>
      </c>
      <c r="S805" s="37" t="s">
        <v>341</v>
      </c>
      <c r="T805" s="37" t="s">
        <v>594</v>
      </c>
      <c r="U805" s="9">
        <f t="shared" si="294"/>
        <v>1</v>
      </c>
      <c r="V805" s="9">
        <f t="shared" si="295"/>
        <v>1</v>
      </c>
      <c r="W805" s="9">
        <f t="shared" si="296"/>
        <v>1</v>
      </c>
      <c r="X805" s="9">
        <f t="shared" si="297"/>
        <v>0</v>
      </c>
      <c r="Y805" s="9">
        <f t="shared" si="298"/>
        <v>1</v>
      </c>
      <c r="Z805" s="9">
        <f t="shared" si="299"/>
        <v>1</v>
      </c>
      <c r="AA805" s="9">
        <f t="shared" si="300"/>
        <v>1</v>
      </c>
      <c r="AB805" s="9">
        <f t="shared" si="301"/>
        <v>1</v>
      </c>
      <c r="AN805" s="10" t="str">
        <f t="shared" si="292"/>
        <v>Northumbria CoastSPA</v>
      </c>
      <c r="AO805" s="10" t="str">
        <f t="shared" si="302"/>
        <v>Northumbria Coast</v>
      </c>
      <c r="AP805" s="9">
        <f>IFERROR(VLOOKUP($AN805,'Introduction probability'!$A$1:$L$128,5,FALSE),"0")</f>
        <v>0.5</v>
      </c>
      <c r="AQ805" s="9">
        <f>IFERROR(VLOOKUP($AN805,'Introduction probability'!$A$1:$L$128,6,FALSE),"0")</f>
        <v>0.5</v>
      </c>
      <c r="AR805" s="9">
        <f>IFERROR(VLOOKUP($AN805,'Introduction probability'!$A$1:$L$128,7,FALSE),"0")</f>
        <v>0.5</v>
      </c>
      <c r="AS805" s="9">
        <f>IFERROR(VLOOKUP($AN805,'Introduction probability'!$A$1:$L$128,8,FALSE),"0")</f>
        <v>0.5</v>
      </c>
      <c r="AT805" s="9">
        <f>IFERROR(VLOOKUP($AN805,'Introduction probability'!$A$1:$L$128,9,FALSE),"0")</f>
        <v>0.5</v>
      </c>
      <c r="AU805" s="9">
        <f>IFERROR(VLOOKUP($AN805,'Introduction probability'!$A$1:$L$128,10,FALSE),"0")</f>
        <v>0.5</v>
      </c>
      <c r="AV805" s="9">
        <f>IFERROR(VLOOKUP($AN805,'Introduction probability'!$A$1:$L$128,11,FALSE),"0")</f>
        <v>1</v>
      </c>
      <c r="AW805" s="9">
        <f>IFERROR(VLOOKUP($AN805,'Introduction probability'!$A$1:$L$128,12,FALSE),"0")</f>
        <v>0.5</v>
      </c>
      <c r="AY805" s="2" t="str">
        <f t="shared" si="303"/>
        <v>Northumbria Coast</v>
      </c>
      <c r="AZ805" s="2" t="str">
        <f t="shared" si="304"/>
        <v>SPA</v>
      </c>
      <c r="BA805" s="2">
        <f t="shared" si="305"/>
        <v>0.5</v>
      </c>
      <c r="BB805" s="2">
        <f t="shared" si="306"/>
        <v>0.5</v>
      </c>
      <c r="BC805" s="2">
        <f t="shared" si="307"/>
        <v>0.5</v>
      </c>
      <c r="BD805" s="2">
        <f t="shared" si="308"/>
        <v>0</v>
      </c>
      <c r="BE805" s="2">
        <f t="shared" si="309"/>
        <v>0.5</v>
      </c>
      <c r="BF805" s="2">
        <f t="shared" si="310"/>
        <v>0.5</v>
      </c>
      <c r="BG805" s="2">
        <f t="shared" si="311"/>
        <v>1</v>
      </c>
      <c r="BH805" s="2">
        <f t="shared" si="312"/>
        <v>0.5</v>
      </c>
    </row>
    <row r="806" spans="1:60" x14ac:dyDescent="0.25">
      <c r="A806" s="1" t="s">
        <v>308</v>
      </c>
      <c r="B806" s="1" t="s">
        <v>309</v>
      </c>
      <c r="C806" s="1" t="s">
        <v>242</v>
      </c>
      <c r="D806" s="1" t="s">
        <v>531</v>
      </c>
      <c r="E806" s="1" t="s">
        <v>204</v>
      </c>
      <c r="F806" s="1" t="s">
        <v>16</v>
      </c>
      <c r="G806" s="1" t="s">
        <v>16</v>
      </c>
      <c r="H806" s="1" t="s">
        <v>17</v>
      </c>
      <c r="I806" s="1" t="s">
        <v>602</v>
      </c>
      <c r="J806" s="1" t="s">
        <v>246</v>
      </c>
      <c r="K806" s="1" t="s">
        <v>16</v>
      </c>
      <c r="L806" s="1" t="s">
        <v>203</v>
      </c>
      <c r="M806" s="2" t="str">
        <f t="shared" si="289"/>
        <v>UK0030059</v>
      </c>
      <c r="N806" s="2" t="str">
        <f t="shared" si="290"/>
        <v>Solent Maritime</v>
      </c>
      <c r="O806" s="2" t="str">
        <f t="shared" si="291"/>
        <v>SAC</v>
      </c>
      <c r="P806" s="2" t="str">
        <f t="shared" si="293"/>
        <v>SF_4</v>
      </c>
      <c r="Q806" s="37" t="s">
        <v>407</v>
      </c>
      <c r="R806" s="37" t="s">
        <v>408</v>
      </c>
      <c r="S806" s="37" t="s">
        <v>341</v>
      </c>
      <c r="T806" s="37" t="s">
        <v>450</v>
      </c>
      <c r="U806" s="9">
        <f t="shared" si="294"/>
        <v>0</v>
      </c>
      <c r="V806" s="9">
        <f t="shared" si="295"/>
        <v>1</v>
      </c>
      <c r="W806" s="9">
        <f t="shared" si="296"/>
        <v>0</v>
      </c>
      <c r="X806" s="9">
        <f t="shared" si="297"/>
        <v>0</v>
      </c>
      <c r="Y806" s="9">
        <f t="shared" si="298"/>
        <v>0</v>
      </c>
      <c r="Z806" s="9">
        <f t="shared" si="299"/>
        <v>1</v>
      </c>
      <c r="AA806" s="9">
        <f t="shared" si="300"/>
        <v>1</v>
      </c>
      <c r="AB806" s="9">
        <f t="shared" si="301"/>
        <v>1</v>
      </c>
      <c r="AN806" s="10" t="str">
        <f t="shared" si="292"/>
        <v>Northumbria CoastSPA</v>
      </c>
      <c r="AO806" s="10" t="str">
        <f t="shared" si="302"/>
        <v>Northumbria Coast</v>
      </c>
      <c r="AP806" s="9">
        <f>IFERROR(VLOOKUP($AN806,'Introduction probability'!$A$1:$L$128,5,FALSE),"0")</f>
        <v>0.5</v>
      </c>
      <c r="AQ806" s="9">
        <f>IFERROR(VLOOKUP($AN806,'Introduction probability'!$A$1:$L$128,6,FALSE),"0")</f>
        <v>0.5</v>
      </c>
      <c r="AR806" s="9">
        <f>IFERROR(VLOOKUP($AN806,'Introduction probability'!$A$1:$L$128,7,FALSE),"0")</f>
        <v>0.5</v>
      </c>
      <c r="AS806" s="9">
        <f>IFERROR(VLOOKUP($AN806,'Introduction probability'!$A$1:$L$128,8,FALSE),"0")</f>
        <v>0.5</v>
      </c>
      <c r="AT806" s="9">
        <f>IFERROR(VLOOKUP($AN806,'Introduction probability'!$A$1:$L$128,9,FALSE),"0")</f>
        <v>0.5</v>
      </c>
      <c r="AU806" s="9">
        <f>IFERROR(VLOOKUP($AN806,'Introduction probability'!$A$1:$L$128,10,FALSE),"0")</f>
        <v>0.5</v>
      </c>
      <c r="AV806" s="9">
        <f>IFERROR(VLOOKUP($AN806,'Introduction probability'!$A$1:$L$128,11,FALSE),"0")</f>
        <v>1</v>
      </c>
      <c r="AW806" s="9">
        <f>IFERROR(VLOOKUP($AN806,'Introduction probability'!$A$1:$L$128,12,FALSE),"0")</f>
        <v>0.5</v>
      </c>
      <c r="AY806" s="2" t="str">
        <f t="shared" si="303"/>
        <v>Northumbria Coast</v>
      </c>
      <c r="AZ806" s="2" t="str">
        <f t="shared" si="304"/>
        <v>SPA</v>
      </c>
      <c r="BA806" s="2">
        <f t="shared" si="305"/>
        <v>0</v>
      </c>
      <c r="BB806" s="2">
        <f t="shared" si="306"/>
        <v>0.5</v>
      </c>
      <c r="BC806" s="2">
        <f t="shared" si="307"/>
        <v>0</v>
      </c>
      <c r="BD806" s="2">
        <f t="shared" si="308"/>
        <v>0</v>
      </c>
      <c r="BE806" s="2">
        <f t="shared" si="309"/>
        <v>0</v>
      </c>
      <c r="BF806" s="2">
        <f t="shared" si="310"/>
        <v>0.5</v>
      </c>
      <c r="BG806" s="2">
        <f t="shared" si="311"/>
        <v>1</v>
      </c>
      <c r="BH806" s="2">
        <f t="shared" si="312"/>
        <v>0.5</v>
      </c>
    </row>
    <row r="807" spans="1:60" x14ac:dyDescent="0.25">
      <c r="A807" s="1" t="s">
        <v>308</v>
      </c>
      <c r="B807" s="1" t="s">
        <v>309</v>
      </c>
      <c r="C807" s="1" t="s">
        <v>242</v>
      </c>
      <c r="D807" s="1" t="s">
        <v>531</v>
      </c>
      <c r="E807" s="1" t="s">
        <v>204</v>
      </c>
      <c r="F807" s="1" t="s">
        <v>16</v>
      </c>
      <c r="G807" s="1" t="s">
        <v>16</v>
      </c>
      <c r="H807" s="1" t="s">
        <v>17</v>
      </c>
      <c r="I807" s="1" t="s">
        <v>603</v>
      </c>
      <c r="J807" s="1" t="s">
        <v>247</v>
      </c>
      <c r="K807" s="1" t="s">
        <v>16</v>
      </c>
      <c r="L807" s="1" t="s">
        <v>203</v>
      </c>
      <c r="M807" s="2" t="str">
        <f t="shared" si="289"/>
        <v>UK0030059</v>
      </c>
      <c r="N807" s="2" t="str">
        <f t="shared" si="290"/>
        <v>Solent Maritime</v>
      </c>
      <c r="O807" s="2" t="str">
        <f t="shared" si="291"/>
        <v>SAC</v>
      </c>
      <c r="P807" s="2" t="str">
        <f t="shared" si="293"/>
        <v>SF_1</v>
      </c>
      <c r="Q807" s="37" t="s">
        <v>407</v>
      </c>
      <c r="R807" s="37" t="s">
        <v>408</v>
      </c>
      <c r="S807" s="37" t="s">
        <v>341</v>
      </c>
      <c r="T807" s="37" t="s">
        <v>459</v>
      </c>
      <c r="U807" s="9">
        <f t="shared" si="294"/>
        <v>0</v>
      </c>
      <c r="V807" s="9">
        <f t="shared" si="295"/>
        <v>1</v>
      </c>
      <c r="W807" s="9">
        <f t="shared" si="296"/>
        <v>0</v>
      </c>
      <c r="X807" s="9">
        <f t="shared" si="297"/>
        <v>0</v>
      </c>
      <c r="Y807" s="9">
        <f t="shared" si="298"/>
        <v>0</v>
      </c>
      <c r="Z807" s="9">
        <f t="shared" si="299"/>
        <v>0</v>
      </c>
      <c r="AA807" s="9">
        <f t="shared" si="300"/>
        <v>0</v>
      </c>
      <c r="AB807" s="9">
        <f t="shared" si="301"/>
        <v>0</v>
      </c>
      <c r="AN807" s="10" t="str">
        <f t="shared" si="292"/>
        <v>Northumbria CoastSPA</v>
      </c>
      <c r="AO807" s="10" t="str">
        <f t="shared" si="302"/>
        <v>Northumbria Coast</v>
      </c>
      <c r="AP807" s="9">
        <f>IFERROR(VLOOKUP($AN807,'Introduction probability'!$A$1:$L$128,5,FALSE),"0")</f>
        <v>0.5</v>
      </c>
      <c r="AQ807" s="9">
        <f>IFERROR(VLOOKUP($AN807,'Introduction probability'!$A$1:$L$128,6,FALSE),"0")</f>
        <v>0.5</v>
      </c>
      <c r="AR807" s="9">
        <f>IFERROR(VLOOKUP($AN807,'Introduction probability'!$A$1:$L$128,7,FALSE),"0")</f>
        <v>0.5</v>
      </c>
      <c r="AS807" s="9">
        <f>IFERROR(VLOOKUP($AN807,'Introduction probability'!$A$1:$L$128,8,FALSE),"0")</f>
        <v>0.5</v>
      </c>
      <c r="AT807" s="9">
        <f>IFERROR(VLOOKUP($AN807,'Introduction probability'!$A$1:$L$128,9,FALSE),"0")</f>
        <v>0.5</v>
      </c>
      <c r="AU807" s="9">
        <f>IFERROR(VLOOKUP($AN807,'Introduction probability'!$A$1:$L$128,10,FALSE),"0")</f>
        <v>0.5</v>
      </c>
      <c r="AV807" s="9">
        <f>IFERROR(VLOOKUP($AN807,'Introduction probability'!$A$1:$L$128,11,FALSE),"0")</f>
        <v>1</v>
      </c>
      <c r="AW807" s="9">
        <f>IFERROR(VLOOKUP($AN807,'Introduction probability'!$A$1:$L$128,12,FALSE),"0")</f>
        <v>0.5</v>
      </c>
      <c r="AY807" s="2" t="str">
        <f t="shared" si="303"/>
        <v>Northumbria Coast</v>
      </c>
      <c r="AZ807" s="2" t="str">
        <f t="shared" si="304"/>
        <v>SPA</v>
      </c>
      <c r="BA807" s="2">
        <f t="shared" si="305"/>
        <v>0</v>
      </c>
      <c r="BB807" s="2">
        <f t="shared" si="306"/>
        <v>0.5</v>
      </c>
      <c r="BC807" s="2">
        <f t="shared" si="307"/>
        <v>0</v>
      </c>
      <c r="BD807" s="2">
        <f t="shared" si="308"/>
        <v>0</v>
      </c>
      <c r="BE807" s="2">
        <f t="shared" si="309"/>
        <v>0</v>
      </c>
      <c r="BF807" s="2">
        <f t="shared" si="310"/>
        <v>0</v>
      </c>
      <c r="BG807" s="2">
        <f t="shared" si="311"/>
        <v>0</v>
      </c>
      <c r="BH807" s="2">
        <f t="shared" si="312"/>
        <v>0</v>
      </c>
    </row>
    <row r="808" spans="1:60" x14ac:dyDescent="0.25">
      <c r="A808" s="1" t="s">
        <v>308</v>
      </c>
      <c r="B808" s="1" t="s">
        <v>309</v>
      </c>
      <c r="C808" s="1" t="s">
        <v>242</v>
      </c>
      <c r="D808" s="1" t="s">
        <v>531</v>
      </c>
      <c r="E808" s="1" t="s">
        <v>204</v>
      </c>
      <c r="F808" s="1" t="s">
        <v>16</v>
      </c>
      <c r="G808" s="1" t="s">
        <v>16</v>
      </c>
      <c r="H808" s="1" t="s">
        <v>17</v>
      </c>
      <c r="I808" s="1" t="s">
        <v>472</v>
      </c>
      <c r="J808" s="1" t="s">
        <v>65</v>
      </c>
      <c r="K808" s="1" t="s">
        <v>16</v>
      </c>
      <c r="L808" s="1" t="s">
        <v>19</v>
      </c>
      <c r="M808" s="2" t="str">
        <f t="shared" si="289"/>
        <v>UK0030059</v>
      </c>
      <c r="N808" s="2" t="str">
        <f t="shared" si="290"/>
        <v>Solent Maritime</v>
      </c>
      <c r="O808" s="2" t="str">
        <f t="shared" si="291"/>
        <v>SAC</v>
      </c>
      <c r="P808" s="2" t="str">
        <f t="shared" si="293"/>
        <v>A5.1</v>
      </c>
      <c r="Q808" s="37" t="s">
        <v>407</v>
      </c>
      <c r="R808" s="37" t="s">
        <v>408</v>
      </c>
      <c r="S808" s="37" t="s">
        <v>341</v>
      </c>
      <c r="T808" s="37" t="s">
        <v>595</v>
      </c>
      <c r="U808" s="9">
        <f t="shared" si="294"/>
        <v>1</v>
      </c>
      <c r="V808" s="9">
        <f t="shared" si="295"/>
        <v>1</v>
      </c>
      <c r="W808" s="9">
        <f t="shared" si="296"/>
        <v>1</v>
      </c>
      <c r="X808" s="9">
        <f t="shared" si="297"/>
        <v>0</v>
      </c>
      <c r="Y808" s="9">
        <f t="shared" si="298"/>
        <v>1</v>
      </c>
      <c r="Z808" s="9">
        <f t="shared" si="299"/>
        <v>1</v>
      </c>
      <c r="AA808" s="9">
        <f t="shared" si="300"/>
        <v>1</v>
      </c>
      <c r="AB808" s="9">
        <f t="shared" si="301"/>
        <v>1</v>
      </c>
      <c r="AN808" s="10" t="str">
        <f t="shared" si="292"/>
        <v>Northumbria CoastSPA</v>
      </c>
      <c r="AO808" s="10" t="str">
        <f t="shared" si="302"/>
        <v>Northumbria Coast</v>
      </c>
      <c r="AP808" s="9">
        <f>IFERROR(VLOOKUP($AN808,'Introduction probability'!$A$1:$L$128,5,FALSE),"0")</f>
        <v>0.5</v>
      </c>
      <c r="AQ808" s="9">
        <f>IFERROR(VLOOKUP($AN808,'Introduction probability'!$A$1:$L$128,6,FALSE),"0")</f>
        <v>0.5</v>
      </c>
      <c r="AR808" s="9">
        <f>IFERROR(VLOOKUP($AN808,'Introduction probability'!$A$1:$L$128,7,FALSE),"0")</f>
        <v>0.5</v>
      </c>
      <c r="AS808" s="9">
        <f>IFERROR(VLOOKUP($AN808,'Introduction probability'!$A$1:$L$128,8,FALSE),"0")</f>
        <v>0.5</v>
      </c>
      <c r="AT808" s="9">
        <f>IFERROR(VLOOKUP($AN808,'Introduction probability'!$A$1:$L$128,9,FALSE),"0")</f>
        <v>0.5</v>
      </c>
      <c r="AU808" s="9">
        <f>IFERROR(VLOOKUP($AN808,'Introduction probability'!$A$1:$L$128,10,FALSE),"0")</f>
        <v>0.5</v>
      </c>
      <c r="AV808" s="9">
        <f>IFERROR(VLOOKUP($AN808,'Introduction probability'!$A$1:$L$128,11,FALSE),"0")</f>
        <v>1</v>
      </c>
      <c r="AW808" s="9">
        <f>IFERROR(VLOOKUP($AN808,'Introduction probability'!$A$1:$L$128,12,FALSE),"0")</f>
        <v>0.5</v>
      </c>
      <c r="AY808" s="2" t="str">
        <f t="shared" si="303"/>
        <v>Northumbria Coast</v>
      </c>
      <c r="AZ808" s="2" t="str">
        <f t="shared" si="304"/>
        <v>SPA</v>
      </c>
      <c r="BA808" s="2">
        <f t="shared" si="305"/>
        <v>0.5</v>
      </c>
      <c r="BB808" s="2">
        <f t="shared" si="306"/>
        <v>0.5</v>
      </c>
      <c r="BC808" s="2">
        <f t="shared" si="307"/>
        <v>0.5</v>
      </c>
      <c r="BD808" s="2">
        <f t="shared" si="308"/>
        <v>0</v>
      </c>
      <c r="BE808" s="2">
        <f t="shared" si="309"/>
        <v>0.5</v>
      </c>
      <c r="BF808" s="2">
        <f t="shared" si="310"/>
        <v>0.5</v>
      </c>
      <c r="BG808" s="2">
        <f t="shared" si="311"/>
        <v>1</v>
      </c>
      <c r="BH808" s="2">
        <f t="shared" si="312"/>
        <v>0.5</v>
      </c>
    </row>
    <row r="809" spans="1:60" x14ac:dyDescent="0.25">
      <c r="A809" s="1" t="s">
        <v>308</v>
      </c>
      <c r="B809" s="1" t="s">
        <v>309</v>
      </c>
      <c r="C809" s="1" t="s">
        <v>242</v>
      </c>
      <c r="D809" s="1" t="s">
        <v>531</v>
      </c>
      <c r="E809" s="1" t="s">
        <v>204</v>
      </c>
      <c r="F809" s="1" t="s">
        <v>16</v>
      </c>
      <c r="G809" s="1" t="s">
        <v>16</v>
      </c>
      <c r="H809" s="1" t="s">
        <v>17</v>
      </c>
      <c r="I809" s="1" t="s">
        <v>457</v>
      </c>
      <c r="J809" s="1" t="s">
        <v>42</v>
      </c>
      <c r="K809" s="1" t="s">
        <v>16</v>
      </c>
      <c r="L809" s="1" t="s">
        <v>19</v>
      </c>
      <c r="M809" s="2" t="str">
        <f t="shared" si="289"/>
        <v>UK0030059</v>
      </c>
      <c r="N809" s="2" t="str">
        <f t="shared" si="290"/>
        <v>Solent Maritime</v>
      </c>
      <c r="O809" s="2" t="str">
        <f t="shared" si="291"/>
        <v>SAC</v>
      </c>
      <c r="P809" s="2" t="str">
        <f t="shared" si="293"/>
        <v>A5.2</v>
      </c>
      <c r="Q809" s="37" t="s">
        <v>407</v>
      </c>
      <c r="R809" s="37" t="s">
        <v>408</v>
      </c>
      <c r="S809" s="37" t="s">
        <v>341</v>
      </c>
      <c r="T809" s="37" t="s">
        <v>625</v>
      </c>
      <c r="U809" s="9">
        <f t="shared" si="294"/>
        <v>1</v>
      </c>
      <c r="V809" s="9">
        <f t="shared" si="295"/>
        <v>1</v>
      </c>
      <c r="W809" s="9">
        <f t="shared" si="296"/>
        <v>1</v>
      </c>
      <c r="X809" s="9">
        <f t="shared" si="297"/>
        <v>0</v>
      </c>
      <c r="Y809" s="9">
        <f t="shared" si="298"/>
        <v>1</v>
      </c>
      <c r="Z809" s="9">
        <f t="shared" si="299"/>
        <v>1</v>
      </c>
      <c r="AA809" s="9">
        <f t="shared" si="300"/>
        <v>1</v>
      </c>
      <c r="AB809" s="9">
        <f t="shared" si="301"/>
        <v>1</v>
      </c>
      <c r="AN809" s="10" t="str">
        <f t="shared" si="292"/>
        <v>Northumbria CoastSPA</v>
      </c>
      <c r="AO809" s="10" t="str">
        <f t="shared" si="302"/>
        <v>Northumbria Coast</v>
      </c>
      <c r="AP809" s="9">
        <f>IFERROR(VLOOKUP($AN809,'Introduction probability'!$A$1:$L$128,5,FALSE),"0")</f>
        <v>0.5</v>
      </c>
      <c r="AQ809" s="9">
        <f>IFERROR(VLOOKUP($AN809,'Introduction probability'!$A$1:$L$128,6,FALSE),"0")</f>
        <v>0.5</v>
      </c>
      <c r="AR809" s="9">
        <f>IFERROR(VLOOKUP($AN809,'Introduction probability'!$A$1:$L$128,7,FALSE),"0")</f>
        <v>0.5</v>
      </c>
      <c r="AS809" s="9">
        <f>IFERROR(VLOOKUP($AN809,'Introduction probability'!$A$1:$L$128,8,FALSE),"0")</f>
        <v>0.5</v>
      </c>
      <c r="AT809" s="9">
        <f>IFERROR(VLOOKUP($AN809,'Introduction probability'!$A$1:$L$128,9,FALSE),"0")</f>
        <v>0.5</v>
      </c>
      <c r="AU809" s="9">
        <f>IFERROR(VLOOKUP($AN809,'Introduction probability'!$A$1:$L$128,10,FALSE),"0")</f>
        <v>0.5</v>
      </c>
      <c r="AV809" s="9">
        <f>IFERROR(VLOOKUP($AN809,'Introduction probability'!$A$1:$L$128,11,FALSE),"0")</f>
        <v>1</v>
      </c>
      <c r="AW809" s="9">
        <f>IFERROR(VLOOKUP($AN809,'Introduction probability'!$A$1:$L$128,12,FALSE),"0")</f>
        <v>0.5</v>
      </c>
      <c r="AY809" s="2" t="str">
        <f t="shared" si="303"/>
        <v>Northumbria Coast</v>
      </c>
      <c r="AZ809" s="2" t="str">
        <f t="shared" si="304"/>
        <v>SPA</v>
      </c>
      <c r="BA809" s="2">
        <f t="shared" si="305"/>
        <v>0.5</v>
      </c>
      <c r="BB809" s="2">
        <f t="shared" si="306"/>
        <v>0.5</v>
      </c>
      <c r="BC809" s="2">
        <f t="shared" si="307"/>
        <v>0.5</v>
      </c>
      <c r="BD809" s="2">
        <f t="shared" si="308"/>
        <v>0</v>
      </c>
      <c r="BE809" s="2">
        <f t="shared" si="309"/>
        <v>0.5</v>
      </c>
      <c r="BF809" s="2">
        <f t="shared" si="310"/>
        <v>0.5</v>
      </c>
      <c r="BG809" s="2">
        <f t="shared" si="311"/>
        <v>1</v>
      </c>
      <c r="BH809" s="2">
        <f t="shared" si="312"/>
        <v>0.5</v>
      </c>
    </row>
    <row r="810" spans="1:60" x14ac:dyDescent="0.25">
      <c r="A810" s="1" t="s">
        <v>308</v>
      </c>
      <c r="B810" s="1" t="s">
        <v>309</v>
      </c>
      <c r="C810" s="1" t="s">
        <v>242</v>
      </c>
      <c r="D810" s="1" t="s">
        <v>531</v>
      </c>
      <c r="E810" s="1" t="s">
        <v>204</v>
      </c>
      <c r="F810" s="1" t="s">
        <v>16</v>
      </c>
      <c r="G810" s="1" t="s">
        <v>16</v>
      </c>
      <c r="H810" s="1" t="s">
        <v>17</v>
      </c>
      <c r="I810" s="1" t="s">
        <v>598</v>
      </c>
      <c r="J810" s="1" t="s">
        <v>190</v>
      </c>
      <c r="K810" s="1" t="s">
        <v>16</v>
      </c>
      <c r="L810" s="1" t="s">
        <v>19</v>
      </c>
      <c r="M810" s="2" t="str">
        <f t="shared" si="289"/>
        <v>UK0030059</v>
      </c>
      <c r="N810" s="2" t="str">
        <f t="shared" si="290"/>
        <v>Solent Maritime</v>
      </c>
      <c r="O810" s="2" t="str">
        <f t="shared" si="291"/>
        <v>SAC</v>
      </c>
      <c r="P810" s="2" t="str">
        <f t="shared" si="293"/>
        <v>A5.53</v>
      </c>
      <c r="Q810" s="37" t="s">
        <v>407</v>
      </c>
      <c r="R810" s="37" t="s">
        <v>408</v>
      </c>
      <c r="S810" s="37" t="s">
        <v>341</v>
      </c>
      <c r="T810" s="37" t="s">
        <v>530</v>
      </c>
      <c r="U810" s="9">
        <f t="shared" si="294"/>
        <v>0</v>
      </c>
      <c r="V810" s="9">
        <f t="shared" si="295"/>
        <v>0</v>
      </c>
      <c r="W810" s="9">
        <f t="shared" si="296"/>
        <v>0</v>
      </c>
      <c r="X810" s="9">
        <f t="shared" si="297"/>
        <v>0</v>
      </c>
      <c r="Y810" s="9">
        <f t="shared" si="298"/>
        <v>0</v>
      </c>
      <c r="Z810" s="9">
        <f t="shared" si="299"/>
        <v>0</v>
      </c>
      <c r="AA810" s="9">
        <f t="shared" si="300"/>
        <v>0</v>
      </c>
      <c r="AB810" s="9">
        <f t="shared" si="301"/>
        <v>0</v>
      </c>
      <c r="AN810" s="10" t="str">
        <f t="shared" si="292"/>
        <v>Northumbria CoastSPA</v>
      </c>
      <c r="AO810" s="10" t="str">
        <f t="shared" si="302"/>
        <v>Northumbria Coast</v>
      </c>
      <c r="AP810" s="9">
        <f>IFERROR(VLOOKUP($AN810,'Introduction probability'!$A$1:$L$128,5,FALSE),"0")</f>
        <v>0.5</v>
      </c>
      <c r="AQ810" s="9">
        <f>IFERROR(VLOOKUP($AN810,'Introduction probability'!$A$1:$L$128,6,FALSE),"0")</f>
        <v>0.5</v>
      </c>
      <c r="AR810" s="9">
        <f>IFERROR(VLOOKUP($AN810,'Introduction probability'!$A$1:$L$128,7,FALSE),"0")</f>
        <v>0.5</v>
      </c>
      <c r="AS810" s="9">
        <f>IFERROR(VLOOKUP($AN810,'Introduction probability'!$A$1:$L$128,8,FALSE),"0")</f>
        <v>0.5</v>
      </c>
      <c r="AT810" s="9">
        <f>IFERROR(VLOOKUP($AN810,'Introduction probability'!$A$1:$L$128,9,FALSE),"0")</f>
        <v>0.5</v>
      </c>
      <c r="AU810" s="9">
        <f>IFERROR(VLOOKUP($AN810,'Introduction probability'!$A$1:$L$128,10,FALSE),"0")</f>
        <v>0.5</v>
      </c>
      <c r="AV810" s="9">
        <f>IFERROR(VLOOKUP($AN810,'Introduction probability'!$A$1:$L$128,11,FALSE),"0")</f>
        <v>1</v>
      </c>
      <c r="AW810" s="9">
        <f>IFERROR(VLOOKUP($AN810,'Introduction probability'!$A$1:$L$128,12,FALSE),"0")</f>
        <v>0.5</v>
      </c>
      <c r="AY810" s="2" t="str">
        <f t="shared" si="303"/>
        <v>Northumbria Coast</v>
      </c>
      <c r="AZ810" s="2" t="str">
        <f t="shared" si="304"/>
        <v>SPA</v>
      </c>
      <c r="BA810" s="2">
        <f t="shared" si="305"/>
        <v>0</v>
      </c>
      <c r="BB810" s="2">
        <f t="shared" si="306"/>
        <v>0</v>
      </c>
      <c r="BC810" s="2">
        <f t="shared" si="307"/>
        <v>0</v>
      </c>
      <c r="BD810" s="2">
        <f t="shared" si="308"/>
        <v>0</v>
      </c>
      <c r="BE810" s="2">
        <f t="shared" si="309"/>
        <v>0</v>
      </c>
      <c r="BF810" s="2">
        <f t="shared" si="310"/>
        <v>0</v>
      </c>
      <c r="BG810" s="2">
        <f t="shared" si="311"/>
        <v>0</v>
      </c>
      <c r="BH810" s="2">
        <f t="shared" si="312"/>
        <v>0</v>
      </c>
    </row>
    <row r="811" spans="1:60" x14ac:dyDescent="0.25">
      <c r="A811" s="1" t="s">
        <v>308</v>
      </c>
      <c r="B811" s="1" t="s">
        <v>309</v>
      </c>
      <c r="C811" s="1" t="s">
        <v>242</v>
      </c>
      <c r="D811" s="1" t="s">
        <v>531</v>
      </c>
      <c r="E811" s="1" t="s">
        <v>204</v>
      </c>
      <c r="F811" s="1" t="s">
        <v>16</v>
      </c>
      <c r="G811" s="1" t="s">
        <v>16</v>
      </c>
      <c r="H811" s="1" t="s">
        <v>17</v>
      </c>
      <c r="I811" s="1" t="s">
        <v>604</v>
      </c>
      <c r="J811" s="1" t="s">
        <v>248</v>
      </c>
      <c r="K811" s="1" t="s">
        <v>16</v>
      </c>
      <c r="L811" s="1" t="s">
        <v>203</v>
      </c>
      <c r="M811" s="2" t="str">
        <f t="shared" si="289"/>
        <v>UK0030059</v>
      </c>
      <c r="N811" s="2" t="str">
        <f t="shared" si="290"/>
        <v>Solent Maritime</v>
      </c>
      <c r="O811" s="2" t="str">
        <f t="shared" si="291"/>
        <v>SAC</v>
      </c>
      <c r="P811" s="2" t="str">
        <f t="shared" si="293"/>
        <v>SF_6</v>
      </c>
      <c r="Q811" s="37" t="s">
        <v>407</v>
      </c>
      <c r="R811" s="37" t="s">
        <v>408</v>
      </c>
      <c r="S811" s="37" t="s">
        <v>341</v>
      </c>
      <c r="T811" s="37" t="s">
        <v>465</v>
      </c>
      <c r="U811" s="9">
        <f t="shared" si="294"/>
        <v>0</v>
      </c>
      <c r="V811" s="9">
        <f t="shared" si="295"/>
        <v>0</v>
      </c>
      <c r="W811" s="9">
        <f t="shared" si="296"/>
        <v>0</v>
      </c>
      <c r="X811" s="9">
        <f t="shared" si="297"/>
        <v>0</v>
      </c>
      <c r="Y811" s="9">
        <f t="shared" si="298"/>
        <v>0</v>
      </c>
      <c r="Z811" s="9">
        <f t="shared" si="299"/>
        <v>0</v>
      </c>
      <c r="AA811" s="9">
        <f t="shared" si="300"/>
        <v>0</v>
      </c>
      <c r="AB811" s="9">
        <f t="shared" si="301"/>
        <v>0</v>
      </c>
      <c r="AN811" s="10" t="str">
        <f t="shared" si="292"/>
        <v>Northumbria CoastSPA</v>
      </c>
      <c r="AO811" s="10" t="str">
        <f t="shared" si="302"/>
        <v>Northumbria Coast</v>
      </c>
      <c r="AP811" s="9">
        <f>IFERROR(VLOOKUP($AN811,'Introduction probability'!$A$1:$L$128,5,FALSE),"0")</f>
        <v>0.5</v>
      </c>
      <c r="AQ811" s="9">
        <f>IFERROR(VLOOKUP($AN811,'Introduction probability'!$A$1:$L$128,6,FALSE),"0")</f>
        <v>0.5</v>
      </c>
      <c r="AR811" s="9">
        <f>IFERROR(VLOOKUP($AN811,'Introduction probability'!$A$1:$L$128,7,FALSE),"0")</f>
        <v>0.5</v>
      </c>
      <c r="AS811" s="9">
        <f>IFERROR(VLOOKUP($AN811,'Introduction probability'!$A$1:$L$128,8,FALSE),"0")</f>
        <v>0.5</v>
      </c>
      <c r="AT811" s="9">
        <f>IFERROR(VLOOKUP($AN811,'Introduction probability'!$A$1:$L$128,9,FALSE),"0")</f>
        <v>0.5</v>
      </c>
      <c r="AU811" s="9">
        <f>IFERROR(VLOOKUP($AN811,'Introduction probability'!$A$1:$L$128,10,FALSE),"0")</f>
        <v>0.5</v>
      </c>
      <c r="AV811" s="9">
        <f>IFERROR(VLOOKUP($AN811,'Introduction probability'!$A$1:$L$128,11,FALSE),"0")</f>
        <v>1</v>
      </c>
      <c r="AW811" s="9">
        <f>IFERROR(VLOOKUP($AN811,'Introduction probability'!$A$1:$L$128,12,FALSE),"0")</f>
        <v>0.5</v>
      </c>
      <c r="AY811" s="2" t="str">
        <f t="shared" si="303"/>
        <v>Northumbria Coast</v>
      </c>
      <c r="AZ811" s="2" t="str">
        <f t="shared" si="304"/>
        <v>SPA</v>
      </c>
      <c r="BA811" s="2">
        <f t="shared" si="305"/>
        <v>0</v>
      </c>
      <c r="BB811" s="2">
        <f t="shared" si="306"/>
        <v>0</v>
      </c>
      <c r="BC811" s="2">
        <f t="shared" si="307"/>
        <v>0</v>
      </c>
      <c r="BD811" s="2">
        <f t="shared" si="308"/>
        <v>0</v>
      </c>
      <c r="BE811" s="2">
        <f t="shared" si="309"/>
        <v>0</v>
      </c>
      <c r="BF811" s="2">
        <f t="shared" si="310"/>
        <v>0</v>
      </c>
      <c r="BG811" s="2">
        <f t="shared" si="311"/>
        <v>0</v>
      </c>
      <c r="BH811" s="2">
        <f t="shared" si="312"/>
        <v>0</v>
      </c>
    </row>
    <row r="812" spans="1:60" x14ac:dyDescent="0.25">
      <c r="A812" s="1" t="s">
        <v>308</v>
      </c>
      <c r="B812" s="1" t="s">
        <v>309</v>
      </c>
      <c r="C812" s="1" t="s">
        <v>242</v>
      </c>
      <c r="D812" s="1" t="s">
        <v>531</v>
      </c>
      <c r="E812" s="1" t="s">
        <v>204</v>
      </c>
      <c r="F812" s="1" t="s">
        <v>16</v>
      </c>
      <c r="G812" s="1" t="s">
        <v>16</v>
      </c>
      <c r="H812" s="1" t="s">
        <v>17</v>
      </c>
      <c r="I812" s="1" t="s">
        <v>605</v>
      </c>
      <c r="J812" s="1" t="s">
        <v>249</v>
      </c>
      <c r="K812" s="1" t="s">
        <v>16</v>
      </c>
      <c r="L812" s="1" t="s">
        <v>203</v>
      </c>
      <c r="M812" s="2" t="str">
        <f t="shared" si="289"/>
        <v>UK0030059</v>
      </c>
      <c r="N812" s="2" t="str">
        <f t="shared" si="290"/>
        <v>Solent Maritime</v>
      </c>
      <c r="O812" s="2" t="str">
        <f t="shared" si="291"/>
        <v>SAC</v>
      </c>
      <c r="P812" s="2" t="str">
        <f t="shared" si="293"/>
        <v>SF_5</v>
      </c>
      <c r="Q812" s="37" t="s">
        <v>411</v>
      </c>
      <c r="R812" s="37" t="s">
        <v>412</v>
      </c>
      <c r="S812" s="37" t="s">
        <v>341</v>
      </c>
      <c r="T812" s="37" t="s">
        <v>590</v>
      </c>
      <c r="U812" s="9">
        <f t="shared" si="294"/>
        <v>0</v>
      </c>
      <c r="V812" s="9">
        <f t="shared" si="295"/>
        <v>1</v>
      </c>
      <c r="W812" s="9">
        <f t="shared" si="296"/>
        <v>1</v>
      </c>
      <c r="X812" s="9">
        <f t="shared" si="297"/>
        <v>1</v>
      </c>
      <c r="Y812" s="9">
        <f t="shared" si="298"/>
        <v>1</v>
      </c>
      <c r="Z812" s="9">
        <f t="shared" si="299"/>
        <v>1</v>
      </c>
      <c r="AA812" s="9">
        <f t="shared" si="300"/>
        <v>1</v>
      </c>
      <c r="AB812" s="9">
        <f t="shared" si="301"/>
        <v>0</v>
      </c>
      <c r="AN812" s="10" t="str">
        <f t="shared" si="292"/>
        <v>Outer Thames EstuarySPA</v>
      </c>
      <c r="AO812" s="10" t="str">
        <f t="shared" si="302"/>
        <v>Outer Thames Estuary</v>
      </c>
      <c r="AP812" s="9">
        <f>IFERROR(VLOOKUP($AN812,'Introduction probability'!$A$1:$L$128,5,FALSE),"0")</f>
        <v>1</v>
      </c>
      <c r="AQ812" s="9">
        <f>IFERROR(VLOOKUP($AN812,'Introduction probability'!$A$1:$L$128,6,FALSE),"0")</f>
        <v>0.5</v>
      </c>
      <c r="AR812" s="9">
        <f>IFERROR(VLOOKUP($AN812,'Introduction probability'!$A$1:$L$128,7,FALSE),"0")</f>
        <v>0.5</v>
      </c>
      <c r="AS812" s="9">
        <f>IFERROR(VLOOKUP($AN812,'Introduction probability'!$A$1:$L$128,8,FALSE),"0")</f>
        <v>1</v>
      </c>
      <c r="AT812" s="9">
        <f>IFERROR(VLOOKUP($AN812,'Introduction probability'!$A$1:$L$128,9,FALSE),"0")</f>
        <v>0.5</v>
      </c>
      <c r="AU812" s="9">
        <f>IFERROR(VLOOKUP($AN812,'Introduction probability'!$A$1:$L$128,10,FALSE),"0")</f>
        <v>1</v>
      </c>
      <c r="AV812" s="9">
        <f>IFERROR(VLOOKUP($AN812,'Introduction probability'!$A$1:$L$128,11,FALSE),"0")</f>
        <v>1</v>
      </c>
      <c r="AW812" s="9">
        <f>IFERROR(VLOOKUP($AN812,'Introduction probability'!$A$1:$L$128,12,FALSE),"0")</f>
        <v>0.5</v>
      </c>
      <c r="AY812" s="2" t="str">
        <f t="shared" si="303"/>
        <v>Outer Thames Estuary</v>
      </c>
      <c r="AZ812" s="2" t="str">
        <f t="shared" si="304"/>
        <v>SPA</v>
      </c>
      <c r="BA812" s="2">
        <f t="shared" si="305"/>
        <v>0</v>
      </c>
      <c r="BB812" s="2">
        <f t="shared" si="306"/>
        <v>0.5</v>
      </c>
      <c r="BC812" s="2">
        <f t="shared" si="307"/>
        <v>0.5</v>
      </c>
      <c r="BD812" s="2">
        <f t="shared" si="308"/>
        <v>1</v>
      </c>
      <c r="BE812" s="2">
        <f t="shared" si="309"/>
        <v>0.5</v>
      </c>
      <c r="BF812" s="2">
        <f t="shared" si="310"/>
        <v>1</v>
      </c>
      <c r="BG812" s="2">
        <f t="shared" si="311"/>
        <v>1</v>
      </c>
      <c r="BH812" s="2">
        <f t="shared" si="312"/>
        <v>0</v>
      </c>
    </row>
    <row r="813" spans="1:60" x14ac:dyDescent="0.25">
      <c r="A813" s="1" t="s">
        <v>308</v>
      </c>
      <c r="B813" s="1" t="s">
        <v>309</v>
      </c>
      <c r="C813" s="1" t="s">
        <v>242</v>
      </c>
      <c r="D813" s="1" t="s">
        <v>532</v>
      </c>
      <c r="E813" s="1" t="s">
        <v>205</v>
      </c>
      <c r="F813" s="1" t="s">
        <v>16</v>
      </c>
      <c r="G813" s="1" t="s">
        <v>16</v>
      </c>
      <c r="H813" s="1" t="s">
        <v>17</v>
      </c>
      <c r="I813" s="1" t="s">
        <v>450</v>
      </c>
      <c r="J813" s="1" t="s">
        <v>35</v>
      </c>
      <c r="K813" s="1" t="s">
        <v>16</v>
      </c>
      <c r="L813" s="1" t="s">
        <v>19</v>
      </c>
      <c r="M813" s="2" t="str">
        <f t="shared" si="289"/>
        <v>UK0030059</v>
      </c>
      <c r="N813" s="2" t="str">
        <f t="shared" si="290"/>
        <v>Solent Maritime</v>
      </c>
      <c r="O813" s="2" t="str">
        <f t="shared" si="291"/>
        <v>SAC</v>
      </c>
      <c r="P813" s="2" t="str">
        <f t="shared" si="293"/>
        <v>A2.1</v>
      </c>
      <c r="Q813" s="37" t="s">
        <v>411</v>
      </c>
      <c r="R813" s="37" t="s">
        <v>412</v>
      </c>
      <c r="S813" s="37" t="s">
        <v>341</v>
      </c>
      <c r="T813" s="37" t="s">
        <v>632</v>
      </c>
      <c r="U813" s="9">
        <f t="shared" si="294"/>
        <v>0</v>
      </c>
      <c r="V813" s="9">
        <f t="shared" si="295"/>
        <v>1</v>
      </c>
      <c r="W813" s="9">
        <f t="shared" si="296"/>
        <v>1</v>
      </c>
      <c r="X813" s="9">
        <f t="shared" si="297"/>
        <v>1</v>
      </c>
      <c r="Y813" s="9">
        <f t="shared" si="298"/>
        <v>1</v>
      </c>
      <c r="Z813" s="9">
        <f t="shared" si="299"/>
        <v>1</v>
      </c>
      <c r="AA813" s="9">
        <f t="shared" si="300"/>
        <v>1</v>
      </c>
      <c r="AB813" s="9">
        <f t="shared" si="301"/>
        <v>1</v>
      </c>
      <c r="AN813" s="10" t="str">
        <f t="shared" si="292"/>
        <v>Outer Thames EstuarySPA</v>
      </c>
      <c r="AO813" s="10" t="str">
        <f t="shared" si="302"/>
        <v>Outer Thames Estuary</v>
      </c>
      <c r="AP813" s="9">
        <f>IFERROR(VLOOKUP($AN813,'Introduction probability'!$A$1:$L$128,5,FALSE),"0")</f>
        <v>1</v>
      </c>
      <c r="AQ813" s="9">
        <f>IFERROR(VLOOKUP($AN813,'Introduction probability'!$A$1:$L$128,6,FALSE),"0")</f>
        <v>0.5</v>
      </c>
      <c r="AR813" s="9">
        <f>IFERROR(VLOOKUP($AN813,'Introduction probability'!$A$1:$L$128,7,FALSE),"0")</f>
        <v>0.5</v>
      </c>
      <c r="AS813" s="9">
        <f>IFERROR(VLOOKUP($AN813,'Introduction probability'!$A$1:$L$128,8,FALSE),"0")</f>
        <v>1</v>
      </c>
      <c r="AT813" s="9">
        <f>IFERROR(VLOOKUP($AN813,'Introduction probability'!$A$1:$L$128,9,FALSE),"0")</f>
        <v>0.5</v>
      </c>
      <c r="AU813" s="9">
        <f>IFERROR(VLOOKUP($AN813,'Introduction probability'!$A$1:$L$128,10,FALSE),"0")</f>
        <v>1</v>
      </c>
      <c r="AV813" s="9">
        <f>IFERROR(VLOOKUP($AN813,'Introduction probability'!$A$1:$L$128,11,FALSE),"0")</f>
        <v>1</v>
      </c>
      <c r="AW813" s="9">
        <f>IFERROR(VLOOKUP($AN813,'Introduction probability'!$A$1:$L$128,12,FALSE),"0")</f>
        <v>0.5</v>
      </c>
      <c r="AY813" s="2" t="str">
        <f t="shared" si="303"/>
        <v>Outer Thames Estuary</v>
      </c>
      <c r="AZ813" s="2" t="str">
        <f t="shared" si="304"/>
        <v>SPA</v>
      </c>
      <c r="BA813" s="2">
        <f t="shared" si="305"/>
        <v>0</v>
      </c>
      <c r="BB813" s="2">
        <f t="shared" si="306"/>
        <v>0.5</v>
      </c>
      <c r="BC813" s="2">
        <f t="shared" si="307"/>
        <v>0.5</v>
      </c>
      <c r="BD813" s="2">
        <f t="shared" si="308"/>
        <v>1</v>
      </c>
      <c r="BE813" s="2">
        <f t="shared" si="309"/>
        <v>0.5</v>
      </c>
      <c r="BF813" s="2">
        <f t="shared" si="310"/>
        <v>1</v>
      </c>
      <c r="BG813" s="2">
        <f t="shared" si="311"/>
        <v>1</v>
      </c>
      <c r="BH813" s="2">
        <f t="shared" si="312"/>
        <v>0.5</v>
      </c>
    </row>
    <row r="814" spans="1:60" x14ac:dyDescent="0.25">
      <c r="A814" s="1" t="s">
        <v>308</v>
      </c>
      <c r="B814" s="1" t="s">
        <v>309</v>
      </c>
      <c r="C814" s="1" t="s">
        <v>242</v>
      </c>
      <c r="D814" s="1" t="s">
        <v>532</v>
      </c>
      <c r="E814" s="1" t="s">
        <v>205</v>
      </c>
      <c r="F814" s="1" t="s">
        <v>16</v>
      </c>
      <c r="G814" s="1" t="s">
        <v>16</v>
      </c>
      <c r="H814" s="1" t="s">
        <v>17</v>
      </c>
      <c r="I814" s="1" t="s">
        <v>459</v>
      </c>
      <c r="J814" s="1" t="s">
        <v>46</v>
      </c>
      <c r="K814" s="1" t="s">
        <v>16</v>
      </c>
      <c r="L814" s="1" t="s">
        <v>19</v>
      </c>
      <c r="M814" s="2" t="str">
        <f t="shared" si="289"/>
        <v>UK0030059</v>
      </c>
      <c r="N814" s="2" t="str">
        <f t="shared" si="290"/>
        <v>Solent Maritime</v>
      </c>
      <c r="O814" s="2" t="str">
        <f t="shared" si="291"/>
        <v>SAC</v>
      </c>
      <c r="P814" s="2" t="str">
        <f t="shared" si="293"/>
        <v>A2.4</v>
      </c>
      <c r="Q814" s="37" t="s">
        <v>411</v>
      </c>
      <c r="R814" s="37" t="s">
        <v>412</v>
      </c>
      <c r="S814" s="37" t="s">
        <v>341</v>
      </c>
      <c r="T814" s="37" t="s">
        <v>472</v>
      </c>
      <c r="U814" s="9">
        <f t="shared" si="294"/>
        <v>0</v>
      </c>
      <c r="V814" s="9">
        <f t="shared" si="295"/>
        <v>1</v>
      </c>
      <c r="W814" s="9">
        <f t="shared" si="296"/>
        <v>0</v>
      </c>
      <c r="X814" s="9">
        <f t="shared" si="297"/>
        <v>1</v>
      </c>
      <c r="Y814" s="9">
        <f t="shared" si="298"/>
        <v>0</v>
      </c>
      <c r="Z814" s="9">
        <f t="shared" si="299"/>
        <v>1</v>
      </c>
      <c r="AA814" s="9">
        <f t="shared" si="300"/>
        <v>1</v>
      </c>
      <c r="AB814" s="9">
        <f t="shared" si="301"/>
        <v>1</v>
      </c>
      <c r="AN814" s="10" t="str">
        <f t="shared" si="292"/>
        <v>Outer Thames EstuarySPA</v>
      </c>
      <c r="AO814" s="10" t="str">
        <f t="shared" si="302"/>
        <v>Outer Thames Estuary</v>
      </c>
      <c r="AP814" s="9">
        <f>IFERROR(VLOOKUP($AN814,'Introduction probability'!$A$1:$L$128,5,FALSE),"0")</f>
        <v>1</v>
      </c>
      <c r="AQ814" s="9">
        <f>IFERROR(VLOOKUP($AN814,'Introduction probability'!$A$1:$L$128,6,FALSE),"0")</f>
        <v>0.5</v>
      </c>
      <c r="AR814" s="9">
        <f>IFERROR(VLOOKUP($AN814,'Introduction probability'!$A$1:$L$128,7,FALSE),"0")</f>
        <v>0.5</v>
      </c>
      <c r="AS814" s="9">
        <f>IFERROR(VLOOKUP($AN814,'Introduction probability'!$A$1:$L$128,8,FALSE),"0")</f>
        <v>1</v>
      </c>
      <c r="AT814" s="9">
        <f>IFERROR(VLOOKUP($AN814,'Introduction probability'!$A$1:$L$128,9,FALSE),"0")</f>
        <v>0.5</v>
      </c>
      <c r="AU814" s="9">
        <f>IFERROR(VLOOKUP($AN814,'Introduction probability'!$A$1:$L$128,10,FALSE),"0")</f>
        <v>1</v>
      </c>
      <c r="AV814" s="9">
        <f>IFERROR(VLOOKUP($AN814,'Introduction probability'!$A$1:$L$128,11,FALSE),"0")</f>
        <v>1</v>
      </c>
      <c r="AW814" s="9">
        <f>IFERROR(VLOOKUP($AN814,'Introduction probability'!$A$1:$L$128,12,FALSE),"0")</f>
        <v>0.5</v>
      </c>
      <c r="AY814" s="2" t="str">
        <f t="shared" si="303"/>
        <v>Outer Thames Estuary</v>
      </c>
      <c r="AZ814" s="2" t="str">
        <f t="shared" si="304"/>
        <v>SPA</v>
      </c>
      <c r="BA814" s="2">
        <f t="shared" si="305"/>
        <v>0</v>
      </c>
      <c r="BB814" s="2">
        <f t="shared" si="306"/>
        <v>0.5</v>
      </c>
      <c r="BC814" s="2">
        <f t="shared" si="307"/>
        <v>0</v>
      </c>
      <c r="BD814" s="2">
        <f t="shared" si="308"/>
        <v>1</v>
      </c>
      <c r="BE814" s="2">
        <f t="shared" si="309"/>
        <v>0</v>
      </c>
      <c r="BF814" s="2">
        <f t="shared" si="310"/>
        <v>1</v>
      </c>
      <c r="BG814" s="2">
        <f t="shared" si="311"/>
        <v>1</v>
      </c>
      <c r="BH814" s="2">
        <f t="shared" si="312"/>
        <v>0.5</v>
      </c>
    </row>
    <row r="815" spans="1:60" x14ac:dyDescent="0.25">
      <c r="A815" s="1" t="s">
        <v>308</v>
      </c>
      <c r="B815" s="1" t="s">
        <v>309</v>
      </c>
      <c r="C815" s="1" t="s">
        <v>242</v>
      </c>
      <c r="D815" s="1" t="s">
        <v>532</v>
      </c>
      <c r="E815" s="1" t="s">
        <v>205</v>
      </c>
      <c r="F815" s="1" t="s">
        <v>16</v>
      </c>
      <c r="G815" s="1" t="s">
        <v>16</v>
      </c>
      <c r="H815" s="1" t="s">
        <v>17</v>
      </c>
      <c r="I815" s="1" t="s">
        <v>444</v>
      </c>
      <c r="J815" s="1" t="s">
        <v>27</v>
      </c>
      <c r="K815" s="1" t="s">
        <v>16</v>
      </c>
      <c r="L815" s="1" t="s">
        <v>19</v>
      </c>
      <c r="M815" s="2" t="str">
        <f t="shared" si="289"/>
        <v>UK0030059</v>
      </c>
      <c r="N815" s="2" t="str">
        <f t="shared" si="290"/>
        <v>Solent Maritime</v>
      </c>
      <c r="O815" s="2" t="str">
        <f t="shared" si="291"/>
        <v>SAC</v>
      </c>
      <c r="P815" s="2" t="str">
        <f t="shared" si="293"/>
        <v>A2.3</v>
      </c>
      <c r="Q815" s="37" t="s">
        <v>411</v>
      </c>
      <c r="R815" s="37" t="s">
        <v>412</v>
      </c>
      <c r="S815" s="37" t="s">
        <v>341</v>
      </c>
      <c r="T815" s="37" t="s">
        <v>455</v>
      </c>
      <c r="U815" s="9">
        <f t="shared" si="294"/>
        <v>0</v>
      </c>
      <c r="V815" s="9">
        <f t="shared" si="295"/>
        <v>1</v>
      </c>
      <c r="W815" s="9">
        <f t="shared" si="296"/>
        <v>0</v>
      </c>
      <c r="X815" s="9">
        <f t="shared" si="297"/>
        <v>1</v>
      </c>
      <c r="Y815" s="9">
        <f t="shared" si="298"/>
        <v>0</v>
      </c>
      <c r="Z815" s="9">
        <f t="shared" si="299"/>
        <v>0</v>
      </c>
      <c r="AA815" s="9">
        <f t="shared" si="300"/>
        <v>0</v>
      </c>
      <c r="AB815" s="9">
        <f t="shared" si="301"/>
        <v>0</v>
      </c>
      <c r="AN815" s="10" t="str">
        <f t="shared" si="292"/>
        <v>Outer Thames EstuarySPA</v>
      </c>
      <c r="AO815" s="10" t="str">
        <f t="shared" si="302"/>
        <v>Outer Thames Estuary</v>
      </c>
      <c r="AP815" s="9">
        <f>IFERROR(VLOOKUP($AN815,'Introduction probability'!$A$1:$L$128,5,FALSE),"0")</f>
        <v>1</v>
      </c>
      <c r="AQ815" s="9">
        <f>IFERROR(VLOOKUP($AN815,'Introduction probability'!$A$1:$L$128,6,FALSE),"0")</f>
        <v>0.5</v>
      </c>
      <c r="AR815" s="9">
        <f>IFERROR(VLOOKUP($AN815,'Introduction probability'!$A$1:$L$128,7,FALSE),"0")</f>
        <v>0.5</v>
      </c>
      <c r="AS815" s="9">
        <f>IFERROR(VLOOKUP($AN815,'Introduction probability'!$A$1:$L$128,8,FALSE),"0")</f>
        <v>1</v>
      </c>
      <c r="AT815" s="9">
        <f>IFERROR(VLOOKUP($AN815,'Introduction probability'!$A$1:$L$128,9,FALSE),"0")</f>
        <v>0.5</v>
      </c>
      <c r="AU815" s="9">
        <f>IFERROR(VLOOKUP($AN815,'Introduction probability'!$A$1:$L$128,10,FALSE),"0")</f>
        <v>1</v>
      </c>
      <c r="AV815" s="9">
        <f>IFERROR(VLOOKUP($AN815,'Introduction probability'!$A$1:$L$128,11,FALSE),"0")</f>
        <v>1</v>
      </c>
      <c r="AW815" s="9">
        <f>IFERROR(VLOOKUP($AN815,'Introduction probability'!$A$1:$L$128,12,FALSE),"0")</f>
        <v>0.5</v>
      </c>
      <c r="AY815" s="2" t="str">
        <f t="shared" si="303"/>
        <v>Outer Thames Estuary</v>
      </c>
      <c r="AZ815" s="2" t="str">
        <f t="shared" si="304"/>
        <v>SPA</v>
      </c>
      <c r="BA815" s="2">
        <f t="shared" si="305"/>
        <v>0</v>
      </c>
      <c r="BB815" s="2">
        <f t="shared" si="306"/>
        <v>0.5</v>
      </c>
      <c r="BC815" s="2">
        <f t="shared" si="307"/>
        <v>0</v>
      </c>
      <c r="BD815" s="2">
        <f t="shared" si="308"/>
        <v>1</v>
      </c>
      <c r="BE815" s="2">
        <f t="shared" si="309"/>
        <v>0</v>
      </c>
      <c r="BF815" s="2">
        <f t="shared" si="310"/>
        <v>0</v>
      </c>
      <c r="BG815" s="2">
        <f t="shared" si="311"/>
        <v>0</v>
      </c>
      <c r="BH815" s="2">
        <f t="shared" si="312"/>
        <v>0</v>
      </c>
    </row>
    <row r="816" spans="1:60" x14ac:dyDescent="0.25">
      <c r="A816" s="1" t="s">
        <v>308</v>
      </c>
      <c r="B816" s="1" t="s">
        <v>309</v>
      </c>
      <c r="C816" s="1" t="s">
        <v>242</v>
      </c>
      <c r="D816" s="1" t="s">
        <v>532</v>
      </c>
      <c r="E816" s="1" t="s">
        <v>205</v>
      </c>
      <c r="F816" s="1" t="s">
        <v>16</v>
      </c>
      <c r="G816" s="1" t="s">
        <v>16</v>
      </c>
      <c r="H816" s="1" t="s">
        <v>17</v>
      </c>
      <c r="I816" s="1" t="s">
        <v>465</v>
      </c>
      <c r="J816" s="1" t="s">
        <v>56</v>
      </c>
      <c r="K816" s="1" t="s">
        <v>16</v>
      </c>
      <c r="L816" s="1" t="s">
        <v>19</v>
      </c>
      <c r="M816" s="2" t="str">
        <f t="shared" si="289"/>
        <v>UK0030059</v>
      </c>
      <c r="N816" s="2" t="str">
        <f t="shared" si="290"/>
        <v>Solent Maritime</v>
      </c>
      <c r="O816" s="2" t="str">
        <f t="shared" si="291"/>
        <v>SAC</v>
      </c>
      <c r="P816" s="2" t="str">
        <f t="shared" si="293"/>
        <v>A2.2</v>
      </c>
      <c r="Q816" s="37" t="s">
        <v>411</v>
      </c>
      <c r="R816" s="37" t="s">
        <v>412</v>
      </c>
      <c r="S816" s="37" t="s">
        <v>341</v>
      </c>
      <c r="T816" s="37" t="s">
        <v>456</v>
      </c>
      <c r="U816" s="9">
        <f t="shared" si="294"/>
        <v>0</v>
      </c>
      <c r="V816" s="9">
        <f t="shared" si="295"/>
        <v>0</v>
      </c>
      <c r="W816" s="9">
        <f t="shared" si="296"/>
        <v>0</v>
      </c>
      <c r="X816" s="9">
        <f t="shared" si="297"/>
        <v>0</v>
      </c>
      <c r="Y816" s="9">
        <f t="shared" si="298"/>
        <v>0</v>
      </c>
      <c r="Z816" s="9">
        <f t="shared" si="299"/>
        <v>0</v>
      </c>
      <c r="AA816" s="9">
        <f t="shared" si="300"/>
        <v>0</v>
      </c>
      <c r="AB816" s="9">
        <f t="shared" si="301"/>
        <v>0</v>
      </c>
      <c r="AN816" s="10" t="str">
        <f t="shared" si="292"/>
        <v>Outer Thames EstuarySPA</v>
      </c>
      <c r="AO816" s="10" t="str">
        <f t="shared" si="302"/>
        <v>Outer Thames Estuary</v>
      </c>
      <c r="AP816" s="9">
        <f>IFERROR(VLOOKUP($AN816,'Introduction probability'!$A$1:$L$128,5,FALSE),"0")</f>
        <v>1</v>
      </c>
      <c r="AQ816" s="9">
        <f>IFERROR(VLOOKUP($AN816,'Introduction probability'!$A$1:$L$128,6,FALSE),"0")</f>
        <v>0.5</v>
      </c>
      <c r="AR816" s="9">
        <f>IFERROR(VLOOKUP($AN816,'Introduction probability'!$A$1:$L$128,7,FALSE),"0")</f>
        <v>0.5</v>
      </c>
      <c r="AS816" s="9">
        <f>IFERROR(VLOOKUP($AN816,'Introduction probability'!$A$1:$L$128,8,FALSE),"0")</f>
        <v>1</v>
      </c>
      <c r="AT816" s="9">
        <f>IFERROR(VLOOKUP($AN816,'Introduction probability'!$A$1:$L$128,9,FALSE),"0")</f>
        <v>0.5</v>
      </c>
      <c r="AU816" s="9">
        <f>IFERROR(VLOOKUP($AN816,'Introduction probability'!$A$1:$L$128,10,FALSE),"0")</f>
        <v>1</v>
      </c>
      <c r="AV816" s="9">
        <f>IFERROR(VLOOKUP($AN816,'Introduction probability'!$A$1:$L$128,11,FALSE),"0")</f>
        <v>1</v>
      </c>
      <c r="AW816" s="9">
        <f>IFERROR(VLOOKUP($AN816,'Introduction probability'!$A$1:$L$128,12,FALSE),"0")</f>
        <v>0.5</v>
      </c>
      <c r="AY816" s="2" t="str">
        <f t="shared" si="303"/>
        <v>Outer Thames Estuary</v>
      </c>
      <c r="AZ816" s="2" t="str">
        <f t="shared" si="304"/>
        <v>SPA</v>
      </c>
      <c r="BA816" s="2">
        <f t="shared" si="305"/>
        <v>0</v>
      </c>
      <c r="BB816" s="2">
        <f t="shared" si="306"/>
        <v>0</v>
      </c>
      <c r="BC816" s="2">
        <f t="shared" si="307"/>
        <v>0</v>
      </c>
      <c r="BD816" s="2">
        <f t="shared" si="308"/>
        <v>0</v>
      </c>
      <c r="BE816" s="2">
        <f t="shared" si="309"/>
        <v>0</v>
      </c>
      <c r="BF816" s="2">
        <f t="shared" si="310"/>
        <v>0</v>
      </c>
      <c r="BG816" s="2">
        <f t="shared" si="311"/>
        <v>0</v>
      </c>
      <c r="BH816" s="2">
        <f t="shared" si="312"/>
        <v>0</v>
      </c>
    </row>
    <row r="817" spans="1:60" x14ac:dyDescent="0.25">
      <c r="A817" s="1" t="s">
        <v>308</v>
      </c>
      <c r="B817" s="1" t="s">
        <v>309</v>
      </c>
      <c r="C817" s="1" t="s">
        <v>242</v>
      </c>
      <c r="D817" s="1" t="s">
        <v>532</v>
      </c>
      <c r="E817" s="1" t="s">
        <v>205</v>
      </c>
      <c r="F817" s="1" t="s">
        <v>16</v>
      </c>
      <c r="G817" s="1" t="s">
        <v>16</v>
      </c>
      <c r="H817" s="1" t="s">
        <v>17</v>
      </c>
      <c r="I817" s="1" t="s">
        <v>597</v>
      </c>
      <c r="J817" s="1" t="s">
        <v>188</v>
      </c>
      <c r="K817" s="1" t="s">
        <v>16</v>
      </c>
      <c r="L817" s="1" t="s">
        <v>19</v>
      </c>
      <c r="M817" s="2" t="str">
        <f t="shared" si="289"/>
        <v>UK0030059</v>
      </c>
      <c r="N817" s="2" t="str">
        <f t="shared" si="290"/>
        <v>Solent Maritime</v>
      </c>
      <c r="O817" s="2" t="str">
        <f t="shared" si="291"/>
        <v>SAC</v>
      </c>
      <c r="P817" s="2" t="str">
        <f t="shared" si="293"/>
        <v>A2.61</v>
      </c>
      <c r="Q817" s="37" t="s">
        <v>411</v>
      </c>
      <c r="R817" s="37" t="s">
        <v>412</v>
      </c>
      <c r="S817" s="37" t="s">
        <v>341</v>
      </c>
      <c r="T817" s="37" t="s">
        <v>457</v>
      </c>
      <c r="U817" s="9">
        <f t="shared" si="294"/>
        <v>0</v>
      </c>
      <c r="V817" s="9">
        <f t="shared" si="295"/>
        <v>0</v>
      </c>
      <c r="W817" s="9">
        <f t="shared" si="296"/>
        <v>0</v>
      </c>
      <c r="X817" s="9">
        <f t="shared" si="297"/>
        <v>0</v>
      </c>
      <c r="Y817" s="9">
        <f t="shared" si="298"/>
        <v>0</v>
      </c>
      <c r="Z817" s="9">
        <f t="shared" si="299"/>
        <v>0</v>
      </c>
      <c r="AA817" s="9">
        <f t="shared" si="300"/>
        <v>0</v>
      </c>
      <c r="AB817" s="9">
        <f t="shared" si="301"/>
        <v>0</v>
      </c>
      <c r="AN817" s="10" t="str">
        <f t="shared" si="292"/>
        <v>Outer Thames EstuarySPA</v>
      </c>
      <c r="AO817" s="10" t="str">
        <f t="shared" si="302"/>
        <v>Outer Thames Estuary</v>
      </c>
      <c r="AP817" s="9">
        <f>IFERROR(VLOOKUP($AN817,'Introduction probability'!$A$1:$L$128,5,FALSE),"0")</f>
        <v>1</v>
      </c>
      <c r="AQ817" s="9">
        <f>IFERROR(VLOOKUP($AN817,'Introduction probability'!$A$1:$L$128,6,FALSE),"0")</f>
        <v>0.5</v>
      </c>
      <c r="AR817" s="9">
        <f>IFERROR(VLOOKUP($AN817,'Introduction probability'!$A$1:$L$128,7,FALSE),"0")</f>
        <v>0.5</v>
      </c>
      <c r="AS817" s="9">
        <f>IFERROR(VLOOKUP($AN817,'Introduction probability'!$A$1:$L$128,8,FALSE),"0")</f>
        <v>1</v>
      </c>
      <c r="AT817" s="9">
        <f>IFERROR(VLOOKUP($AN817,'Introduction probability'!$A$1:$L$128,9,FALSE),"0")</f>
        <v>0.5</v>
      </c>
      <c r="AU817" s="9">
        <f>IFERROR(VLOOKUP($AN817,'Introduction probability'!$A$1:$L$128,10,FALSE),"0")</f>
        <v>1</v>
      </c>
      <c r="AV817" s="9">
        <f>IFERROR(VLOOKUP($AN817,'Introduction probability'!$A$1:$L$128,11,FALSE),"0")</f>
        <v>1</v>
      </c>
      <c r="AW817" s="9">
        <f>IFERROR(VLOOKUP($AN817,'Introduction probability'!$A$1:$L$128,12,FALSE),"0")</f>
        <v>0.5</v>
      </c>
      <c r="AY817" s="2" t="str">
        <f t="shared" si="303"/>
        <v>Outer Thames Estuary</v>
      </c>
      <c r="AZ817" s="2" t="str">
        <f t="shared" si="304"/>
        <v>SPA</v>
      </c>
      <c r="BA817" s="2">
        <f t="shared" si="305"/>
        <v>0</v>
      </c>
      <c r="BB817" s="2">
        <f t="shared" si="306"/>
        <v>0</v>
      </c>
      <c r="BC817" s="2">
        <f t="shared" si="307"/>
        <v>0</v>
      </c>
      <c r="BD817" s="2">
        <f t="shared" si="308"/>
        <v>0</v>
      </c>
      <c r="BE817" s="2">
        <f t="shared" si="309"/>
        <v>0</v>
      </c>
      <c r="BF817" s="2">
        <f t="shared" si="310"/>
        <v>0</v>
      </c>
      <c r="BG817" s="2">
        <f t="shared" si="311"/>
        <v>0</v>
      </c>
      <c r="BH817" s="2">
        <f t="shared" si="312"/>
        <v>0</v>
      </c>
    </row>
    <row r="818" spans="1:60" x14ac:dyDescent="0.25">
      <c r="A818" s="1" t="s">
        <v>308</v>
      </c>
      <c r="B818" s="1" t="s">
        <v>309</v>
      </c>
      <c r="C818" s="1" t="s">
        <v>242</v>
      </c>
      <c r="D818" s="1" t="s">
        <v>538</v>
      </c>
      <c r="E818" s="1" t="s">
        <v>259</v>
      </c>
      <c r="F818" s="1" t="s">
        <v>16</v>
      </c>
      <c r="G818" s="1" t="s">
        <v>16</v>
      </c>
      <c r="H818" s="1" t="s">
        <v>17</v>
      </c>
      <c r="I818" s="1" t="s">
        <v>16</v>
      </c>
      <c r="J818" s="1" t="s">
        <v>16</v>
      </c>
      <c r="K818" s="1" t="s">
        <v>16</v>
      </c>
      <c r="L818" s="1" t="s">
        <v>16</v>
      </c>
      <c r="M818" s="2" t="str">
        <f t="shared" si="289"/>
        <v>UK0030059</v>
      </c>
      <c r="N818" s="2" t="str">
        <f t="shared" si="290"/>
        <v>Solent Maritime</v>
      </c>
      <c r="O818" s="2" t="str">
        <f t="shared" si="291"/>
        <v>SAC</v>
      </c>
      <c r="P818" s="2" t="str">
        <f t="shared" si="293"/>
        <v>H1220</v>
      </c>
      <c r="Q818" s="37" t="s">
        <v>411</v>
      </c>
      <c r="R818" s="37" t="s">
        <v>412</v>
      </c>
      <c r="S818" s="37" t="s">
        <v>341</v>
      </c>
      <c r="T818" s="37" t="s">
        <v>593</v>
      </c>
      <c r="U818" s="9">
        <f t="shared" si="294"/>
        <v>0</v>
      </c>
      <c r="V818" s="9">
        <f t="shared" si="295"/>
        <v>0</v>
      </c>
      <c r="W818" s="9">
        <f t="shared" si="296"/>
        <v>0</v>
      </c>
      <c r="X818" s="9">
        <f t="shared" si="297"/>
        <v>0</v>
      </c>
      <c r="Y818" s="9">
        <f t="shared" si="298"/>
        <v>0</v>
      </c>
      <c r="Z818" s="9">
        <f t="shared" si="299"/>
        <v>0</v>
      </c>
      <c r="AA818" s="9">
        <f t="shared" si="300"/>
        <v>0</v>
      </c>
      <c r="AB818" s="9">
        <f t="shared" si="301"/>
        <v>0</v>
      </c>
      <c r="AN818" s="10" t="str">
        <f t="shared" si="292"/>
        <v>Outer Thames EstuarySPA</v>
      </c>
      <c r="AO818" s="10" t="str">
        <f t="shared" si="302"/>
        <v>Outer Thames Estuary</v>
      </c>
      <c r="AP818" s="9">
        <f>IFERROR(VLOOKUP($AN818,'Introduction probability'!$A$1:$L$128,5,FALSE),"0")</f>
        <v>1</v>
      </c>
      <c r="AQ818" s="9">
        <f>IFERROR(VLOOKUP($AN818,'Introduction probability'!$A$1:$L$128,6,FALSE),"0")</f>
        <v>0.5</v>
      </c>
      <c r="AR818" s="9">
        <f>IFERROR(VLOOKUP($AN818,'Introduction probability'!$A$1:$L$128,7,FALSE),"0")</f>
        <v>0.5</v>
      </c>
      <c r="AS818" s="9">
        <f>IFERROR(VLOOKUP($AN818,'Introduction probability'!$A$1:$L$128,8,FALSE),"0")</f>
        <v>1</v>
      </c>
      <c r="AT818" s="9">
        <f>IFERROR(VLOOKUP($AN818,'Introduction probability'!$A$1:$L$128,9,FALSE),"0")</f>
        <v>0.5</v>
      </c>
      <c r="AU818" s="9">
        <f>IFERROR(VLOOKUP($AN818,'Introduction probability'!$A$1:$L$128,10,FALSE),"0")</f>
        <v>1</v>
      </c>
      <c r="AV818" s="9">
        <f>IFERROR(VLOOKUP($AN818,'Introduction probability'!$A$1:$L$128,11,FALSE),"0")</f>
        <v>1</v>
      </c>
      <c r="AW818" s="9">
        <f>IFERROR(VLOOKUP($AN818,'Introduction probability'!$A$1:$L$128,12,FALSE),"0")</f>
        <v>0.5</v>
      </c>
      <c r="AY818" s="2" t="str">
        <f t="shared" si="303"/>
        <v>Outer Thames Estuary</v>
      </c>
      <c r="AZ818" s="2" t="str">
        <f t="shared" si="304"/>
        <v>SPA</v>
      </c>
      <c r="BA818" s="2">
        <f t="shared" si="305"/>
        <v>0</v>
      </c>
      <c r="BB818" s="2">
        <f t="shared" si="306"/>
        <v>0</v>
      </c>
      <c r="BC818" s="2">
        <f t="shared" si="307"/>
        <v>0</v>
      </c>
      <c r="BD818" s="2">
        <f t="shared" si="308"/>
        <v>0</v>
      </c>
      <c r="BE818" s="2">
        <f t="shared" si="309"/>
        <v>0</v>
      </c>
      <c r="BF818" s="2">
        <f t="shared" si="310"/>
        <v>0</v>
      </c>
      <c r="BG818" s="2">
        <f t="shared" si="311"/>
        <v>0</v>
      </c>
      <c r="BH818" s="2">
        <f t="shared" si="312"/>
        <v>0</v>
      </c>
    </row>
    <row r="819" spans="1:60" x14ac:dyDescent="0.25">
      <c r="A819" s="1" t="s">
        <v>308</v>
      </c>
      <c r="B819" s="1" t="s">
        <v>309</v>
      </c>
      <c r="C819" s="1" t="s">
        <v>242</v>
      </c>
      <c r="D819" s="1" t="s">
        <v>543</v>
      </c>
      <c r="E819" s="1" t="s">
        <v>148</v>
      </c>
      <c r="F819" s="1" t="s">
        <v>16</v>
      </c>
      <c r="G819" s="1" t="s">
        <v>16</v>
      </c>
      <c r="H819" s="1" t="s">
        <v>17</v>
      </c>
      <c r="I819" s="1" t="s">
        <v>16</v>
      </c>
      <c r="J819" s="1" t="s">
        <v>16</v>
      </c>
      <c r="K819" s="1" t="s">
        <v>16</v>
      </c>
      <c r="L819" s="1" t="s">
        <v>16</v>
      </c>
      <c r="M819" s="2" t="str">
        <f t="shared" si="289"/>
        <v>UK0030059</v>
      </c>
      <c r="N819" s="2" t="str">
        <f t="shared" si="290"/>
        <v>Solent Maritime</v>
      </c>
      <c r="O819" s="2" t="str">
        <f t="shared" si="291"/>
        <v>SAC</v>
      </c>
      <c r="P819" s="2" t="str">
        <f t="shared" si="293"/>
        <v>H1310</v>
      </c>
      <c r="Q819" s="37" t="s">
        <v>413</v>
      </c>
      <c r="R819" s="37" t="s">
        <v>114</v>
      </c>
      <c r="S819" s="37" t="s">
        <v>341</v>
      </c>
      <c r="T819" s="37" t="s">
        <v>535</v>
      </c>
      <c r="U819" s="9">
        <f t="shared" si="294"/>
        <v>0</v>
      </c>
      <c r="V819" s="9">
        <f t="shared" si="295"/>
        <v>0</v>
      </c>
      <c r="W819" s="9">
        <f t="shared" si="296"/>
        <v>0</v>
      </c>
      <c r="X819" s="9">
        <f t="shared" si="297"/>
        <v>0</v>
      </c>
      <c r="Y819" s="9">
        <f t="shared" si="298"/>
        <v>0</v>
      </c>
      <c r="Z819" s="9">
        <f t="shared" si="299"/>
        <v>0</v>
      </c>
      <c r="AA819" s="9">
        <f t="shared" si="300"/>
        <v>0</v>
      </c>
      <c r="AB819" s="9">
        <f t="shared" si="301"/>
        <v>0</v>
      </c>
      <c r="AN819" s="10" t="str">
        <f t="shared" si="292"/>
        <v>Pagham HarbourSPA</v>
      </c>
      <c r="AO819" s="10" t="str">
        <f t="shared" si="302"/>
        <v>Pagham Harbour</v>
      </c>
      <c r="AP819" s="9">
        <f>IFERROR(VLOOKUP($AN819,'Introduction probability'!$A$1:$L$128,5,FALSE),"0")</f>
        <v>0.5</v>
      </c>
      <c r="AQ819" s="9">
        <f>IFERROR(VLOOKUP($AN819,'Introduction probability'!$A$1:$L$128,6,FALSE),"0")</f>
        <v>0.5</v>
      </c>
      <c r="AR819" s="9">
        <f>IFERROR(VLOOKUP($AN819,'Introduction probability'!$A$1:$L$128,7,FALSE),"0")</f>
        <v>0.5</v>
      </c>
      <c r="AS819" s="9">
        <f>IFERROR(VLOOKUP($AN819,'Introduction probability'!$A$1:$L$128,8,FALSE),"0")</f>
        <v>1</v>
      </c>
      <c r="AT819" s="9">
        <f>IFERROR(VLOOKUP($AN819,'Introduction probability'!$A$1:$L$128,9,FALSE),"0")</f>
        <v>0.5</v>
      </c>
      <c r="AU819" s="9">
        <f>IFERROR(VLOOKUP($AN819,'Introduction probability'!$A$1:$L$128,10,FALSE),"0")</f>
        <v>0.5</v>
      </c>
      <c r="AV819" s="9">
        <f>IFERROR(VLOOKUP($AN819,'Introduction probability'!$A$1:$L$128,11,FALSE),"0")</f>
        <v>0.5</v>
      </c>
      <c r="AW819" s="9">
        <f>IFERROR(VLOOKUP($AN819,'Introduction probability'!$A$1:$L$128,12,FALSE),"0")</f>
        <v>0.5</v>
      </c>
      <c r="AY819" s="2" t="str">
        <f t="shared" si="303"/>
        <v>Pagham Harbour</v>
      </c>
      <c r="AZ819" s="2" t="str">
        <f t="shared" si="304"/>
        <v>SPA</v>
      </c>
      <c r="BA819" s="2">
        <f t="shared" si="305"/>
        <v>0</v>
      </c>
      <c r="BB819" s="2">
        <f t="shared" si="306"/>
        <v>0</v>
      </c>
      <c r="BC819" s="2">
        <f t="shared" si="307"/>
        <v>0</v>
      </c>
      <c r="BD819" s="2">
        <f t="shared" si="308"/>
        <v>0</v>
      </c>
      <c r="BE819" s="2">
        <f t="shared" si="309"/>
        <v>0</v>
      </c>
      <c r="BF819" s="2">
        <f t="shared" si="310"/>
        <v>0</v>
      </c>
      <c r="BG819" s="2">
        <f t="shared" si="311"/>
        <v>0</v>
      </c>
      <c r="BH819" s="2">
        <f t="shared" si="312"/>
        <v>0</v>
      </c>
    </row>
    <row r="820" spans="1:60" x14ac:dyDescent="0.25">
      <c r="A820" s="1" t="s">
        <v>308</v>
      </c>
      <c r="B820" s="1" t="s">
        <v>309</v>
      </c>
      <c r="C820" s="1" t="s">
        <v>242</v>
      </c>
      <c r="D820" s="1" t="s">
        <v>548</v>
      </c>
      <c r="E820" s="1" t="s">
        <v>276</v>
      </c>
      <c r="F820" s="1" t="s">
        <v>16</v>
      </c>
      <c r="G820" s="1" t="s">
        <v>16</v>
      </c>
      <c r="H820" s="1" t="s">
        <v>17</v>
      </c>
      <c r="I820" s="1" t="s">
        <v>472</v>
      </c>
      <c r="J820" s="1" t="s">
        <v>65</v>
      </c>
      <c r="K820" s="1" t="s">
        <v>16</v>
      </c>
      <c r="L820" s="1" t="s">
        <v>19</v>
      </c>
      <c r="M820" s="2" t="str">
        <f t="shared" si="289"/>
        <v>UK0030059</v>
      </c>
      <c r="N820" s="2" t="str">
        <f t="shared" si="290"/>
        <v>Solent Maritime</v>
      </c>
      <c r="O820" s="2" t="str">
        <f t="shared" si="291"/>
        <v>SAC</v>
      </c>
      <c r="P820" s="2" t="str">
        <f t="shared" si="293"/>
        <v>A5.1</v>
      </c>
      <c r="Q820" s="37" t="s">
        <v>413</v>
      </c>
      <c r="R820" s="37" t="s">
        <v>114</v>
      </c>
      <c r="S820" s="37" t="s">
        <v>341</v>
      </c>
      <c r="T820" s="37" t="s">
        <v>530</v>
      </c>
      <c r="U820" s="9">
        <f t="shared" si="294"/>
        <v>0</v>
      </c>
      <c r="V820" s="9">
        <f t="shared" si="295"/>
        <v>0</v>
      </c>
      <c r="W820" s="9">
        <f t="shared" si="296"/>
        <v>0</v>
      </c>
      <c r="X820" s="9">
        <f t="shared" si="297"/>
        <v>0</v>
      </c>
      <c r="Y820" s="9">
        <f t="shared" si="298"/>
        <v>0</v>
      </c>
      <c r="Z820" s="9">
        <f t="shared" si="299"/>
        <v>0</v>
      </c>
      <c r="AA820" s="9">
        <f t="shared" si="300"/>
        <v>0</v>
      </c>
      <c r="AB820" s="9">
        <f t="shared" si="301"/>
        <v>0</v>
      </c>
      <c r="AN820" s="10" t="str">
        <f t="shared" si="292"/>
        <v>Pagham HarbourSPA</v>
      </c>
      <c r="AO820" s="10" t="str">
        <f t="shared" si="302"/>
        <v>Pagham Harbour</v>
      </c>
      <c r="AP820" s="9">
        <f>IFERROR(VLOOKUP($AN820,'Introduction probability'!$A$1:$L$128,5,FALSE),"0")</f>
        <v>0.5</v>
      </c>
      <c r="AQ820" s="9">
        <f>IFERROR(VLOOKUP($AN820,'Introduction probability'!$A$1:$L$128,6,FALSE),"0")</f>
        <v>0.5</v>
      </c>
      <c r="AR820" s="9">
        <f>IFERROR(VLOOKUP($AN820,'Introduction probability'!$A$1:$L$128,7,FALSE),"0")</f>
        <v>0.5</v>
      </c>
      <c r="AS820" s="9">
        <f>IFERROR(VLOOKUP($AN820,'Introduction probability'!$A$1:$L$128,8,FALSE),"0")</f>
        <v>1</v>
      </c>
      <c r="AT820" s="9">
        <f>IFERROR(VLOOKUP($AN820,'Introduction probability'!$A$1:$L$128,9,FALSE),"0")</f>
        <v>0.5</v>
      </c>
      <c r="AU820" s="9">
        <f>IFERROR(VLOOKUP($AN820,'Introduction probability'!$A$1:$L$128,10,FALSE),"0")</f>
        <v>0.5</v>
      </c>
      <c r="AV820" s="9">
        <f>IFERROR(VLOOKUP($AN820,'Introduction probability'!$A$1:$L$128,11,FALSE),"0")</f>
        <v>0.5</v>
      </c>
      <c r="AW820" s="9">
        <f>IFERROR(VLOOKUP($AN820,'Introduction probability'!$A$1:$L$128,12,FALSE),"0")</f>
        <v>0.5</v>
      </c>
      <c r="AY820" s="2" t="str">
        <f t="shared" si="303"/>
        <v>Pagham Harbour</v>
      </c>
      <c r="AZ820" s="2" t="str">
        <f t="shared" si="304"/>
        <v>SPA</v>
      </c>
      <c r="BA820" s="2">
        <f t="shared" si="305"/>
        <v>0</v>
      </c>
      <c r="BB820" s="2">
        <f t="shared" si="306"/>
        <v>0</v>
      </c>
      <c r="BC820" s="2">
        <f t="shared" si="307"/>
        <v>0</v>
      </c>
      <c r="BD820" s="2">
        <f t="shared" si="308"/>
        <v>0</v>
      </c>
      <c r="BE820" s="2">
        <f t="shared" si="309"/>
        <v>0</v>
      </c>
      <c r="BF820" s="2">
        <f t="shared" si="310"/>
        <v>0</v>
      </c>
      <c r="BG820" s="2">
        <f t="shared" si="311"/>
        <v>0</v>
      </c>
      <c r="BH820" s="2">
        <f t="shared" si="312"/>
        <v>0</v>
      </c>
    </row>
    <row r="821" spans="1:60" x14ac:dyDescent="0.25">
      <c r="A821" s="1" t="s">
        <v>308</v>
      </c>
      <c r="B821" s="1" t="s">
        <v>309</v>
      </c>
      <c r="C821" s="1" t="s">
        <v>242</v>
      </c>
      <c r="D821" s="1" t="s">
        <v>548</v>
      </c>
      <c r="E821" s="1" t="s">
        <v>276</v>
      </c>
      <c r="F821" s="1" t="s">
        <v>16</v>
      </c>
      <c r="G821" s="1" t="s">
        <v>16</v>
      </c>
      <c r="H821" s="1" t="s">
        <v>17</v>
      </c>
      <c r="I821" s="1" t="s">
        <v>455</v>
      </c>
      <c r="J821" s="1" t="s">
        <v>40</v>
      </c>
      <c r="K821" s="1" t="s">
        <v>16</v>
      </c>
      <c r="L821" s="1" t="s">
        <v>19</v>
      </c>
      <c r="M821" s="2" t="str">
        <f t="shared" si="289"/>
        <v>UK0030059</v>
      </c>
      <c r="N821" s="2" t="str">
        <f t="shared" si="290"/>
        <v>Solent Maritime</v>
      </c>
      <c r="O821" s="2" t="str">
        <f t="shared" si="291"/>
        <v>SAC</v>
      </c>
      <c r="P821" s="2" t="str">
        <f t="shared" si="293"/>
        <v>A5.4</v>
      </c>
      <c r="Q821" s="37" t="s">
        <v>413</v>
      </c>
      <c r="R821" s="37" t="s">
        <v>114</v>
      </c>
      <c r="S821" s="37" t="s">
        <v>341</v>
      </c>
      <c r="T821" s="37" t="s">
        <v>536</v>
      </c>
      <c r="U821" s="9">
        <f t="shared" si="294"/>
        <v>1</v>
      </c>
      <c r="V821" s="9">
        <f t="shared" si="295"/>
        <v>1</v>
      </c>
      <c r="W821" s="9">
        <f t="shared" si="296"/>
        <v>1</v>
      </c>
      <c r="X821" s="9">
        <f t="shared" si="297"/>
        <v>1</v>
      </c>
      <c r="Y821" s="9">
        <f t="shared" si="298"/>
        <v>1</v>
      </c>
      <c r="Z821" s="9">
        <f t="shared" si="299"/>
        <v>1</v>
      </c>
      <c r="AA821" s="9">
        <f t="shared" si="300"/>
        <v>1</v>
      </c>
      <c r="AB821" s="9">
        <f t="shared" si="301"/>
        <v>1</v>
      </c>
      <c r="AN821" s="10" t="str">
        <f t="shared" si="292"/>
        <v>Pagham HarbourSPA</v>
      </c>
      <c r="AO821" s="10" t="str">
        <f t="shared" si="302"/>
        <v>Pagham Harbour</v>
      </c>
      <c r="AP821" s="9">
        <f>IFERROR(VLOOKUP($AN821,'Introduction probability'!$A$1:$L$128,5,FALSE),"0")</f>
        <v>0.5</v>
      </c>
      <c r="AQ821" s="9">
        <f>IFERROR(VLOOKUP($AN821,'Introduction probability'!$A$1:$L$128,6,FALSE),"0")</f>
        <v>0.5</v>
      </c>
      <c r="AR821" s="9">
        <f>IFERROR(VLOOKUP($AN821,'Introduction probability'!$A$1:$L$128,7,FALSE),"0")</f>
        <v>0.5</v>
      </c>
      <c r="AS821" s="9">
        <f>IFERROR(VLOOKUP($AN821,'Introduction probability'!$A$1:$L$128,8,FALSE),"0")</f>
        <v>1</v>
      </c>
      <c r="AT821" s="9">
        <f>IFERROR(VLOOKUP($AN821,'Introduction probability'!$A$1:$L$128,9,FALSE),"0")</f>
        <v>0.5</v>
      </c>
      <c r="AU821" s="9">
        <f>IFERROR(VLOOKUP($AN821,'Introduction probability'!$A$1:$L$128,10,FALSE),"0")</f>
        <v>0.5</v>
      </c>
      <c r="AV821" s="9">
        <f>IFERROR(VLOOKUP($AN821,'Introduction probability'!$A$1:$L$128,11,FALSE),"0")</f>
        <v>0.5</v>
      </c>
      <c r="AW821" s="9">
        <f>IFERROR(VLOOKUP($AN821,'Introduction probability'!$A$1:$L$128,12,FALSE),"0")</f>
        <v>0.5</v>
      </c>
      <c r="AY821" s="2" t="str">
        <f t="shared" si="303"/>
        <v>Pagham Harbour</v>
      </c>
      <c r="AZ821" s="2" t="str">
        <f t="shared" si="304"/>
        <v>SPA</v>
      </c>
      <c r="BA821" s="2">
        <f t="shared" si="305"/>
        <v>0.5</v>
      </c>
      <c r="BB821" s="2">
        <f t="shared" si="306"/>
        <v>0.5</v>
      </c>
      <c r="BC821" s="2">
        <f t="shared" si="307"/>
        <v>0.5</v>
      </c>
      <c r="BD821" s="2">
        <f t="shared" si="308"/>
        <v>1</v>
      </c>
      <c r="BE821" s="2">
        <f t="shared" si="309"/>
        <v>0.5</v>
      </c>
      <c r="BF821" s="2">
        <f t="shared" si="310"/>
        <v>0.5</v>
      </c>
      <c r="BG821" s="2">
        <f t="shared" si="311"/>
        <v>0.5</v>
      </c>
      <c r="BH821" s="2">
        <f t="shared" si="312"/>
        <v>0.5</v>
      </c>
    </row>
    <row r="822" spans="1:60" x14ac:dyDescent="0.25">
      <c r="A822" s="1" t="s">
        <v>308</v>
      </c>
      <c r="B822" s="1" t="s">
        <v>309</v>
      </c>
      <c r="C822" s="1" t="s">
        <v>242</v>
      </c>
      <c r="D822" s="1" t="s">
        <v>548</v>
      </c>
      <c r="E822" s="1" t="s">
        <v>276</v>
      </c>
      <c r="F822" s="1" t="s">
        <v>16</v>
      </c>
      <c r="G822" s="1" t="s">
        <v>16</v>
      </c>
      <c r="H822" s="1" t="s">
        <v>17</v>
      </c>
      <c r="I822" s="1" t="s">
        <v>457</v>
      </c>
      <c r="J822" s="1" t="s">
        <v>42</v>
      </c>
      <c r="K822" s="1" t="s">
        <v>16</v>
      </c>
      <c r="L822" s="1" t="s">
        <v>19</v>
      </c>
      <c r="M822" s="2" t="str">
        <f t="shared" si="289"/>
        <v>UK0030059</v>
      </c>
      <c r="N822" s="2" t="str">
        <f t="shared" si="290"/>
        <v>Solent Maritime</v>
      </c>
      <c r="O822" s="2" t="str">
        <f t="shared" si="291"/>
        <v>SAC</v>
      </c>
      <c r="P822" s="2" t="str">
        <f t="shared" si="293"/>
        <v>A5.2</v>
      </c>
      <c r="Q822" s="37" t="s">
        <v>413</v>
      </c>
      <c r="R822" s="37" t="s">
        <v>114</v>
      </c>
      <c r="S822" s="37" t="s">
        <v>341</v>
      </c>
      <c r="T822" s="37" t="s">
        <v>596</v>
      </c>
      <c r="U822" s="9">
        <f t="shared" si="294"/>
        <v>0</v>
      </c>
      <c r="V822" s="9">
        <f t="shared" si="295"/>
        <v>0</v>
      </c>
      <c r="W822" s="9">
        <f t="shared" si="296"/>
        <v>0</v>
      </c>
      <c r="X822" s="9">
        <f t="shared" si="297"/>
        <v>0</v>
      </c>
      <c r="Y822" s="9">
        <f t="shared" si="298"/>
        <v>0</v>
      </c>
      <c r="Z822" s="9">
        <f t="shared" si="299"/>
        <v>0</v>
      </c>
      <c r="AA822" s="9">
        <f t="shared" si="300"/>
        <v>0</v>
      </c>
      <c r="AB822" s="9">
        <f t="shared" si="301"/>
        <v>0</v>
      </c>
      <c r="AN822" s="10" t="str">
        <f t="shared" si="292"/>
        <v>Pagham HarbourSPA</v>
      </c>
      <c r="AO822" s="10" t="str">
        <f t="shared" si="302"/>
        <v>Pagham Harbour</v>
      </c>
      <c r="AP822" s="9">
        <f>IFERROR(VLOOKUP($AN822,'Introduction probability'!$A$1:$L$128,5,FALSE),"0")</f>
        <v>0.5</v>
      </c>
      <c r="AQ822" s="9">
        <f>IFERROR(VLOOKUP($AN822,'Introduction probability'!$A$1:$L$128,6,FALSE),"0")</f>
        <v>0.5</v>
      </c>
      <c r="AR822" s="9">
        <f>IFERROR(VLOOKUP($AN822,'Introduction probability'!$A$1:$L$128,7,FALSE),"0")</f>
        <v>0.5</v>
      </c>
      <c r="AS822" s="9">
        <f>IFERROR(VLOOKUP($AN822,'Introduction probability'!$A$1:$L$128,8,FALSE),"0")</f>
        <v>1</v>
      </c>
      <c r="AT822" s="9">
        <f>IFERROR(VLOOKUP($AN822,'Introduction probability'!$A$1:$L$128,9,FALSE),"0")</f>
        <v>0.5</v>
      </c>
      <c r="AU822" s="9">
        <f>IFERROR(VLOOKUP($AN822,'Introduction probability'!$A$1:$L$128,10,FALSE),"0")</f>
        <v>0.5</v>
      </c>
      <c r="AV822" s="9">
        <f>IFERROR(VLOOKUP($AN822,'Introduction probability'!$A$1:$L$128,11,FALSE),"0")</f>
        <v>0.5</v>
      </c>
      <c r="AW822" s="9">
        <f>IFERROR(VLOOKUP($AN822,'Introduction probability'!$A$1:$L$128,12,FALSE),"0")</f>
        <v>0.5</v>
      </c>
      <c r="AY822" s="2" t="str">
        <f t="shared" si="303"/>
        <v>Pagham Harbour</v>
      </c>
      <c r="AZ822" s="2" t="str">
        <f t="shared" si="304"/>
        <v>SPA</v>
      </c>
      <c r="BA822" s="2">
        <f t="shared" si="305"/>
        <v>0</v>
      </c>
      <c r="BB822" s="2">
        <f t="shared" si="306"/>
        <v>0</v>
      </c>
      <c r="BC822" s="2">
        <f t="shared" si="307"/>
        <v>0</v>
      </c>
      <c r="BD822" s="2">
        <f t="shared" si="308"/>
        <v>0</v>
      </c>
      <c r="BE822" s="2">
        <f t="shared" si="309"/>
        <v>0</v>
      </c>
      <c r="BF822" s="2">
        <f t="shared" si="310"/>
        <v>0</v>
      </c>
      <c r="BG822" s="2">
        <f t="shared" si="311"/>
        <v>0</v>
      </c>
      <c r="BH822" s="2">
        <f t="shared" si="312"/>
        <v>0</v>
      </c>
    </row>
    <row r="823" spans="1:60" x14ac:dyDescent="0.25">
      <c r="A823" s="1" t="s">
        <v>308</v>
      </c>
      <c r="B823" s="1" t="s">
        <v>309</v>
      </c>
      <c r="C823" s="1" t="s">
        <v>242</v>
      </c>
      <c r="D823" s="1" t="s">
        <v>548</v>
      </c>
      <c r="E823" s="1" t="s">
        <v>276</v>
      </c>
      <c r="F823" s="1" t="s">
        <v>16</v>
      </c>
      <c r="G823" s="1" t="s">
        <v>16</v>
      </c>
      <c r="H823" s="1" t="s">
        <v>17</v>
      </c>
      <c r="I823" s="1" t="s">
        <v>598</v>
      </c>
      <c r="J823" s="1" t="s">
        <v>190</v>
      </c>
      <c r="K823" s="1" t="s">
        <v>16</v>
      </c>
      <c r="L823" s="1" t="s">
        <v>19</v>
      </c>
      <c r="M823" s="2" t="str">
        <f t="shared" si="289"/>
        <v>UK0030059</v>
      </c>
      <c r="N823" s="2" t="str">
        <f t="shared" si="290"/>
        <v>Solent Maritime</v>
      </c>
      <c r="O823" s="2" t="str">
        <f t="shared" si="291"/>
        <v>SAC</v>
      </c>
      <c r="P823" s="2" t="str">
        <f t="shared" si="293"/>
        <v>A5.53</v>
      </c>
      <c r="Q823" s="37" t="s">
        <v>413</v>
      </c>
      <c r="R823" s="37" t="s">
        <v>114</v>
      </c>
      <c r="S823" s="37" t="s">
        <v>341</v>
      </c>
      <c r="T823" s="37" t="s">
        <v>537</v>
      </c>
      <c r="U823" s="9">
        <f t="shared" si="294"/>
        <v>0</v>
      </c>
      <c r="V823" s="9">
        <f t="shared" si="295"/>
        <v>0</v>
      </c>
      <c r="W823" s="9">
        <f t="shared" si="296"/>
        <v>0</v>
      </c>
      <c r="X823" s="9">
        <f t="shared" si="297"/>
        <v>0</v>
      </c>
      <c r="Y823" s="9">
        <f t="shared" si="298"/>
        <v>0</v>
      </c>
      <c r="Z823" s="9">
        <f t="shared" si="299"/>
        <v>0</v>
      </c>
      <c r="AA823" s="9">
        <f t="shared" si="300"/>
        <v>0</v>
      </c>
      <c r="AB823" s="9">
        <f t="shared" si="301"/>
        <v>0</v>
      </c>
      <c r="AN823" s="10" t="str">
        <f t="shared" si="292"/>
        <v>Pagham HarbourSPA</v>
      </c>
      <c r="AO823" s="10" t="str">
        <f t="shared" si="302"/>
        <v>Pagham Harbour</v>
      </c>
      <c r="AP823" s="9">
        <f>IFERROR(VLOOKUP($AN823,'Introduction probability'!$A$1:$L$128,5,FALSE),"0")</f>
        <v>0.5</v>
      </c>
      <c r="AQ823" s="9">
        <f>IFERROR(VLOOKUP($AN823,'Introduction probability'!$A$1:$L$128,6,FALSE),"0")</f>
        <v>0.5</v>
      </c>
      <c r="AR823" s="9">
        <f>IFERROR(VLOOKUP($AN823,'Introduction probability'!$A$1:$L$128,7,FALSE),"0")</f>
        <v>0.5</v>
      </c>
      <c r="AS823" s="9">
        <f>IFERROR(VLOOKUP($AN823,'Introduction probability'!$A$1:$L$128,8,FALSE),"0")</f>
        <v>1</v>
      </c>
      <c r="AT823" s="9">
        <f>IFERROR(VLOOKUP($AN823,'Introduction probability'!$A$1:$L$128,9,FALSE),"0")</f>
        <v>0.5</v>
      </c>
      <c r="AU823" s="9">
        <f>IFERROR(VLOOKUP($AN823,'Introduction probability'!$A$1:$L$128,10,FALSE),"0")</f>
        <v>0.5</v>
      </c>
      <c r="AV823" s="9">
        <f>IFERROR(VLOOKUP($AN823,'Introduction probability'!$A$1:$L$128,11,FALSE),"0")</f>
        <v>0.5</v>
      </c>
      <c r="AW823" s="9">
        <f>IFERROR(VLOOKUP($AN823,'Introduction probability'!$A$1:$L$128,12,FALSE),"0")</f>
        <v>0.5</v>
      </c>
      <c r="AY823" s="2" t="str">
        <f t="shared" si="303"/>
        <v>Pagham Harbour</v>
      </c>
      <c r="AZ823" s="2" t="str">
        <f t="shared" si="304"/>
        <v>SPA</v>
      </c>
      <c r="BA823" s="2">
        <f t="shared" si="305"/>
        <v>0</v>
      </c>
      <c r="BB823" s="2">
        <f t="shared" si="306"/>
        <v>0</v>
      </c>
      <c r="BC823" s="2">
        <f t="shared" si="307"/>
        <v>0</v>
      </c>
      <c r="BD823" s="2">
        <f t="shared" si="308"/>
        <v>0</v>
      </c>
      <c r="BE823" s="2">
        <f t="shared" si="309"/>
        <v>0</v>
      </c>
      <c r="BF823" s="2">
        <f t="shared" si="310"/>
        <v>0</v>
      </c>
      <c r="BG823" s="2">
        <f t="shared" si="311"/>
        <v>0</v>
      </c>
      <c r="BH823" s="2">
        <f t="shared" si="312"/>
        <v>0</v>
      </c>
    </row>
    <row r="824" spans="1:60" x14ac:dyDescent="0.25">
      <c r="A824" s="1" t="s">
        <v>308</v>
      </c>
      <c r="B824" s="1" t="s">
        <v>309</v>
      </c>
      <c r="C824" s="1" t="s">
        <v>242</v>
      </c>
      <c r="D824" s="1" t="s">
        <v>544</v>
      </c>
      <c r="E824" s="1" t="s">
        <v>267</v>
      </c>
      <c r="F824" s="1" t="s">
        <v>16</v>
      </c>
      <c r="G824" s="1" t="s">
        <v>16</v>
      </c>
      <c r="H824" s="1" t="s">
        <v>17</v>
      </c>
      <c r="I824" s="1" t="s">
        <v>16</v>
      </c>
      <c r="J824" s="1" t="s">
        <v>16</v>
      </c>
      <c r="K824" s="1" t="s">
        <v>16</v>
      </c>
      <c r="L824" s="1" t="s">
        <v>16</v>
      </c>
      <c r="M824" s="2" t="str">
        <f t="shared" si="289"/>
        <v>UK0030059</v>
      </c>
      <c r="N824" s="2" t="str">
        <f t="shared" si="290"/>
        <v>Solent Maritime</v>
      </c>
      <c r="O824" s="2" t="str">
        <f t="shared" si="291"/>
        <v>SAC</v>
      </c>
      <c r="P824" s="2" t="str">
        <f t="shared" si="293"/>
        <v>H2120</v>
      </c>
      <c r="Q824" s="37" t="s">
        <v>413</v>
      </c>
      <c r="R824" s="37" t="s">
        <v>114</v>
      </c>
      <c r="S824" s="37" t="s">
        <v>341</v>
      </c>
      <c r="T824" s="37" t="s">
        <v>593</v>
      </c>
      <c r="U824" s="9">
        <f t="shared" si="294"/>
        <v>0</v>
      </c>
      <c r="V824" s="9">
        <f t="shared" si="295"/>
        <v>0</v>
      </c>
      <c r="W824" s="9">
        <f t="shared" si="296"/>
        <v>0</v>
      </c>
      <c r="X824" s="9">
        <f t="shared" si="297"/>
        <v>0</v>
      </c>
      <c r="Y824" s="9">
        <f t="shared" si="298"/>
        <v>0</v>
      </c>
      <c r="Z824" s="9">
        <f t="shared" si="299"/>
        <v>0</v>
      </c>
      <c r="AA824" s="9">
        <f t="shared" si="300"/>
        <v>0</v>
      </c>
      <c r="AB824" s="9">
        <f t="shared" si="301"/>
        <v>0</v>
      </c>
      <c r="AN824" s="10" t="str">
        <f t="shared" si="292"/>
        <v>Pagham HarbourSPA</v>
      </c>
      <c r="AO824" s="10" t="str">
        <f t="shared" si="302"/>
        <v>Pagham Harbour</v>
      </c>
      <c r="AP824" s="9">
        <f>IFERROR(VLOOKUP($AN824,'Introduction probability'!$A$1:$L$128,5,FALSE),"0")</f>
        <v>0.5</v>
      </c>
      <c r="AQ824" s="9">
        <f>IFERROR(VLOOKUP($AN824,'Introduction probability'!$A$1:$L$128,6,FALSE),"0")</f>
        <v>0.5</v>
      </c>
      <c r="AR824" s="9">
        <f>IFERROR(VLOOKUP($AN824,'Introduction probability'!$A$1:$L$128,7,FALSE),"0")</f>
        <v>0.5</v>
      </c>
      <c r="AS824" s="9">
        <f>IFERROR(VLOOKUP($AN824,'Introduction probability'!$A$1:$L$128,8,FALSE),"0")</f>
        <v>1</v>
      </c>
      <c r="AT824" s="9">
        <f>IFERROR(VLOOKUP($AN824,'Introduction probability'!$A$1:$L$128,9,FALSE),"0")</f>
        <v>0.5</v>
      </c>
      <c r="AU824" s="9">
        <f>IFERROR(VLOOKUP($AN824,'Introduction probability'!$A$1:$L$128,10,FALSE),"0")</f>
        <v>0.5</v>
      </c>
      <c r="AV824" s="9">
        <f>IFERROR(VLOOKUP($AN824,'Introduction probability'!$A$1:$L$128,11,FALSE),"0")</f>
        <v>0.5</v>
      </c>
      <c r="AW824" s="9">
        <f>IFERROR(VLOOKUP($AN824,'Introduction probability'!$A$1:$L$128,12,FALSE),"0")</f>
        <v>0.5</v>
      </c>
      <c r="AY824" s="2" t="str">
        <f t="shared" si="303"/>
        <v>Pagham Harbour</v>
      </c>
      <c r="AZ824" s="2" t="str">
        <f t="shared" si="304"/>
        <v>SPA</v>
      </c>
      <c r="BA824" s="2">
        <f t="shared" si="305"/>
        <v>0</v>
      </c>
      <c r="BB824" s="2">
        <f t="shared" si="306"/>
        <v>0</v>
      </c>
      <c r="BC824" s="2">
        <f t="shared" si="307"/>
        <v>0</v>
      </c>
      <c r="BD824" s="2">
        <f t="shared" si="308"/>
        <v>0</v>
      </c>
      <c r="BE824" s="2">
        <f t="shared" si="309"/>
        <v>0</v>
      </c>
      <c r="BF824" s="2">
        <f t="shared" si="310"/>
        <v>0</v>
      </c>
      <c r="BG824" s="2">
        <f t="shared" si="311"/>
        <v>0</v>
      </c>
      <c r="BH824" s="2">
        <f t="shared" si="312"/>
        <v>0</v>
      </c>
    </row>
    <row r="825" spans="1:60" x14ac:dyDescent="0.25">
      <c r="A825" s="1" t="s">
        <v>308</v>
      </c>
      <c r="B825" s="1" t="s">
        <v>309</v>
      </c>
      <c r="C825" s="1" t="s">
        <v>242</v>
      </c>
      <c r="D825" s="1" t="s">
        <v>549</v>
      </c>
      <c r="E825" s="1" t="s">
        <v>189</v>
      </c>
      <c r="F825" s="1" t="s">
        <v>16</v>
      </c>
      <c r="G825" s="1" t="s">
        <v>16</v>
      </c>
      <c r="H825" s="1" t="s">
        <v>17</v>
      </c>
      <c r="I825" s="1" t="s">
        <v>16</v>
      </c>
      <c r="J825" s="1" t="s">
        <v>16</v>
      </c>
      <c r="K825" s="1" t="s">
        <v>16</v>
      </c>
      <c r="L825" s="1" t="s">
        <v>16</v>
      </c>
      <c r="M825" s="2" t="str">
        <f t="shared" si="289"/>
        <v>UK0030059</v>
      </c>
      <c r="N825" s="2" t="str">
        <f t="shared" si="290"/>
        <v>Solent Maritime</v>
      </c>
      <c r="O825" s="2" t="str">
        <f t="shared" si="291"/>
        <v>SAC</v>
      </c>
      <c r="P825" s="2" t="str">
        <f t="shared" si="293"/>
        <v>H1320</v>
      </c>
      <c r="Q825" s="37" t="s">
        <v>413</v>
      </c>
      <c r="R825" s="37" t="s">
        <v>114</v>
      </c>
      <c r="S825" s="37" t="s">
        <v>341</v>
      </c>
      <c r="T825" s="37" t="s">
        <v>450</v>
      </c>
      <c r="U825" s="9">
        <f t="shared" si="294"/>
        <v>0</v>
      </c>
      <c r="V825" s="9">
        <f t="shared" si="295"/>
        <v>1</v>
      </c>
      <c r="W825" s="9">
        <f t="shared" si="296"/>
        <v>0</v>
      </c>
      <c r="X825" s="9">
        <f t="shared" si="297"/>
        <v>0</v>
      </c>
      <c r="Y825" s="9">
        <f t="shared" si="298"/>
        <v>0</v>
      </c>
      <c r="Z825" s="9">
        <f t="shared" si="299"/>
        <v>1</v>
      </c>
      <c r="AA825" s="9">
        <f t="shared" si="300"/>
        <v>1</v>
      </c>
      <c r="AB825" s="9">
        <f t="shared" si="301"/>
        <v>1</v>
      </c>
      <c r="AN825" s="10" t="str">
        <f t="shared" si="292"/>
        <v>Pagham HarbourSPA</v>
      </c>
      <c r="AO825" s="10" t="str">
        <f t="shared" si="302"/>
        <v>Pagham Harbour</v>
      </c>
      <c r="AP825" s="9">
        <f>IFERROR(VLOOKUP($AN825,'Introduction probability'!$A$1:$L$128,5,FALSE),"0")</f>
        <v>0.5</v>
      </c>
      <c r="AQ825" s="9">
        <f>IFERROR(VLOOKUP($AN825,'Introduction probability'!$A$1:$L$128,6,FALSE),"0")</f>
        <v>0.5</v>
      </c>
      <c r="AR825" s="9">
        <f>IFERROR(VLOOKUP($AN825,'Introduction probability'!$A$1:$L$128,7,FALSE),"0")</f>
        <v>0.5</v>
      </c>
      <c r="AS825" s="9">
        <f>IFERROR(VLOOKUP($AN825,'Introduction probability'!$A$1:$L$128,8,FALSE),"0")</f>
        <v>1</v>
      </c>
      <c r="AT825" s="9">
        <f>IFERROR(VLOOKUP($AN825,'Introduction probability'!$A$1:$L$128,9,FALSE),"0")</f>
        <v>0.5</v>
      </c>
      <c r="AU825" s="9">
        <f>IFERROR(VLOOKUP($AN825,'Introduction probability'!$A$1:$L$128,10,FALSE),"0")</f>
        <v>0.5</v>
      </c>
      <c r="AV825" s="9">
        <f>IFERROR(VLOOKUP($AN825,'Introduction probability'!$A$1:$L$128,11,FALSE),"0")</f>
        <v>0.5</v>
      </c>
      <c r="AW825" s="9">
        <f>IFERROR(VLOOKUP($AN825,'Introduction probability'!$A$1:$L$128,12,FALSE),"0")</f>
        <v>0.5</v>
      </c>
      <c r="AY825" s="2" t="str">
        <f t="shared" si="303"/>
        <v>Pagham Harbour</v>
      </c>
      <c r="AZ825" s="2" t="str">
        <f t="shared" si="304"/>
        <v>SPA</v>
      </c>
      <c r="BA825" s="2">
        <f t="shared" si="305"/>
        <v>0</v>
      </c>
      <c r="BB825" s="2">
        <f t="shared" si="306"/>
        <v>0.5</v>
      </c>
      <c r="BC825" s="2">
        <f t="shared" si="307"/>
        <v>0</v>
      </c>
      <c r="BD825" s="2">
        <f t="shared" si="308"/>
        <v>0</v>
      </c>
      <c r="BE825" s="2">
        <f t="shared" si="309"/>
        <v>0</v>
      </c>
      <c r="BF825" s="2">
        <f t="shared" si="310"/>
        <v>0.5</v>
      </c>
      <c r="BG825" s="2">
        <f t="shared" si="311"/>
        <v>0.5</v>
      </c>
      <c r="BH825" s="2">
        <f t="shared" si="312"/>
        <v>0.5</v>
      </c>
    </row>
    <row r="826" spans="1:60" x14ac:dyDescent="0.25">
      <c r="A826" s="1" t="s">
        <v>311</v>
      </c>
      <c r="B826" s="1" t="s">
        <v>312</v>
      </c>
      <c r="C826" s="1" t="s">
        <v>242</v>
      </c>
      <c r="D826" s="1" t="s">
        <v>530</v>
      </c>
      <c r="E826" s="1" t="s">
        <v>243</v>
      </c>
      <c r="F826" s="1" t="s">
        <v>16</v>
      </c>
      <c r="G826" s="1" t="s">
        <v>16</v>
      </c>
      <c r="H826" s="1" t="s">
        <v>17</v>
      </c>
      <c r="I826" s="1" t="s">
        <v>601</v>
      </c>
      <c r="J826" s="1" t="s">
        <v>245</v>
      </c>
      <c r="K826" s="1" t="s">
        <v>16</v>
      </c>
      <c r="L826" s="1" t="s">
        <v>203</v>
      </c>
      <c r="M826" s="2" t="str">
        <f t="shared" si="289"/>
        <v>UK0013025</v>
      </c>
      <c r="N826" s="2" t="str">
        <f t="shared" si="290"/>
        <v>Solway Firth</v>
      </c>
      <c r="O826" s="2" t="str">
        <f t="shared" si="291"/>
        <v>SAC</v>
      </c>
      <c r="P826" s="2" t="str">
        <f t="shared" si="293"/>
        <v>SF_3</v>
      </c>
      <c r="Q826" s="37" t="s">
        <v>413</v>
      </c>
      <c r="R826" s="37" t="s">
        <v>114</v>
      </c>
      <c r="S826" s="37" t="s">
        <v>341</v>
      </c>
      <c r="T826" s="37" t="s">
        <v>444</v>
      </c>
      <c r="U826" s="9">
        <f t="shared" si="294"/>
        <v>0</v>
      </c>
      <c r="V826" s="9">
        <f t="shared" si="295"/>
        <v>0</v>
      </c>
      <c r="W826" s="9">
        <f t="shared" si="296"/>
        <v>0</v>
      </c>
      <c r="X826" s="9">
        <f t="shared" si="297"/>
        <v>0</v>
      </c>
      <c r="Y826" s="9">
        <f t="shared" si="298"/>
        <v>0</v>
      </c>
      <c r="Z826" s="9">
        <f t="shared" si="299"/>
        <v>0</v>
      </c>
      <c r="AA826" s="9">
        <f t="shared" si="300"/>
        <v>0</v>
      </c>
      <c r="AB826" s="9">
        <f t="shared" si="301"/>
        <v>0</v>
      </c>
      <c r="AN826" s="10" t="str">
        <f t="shared" si="292"/>
        <v>Pagham HarbourSPA</v>
      </c>
      <c r="AO826" s="10" t="str">
        <f t="shared" si="302"/>
        <v>Pagham Harbour</v>
      </c>
      <c r="AP826" s="9">
        <f>IFERROR(VLOOKUP($AN826,'Introduction probability'!$A$1:$L$128,5,FALSE),"0")</f>
        <v>0.5</v>
      </c>
      <c r="AQ826" s="9">
        <f>IFERROR(VLOOKUP($AN826,'Introduction probability'!$A$1:$L$128,6,FALSE),"0")</f>
        <v>0.5</v>
      </c>
      <c r="AR826" s="9">
        <f>IFERROR(VLOOKUP($AN826,'Introduction probability'!$A$1:$L$128,7,FALSE),"0")</f>
        <v>0.5</v>
      </c>
      <c r="AS826" s="9">
        <f>IFERROR(VLOOKUP($AN826,'Introduction probability'!$A$1:$L$128,8,FALSE),"0")</f>
        <v>1</v>
      </c>
      <c r="AT826" s="9">
        <f>IFERROR(VLOOKUP($AN826,'Introduction probability'!$A$1:$L$128,9,FALSE),"0")</f>
        <v>0.5</v>
      </c>
      <c r="AU826" s="9">
        <f>IFERROR(VLOOKUP($AN826,'Introduction probability'!$A$1:$L$128,10,FALSE),"0")</f>
        <v>0.5</v>
      </c>
      <c r="AV826" s="9">
        <f>IFERROR(VLOOKUP($AN826,'Introduction probability'!$A$1:$L$128,11,FALSE),"0")</f>
        <v>0.5</v>
      </c>
      <c r="AW826" s="9">
        <f>IFERROR(VLOOKUP($AN826,'Introduction probability'!$A$1:$L$128,12,FALSE),"0")</f>
        <v>0.5</v>
      </c>
      <c r="AY826" s="2" t="str">
        <f t="shared" si="303"/>
        <v>Pagham Harbour</v>
      </c>
      <c r="AZ826" s="2" t="str">
        <f t="shared" si="304"/>
        <v>SPA</v>
      </c>
      <c r="BA826" s="2">
        <f t="shared" si="305"/>
        <v>0</v>
      </c>
      <c r="BB826" s="2">
        <f t="shared" si="306"/>
        <v>0</v>
      </c>
      <c r="BC826" s="2">
        <f t="shared" si="307"/>
        <v>0</v>
      </c>
      <c r="BD826" s="2">
        <f t="shared" si="308"/>
        <v>0</v>
      </c>
      <c r="BE826" s="2">
        <f t="shared" si="309"/>
        <v>0</v>
      </c>
      <c r="BF826" s="2">
        <f t="shared" si="310"/>
        <v>0</v>
      </c>
      <c r="BG826" s="2">
        <f t="shared" si="311"/>
        <v>0</v>
      </c>
      <c r="BH826" s="2">
        <f t="shared" si="312"/>
        <v>0</v>
      </c>
    </row>
    <row r="827" spans="1:60" x14ac:dyDescent="0.25">
      <c r="A827" s="1" t="s">
        <v>311</v>
      </c>
      <c r="B827" s="1" t="s">
        <v>312</v>
      </c>
      <c r="C827" s="1" t="s">
        <v>242</v>
      </c>
      <c r="D827" s="1" t="s">
        <v>530</v>
      </c>
      <c r="E827" s="1" t="s">
        <v>243</v>
      </c>
      <c r="F827" s="1" t="s">
        <v>16</v>
      </c>
      <c r="G827" s="1" t="s">
        <v>16</v>
      </c>
      <c r="H827" s="1" t="s">
        <v>17</v>
      </c>
      <c r="I827" s="1" t="s">
        <v>602</v>
      </c>
      <c r="J827" s="1" t="s">
        <v>246</v>
      </c>
      <c r="K827" s="1" t="s">
        <v>16</v>
      </c>
      <c r="L827" s="1" t="s">
        <v>203</v>
      </c>
      <c r="M827" s="2" t="str">
        <f t="shared" si="289"/>
        <v>UK0013025</v>
      </c>
      <c r="N827" s="2" t="str">
        <f t="shared" si="290"/>
        <v>Solway Firth</v>
      </c>
      <c r="O827" s="2" t="str">
        <f t="shared" si="291"/>
        <v>SAC</v>
      </c>
      <c r="P827" s="2" t="str">
        <f t="shared" si="293"/>
        <v>SF_4</v>
      </c>
      <c r="Q827" s="37" t="s">
        <v>413</v>
      </c>
      <c r="R827" s="37" t="s">
        <v>114</v>
      </c>
      <c r="S827" s="37" t="s">
        <v>341</v>
      </c>
      <c r="T827" s="37" t="s">
        <v>465</v>
      </c>
      <c r="U827" s="9">
        <f t="shared" si="294"/>
        <v>0</v>
      </c>
      <c r="V827" s="9">
        <f t="shared" si="295"/>
        <v>0</v>
      </c>
      <c r="W827" s="9">
        <f t="shared" si="296"/>
        <v>0</v>
      </c>
      <c r="X827" s="9">
        <f t="shared" si="297"/>
        <v>0</v>
      </c>
      <c r="Y827" s="9">
        <f t="shared" si="298"/>
        <v>0</v>
      </c>
      <c r="Z827" s="9">
        <f t="shared" si="299"/>
        <v>0</v>
      </c>
      <c r="AA827" s="9">
        <f t="shared" si="300"/>
        <v>0</v>
      </c>
      <c r="AB827" s="9">
        <f t="shared" si="301"/>
        <v>0</v>
      </c>
      <c r="AN827" s="10" t="str">
        <f t="shared" si="292"/>
        <v>Pagham HarbourSPA</v>
      </c>
      <c r="AO827" s="10" t="str">
        <f t="shared" si="302"/>
        <v>Pagham Harbour</v>
      </c>
      <c r="AP827" s="9">
        <f>IFERROR(VLOOKUP($AN827,'Introduction probability'!$A$1:$L$128,5,FALSE),"0")</f>
        <v>0.5</v>
      </c>
      <c r="AQ827" s="9">
        <f>IFERROR(VLOOKUP($AN827,'Introduction probability'!$A$1:$L$128,6,FALSE),"0")</f>
        <v>0.5</v>
      </c>
      <c r="AR827" s="9">
        <f>IFERROR(VLOOKUP($AN827,'Introduction probability'!$A$1:$L$128,7,FALSE),"0")</f>
        <v>0.5</v>
      </c>
      <c r="AS827" s="9">
        <f>IFERROR(VLOOKUP($AN827,'Introduction probability'!$A$1:$L$128,8,FALSE),"0")</f>
        <v>1</v>
      </c>
      <c r="AT827" s="9">
        <f>IFERROR(VLOOKUP($AN827,'Introduction probability'!$A$1:$L$128,9,FALSE),"0")</f>
        <v>0.5</v>
      </c>
      <c r="AU827" s="9">
        <f>IFERROR(VLOOKUP($AN827,'Introduction probability'!$A$1:$L$128,10,FALSE),"0")</f>
        <v>0.5</v>
      </c>
      <c r="AV827" s="9">
        <f>IFERROR(VLOOKUP($AN827,'Introduction probability'!$A$1:$L$128,11,FALSE),"0")</f>
        <v>0.5</v>
      </c>
      <c r="AW827" s="9">
        <f>IFERROR(VLOOKUP($AN827,'Introduction probability'!$A$1:$L$128,12,FALSE),"0")</f>
        <v>0.5</v>
      </c>
      <c r="AY827" s="2" t="str">
        <f t="shared" si="303"/>
        <v>Pagham Harbour</v>
      </c>
      <c r="AZ827" s="2" t="str">
        <f t="shared" si="304"/>
        <v>SPA</v>
      </c>
      <c r="BA827" s="2">
        <f t="shared" si="305"/>
        <v>0</v>
      </c>
      <c r="BB827" s="2">
        <f t="shared" si="306"/>
        <v>0</v>
      </c>
      <c r="BC827" s="2">
        <f t="shared" si="307"/>
        <v>0</v>
      </c>
      <c r="BD827" s="2">
        <f t="shared" si="308"/>
        <v>0</v>
      </c>
      <c r="BE827" s="2">
        <f t="shared" si="309"/>
        <v>0</v>
      </c>
      <c r="BF827" s="2">
        <f t="shared" si="310"/>
        <v>0</v>
      </c>
      <c r="BG827" s="2">
        <f t="shared" si="311"/>
        <v>0</v>
      </c>
      <c r="BH827" s="2">
        <f t="shared" si="312"/>
        <v>0</v>
      </c>
    </row>
    <row r="828" spans="1:60" x14ac:dyDescent="0.25">
      <c r="A828" s="1" t="s">
        <v>311</v>
      </c>
      <c r="B828" s="1" t="s">
        <v>312</v>
      </c>
      <c r="C828" s="1" t="s">
        <v>242</v>
      </c>
      <c r="D828" s="1" t="s">
        <v>530</v>
      </c>
      <c r="E828" s="1" t="s">
        <v>243</v>
      </c>
      <c r="F828" s="1" t="s">
        <v>16</v>
      </c>
      <c r="G828" s="1" t="s">
        <v>16</v>
      </c>
      <c r="H828" s="1" t="s">
        <v>17</v>
      </c>
      <c r="I828" s="1" t="s">
        <v>603</v>
      </c>
      <c r="J828" s="1" t="s">
        <v>247</v>
      </c>
      <c r="K828" s="1" t="s">
        <v>16</v>
      </c>
      <c r="L828" s="1" t="s">
        <v>203</v>
      </c>
      <c r="M828" s="2" t="str">
        <f t="shared" si="289"/>
        <v>UK0013025</v>
      </c>
      <c r="N828" s="2" t="str">
        <f t="shared" si="290"/>
        <v>Solway Firth</v>
      </c>
      <c r="O828" s="2" t="str">
        <f t="shared" si="291"/>
        <v>SAC</v>
      </c>
      <c r="P828" s="2" t="str">
        <f t="shared" si="293"/>
        <v>SF_1</v>
      </c>
      <c r="Q828" s="37" t="s">
        <v>413</v>
      </c>
      <c r="R828" s="37" t="s">
        <v>114</v>
      </c>
      <c r="S828" s="37" t="s">
        <v>341</v>
      </c>
      <c r="T828" s="37" t="s">
        <v>597</v>
      </c>
      <c r="U828" s="9">
        <f t="shared" si="294"/>
        <v>0</v>
      </c>
      <c r="V828" s="9">
        <f t="shared" si="295"/>
        <v>1</v>
      </c>
      <c r="W828" s="9">
        <f t="shared" si="296"/>
        <v>0</v>
      </c>
      <c r="X828" s="9">
        <f t="shared" si="297"/>
        <v>0</v>
      </c>
      <c r="Y828" s="9">
        <f t="shared" si="298"/>
        <v>0</v>
      </c>
      <c r="Z828" s="9">
        <f t="shared" si="299"/>
        <v>0</v>
      </c>
      <c r="AA828" s="9">
        <f t="shared" si="300"/>
        <v>0</v>
      </c>
      <c r="AB828" s="9">
        <f t="shared" si="301"/>
        <v>0</v>
      </c>
      <c r="AN828" s="10" t="str">
        <f t="shared" si="292"/>
        <v>Pagham HarbourSPA</v>
      </c>
      <c r="AO828" s="10" t="str">
        <f t="shared" si="302"/>
        <v>Pagham Harbour</v>
      </c>
      <c r="AP828" s="9">
        <f>IFERROR(VLOOKUP($AN828,'Introduction probability'!$A$1:$L$128,5,FALSE),"0")</f>
        <v>0.5</v>
      </c>
      <c r="AQ828" s="9">
        <f>IFERROR(VLOOKUP($AN828,'Introduction probability'!$A$1:$L$128,6,FALSE),"0")</f>
        <v>0.5</v>
      </c>
      <c r="AR828" s="9">
        <f>IFERROR(VLOOKUP($AN828,'Introduction probability'!$A$1:$L$128,7,FALSE),"0")</f>
        <v>0.5</v>
      </c>
      <c r="AS828" s="9">
        <f>IFERROR(VLOOKUP($AN828,'Introduction probability'!$A$1:$L$128,8,FALSE),"0")</f>
        <v>1</v>
      </c>
      <c r="AT828" s="9">
        <f>IFERROR(VLOOKUP($AN828,'Introduction probability'!$A$1:$L$128,9,FALSE),"0")</f>
        <v>0.5</v>
      </c>
      <c r="AU828" s="9">
        <f>IFERROR(VLOOKUP($AN828,'Introduction probability'!$A$1:$L$128,10,FALSE),"0")</f>
        <v>0.5</v>
      </c>
      <c r="AV828" s="9">
        <f>IFERROR(VLOOKUP($AN828,'Introduction probability'!$A$1:$L$128,11,FALSE),"0")</f>
        <v>0.5</v>
      </c>
      <c r="AW828" s="9">
        <f>IFERROR(VLOOKUP($AN828,'Introduction probability'!$A$1:$L$128,12,FALSE),"0")</f>
        <v>0.5</v>
      </c>
      <c r="AY828" s="2" t="str">
        <f t="shared" si="303"/>
        <v>Pagham Harbour</v>
      </c>
      <c r="AZ828" s="2" t="str">
        <f t="shared" si="304"/>
        <v>SPA</v>
      </c>
      <c r="BA828" s="2">
        <f t="shared" si="305"/>
        <v>0</v>
      </c>
      <c r="BB828" s="2">
        <f t="shared" si="306"/>
        <v>0.5</v>
      </c>
      <c r="BC828" s="2">
        <f t="shared" si="307"/>
        <v>0</v>
      </c>
      <c r="BD828" s="2">
        <f t="shared" si="308"/>
        <v>0</v>
      </c>
      <c r="BE828" s="2">
        <f t="shared" si="309"/>
        <v>0</v>
      </c>
      <c r="BF828" s="2">
        <f t="shared" si="310"/>
        <v>0</v>
      </c>
      <c r="BG828" s="2">
        <f t="shared" si="311"/>
        <v>0</v>
      </c>
      <c r="BH828" s="2">
        <f t="shared" si="312"/>
        <v>0</v>
      </c>
    </row>
    <row r="829" spans="1:60" x14ac:dyDescent="0.25">
      <c r="A829" s="1" t="s">
        <v>311</v>
      </c>
      <c r="B829" s="1" t="s">
        <v>312</v>
      </c>
      <c r="C829" s="1" t="s">
        <v>242</v>
      </c>
      <c r="D829" s="1" t="s">
        <v>531</v>
      </c>
      <c r="E829" s="1" t="s">
        <v>204</v>
      </c>
      <c r="F829" s="1" t="s">
        <v>16</v>
      </c>
      <c r="G829" s="1" t="s">
        <v>16</v>
      </c>
      <c r="H829" s="1" t="s">
        <v>17</v>
      </c>
      <c r="I829" s="1" t="s">
        <v>594</v>
      </c>
      <c r="J829" s="1" t="s">
        <v>154</v>
      </c>
      <c r="K829" s="1" t="s">
        <v>16</v>
      </c>
      <c r="L829" s="1" t="s">
        <v>19</v>
      </c>
      <c r="M829" s="2" t="str">
        <f t="shared" si="289"/>
        <v>UK0013025</v>
      </c>
      <c r="N829" s="2" t="str">
        <f t="shared" si="290"/>
        <v>Solway Firth</v>
      </c>
      <c r="O829" s="2" t="str">
        <f t="shared" si="291"/>
        <v>SAC</v>
      </c>
      <c r="P829" s="2" t="str">
        <f t="shared" si="293"/>
        <v>SF_SH_5</v>
      </c>
      <c r="Q829" s="37" t="s">
        <v>413</v>
      </c>
      <c r="R829" s="37" t="s">
        <v>114</v>
      </c>
      <c r="S829" s="37" t="s">
        <v>341</v>
      </c>
      <c r="T829" s="37" t="s">
        <v>543</v>
      </c>
      <c r="U829" s="9">
        <f t="shared" si="294"/>
        <v>0</v>
      </c>
      <c r="V829" s="9">
        <f t="shared" si="295"/>
        <v>0</v>
      </c>
      <c r="W829" s="9">
        <f t="shared" si="296"/>
        <v>0</v>
      </c>
      <c r="X829" s="9">
        <f t="shared" si="297"/>
        <v>0</v>
      </c>
      <c r="Y829" s="9">
        <f t="shared" si="298"/>
        <v>0</v>
      </c>
      <c r="Z829" s="9">
        <f t="shared" si="299"/>
        <v>0</v>
      </c>
      <c r="AA829" s="9">
        <f t="shared" si="300"/>
        <v>0</v>
      </c>
      <c r="AB829" s="9">
        <f t="shared" si="301"/>
        <v>0</v>
      </c>
      <c r="AN829" s="10" t="str">
        <f t="shared" si="292"/>
        <v>Pagham HarbourSPA</v>
      </c>
      <c r="AO829" s="10" t="str">
        <f t="shared" si="302"/>
        <v>Pagham Harbour</v>
      </c>
      <c r="AP829" s="9">
        <f>IFERROR(VLOOKUP($AN829,'Introduction probability'!$A$1:$L$128,5,FALSE),"0")</f>
        <v>0.5</v>
      </c>
      <c r="AQ829" s="9">
        <f>IFERROR(VLOOKUP($AN829,'Introduction probability'!$A$1:$L$128,6,FALSE),"0")</f>
        <v>0.5</v>
      </c>
      <c r="AR829" s="9">
        <f>IFERROR(VLOOKUP($AN829,'Introduction probability'!$A$1:$L$128,7,FALSE),"0")</f>
        <v>0.5</v>
      </c>
      <c r="AS829" s="9">
        <f>IFERROR(VLOOKUP($AN829,'Introduction probability'!$A$1:$L$128,8,FALSE),"0")</f>
        <v>1</v>
      </c>
      <c r="AT829" s="9">
        <f>IFERROR(VLOOKUP($AN829,'Introduction probability'!$A$1:$L$128,9,FALSE),"0")</f>
        <v>0.5</v>
      </c>
      <c r="AU829" s="9">
        <f>IFERROR(VLOOKUP($AN829,'Introduction probability'!$A$1:$L$128,10,FALSE),"0")</f>
        <v>0.5</v>
      </c>
      <c r="AV829" s="9">
        <f>IFERROR(VLOOKUP($AN829,'Introduction probability'!$A$1:$L$128,11,FALSE),"0")</f>
        <v>0.5</v>
      </c>
      <c r="AW829" s="9">
        <f>IFERROR(VLOOKUP($AN829,'Introduction probability'!$A$1:$L$128,12,FALSE),"0")</f>
        <v>0.5</v>
      </c>
      <c r="AY829" s="2" t="str">
        <f t="shared" si="303"/>
        <v>Pagham Harbour</v>
      </c>
      <c r="AZ829" s="2" t="str">
        <f t="shared" si="304"/>
        <v>SPA</v>
      </c>
      <c r="BA829" s="2">
        <f t="shared" si="305"/>
        <v>0</v>
      </c>
      <c r="BB829" s="2">
        <f t="shared" si="306"/>
        <v>0</v>
      </c>
      <c r="BC829" s="2">
        <f t="shared" si="307"/>
        <v>0</v>
      </c>
      <c r="BD829" s="2">
        <f t="shared" si="308"/>
        <v>0</v>
      </c>
      <c r="BE829" s="2">
        <f t="shared" si="309"/>
        <v>0</v>
      </c>
      <c r="BF829" s="2">
        <f t="shared" si="310"/>
        <v>0</v>
      </c>
      <c r="BG829" s="2">
        <f t="shared" si="311"/>
        <v>0</v>
      </c>
      <c r="BH829" s="2">
        <f t="shared" si="312"/>
        <v>0</v>
      </c>
    </row>
    <row r="830" spans="1:60" x14ac:dyDescent="0.25">
      <c r="A830" s="1" t="s">
        <v>311</v>
      </c>
      <c r="B830" s="1" t="s">
        <v>312</v>
      </c>
      <c r="C830" s="1" t="s">
        <v>242</v>
      </c>
      <c r="D830" s="1" t="s">
        <v>531</v>
      </c>
      <c r="E830" s="1" t="s">
        <v>204</v>
      </c>
      <c r="F830" s="1" t="s">
        <v>16</v>
      </c>
      <c r="G830" s="1" t="s">
        <v>16</v>
      </c>
      <c r="H830" s="1" t="s">
        <v>17</v>
      </c>
      <c r="I830" s="1" t="s">
        <v>624</v>
      </c>
      <c r="J830" s="1" t="s">
        <v>263</v>
      </c>
      <c r="K830" s="1" t="s">
        <v>16</v>
      </c>
      <c r="L830" s="1" t="s">
        <v>19</v>
      </c>
      <c r="M830" s="2" t="str">
        <f t="shared" si="289"/>
        <v>UK0013025</v>
      </c>
      <c r="N830" s="2" t="str">
        <f t="shared" si="290"/>
        <v>Solway Firth</v>
      </c>
      <c r="O830" s="2" t="str">
        <f t="shared" si="291"/>
        <v>SAC</v>
      </c>
      <c r="P830" s="2" t="str">
        <f t="shared" si="293"/>
        <v>A2.71</v>
      </c>
      <c r="Q830" s="37" t="s">
        <v>413</v>
      </c>
      <c r="R830" s="37" t="s">
        <v>114</v>
      </c>
      <c r="S830" s="37" t="s">
        <v>341</v>
      </c>
      <c r="T830" s="37" t="s">
        <v>549</v>
      </c>
      <c r="U830" s="9">
        <f t="shared" si="294"/>
        <v>0</v>
      </c>
      <c r="V830" s="9">
        <f t="shared" si="295"/>
        <v>0</v>
      </c>
      <c r="W830" s="9">
        <f t="shared" si="296"/>
        <v>0</v>
      </c>
      <c r="X830" s="9">
        <f t="shared" si="297"/>
        <v>0</v>
      </c>
      <c r="Y830" s="9">
        <f t="shared" si="298"/>
        <v>0</v>
      </c>
      <c r="Z830" s="9">
        <f t="shared" si="299"/>
        <v>0</v>
      </c>
      <c r="AA830" s="9">
        <f t="shared" si="300"/>
        <v>0</v>
      </c>
      <c r="AB830" s="9">
        <f t="shared" si="301"/>
        <v>0</v>
      </c>
      <c r="AN830" s="10" t="str">
        <f t="shared" si="292"/>
        <v>Pagham HarbourSPA</v>
      </c>
      <c r="AO830" s="10" t="str">
        <f t="shared" si="302"/>
        <v>Pagham Harbour</v>
      </c>
      <c r="AP830" s="9">
        <f>IFERROR(VLOOKUP($AN830,'Introduction probability'!$A$1:$L$128,5,FALSE),"0")</f>
        <v>0.5</v>
      </c>
      <c r="AQ830" s="9">
        <f>IFERROR(VLOOKUP($AN830,'Introduction probability'!$A$1:$L$128,6,FALSE),"0")</f>
        <v>0.5</v>
      </c>
      <c r="AR830" s="9">
        <f>IFERROR(VLOOKUP($AN830,'Introduction probability'!$A$1:$L$128,7,FALSE),"0")</f>
        <v>0.5</v>
      </c>
      <c r="AS830" s="9">
        <f>IFERROR(VLOOKUP($AN830,'Introduction probability'!$A$1:$L$128,8,FALSE),"0")</f>
        <v>1</v>
      </c>
      <c r="AT830" s="9">
        <f>IFERROR(VLOOKUP($AN830,'Introduction probability'!$A$1:$L$128,9,FALSE),"0")</f>
        <v>0.5</v>
      </c>
      <c r="AU830" s="9">
        <f>IFERROR(VLOOKUP($AN830,'Introduction probability'!$A$1:$L$128,10,FALSE),"0")</f>
        <v>0.5</v>
      </c>
      <c r="AV830" s="9">
        <f>IFERROR(VLOOKUP($AN830,'Introduction probability'!$A$1:$L$128,11,FALSE),"0")</f>
        <v>0.5</v>
      </c>
      <c r="AW830" s="9">
        <f>IFERROR(VLOOKUP($AN830,'Introduction probability'!$A$1:$L$128,12,FALSE),"0")</f>
        <v>0.5</v>
      </c>
      <c r="AY830" s="2" t="str">
        <f t="shared" si="303"/>
        <v>Pagham Harbour</v>
      </c>
      <c r="AZ830" s="2" t="str">
        <f t="shared" si="304"/>
        <v>SPA</v>
      </c>
      <c r="BA830" s="2">
        <f t="shared" si="305"/>
        <v>0</v>
      </c>
      <c r="BB830" s="2">
        <f t="shared" si="306"/>
        <v>0</v>
      </c>
      <c r="BC830" s="2">
        <f t="shared" si="307"/>
        <v>0</v>
      </c>
      <c r="BD830" s="2">
        <f t="shared" si="308"/>
        <v>0</v>
      </c>
      <c r="BE830" s="2">
        <f t="shared" si="309"/>
        <v>0</v>
      </c>
      <c r="BF830" s="2">
        <f t="shared" si="310"/>
        <v>0</v>
      </c>
      <c r="BG830" s="2">
        <f t="shared" si="311"/>
        <v>0</v>
      </c>
      <c r="BH830" s="2">
        <f t="shared" si="312"/>
        <v>0</v>
      </c>
    </row>
    <row r="831" spans="1:60" x14ac:dyDescent="0.25">
      <c r="A831" s="1" t="s">
        <v>311</v>
      </c>
      <c r="B831" s="1" t="s">
        <v>312</v>
      </c>
      <c r="C831" s="1" t="s">
        <v>242</v>
      </c>
      <c r="D831" s="1" t="s">
        <v>531</v>
      </c>
      <c r="E831" s="1" t="s">
        <v>204</v>
      </c>
      <c r="F831" s="1" t="s">
        <v>16</v>
      </c>
      <c r="G831" s="1" t="s">
        <v>16</v>
      </c>
      <c r="H831" s="1" t="s">
        <v>17</v>
      </c>
      <c r="I831" s="1" t="s">
        <v>450</v>
      </c>
      <c r="J831" s="1" t="s">
        <v>35</v>
      </c>
      <c r="K831" s="1" t="s">
        <v>16</v>
      </c>
      <c r="L831" s="1" t="s">
        <v>19</v>
      </c>
      <c r="M831" s="2" t="str">
        <f t="shared" si="289"/>
        <v>UK0013025</v>
      </c>
      <c r="N831" s="2" t="str">
        <f t="shared" si="290"/>
        <v>Solway Firth</v>
      </c>
      <c r="O831" s="2" t="str">
        <f t="shared" si="291"/>
        <v>SAC</v>
      </c>
      <c r="P831" s="2" t="str">
        <f t="shared" si="293"/>
        <v>A2.1</v>
      </c>
      <c r="Q831" s="37" t="s">
        <v>414</v>
      </c>
      <c r="R831" s="37" t="s">
        <v>415</v>
      </c>
      <c r="S831" s="37" t="s">
        <v>341</v>
      </c>
      <c r="T831" s="37" t="s">
        <v>530</v>
      </c>
      <c r="U831" s="9">
        <f t="shared" si="294"/>
        <v>0</v>
      </c>
      <c r="V831" s="9">
        <f t="shared" si="295"/>
        <v>0</v>
      </c>
      <c r="W831" s="9">
        <f t="shared" si="296"/>
        <v>0</v>
      </c>
      <c r="X831" s="9">
        <f t="shared" si="297"/>
        <v>0</v>
      </c>
      <c r="Y831" s="9">
        <f t="shared" si="298"/>
        <v>0</v>
      </c>
      <c r="Z831" s="9">
        <f t="shared" si="299"/>
        <v>0</v>
      </c>
      <c r="AA831" s="9">
        <f t="shared" si="300"/>
        <v>0</v>
      </c>
      <c r="AB831" s="9">
        <f t="shared" si="301"/>
        <v>0</v>
      </c>
      <c r="AN831" s="10" t="str">
        <f t="shared" si="292"/>
        <v>Poole HarbourSPA</v>
      </c>
      <c r="AO831" s="10" t="str">
        <f t="shared" si="302"/>
        <v>Poole Harbour</v>
      </c>
      <c r="AP831" s="9">
        <f>IFERROR(VLOOKUP($AN831,'Introduction probability'!$A$1:$L$128,5,FALSE),"0")</f>
        <v>1</v>
      </c>
      <c r="AQ831" s="9">
        <f>IFERROR(VLOOKUP($AN831,'Introduction probability'!$A$1:$L$128,6,FALSE),"0")</f>
        <v>0.5</v>
      </c>
      <c r="AR831" s="9">
        <f>IFERROR(VLOOKUP($AN831,'Introduction probability'!$A$1:$L$128,7,FALSE),"0")</f>
        <v>0.5</v>
      </c>
      <c r="AS831" s="9">
        <f>IFERROR(VLOOKUP($AN831,'Introduction probability'!$A$1:$L$128,8,FALSE),"0")</f>
        <v>1</v>
      </c>
      <c r="AT831" s="9">
        <f>IFERROR(VLOOKUP($AN831,'Introduction probability'!$A$1:$L$128,9,FALSE),"0")</f>
        <v>0.5</v>
      </c>
      <c r="AU831" s="9">
        <f>IFERROR(VLOOKUP($AN831,'Introduction probability'!$A$1:$L$128,10,FALSE),"0")</f>
        <v>1</v>
      </c>
      <c r="AV831" s="9">
        <f>IFERROR(VLOOKUP($AN831,'Introduction probability'!$A$1:$L$128,11,FALSE),"0")</f>
        <v>1</v>
      </c>
      <c r="AW831" s="9">
        <f>IFERROR(VLOOKUP($AN831,'Introduction probability'!$A$1:$L$128,12,FALSE),"0")</f>
        <v>1</v>
      </c>
      <c r="AY831" s="2" t="str">
        <f t="shared" si="303"/>
        <v>Poole Harbour</v>
      </c>
      <c r="AZ831" s="2" t="str">
        <f t="shared" si="304"/>
        <v>SPA</v>
      </c>
      <c r="BA831" s="2">
        <f t="shared" si="305"/>
        <v>0</v>
      </c>
      <c r="BB831" s="2">
        <f t="shared" si="306"/>
        <v>0</v>
      </c>
      <c r="BC831" s="2">
        <f t="shared" si="307"/>
        <v>0</v>
      </c>
      <c r="BD831" s="2">
        <f t="shared" si="308"/>
        <v>0</v>
      </c>
      <c r="BE831" s="2">
        <f t="shared" si="309"/>
        <v>0</v>
      </c>
      <c r="BF831" s="2">
        <f t="shared" si="310"/>
        <v>0</v>
      </c>
      <c r="BG831" s="2">
        <f t="shared" si="311"/>
        <v>0</v>
      </c>
      <c r="BH831" s="2">
        <f t="shared" si="312"/>
        <v>0</v>
      </c>
    </row>
    <row r="832" spans="1:60" x14ac:dyDescent="0.25">
      <c r="A832" s="1" t="s">
        <v>311</v>
      </c>
      <c r="B832" s="1" t="s">
        <v>312</v>
      </c>
      <c r="C832" s="1" t="s">
        <v>242</v>
      </c>
      <c r="D832" s="1" t="s">
        <v>531</v>
      </c>
      <c r="E832" s="1" t="s">
        <v>204</v>
      </c>
      <c r="F832" s="1" t="s">
        <v>16</v>
      </c>
      <c r="G832" s="1" t="s">
        <v>16</v>
      </c>
      <c r="H832" s="1" t="s">
        <v>17</v>
      </c>
      <c r="I832" s="1" t="s">
        <v>459</v>
      </c>
      <c r="J832" s="1" t="s">
        <v>46</v>
      </c>
      <c r="K832" s="1" t="s">
        <v>16</v>
      </c>
      <c r="L832" s="1" t="s">
        <v>19</v>
      </c>
      <c r="M832" s="2" t="str">
        <f t="shared" si="289"/>
        <v>UK0013025</v>
      </c>
      <c r="N832" s="2" t="str">
        <f t="shared" si="290"/>
        <v>Solway Firth</v>
      </c>
      <c r="O832" s="2" t="str">
        <f t="shared" si="291"/>
        <v>SAC</v>
      </c>
      <c r="P832" s="2" t="str">
        <f t="shared" si="293"/>
        <v>A2.4</v>
      </c>
      <c r="Q832" s="37" t="s">
        <v>414</v>
      </c>
      <c r="R832" s="37" t="s">
        <v>415</v>
      </c>
      <c r="S832" s="37" t="s">
        <v>341</v>
      </c>
      <c r="T832" s="37" t="s">
        <v>536</v>
      </c>
      <c r="U832" s="9">
        <f t="shared" si="294"/>
        <v>1</v>
      </c>
      <c r="V832" s="9">
        <f t="shared" si="295"/>
        <v>1</v>
      </c>
      <c r="W832" s="9">
        <f t="shared" si="296"/>
        <v>1</v>
      </c>
      <c r="X832" s="9">
        <f t="shared" si="297"/>
        <v>1</v>
      </c>
      <c r="Y832" s="9">
        <f t="shared" si="298"/>
        <v>1</v>
      </c>
      <c r="Z832" s="9">
        <f t="shared" si="299"/>
        <v>1</v>
      </c>
      <c r="AA832" s="9">
        <f t="shared" si="300"/>
        <v>1</v>
      </c>
      <c r="AB832" s="9">
        <f t="shared" si="301"/>
        <v>1</v>
      </c>
      <c r="AN832" s="10" t="str">
        <f t="shared" si="292"/>
        <v>Poole HarbourSPA</v>
      </c>
      <c r="AO832" s="10" t="str">
        <f t="shared" si="302"/>
        <v>Poole Harbour</v>
      </c>
      <c r="AP832" s="9">
        <f>IFERROR(VLOOKUP($AN832,'Introduction probability'!$A$1:$L$128,5,FALSE),"0")</f>
        <v>1</v>
      </c>
      <c r="AQ832" s="9">
        <f>IFERROR(VLOOKUP($AN832,'Introduction probability'!$A$1:$L$128,6,FALSE),"0")</f>
        <v>0.5</v>
      </c>
      <c r="AR832" s="9">
        <f>IFERROR(VLOOKUP($AN832,'Introduction probability'!$A$1:$L$128,7,FALSE),"0")</f>
        <v>0.5</v>
      </c>
      <c r="AS832" s="9">
        <f>IFERROR(VLOOKUP($AN832,'Introduction probability'!$A$1:$L$128,8,FALSE),"0")</f>
        <v>1</v>
      </c>
      <c r="AT832" s="9">
        <f>IFERROR(VLOOKUP($AN832,'Introduction probability'!$A$1:$L$128,9,FALSE),"0")</f>
        <v>0.5</v>
      </c>
      <c r="AU832" s="9">
        <f>IFERROR(VLOOKUP($AN832,'Introduction probability'!$A$1:$L$128,10,FALSE),"0")</f>
        <v>1</v>
      </c>
      <c r="AV832" s="9">
        <f>IFERROR(VLOOKUP($AN832,'Introduction probability'!$A$1:$L$128,11,FALSE),"0")</f>
        <v>1</v>
      </c>
      <c r="AW832" s="9">
        <f>IFERROR(VLOOKUP($AN832,'Introduction probability'!$A$1:$L$128,12,FALSE),"0")</f>
        <v>1</v>
      </c>
      <c r="AY832" s="2" t="str">
        <f t="shared" si="303"/>
        <v>Poole Harbour</v>
      </c>
      <c r="AZ832" s="2" t="str">
        <f t="shared" si="304"/>
        <v>SPA</v>
      </c>
      <c r="BA832" s="2">
        <f t="shared" si="305"/>
        <v>1</v>
      </c>
      <c r="BB832" s="2">
        <f t="shared" si="306"/>
        <v>0.5</v>
      </c>
      <c r="BC832" s="2">
        <f t="shared" si="307"/>
        <v>0.5</v>
      </c>
      <c r="BD832" s="2">
        <f t="shared" si="308"/>
        <v>1</v>
      </c>
      <c r="BE832" s="2">
        <f t="shared" si="309"/>
        <v>0.5</v>
      </c>
      <c r="BF832" s="2">
        <f t="shared" si="310"/>
        <v>1</v>
      </c>
      <c r="BG832" s="2">
        <f t="shared" si="311"/>
        <v>1</v>
      </c>
      <c r="BH832" s="2">
        <f t="shared" si="312"/>
        <v>1</v>
      </c>
    </row>
    <row r="833" spans="1:60" x14ac:dyDescent="0.25">
      <c r="A833" s="1" t="s">
        <v>311</v>
      </c>
      <c r="B833" s="1" t="s">
        <v>312</v>
      </c>
      <c r="C833" s="1" t="s">
        <v>242</v>
      </c>
      <c r="D833" s="1" t="s">
        <v>531</v>
      </c>
      <c r="E833" s="1" t="s">
        <v>204</v>
      </c>
      <c r="F833" s="1" t="s">
        <v>16</v>
      </c>
      <c r="G833" s="1" t="s">
        <v>16</v>
      </c>
      <c r="H833" s="1" t="s">
        <v>17</v>
      </c>
      <c r="I833" s="1" t="s">
        <v>444</v>
      </c>
      <c r="J833" s="1" t="s">
        <v>27</v>
      </c>
      <c r="K833" s="1" t="s">
        <v>16</v>
      </c>
      <c r="L833" s="1" t="s">
        <v>19</v>
      </c>
      <c r="M833" s="2" t="str">
        <f t="shared" si="289"/>
        <v>UK0013025</v>
      </c>
      <c r="N833" s="2" t="str">
        <f t="shared" si="290"/>
        <v>Solway Firth</v>
      </c>
      <c r="O833" s="2" t="str">
        <f t="shared" si="291"/>
        <v>SAC</v>
      </c>
      <c r="P833" s="2" t="str">
        <f t="shared" si="293"/>
        <v>A2.3</v>
      </c>
      <c r="Q833" s="37" t="s">
        <v>414</v>
      </c>
      <c r="R833" s="37" t="s">
        <v>415</v>
      </c>
      <c r="S833" s="37" t="s">
        <v>341</v>
      </c>
      <c r="T833" s="37" t="s">
        <v>596</v>
      </c>
      <c r="U833" s="9">
        <f t="shared" si="294"/>
        <v>0</v>
      </c>
      <c r="V833" s="9">
        <f t="shared" si="295"/>
        <v>0</v>
      </c>
      <c r="W833" s="9">
        <f t="shared" si="296"/>
        <v>0</v>
      </c>
      <c r="X833" s="9">
        <f t="shared" si="297"/>
        <v>0</v>
      </c>
      <c r="Y833" s="9">
        <f t="shared" si="298"/>
        <v>0</v>
      </c>
      <c r="Z833" s="9">
        <f t="shared" si="299"/>
        <v>0</v>
      </c>
      <c r="AA833" s="9">
        <f t="shared" si="300"/>
        <v>0</v>
      </c>
      <c r="AB833" s="9">
        <f t="shared" si="301"/>
        <v>0</v>
      </c>
      <c r="AN833" s="10" t="str">
        <f t="shared" si="292"/>
        <v>Poole HarbourSPA</v>
      </c>
      <c r="AO833" s="10" t="str">
        <f t="shared" si="302"/>
        <v>Poole Harbour</v>
      </c>
      <c r="AP833" s="9">
        <f>IFERROR(VLOOKUP($AN833,'Introduction probability'!$A$1:$L$128,5,FALSE),"0")</f>
        <v>1</v>
      </c>
      <c r="AQ833" s="9">
        <f>IFERROR(VLOOKUP($AN833,'Introduction probability'!$A$1:$L$128,6,FALSE),"0")</f>
        <v>0.5</v>
      </c>
      <c r="AR833" s="9">
        <f>IFERROR(VLOOKUP($AN833,'Introduction probability'!$A$1:$L$128,7,FALSE),"0")</f>
        <v>0.5</v>
      </c>
      <c r="AS833" s="9">
        <f>IFERROR(VLOOKUP($AN833,'Introduction probability'!$A$1:$L$128,8,FALSE),"0")</f>
        <v>1</v>
      </c>
      <c r="AT833" s="9">
        <f>IFERROR(VLOOKUP($AN833,'Introduction probability'!$A$1:$L$128,9,FALSE),"0")</f>
        <v>0.5</v>
      </c>
      <c r="AU833" s="9">
        <f>IFERROR(VLOOKUP($AN833,'Introduction probability'!$A$1:$L$128,10,FALSE),"0")</f>
        <v>1</v>
      </c>
      <c r="AV833" s="9">
        <f>IFERROR(VLOOKUP($AN833,'Introduction probability'!$A$1:$L$128,11,FALSE),"0")</f>
        <v>1</v>
      </c>
      <c r="AW833" s="9">
        <f>IFERROR(VLOOKUP($AN833,'Introduction probability'!$A$1:$L$128,12,FALSE),"0")</f>
        <v>1</v>
      </c>
      <c r="AY833" s="2" t="str">
        <f t="shared" si="303"/>
        <v>Poole Harbour</v>
      </c>
      <c r="AZ833" s="2" t="str">
        <f t="shared" si="304"/>
        <v>SPA</v>
      </c>
      <c r="BA833" s="2">
        <f t="shared" si="305"/>
        <v>0</v>
      </c>
      <c r="BB833" s="2">
        <f t="shared" si="306"/>
        <v>0</v>
      </c>
      <c r="BC833" s="2">
        <f t="shared" si="307"/>
        <v>0</v>
      </c>
      <c r="BD833" s="2">
        <f t="shared" si="308"/>
        <v>0</v>
      </c>
      <c r="BE833" s="2">
        <f t="shared" si="309"/>
        <v>0</v>
      </c>
      <c r="BF833" s="2">
        <f t="shared" si="310"/>
        <v>0</v>
      </c>
      <c r="BG833" s="2">
        <f t="shared" si="311"/>
        <v>0</v>
      </c>
      <c r="BH833" s="2">
        <f t="shared" si="312"/>
        <v>0</v>
      </c>
    </row>
    <row r="834" spans="1:60" x14ac:dyDescent="0.25">
      <c r="A834" s="1" t="s">
        <v>311</v>
      </c>
      <c r="B834" s="1" t="s">
        <v>312</v>
      </c>
      <c r="C834" s="1" t="s">
        <v>242</v>
      </c>
      <c r="D834" s="1" t="s">
        <v>531</v>
      </c>
      <c r="E834" s="1" t="s">
        <v>204</v>
      </c>
      <c r="F834" s="1" t="s">
        <v>16</v>
      </c>
      <c r="G834" s="1" t="s">
        <v>16</v>
      </c>
      <c r="H834" s="1" t="s">
        <v>17</v>
      </c>
      <c r="I834" s="1" t="s">
        <v>465</v>
      </c>
      <c r="J834" s="1" t="s">
        <v>56</v>
      </c>
      <c r="K834" s="1" t="s">
        <v>16</v>
      </c>
      <c r="L834" s="1" t="s">
        <v>19</v>
      </c>
      <c r="M834" s="2" t="str">
        <f t="shared" si="289"/>
        <v>UK0013025</v>
      </c>
      <c r="N834" s="2" t="str">
        <f t="shared" si="290"/>
        <v>Solway Firth</v>
      </c>
      <c r="O834" s="2" t="str">
        <f t="shared" si="291"/>
        <v>SAC</v>
      </c>
      <c r="P834" s="2" t="str">
        <f t="shared" si="293"/>
        <v>A2.2</v>
      </c>
      <c r="Q834" s="37" t="s">
        <v>414</v>
      </c>
      <c r="R834" s="37" t="s">
        <v>415</v>
      </c>
      <c r="S834" s="37" t="s">
        <v>341</v>
      </c>
      <c r="T834" s="37" t="s">
        <v>459</v>
      </c>
      <c r="U834" s="9">
        <f t="shared" si="294"/>
        <v>0</v>
      </c>
      <c r="V834" s="9">
        <f t="shared" si="295"/>
        <v>1</v>
      </c>
      <c r="W834" s="9">
        <f t="shared" si="296"/>
        <v>0</v>
      </c>
      <c r="X834" s="9">
        <f t="shared" si="297"/>
        <v>0</v>
      </c>
      <c r="Y834" s="9">
        <f t="shared" si="298"/>
        <v>0</v>
      </c>
      <c r="Z834" s="9">
        <f t="shared" si="299"/>
        <v>0</v>
      </c>
      <c r="AA834" s="9">
        <f t="shared" si="300"/>
        <v>0</v>
      </c>
      <c r="AB834" s="9">
        <f t="shared" si="301"/>
        <v>0</v>
      </c>
      <c r="AN834" s="10" t="str">
        <f t="shared" si="292"/>
        <v>Poole HarbourSPA</v>
      </c>
      <c r="AO834" s="10" t="str">
        <f t="shared" si="302"/>
        <v>Poole Harbour</v>
      </c>
      <c r="AP834" s="9">
        <f>IFERROR(VLOOKUP($AN834,'Introduction probability'!$A$1:$L$128,5,FALSE),"0")</f>
        <v>1</v>
      </c>
      <c r="AQ834" s="9">
        <f>IFERROR(VLOOKUP($AN834,'Introduction probability'!$A$1:$L$128,6,FALSE),"0")</f>
        <v>0.5</v>
      </c>
      <c r="AR834" s="9">
        <f>IFERROR(VLOOKUP($AN834,'Introduction probability'!$A$1:$L$128,7,FALSE),"0")</f>
        <v>0.5</v>
      </c>
      <c r="AS834" s="9">
        <f>IFERROR(VLOOKUP($AN834,'Introduction probability'!$A$1:$L$128,8,FALSE),"0")</f>
        <v>1</v>
      </c>
      <c r="AT834" s="9">
        <f>IFERROR(VLOOKUP($AN834,'Introduction probability'!$A$1:$L$128,9,FALSE),"0")</f>
        <v>0.5</v>
      </c>
      <c r="AU834" s="9">
        <f>IFERROR(VLOOKUP($AN834,'Introduction probability'!$A$1:$L$128,10,FALSE),"0")</f>
        <v>1</v>
      </c>
      <c r="AV834" s="9">
        <f>IFERROR(VLOOKUP($AN834,'Introduction probability'!$A$1:$L$128,11,FALSE),"0")</f>
        <v>1</v>
      </c>
      <c r="AW834" s="9">
        <f>IFERROR(VLOOKUP($AN834,'Introduction probability'!$A$1:$L$128,12,FALSE),"0")</f>
        <v>1</v>
      </c>
      <c r="AY834" s="2" t="str">
        <f t="shared" si="303"/>
        <v>Poole Harbour</v>
      </c>
      <c r="AZ834" s="2" t="str">
        <f t="shared" si="304"/>
        <v>SPA</v>
      </c>
      <c r="BA834" s="2">
        <f t="shared" si="305"/>
        <v>0</v>
      </c>
      <c r="BB834" s="2">
        <f t="shared" si="306"/>
        <v>0.5</v>
      </c>
      <c r="BC834" s="2">
        <f t="shared" si="307"/>
        <v>0</v>
      </c>
      <c r="BD834" s="2">
        <f t="shared" si="308"/>
        <v>0</v>
      </c>
      <c r="BE834" s="2">
        <f t="shared" si="309"/>
        <v>0</v>
      </c>
      <c r="BF834" s="2">
        <f t="shared" si="310"/>
        <v>0</v>
      </c>
      <c r="BG834" s="2">
        <f t="shared" si="311"/>
        <v>0</v>
      </c>
      <c r="BH834" s="2">
        <f t="shared" si="312"/>
        <v>0</v>
      </c>
    </row>
    <row r="835" spans="1:60" x14ac:dyDescent="0.25">
      <c r="A835" s="1" t="s">
        <v>311</v>
      </c>
      <c r="B835" s="1" t="s">
        <v>312</v>
      </c>
      <c r="C835" s="1" t="s">
        <v>242</v>
      </c>
      <c r="D835" s="1" t="s">
        <v>531</v>
      </c>
      <c r="E835" s="1" t="s">
        <v>204</v>
      </c>
      <c r="F835" s="1" t="s">
        <v>16</v>
      </c>
      <c r="G835" s="1" t="s">
        <v>16</v>
      </c>
      <c r="H835" s="1" t="s">
        <v>17</v>
      </c>
      <c r="I835" s="1" t="s">
        <v>625</v>
      </c>
      <c r="J835" s="1" t="s">
        <v>273</v>
      </c>
      <c r="K835" s="1" t="s">
        <v>16</v>
      </c>
      <c r="L835" s="1" t="s">
        <v>19</v>
      </c>
      <c r="M835" s="2" t="str">
        <f t="shared" ref="M835:M898" si="313">A835</f>
        <v>UK0013025</v>
      </c>
      <c r="N835" s="2" t="str">
        <f t="shared" ref="N835:N898" si="314">B835</f>
        <v>Solway Firth</v>
      </c>
      <c r="O835" s="2" t="str">
        <f t="shared" ref="O835:O898" si="315">C835</f>
        <v>SAC</v>
      </c>
      <c r="P835" s="2" t="str">
        <f t="shared" si="293"/>
        <v>SF_SH_3</v>
      </c>
      <c r="Q835" s="37" t="s">
        <v>414</v>
      </c>
      <c r="R835" s="37" t="s">
        <v>415</v>
      </c>
      <c r="S835" s="37" t="s">
        <v>341</v>
      </c>
      <c r="T835" s="37" t="s">
        <v>444</v>
      </c>
      <c r="U835" s="9">
        <f t="shared" si="294"/>
        <v>0</v>
      </c>
      <c r="V835" s="9">
        <f t="shared" si="295"/>
        <v>0</v>
      </c>
      <c r="W835" s="9">
        <f t="shared" si="296"/>
        <v>0</v>
      </c>
      <c r="X835" s="9">
        <f t="shared" si="297"/>
        <v>0</v>
      </c>
      <c r="Y835" s="9">
        <f t="shared" si="298"/>
        <v>0</v>
      </c>
      <c r="Z835" s="9">
        <f t="shared" si="299"/>
        <v>0</v>
      </c>
      <c r="AA835" s="9">
        <f t="shared" si="300"/>
        <v>0</v>
      </c>
      <c r="AB835" s="9">
        <f t="shared" si="301"/>
        <v>0</v>
      </c>
      <c r="AN835" s="10" t="str">
        <f t="shared" ref="AN835:AN898" si="316">CONCATENATE(R835,S835)</f>
        <v>Poole HarbourSPA</v>
      </c>
      <c r="AO835" s="10" t="str">
        <f t="shared" si="302"/>
        <v>Poole Harbour</v>
      </c>
      <c r="AP835" s="9">
        <f>IFERROR(VLOOKUP($AN835,'Introduction probability'!$A$1:$L$128,5,FALSE),"0")</f>
        <v>1</v>
      </c>
      <c r="AQ835" s="9">
        <f>IFERROR(VLOOKUP($AN835,'Introduction probability'!$A$1:$L$128,6,FALSE),"0")</f>
        <v>0.5</v>
      </c>
      <c r="AR835" s="9">
        <f>IFERROR(VLOOKUP($AN835,'Introduction probability'!$A$1:$L$128,7,FALSE),"0")</f>
        <v>0.5</v>
      </c>
      <c r="AS835" s="9">
        <f>IFERROR(VLOOKUP($AN835,'Introduction probability'!$A$1:$L$128,8,FALSE),"0")</f>
        <v>1</v>
      </c>
      <c r="AT835" s="9">
        <f>IFERROR(VLOOKUP($AN835,'Introduction probability'!$A$1:$L$128,9,FALSE),"0")</f>
        <v>0.5</v>
      </c>
      <c r="AU835" s="9">
        <f>IFERROR(VLOOKUP($AN835,'Introduction probability'!$A$1:$L$128,10,FALSE),"0")</f>
        <v>1</v>
      </c>
      <c r="AV835" s="9">
        <f>IFERROR(VLOOKUP($AN835,'Introduction probability'!$A$1:$L$128,11,FALSE),"0")</f>
        <v>1</v>
      </c>
      <c r="AW835" s="9">
        <f>IFERROR(VLOOKUP($AN835,'Introduction probability'!$A$1:$L$128,12,FALSE),"0")</f>
        <v>1</v>
      </c>
      <c r="AY835" s="2" t="str">
        <f t="shared" si="303"/>
        <v>Poole Harbour</v>
      </c>
      <c r="AZ835" s="2" t="str">
        <f t="shared" si="304"/>
        <v>SPA</v>
      </c>
      <c r="BA835" s="2">
        <f t="shared" si="305"/>
        <v>0</v>
      </c>
      <c r="BB835" s="2">
        <f t="shared" si="306"/>
        <v>0</v>
      </c>
      <c r="BC835" s="2">
        <f t="shared" si="307"/>
        <v>0</v>
      </c>
      <c r="BD835" s="2">
        <f t="shared" si="308"/>
        <v>0</v>
      </c>
      <c r="BE835" s="2">
        <f t="shared" si="309"/>
        <v>0</v>
      </c>
      <c r="BF835" s="2">
        <f t="shared" si="310"/>
        <v>0</v>
      </c>
      <c r="BG835" s="2">
        <f t="shared" si="311"/>
        <v>0</v>
      </c>
      <c r="BH835" s="2">
        <f t="shared" si="312"/>
        <v>0</v>
      </c>
    </row>
    <row r="836" spans="1:60" x14ac:dyDescent="0.25">
      <c r="A836" s="1" t="s">
        <v>311</v>
      </c>
      <c r="B836" s="1" t="s">
        <v>312</v>
      </c>
      <c r="C836" s="1" t="s">
        <v>242</v>
      </c>
      <c r="D836" s="1" t="s">
        <v>531</v>
      </c>
      <c r="E836" s="1" t="s">
        <v>204</v>
      </c>
      <c r="F836" s="1" t="s">
        <v>16</v>
      </c>
      <c r="G836" s="1" t="s">
        <v>16</v>
      </c>
      <c r="H836" s="1" t="s">
        <v>17</v>
      </c>
      <c r="I836" s="1" t="s">
        <v>601</v>
      </c>
      <c r="J836" s="1" t="s">
        <v>245</v>
      </c>
      <c r="K836" s="1" t="s">
        <v>16</v>
      </c>
      <c r="L836" s="1" t="s">
        <v>203</v>
      </c>
      <c r="M836" s="2" t="str">
        <f t="shared" si="313"/>
        <v>UK0013025</v>
      </c>
      <c r="N836" s="2" t="str">
        <f t="shared" si="314"/>
        <v>Solway Firth</v>
      </c>
      <c r="O836" s="2" t="str">
        <f t="shared" si="315"/>
        <v>SAC</v>
      </c>
      <c r="P836" s="2" t="str">
        <f t="shared" ref="P836:P899" si="317">IF(I836="",D836,I836)</f>
        <v>SF_3</v>
      </c>
      <c r="Q836" s="37" t="s">
        <v>414</v>
      </c>
      <c r="R836" s="37" t="s">
        <v>415</v>
      </c>
      <c r="S836" s="37" t="s">
        <v>341</v>
      </c>
      <c r="T836" s="37" t="s">
        <v>465</v>
      </c>
      <c r="U836" s="9">
        <f t="shared" ref="U836:U899" si="318">IFERROR(VLOOKUP($T836,$AD$4:$AM$65,3,FALSE),0)</f>
        <v>0</v>
      </c>
      <c r="V836" s="9">
        <f t="shared" ref="V836:V899" si="319">IFERROR(VLOOKUP($T836,$AD$4:$AM$65,4,FALSE),0)</f>
        <v>0</v>
      </c>
      <c r="W836" s="9">
        <f t="shared" ref="W836:W899" si="320">IFERROR(VLOOKUP($T836,$AD$4:$AM$65,5,FALSE),0)</f>
        <v>0</v>
      </c>
      <c r="X836" s="9">
        <f t="shared" ref="X836:X899" si="321">IFERROR(VLOOKUP($T836,$AD$4:$AM$65,6,FALSE),0)</f>
        <v>0</v>
      </c>
      <c r="Y836" s="9">
        <f t="shared" ref="Y836:Y899" si="322">IFERROR(VLOOKUP($T836,$AD$4:$AM$65,7,FALSE),0)</f>
        <v>0</v>
      </c>
      <c r="Z836" s="9">
        <f t="shared" ref="Z836:Z899" si="323">IFERROR(VLOOKUP($T836,$AD$4:$AM$65,8,FALSE),0)</f>
        <v>0</v>
      </c>
      <c r="AA836" s="9">
        <f t="shared" ref="AA836:AA899" si="324">IFERROR(VLOOKUP($T836,$AD$4:$AM$65,9,FALSE),0)</f>
        <v>0</v>
      </c>
      <c r="AB836" s="9">
        <f t="shared" ref="AB836:AB899" si="325">IFERROR(VLOOKUP($T836,$AD$4:$AM$65,10,FALSE),0)</f>
        <v>0</v>
      </c>
      <c r="AN836" s="10" t="str">
        <f t="shared" si="316"/>
        <v>Poole HarbourSPA</v>
      </c>
      <c r="AO836" s="10" t="str">
        <f t="shared" ref="AO836:AO899" si="326">R836</f>
        <v>Poole Harbour</v>
      </c>
      <c r="AP836" s="9">
        <f>IFERROR(VLOOKUP($AN836,'Introduction probability'!$A$1:$L$128,5,FALSE),"0")</f>
        <v>1</v>
      </c>
      <c r="AQ836" s="9">
        <f>IFERROR(VLOOKUP($AN836,'Introduction probability'!$A$1:$L$128,6,FALSE),"0")</f>
        <v>0.5</v>
      </c>
      <c r="AR836" s="9">
        <f>IFERROR(VLOOKUP($AN836,'Introduction probability'!$A$1:$L$128,7,FALSE),"0")</f>
        <v>0.5</v>
      </c>
      <c r="AS836" s="9">
        <f>IFERROR(VLOOKUP($AN836,'Introduction probability'!$A$1:$L$128,8,FALSE),"0")</f>
        <v>1</v>
      </c>
      <c r="AT836" s="9">
        <f>IFERROR(VLOOKUP($AN836,'Introduction probability'!$A$1:$L$128,9,FALSE),"0")</f>
        <v>0.5</v>
      </c>
      <c r="AU836" s="9">
        <f>IFERROR(VLOOKUP($AN836,'Introduction probability'!$A$1:$L$128,10,FALSE),"0")</f>
        <v>1</v>
      </c>
      <c r="AV836" s="9">
        <f>IFERROR(VLOOKUP($AN836,'Introduction probability'!$A$1:$L$128,11,FALSE),"0")</f>
        <v>1</v>
      </c>
      <c r="AW836" s="9">
        <f>IFERROR(VLOOKUP($AN836,'Introduction probability'!$A$1:$L$128,12,FALSE),"0")</f>
        <v>1</v>
      </c>
      <c r="AY836" s="2" t="str">
        <f t="shared" ref="AY836:AY899" si="327">R836</f>
        <v>Poole Harbour</v>
      </c>
      <c r="AZ836" s="2" t="str">
        <f t="shared" ref="AZ836:AZ899" si="328">S836</f>
        <v>SPA</v>
      </c>
      <c r="BA836" s="2">
        <f t="shared" ref="BA836:BA899" si="329">AP836*U836</f>
        <v>0</v>
      </c>
      <c r="BB836" s="2">
        <f t="shared" ref="BB836:BB899" si="330">AQ836*V836</f>
        <v>0</v>
      </c>
      <c r="BC836" s="2">
        <f t="shared" ref="BC836:BC899" si="331">AR836*W836</f>
        <v>0</v>
      </c>
      <c r="BD836" s="2">
        <f t="shared" ref="BD836:BD899" si="332">AS836*X836</f>
        <v>0</v>
      </c>
      <c r="BE836" s="2">
        <f t="shared" ref="BE836:BE899" si="333">AT836*Y836</f>
        <v>0</v>
      </c>
      <c r="BF836" s="2">
        <f t="shared" ref="BF836:BF899" si="334">AU836*Z836</f>
        <v>0</v>
      </c>
      <c r="BG836" s="2">
        <f t="shared" ref="BG836:BG899" si="335">AV836*AA836</f>
        <v>0</v>
      </c>
      <c r="BH836" s="2">
        <f t="shared" ref="BH836:BH899" si="336">AW836*AB836</f>
        <v>0</v>
      </c>
    </row>
    <row r="837" spans="1:60" x14ac:dyDescent="0.25">
      <c r="A837" s="1" t="s">
        <v>311</v>
      </c>
      <c r="B837" s="1" t="s">
        <v>312</v>
      </c>
      <c r="C837" s="1" t="s">
        <v>242</v>
      </c>
      <c r="D837" s="1" t="s">
        <v>531</v>
      </c>
      <c r="E837" s="1" t="s">
        <v>204</v>
      </c>
      <c r="F837" s="1" t="s">
        <v>16</v>
      </c>
      <c r="G837" s="1" t="s">
        <v>16</v>
      </c>
      <c r="H837" s="1" t="s">
        <v>17</v>
      </c>
      <c r="I837" s="1" t="s">
        <v>602</v>
      </c>
      <c r="J837" s="1" t="s">
        <v>246</v>
      </c>
      <c r="K837" s="1" t="s">
        <v>16</v>
      </c>
      <c r="L837" s="1" t="s">
        <v>203</v>
      </c>
      <c r="M837" s="2" t="str">
        <f t="shared" si="313"/>
        <v>UK0013025</v>
      </c>
      <c r="N837" s="2" t="str">
        <f t="shared" si="314"/>
        <v>Solway Firth</v>
      </c>
      <c r="O837" s="2" t="str">
        <f t="shared" si="315"/>
        <v>SAC</v>
      </c>
      <c r="P837" s="2" t="str">
        <f t="shared" si="317"/>
        <v>SF_4</v>
      </c>
      <c r="Q837" s="37" t="s">
        <v>414</v>
      </c>
      <c r="R837" s="37" t="s">
        <v>415</v>
      </c>
      <c r="S837" s="37" t="s">
        <v>341</v>
      </c>
      <c r="T837" s="37" t="s">
        <v>537</v>
      </c>
      <c r="U837" s="9">
        <f t="shared" si="318"/>
        <v>0</v>
      </c>
      <c r="V837" s="9">
        <f t="shared" si="319"/>
        <v>0</v>
      </c>
      <c r="W837" s="9">
        <f t="shared" si="320"/>
        <v>0</v>
      </c>
      <c r="X837" s="9">
        <f t="shared" si="321"/>
        <v>0</v>
      </c>
      <c r="Y837" s="9">
        <f t="shared" si="322"/>
        <v>0</v>
      </c>
      <c r="Z837" s="9">
        <f t="shared" si="323"/>
        <v>0</v>
      </c>
      <c r="AA837" s="9">
        <f t="shared" si="324"/>
        <v>0</v>
      </c>
      <c r="AB837" s="9">
        <f t="shared" si="325"/>
        <v>0</v>
      </c>
      <c r="AN837" s="10" t="str">
        <f t="shared" si="316"/>
        <v>Poole HarbourSPA</v>
      </c>
      <c r="AO837" s="10" t="str">
        <f t="shared" si="326"/>
        <v>Poole Harbour</v>
      </c>
      <c r="AP837" s="9">
        <f>IFERROR(VLOOKUP($AN837,'Introduction probability'!$A$1:$L$128,5,FALSE),"0")</f>
        <v>1</v>
      </c>
      <c r="AQ837" s="9">
        <f>IFERROR(VLOOKUP($AN837,'Introduction probability'!$A$1:$L$128,6,FALSE),"0")</f>
        <v>0.5</v>
      </c>
      <c r="AR837" s="9">
        <f>IFERROR(VLOOKUP($AN837,'Introduction probability'!$A$1:$L$128,7,FALSE),"0")</f>
        <v>0.5</v>
      </c>
      <c r="AS837" s="9">
        <f>IFERROR(VLOOKUP($AN837,'Introduction probability'!$A$1:$L$128,8,FALSE),"0")</f>
        <v>1</v>
      </c>
      <c r="AT837" s="9">
        <f>IFERROR(VLOOKUP($AN837,'Introduction probability'!$A$1:$L$128,9,FALSE),"0")</f>
        <v>0.5</v>
      </c>
      <c r="AU837" s="9">
        <f>IFERROR(VLOOKUP($AN837,'Introduction probability'!$A$1:$L$128,10,FALSE),"0")</f>
        <v>1</v>
      </c>
      <c r="AV837" s="9">
        <f>IFERROR(VLOOKUP($AN837,'Introduction probability'!$A$1:$L$128,11,FALSE),"0")</f>
        <v>1</v>
      </c>
      <c r="AW837" s="9">
        <f>IFERROR(VLOOKUP($AN837,'Introduction probability'!$A$1:$L$128,12,FALSE),"0")</f>
        <v>1</v>
      </c>
      <c r="AY837" s="2" t="str">
        <f t="shared" si="327"/>
        <v>Poole Harbour</v>
      </c>
      <c r="AZ837" s="2" t="str">
        <f t="shared" si="328"/>
        <v>SPA</v>
      </c>
      <c r="BA837" s="2">
        <f t="shared" si="329"/>
        <v>0</v>
      </c>
      <c r="BB837" s="2">
        <f t="shared" si="330"/>
        <v>0</v>
      </c>
      <c r="BC837" s="2">
        <f t="shared" si="331"/>
        <v>0</v>
      </c>
      <c r="BD837" s="2">
        <f t="shared" si="332"/>
        <v>0</v>
      </c>
      <c r="BE837" s="2">
        <f t="shared" si="333"/>
        <v>0</v>
      </c>
      <c r="BF837" s="2">
        <f t="shared" si="334"/>
        <v>0</v>
      </c>
      <c r="BG837" s="2">
        <f t="shared" si="335"/>
        <v>0</v>
      </c>
      <c r="BH837" s="2">
        <f t="shared" si="336"/>
        <v>0</v>
      </c>
    </row>
    <row r="838" spans="1:60" x14ac:dyDescent="0.25">
      <c r="A838" s="1" t="s">
        <v>311</v>
      </c>
      <c r="B838" s="1" t="s">
        <v>312</v>
      </c>
      <c r="C838" s="1" t="s">
        <v>242</v>
      </c>
      <c r="D838" s="1" t="s">
        <v>531</v>
      </c>
      <c r="E838" s="1" t="s">
        <v>204</v>
      </c>
      <c r="F838" s="1" t="s">
        <v>16</v>
      </c>
      <c r="G838" s="1" t="s">
        <v>16</v>
      </c>
      <c r="H838" s="1" t="s">
        <v>17</v>
      </c>
      <c r="I838" s="1" t="s">
        <v>603</v>
      </c>
      <c r="J838" s="1" t="s">
        <v>247</v>
      </c>
      <c r="K838" s="1" t="s">
        <v>16</v>
      </c>
      <c r="L838" s="1" t="s">
        <v>203</v>
      </c>
      <c r="M838" s="2" t="str">
        <f t="shared" si="313"/>
        <v>UK0013025</v>
      </c>
      <c r="N838" s="2" t="str">
        <f t="shared" si="314"/>
        <v>Solway Firth</v>
      </c>
      <c r="O838" s="2" t="str">
        <f t="shared" si="315"/>
        <v>SAC</v>
      </c>
      <c r="P838" s="2" t="str">
        <f t="shared" si="317"/>
        <v>SF_1</v>
      </c>
      <c r="Q838" s="37" t="s">
        <v>414</v>
      </c>
      <c r="R838" s="37" t="s">
        <v>415</v>
      </c>
      <c r="S838" s="37" t="s">
        <v>341</v>
      </c>
      <c r="T838" s="37" t="s">
        <v>549</v>
      </c>
      <c r="U838" s="9">
        <f t="shared" si="318"/>
        <v>0</v>
      </c>
      <c r="V838" s="9">
        <f t="shared" si="319"/>
        <v>0</v>
      </c>
      <c r="W838" s="9">
        <f t="shared" si="320"/>
        <v>0</v>
      </c>
      <c r="X838" s="9">
        <f t="shared" si="321"/>
        <v>0</v>
      </c>
      <c r="Y838" s="9">
        <f t="shared" si="322"/>
        <v>0</v>
      </c>
      <c r="Z838" s="9">
        <f t="shared" si="323"/>
        <v>0</v>
      </c>
      <c r="AA838" s="9">
        <f t="shared" si="324"/>
        <v>0</v>
      </c>
      <c r="AB838" s="9">
        <f t="shared" si="325"/>
        <v>0</v>
      </c>
      <c r="AN838" s="10" t="str">
        <f t="shared" si="316"/>
        <v>Poole HarbourSPA</v>
      </c>
      <c r="AO838" s="10" t="str">
        <f t="shared" si="326"/>
        <v>Poole Harbour</v>
      </c>
      <c r="AP838" s="9">
        <f>IFERROR(VLOOKUP($AN838,'Introduction probability'!$A$1:$L$128,5,FALSE),"0")</f>
        <v>1</v>
      </c>
      <c r="AQ838" s="9">
        <f>IFERROR(VLOOKUP($AN838,'Introduction probability'!$A$1:$L$128,6,FALSE),"0")</f>
        <v>0.5</v>
      </c>
      <c r="AR838" s="9">
        <f>IFERROR(VLOOKUP($AN838,'Introduction probability'!$A$1:$L$128,7,FALSE),"0")</f>
        <v>0.5</v>
      </c>
      <c r="AS838" s="9">
        <f>IFERROR(VLOOKUP($AN838,'Introduction probability'!$A$1:$L$128,8,FALSE),"0")</f>
        <v>1</v>
      </c>
      <c r="AT838" s="9">
        <f>IFERROR(VLOOKUP($AN838,'Introduction probability'!$A$1:$L$128,9,FALSE),"0")</f>
        <v>0.5</v>
      </c>
      <c r="AU838" s="9">
        <f>IFERROR(VLOOKUP($AN838,'Introduction probability'!$A$1:$L$128,10,FALSE),"0")</f>
        <v>1</v>
      </c>
      <c r="AV838" s="9">
        <f>IFERROR(VLOOKUP($AN838,'Introduction probability'!$A$1:$L$128,11,FALSE),"0")</f>
        <v>1</v>
      </c>
      <c r="AW838" s="9">
        <f>IFERROR(VLOOKUP($AN838,'Introduction probability'!$A$1:$L$128,12,FALSE),"0")</f>
        <v>1</v>
      </c>
      <c r="AY838" s="2" t="str">
        <f t="shared" si="327"/>
        <v>Poole Harbour</v>
      </c>
      <c r="AZ838" s="2" t="str">
        <f t="shared" si="328"/>
        <v>SPA</v>
      </c>
      <c r="BA838" s="2">
        <f t="shared" si="329"/>
        <v>0</v>
      </c>
      <c r="BB838" s="2">
        <f t="shared" si="330"/>
        <v>0</v>
      </c>
      <c r="BC838" s="2">
        <f t="shared" si="331"/>
        <v>0</v>
      </c>
      <c r="BD838" s="2">
        <f t="shared" si="332"/>
        <v>0</v>
      </c>
      <c r="BE838" s="2">
        <f t="shared" si="333"/>
        <v>0</v>
      </c>
      <c r="BF838" s="2">
        <f t="shared" si="334"/>
        <v>0</v>
      </c>
      <c r="BG838" s="2">
        <f t="shared" si="335"/>
        <v>0</v>
      </c>
      <c r="BH838" s="2">
        <f t="shared" si="336"/>
        <v>0</v>
      </c>
    </row>
    <row r="839" spans="1:60" x14ac:dyDescent="0.25">
      <c r="A839" s="1" t="s">
        <v>311</v>
      </c>
      <c r="B839" s="1" t="s">
        <v>312</v>
      </c>
      <c r="C839" s="1" t="s">
        <v>242</v>
      </c>
      <c r="D839" s="1" t="s">
        <v>531</v>
      </c>
      <c r="E839" s="1" t="s">
        <v>204</v>
      </c>
      <c r="F839" s="1" t="s">
        <v>16</v>
      </c>
      <c r="G839" s="1" t="s">
        <v>16</v>
      </c>
      <c r="H839" s="1" t="s">
        <v>17</v>
      </c>
      <c r="I839" s="1" t="s">
        <v>626</v>
      </c>
      <c r="J839" s="1" t="s">
        <v>290</v>
      </c>
      <c r="K839" s="1" t="s">
        <v>16</v>
      </c>
      <c r="L839" s="1" t="s">
        <v>19</v>
      </c>
      <c r="M839" s="2" t="str">
        <f t="shared" si="313"/>
        <v>UK0013025</v>
      </c>
      <c r="N839" s="2" t="str">
        <f t="shared" si="314"/>
        <v>Solway Firth</v>
      </c>
      <c r="O839" s="2" t="str">
        <f t="shared" si="315"/>
        <v>SAC</v>
      </c>
      <c r="P839" s="2" t="str">
        <f t="shared" si="317"/>
        <v>SF_SH_6</v>
      </c>
      <c r="Q839" s="37" t="s">
        <v>414</v>
      </c>
      <c r="R839" s="37" t="s">
        <v>415</v>
      </c>
      <c r="S839" s="37" t="s">
        <v>341</v>
      </c>
      <c r="T839" s="37" t="s">
        <v>593</v>
      </c>
      <c r="U839" s="9">
        <f t="shared" si="318"/>
        <v>0</v>
      </c>
      <c r="V839" s="9">
        <f t="shared" si="319"/>
        <v>0</v>
      </c>
      <c r="W839" s="9">
        <f t="shared" si="320"/>
        <v>0</v>
      </c>
      <c r="X839" s="9">
        <f t="shared" si="321"/>
        <v>0</v>
      </c>
      <c r="Y839" s="9">
        <f t="shared" si="322"/>
        <v>0</v>
      </c>
      <c r="Z839" s="9">
        <f t="shared" si="323"/>
        <v>0</v>
      </c>
      <c r="AA839" s="9">
        <f t="shared" si="324"/>
        <v>0</v>
      </c>
      <c r="AB839" s="9">
        <f t="shared" si="325"/>
        <v>0</v>
      </c>
      <c r="AN839" s="10" t="str">
        <f t="shared" si="316"/>
        <v>Poole HarbourSPA</v>
      </c>
      <c r="AO839" s="10" t="str">
        <f t="shared" si="326"/>
        <v>Poole Harbour</v>
      </c>
      <c r="AP839" s="9">
        <f>IFERROR(VLOOKUP($AN839,'Introduction probability'!$A$1:$L$128,5,FALSE),"0")</f>
        <v>1</v>
      </c>
      <c r="AQ839" s="9">
        <f>IFERROR(VLOOKUP($AN839,'Introduction probability'!$A$1:$L$128,6,FALSE),"0")</f>
        <v>0.5</v>
      </c>
      <c r="AR839" s="9">
        <f>IFERROR(VLOOKUP($AN839,'Introduction probability'!$A$1:$L$128,7,FALSE),"0")</f>
        <v>0.5</v>
      </c>
      <c r="AS839" s="9">
        <f>IFERROR(VLOOKUP($AN839,'Introduction probability'!$A$1:$L$128,8,FALSE),"0")</f>
        <v>1</v>
      </c>
      <c r="AT839" s="9">
        <f>IFERROR(VLOOKUP($AN839,'Introduction probability'!$A$1:$L$128,9,FALSE),"0")</f>
        <v>0.5</v>
      </c>
      <c r="AU839" s="9">
        <f>IFERROR(VLOOKUP($AN839,'Introduction probability'!$A$1:$L$128,10,FALSE),"0")</f>
        <v>1</v>
      </c>
      <c r="AV839" s="9">
        <f>IFERROR(VLOOKUP($AN839,'Introduction probability'!$A$1:$L$128,11,FALSE),"0")</f>
        <v>1</v>
      </c>
      <c r="AW839" s="9">
        <f>IFERROR(VLOOKUP($AN839,'Introduction probability'!$A$1:$L$128,12,FALSE),"0")</f>
        <v>1</v>
      </c>
      <c r="AY839" s="2" t="str">
        <f t="shared" si="327"/>
        <v>Poole Harbour</v>
      </c>
      <c r="AZ839" s="2" t="str">
        <f t="shared" si="328"/>
        <v>SPA</v>
      </c>
      <c r="BA839" s="2">
        <f t="shared" si="329"/>
        <v>0</v>
      </c>
      <c r="BB839" s="2">
        <f t="shared" si="330"/>
        <v>0</v>
      </c>
      <c r="BC839" s="2">
        <f t="shared" si="331"/>
        <v>0</v>
      </c>
      <c r="BD839" s="2">
        <f t="shared" si="332"/>
        <v>0</v>
      </c>
      <c r="BE839" s="2">
        <f t="shared" si="333"/>
        <v>0</v>
      </c>
      <c r="BF839" s="2">
        <f t="shared" si="334"/>
        <v>0</v>
      </c>
      <c r="BG839" s="2">
        <f t="shared" si="335"/>
        <v>0</v>
      </c>
      <c r="BH839" s="2">
        <f t="shared" si="336"/>
        <v>0</v>
      </c>
    </row>
    <row r="840" spans="1:60" x14ac:dyDescent="0.25">
      <c r="A840" s="1" t="s">
        <v>311</v>
      </c>
      <c r="B840" s="1" t="s">
        <v>312</v>
      </c>
      <c r="C840" s="1" t="s">
        <v>242</v>
      </c>
      <c r="D840" s="1" t="s">
        <v>531</v>
      </c>
      <c r="E840" s="1" t="s">
        <v>204</v>
      </c>
      <c r="F840" s="1" t="s">
        <v>16</v>
      </c>
      <c r="G840" s="1" t="s">
        <v>16</v>
      </c>
      <c r="H840" s="1" t="s">
        <v>17</v>
      </c>
      <c r="I840" s="1" t="s">
        <v>632</v>
      </c>
      <c r="J840" s="1" t="s">
        <v>303</v>
      </c>
      <c r="K840" s="1" t="s">
        <v>16</v>
      </c>
      <c r="L840" s="1" t="s">
        <v>19</v>
      </c>
      <c r="M840" s="2" t="str">
        <f t="shared" si="313"/>
        <v>UK0013025</v>
      </c>
      <c r="N840" s="2" t="str">
        <f t="shared" si="314"/>
        <v>Solway Firth</v>
      </c>
      <c r="O840" s="2" t="str">
        <f t="shared" si="315"/>
        <v>SAC</v>
      </c>
      <c r="P840" s="2" t="str">
        <f t="shared" si="317"/>
        <v>A5.61</v>
      </c>
      <c r="Q840" s="37" t="s">
        <v>414</v>
      </c>
      <c r="R840" s="37" t="s">
        <v>415</v>
      </c>
      <c r="S840" s="37" t="s">
        <v>341</v>
      </c>
      <c r="T840" s="37" t="s">
        <v>597</v>
      </c>
      <c r="U840" s="9">
        <f t="shared" si="318"/>
        <v>0</v>
      </c>
      <c r="V840" s="9">
        <f t="shared" si="319"/>
        <v>1</v>
      </c>
      <c r="W840" s="9">
        <f t="shared" si="320"/>
        <v>0</v>
      </c>
      <c r="X840" s="9">
        <f t="shared" si="321"/>
        <v>0</v>
      </c>
      <c r="Y840" s="9">
        <f t="shared" si="322"/>
        <v>0</v>
      </c>
      <c r="Z840" s="9">
        <f t="shared" si="323"/>
        <v>0</v>
      </c>
      <c r="AA840" s="9">
        <f t="shared" si="324"/>
        <v>0</v>
      </c>
      <c r="AB840" s="9">
        <f t="shared" si="325"/>
        <v>0</v>
      </c>
      <c r="AN840" s="10" t="str">
        <f t="shared" si="316"/>
        <v>Poole HarbourSPA</v>
      </c>
      <c r="AO840" s="10" t="str">
        <f t="shared" si="326"/>
        <v>Poole Harbour</v>
      </c>
      <c r="AP840" s="9">
        <f>IFERROR(VLOOKUP($AN840,'Introduction probability'!$A$1:$L$128,5,FALSE),"0")</f>
        <v>1</v>
      </c>
      <c r="AQ840" s="9">
        <f>IFERROR(VLOOKUP($AN840,'Introduction probability'!$A$1:$L$128,6,FALSE),"0")</f>
        <v>0.5</v>
      </c>
      <c r="AR840" s="9">
        <f>IFERROR(VLOOKUP($AN840,'Introduction probability'!$A$1:$L$128,7,FALSE),"0")</f>
        <v>0.5</v>
      </c>
      <c r="AS840" s="9">
        <f>IFERROR(VLOOKUP($AN840,'Introduction probability'!$A$1:$L$128,8,FALSE),"0")</f>
        <v>1</v>
      </c>
      <c r="AT840" s="9">
        <f>IFERROR(VLOOKUP($AN840,'Introduction probability'!$A$1:$L$128,9,FALSE),"0")</f>
        <v>0.5</v>
      </c>
      <c r="AU840" s="9">
        <f>IFERROR(VLOOKUP($AN840,'Introduction probability'!$A$1:$L$128,10,FALSE),"0")</f>
        <v>1</v>
      </c>
      <c r="AV840" s="9">
        <f>IFERROR(VLOOKUP($AN840,'Introduction probability'!$A$1:$L$128,11,FALSE),"0")</f>
        <v>1</v>
      </c>
      <c r="AW840" s="9">
        <f>IFERROR(VLOOKUP($AN840,'Introduction probability'!$A$1:$L$128,12,FALSE),"0")</f>
        <v>1</v>
      </c>
      <c r="AY840" s="2" t="str">
        <f t="shared" si="327"/>
        <v>Poole Harbour</v>
      </c>
      <c r="AZ840" s="2" t="str">
        <f t="shared" si="328"/>
        <v>SPA</v>
      </c>
      <c r="BA840" s="2">
        <f t="shared" si="329"/>
        <v>0</v>
      </c>
      <c r="BB840" s="2">
        <f t="shared" si="330"/>
        <v>0.5</v>
      </c>
      <c r="BC840" s="2">
        <f t="shared" si="331"/>
        <v>0</v>
      </c>
      <c r="BD840" s="2">
        <f t="shared" si="332"/>
        <v>0</v>
      </c>
      <c r="BE840" s="2">
        <f t="shared" si="333"/>
        <v>0</v>
      </c>
      <c r="BF840" s="2">
        <f t="shared" si="334"/>
        <v>0</v>
      </c>
      <c r="BG840" s="2">
        <f t="shared" si="335"/>
        <v>0</v>
      </c>
      <c r="BH840" s="2">
        <f t="shared" si="336"/>
        <v>0</v>
      </c>
    </row>
    <row r="841" spans="1:60" x14ac:dyDescent="0.25">
      <c r="A841" s="1" t="s">
        <v>311</v>
      </c>
      <c r="B841" s="1" t="s">
        <v>312</v>
      </c>
      <c r="C841" s="1" t="s">
        <v>242</v>
      </c>
      <c r="D841" s="1" t="s">
        <v>531</v>
      </c>
      <c r="E841" s="1" t="s">
        <v>204</v>
      </c>
      <c r="F841" s="1" t="s">
        <v>16</v>
      </c>
      <c r="G841" s="1" t="s">
        <v>16</v>
      </c>
      <c r="H841" s="1" t="s">
        <v>17</v>
      </c>
      <c r="I841" s="1" t="s">
        <v>472</v>
      </c>
      <c r="J841" s="1" t="s">
        <v>65</v>
      </c>
      <c r="K841" s="1" t="s">
        <v>16</v>
      </c>
      <c r="L841" s="1" t="s">
        <v>19</v>
      </c>
      <c r="M841" s="2" t="str">
        <f t="shared" si="313"/>
        <v>UK0013025</v>
      </c>
      <c r="N841" s="2" t="str">
        <f t="shared" si="314"/>
        <v>Solway Firth</v>
      </c>
      <c r="O841" s="2" t="str">
        <f t="shared" si="315"/>
        <v>SAC</v>
      </c>
      <c r="P841" s="2" t="str">
        <f t="shared" si="317"/>
        <v>A5.1</v>
      </c>
      <c r="Q841" s="37" t="s">
        <v>414</v>
      </c>
      <c r="R841" s="37" t="s">
        <v>415</v>
      </c>
      <c r="S841" s="37" t="s">
        <v>341</v>
      </c>
      <c r="T841" s="37" t="s">
        <v>498</v>
      </c>
      <c r="U841" s="9">
        <f t="shared" si="318"/>
        <v>0</v>
      </c>
      <c r="V841" s="9">
        <f t="shared" si="319"/>
        <v>0</v>
      </c>
      <c r="W841" s="9">
        <f t="shared" si="320"/>
        <v>0</v>
      </c>
      <c r="X841" s="9">
        <f t="shared" si="321"/>
        <v>0</v>
      </c>
      <c r="Y841" s="9">
        <f t="shared" si="322"/>
        <v>0</v>
      </c>
      <c r="Z841" s="9">
        <f t="shared" si="323"/>
        <v>0</v>
      </c>
      <c r="AA841" s="9">
        <f t="shared" si="324"/>
        <v>0</v>
      </c>
      <c r="AB841" s="9">
        <f t="shared" si="325"/>
        <v>0</v>
      </c>
      <c r="AN841" s="10" t="str">
        <f t="shared" si="316"/>
        <v>Poole HarbourSPA</v>
      </c>
      <c r="AO841" s="10" t="str">
        <f t="shared" si="326"/>
        <v>Poole Harbour</v>
      </c>
      <c r="AP841" s="9">
        <f>IFERROR(VLOOKUP($AN841,'Introduction probability'!$A$1:$L$128,5,FALSE),"0")</f>
        <v>1</v>
      </c>
      <c r="AQ841" s="9">
        <f>IFERROR(VLOOKUP($AN841,'Introduction probability'!$A$1:$L$128,6,FALSE),"0")</f>
        <v>0.5</v>
      </c>
      <c r="AR841" s="9">
        <f>IFERROR(VLOOKUP($AN841,'Introduction probability'!$A$1:$L$128,7,FALSE),"0")</f>
        <v>0.5</v>
      </c>
      <c r="AS841" s="9">
        <f>IFERROR(VLOOKUP($AN841,'Introduction probability'!$A$1:$L$128,8,FALSE),"0")</f>
        <v>1</v>
      </c>
      <c r="AT841" s="9">
        <f>IFERROR(VLOOKUP($AN841,'Introduction probability'!$A$1:$L$128,9,FALSE),"0")</f>
        <v>0.5</v>
      </c>
      <c r="AU841" s="9">
        <f>IFERROR(VLOOKUP($AN841,'Introduction probability'!$A$1:$L$128,10,FALSE),"0")</f>
        <v>1</v>
      </c>
      <c r="AV841" s="9">
        <f>IFERROR(VLOOKUP($AN841,'Introduction probability'!$A$1:$L$128,11,FALSE),"0")</f>
        <v>1</v>
      </c>
      <c r="AW841" s="9">
        <f>IFERROR(VLOOKUP($AN841,'Introduction probability'!$A$1:$L$128,12,FALSE),"0")</f>
        <v>1</v>
      </c>
      <c r="AY841" s="2" t="str">
        <f t="shared" si="327"/>
        <v>Poole Harbour</v>
      </c>
      <c r="AZ841" s="2" t="str">
        <f t="shared" si="328"/>
        <v>SPA</v>
      </c>
      <c r="BA841" s="2">
        <f t="shared" si="329"/>
        <v>0</v>
      </c>
      <c r="BB841" s="2">
        <f t="shared" si="330"/>
        <v>0</v>
      </c>
      <c r="BC841" s="2">
        <f t="shared" si="331"/>
        <v>0</v>
      </c>
      <c r="BD841" s="2">
        <f t="shared" si="332"/>
        <v>0</v>
      </c>
      <c r="BE841" s="2">
        <f t="shared" si="333"/>
        <v>0</v>
      </c>
      <c r="BF841" s="2">
        <f t="shared" si="334"/>
        <v>0</v>
      </c>
      <c r="BG841" s="2">
        <f t="shared" si="335"/>
        <v>0</v>
      </c>
      <c r="BH841" s="2">
        <f t="shared" si="336"/>
        <v>0</v>
      </c>
    </row>
    <row r="842" spans="1:60" x14ac:dyDescent="0.25">
      <c r="A842" s="1" t="s">
        <v>311</v>
      </c>
      <c r="B842" s="1" t="s">
        <v>312</v>
      </c>
      <c r="C842" s="1" t="s">
        <v>242</v>
      </c>
      <c r="D842" s="1" t="s">
        <v>531</v>
      </c>
      <c r="E842" s="1" t="s">
        <v>204</v>
      </c>
      <c r="F842" s="1" t="s">
        <v>16</v>
      </c>
      <c r="G842" s="1" t="s">
        <v>16</v>
      </c>
      <c r="H842" s="1" t="s">
        <v>17</v>
      </c>
      <c r="I842" s="1" t="s">
        <v>456</v>
      </c>
      <c r="J842" s="1" t="s">
        <v>41</v>
      </c>
      <c r="K842" s="1" t="s">
        <v>16</v>
      </c>
      <c r="L842" s="1" t="s">
        <v>19</v>
      </c>
      <c r="M842" s="2" t="str">
        <f t="shared" si="313"/>
        <v>UK0013025</v>
      </c>
      <c r="N842" s="2" t="str">
        <f t="shared" si="314"/>
        <v>Solway Firth</v>
      </c>
      <c r="O842" s="2" t="str">
        <f t="shared" si="315"/>
        <v>SAC</v>
      </c>
      <c r="P842" s="2" t="str">
        <f t="shared" si="317"/>
        <v>A5.3</v>
      </c>
      <c r="Q842" s="37" t="s">
        <v>418</v>
      </c>
      <c r="R842" s="37" t="s">
        <v>419</v>
      </c>
      <c r="S842" s="37" t="s">
        <v>341</v>
      </c>
      <c r="T842" s="37" t="s">
        <v>530</v>
      </c>
      <c r="U842" s="9">
        <f t="shared" si="318"/>
        <v>0</v>
      </c>
      <c r="V842" s="9">
        <f t="shared" si="319"/>
        <v>0</v>
      </c>
      <c r="W842" s="9">
        <f t="shared" si="320"/>
        <v>0</v>
      </c>
      <c r="X842" s="9">
        <f t="shared" si="321"/>
        <v>0</v>
      </c>
      <c r="Y842" s="9">
        <f t="shared" si="322"/>
        <v>0</v>
      </c>
      <c r="Z842" s="9">
        <f t="shared" si="323"/>
        <v>0</v>
      </c>
      <c r="AA842" s="9">
        <f t="shared" si="324"/>
        <v>0</v>
      </c>
      <c r="AB842" s="9">
        <f t="shared" si="325"/>
        <v>0</v>
      </c>
      <c r="AN842" s="10" t="str">
        <f t="shared" si="316"/>
        <v>Portsmouth HarbourSPA</v>
      </c>
      <c r="AO842" s="10" t="str">
        <f t="shared" si="326"/>
        <v>Portsmouth Harbour</v>
      </c>
      <c r="AP842" s="9">
        <f>IFERROR(VLOOKUP($AN842,'Introduction probability'!$A$1:$L$128,5,FALSE),"0")</f>
        <v>1</v>
      </c>
      <c r="AQ842" s="9">
        <f>IFERROR(VLOOKUP($AN842,'Introduction probability'!$A$1:$L$128,6,FALSE),"0")</f>
        <v>0.5</v>
      </c>
      <c r="AR842" s="9">
        <f>IFERROR(VLOOKUP($AN842,'Introduction probability'!$A$1:$L$128,7,FALSE),"0")</f>
        <v>0.5</v>
      </c>
      <c r="AS842" s="9">
        <f>IFERROR(VLOOKUP($AN842,'Introduction probability'!$A$1:$L$128,8,FALSE),"0")</f>
        <v>1</v>
      </c>
      <c r="AT842" s="9">
        <f>IFERROR(VLOOKUP($AN842,'Introduction probability'!$A$1:$L$128,9,FALSE),"0")</f>
        <v>0.5</v>
      </c>
      <c r="AU842" s="9">
        <f>IFERROR(VLOOKUP($AN842,'Introduction probability'!$A$1:$L$128,10,FALSE),"0")</f>
        <v>1</v>
      </c>
      <c r="AV842" s="9">
        <f>IFERROR(VLOOKUP($AN842,'Introduction probability'!$A$1:$L$128,11,FALSE),"0")</f>
        <v>1</v>
      </c>
      <c r="AW842" s="9">
        <f>IFERROR(VLOOKUP($AN842,'Introduction probability'!$A$1:$L$128,12,FALSE),"0")</f>
        <v>1</v>
      </c>
      <c r="AY842" s="2" t="str">
        <f t="shared" si="327"/>
        <v>Portsmouth Harbour</v>
      </c>
      <c r="AZ842" s="2" t="str">
        <f t="shared" si="328"/>
        <v>SPA</v>
      </c>
      <c r="BA842" s="2">
        <f t="shared" si="329"/>
        <v>0</v>
      </c>
      <c r="BB842" s="2">
        <f t="shared" si="330"/>
        <v>0</v>
      </c>
      <c r="BC842" s="2">
        <f t="shared" si="331"/>
        <v>0</v>
      </c>
      <c r="BD842" s="2">
        <f t="shared" si="332"/>
        <v>0</v>
      </c>
      <c r="BE842" s="2">
        <f t="shared" si="333"/>
        <v>0</v>
      </c>
      <c r="BF842" s="2">
        <f t="shared" si="334"/>
        <v>0</v>
      </c>
      <c r="BG842" s="2">
        <f t="shared" si="335"/>
        <v>0</v>
      </c>
      <c r="BH842" s="2">
        <f t="shared" si="336"/>
        <v>0</v>
      </c>
    </row>
    <row r="843" spans="1:60" x14ac:dyDescent="0.25">
      <c r="A843" s="1" t="s">
        <v>311</v>
      </c>
      <c r="B843" s="1" t="s">
        <v>312</v>
      </c>
      <c r="C843" s="1" t="s">
        <v>242</v>
      </c>
      <c r="D843" s="1" t="s">
        <v>531</v>
      </c>
      <c r="E843" s="1" t="s">
        <v>204</v>
      </c>
      <c r="F843" s="1" t="s">
        <v>16</v>
      </c>
      <c r="G843" s="1" t="s">
        <v>16</v>
      </c>
      <c r="H843" s="1" t="s">
        <v>17</v>
      </c>
      <c r="I843" s="1" t="s">
        <v>457</v>
      </c>
      <c r="J843" s="1" t="s">
        <v>42</v>
      </c>
      <c r="K843" s="1" t="s">
        <v>16</v>
      </c>
      <c r="L843" s="1" t="s">
        <v>19</v>
      </c>
      <c r="M843" s="2" t="str">
        <f t="shared" si="313"/>
        <v>UK0013025</v>
      </c>
      <c r="N843" s="2" t="str">
        <f t="shared" si="314"/>
        <v>Solway Firth</v>
      </c>
      <c r="O843" s="2" t="str">
        <f t="shared" si="315"/>
        <v>SAC</v>
      </c>
      <c r="P843" s="2" t="str">
        <f t="shared" si="317"/>
        <v>A5.2</v>
      </c>
      <c r="Q843" s="37" t="s">
        <v>418</v>
      </c>
      <c r="R843" s="37" t="s">
        <v>419</v>
      </c>
      <c r="S843" s="37" t="s">
        <v>341</v>
      </c>
      <c r="T843" s="37" t="s">
        <v>536</v>
      </c>
      <c r="U843" s="9">
        <f t="shared" si="318"/>
        <v>1</v>
      </c>
      <c r="V843" s="9">
        <f t="shared" si="319"/>
        <v>1</v>
      </c>
      <c r="W843" s="9">
        <f t="shared" si="320"/>
        <v>1</v>
      </c>
      <c r="X843" s="9">
        <f t="shared" si="321"/>
        <v>1</v>
      </c>
      <c r="Y843" s="9">
        <f t="shared" si="322"/>
        <v>1</v>
      </c>
      <c r="Z843" s="9">
        <f t="shared" si="323"/>
        <v>1</v>
      </c>
      <c r="AA843" s="9">
        <f t="shared" si="324"/>
        <v>1</v>
      </c>
      <c r="AB843" s="9">
        <f t="shared" si="325"/>
        <v>1</v>
      </c>
      <c r="AN843" s="10" t="str">
        <f t="shared" si="316"/>
        <v>Portsmouth HarbourSPA</v>
      </c>
      <c r="AO843" s="10" t="str">
        <f t="shared" si="326"/>
        <v>Portsmouth Harbour</v>
      </c>
      <c r="AP843" s="9">
        <f>IFERROR(VLOOKUP($AN843,'Introduction probability'!$A$1:$L$128,5,FALSE),"0")</f>
        <v>1</v>
      </c>
      <c r="AQ843" s="9">
        <f>IFERROR(VLOOKUP($AN843,'Introduction probability'!$A$1:$L$128,6,FALSE),"0")</f>
        <v>0.5</v>
      </c>
      <c r="AR843" s="9">
        <f>IFERROR(VLOOKUP($AN843,'Introduction probability'!$A$1:$L$128,7,FALSE),"0")</f>
        <v>0.5</v>
      </c>
      <c r="AS843" s="9">
        <f>IFERROR(VLOOKUP($AN843,'Introduction probability'!$A$1:$L$128,8,FALSE),"0")</f>
        <v>1</v>
      </c>
      <c r="AT843" s="9">
        <f>IFERROR(VLOOKUP($AN843,'Introduction probability'!$A$1:$L$128,9,FALSE),"0")</f>
        <v>0.5</v>
      </c>
      <c r="AU843" s="9">
        <f>IFERROR(VLOOKUP($AN843,'Introduction probability'!$A$1:$L$128,10,FALSE),"0")</f>
        <v>1</v>
      </c>
      <c r="AV843" s="9">
        <f>IFERROR(VLOOKUP($AN843,'Introduction probability'!$A$1:$L$128,11,FALSE),"0")</f>
        <v>1</v>
      </c>
      <c r="AW843" s="9">
        <f>IFERROR(VLOOKUP($AN843,'Introduction probability'!$A$1:$L$128,12,FALSE),"0")</f>
        <v>1</v>
      </c>
      <c r="AY843" s="2" t="str">
        <f t="shared" si="327"/>
        <v>Portsmouth Harbour</v>
      </c>
      <c r="AZ843" s="2" t="str">
        <f t="shared" si="328"/>
        <v>SPA</v>
      </c>
      <c r="BA843" s="2">
        <f t="shared" si="329"/>
        <v>1</v>
      </c>
      <c r="BB843" s="2">
        <f t="shared" si="330"/>
        <v>0.5</v>
      </c>
      <c r="BC843" s="2">
        <f t="shared" si="331"/>
        <v>0.5</v>
      </c>
      <c r="BD843" s="2">
        <f t="shared" si="332"/>
        <v>1</v>
      </c>
      <c r="BE843" s="2">
        <f t="shared" si="333"/>
        <v>0.5</v>
      </c>
      <c r="BF843" s="2">
        <f t="shared" si="334"/>
        <v>1</v>
      </c>
      <c r="BG843" s="2">
        <f t="shared" si="335"/>
        <v>1</v>
      </c>
      <c r="BH843" s="2">
        <f t="shared" si="336"/>
        <v>1</v>
      </c>
    </row>
    <row r="844" spans="1:60" x14ac:dyDescent="0.25">
      <c r="A844" s="1" t="s">
        <v>311</v>
      </c>
      <c r="B844" s="1" t="s">
        <v>312</v>
      </c>
      <c r="C844" s="1" t="s">
        <v>242</v>
      </c>
      <c r="D844" s="1" t="s">
        <v>531</v>
      </c>
      <c r="E844" s="1" t="s">
        <v>204</v>
      </c>
      <c r="F844" s="1" t="s">
        <v>16</v>
      </c>
      <c r="G844" s="1" t="s">
        <v>16</v>
      </c>
      <c r="H844" s="1" t="s">
        <v>17</v>
      </c>
      <c r="I844" s="1" t="s">
        <v>592</v>
      </c>
      <c r="J844" s="1" t="s">
        <v>21</v>
      </c>
      <c r="K844" s="1" t="s">
        <v>16</v>
      </c>
      <c r="L844" s="1" t="s">
        <v>19</v>
      </c>
      <c r="M844" s="2" t="str">
        <f t="shared" si="313"/>
        <v>UK0013025</v>
      </c>
      <c r="N844" s="2" t="str">
        <f t="shared" si="314"/>
        <v>Solway Firth</v>
      </c>
      <c r="O844" s="2" t="str">
        <f t="shared" si="315"/>
        <v>SAC</v>
      </c>
      <c r="P844" s="2" t="str">
        <f t="shared" si="317"/>
        <v>SF_SH_4</v>
      </c>
      <c r="Q844" s="37" t="s">
        <v>418</v>
      </c>
      <c r="R844" s="37" t="s">
        <v>419</v>
      </c>
      <c r="S844" s="37" t="s">
        <v>341</v>
      </c>
      <c r="T844" s="37" t="s">
        <v>596</v>
      </c>
      <c r="U844" s="9">
        <f t="shared" si="318"/>
        <v>0</v>
      </c>
      <c r="V844" s="9">
        <f t="shared" si="319"/>
        <v>0</v>
      </c>
      <c r="W844" s="9">
        <f t="shared" si="320"/>
        <v>0</v>
      </c>
      <c r="X844" s="9">
        <f t="shared" si="321"/>
        <v>0</v>
      </c>
      <c r="Y844" s="9">
        <f t="shared" si="322"/>
        <v>0</v>
      </c>
      <c r="Z844" s="9">
        <f t="shared" si="323"/>
        <v>0</v>
      </c>
      <c r="AA844" s="9">
        <f t="shared" si="324"/>
        <v>0</v>
      </c>
      <c r="AB844" s="9">
        <f t="shared" si="325"/>
        <v>0</v>
      </c>
      <c r="AN844" s="10" t="str">
        <f t="shared" si="316"/>
        <v>Portsmouth HarbourSPA</v>
      </c>
      <c r="AO844" s="10" t="str">
        <f t="shared" si="326"/>
        <v>Portsmouth Harbour</v>
      </c>
      <c r="AP844" s="9">
        <f>IFERROR(VLOOKUP($AN844,'Introduction probability'!$A$1:$L$128,5,FALSE),"0")</f>
        <v>1</v>
      </c>
      <c r="AQ844" s="9">
        <f>IFERROR(VLOOKUP($AN844,'Introduction probability'!$A$1:$L$128,6,FALSE),"0")</f>
        <v>0.5</v>
      </c>
      <c r="AR844" s="9">
        <f>IFERROR(VLOOKUP($AN844,'Introduction probability'!$A$1:$L$128,7,FALSE),"0")</f>
        <v>0.5</v>
      </c>
      <c r="AS844" s="9">
        <f>IFERROR(VLOOKUP($AN844,'Introduction probability'!$A$1:$L$128,8,FALSE),"0")</f>
        <v>1</v>
      </c>
      <c r="AT844" s="9">
        <f>IFERROR(VLOOKUP($AN844,'Introduction probability'!$A$1:$L$128,9,FALSE),"0")</f>
        <v>0.5</v>
      </c>
      <c r="AU844" s="9">
        <f>IFERROR(VLOOKUP($AN844,'Introduction probability'!$A$1:$L$128,10,FALSE),"0")</f>
        <v>1</v>
      </c>
      <c r="AV844" s="9">
        <f>IFERROR(VLOOKUP($AN844,'Introduction probability'!$A$1:$L$128,11,FALSE),"0")</f>
        <v>1</v>
      </c>
      <c r="AW844" s="9">
        <f>IFERROR(VLOOKUP($AN844,'Introduction probability'!$A$1:$L$128,12,FALSE),"0")</f>
        <v>1</v>
      </c>
      <c r="AY844" s="2" t="str">
        <f t="shared" si="327"/>
        <v>Portsmouth Harbour</v>
      </c>
      <c r="AZ844" s="2" t="str">
        <f t="shared" si="328"/>
        <v>SPA</v>
      </c>
      <c r="BA844" s="2">
        <f t="shared" si="329"/>
        <v>0</v>
      </c>
      <c r="BB844" s="2">
        <f t="shared" si="330"/>
        <v>0</v>
      </c>
      <c r="BC844" s="2">
        <f t="shared" si="331"/>
        <v>0</v>
      </c>
      <c r="BD844" s="2">
        <f t="shared" si="332"/>
        <v>0</v>
      </c>
      <c r="BE844" s="2">
        <f t="shared" si="333"/>
        <v>0</v>
      </c>
      <c r="BF844" s="2">
        <f t="shared" si="334"/>
        <v>0</v>
      </c>
      <c r="BG844" s="2">
        <f t="shared" si="335"/>
        <v>0</v>
      </c>
      <c r="BH844" s="2">
        <f t="shared" si="336"/>
        <v>0</v>
      </c>
    </row>
    <row r="845" spans="1:60" x14ac:dyDescent="0.25">
      <c r="A845" s="1" t="s">
        <v>311</v>
      </c>
      <c r="B845" s="1" t="s">
        <v>312</v>
      </c>
      <c r="C845" s="1" t="s">
        <v>242</v>
      </c>
      <c r="D845" s="1" t="s">
        <v>540</v>
      </c>
      <c r="E845" s="1" t="s">
        <v>264</v>
      </c>
      <c r="F845" s="1" t="s">
        <v>16</v>
      </c>
      <c r="G845" s="1" t="s">
        <v>16</v>
      </c>
      <c r="H845" s="1" t="s">
        <v>17</v>
      </c>
      <c r="I845" s="1" t="s">
        <v>16</v>
      </c>
      <c r="J845" s="1" t="s">
        <v>16</v>
      </c>
      <c r="K845" s="1" t="s">
        <v>16</v>
      </c>
      <c r="L845" s="1" t="s">
        <v>16</v>
      </c>
      <c r="M845" s="2" t="str">
        <f t="shared" si="313"/>
        <v>UK0013025</v>
      </c>
      <c r="N845" s="2" t="str">
        <f t="shared" si="314"/>
        <v>Solway Firth</v>
      </c>
      <c r="O845" s="2" t="str">
        <f t="shared" si="315"/>
        <v>SAC</v>
      </c>
      <c r="P845" s="2" t="str">
        <f t="shared" si="317"/>
        <v>H2130</v>
      </c>
      <c r="Q845" s="37" t="s">
        <v>418</v>
      </c>
      <c r="R845" s="37" t="s">
        <v>419</v>
      </c>
      <c r="S845" s="37" t="s">
        <v>341</v>
      </c>
      <c r="T845" s="37" t="s">
        <v>459</v>
      </c>
      <c r="U845" s="9">
        <f t="shared" si="318"/>
        <v>0</v>
      </c>
      <c r="V845" s="9">
        <f t="shared" si="319"/>
        <v>1</v>
      </c>
      <c r="W845" s="9">
        <f t="shared" si="320"/>
        <v>0</v>
      </c>
      <c r="X845" s="9">
        <f t="shared" si="321"/>
        <v>0</v>
      </c>
      <c r="Y845" s="9">
        <f t="shared" si="322"/>
        <v>0</v>
      </c>
      <c r="Z845" s="9">
        <f t="shared" si="323"/>
        <v>0</v>
      </c>
      <c r="AA845" s="9">
        <f t="shared" si="324"/>
        <v>0</v>
      </c>
      <c r="AB845" s="9">
        <f t="shared" si="325"/>
        <v>0</v>
      </c>
      <c r="AN845" s="10" t="str">
        <f t="shared" si="316"/>
        <v>Portsmouth HarbourSPA</v>
      </c>
      <c r="AO845" s="10" t="str">
        <f t="shared" si="326"/>
        <v>Portsmouth Harbour</v>
      </c>
      <c r="AP845" s="9">
        <f>IFERROR(VLOOKUP($AN845,'Introduction probability'!$A$1:$L$128,5,FALSE),"0")</f>
        <v>1</v>
      </c>
      <c r="AQ845" s="9">
        <f>IFERROR(VLOOKUP($AN845,'Introduction probability'!$A$1:$L$128,6,FALSE),"0")</f>
        <v>0.5</v>
      </c>
      <c r="AR845" s="9">
        <f>IFERROR(VLOOKUP($AN845,'Introduction probability'!$A$1:$L$128,7,FALSE),"0")</f>
        <v>0.5</v>
      </c>
      <c r="AS845" s="9">
        <f>IFERROR(VLOOKUP($AN845,'Introduction probability'!$A$1:$L$128,8,FALSE),"0")</f>
        <v>1</v>
      </c>
      <c r="AT845" s="9">
        <f>IFERROR(VLOOKUP($AN845,'Introduction probability'!$A$1:$L$128,9,FALSE),"0")</f>
        <v>0.5</v>
      </c>
      <c r="AU845" s="9">
        <f>IFERROR(VLOOKUP($AN845,'Introduction probability'!$A$1:$L$128,10,FALSE),"0")</f>
        <v>1</v>
      </c>
      <c r="AV845" s="9">
        <f>IFERROR(VLOOKUP($AN845,'Introduction probability'!$A$1:$L$128,11,FALSE),"0")</f>
        <v>1</v>
      </c>
      <c r="AW845" s="9">
        <f>IFERROR(VLOOKUP($AN845,'Introduction probability'!$A$1:$L$128,12,FALSE),"0")</f>
        <v>1</v>
      </c>
      <c r="AY845" s="2" t="str">
        <f t="shared" si="327"/>
        <v>Portsmouth Harbour</v>
      </c>
      <c r="AZ845" s="2" t="str">
        <f t="shared" si="328"/>
        <v>SPA</v>
      </c>
      <c r="BA845" s="2">
        <f t="shared" si="329"/>
        <v>0</v>
      </c>
      <c r="BB845" s="2">
        <f t="shared" si="330"/>
        <v>0.5</v>
      </c>
      <c r="BC845" s="2">
        <f t="shared" si="331"/>
        <v>0</v>
      </c>
      <c r="BD845" s="2">
        <f t="shared" si="332"/>
        <v>0</v>
      </c>
      <c r="BE845" s="2">
        <f t="shared" si="333"/>
        <v>0</v>
      </c>
      <c r="BF845" s="2">
        <f t="shared" si="334"/>
        <v>0</v>
      </c>
      <c r="BG845" s="2">
        <f t="shared" si="335"/>
        <v>0</v>
      </c>
      <c r="BH845" s="2">
        <f t="shared" si="336"/>
        <v>0</v>
      </c>
    </row>
    <row r="846" spans="1:60" x14ac:dyDescent="0.25">
      <c r="A846" s="1" t="s">
        <v>311</v>
      </c>
      <c r="B846" s="1" t="s">
        <v>312</v>
      </c>
      <c r="C846" s="1" t="s">
        <v>242</v>
      </c>
      <c r="D846" s="1" t="s">
        <v>532</v>
      </c>
      <c r="E846" s="1" t="s">
        <v>205</v>
      </c>
      <c r="F846" s="1" t="s">
        <v>16</v>
      </c>
      <c r="G846" s="1" t="s">
        <v>16</v>
      </c>
      <c r="H846" s="1" t="s">
        <v>17</v>
      </c>
      <c r="I846" s="1" t="s">
        <v>450</v>
      </c>
      <c r="J846" s="1" t="s">
        <v>35</v>
      </c>
      <c r="K846" s="1" t="s">
        <v>16</v>
      </c>
      <c r="L846" s="1" t="s">
        <v>19</v>
      </c>
      <c r="M846" s="2" t="str">
        <f t="shared" si="313"/>
        <v>UK0013025</v>
      </c>
      <c r="N846" s="2" t="str">
        <f t="shared" si="314"/>
        <v>Solway Firth</v>
      </c>
      <c r="O846" s="2" t="str">
        <f t="shared" si="315"/>
        <v>SAC</v>
      </c>
      <c r="P846" s="2" t="str">
        <f t="shared" si="317"/>
        <v>A2.1</v>
      </c>
      <c r="Q846" s="37" t="s">
        <v>418</v>
      </c>
      <c r="R846" s="37" t="s">
        <v>419</v>
      </c>
      <c r="S846" s="37" t="s">
        <v>341</v>
      </c>
      <c r="T846" s="37" t="s">
        <v>444</v>
      </c>
      <c r="U846" s="9">
        <f t="shared" si="318"/>
        <v>0</v>
      </c>
      <c r="V846" s="9">
        <f t="shared" si="319"/>
        <v>0</v>
      </c>
      <c r="W846" s="9">
        <f t="shared" si="320"/>
        <v>0</v>
      </c>
      <c r="X846" s="9">
        <f t="shared" si="321"/>
        <v>0</v>
      </c>
      <c r="Y846" s="9">
        <f t="shared" si="322"/>
        <v>0</v>
      </c>
      <c r="Z846" s="9">
        <f t="shared" si="323"/>
        <v>0</v>
      </c>
      <c r="AA846" s="9">
        <f t="shared" si="324"/>
        <v>0</v>
      </c>
      <c r="AB846" s="9">
        <f t="shared" si="325"/>
        <v>0</v>
      </c>
      <c r="AN846" s="10" t="str">
        <f t="shared" si="316"/>
        <v>Portsmouth HarbourSPA</v>
      </c>
      <c r="AO846" s="10" t="str">
        <f t="shared" si="326"/>
        <v>Portsmouth Harbour</v>
      </c>
      <c r="AP846" s="9">
        <f>IFERROR(VLOOKUP($AN846,'Introduction probability'!$A$1:$L$128,5,FALSE),"0")</f>
        <v>1</v>
      </c>
      <c r="AQ846" s="9">
        <f>IFERROR(VLOOKUP($AN846,'Introduction probability'!$A$1:$L$128,6,FALSE),"0")</f>
        <v>0.5</v>
      </c>
      <c r="AR846" s="9">
        <f>IFERROR(VLOOKUP($AN846,'Introduction probability'!$A$1:$L$128,7,FALSE),"0")</f>
        <v>0.5</v>
      </c>
      <c r="AS846" s="9">
        <f>IFERROR(VLOOKUP($AN846,'Introduction probability'!$A$1:$L$128,8,FALSE),"0")</f>
        <v>1</v>
      </c>
      <c r="AT846" s="9">
        <f>IFERROR(VLOOKUP($AN846,'Introduction probability'!$A$1:$L$128,9,FALSE),"0")</f>
        <v>0.5</v>
      </c>
      <c r="AU846" s="9">
        <f>IFERROR(VLOOKUP($AN846,'Introduction probability'!$A$1:$L$128,10,FALSE),"0")</f>
        <v>1</v>
      </c>
      <c r="AV846" s="9">
        <f>IFERROR(VLOOKUP($AN846,'Introduction probability'!$A$1:$L$128,11,FALSE),"0")</f>
        <v>1</v>
      </c>
      <c r="AW846" s="9">
        <f>IFERROR(VLOOKUP($AN846,'Introduction probability'!$A$1:$L$128,12,FALSE),"0")</f>
        <v>1</v>
      </c>
      <c r="AY846" s="2" t="str">
        <f t="shared" si="327"/>
        <v>Portsmouth Harbour</v>
      </c>
      <c r="AZ846" s="2" t="str">
        <f t="shared" si="328"/>
        <v>SPA</v>
      </c>
      <c r="BA846" s="2">
        <f t="shared" si="329"/>
        <v>0</v>
      </c>
      <c r="BB846" s="2">
        <f t="shared" si="330"/>
        <v>0</v>
      </c>
      <c r="BC846" s="2">
        <f t="shared" si="331"/>
        <v>0</v>
      </c>
      <c r="BD846" s="2">
        <f t="shared" si="332"/>
        <v>0</v>
      </c>
      <c r="BE846" s="2">
        <f t="shared" si="333"/>
        <v>0</v>
      </c>
      <c r="BF846" s="2">
        <f t="shared" si="334"/>
        <v>0</v>
      </c>
      <c r="BG846" s="2">
        <f t="shared" si="335"/>
        <v>0</v>
      </c>
      <c r="BH846" s="2">
        <f t="shared" si="336"/>
        <v>0</v>
      </c>
    </row>
    <row r="847" spans="1:60" x14ac:dyDescent="0.25">
      <c r="A847" s="1" t="s">
        <v>311</v>
      </c>
      <c r="B847" s="1" t="s">
        <v>312</v>
      </c>
      <c r="C847" s="1" t="s">
        <v>242</v>
      </c>
      <c r="D847" s="1" t="s">
        <v>532</v>
      </c>
      <c r="E847" s="1" t="s">
        <v>205</v>
      </c>
      <c r="F847" s="1" t="s">
        <v>16</v>
      </c>
      <c r="G847" s="1" t="s">
        <v>16</v>
      </c>
      <c r="H847" s="1" t="s">
        <v>17</v>
      </c>
      <c r="I847" s="1" t="s">
        <v>459</v>
      </c>
      <c r="J847" s="1" t="s">
        <v>46</v>
      </c>
      <c r="K847" s="1" t="s">
        <v>16</v>
      </c>
      <c r="L847" s="1" t="s">
        <v>19</v>
      </c>
      <c r="M847" s="2" t="str">
        <f t="shared" si="313"/>
        <v>UK0013025</v>
      </c>
      <c r="N847" s="2" t="str">
        <f t="shared" si="314"/>
        <v>Solway Firth</v>
      </c>
      <c r="O847" s="2" t="str">
        <f t="shared" si="315"/>
        <v>SAC</v>
      </c>
      <c r="P847" s="2" t="str">
        <f t="shared" si="317"/>
        <v>A2.4</v>
      </c>
      <c r="Q847" s="37" t="s">
        <v>418</v>
      </c>
      <c r="R847" s="37" t="s">
        <v>419</v>
      </c>
      <c r="S847" s="37" t="s">
        <v>341</v>
      </c>
      <c r="T847" s="37" t="s">
        <v>597</v>
      </c>
      <c r="U847" s="9">
        <f t="shared" si="318"/>
        <v>0</v>
      </c>
      <c r="V847" s="9">
        <f t="shared" si="319"/>
        <v>1</v>
      </c>
      <c r="W847" s="9">
        <f t="shared" si="320"/>
        <v>0</v>
      </c>
      <c r="X847" s="9">
        <f t="shared" si="321"/>
        <v>0</v>
      </c>
      <c r="Y847" s="9">
        <f t="shared" si="322"/>
        <v>0</v>
      </c>
      <c r="Z847" s="9">
        <f t="shared" si="323"/>
        <v>0</v>
      </c>
      <c r="AA847" s="9">
        <f t="shared" si="324"/>
        <v>0</v>
      </c>
      <c r="AB847" s="9">
        <f t="shared" si="325"/>
        <v>0</v>
      </c>
      <c r="AN847" s="10" t="str">
        <f t="shared" si="316"/>
        <v>Portsmouth HarbourSPA</v>
      </c>
      <c r="AO847" s="10" t="str">
        <f t="shared" si="326"/>
        <v>Portsmouth Harbour</v>
      </c>
      <c r="AP847" s="9">
        <f>IFERROR(VLOOKUP($AN847,'Introduction probability'!$A$1:$L$128,5,FALSE),"0")</f>
        <v>1</v>
      </c>
      <c r="AQ847" s="9">
        <f>IFERROR(VLOOKUP($AN847,'Introduction probability'!$A$1:$L$128,6,FALSE),"0")</f>
        <v>0.5</v>
      </c>
      <c r="AR847" s="9">
        <f>IFERROR(VLOOKUP($AN847,'Introduction probability'!$A$1:$L$128,7,FALSE),"0")</f>
        <v>0.5</v>
      </c>
      <c r="AS847" s="9">
        <f>IFERROR(VLOOKUP($AN847,'Introduction probability'!$A$1:$L$128,8,FALSE),"0")</f>
        <v>1</v>
      </c>
      <c r="AT847" s="9">
        <f>IFERROR(VLOOKUP($AN847,'Introduction probability'!$A$1:$L$128,9,FALSE),"0")</f>
        <v>0.5</v>
      </c>
      <c r="AU847" s="9">
        <f>IFERROR(VLOOKUP($AN847,'Introduction probability'!$A$1:$L$128,10,FALSE),"0")</f>
        <v>1</v>
      </c>
      <c r="AV847" s="9">
        <f>IFERROR(VLOOKUP($AN847,'Introduction probability'!$A$1:$L$128,11,FALSE),"0")</f>
        <v>1</v>
      </c>
      <c r="AW847" s="9">
        <f>IFERROR(VLOOKUP($AN847,'Introduction probability'!$A$1:$L$128,12,FALSE),"0")</f>
        <v>1</v>
      </c>
      <c r="AY847" s="2" t="str">
        <f t="shared" si="327"/>
        <v>Portsmouth Harbour</v>
      </c>
      <c r="AZ847" s="2" t="str">
        <f t="shared" si="328"/>
        <v>SPA</v>
      </c>
      <c r="BA847" s="2">
        <f t="shared" si="329"/>
        <v>0</v>
      </c>
      <c r="BB847" s="2">
        <f t="shared" si="330"/>
        <v>0.5</v>
      </c>
      <c r="BC847" s="2">
        <f t="shared" si="331"/>
        <v>0</v>
      </c>
      <c r="BD847" s="2">
        <f t="shared" si="332"/>
        <v>0</v>
      </c>
      <c r="BE847" s="2">
        <f t="shared" si="333"/>
        <v>0</v>
      </c>
      <c r="BF847" s="2">
        <f t="shared" si="334"/>
        <v>0</v>
      </c>
      <c r="BG847" s="2">
        <f t="shared" si="335"/>
        <v>0</v>
      </c>
      <c r="BH847" s="2">
        <f t="shared" si="336"/>
        <v>0</v>
      </c>
    </row>
    <row r="848" spans="1:60" x14ac:dyDescent="0.25">
      <c r="A848" s="1" t="s">
        <v>311</v>
      </c>
      <c r="B848" s="1" t="s">
        <v>312</v>
      </c>
      <c r="C848" s="1" t="s">
        <v>242</v>
      </c>
      <c r="D848" s="1" t="s">
        <v>532</v>
      </c>
      <c r="E848" s="1" t="s">
        <v>205</v>
      </c>
      <c r="F848" s="1" t="s">
        <v>16</v>
      </c>
      <c r="G848" s="1" t="s">
        <v>16</v>
      </c>
      <c r="H848" s="1" t="s">
        <v>17</v>
      </c>
      <c r="I848" s="1" t="s">
        <v>444</v>
      </c>
      <c r="J848" s="1" t="s">
        <v>27</v>
      </c>
      <c r="K848" s="1" t="s">
        <v>16</v>
      </c>
      <c r="L848" s="1" t="s">
        <v>19</v>
      </c>
      <c r="M848" s="2" t="str">
        <f t="shared" si="313"/>
        <v>UK0013025</v>
      </c>
      <c r="N848" s="2" t="str">
        <f t="shared" si="314"/>
        <v>Solway Firth</v>
      </c>
      <c r="O848" s="2" t="str">
        <f t="shared" si="315"/>
        <v>SAC</v>
      </c>
      <c r="P848" s="2" t="str">
        <f t="shared" si="317"/>
        <v>A2.3</v>
      </c>
      <c r="Q848" s="37" t="s">
        <v>418</v>
      </c>
      <c r="R848" s="37" t="s">
        <v>419</v>
      </c>
      <c r="S848" s="37" t="s">
        <v>341</v>
      </c>
      <c r="T848" s="37" t="s">
        <v>543</v>
      </c>
      <c r="U848" s="9">
        <f t="shared" si="318"/>
        <v>0</v>
      </c>
      <c r="V848" s="9">
        <f t="shared" si="319"/>
        <v>0</v>
      </c>
      <c r="W848" s="9">
        <f t="shared" si="320"/>
        <v>0</v>
      </c>
      <c r="X848" s="9">
        <f t="shared" si="321"/>
        <v>0</v>
      </c>
      <c r="Y848" s="9">
        <f t="shared" si="322"/>
        <v>0</v>
      </c>
      <c r="Z848" s="9">
        <f t="shared" si="323"/>
        <v>0</v>
      </c>
      <c r="AA848" s="9">
        <f t="shared" si="324"/>
        <v>0</v>
      </c>
      <c r="AB848" s="9">
        <f t="shared" si="325"/>
        <v>0</v>
      </c>
      <c r="AN848" s="10" t="str">
        <f t="shared" si="316"/>
        <v>Portsmouth HarbourSPA</v>
      </c>
      <c r="AO848" s="10" t="str">
        <f t="shared" si="326"/>
        <v>Portsmouth Harbour</v>
      </c>
      <c r="AP848" s="9">
        <f>IFERROR(VLOOKUP($AN848,'Introduction probability'!$A$1:$L$128,5,FALSE),"0")</f>
        <v>1</v>
      </c>
      <c r="AQ848" s="9">
        <f>IFERROR(VLOOKUP($AN848,'Introduction probability'!$A$1:$L$128,6,FALSE),"0")</f>
        <v>0.5</v>
      </c>
      <c r="AR848" s="9">
        <f>IFERROR(VLOOKUP($AN848,'Introduction probability'!$A$1:$L$128,7,FALSE),"0")</f>
        <v>0.5</v>
      </c>
      <c r="AS848" s="9">
        <f>IFERROR(VLOOKUP($AN848,'Introduction probability'!$A$1:$L$128,8,FALSE),"0")</f>
        <v>1</v>
      </c>
      <c r="AT848" s="9">
        <f>IFERROR(VLOOKUP($AN848,'Introduction probability'!$A$1:$L$128,9,FALSE),"0")</f>
        <v>0.5</v>
      </c>
      <c r="AU848" s="9">
        <f>IFERROR(VLOOKUP($AN848,'Introduction probability'!$A$1:$L$128,10,FALSE),"0")</f>
        <v>1</v>
      </c>
      <c r="AV848" s="9">
        <f>IFERROR(VLOOKUP($AN848,'Introduction probability'!$A$1:$L$128,11,FALSE),"0")</f>
        <v>1</v>
      </c>
      <c r="AW848" s="9">
        <f>IFERROR(VLOOKUP($AN848,'Introduction probability'!$A$1:$L$128,12,FALSE),"0")</f>
        <v>1</v>
      </c>
      <c r="AY848" s="2" t="str">
        <f t="shared" si="327"/>
        <v>Portsmouth Harbour</v>
      </c>
      <c r="AZ848" s="2" t="str">
        <f t="shared" si="328"/>
        <v>SPA</v>
      </c>
      <c r="BA848" s="2">
        <f t="shared" si="329"/>
        <v>0</v>
      </c>
      <c r="BB848" s="2">
        <f t="shared" si="330"/>
        <v>0</v>
      </c>
      <c r="BC848" s="2">
        <f t="shared" si="331"/>
        <v>0</v>
      </c>
      <c r="BD848" s="2">
        <f t="shared" si="332"/>
        <v>0</v>
      </c>
      <c r="BE848" s="2">
        <f t="shared" si="333"/>
        <v>0</v>
      </c>
      <c r="BF848" s="2">
        <f t="shared" si="334"/>
        <v>0</v>
      </c>
      <c r="BG848" s="2">
        <f t="shared" si="335"/>
        <v>0</v>
      </c>
      <c r="BH848" s="2">
        <f t="shared" si="336"/>
        <v>0</v>
      </c>
    </row>
    <row r="849" spans="1:60" x14ac:dyDescent="0.25">
      <c r="A849" s="1" t="s">
        <v>311</v>
      </c>
      <c r="B849" s="1" t="s">
        <v>312</v>
      </c>
      <c r="C849" s="1" t="s">
        <v>242</v>
      </c>
      <c r="D849" s="1" t="s">
        <v>532</v>
      </c>
      <c r="E849" s="1" t="s">
        <v>205</v>
      </c>
      <c r="F849" s="1" t="s">
        <v>16</v>
      </c>
      <c r="G849" s="1" t="s">
        <v>16</v>
      </c>
      <c r="H849" s="1" t="s">
        <v>17</v>
      </c>
      <c r="I849" s="1" t="s">
        <v>465</v>
      </c>
      <c r="J849" s="1" t="s">
        <v>56</v>
      </c>
      <c r="K849" s="1" t="s">
        <v>16</v>
      </c>
      <c r="L849" s="1" t="s">
        <v>19</v>
      </c>
      <c r="M849" s="2" t="str">
        <f t="shared" si="313"/>
        <v>UK0013025</v>
      </c>
      <c r="N849" s="2" t="str">
        <f t="shared" si="314"/>
        <v>Solway Firth</v>
      </c>
      <c r="O849" s="2" t="str">
        <f t="shared" si="315"/>
        <v>SAC</v>
      </c>
      <c r="P849" s="2" t="str">
        <f t="shared" si="317"/>
        <v>A2.2</v>
      </c>
      <c r="Q849" s="37" t="s">
        <v>418</v>
      </c>
      <c r="R849" s="37" t="s">
        <v>419</v>
      </c>
      <c r="S849" s="37" t="s">
        <v>341</v>
      </c>
      <c r="T849" s="37" t="s">
        <v>549</v>
      </c>
      <c r="U849" s="9">
        <f t="shared" si="318"/>
        <v>0</v>
      </c>
      <c r="V849" s="9">
        <f t="shared" si="319"/>
        <v>0</v>
      </c>
      <c r="W849" s="9">
        <f t="shared" si="320"/>
        <v>0</v>
      </c>
      <c r="X849" s="9">
        <f t="shared" si="321"/>
        <v>0</v>
      </c>
      <c r="Y849" s="9">
        <f t="shared" si="322"/>
        <v>0</v>
      </c>
      <c r="Z849" s="9">
        <f t="shared" si="323"/>
        <v>0</v>
      </c>
      <c r="AA849" s="9">
        <f t="shared" si="324"/>
        <v>0</v>
      </c>
      <c r="AB849" s="9">
        <f t="shared" si="325"/>
        <v>0</v>
      </c>
      <c r="AN849" s="10" t="str">
        <f t="shared" si="316"/>
        <v>Portsmouth HarbourSPA</v>
      </c>
      <c r="AO849" s="10" t="str">
        <f t="shared" si="326"/>
        <v>Portsmouth Harbour</v>
      </c>
      <c r="AP849" s="9">
        <f>IFERROR(VLOOKUP($AN849,'Introduction probability'!$A$1:$L$128,5,FALSE),"0")</f>
        <v>1</v>
      </c>
      <c r="AQ849" s="9">
        <f>IFERROR(VLOOKUP($AN849,'Introduction probability'!$A$1:$L$128,6,FALSE),"0")</f>
        <v>0.5</v>
      </c>
      <c r="AR849" s="9">
        <f>IFERROR(VLOOKUP($AN849,'Introduction probability'!$A$1:$L$128,7,FALSE),"0")</f>
        <v>0.5</v>
      </c>
      <c r="AS849" s="9">
        <f>IFERROR(VLOOKUP($AN849,'Introduction probability'!$A$1:$L$128,8,FALSE),"0")</f>
        <v>1</v>
      </c>
      <c r="AT849" s="9">
        <f>IFERROR(VLOOKUP($AN849,'Introduction probability'!$A$1:$L$128,9,FALSE),"0")</f>
        <v>0.5</v>
      </c>
      <c r="AU849" s="9">
        <f>IFERROR(VLOOKUP($AN849,'Introduction probability'!$A$1:$L$128,10,FALSE),"0")</f>
        <v>1</v>
      </c>
      <c r="AV849" s="9">
        <f>IFERROR(VLOOKUP($AN849,'Introduction probability'!$A$1:$L$128,11,FALSE),"0")</f>
        <v>1</v>
      </c>
      <c r="AW849" s="9">
        <f>IFERROR(VLOOKUP($AN849,'Introduction probability'!$A$1:$L$128,12,FALSE),"0")</f>
        <v>1</v>
      </c>
      <c r="AY849" s="2" t="str">
        <f t="shared" si="327"/>
        <v>Portsmouth Harbour</v>
      </c>
      <c r="AZ849" s="2" t="str">
        <f t="shared" si="328"/>
        <v>SPA</v>
      </c>
      <c r="BA849" s="2">
        <f t="shared" si="329"/>
        <v>0</v>
      </c>
      <c r="BB849" s="2">
        <f t="shared" si="330"/>
        <v>0</v>
      </c>
      <c r="BC849" s="2">
        <f t="shared" si="331"/>
        <v>0</v>
      </c>
      <c r="BD849" s="2">
        <f t="shared" si="332"/>
        <v>0</v>
      </c>
      <c r="BE849" s="2">
        <f t="shared" si="333"/>
        <v>0</v>
      </c>
      <c r="BF849" s="2">
        <f t="shared" si="334"/>
        <v>0</v>
      </c>
      <c r="BG849" s="2">
        <f t="shared" si="335"/>
        <v>0</v>
      </c>
      <c r="BH849" s="2">
        <f t="shared" si="336"/>
        <v>0</v>
      </c>
    </row>
    <row r="850" spans="1:60" x14ac:dyDescent="0.25">
      <c r="A850" s="1" t="s">
        <v>311</v>
      </c>
      <c r="B850" s="1" t="s">
        <v>312</v>
      </c>
      <c r="C850" s="1" t="s">
        <v>242</v>
      </c>
      <c r="D850" s="1" t="s">
        <v>538</v>
      </c>
      <c r="E850" s="1" t="s">
        <v>259</v>
      </c>
      <c r="F850" s="1" t="s">
        <v>16</v>
      </c>
      <c r="G850" s="1" t="s">
        <v>16</v>
      </c>
      <c r="H850" s="1" t="s">
        <v>17</v>
      </c>
      <c r="I850" s="1" t="s">
        <v>16</v>
      </c>
      <c r="J850" s="1" t="s">
        <v>16</v>
      </c>
      <c r="K850" s="1" t="s">
        <v>16</v>
      </c>
      <c r="L850" s="1" t="s">
        <v>16</v>
      </c>
      <c r="M850" s="2" t="str">
        <f t="shared" si="313"/>
        <v>UK0013025</v>
      </c>
      <c r="N850" s="2" t="str">
        <f t="shared" si="314"/>
        <v>Solway Firth</v>
      </c>
      <c r="O850" s="2" t="str">
        <f t="shared" si="315"/>
        <v>SAC</v>
      </c>
      <c r="P850" s="2" t="str">
        <f t="shared" si="317"/>
        <v>H1220</v>
      </c>
      <c r="Q850" s="37" t="s">
        <v>418</v>
      </c>
      <c r="R850" s="37" t="s">
        <v>419</v>
      </c>
      <c r="S850" s="37" t="s">
        <v>341</v>
      </c>
      <c r="T850" s="37" t="s">
        <v>450</v>
      </c>
      <c r="U850" s="9">
        <f t="shared" si="318"/>
        <v>0</v>
      </c>
      <c r="V850" s="9">
        <f t="shared" si="319"/>
        <v>1</v>
      </c>
      <c r="W850" s="9">
        <f t="shared" si="320"/>
        <v>0</v>
      </c>
      <c r="X850" s="9">
        <f t="shared" si="321"/>
        <v>0</v>
      </c>
      <c r="Y850" s="9">
        <f t="shared" si="322"/>
        <v>0</v>
      </c>
      <c r="Z850" s="9">
        <f t="shared" si="323"/>
        <v>1</v>
      </c>
      <c r="AA850" s="9">
        <f t="shared" si="324"/>
        <v>1</v>
      </c>
      <c r="AB850" s="9">
        <f t="shared" si="325"/>
        <v>1</v>
      </c>
      <c r="AN850" s="10" t="str">
        <f t="shared" si="316"/>
        <v>Portsmouth HarbourSPA</v>
      </c>
      <c r="AO850" s="10" t="str">
        <f t="shared" si="326"/>
        <v>Portsmouth Harbour</v>
      </c>
      <c r="AP850" s="9">
        <f>IFERROR(VLOOKUP($AN850,'Introduction probability'!$A$1:$L$128,5,FALSE),"0")</f>
        <v>1</v>
      </c>
      <c r="AQ850" s="9">
        <f>IFERROR(VLOOKUP($AN850,'Introduction probability'!$A$1:$L$128,6,FALSE),"0")</f>
        <v>0.5</v>
      </c>
      <c r="AR850" s="9">
        <f>IFERROR(VLOOKUP($AN850,'Introduction probability'!$A$1:$L$128,7,FALSE),"0")</f>
        <v>0.5</v>
      </c>
      <c r="AS850" s="9">
        <f>IFERROR(VLOOKUP($AN850,'Introduction probability'!$A$1:$L$128,8,FALSE),"0")</f>
        <v>1</v>
      </c>
      <c r="AT850" s="9">
        <f>IFERROR(VLOOKUP($AN850,'Introduction probability'!$A$1:$L$128,9,FALSE),"0")</f>
        <v>0.5</v>
      </c>
      <c r="AU850" s="9">
        <f>IFERROR(VLOOKUP($AN850,'Introduction probability'!$A$1:$L$128,10,FALSE),"0")</f>
        <v>1</v>
      </c>
      <c r="AV850" s="9">
        <f>IFERROR(VLOOKUP($AN850,'Introduction probability'!$A$1:$L$128,11,FALSE),"0")</f>
        <v>1</v>
      </c>
      <c r="AW850" s="9">
        <f>IFERROR(VLOOKUP($AN850,'Introduction probability'!$A$1:$L$128,12,FALSE),"0")</f>
        <v>1</v>
      </c>
      <c r="AY850" s="2" t="str">
        <f t="shared" si="327"/>
        <v>Portsmouth Harbour</v>
      </c>
      <c r="AZ850" s="2" t="str">
        <f t="shared" si="328"/>
        <v>SPA</v>
      </c>
      <c r="BA850" s="2">
        <f t="shared" si="329"/>
        <v>0</v>
      </c>
      <c r="BB850" s="2">
        <f t="shared" si="330"/>
        <v>0.5</v>
      </c>
      <c r="BC850" s="2">
        <f t="shared" si="331"/>
        <v>0</v>
      </c>
      <c r="BD850" s="2">
        <f t="shared" si="332"/>
        <v>0</v>
      </c>
      <c r="BE850" s="2">
        <f t="shared" si="333"/>
        <v>0</v>
      </c>
      <c r="BF850" s="2">
        <f t="shared" si="334"/>
        <v>1</v>
      </c>
      <c r="BG850" s="2">
        <f t="shared" si="335"/>
        <v>1</v>
      </c>
      <c r="BH850" s="2">
        <f t="shared" si="336"/>
        <v>1</v>
      </c>
    </row>
    <row r="851" spans="1:60" x14ac:dyDescent="0.25">
      <c r="A851" s="1" t="s">
        <v>311</v>
      </c>
      <c r="B851" s="1" t="s">
        <v>312</v>
      </c>
      <c r="C851" s="1" t="s">
        <v>242</v>
      </c>
      <c r="D851" s="1" t="s">
        <v>441</v>
      </c>
      <c r="E851" s="1" t="s">
        <v>15</v>
      </c>
      <c r="F851" s="1" t="s">
        <v>16</v>
      </c>
      <c r="G851" s="1" t="s">
        <v>16</v>
      </c>
      <c r="H851" s="1" t="s">
        <v>17</v>
      </c>
      <c r="I851" s="1" t="s">
        <v>594</v>
      </c>
      <c r="J851" s="1" t="s">
        <v>154</v>
      </c>
      <c r="K851" s="1" t="s">
        <v>16</v>
      </c>
      <c r="L851" s="1" t="s">
        <v>19</v>
      </c>
      <c r="M851" s="2" t="str">
        <f t="shared" si="313"/>
        <v>UK0013025</v>
      </c>
      <c r="N851" s="2" t="str">
        <f t="shared" si="314"/>
        <v>Solway Firth</v>
      </c>
      <c r="O851" s="2" t="str">
        <f t="shared" si="315"/>
        <v>SAC</v>
      </c>
      <c r="P851" s="2" t="str">
        <f t="shared" si="317"/>
        <v>SF_SH_5</v>
      </c>
      <c r="Q851" s="37" t="s">
        <v>418</v>
      </c>
      <c r="R851" s="37" t="s">
        <v>419</v>
      </c>
      <c r="S851" s="37" t="s">
        <v>341</v>
      </c>
      <c r="T851" s="37" t="s">
        <v>455</v>
      </c>
      <c r="U851" s="9">
        <f t="shared" si="318"/>
        <v>0</v>
      </c>
      <c r="V851" s="9">
        <f t="shared" si="319"/>
        <v>1</v>
      </c>
      <c r="W851" s="9">
        <f t="shared" si="320"/>
        <v>0</v>
      </c>
      <c r="X851" s="9">
        <f t="shared" si="321"/>
        <v>1</v>
      </c>
      <c r="Y851" s="9">
        <f t="shared" si="322"/>
        <v>0</v>
      </c>
      <c r="Z851" s="9">
        <f t="shared" si="323"/>
        <v>0</v>
      </c>
      <c r="AA851" s="9">
        <f t="shared" si="324"/>
        <v>0</v>
      </c>
      <c r="AB851" s="9">
        <f t="shared" si="325"/>
        <v>0</v>
      </c>
      <c r="AN851" s="10" t="str">
        <f t="shared" si="316"/>
        <v>Portsmouth HarbourSPA</v>
      </c>
      <c r="AO851" s="10" t="str">
        <f t="shared" si="326"/>
        <v>Portsmouth Harbour</v>
      </c>
      <c r="AP851" s="9">
        <f>IFERROR(VLOOKUP($AN851,'Introduction probability'!$A$1:$L$128,5,FALSE),"0")</f>
        <v>1</v>
      </c>
      <c r="AQ851" s="9">
        <f>IFERROR(VLOOKUP($AN851,'Introduction probability'!$A$1:$L$128,6,FALSE),"0")</f>
        <v>0.5</v>
      </c>
      <c r="AR851" s="9">
        <f>IFERROR(VLOOKUP($AN851,'Introduction probability'!$A$1:$L$128,7,FALSE),"0")</f>
        <v>0.5</v>
      </c>
      <c r="AS851" s="9">
        <f>IFERROR(VLOOKUP($AN851,'Introduction probability'!$A$1:$L$128,8,FALSE),"0")</f>
        <v>1</v>
      </c>
      <c r="AT851" s="9">
        <f>IFERROR(VLOOKUP($AN851,'Introduction probability'!$A$1:$L$128,9,FALSE),"0")</f>
        <v>0.5</v>
      </c>
      <c r="AU851" s="9">
        <f>IFERROR(VLOOKUP($AN851,'Introduction probability'!$A$1:$L$128,10,FALSE),"0")</f>
        <v>1</v>
      </c>
      <c r="AV851" s="9">
        <f>IFERROR(VLOOKUP($AN851,'Introduction probability'!$A$1:$L$128,11,FALSE),"0")</f>
        <v>1</v>
      </c>
      <c r="AW851" s="9">
        <f>IFERROR(VLOOKUP($AN851,'Introduction probability'!$A$1:$L$128,12,FALSE),"0")</f>
        <v>1</v>
      </c>
      <c r="AY851" s="2" t="str">
        <f t="shared" si="327"/>
        <v>Portsmouth Harbour</v>
      </c>
      <c r="AZ851" s="2" t="str">
        <f t="shared" si="328"/>
        <v>SPA</v>
      </c>
      <c r="BA851" s="2">
        <f t="shared" si="329"/>
        <v>0</v>
      </c>
      <c r="BB851" s="2">
        <f t="shared" si="330"/>
        <v>0.5</v>
      </c>
      <c r="BC851" s="2">
        <f t="shared" si="331"/>
        <v>0</v>
      </c>
      <c r="BD851" s="2">
        <f t="shared" si="332"/>
        <v>1</v>
      </c>
      <c r="BE851" s="2">
        <f t="shared" si="333"/>
        <v>0</v>
      </c>
      <c r="BF851" s="2">
        <f t="shared" si="334"/>
        <v>0</v>
      </c>
      <c r="BG851" s="2">
        <f t="shared" si="335"/>
        <v>0</v>
      </c>
      <c r="BH851" s="2">
        <f t="shared" si="336"/>
        <v>0</v>
      </c>
    </row>
    <row r="852" spans="1:60" x14ac:dyDescent="0.25">
      <c r="A852" s="1" t="s">
        <v>311</v>
      </c>
      <c r="B852" s="1" t="s">
        <v>312</v>
      </c>
      <c r="C852" s="1" t="s">
        <v>242</v>
      </c>
      <c r="D852" s="1" t="s">
        <v>441</v>
      </c>
      <c r="E852" s="1" t="s">
        <v>15</v>
      </c>
      <c r="F852" s="1" t="s">
        <v>16</v>
      </c>
      <c r="G852" s="1" t="s">
        <v>16</v>
      </c>
      <c r="H852" s="1" t="s">
        <v>17</v>
      </c>
      <c r="I852" s="1" t="s">
        <v>624</v>
      </c>
      <c r="J852" s="1" t="s">
        <v>263</v>
      </c>
      <c r="K852" s="1" t="s">
        <v>16</v>
      </c>
      <c r="L852" s="1" t="s">
        <v>19</v>
      </c>
      <c r="M852" s="2" t="str">
        <f t="shared" si="313"/>
        <v>UK0013025</v>
      </c>
      <c r="N852" s="2" t="str">
        <f t="shared" si="314"/>
        <v>Solway Firth</v>
      </c>
      <c r="O852" s="2" t="str">
        <f t="shared" si="315"/>
        <v>SAC</v>
      </c>
      <c r="P852" s="2" t="str">
        <f t="shared" si="317"/>
        <v>A2.71</v>
      </c>
      <c r="Q852" s="37" t="s">
        <v>418</v>
      </c>
      <c r="R852" s="37" t="s">
        <v>419</v>
      </c>
      <c r="S852" s="37" t="s">
        <v>341</v>
      </c>
      <c r="T852" s="37" t="s">
        <v>456</v>
      </c>
      <c r="U852" s="9">
        <f t="shared" si="318"/>
        <v>0</v>
      </c>
      <c r="V852" s="9">
        <f t="shared" si="319"/>
        <v>0</v>
      </c>
      <c r="W852" s="9">
        <f t="shared" si="320"/>
        <v>0</v>
      </c>
      <c r="X852" s="9">
        <f t="shared" si="321"/>
        <v>0</v>
      </c>
      <c r="Y852" s="9">
        <f t="shared" si="322"/>
        <v>0</v>
      </c>
      <c r="Z852" s="9">
        <f t="shared" si="323"/>
        <v>0</v>
      </c>
      <c r="AA852" s="9">
        <f t="shared" si="324"/>
        <v>0</v>
      </c>
      <c r="AB852" s="9">
        <f t="shared" si="325"/>
        <v>0</v>
      </c>
      <c r="AN852" s="10" t="str">
        <f t="shared" si="316"/>
        <v>Portsmouth HarbourSPA</v>
      </c>
      <c r="AO852" s="10" t="str">
        <f t="shared" si="326"/>
        <v>Portsmouth Harbour</v>
      </c>
      <c r="AP852" s="9">
        <f>IFERROR(VLOOKUP($AN852,'Introduction probability'!$A$1:$L$128,5,FALSE),"0")</f>
        <v>1</v>
      </c>
      <c r="AQ852" s="9">
        <f>IFERROR(VLOOKUP($AN852,'Introduction probability'!$A$1:$L$128,6,FALSE),"0")</f>
        <v>0.5</v>
      </c>
      <c r="AR852" s="9">
        <f>IFERROR(VLOOKUP($AN852,'Introduction probability'!$A$1:$L$128,7,FALSE),"0")</f>
        <v>0.5</v>
      </c>
      <c r="AS852" s="9">
        <f>IFERROR(VLOOKUP($AN852,'Introduction probability'!$A$1:$L$128,8,FALSE),"0")</f>
        <v>1</v>
      </c>
      <c r="AT852" s="9">
        <f>IFERROR(VLOOKUP($AN852,'Introduction probability'!$A$1:$L$128,9,FALSE),"0")</f>
        <v>0.5</v>
      </c>
      <c r="AU852" s="9">
        <f>IFERROR(VLOOKUP($AN852,'Introduction probability'!$A$1:$L$128,10,FALSE),"0")</f>
        <v>1</v>
      </c>
      <c r="AV852" s="9">
        <f>IFERROR(VLOOKUP($AN852,'Introduction probability'!$A$1:$L$128,11,FALSE),"0")</f>
        <v>1</v>
      </c>
      <c r="AW852" s="9">
        <f>IFERROR(VLOOKUP($AN852,'Introduction probability'!$A$1:$L$128,12,FALSE),"0")</f>
        <v>1</v>
      </c>
      <c r="AY852" s="2" t="str">
        <f t="shared" si="327"/>
        <v>Portsmouth Harbour</v>
      </c>
      <c r="AZ852" s="2" t="str">
        <f t="shared" si="328"/>
        <v>SPA</v>
      </c>
      <c r="BA852" s="2">
        <f t="shared" si="329"/>
        <v>0</v>
      </c>
      <c r="BB852" s="2">
        <f t="shared" si="330"/>
        <v>0</v>
      </c>
      <c r="BC852" s="2">
        <f t="shared" si="331"/>
        <v>0</v>
      </c>
      <c r="BD852" s="2">
        <f t="shared" si="332"/>
        <v>0</v>
      </c>
      <c r="BE852" s="2">
        <f t="shared" si="333"/>
        <v>0</v>
      </c>
      <c r="BF852" s="2">
        <f t="shared" si="334"/>
        <v>0</v>
      </c>
      <c r="BG852" s="2">
        <f t="shared" si="335"/>
        <v>0</v>
      </c>
      <c r="BH852" s="2">
        <f t="shared" si="336"/>
        <v>0</v>
      </c>
    </row>
    <row r="853" spans="1:60" x14ac:dyDescent="0.25">
      <c r="A853" s="1" t="s">
        <v>311</v>
      </c>
      <c r="B853" s="1" t="s">
        <v>312</v>
      </c>
      <c r="C853" s="1" t="s">
        <v>242</v>
      </c>
      <c r="D853" s="1" t="s">
        <v>441</v>
      </c>
      <c r="E853" s="1" t="s">
        <v>15</v>
      </c>
      <c r="F853" s="1" t="s">
        <v>16</v>
      </c>
      <c r="G853" s="1" t="s">
        <v>16</v>
      </c>
      <c r="H853" s="1" t="s">
        <v>17</v>
      </c>
      <c r="I853" s="1" t="s">
        <v>595</v>
      </c>
      <c r="J853" s="1" t="s">
        <v>155</v>
      </c>
      <c r="K853" s="1" t="s">
        <v>16</v>
      </c>
      <c r="L853" s="1" t="s">
        <v>19</v>
      </c>
      <c r="M853" s="2" t="str">
        <f t="shared" si="313"/>
        <v>UK0013025</v>
      </c>
      <c r="N853" s="2" t="str">
        <f t="shared" si="314"/>
        <v>Solway Firth</v>
      </c>
      <c r="O853" s="2" t="str">
        <f t="shared" si="315"/>
        <v>SAC</v>
      </c>
      <c r="P853" s="2" t="str">
        <f t="shared" si="317"/>
        <v>A1</v>
      </c>
      <c r="Q853" s="37" t="s">
        <v>418</v>
      </c>
      <c r="R853" s="37" t="s">
        <v>419</v>
      </c>
      <c r="S853" s="37" t="s">
        <v>341</v>
      </c>
      <c r="T853" s="37" t="s">
        <v>593</v>
      </c>
      <c r="U853" s="9">
        <f t="shared" si="318"/>
        <v>0</v>
      </c>
      <c r="V853" s="9">
        <f t="shared" si="319"/>
        <v>0</v>
      </c>
      <c r="W853" s="9">
        <f t="shared" si="320"/>
        <v>0</v>
      </c>
      <c r="X853" s="9">
        <f t="shared" si="321"/>
        <v>0</v>
      </c>
      <c r="Y853" s="9">
        <f t="shared" si="322"/>
        <v>0</v>
      </c>
      <c r="Z853" s="9">
        <f t="shared" si="323"/>
        <v>0</v>
      </c>
      <c r="AA853" s="9">
        <f t="shared" si="324"/>
        <v>0</v>
      </c>
      <c r="AB853" s="9">
        <f t="shared" si="325"/>
        <v>0</v>
      </c>
      <c r="AN853" s="10" t="str">
        <f t="shared" si="316"/>
        <v>Portsmouth HarbourSPA</v>
      </c>
      <c r="AO853" s="10" t="str">
        <f t="shared" si="326"/>
        <v>Portsmouth Harbour</v>
      </c>
      <c r="AP853" s="9">
        <f>IFERROR(VLOOKUP($AN853,'Introduction probability'!$A$1:$L$128,5,FALSE),"0")</f>
        <v>1</v>
      </c>
      <c r="AQ853" s="9">
        <f>IFERROR(VLOOKUP($AN853,'Introduction probability'!$A$1:$L$128,6,FALSE),"0")</f>
        <v>0.5</v>
      </c>
      <c r="AR853" s="9">
        <f>IFERROR(VLOOKUP($AN853,'Introduction probability'!$A$1:$L$128,7,FALSE),"0")</f>
        <v>0.5</v>
      </c>
      <c r="AS853" s="9">
        <f>IFERROR(VLOOKUP($AN853,'Introduction probability'!$A$1:$L$128,8,FALSE),"0")</f>
        <v>1</v>
      </c>
      <c r="AT853" s="9">
        <f>IFERROR(VLOOKUP($AN853,'Introduction probability'!$A$1:$L$128,9,FALSE),"0")</f>
        <v>0.5</v>
      </c>
      <c r="AU853" s="9">
        <f>IFERROR(VLOOKUP($AN853,'Introduction probability'!$A$1:$L$128,10,FALSE),"0")</f>
        <v>1</v>
      </c>
      <c r="AV853" s="9">
        <f>IFERROR(VLOOKUP($AN853,'Introduction probability'!$A$1:$L$128,11,FALSE),"0")</f>
        <v>1</v>
      </c>
      <c r="AW853" s="9">
        <f>IFERROR(VLOOKUP($AN853,'Introduction probability'!$A$1:$L$128,12,FALSE),"0")</f>
        <v>1</v>
      </c>
      <c r="AY853" s="2" t="str">
        <f t="shared" si="327"/>
        <v>Portsmouth Harbour</v>
      </c>
      <c r="AZ853" s="2" t="str">
        <f t="shared" si="328"/>
        <v>SPA</v>
      </c>
      <c r="BA853" s="2">
        <f t="shared" si="329"/>
        <v>0</v>
      </c>
      <c r="BB853" s="2">
        <f t="shared" si="330"/>
        <v>0</v>
      </c>
      <c r="BC853" s="2">
        <f t="shared" si="331"/>
        <v>0</v>
      </c>
      <c r="BD853" s="2">
        <f t="shared" si="332"/>
        <v>0</v>
      </c>
      <c r="BE853" s="2">
        <f t="shared" si="333"/>
        <v>0</v>
      </c>
      <c r="BF853" s="2">
        <f t="shared" si="334"/>
        <v>0</v>
      </c>
      <c r="BG853" s="2">
        <f t="shared" si="335"/>
        <v>0</v>
      </c>
      <c r="BH853" s="2">
        <f t="shared" si="336"/>
        <v>0</v>
      </c>
    </row>
    <row r="854" spans="1:60" x14ac:dyDescent="0.25">
      <c r="A854" s="1" t="s">
        <v>311</v>
      </c>
      <c r="B854" s="1" t="s">
        <v>312</v>
      </c>
      <c r="C854" s="1" t="s">
        <v>242</v>
      </c>
      <c r="D854" s="1" t="s">
        <v>441</v>
      </c>
      <c r="E854" s="1" t="s">
        <v>15</v>
      </c>
      <c r="F854" s="1" t="s">
        <v>16</v>
      </c>
      <c r="G854" s="1" t="s">
        <v>16</v>
      </c>
      <c r="H854" s="1" t="s">
        <v>17</v>
      </c>
      <c r="I854" s="1" t="s">
        <v>625</v>
      </c>
      <c r="J854" s="1" t="s">
        <v>273</v>
      </c>
      <c r="K854" s="1" t="s">
        <v>16</v>
      </c>
      <c r="L854" s="1" t="s">
        <v>19</v>
      </c>
      <c r="M854" s="2" t="str">
        <f t="shared" si="313"/>
        <v>UK0013025</v>
      </c>
      <c r="N854" s="2" t="str">
        <f t="shared" si="314"/>
        <v>Solway Firth</v>
      </c>
      <c r="O854" s="2" t="str">
        <f t="shared" si="315"/>
        <v>SAC</v>
      </c>
      <c r="P854" s="2" t="str">
        <f t="shared" si="317"/>
        <v>SF_SH_3</v>
      </c>
      <c r="Q854" s="37" t="s">
        <v>420</v>
      </c>
      <c r="R854" s="37" t="s">
        <v>220</v>
      </c>
      <c r="S854" s="37" t="s">
        <v>341</v>
      </c>
      <c r="T854" s="37" t="s">
        <v>530</v>
      </c>
      <c r="U854" s="9">
        <f t="shared" si="318"/>
        <v>0</v>
      </c>
      <c r="V854" s="9">
        <f t="shared" si="319"/>
        <v>0</v>
      </c>
      <c r="W854" s="9">
        <f t="shared" si="320"/>
        <v>0</v>
      </c>
      <c r="X854" s="9">
        <f t="shared" si="321"/>
        <v>0</v>
      </c>
      <c r="Y854" s="9">
        <f t="shared" si="322"/>
        <v>0</v>
      </c>
      <c r="Z854" s="9">
        <f t="shared" si="323"/>
        <v>0</v>
      </c>
      <c r="AA854" s="9">
        <f t="shared" si="324"/>
        <v>0</v>
      </c>
      <c r="AB854" s="9">
        <f t="shared" si="325"/>
        <v>0</v>
      </c>
      <c r="AN854" s="10" t="str">
        <f t="shared" si="316"/>
        <v>Ribble and Alt EstuariesSPA</v>
      </c>
      <c r="AO854" s="10" t="str">
        <f t="shared" si="326"/>
        <v>Ribble and Alt Estuaries</v>
      </c>
      <c r="AP854" s="9">
        <f>IFERROR(VLOOKUP($AN854,'Introduction probability'!$A$1:$L$128,5,FALSE),"0")</f>
        <v>0.5</v>
      </c>
      <c r="AQ854" s="9">
        <f>IFERROR(VLOOKUP($AN854,'Introduction probability'!$A$1:$L$128,6,FALSE),"0")</f>
        <v>0.5</v>
      </c>
      <c r="AR854" s="9">
        <f>IFERROR(VLOOKUP($AN854,'Introduction probability'!$A$1:$L$128,7,FALSE),"0")</f>
        <v>0.5</v>
      </c>
      <c r="AS854" s="9">
        <f>IFERROR(VLOOKUP($AN854,'Introduction probability'!$A$1:$L$128,8,FALSE),"0")</f>
        <v>1</v>
      </c>
      <c r="AT854" s="9">
        <f>IFERROR(VLOOKUP($AN854,'Introduction probability'!$A$1:$L$128,9,FALSE),"0")</f>
        <v>0.5</v>
      </c>
      <c r="AU854" s="9">
        <f>IFERROR(VLOOKUP($AN854,'Introduction probability'!$A$1:$L$128,10,FALSE),"0")</f>
        <v>0.5</v>
      </c>
      <c r="AV854" s="9">
        <f>IFERROR(VLOOKUP($AN854,'Introduction probability'!$A$1:$L$128,11,FALSE),"0")</f>
        <v>0.5</v>
      </c>
      <c r="AW854" s="9">
        <f>IFERROR(VLOOKUP($AN854,'Introduction probability'!$A$1:$L$128,12,FALSE),"0")</f>
        <v>0.5</v>
      </c>
      <c r="AY854" s="2" t="str">
        <f t="shared" si="327"/>
        <v>Ribble and Alt Estuaries</v>
      </c>
      <c r="AZ854" s="2" t="str">
        <f t="shared" si="328"/>
        <v>SPA</v>
      </c>
      <c r="BA854" s="2">
        <f t="shared" si="329"/>
        <v>0</v>
      </c>
      <c r="BB854" s="2">
        <f t="shared" si="330"/>
        <v>0</v>
      </c>
      <c r="BC854" s="2">
        <f t="shared" si="331"/>
        <v>0</v>
      </c>
      <c r="BD854" s="2">
        <f t="shared" si="332"/>
        <v>0</v>
      </c>
      <c r="BE854" s="2">
        <f t="shared" si="333"/>
        <v>0</v>
      </c>
      <c r="BF854" s="2">
        <f t="shared" si="334"/>
        <v>0</v>
      </c>
      <c r="BG854" s="2">
        <f t="shared" si="335"/>
        <v>0</v>
      </c>
      <c r="BH854" s="2">
        <f t="shared" si="336"/>
        <v>0</v>
      </c>
    </row>
    <row r="855" spans="1:60" x14ac:dyDescent="0.25">
      <c r="A855" s="1" t="s">
        <v>311</v>
      </c>
      <c r="B855" s="1" t="s">
        <v>312</v>
      </c>
      <c r="C855" s="1" t="s">
        <v>242</v>
      </c>
      <c r="D855" s="1" t="s">
        <v>441</v>
      </c>
      <c r="E855" s="1" t="s">
        <v>15</v>
      </c>
      <c r="F855" s="1" t="s">
        <v>16</v>
      </c>
      <c r="G855" s="1" t="s">
        <v>16</v>
      </c>
      <c r="H855" s="1" t="s">
        <v>17</v>
      </c>
      <c r="I855" s="1" t="s">
        <v>626</v>
      </c>
      <c r="J855" s="1" t="s">
        <v>290</v>
      </c>
      <c r="K855" s="1" t="s">
        <v>16</v>
      </c>
      <c r="L855" s="1" t="s">
        <v>19</v>
      </c>
      <c r="M855" s="2" t="str">
        <f t="shared" si="313"/>
        <v>UK0013025</v>
      </c>
      <c r="N855" s="2" t="str">
        <f t="shared" si="314"/>
        <v>Solway Firth</v>
      </c>
      <c r="O855" s="2" t="str">
        <f t="shared" si="315"/>
        <v>SAC</v>
      </c>
      <c r="P855" s="2" t="str">
        <f t="shared" si="317"/>
        <v>SF_SH_6</v>
      </c>
      <c r="Q855" s="37" t="s">
        <v>420</v>
      </c>
      <c r="R855" s="37" t="s">
        <v>220</v>
      </c>
      <c r="S855" s="37" t="s">
        <v>341</v>
      </c>
      <c r="T855" s="37" t="s">
        <v>596</v>
      </c>
      <c r="U855" s="9">
        <f t="shared" si="318"/>
        <v>0</v>
      </c>
      <c r="V855" s="9">
        <f t="shared" si="319"/>
        <v>0</v>
      </c>
      <c r="W855" s="9">
        <f t="shared" si="320"/>
        <v>0</v>
      </c>
      <c r="X855" s="9">
        <f t="shared" si="321"/>
        <v>0</v>
      </c>
      <c r="Y855" s="9">
        <f t="shared" si="322"/>
        <v>0</v>
      </c>
      <c r="Z855" s="9">
        <f t="shared" si="323"/>
        <v>0</v>
      </c>
      <c r="AA855" s="9">
        <f t="shared" si="324"/>
        <v>0</v>
      </c>
      <c r="AB855" s="9">
        <f t="shared" si="325"/>
        <v>0</v>
      </c>
      <c r="AN855" s="10" t="str">
        <f t="shared" si="316"/>
        <v>Ribble and Alt EstuariesSPA</v>
      </c>
      <c r="AO855" s="10" t="str">
        <f t="shared" si="326"/>
        <v>Ribble and Alt Estuaries</v>
      </c>
      <c r="AP855" s="9">
        <f>IFERROR(VLOOKUP($AN855,'Introduction probability'!$A$1:$L$128,5,FALSE),"0")</f>
        <v>0.5</v>
      </c>
      <c r="AQ855" s="9">
        <f>IFERROR(VLOOKUP($AN855,'Introduction probability'!$A$1:$L$128,6,FALSE),"0")</f>
        <v>0.5</v>
      </c>
      <c r="AR855" s="9">
        <f>IFERROR(VLOOKUP($AN855,'Introduction probability'!$A$1:$L$128,7,FALSE),"0")</f>
        <v>0.5</v>
      </c>
      <c r="AS855" s="9">
        <f>IFERROR(VLOOKUP($AN855,'Introduction probability'!$A$1:$L$128,8,FALSE),"0")</f>
        <v>1</v>
      </c>
      <c r="AT855" s="9">
        <f>IFERROR(VLOOKUP($AN855,'Introduction probability'!$A$1:$L$128,9,FALSE),"0")</f>
        <v>0.5</v>
      </c>
      <c r="AU855" s="9">
        <f>IFERROR(VLOOKUP($AN855,'Introduction probability'!$A$1:$L$128,10,FALSE),"0")</f>
        <v>0.5</v>
      </c>
      <c r="AV855" s="9">
        <f>IFERROR(VLOOKUP($AN855,'Introduction probability'!$A$1:$L$128,11,FALSE),"0")</f>
        <v>0.5</v>
      </c>
      <c r="AW855" s="9">
        <f>IFERROR(VLOOKUP($AN855,'Introduction probability'!$A$1:$L$128,12,FALSE),"0")</f>
        <v>0.5</v>
      </c>
      <c r="AY855" s="2" t="str">
        <f t="shared" si="327"/>
        <v>Ribble and Alt Estuaries</v>
      </c>
      <c r="AZ855" s="2" t="str">
        <f t="shared" si="328"/>
        <v>SPA</v>
      </c>
      <c r="BA855" s="2">
        <f t="shared" si="329"/>
        <v>0</v>
      </c>
      <c r="BB855" s="2">
        <f t="shared" si="330"/>
        <v>0</v>
      </c>
      <c r="BC855" s="2">
        <f t="shared" si="331"/>
        <v>0</v>
      </c>
      <c r="BD855" s="2">
        <f t="shared" si="332"/>
        <v>0</v>
      </c>
      <c r="BE855" s="2">
        <f t="shared" si="333"/>
        <v>0</v>
      </c>
      <c r="BF855" s="2">
        <f t="shared" si="334"/>
        <v>0</v>
      </c>
      <c r="BG855" s="2">
        <f t="shared" si="335"/>
        <v>0</v>
      </c>
      <c r="BH855" s="2">
        <f t="shared" si="336"/>
        <v>0</v>
      </c>
    </row>
    <row r="856" spans="1:60" x14ac:dyDescent="0.25">
      <c r="A856" s="1" t="s">
        <v>311</v>
      </c>
      <c r="B856" s="1" t="s">
        <v>312</v>
      </c>
      <c r="C856" s="1" t="s">
        <v>242</v>
      </c>
      <c r="D856" s="1" t="s">
        <v>441</v>
      </c>
      <c r="E856" s="1" t="s">
        <v>15</v>
      </c>
      <c r="F856" s="1" t="s">
        <v>16</v>
      </c>
      <c r="G856" s="1" t="s">
        <v>16</v>
      </c>
      <c r="H856" s="1" t="s">
        <v>17</v>
      </c>
      <c r="I856" s="1" t="s">
        <v>632</v>
      </c>
      <c r="J856" s="1" t="s">
        <v>303</v>
      </c>
      <c r="K856" s="1" t="s">
        <v>16</v>
      </c>
      <c r="L856" s="1" t="s">
        <v>19</v>
      </c>
      <c r="M856" s="2" t="str">
        <f t="shared" si="313"/>
        <v>UK0013025</v>
      </c>
      <c r="N856" s="2" t="str">
        <f t="shared" si="314"/>
        <v>Solway Firth</v>
      </c>
      <c r="O856" s="2" t="str">
        <f t="shared" si="315"/>
        <v>SAC</v>
      </c>
      <c r="P856" s="2" t="str">
        <f t="shared" si="317"/>
        <v>A5.61</v>
      </c>
      <c r="Q856" s="37" t="s">
        <v>420</v>
      </c>
      <c r="R856" s="37" t="s">
        <v>220</v>
      </c>
      <c r="S856" s="37" t="s">
        <v>341</v>
      </c>
      <c r="T856" s="37" t="s">
        <v>459</v>
      </c>
      <c r="U856" s="9">
        <f t="shared" si="318"/>
        <v>0</v>
      </c>
      <c r="V856" s="9">
        <f t="shared" si="319"/>
        <v>1</v>
      </c>
      <c r="W856" s="9">
        <f t="shared" si="320"/>
        <v>0</v>
      </c>
      <c r="X856" s="9">
        <f t="shared" si="321"/>
        <v>0</v>
      </c>
      <c r="Y856" s="9">
        <f t="shared" si="322"/>
        <v>0</v>
      </c>
      <c r="Z856" s="9">
        <f t="shared" si="323"/>
        <v>0</v>
      </c>
      <c r="AA856" s="9">
        <f t="shared" si="324"/>
        <v>0</v>
      </c>
      <c r="AB856" s="9">
        <f t="shared" si="325"/>
        <v>0</v>
      </c>
      <c r="AN856" s="10" t="str">
        <f t="shared" si="316"/>
        <v>Ribble and Alt EstuariesSPA</v>
      </c>
      <c r="AO856" s="10" t="str">
        <f t="shared" si="326"/>
        <v>Ribble and Alt Estuaries</v>
      </c>
      <c r="AP856" s="9">
        <f>IFERROR(VLOOKUP($AN856,'Introduction probability'!$A$1:$L$128,5,FALSE),"0")</f>
        <v>0.5</v>
      </c>
      <c r="AQ856" s="9">
        <f>IFERROR(VLOOKUP($AN856,'Introduction probability'!$A$1:$L$128,6,FALSE),"0")</f>
        <v>0.5</v>
      </c>
      <c r="AR856" s="9">
        <f>IFERROR(VLOOKUP($AN856,'Introduction probability'!$A$1:$L$128,7,FALSE),"0")</f>
        <v>0.5</v>
      </c>
      <c r="AS856" s="9">
        <f>IFERROR(VLOOKUP($AN856,'Introduction probability'!$A$1:$L$128,8,FALSE),"0")</f>
        <v>1</v>
      </c>
      <c r="AT856" s="9">
        <f>IFERROR(VLOOKUP($AN856,'Introduction probability'!$A$1:$L$128,9,FALSE),"0")</f>
        <v>0.5</v>
      </c>
      <c r="AU856" s="9">
        <f>IFERROR(VLOOKUP($AN856,'Introduction probability'!$A$1:$L$128,10,FALSE),"0")</f>
        <v>0.5</v>
      </c>
      <c r="AV856" s="9">
        <f>IFERROR(VLOOKUP($AN856,'Introduction probability'!$A$1:$L$128,11,FALSE),"0")</f>
        <v>0.5</v>
      </c>
      <c r="AW856" s="9">
        <f>IFERROR(VLOOKUP($AN856,'Introduction probability'!$A$1:$L$128,12,FALSE),"0")</f>
        <v>0.5</v>
      </c>
      <c r="AY856" s="2" t="str">
        <f t="shared" si="327"/>
        <v>Ribble and Alt Estuaries</v>
      </c>
      <c r="AZ856" s="2" t="str">
        <f t="shared" si="328"/>
        <v>SPA</v>
      </c>
      <c r="BA856" s="2">
        <f t="shared" si="329"/>
        <v>0</v>
      </c>
      <c r="BB856" s="2">
        <f t="shared" si="330"/>
        <v>0.5</v>
      </c>
      <c r="BC856" s="2">
        <f t="shared" si="331"/>
        <v>0</v>
      </c>
      <c r="BD856" s="2">
        <f t="shared" si="332"/>
        <v>0</v>
      </c>
      <c r="BE856" s="2">
        <f t="shared" si="333"/>
        <v>0</v>
      </c>
      <c r="BF856" s="2">
        <f t="shared" si="334"/>
        <v>0</v>
      </c>
      <c r="BG856" s="2">
        <f t="shared" si="335"/>
        <v>0</v>
      </c>
      <c r="BH856" s="2">
        <f t="shared" si="336"/>
        <v>0</v>
      </c>
    </row>
    <row r="857" spans="1:60" x14ac:dyDescent="0.25">
      <c r="A857" s="1" t="s">
        <v>311</v>
      </c>
      <c r="B857" s="1" t="s">
        <v>312</v>
      </c>
      <c r="C857" s="1" t="s">
        <v>242</v>
      </c>
      <c r="D857" s="1" t="s">
        <v>441</v>
      </c>
      <c r="E857" s="1" t="s">
        <v>15</v>
      </c>
      <c r="F857" s="1" t="s">
        <v>16</v>
      </c>
      <c r="G857" s="1" t="s">
        <v>16</v>
      </c>
      <c r="H857" s="1" t="s">
        <v>17</v>
      </c>
      <c r="I857" s="1" t="s">
        <v>592</v>
      </c>
      <c r="J857" s="1" t="s">
        <v>21</v>
      </c>
      <c r="K857" s="1" t="s">
        <v>16</v>
      </c>
      <c r="L857" s="1" t="s">
        <v>19</v>
      </c>
      <c r="M857" s="2" t="str">
        <f t="shared" si="313"/>
        <v>UK0013025</v>
      </c>
      <c r="N857" s="2" t="str">
        <f t="shared" si="314"/>
        <v>Solway Firth</v>
      </c>
      <c r="O857" s="2" t="str">
        <f t="shared" si="315"/>
        <v>SAC</v>
      </c>
      <c r="P857" s="2" t="str">
        <f t="shared" si="317"/>
        <v>SF_SH_4</v>
      </c>
      <c r="Q857" s="37" t="s">
        <v>420</v>
      </c>
      <c r="R857" s="37" t="s">
        <v>220</v>
      </c>
      <c r="S857" s="37" t="s">
        <v>341</v>
      </c>
      <c r="T857" s="37" t="s">
        <v>444</v>
      </c>
      <c r="U857" s="9">
        <f t="shared" si="318"/>
        <v>0</v>
      </c>
      <c r="V857" s="9">
        <f t="shared" si="319"/>
        <v>0</v>
      </c>
      <c r="W857" s="9">
        <f t="shared" si="320"/>
        <v>0</v>
      </c>
      <c r="X857" s="9">
        <f t="shared" si="321"/>
        <v>0</v>
      </c>
      <c r="Y857" s="9">
        <f t="shared" si="322"/>
        <v>0</v>
      </c>
      <c r="Z857" s="9">
        <f t="shared" si="323"/>
        <v>0</v>
      </c>
      <c r="AA857" s="9">
        <f t="shared" si="324"/>
        <v>0</v>
      </c>
      <c r="AB857" s="9">
        <f t="shared" si="325"/>
        <v>0</v>
      </c>
      <c r="AN857" s="10" t="str">
        <f t="shared" si="316"/>
        <v>Ribble and Alt EstuariesSPA</v>
      </c>
      <c r="AO857" s="10" t="str">
        <f t="shared" si="326"/>
        <v>Ribble and Alt Estuaries</v>
      </c>
      <c r="AP857" s="9">
        <f>IFERROR(VLOOKUP($AN857,'Introduction probability'!$A$1:$L$128,5,FALSE),"0")</f>
        <v>0.5</v>
      </c>
      <c r="AQ857" s="9">
        <f>IFERROR(VLOOKUP($AN857,'Introduction probability'!$A$1:$L$128,6,FALSE),"0")</f>
        <v>0.5</v>
      </c>
      <c r="AR857" s="9">
        <f>IFERROR(VLOOKUP($AN857,'Introduction probability'!$A$1:$L$128,7,FALSE),"0")</f>
        <v>0.5</v>
      </c>
      <c r="AS857" s="9">
        <f>IFERROR(VLOOKUP($AN857,'Introduction probability'!$A$1:$L$128,8,FALSE),"0")</f>
        <v>1</v>
      </c>
      <c r="AT857" s="9">
        <f>IFERROR(VLOOKUP($AN857,'Introduction probability'!$A$1:$L$128,9,FALSE),"0")</f>
        <v>0.5</v>
      </c>
      <c r="AU857" s="9">
        <f>IFERROR(VLOOKUP($AN857,'Introduction probability'!$A$1:$L$128,10,FALSE),"0")</f>
        <v>0.5</v>
      </c>
      <c r="AV857" s="9">
        <f>IFERROR(VLOOKUP($AN857,'Introduction probability'!$A$1:$L$128,11,FALSE),"0")</f>
        <v>0.5</v>
      </c>
      <c r="AW857" s="9">
        <f>IFERROR(VLOOKUP($AN857,'Introduction probability'!$A$1:$L$128,12,FALSE),"0")</f>
        <v>0.5</v>
      </c>
      <c r="AY857" s="2" t="str">
        <f t="shared" si="327"/>
        <v>Ribble and Alt Estuaries</v>
      </c>
      <c r="AZ857" s="2" t="str">
        <f t="shared" si="328"/>
        <v>SPA</v>
      </c>
      <c r="BA857" s="2">
        <f t="shared" si="329"/>
        <v>0</v>
      </c>
      <c r="BB857" s="2">
        <f t="shared" si="330"/>
        <v>0</v>
      </c>
      <c r="BC857" s="2">
        <f t="shared" si="331"/>
        <v>0</v>
      </c>
      <c r="BD857" s="2">
        <f t="shared" si="332"/>
        <v>0</v>
      </c>
      <c r="BE857" s="2">
        <f t="shared" si="333"/>
        <v>0</v>
      </c>
      <c r="BF857" s="2">
        <f t="shared" si="334"/>
        <v>0</v>
      </c>
      <c r="BG857" s="2">
        <f t="shared" si="335"/>
        <v>0</v>
      </c>
      <c r="BH857" s="2">
        <f t="shared" si="336"/>
        <v>0</v>
      </c>
    </row>
    <row r="858" spans="1:60" x14ac:dyDescent="0.25">
      <c r="A858" s="1" t="s">
        <v>311</v>
      </c>
      <c r="B858" s="1" t="s">
        <v>312</v>
      </c>
      <c r="C858" s="1" t="s">
        <v>242</v>
      </c>
      <c r="D858" s="1" t="s">
        <v>515</v>
      </c>
      <c r="E858" s="1" t="s">
        <v>208</v>
      </c>
      <c r="F858" s="1" t="s">
        <v>208</v>
      </c>
      <c r="G858" s="1" t="s">
        <v>16</v>
      </c>
      <c r="H858" s="1" t="s">
        <v>17</v>
      </c>
      <c r="I858" s="1" t="s">
        <v>16</v>
      </c>
      <c r="J858" s="1" t="s">
        <v>16</v>
      </c>
      <c r="K858" s="1" t="s">
        <v>16</v>
      </c>
      <c r="L858" s="1" t="s">
        <v>16</v>
      </c>
      <c r="M858" s="2" t="str">
        <f t="shared" si="313"/>
        <v>UK0013025</v>
      </c>
      <c r="N858" s="2" t="str">
        <f t="shared" si="314"/>
        <v>Solway Firth</v>
      </c>
      <c r="O858" s="2" t="str">
        <f t="shared" si="315"/>
        <v>SAC</v>
      </c>
      <c r="P858" s="2" t="str">
        <f t="shared" si="317"/>
        <v>S1099</v>
      </c>
      <c r="Q858" s="37" t="s">
        <v>420</v>
      </c>
      <c r="R858" s="37" t="s">
        <v>220</v>
      </c>
      <c r="S858" s="37" t="s">
        <v>341</v>
      </c>
      <c r="T858" s="37" t="s">
        <v>465</v>
      </c>
      <c r="U858" s="9">
        <f t="shared" si="318"/>
        <v>0</v>
      </c>
      <c r="V858" s="9">
        <f t="shared" si="319"/>
        <v>0</v>
      </c>
      <c r="W858" s="9">
        <f t="shared" si="320"/>
        <v>0</v>
      </c>
      <c r="X858" s="9">
        <f t="shared" si="321"/>
        <v>0</v>
      </c>
      <c r="Y858" s="9">
        <f t="shared" si="322"/>
        <v>0</v>
      </c>
      <c r="Z858" s="9">
        <f t="shared" si="323"/>
        <v>0</v>
      </c>
      <c r="AA858" s="9">
        <f t="shared" si="324"/>
        <v>0</v>
      </c>
      <c r="AB858" s="9">
        <f t="shared" si="325"/>
        <v>0</v>
      </c>
      <c r="AN858" s="10" t="str">
        <f t="shared" si="316"/>
        <v>Ribble and Alt EstuariesSPA</v>
      </c>
      <c r="AO858" s="10" t="str">
        <f t="shared" si="326"/>
        <v>Ribble and Alt Estuaries</v>
      </c>
      <c r="AP858" s="9">
        <f>IFERROR(VLOOKUP($AN858,'Introduction probability'!$A$1:$L$128,5,FALSE),"0")</f>
        <v>0.5</v>
      </c>
      <c r="AQ858" s="9">
        <f>IFERROR(VLOOKUP($AN858,'Introduction probability'!$A$1:$L$128,6,FALSE),"0")</f>
        <v>0.5</v>
      </c>
      <c r="AR858" s="9">
        <f>IFERROR(VLOOKUP($AN858,'Introduction probability'!$A$1:$L$128,7,FALSE),"0")</f>
        <v>0.5</v>
      </c>
      <c r="AS858" s="9">
        <f>IFERROR(VLOOKUP($AN858,'Introduction probability'!$A$1:$L$128,8,FALSE),"0")</f>
        <v>1</v>
      </c>
      <c r="AT858" s="9">
        <f>IFERROR(VLOOKUP($AN858,'Introduction probability'!$A$1:$L$128,9,FALSE),"0")</f>
        <v>0.5</v>
      </c>
      <c r="AU858" s="9">
        <f>IFERROR(VLOOKUP($AN858,'Introduction probability'!$A$1:$L$128,10,FALSE),"0")</f>
        <v>0.5</v>
      </c>
      <c r="AV858" s="9">
        <f>IFERROR(VLOOKUP($AN858,'Introduction probability'!$A$1:$L$128,11,FALSE),"0")</f>
        <v>0.5</v>
      </c>
      <c r="AW858" s="9">
        <f>IFERROR(VLOOKUP($AN858,'Introduction probability'!$A$1:$L$128,12,FALSE),"0")</f>
        <v>0.5</v>
      </c>
      <c r="AY858" s="2" t="str">
        <f t="shared" si="327"/>
        <v>Ribble and Alt Estuaries</v>
      </c>
      <c r="AZ858" s="2" t="str">
        <f t="shared" si="328"/>
        <v>SPA</v>
      </c>
      <c r="BA858" s="2">
        <f t="shared" si="329"/>
        <v>0</v>
      </c>
      <c r="BB858" s="2">
        <f t="shared" si="330"/>
        <v>0</v>
      </c>
      <c r="BC858" s="2">
        <f t="shared" si="331"/>
        <v>0</v>
      </c>
      <c r="BD858" s="2">
        <f t="shared" si="332"/>
        <v>0</v>
      </c>
      <c r="BE858" s="2">
        <f t="shared" si="333"/>
        <v>0</v>
      </c>
      <c r="BF858" s="2">
        <f t="shared" si="334"/>
        <v>0</v>
      </c>
      <c r="BG858" s="2">
        <f t="shared" si="335"/>
        <v>0</v>
      </c>
      <c r="BH858" s="2">
        <f t="shared" si="336"/>
        <v>0</v>
      </c>
    </row>
    <row r="859" spans="1:60" x14ac:dyDescent="0.25">
      <c r="A859" s="1" t="s">
        <v>311</v>
      </c>
      <c r="B859" s="1" t="s">
        <v>312</v>
      </c>
      <c r="C859" s="1" t="s">
        <v>242</v>
      </c>
      <c r="D859" s="1" t="s">
        <v>543</v>
      </c>
      <c r="E859" s="1" t="s">
        <v>148</v>
      </c>
      <c r="F859" s="1" t="s">
        <v>16</v>
      </c>
      <c r="G859" s="1" t="s">
        <v>16</v>
      </c>
      <c r="H859" s="1" t="s">
        <v>17</v>
      </c>
      <c r="I859" s="1" t="s">
        <v>16</v>
      </c>
      <c r="J859" s="1" t="s">
        <v>16</v>
      </c>
      <c r="K859" s="1" t="s">
        <v>16</v>
      </c>
      <c r="L859" s="1" t="s">
        <v>16</v>
      </c>
      <c r="M859" s="2" t="str">
        <f t="shared" si="313"/>
        <v>UK0013025</v>
      </c>
      <c r="N859" s="2" t="str">
        <f t="shared" si="314"/>
        <v>Solway Firth</v>
      </c>
      <c r="O859" s="2" t="str">
        <f t="shared" si="315"/>
        <v>SAC</v>
      </c>
      <c r="P859" s="2" t="str">
        <f t="shared" si="317"/>
        <v>H1310</v>
      </c>
      <c r="Q859" s="37" t="s">
        <v>420</v>
      </c>
      <c r="R859" s="37" t="s">
        <v>220</v>
      </c>
      <c r="S859" s="37" t="s">
        <v>341</v>
      </c>
      <c r="T859" s="37" t="s">
        <v>543</v>
      </c>
      <c r="U859" s="9">
        <f t="shared" si="318"/>
        <v>0</v>
      </c>
      <c r="V859" s="9">
        <f t="shared" si="319"/>
        <v>0</v>
      </c>
      <c r="W859" s="9">
        <f t="shared" si="320"/>
        <v>0</v>
      </c>
      <c r="X859" s="9">
        <f t="shared" si="321"/>
        <v>0</v>
      </c>
      <c r="Y859" s="9">
        <f t="shared" si="322"/>
        <v>0</v>
      </c>
      <c r="Z859" s="9">
        <f t="shared" si="323"/>
        <v>0</v>
      </c>
      <c r="AA859" s="9">
        <f t="shared" si="324"/>
        <v>0</v>
      </c>
      <c r="AB859" s="9">
        <f t="shared" si="325"/>
        <v>0</v>
      </c>
      <c r="AN859" s="10" t="str">
        <f t="shared" si="316"/>
        <v>Ribble and Alt EstuariesSPA</v>
      </c>
      <c r="AO859" s="10" t="str">
        <f t="shared" si="326"/>
        <v>Ribble and Alt Estuaries</v>
      </c>
      <c r="AP859" s="9">
        <f>IFERROR(VLOOKUP($AN859,'Introduction probability'!$A$1:$L$128,5,FALSE),"0")</f>
        <v>0.5</v>
      </c>
      <c r="AQ859" s="9">
        <f>IFERROR(VLOOKUP($AN859,'Introduction probability'!$A$1:$L$128,6,FALSE),"0")</f>
        <v>0.5</v>
      </c>
      <c r="AR859" s="9">
        <f>IFERROR(VLOOKUP($AN859,'Introduction probability'!$A$1:$L$128,7,FALSE),"0")</f>
        <v>0.5</v>
      </c>
      <c r="AS859" s="9">
        <f>IFERROR(VLOOKUP($AN859,'Introduction probability'!$A$1:$L$128,8,FALSE),"0")</f>
        <v>1</v>
      </c>
      <c r="AT859" s="9">
        <f>IFERROR(VLOOKUP($AN859,'Introduction probability'!$A$1:$L$128,9,FALSE),"0")</f>
        <v>0.5</v>
      </c>
      <c r="AU859" s="9">
        <f>IFERROR(VLOOKUP($AN859,'Introduction probability'!$A$1:$L$128,10,FALSE),"0")</f>
        <v>0.5</v>
      </c>
      <c r="AV859" s="9">
        <f>IFERROR(VLOOKUP($AN859,'Introduction probability'!$A$1:$L$128,11,FALSE),"0")</f>
        <v>0.5</v>
      </c>
      <c r="AW859" s="9">
        <f>IFERROR(VLOOKUP($AN859,'Introduction probability'!$A$1:$L$128,12,FALSE),"0")</f>
        <v>0.5</v>
      </c>
      <c r="AY859" s="2" t="str">
        <f t="shared" si="327"/>
        <v>Ribble and Alt Estuaries</v>
      </c>
      <c r="AZ859" s="2" t="str">
        <f t="shared" si="328"/>
        <v>SPA</v>
      </c>
      <c r="BA859" s="2">
        <f t="shared" si="329"/>
        <v>0</v>
      </c>
      <c r="BB859" s="2">
        <f t="shared" si="330"/>
        <v>0</v>
      </c>
      <c r="BC859" s="2">
        <f t="shared" si="331"/>
        <v>0</v>
      </c>
      <c r="BD859" s="2">
        <f t="shared" si="332"/>
        <v>0</v>
      </c>
      <c r="BE859" s="2">
        <f t="shared" si="333"/>
        <v>0</v>
      </c>
      <c r="BF859" s="2">
        <f t="shared" si="334"/>
        <v>0</v>
      </c>
      <c r="BG859" s="2">
        <f t="shared" si="335"/>
        <v>0</v>
      </c>
      <c r="BH859" s="2">
        <f t="shared" si="336"/>
        <v>0</v>
      </c>
    </row>
    <row r="860" spans="1:60" x14ac:dyDescent="0.25">
      <c r="A860" s="1" t="s">
        <v>311</v>
      </c>
      <c r="B860" s="1" t="s">
        <v>312</v>
      </c>
      <c r="C860" s="1" t="s">
        <v>242</v>
      </c>
      <c r="D860" s="1" t="s">
        <v>548</v>
      </c>
      <c r="E860" s="1" t="s">
        <v>276</v>
      </c>
      <c r="F860" s="1" t="s">
        <v>16</v>
      </c>
      <c r="G860" s="1" t="s">
        <v>16</v>
      </c>
      <c r="H860" s="1" t="s">
        <v>17</v>
      </c>
      <c r="I860" s="1" t="s">
        <v>472</v>
      </c>
      <c r="J860" s="1" t="s">
        <v>65</v>
      </c>
      <c r="K860" s="1" t="s">
        <v>16</v>
      </c>
      <c r="L860" s="1" t="s">
        <v>19</v>
      </c>
      <c r="M860" s="2" t="str">
        <f t="shared" si="313"/>
        <v>UK0013025</v>
      </c>
      <c r="N860" s="2" t="str">
        <f t="shared" si="314"/>
        <v>Solway Firth</v>
      </c>
      <c r="O860" s="2" t="str">
        <f t="shared" si="315"/>
        <v>SAC</v>
      </c>
      <c r="P860" s="2" t="str">
        <f t="shared" si="317"/>
        <v>A5.1</v>
      </c>
      <c r="Q860" s="37" t="s">
        <v>420</v>
      </c>
      <c r="R860" s="37" t="s">
        <v>220</v>
      </c>
      <c r="S860" s="37" t="s">
        <v>341</v>
      </c>
      <c r="T860" s="37" t="s">
        <v>593</v>
      </c>
      <c r="U860" s="9">
        <f t="shared" si="318"/>
        <v>0</v>
      </c>
      <c r="V860" s="9">
        <f t="shared" si="319"/>
        <v>0</v>
      </c>
      <c r="W860" s="9">
        <f t="shared" si="320"/>
        <v>0</v>
      </c>
      <c r="X860" s="9">
        <f t="shared" si="321"/>
        <v>0</v>
      </c>
      <c r="Y860" s="9">
        <f t="shared" si="322"/>
        <v>0</v>
      </c>
      <c r="Z860" s="9">
        <f t="shared" si="323"/>
        <v>0</v>
      </c>
      <c r="AA860" s="9">
        <f t="shared" si="324"/>
        <v>0</v>
      </c>
      <c r="AB860" s="9">
        <f t="shared" si="325"/>
        <v>0</v>
      </c>
      <c r="AN860" s="10" t="str">
        <f t="shared" si="316"/>
        <v>Ribble and Alt EstuariesSPA</v>
      </c>
      <c r="AO860" s="10" t="str">
        <f t="shared" si="326"/>
        <v>Ribble and Alt Estuaries</v>
      </c>
      <c r="AP860" s="9">
        <f>IFERROR(VLOOKUP($AN860,'Introduction probability'!$A$1:$L$128,5,FALSE),"0")</f>
        <v>0.5</v>
      </c>
      <c r="AQ860" s="9">
        <f>IFERROR(VLOOKUP($AN860,'Introduction probability'!$A$1:$L$128,6,FALSE),"0")</f>
        <v>0.5</v>
      </c>
      <c r="AR860" s="9">
        <f>IFERROR(VLOOKUP($AN860,'Introduction probability'!$A$1:$L$128,7,FALSE),"0")</f>
        <v>0.5</v>
      </c>
      <c r="AS860" s="9">
        <f>IFERROR(VLOOKUP($AN860,'Introduction probability'!$A$1:$L$128,8,FALSE),"0")</f>
        <v>1</v>
      </c>
      <c r="AT860" s="9">
        <f>IFERROR(VLOOKUP($AN860,'Introduction probability'!$A$1:$L$128,9,FALSE),"0")</f>
        <v>0.5</v>
      </c>
      <c r="AU860" s="9">
        <f>IFERROR(VLOOKUP($AN860,'Introduction probability'!$A$1:$L$128,10,FALSE),"0")</f>
        <v>0.5</v>
      </c>
      <c r="AV860" s="9">
        <f>IFERROR(VLOOKUP($AN860,'Introduction probability'!$A$1:$L$128,11,FALSE),"0")</f>
        <v>0.5</v>
      </c>
      <c r="AW860" s="9">
        <f>IFERROR(VLOOKUP($AN860,'Introduction probability'!$A$1:$L$128,12,FALSE),"0")</f>
        <v>0.5</v>
      </c>
      <c r="AY860" s="2" t="str">
        <f t="shared" si="327"/>
        <v>Ribble and Alt Estuaries</v>
      </c>
      <c r="AZ860" s="2" t="str">
        <f t="shared" si="328"/>
        <v>SPA</v>
      </c>
      <c r="BA860" s="2">
        <f t="shared" si="329"/>
        <v>0</v>
      </c>
      <c r="BB860" s="2">
        <f t="shared" si="330"/>
        <v>0</v>
      </c>
      <c r="BC860" s="2">
        <f t="shared" si="331"/>
        <v>0</v>
      </c>
      <c r="BD860" s="2">
        <f t="shared" si="332"/>
        <v>0</v>
      </c>
      <c r="BE860" s="2">
        <f t="shared" si="333"/>
        <v>0</v>
      </c>
      <c r="BF860" s="2">
        <f t="shared" si="334"/>
        <v>0</v>
      </c>
      <c r="BG860" s="2">
        <f t="shared" si="335"/>
        <v>0</v>
      </c>
      <c r="BH860" s="2">
        <f t="shared" si="336"/>
        <v>0</v>
      </c>
    </row>
    <row r="861" spans="1:60" x14ac:dyDescent="0.25">
      <c r="A861" s="1" t="s">
        <v>311</v>
      </c>
      <c r="B861" s="1" t="s">
        <v>312</v>
      </c>
      <c r="C861" s="1" t="s">
        <v>242</v>
      </c>
      <c r="D861" s="1" t="s">
        <v>548</v>
      </c>
      <c r="E861" s="1" t="s">
        <v>276</v>
      </c>
      <c r="F861" s="1" t="s">
        <v>16</v>
      </c>
      <c r="G861" s="1" t="s">
        <v>16</v>
      </c>
      <c r="H861" s="1" t="s">
        <v>17</v>
      </c>
      <c r="I861" s="1" t="s">
        <v>456</v>
      </c>
      <c r="J861" s="1" t="s">
        <v>41</v>
      </c>
      <c r="K861" s="1" t="s">
        <v>16</v>
      </c>
      <c r="L861" s="1" t="s">
        <v>19</v>
      </c>
      <c r="M861" s="2" t="str">
        <f t="shared" si="313"/>
        <v>UK0013025</v>
      </c>
      <c r="N861" s="2" t="str">
        <f t="shared" si="314"/>
        <v>Solway Firth</v>
      </c>
      <c r="O861" s="2" t="str">
        <f t="shared" si="315"/>
        <v>SAC</v>
      </c>
      <c r="P861" s="2" t="str">
        <f t="shared" si="317"/>
        <v>A5.3</v>
      </c>
      <c r="Q861" s="37" t="s">
        <v>420</v>
      </c>
      <c r="R861" s="37" t="s">
        <v>220</v>
      </c>
      <c r="S861" s="37" t="s">
        <v>341</v>
      </c>
      <c r="T861" s="37" t="s">
        <v>595</v>
      </c>
      <c r="U861" s="9">
        <f t="shared" si="318"/>
        <v>1</v>
      </c>
      <c r="V861" s="9">
        <f t="shared" si="319"/>
        <v>1</v>
      </c>
      <c r="W861" s="9">
        <f t="shared" si="320"/>
        <v>1</v>
      </c>
      <c r="X861" s="9">
        <f t="shared" si="321"/>
        <v>0</v>
      </c>
      <c r="Y861" s="9">
        <f t="shared" si="322"/>
        <v>1</v>
      </c>
      <c r="Z861" s="9">
        <f t="shared" si="323"/>
        <v>1</v>
      </c>
      <c r="AA861" s="9">
        <f t="shared" si="324"/>
        <v>1</v>
      </c>
      <c r="AB861" s="9">
        <f t="shared" si="325"/>
        <v>1</v>
      </c>
      <c r="AN861" s="10" t="str">
        <f t="shared" si="316"/>
        <v>Ribble and Alt EstuariesSPA</v>
      </c>
      <c r="AO861" s="10" t="str">
        <f t="shared" si="326"/>
        <v>Ribble and Alt Estuaries</v>
      </c>
      <c r="AP861" s="9">
        <f>IFERROR(VLOOKUP($AN861,'Introduction probability'!$A$1:$L$128,5,FALSE),"0")</f>
        <v>0.5</v>
      </c>
      <c r="AQ861" s="9">
        <f>IFERROR(VLOOKUP($AN861,'Introduction probability'!$A$1:$L$128,6,FALSE),"0")</f>
        <v>0.5</v>
      </c>
      <c r="AR861" s="9">
        <f>IFERROR(VLOOKUP($AN861,'Introduction probability'!$A$1:$L$128,7,FALSE),"0")</f>
        <v>0.5</v>
      </c>
      <c r="AS861" s="9">
        <f>IFERROR(VLOOKUP($AN861,'Introduction probability'!$A$1:$L$128,8,FALSE),"0")</f>
        <v>1</v>
      </c>
      <c r="AT861" s="9">
        <f>IFERROR(VLOOKUP($AN861,'Introduction probability'!$A$1:$L$128,9,FALSE),"0")</f>
        <v>0.5</v>
      </c>
      <c r="AU861" s="9">
        <f>IFERROR(VLOOKUP($AN861,'Introduction probability'!$A$1:$L$128,10,FALSE),"0")</f>
        <v>0.5</v>
      </c>
      <c r="AV861" s="9">
        <f>IFERROR(VLOOKUP($AN861,'Introduction probability'!$A$1:$L$128,11,FALSE),"0")</f>
        <v>0.5</v>
      </c>
      <c r="AW861" s="9">
        <f>IFERROR(VLOOKUP($AN861,'Introduction probability'!$A$1:$L$128,12,FALSE),"0")</f>
        <v>0.5</v>
      </c>
      <c r="AY861" s="2" t="str">
        <f t="shared" si="327"/>
        <v>Ribble and Alt Estuaries</v>
      </c>
      <c r="AZ861" s="2" t="str">
        <f t="shared" si="328"/>
        <v>SPA</v>
      </c>
      <c r="BA861" s="2">
        <f t="shared" si="329"/>
        <v>0.5</v>
      </c>
      <c r="BB861" s="2">
        <f t="shared" si="330"/>
        <v>0.5</v>
      </c>
      <c r="BC861" s="2">
        <f t="shared" si="331"/>
        <v>0.5</v>
      </c>
      <c r="BD861" s="2">
        <f t="shared" si="332"/>
        <v>0</v>
      </c>
      <c r="BE861" s="2">
        <f t="shared" si="333"/>
        <v>0.5</v>
      </c>
      <c r="BF861" s="2">
        <f t="shared" si="334"/>
        <v>0.5</v>
      </c>
      <c r="BG861" s="2">
        <f t="shared" si="335"/>
        <v>0.5</v>
      </c>
      <c r="BH861" s="2">
        <f t="shared" si="336"/>
        <v>0.5</v>
      </c>
    </row>
    <row r="862" spans="1:60" x14ac:dyDescent="0.25">
      <c r="A862" s="1" t="s">
        <v>311</v>
      </c>
      <c r="B862" s="1" t="s">
        <v>312</v>
      </c>
      <c r="C862" s="1" t="s">
        <v>242</v>
      </c>
      <c r="D862" s="1" t="s">
        <v>548</v>
      </c>
      <c r="E862" s="1" t="s">
        <v>276</v>
      </c>
      <c r="F862" s="1" t="s">
        <v>16</v>
      </c>
      <c r="G862" s="1" t="s">
        <v>16</v>
      </c>
      <c r="H862" s="1" t="s">
        <v>17</v>
      </c>
      <c r="I862" s="1" t="s">
        <v>457</v>
      </c>
      <c r="J862" s="1" t="s">
        <v>42</v>
      </c>
      <c r="K862" s="1" t="s">
        <v>16</v>
      </c>
      <c r="L862" s="1" t="s">
        <v>19</v>
      </c>
      <c r="M862" s="2" t="str">
        <f t="shared" si="313"/>
        <v>UK0013025</v>
      </c>
      <c r="N862" s="2" t="str">
        <f t="shared" si="314"/>
        <v>Solway Firth</v>
      </c>
      <c r="O862" s="2" t="str">
        <f t="shared" si="315"/>
        <v>SAC</v>
      </c>
      <c r="P862" s="2" t="str">
        <f t="shared" si="317"/>
        <v>A5.2</v>
      </c>
      <c r="Q862" s="37" t="s">
        <v>420</v>
      </c>
      <c r="R862" s="37" t="s">
        <v>220</v>
      </c>
      <c r="S862" s="37" t="s">
        <v>341</v>
      </c>
      <c r="T862" s="37" t="s">
        <v>506</v>
      </c>
      <c r="U862" s="9">
        <f t="shared" si="318"/>
        <v>0</v>
      </c>
      <c r="V862" s="9">
        <f t="shared" si="319"/>
        <v>0</v>
      </c>
      <c r="W862" s="9">
        <f t="shared" si="320"/>
        <v>0</v>
      </c>
      <c r="X862" s="9">
        <f t="shared" si="321"/>
        <v>0</v>
      </c>
      <c r="Y862" s="9">
        <f t="shared" si="322"/>
        <v>0</v>
      </c>
      <c r="Z862" s="9">
        <f t="shared" si="323"/>
        <v>0</v>
      </c>
      <c r="AA862" s="9">
        <f t="shared" si="324"/>
        <v>0</v>
      </c>
      <c r="AB862" s="9">
        <f t="shared" si="325"/>
        <v>0</v>
      </c>
      <c r="AN862" s="10" t="str">
        <f t="shared" si="316"/>
        <v>Ribble and Alt EstuariesSPA</v>
      </c>
      <c r="AO862" s="10" t="str">
        <f t="shared" si="326"/>
        <v>Ribble and Alt Estuaries</v>
      </c>
      <c r="AP862" s="9">
        <f>IFERROR(VLOOKUP($AN862,'Introduction probability'!$A$1:$L$128,5,FALSE),"0")</f>
        <v>0.5</v>
      </c>
      <c r="AQ862" s="9">
        <f>IFERROR(VLOOKUP($AN862,'Introduction probability'!$A$1:$L$128,6,FALSE),"0")</f>
        <v>0.5</v>
      </c>
      <c r="AR862" s="9">
        <f>IFERROR(VLOOKUP($AN862,'Introduction probability'!$A$1:$L$128,7,FALSE),"0")</f>
        <v>0.5</v>
      </c>
      <c r="AS862" s="9">
        <f>IFERROR(VLOOKUP($AN862,'Introduction probability'!$A$1:$L$128,8,FALSE),"0")</f>
        <v>1</v>
      </c>
      <c r="AT862" s="9">
        <f>IFERROR(VLOOKUP($AN862,'Introduction probability'!$A$1:$L$128,9,FALSE),"0")</f>
        <v>0.5</v>
      </c>
      <c r="AU862" s="9">
        <f>IFERROR(VLOOKUP($AN862,'Introduction probability'!$A$1:$L$128,10,FALSE),"0")</f>
        <v>0.5</v>
      </c>
      <c r="AV862" s="9">
        <f>IFERROR(VLOOKUP($AN862,'Introduction probability'!$A$1:$L$128,11,FALSE),"0")</f>
        <v>0.5</v>
      </c>
      <c r="AW862" s="9">
        <f>IFERROR(VLOOKUP($AN862,'Introduction probability'!$A$1:$L$128,12,FALSE),"0")</f>
        <v>0.5</v>
      </c>
      <c r="AY862" s="2" t="str">
        <f t="shared" si="327"/>
        <v>Ribble and Alt Estuaries</v>
      </c>
      <c r="AZ862" s="2" t="str">
        <f t="shared" si="328"/>
        <v>SPA</v>
      </c>
      <c r="BA862" s="2">
        <f t="shared" si="329"/>
        <v>0</v>
      </c>
      <c r="BB862" s="2">
        <f t="shared" si="330"/>
        <v>0</v>
      </c>
      <c r="BC862" s="2">
        <f t="shared" si="331"/>
        <v>0</v>
      </c>
      <c r="BD862" s="2">
        <f t="shared" si="332"/>
        <v>0</v>
      </c>
      <c r="BE862" s="2">
        <f t="shared" si="333"/>
        <v>0</v>
      </c>
      <c r="BF862" s="2">
        <f t="shared" si="334"/>
        <v>0</v>
      </c>
      <c r="BG862" s="2">
        <f t="shared" si="335"/>
        <v>0</v>
      </c>
      <c r="BH862" s="2">
        <f t="shared" si="336"/>
        <v>0</v>
      </c>
    </row>
    <row r="863" spans="1:60" x14ac:dyDescent="0.25">
      <c r="A863" s="1" t="s">
        <v>311</v>
      </c>
      <c r="B863" s="1" t="s">
        <v>312</v>
      </c>
      <c r="C863" s="1" t="s">
        <v>242</v>
      </c>
      <c r="D863" s="1" t="s">
        <v>516</v>
      </c>
      <c r="E863" s="1" t="s">
        <v>209</v>
      </c>
      <c r="F863" s="1" t="s">
        <v>210</v>
      </c>
      <c r="G863" s="1" t="s">
        <v>16</v>
      </c>
      <c r="H863" s="1" t="s">
        <v>17</v>
      </c>
      <c r="I863" s="1" t="s">
        <v>16</v>
      </c>
      <c r="J863" s="1" t="s">
        <v>16</v>
      </c>
      <c r="K863" s="1" t="s">
        <v>16</v>
      </c>
      <c r="L863" s="1" t="s">
        <v>16</v>
      </c>
      <c r="M863" s="2" t="str">
        <f t="shared" si="313"/>
        <v>UK0013025</v>
      </c>
      <c r="N863" s="2" t="str">
        <f t="shared" si="314"/>
        <v>Solway Firth</v>
      </c>
      <c r="O863" s="2" t="str">
        <f t="shared" si="315"/>
        <v>SAC</v>
      </c>
      <c r="P863" s="2" t="str">
        <f t="shared" si="317"/>
        <v>S1095</v>
      </c>
      <c r="Q863" s="37" t="s">
        <v>420</v>
      </c>
      <c r="R863" s="37" t="s">
        <v>220</v>
      </c>
      <c r="S863" s="37" t="s">
        <v>341</v>
      </c>
      <c r="T863" s="37" t="s">
        <v>498</v>
      </c>
      <c r="U863" s="9">
        <f t="shared" si="318"/>
        <v>0</v>
      </c>
      <c r="V863" s="9">
        <f t="shared" si="319"/>
        <v>0</v>
      </c>
      <c r="W863" s="9">
        <f t="shared" si="320"/>
        <v>0</v>
      </c>
      <c r="X863" s="9">
        <f t="shared" si="321"/>
        <v>0</v>
      </c>
      <c r="Y863" s="9">
        <f t="shared" si="322"/>
        <v>0</v>
      </c>
      <c r="Z863" s="9">
        <f t="shared" si="323"/>
        <v>0</v>
      </c>
      <c r="AA863" s="9">
        <f t="shared" si="324"/>
        <v>0</v>
      </c>
      <c r="AB863" s="9">
        <f t="shared" si="325"/>
        <v>0</v>
      </c>
      <c r="AN863" s="10" t="str">
        <f t="shared" si="316"/>
        <v>Ribble and Alt EstuariesSPA</v>
      </c>
      <c r="AO863" s="10" t="str">
        <f t="shared" si="326"/>
        <v>Ribble and Alt Estuaries</v>
      </c>
      <c r="AP863" s="9">
        <f>IFERROR(VLOOKUP($AN863,'Introduction probability'!$A$1:$L$128,5,FALSE),"0")</f>
        <v>0.5</v>
      </c>
      <c r="AQ863" s="9">
        <f>IFERROR(VLOOKUP($AN863,'Introduction probability'!$A$1:$L$128,6,FALSE),"0")</f>
        <v>0.5</v>
      </c>
      <c r="AR863" s="9">
        <f>IFERROR(VLOOKUP($AN863,'Introduction probability'!$A$1:$L$128,7,FALSE),"0")</f>
        <v>0.5</v>
      </c>
      <c r="AS863" s="9">
        <f>IFERROR(VLOOKUP($AN863,'Introduction probability'!$A$1:$L$128,8,FALSE),"0")</f>
        <v>1</v>
      </c>
      <c r="AT863" s="9">
        <f>IFERROR(VLOOKUP($AN863,'Introduction probability'!$A$1:$L$128,9,FALSE),"0")</f>
        <v>0.5</v>
      </c>
      <c r="AU863" s="9">
        <f>IFERROR(VLOOKUP($AN863,'Introduction probability'!$A$1:$L$128,10,FALSE),"0")</f>
        <v>0.5</v>
      </c>
      <c r="AV863" s="9">
        <f>IFERROR(VLOOKUP($AN863,'Introduction probability'!$A$1:$L$128,11,FALSE),"0")</f>
        <v>0.5</v>
      </c>
      <c r="AW863" s="9">
        <f>IFERROR(VLOOKUP($AN863,'Introduction probability'!$A$1:$L$128,12,FALSE),"0")</f>
        <v>0.5</v>
      </c>
      <c r="AY863" s="2" t="str">
        <f t="shared" si="327"/>
        <v>Ribble and Alt Estuaries</v>
      </c>
      <c r="AZ863" s="2" t="str">
        <f t="shared" si="328"/>
        <v>SPA</v>
      </c>
      <c r="BA863" s="2">
        <f t="shared" si="329"/>
        <v>0</v>
      </c>
      <c r="BB863" s="2">
        <f t="shared" si="330"/>
        <v>0</v>
      </c>
      <c r="BC863" s="2">
        <f t="shared" si="331"/>
        <v>0</v>
      </c>
      <c r="BD863" s="2">
        <f t="shared" si="332"/>
        <v>0</v>
      </c>
      <c r="BE863" s="2">
        <f t="shared" si="333"/>
        <v>0</v>
      </c>
      <c r="BF863" s="2">
        <f t="shared" si="334"/>
        <v>0</v>
      </c>
      <c r="BG863" s="2">
        <f t="shared" si="335"/>
        <v>0</v>
      </c>
      <c r="BH863" s="2">
        <f t="shared" si="336"/>
        <v>0</v>
      </c>
    </row>
    <row r="864" spans="1:60" x14ac:dyDescent="0.25">
      <c r="A864" s="1" t="s">
        <v>313</v>
      </c>
      <c r="B864" s="1" t="s">
        <v>314</v>
      </c>
      <c r="C864" s="1" t="s">
        <v>242</v>
      </c>
      <c r="D864" s="1" t="s">
        <v>441</v>
      </c>
      <c r="E864" s="1" t="s">
        <v>15</v>
      </c>
      <c r="F864" s="1" t="s">
        <v>16</v>
      </c>
      <c r="G864" s="1" t="s">
        <v>16</v>
      </c>
      <c r="H864" s="1" t="s">
        <v>17</v>
      </c>
      <c r="I864" s="1" t="s">
        <v>590</v>
      </c>
      <c r="J864" s="1" t="s">
        <v>18</v>
      </c>
      <c r="K864" s="1" t="s">
        <v>16</v>
      </c>
      <c r="L864" s="1" t="s">
        <v>19</v>
      </c>
      <c r="M864" s="2" t="str">
        <f t="shared" si="313"/>
        <v>UK0030061</v>
      </c>
      <c r="N864" s="2" t="str">
        <f t="shared" si="314"/>
        <v>South Wight Maritime</v>
      </c>
      <c r="O864" s="2" t="str">
        <f t="shared" si="315"/>
        <v>SAC</v>
      </c>
      <c r="P864" s="2" t="str">
        <f t="shared" si="317"/>
        <v>A4</v>
      </c>
      <c r="Q864" s="37" t="s">
        <v>421</v>
      </c>
      <c r="R864" s="37" t="s">
        <v>422</v>
      </c>
      <c r="S864" s="37" t="s">
        <v>341</v>
      </c>
      <c r="T864" s="37" t="s">
        <v>535</v>
      </c>
      <c r="U864" s="9">
        <f t="shared" si="318"/>
        <v>0</v>
      </c>
      <c r="V864" s="9">
        <f t="shared" si="319"/>
        <v>0</v>
      </c>
      <c r="W864" s="9">
        <f t="shared" si="320"/>
        <v>0</v>
      </c>
      <c r="X864" s="9">
        <f t="shared" si="321"/>
        <v>0</v>
      </c>
      <c r="Y864" s="9">
        <f t="shared" si="322"/>
        <v>0</v>
      </c>
      <c r="Z864" s="9">
        <f t="shared" si="323"/>
        <v>0</v>
      </c>
      <c r="AA864" s="9">
        <f t="shared" si="324"/>
        <v>0</v>
      </c>
      <c r="AB864" s="9">
        <f t="shared" si="325"/>
        <v>0</v>
      </c>
      <c r="AN864" s="10" t="str">
        <f t="shared" si="316"/>
        <v>Solent and Southampton WaterSPA</v>
      </c>
      <c r="AO864" s="10" t="str">
        <f t="shared" si="326"/>
        <v>Solent and Southampton Water</v>
      </c>
      <c r="AP864" s="9">
        <f>IFERROR(VLOOKUP($AN864,'Introduction probability'!$A$1:$L$128,5,FALSE),"0")</f>
        <v>1</v>
      </c>
      <c r="AQ864" s="9">
        <f>IFERROR(VLOOKUP($AN864,'Introduction probability'!$A$1:$L$128,6,FALSE),"0")</f>
        <v>1</v>
      </c>
      <c r="AR864" s="9">
        <f>IFERROR(VLOOKUP($AN864,'Introduction probability'!$A$1:$L$128,7,FALSE),"0")</f>
        <v>0.5</v>
      </c>
      <c r="AS864" s="9">
        <f>IFERROR(VLOOKUP($AN864,'Introduction probability'!$A$1:$L$128,8,FALSE),"0")</f>
        <v>1</v>
      </c>
      <c r="AT864" s="9">
        <f>IFERROR(VLOOKUP($AN864,'Introduction probability'!$A$1:$L$128,9,FALSE),"0")</f>
        <v>0.5</v>
      </c>
      <c r="AU864" s="9">
        <f>IFERROR(VLOOKUP($AN864,'Introduction probability'!$A$1:$L$128,10,FALSE),"0")</f>
        <v>1</v>
      </c>
      <c r="AV864" s="9">
        <f>IFERROR(VLOOKUP($AN864,'Introduction probability'!$A$1:$L$128,11,FALSE),"0")</f>
        <v>1</v>
      </c>
      <c r="AW864" s="9">
        <f>IFERROR(VLOOKUP($AN864,'Introduction probability'!$A$1:$L$128,12,FALSE),"0")</f>
        <v>1</v>
      </c>
      <c r="AY864" s="2" t="str">
        <f t="shared" si="327"/>
        <v>Solent and Southampton Water</v>
      </c>
      <c r="AZ864" s="2" t="str">
        <f t="shared" si="328"/>
        <v>SPA</v>
      </c>
      <c r="BA864" s="2">
        <f t="shared" si="329"/>
        <v>0</v>
      </c>
      <c r="BB864" s="2">
        <f t="shared" si="330"/>
        <v>0</v>
      </c>
      <c r="BC864" s="2">
        <f t="shared" si="331"/>
        <v>0</v>
      </c>
      <c r="BD864" s="2">
        <f t="shared" si="332"/>
        <v>0</v>
      </c>
      <c r="BE864" s="2">
        <f t="shared" si="333"/>
        <v>0</v>
      </c>
      <c r="BF864" s="2">
        <f t="shared" si="334"/>
        <v>0</v>
      </c>
      <c r="BG864" s="2">
        <f t="shared" si="335"/>
        <v>0</v>
      </c>
      <c r="BH864" s="2">
        <f t="shared" si="336"/>
        <v>0</v>
      </c>
    </row>
    <row r="865" spans="1:60" x14ac:dyDescent="0.25">
      <c r="A865" s="1" t="s">
        <v>313</v>
      </c>
      <c r="B865" s="1" t="s">
        <v>314</v>
      </c>
      <c r="C865" s="1" t="s">
        <v>242</v>
      </c>
      <c r="D865" s="1" t="s">
        <v>441</v>
      </c>
      <c r="E865" s="1" t="s">
        <v>15</v>
      </c>
      <c r="F865" s="1" t="s">
        <v>16</v>
      </c>
      <c r="G865" s="1" t="s">
        <v>16</v>
      </c>
      <c r="H865" s="1" t="s">
        <v>17</v>
      </c>
      <c r="I865" s="1" t="s">
        <v>591</v>
      </c>
      <c r="J865" s="1" t="s">
        <v>20</v>
      </c>
      <c r="K865" s="1" t="s">
        <v>16</v>
      </c>
      <c r="L865" s="1" t="s">
        <v>19</v>
      </c>
      <c r="M865" s="2" t="str">
        <f t="shared" si="313"/>
        <v>UK0030061</v>
      </c>
      <c r="N865" s="2" t="str">
        <f t="shared" si="314"/>
        <v>South Wight Maritime</v>
      </c>
      <c r="O865" s="2" t="str">
        <f t="shared" si="315"/>
        <v>SAC</v>
      </c>
      <c r="P865" s="2" t="str">
        <f t="shared" si="317"/>
        <v>A3</v>
      </c>
      <c r="Q865" s="37" t="s">
        <v>421</v>
      </c>
      <c r="R865" s="37" t="s">
        <v>422</v>
      </c>
      <c r="S865" s="37" t="s">
        <v>341</v>
      </c>
      <c r="T865" s="37" t="s">
        <v>530</v>
      </c>
      <c r="U865" s="9">
        <f t="shared" si="318"/>
        <v>0</v>
      </c>
      <c r="V865" s="9">
        <f t="shared" si="319"/>
        <v>0</v>
      </c>
      <c r="W865" s="9">
        <f t="shared" si="320"/>
        <v>0</v>
      </c>
      <c r="X865" s="9">
        <f t="shared" si="321"/>
        <v>0</v>
      </c>
      <c r="Y865" s="9">
        <f t="shared" si="322"/>
        <v>0</v>
      </c>
      <c r="Z865" s="9">
        <f t="shared" si="323"/>
        <v>0</v>
      </c>
      <c r="AA865" s="9">
        <f t="shared" si="324"/>
        <v>0</v>
      </c>
      <c r="AB865" s="9">
        <f t="shared" si="325"/>
        <v>0</v>
      </c>
      <c r="AN865" s="10" t="str">
        <f t="shared" si="316"/>
        <v>Solent and Southampton WaterSPA</v>
      </c>
      <c r="AO865" s="10" t="str">
        <f t="shared" si="326"/>
        <v>Solent and Southampton Water</v>
      </c>
      <c r="AP865" s="9">
        <f>IFERROR(VLOOKUP($AN865,'Introduction probability'!$A$1:$L$128,5,FALSE),"0")</f>
        <v>1</v>
      </c>
      <c r="AQ865" s="9">
        <f>IFERROR(VLOOKUP($AN865,'Introduction probability'!$A$1:$L$128,6,FALSE),"0")</f>
        <v>1</v>
      </c>
      <c r="AR865" s="9">
        <f>IFERROR(VLOOKUP($AN865,'Introduction probability'!$A$1:$L$128,7,FALSE),"0")</f>
        <v>0.5</v>
      </c>
      <c r="AS865" s="9">
        <f>IFERROR(VLOOKUP($AN865,'Introduction probability'!$A$1:$L$128,8,FALSE),"0")</f>
        <v>1</v>
      </c>
      <c r="AT865" s="9">
        <f>IFERROR(VLOOKUP($AN865,'Introduction probability'!$A$1:$L$128,9,FALSE),"0")</f>
        <v>0.5</v>
      </c>
      <c r="AU865" s="9">
        <f>IFERROR(VLOOKUP($AN865,'Introduction probability'!$A$1:$L$128,10,FALSE),"0")</f>
        <v>1</v>
      </c>
      <c r="AV865" s="9">
        <f>IFERROR(VLOOKUP($AN865,'Introduction probability'!$A$1:$L$128,11,FALSE),"0")</f>
        <v>1</v>
      </c>
      <c r="AW865" s="9">
        <f>IFERROR(VLOOKUP($AN865,'Introduction probability'!$A$1:$L$128,12,FALSE),"0")</f>
        <v>1</v>
      </c>
      <c r="AY865" s="2" t="str">
        <f t="shared" si="327"/>
        <v>Solent and Southampton Water</v>
      </c>
      <c r="AZ865" s="2" t="str">
        <f t="shared" si="328"/>
        <v>SPA</v>
      </c>
      <c r="BA865" s="2">
        <f t="shared" si="329"/>
        <v>0</v>
      </c>
      <c r="BB865" s="2">
        <f t="shared" si="330"/>
        <v>0</v>
      </c>
      <c r="BC865" s="2">
        <f t="shared" si="331"/>
        <v>0</v>
      </c>
      <c r="BD865" s="2">
        <f t="shared" si="332"/>
        <v>0</v>
      </c>
      <c r="BE865" s="2">
        <f t="shared" si="333"/>
        <v>0</v>
      </c>
      <c r="BF865" s="2">
        <f t="shared" si="334"/>
        <v>0</v>
      </c>
      <c r="BG865" s="2">
        <f t="shared" si="335"/>
        <v>0</v>
      </c>
      <c r="BH865" s="2">
        <f t="shared" si="336"/>
        <v>0</v>
      </c>
    </row>
    <row r="866" spans="1:60" x14ac:dyDescent="0.25">
      <c r="A866" s="1" t="s">
        <v>313</v>
      </c>
      <c r="B866" s="1" t="s">
        <v>314</v>
      </c>
      <c r="C866" s="1" t="s">
        <v>242</v>
      </c>
      <c r="D866" s="1" t="s">
        <v>441</v>
      </c>
      <c r="E866" s="1" t="s">
        <v>15</v>
      </c>
      <c r="F866" s="1" t="s">
        <v>16</v>
      </c>
      <c r="G866" s="1" t="s">
        <v>16</v>
      </c>
      <c r="H866" s="1" t="s">
        <v>17</v>
      </c>
      <c r="I866" s="1" t="s">
        <v>595</v>
      </c>
      <c r="J866" s="1" t="s">
        <v>155</v>
      </c>
      <c r="K866" s="1" t="s">
        <v>16</v>
      </c>
      <c r="L866" s="1" t="s">
        <v>19</v>
      </c>
      <c r="M866" s="2" t="str">
        <f t="shared" si="313"/>
        <v>UK0030061</v>
      </c>
      <c r="N866" s="2" t="str">
        <f t="shared" si="314"/>
        <v>South Wight Maritime</v>
      </c>
      <c r="O866" s="2" t="str">
        <f t="shared" si="315"/>
        <v>SAC</v>
      </c>
      <c r="P866" s="2" t="str">
        <f t="shared" si="317"/>
        <v>A1</v>
      </c>
      <c r="Q866" s="37" t="s">
        <v>421</v>
      </c>
      <c r="R866" s="37" t="s">
        <v>422</v>
      </c>
      <c r="S866" s="37" t="s">
        <v>341</v>
      </c>
      <c r="T866" s="37" t="s">
        <v>536</v>
      </c>
      <c r="U866" s="9">
        <f t="shared" si="318"/>
        <v>1</v>
      </c>
      <c r="V866" s="9">
        <f t="shared" si="319"/>
        <v>1</v>
      </c>
      <c r="W866" s="9">
        <f t="shared" si="320"/>
        <v>1</v>
      </c>
      <c r="X866" s="9">
        <f t="shared" si="321"/>
        <v>1</v>
      </c>
      <c r="Y866" s="9">
        <f t="shared" si="322"/>
        <v>1</v>
      </c>
      <c r="Z866" s="9">
        <f t="shared" si="323"/>
        <v>1</v>
      </c>
      <c r="AA866" s="9">
        <f t="shared" si="324"/>
        <v>1</v>
      </c>
      <c r="AB866" s="9">
        <f t="shared" si="325"/>
        <v>1</v>
      </c>
      <c r="AN866" s="10" t="str">
        <f t="shared" si="316"/>
        <v>Solent and Southampton WaterSPA</v>
      </c>
      <c r="AO866" s="10" t="str">
        <f t="shared" si="326"/>
        <v>Solent and Southampton Water</v>
      </c>
      <c r="AP866" s="9">
        <f>IFERROR(VLOOKUP($AN866,'Introduction probability'!$A$1:$L$128,5,FALSE),"0")</f>
        <v>1</v>
      </c>
      <c r="AQ866" s="9">
        <f>IFERROR(VLOOKUP($AN866,'Introduction probability'!$A$1:$L$128,6,FALSE),"0")</f>
        <v>1</v>
      </c>
      <c r="AR866" s="9">
        <f>IFERROR(VLOOKUP($AN866,'Introduction probability'!$A$1:$L$128,7,FALSE),"0")</f>
        <v>0.5</v>
      </c>
      <c r="AS866" s="9">
        <f>IFERROR(VLOOKUP($AN866,'Introduction probability'!$A$1:$L$128,8,FALSE),"0")</f>
        <v>1</v>
      </c>
      <c r="AT866" s="9">
        <f>IFERROR(VLOOKUP($AN866,'Introduction probability'!$A$1:$L$128,9,FALSE),"0")</f>
        <v>0.5</v>
      </c>
      <c r="AU866" s="9">
        <f>IFERROR(VLOOKUP($AN866,'Introduction probability'!$A$1:$L$128,10,FALSE),"0")</f>
        <v>1</v>
      </c>
      <c r="AV866" s="9">
        <f>IFERROR(VLOOKUP($AN866,'Introduction probability'!$A$1:$L$128,11,FALSE),"0")</f>
        <v>1</v>
      </c>
      <c r="AW866" s="9">
        <f>IFERROR(VLOOKUP($AN866,'Introduction probability'!$A$1:$L$128,12,FALSE),"0")</f>
        <v>1</v>
      </c>
      <c r="AY866" s="2" t="str">
        <f t="shared" si="327"/>
        <v>Solent and Southampton Water</v>
      </c>
      <c r="AZ866" s="2" t="str">
        <f t="shared" si="328"/>
        <v>SPA</v>
      </c>
      <c r="BA866" s="2">
        <f t="shared" si="329"/>
        <v>1</v>
      </c>
      <c r="BB866" s="2">
        <f t="shared" si="330"/>
        <v>1</v>
      </c>
      <c r="BC866" s="2">
        <f t="shared" si="331"/>
        <v>0.5</v>
      </c>
      <c r="BD866" s="2">
        <f t="shared" si="332"/>
        <v>1</v>
      </c>
      <c r="BE866" s="2">
        <f t="shared" si="333"/>
        <v>0.5</v>
      </c>
      <c r="BF866" s="2">
        <f t="shared" si="334"/>
        <v>1</v>
      </c>
      <c r="BG866" s="2">
        <f t="shared" si="335"/>
        <v>1</v>
      </c>
      <c r="BH866" s="2">
        <f t="shared" si="336"/>
        <v>1</v>
      </c>
    </row>
    <row r="867" spans="1:60" x14ac:dyDescent="0.25">
      <c r="A867" s="1" t="s">
        <v>313</v>
      </c>
      <c r="B867" s="1" t="s">
        <v>314</v>
      </c>
      <c r="C867" s="1" t="s">
        <v>242</v>
      </c>
      <c r="D867" s="1" t="s">
        <v>441</v>
      </c>
      <c r="E867" s="1" t="s">
        <v>15</v>
      </c>
      <c r="F867" s="1" t="s">
        <v>16</v>
      </c>
      <c r="G867" s="1" t="s">
        <v>16</v>
      </c>
      <c r="H867" s="1" t="s">
        <v>17</v>
      </c>
      <c r="I867" s="1" t="s">
        <v>592</v>
      </c>
      <c r="J867" s="1" t="s">
        <v>21</v>
      </c>
      <c r="K867" s="1" t="s">
        <v>16</v>
      </c>
      <c r="L867" s="1" t="s">
        <v>19</v>
      </c>
      <c r="M867" s="2" t="str">
        <f t="shared" si="313"/>
        <v>UK0030061</v>
      </c>
      <c r="N867" s="2" t="str">
        <f t="shared" si="314"/>
        <v>South Wight Maritime</v>
      </c>
      <c r="O867" s="2" t="str">
        <f t="shared" si="315"/>
        <v>SAC</v>
      </c>
      <c r="P867" s="2" t="str">
        <f t="shared" si="317"/>
        <v>SF_SH_4</v>
      </c>
      <c r="Q867" s="37" t="s">
        <v>421</v>
      </c>
      <c r="R867" s="37" t="s">
        <v>422</v>
      </c>
      <c r="S867" s="37" t="s">
        <v>341</v>
      </c>
      <c r="T867" s="37" t="s">
        <v>596</v>
      </c>
      <c r="U867" s="9">
        <f t="shared" si="318"/>
        <v>0</v>
      </c>
      <c r="V867" s="9">
        <f t="shared" si="319"/>
        <v>0</v>
      </c>
      <c r="W867" s="9">
        <f t="shared" si="320"/>
        <v>0</v>
      </c>
      <c r="X867" s="9">
        <f t="shared" si="321"/>
        <v>0</v>
      </c>
      <c r="Y867" s="9">
        <f t="shared" si="322"/>
        <v>0</v>
      </c>
      <c r="Z867" s="9">
        <f t="shared" si="323"/>
        <v>0</v>
      </c>
      <c r="AA867" s="9">
        <f t="shared" si="324"/>
        <v>0</v>
      </c>
      <c r="AB867" s="9">
        <f t="shared" si="325"/>
        <v>0</v>
      </c>
      <c r="AN867" s="10" t="str">
        <f t="shared" si="316"/>
        <v>Solent and Southampton WaterSPA</v>
      </c>
      <c r="AO867" s="10" t="str">
        <f t="shared" si="326"/>
        <v>Solent and Southampton Water</v>
      </c>
      <c r="AP867" s="9">
        <f>IFERROR(VLOOKUP($AN867,'Introduction probability'!$A$1:$L$128,5,FALSE),"0")</f>
        <v>1</v>
      </c>
      <c r="AQ867" s="9">
        <f>IFERROR(VLOOKUP($AN867,'Introduction probability'!$A$1:$L$128,6,FALSE),"0")</f>
        <v>1</v>
      </c>
      <c r="AR867" s="9">
        <f>IFERROR(VLOOKUP($AN867,'Introduction probability'!$A$1:$L$128,7,FALSE),"0")</f>
        <v>0.5</v>
      </c>
      <c r="AS867" s="9">
        <f>IFERROR(VLOOKUP($AN867,'Introduction probability'!$A$1:$L$128,8,FALSE),"0")</f>
        <v>1</v>
      </c>
      <c r="AT867" s="9">
        <f>IFERROR(VLOOKUP($AN867,'Introduction probability'!$A$1:$L$128,9,FALSE),"0")</f>
        <v>0.5</v>
      </c>
      <c r="AU867" s="9">
        <f>IFERROR(VLOOKUP($AN867,'Introduction probability'!$A$1:$L$128,10,FALSE),"0")</f>
        <v>1</v>
      </c>
      <c r="AV867" s="9">
        <f>IFERROR(VLOOKUP($AN867,'Introduction probability'!$A$1:$L$128,11,FALSE),"0")</f>
        <v>1</v>
      </c>
      <c r="AW867" s="9">
        <f>IFERROR(VLOOKUP($AN867,'Introduction probability'!$A$1:$L$128,12,FALSE),"0")</f>
        <v>1</v>
      </c>
      <c r="AY867" s="2" t="str">
        <f t="shared" si="327"/>
        <v>Solent and Southampton Water</v>
      </c>
      <c r="AZ867" s="2" t="str">
        <f t="shared" si="328"/>
        <v>SPA</v>
      </c>
      <c r="BA867" s="2">
        <f t="shared" si="329"/>
        <v>0</v>
      </c>
      <c r="BB867" s="2">
        <f t="shared" si="330"/>
        <v>0</v>
      </c>
      <c r="BC867" s="2">
        <f t="shared" si="331"/>
        <v>0</v>
      </c>
      <c r="BD867" s="2">
        <f t="shared" si="332"/>
        <v>0</v>
      </c>
      <c r="BE867" s="2">
        <f t="shared" si="333"/>
        <v>0</v>
      </c>
      <c r="BF867" s="2">
        <f t="shared" si="334"/>
        <v>0</v>
      </c>
      <c r="BG867" s="2">
        <f t="shared" si="335"/>
        <v>0</v>
      </c>
      <c r="BH867" s="2">
        <f t="shared" si="336"/>
        <v>0</v>
      </c>
    </row>
    <row r="868" spans="1:60" x14ac:dyDescent="0.25">
      <c r="A868" s="1" t="s">
        <v>313</v>
      </c>
      <c r="B868" s="1" t="s">
        <v>314</v>
      </c>
      <c r="C868" s="1" t="s">
        <v>242</v>
      </c>
      <c r="D868" s="1" t="s">
        <v>534</v>
      </c>
      <c r="E868" s="1" t="s">
        <v>254</v>
      </c>
      <c r="F868" s="1" t="s">
        <v>16</v>
      </c>
      <c r="G868" s="1" t="s">
        <v>16</v>
      </c>
      <c r="H868" s="1" t="s">
        <v>17</v>
      </c>
      <c r="I868" s="1" t="s">
        <v>16</v>
      </c>
      <c r="J868" s="1" t="s">
        <v>16</v>
      </c>
      <c r="K868" s="1" t="s">
        <v>16</v>
      </c>
      <c r="L868" s="1" t="s">
        <v>16</v>
      </c>
      <c r="M868" s="2" t="str">
        <f t="shared" si="313"/>
        <v>UK0030061</v>
      </c>
      <c r="N868" s="2" t="str">
        <f t="shared" si="314"/>
        <v>South Wight Maritime</v>
      </c>
      <c r="O868" s="2" t="str">
        <f t="shared" si="315"/>
        <v>SAC</v>
      </c>
      <c r="P868" s="2" t="str">
        <f t="shared" si="317"/>
        <v>H8330</v>
      </c>
      <c r="Q868" s="37" t="s">
        <v>421</v>
      </c>
      <c r="R868" s="37" t="s">
        <v>422</v>
      </c>
      <c r="S868" s="37" t="s">
        <v>341</v>
      </c>
      <c r="T868" s="37" t="s">
        <v>459</v>
      </c>
      <c r="U868" s="9">
        <f t="shared" si="318"/>
        <v>0</v>
      </c>
      <c r="V868" s="9">
        <f t="shared" si="319"/>
        <v>1</v>
      </c>
      <c r="W868" s="9">
        <f t="shared" si="320"/>
        <v>0</v>
      </c>
      <c r="X868" s="9">
        <f t="shared" si="321"/>
        <v>0</v>
      </c>
      <c r="Y868" s="9">
        <f t="shared" si="322"/>
        <v>0</v>
      </c>
      <c r="Z868" s="9">
        <f t="shared" si="323"/>
        <v>0</v>
      </c>
      <c r="AA868" s="9">
        <f t="shared" si="324"/>
        <v>0</v>
      </c>
      <c r="AB868" s="9">
        <f t="shared" si="325"/>
        <v>0</v>
      </c>
      <c r="AN868" s="10" t="str">
        <f t="shared" si="316"/>
        <v>Solent and Southampton WaterSPA</v>
      </c>
      <c r="AO868" s="10" t="str">
        <f t="shared" si="326"/>
        <v>Solent and Southampton Water</v>
      </c>
      <c r="AP868" s="9">
        <f>IFERROR(VLOOKUP($AN868,'Introduction probability'!$A$1:$L$128,5,FALSE),"0")</f>
        <v>1</v>
      </c>
      <c r="AQ868" s="9">
        <f>IFERROR(VLOOKUP($AN868,'Introduction probability'!$A$1:$L$128,6,FALSE),"0")</f>
        <v>1</v>
      </c>
      <c r="AR868" s="9">
        <f>IFERROR(VLOOKUP($AN868,'Introduction probability'!$A$1:$L$128,7,FALSE),"0")</f>
        <v>0.5</v>
      </c>
      <c r="AS868" s="9">
        <f>IFERROR(VLOOKUP($AN868,'Introduction probability'!$A$1:$L$128,8,FALSE),"0")</f>
        <v>1</v>
      </c>
      <c r="AT868" s="9">
        <f>IFERROR(VLOOKUP($AN868,'Introduction probability'!$A$1:$L$128,9,FALSE),"0")</f>
        <v>0.5</v>
      </c>
      <c r="AU868" s="9">
        <f>IFERROR(VLOOKUP($AN868,'Introduction probability'!$A$1:$L$128,10,FALSE),"0")</f>
        <v>1</v>
      </c>
      <c r="AV868" s="9">
        <f>IFERROR(VLOOKUP($AN868,'Introduction probability'!$A$1:$L$128,11,FALSE),"0")</f>
        <v>1</v>
      </c>
      <c r="AW868" s="9">
        <f>IFERROR(VLOOKUP($AN868,'Introduction probability'!$A$1:$L$128,12,FALSE),"0")</f>
        <v>1</v>
      </c>
      <c r="AY868" s="2" t="str">
        <f t="shared" si="327"/>
        <v>Solent and Southampton Water</v>
      </c>
      <c r="AZ868" s="2" t="str">
        <f t="shared" si="328"/>
        <v>SPA</v>
      </c>
      <c r="BA868" s="2">
        <f t="shared" si="329"/>
        <v>0</v>
      </c>
      <c r="BB868" s="2">
        <f t="shared" si="330"/>
        <v>1</v>
      </c>
      <c r="BC868" s="2">
        <f t="shared" si="331"/>
        <v>0</v>
      </c>
      <c r="BD868" s="2">
        <f t="shared" si="332"/>
        <v>0</v>
      </c>
      <c r="BE868" s="2">
        <f t="shared" si="333"/>
        <v>0</v>
      </c>
      <c r="BF868" s="2">
        <f t="shared" si="334"/>
        <v>0</v>
      </c>
      <c r="BG868" s="2">
        <f t="shared" si="335"/>
        <v>0</v>
      </c>
      <c r="BH868" s="2">
        <f t="shared" si="336"/>
        <v>0</v>
      </c>
    </row>
    <row r="869" spans="1:60" x14ac:dyDescent="0.25">
      <c r="A869" s="1" t="s">
        <v>313</v>
      </c>
      <c r="B869" s="1" t="s">
        <v>314</v>
      </c>
      <c r="C869" s="1" t="s">
        <v>242</v>
      </c>
      <c r="D869" s="1" t="s">
        <v>545</v>
      </c>
      <c r="E869" s="1" t="s">
        <v>166</v>
      </c>
      <c r="F869" s="1" t="s">
        <v>16</v>
      </c>
      <c r="G869" s="1" t="s">
        <v>16</v>
      </c>
      <c r="H869" s="1" t="s">
        <v>17</v>
      </c>
      <c r="I869" s="1" t="s">
        <v>16</v>
      </c>
      <c r="J869" s="1" t="s">
        <v>16</v>
      </c>
      <c r="K869" s="1" t="s">
        <v>16</v>
      </c>
      <c r="L869" s="1" t="s">
        <v>16</v>
      </c>
      <c r="M869" s="2" t="str">
        <f t="shared" si="313"/>
        <v>UK0030061</v>
      </c>
      <c r="N869" s="2" t="str">
        <f t="shared" si="314"/>
        <v>South Wight Maritime</v>
      </c>
      <c r="O869" s="2" t="str">
        <f t="shared" si="315"/>
        <v>SAC</v>
      </c>
      <c r="P869" s="2" t="str">
        <f t="shared" si="317"/>
        <v>H1230</v>
      </c>
      <c r="Q869" s="37" t="s">
        <v>421</v>
      </c>
      <c r="R869" s="37" t="s">
        <v>422</v>
      </c>
      <c r="S869" s="37" t="s">
        <v>341</v>
      </c>
      <c r="T869" s="37" t="s">
        <v>444</v>
      </c>
      <c r="U869" s="9">
        <f t="shared" si="318"/>
        <v>0</v>
      </c>
      <c r="V869" s="9">
        <f t="shared" si="319"/>
        <v>0</v>
      </c>
      <c r="W869" s="9">
        <f t="shared" si="320"/>
        <v>0</v>
      </c>
      <c r="X869" s="9">
        <f t="shared" si="321"/>
        <v>0</v>
      </c>
      <c r="Y869" s="9">
        <f t="shared" si="322"/>
        <v>0</v>
      </c>
      <c r="Z869" s="9">
        <f t="shared" si="323"/>
        <v>0</v>
      </c>
      <c r="AA869" s="9">
        <f t="shared" si="324"/>
        <v>0</v>
      </c>
      <c r="AB869" s="9">
        <f t="shared" si="325"/>
        <v>0</v>
      </c>
      <c r="AN869" s="10" t="str">
        <f t="shared" si="316"/>
        <v>Solent and Southampton WaterSPA</v>
      </c>
      <c r="AO869" s="10" t="str">
        <f t="shared" si="326"/>
        <v>Solent and Southampton Water</v>
      </c>
      <c r="AP869" s="9">
        <f>IFERROR(VLOOKUP($AN869,'Introduction probability'!$A$1:$L$128,5,FALSE),"0")</f>
        <v>1</v>
      </c>
      <c r="AQ869" s="9">
        <f>IFERROR(VLOOKUP($AN869,'Introduction probability'!$A$1:$L$128,6,FALSE),"0")</f>
        <v>1</v>
      </c>
      <c r="AR869" s="9">
        <f>IFERROR(VLOOKUP($AN869,'Introduction probability'!$A$1:$L$128,7,FALSE),"0")</f>
        <v>0.5</v>
      </c>
      <c r="AS869" s="9">
        <f>IFERROR(VLOOKUP($AN869,'Introduction probability'!$A$1:$L$128,8,FALSE),"0")</f>
        <v>1</v>
      </c>
      <c r="AT869" s="9">
        <f>IFERROR(VLOOKUP($AN869,'Introduction probability'!$A$1:$L$128,9,FALSE),"0")</f>
        <v>0.5</v>
      </c>
      <c r="AU869" s="9">
        <f>IFERROR(VLOOKUP($AN869,'Introduction probability'!$A$1:$L$128,10,FALSE),"0")</f>
        <v>1</v>
      </c>
      <c r="AV869" s="9">
        <f>IFERROR(VLOOKUP($AN869,'Introduction probability'!$A$1:$L$128,11,FALSE),"0")</f>
        <v>1</v>
      </c>
      <c r="AW869" s="9">
        <f>IFERROR(VLOOKUP($AN869,'Introduction probability'!$A$1:$L$128,12,FALSE),"0")</f>
        <v>1</v>
      </c>
      <c r="AY869" s="2" t="str">
        <f t="shared" si="327"/>
        <v>Solent and Southampton Water</v>
      </c>
      <c r="AZ869" s="2" t="str">
        <f t="shared" si="328"/>
        <v>SPA</v>
      </c>
      <c r="BA869" s="2">
        <f t="shared" si="329"/>
        <v>0</v>
      </c>
      <c r="BB869" s="2">
        <f t="shared" si="330"/>
        <v>0</v>
      </c>
      <c r="BC869" s="2">
        <f t="shared" si="331"/>
        <v>0</v>
      </c>
      <c r="BD869" s="2">
        <f t="shared" si="332"/>
        <v>0</v>
      </c>
      <c r="BE869" s="2">
        <f t="shared" si="333"/>
        <v>0</v>
      </c>
      <c r="BF869" s="2">
        <f t="shared" si="334"/>
        <v>0</v>
      </c>
      <c r="BG869" s="2">
        <f t="shared" si="335"/>
        <v>0</v>
      </c>
      <c r="BH869" s="2">
        <f t="shared" si="336"/>
        <v>0</v>
      </c>
    </row>
    <row r="870" spans="1:60" x14ac:dyDescent="0.25">
      <c r="A870" s="1" t="s">
        <v>315</v>
      </c>
      <c r="B870" s="1" t="s">
        <v>129</v>
      </c>
      <c r="C870" s="1" t="s">
        <v>242</v>
      </c>
      <c r="D870" s="1" t="s">
        <v>441</v>
      </c>
      <c r="E870" s="1" t="s">
        <v>15</v>
      </c>
      <c r="F870" s="1" t="s">
        <v>16</v>
      </c>
      <c r="G870" s="1" t="s">
        <v>16</v>
      </c>
      <c r="H870" s="1" t="s">
        <v>17</v>
      </c>
      <c r="I870" s="1" t="s">
        <v>590</v>
      </c>
      <c r="J870" s="1" t="s">
        <v>18</v>
      </c>
      <c r="K870" s="1" t="s">
        <v>16</v>
      </c>
      <c r="L870" s="1" t="s">
        <v>19</v>
      </c>
      <c r="M870" s="2" t="str">
        <f t="shared" si="313"/>
        <v>UK0013107</v>
      </c>
      <c r="N870" s="2" t="str">
        <f t="shared" si="314"/>
        <v>Thanet Coast</v>
      </c>
      <c r="O870" s="2" t="str">
        <f t="shared" si="315"/>
        <v>SAC</v>
      </c>
      <c r="P870" s="2" t="str">
        <f t="shared" si="317"/>
        <v>A4</v>
      </c>
      <c r="Q870" s="37" t="s">
        <v>421</v>
      </c>
      <c r="R870" s="37" t="s">
        <v>422</v>
      </c>
      <c r="S870" s="37" t="s">
        <v>341</v>
      </c>
      <c r="T870" s="37" t="s">
        <v>465</v>
      </c>
      <c r="U870" s="9">
        <f t="shared" si="318"/>
        <v>0</v>
      </c>
      <c r="V870" s="9">
        <f t="shared" si="319"/>
        <v>0</v>
      </c>
      <c r="W870" s="9">
        <f t="shared" si="320"/>
        <v>0</v>
      </c>
      <c r="X870" s="9">
        <f t="shared" si="321"/>
        <v>0</v>
      </c>
      <c r="Y870" s="9">
        <f t="shared" si="322"/>
        <v>0</v>
      </c>
      <c r="Z870" s="9">
        <f t="shared" si="323"/>
        <v>0</v>
      </c>
      <c r="AA870" s="9">
        <f t="shared" si="324"/>
        <v>0</v>
      </c>
      <c r="AB870" s="9">
        <f t="shared" si="325"/>
        <v>0</v>
      </c>
      <c r="AN870" s="10" t="str">
        <f t="shared" si="316"/>
        <v>Solent and Southampton WaterSPA</v>
      </c>
      <c r="AO870" s="10" t="str">
        <f t="shared" si="326"/>
        <v>Solent and Southampton Water</v>
      </c>
      <c r="AP870" s="9">
        <f>IFERROR(VLOOKUP($AN870,'Introduction probability'!$A$1:$L$128,5,FALSE),"0")</f>
        <v>1</v>
      </c>
      <c r="AQ870" s="9">
        <f>IFERROR(VLOOKUP($AN870,'Introduction probability'!$A$1:$L$128,6,FALSE),"0")</f>
        <v>1</v>
      </c>
      <c r="AR870" s="9">
        <f>IFERROR(VLOOKUP($AN870,'Introduction probability'!$A$1:$L$128,7,FALSE),"0")</f>
        <v>0.5</v>
      </c>
      <c r="AS870" s="9">
        <f>IFERROR(VLOOKUP($AN870,'Introduction probability'!$A$1:$L$128,8,FALSE),"0")</f>
        <v>1</v>
      </c>
      <c r="AT870" s="9">
        <f>IFERROR(VLOOKUP($AN870,'Introduction probability'!$A$1:$L$128,9,FALSE),"0")</f>
        <v>0.5</v>
      </c>
      <c r="AU870" s="9">
        <f>IFERROR(VLOOKUP($AN870,'Introduction probability'!$A$1:$L$128,10,FALSE),"0")</f>
        <v>1</v>
      </c>
      <c r="AV870" s="9">
        <f>IFERROR(VLOOKUP($AN870,'Introduction probability'!$A$1:$L$128,11,FALSE),"0")</f>
        <v>1</v>
      </c>
      <c r="AW870" s="9">
        <f>IFERROR(VLOOKUP($AN870,'Introduction probability'!$A$1:$L$128,12,FALSE),"0")</f>
        <v>1</v>
      </c>
      <c r="AY870" s="2" t="str">
        <f t="shared" si="327"/>
        <v>Solent and Southampton Water</v>
      </c>
      <c r="AZ870" s="2" t="str">
        <f t="shared" si="328"/>
        <v>SPA</v>
      </c>
      <c r="BA870" s="2">
        <f t="shared" si="329"/>
        <v>0</v>
      </c>
      <c r="BB870" s="2">
        <f t="shared" si="330"/>
        <v>0</v>
      </c>
      <c r="BC870" s="2">
        <f t="shared" si="331"/>
        <v>0</v>
      </c>
      <c r="BD870" s="2">
        <f t="shared" si="332"/>
        <v>0</v>
      </c>
      <c r="BE870" s="2">
        <f t="shared" si="333"/>
        <v>0</v>
      </c>
      <c r="BF870" s="2">
        <f t="shared" si="334"/>
        <v>0</v>
      </c>
      <c r="BG870" s="2">
        <f t="shared" si="335"/>
        <v>0</v>
      </c>
      <c r="BH870" s="2">
        <f t="shared" si="336"/>
        <v>0</v>
      </c>
    </row>
    <row r="871" spans="1:60" x14ac:dyDescent="0.25">
      <c r="A871" s="1" t="s">
        <v>315</v>
      </c>
      <c r="B871" s="1" t="s">
        <v>129</v>
      </c>
      <c r="C871" s="1" t="s">
        <v>242</v>
      </c>
      <c r="D871" s="1" t="s">
        <v>441</v>
      </c>
      <c r="E871" s="1" t="s">
        <v>15</v>
      </c>
      <c r="F871" s="1" t="s">
        <v>16</v>
      </c>
      <c r="G871" s="1" t="s">
        <v>16</v>
      </c>
      <c r="H871" s="1" t="s">
        <v>17</v>
      </c>
      <c r="I871" s="1" t="s">
        <v>591</v>
      </c>
      <c r="J871" s="1" t="s">
        <v>20</v>
      </c>
      <c r="K871" s="1" t="s">
        <v>16</v>
      </c>
      <c r="L871" s="1" t="s">
        <v>19</v>
      </c>
      <c r="M871" s="2" t="str">
        <f t="shared" si="313"/>
        <v>UK0013107</v>
      </c>
      <c r="N871" s="2" t="str">
        <f t="shared" si="314"/>
        <v>Thanet Coast</v>
      </c>
      <c r="O871" s="2" t="str">
        <f t="shared" si="315"/>
        <v>SAC</v>
      </c>
      <c r="P871" s="2" t="str">
        <f t="shared" si="317"/>
        <v>A3</v>
      </c>
      <c r="Q871" s="37" t="s">
        <v>421</v>
      </c>
      <c r="R871" s="37" t="s">
        <v>422</v>
      </c>
      <c r="S871" s="37" t="s">
        <v>341</v>
      </c>
      <c r="T871" s="37" t="s">
        <v>597</v>
      </c>
      <c r="U871" s="9">
        <f t="shared" si="318"/>
        <v>0</v>
      </c>
      <c r="V871" s="9">
        <f t="shared" si="319"/>
        <v>1</v>
      </c>
      <c r="W871" s="9">
        <f t="shared" si="320"/>
        <v>0</v>
      </c>
      <c r="X871" s="9">
        <f t="shared" si="321"/>
        <v>0</v>
      </c>
      <c r="Y871" s="9">
        <f t="shared" si="322"/>
        <v>0</v>
      </c>
      <c r="Z871" s="9">
        <f t="shared" si="323"/>
        <v>0</v>
      </c>
      <c r="AA871" s="9">
        <f t="shared" si="324"/>
        <v>0</v>
      </c>
      <c r="AB871" s="9">
        <f t="shared" si="325"/>
        <v>0</v>
      </c>
      <c r="AN871" s="10" t="str">
        <f t="shared" si="316"/>
        <v>Solent and Southampton WaterSPA</v>
      </c>
      <c r="AO871" s="10" t="str">
        <f t="shared" si="326"/>
        <v>Solent and Southampton Water</v>
      </c>
      <c r="AP871" s="9">
        <f>IFERROR(VLOOKUP($AN871,'Introduction probability'!$A$1:$L$128,5,FALSE),"0")</f>
        <v>1</v>
      </c>
      <c r="AQ871" s="9">
        <f>IFERROR(VLOOKUP($AN871,'Introduction probability'!$A$1:$L$128,6,FALSE),"0")</f>
        <v>1</v>
      </c>
      <c r="AR871" s="9">
        <f>IFERROR(VLOOKUP($AN871,'Introduction probability'!$A$1:$L$128,7,FALSE),"0")</f>
        <v>0.5</v>
      </c>
      <c r="AS871" s="9">
        <f>IFERROR(VLOOKUP($AN871,'Introduction probability'!$A$1:$L$128,8,FALSE),"0")</f>
        <v>1</v>
      </c>
      <c r="AT871" s="9">
        <f>IFERROR(VLOOKUP($AN871,'Introduction probability'!$A$1:$L$128,9,FALSE),"0")</f>
        <v>0.5</v>
      </c>
      <c r="AU871" s="9">
        <f>IFERROR(VLOOKUP($AN871,'Introduction probability'!$A$1:$L$128,10,FALSE),"0")</f>
        <v>1</v>
      </c>
      <c r="AV871" s="9">
        <f>IFERROR(VLOOKUP($AN871,'Introduction probability'!$A$1:$L$128,11,FALSE),"0")</f>
        <v>1</v>
      </c>
      <c r="AW871" s="9">
        <f>IFERROR(VLOOKUP($AN871,'Introduction probability'!$A$1:$L$128,12,FALSE),"0")</f>
        <v>1</v>
      </c>
      <c r="AY871" s="2" t="str">
        <f t="shared" si="327"/>
        <v>Solent and Southampton Water</v>
      </c>
      <c r="AZ871" s="2" t="str">
        <f t="shared" si="328"/>
        <v>SPA</v>
      </c>
      <c r="BA871" s="2">
        <f t="shared" si="329"/>
        <v>0</v>
      </c>
      <c r="BB871" s="2">
        <f t="shared" si="330"/>
        <v>1</v>
      </c>
      <c r="BC871" s="2">
        <f t="shared" si="331"/>
        <v>0</v>
      </c>
      <c r="BD871" s="2">
        <f t="shared" si="332"/>
        <v>0</v>
      </c>
      <c r="BE871" s="2">
        <f t="shared" si="333"/>
        <v>0</v>
      </c>
      <c r="BF871" s="2">
        <f t="shared" si="334"/>
        <v>0</v>
      </c>
      <c r="BG871" s="2">
        <f t="shared" si="335"/>
        <v>0</v>
      </c>
      <c r="BH871" s="2">
        <f t="shared" si="336"/>
        <v>0</v>
      </c>
    </row>
    <row r="872" spans="1:60" x14ac:dyDescent="0.25">
      <c r="A872" s="1" t="s">
        <v>315</v>
      </c>
      <c r="B872" s="1" t="s">
        <v>129</v>
      </c>
      <c r="C872" s="1" t="s">
        <v>242</v>
      </c>
      <c r="D872" s="1" t="s">
        <v>441</v>
      </c>
      <c r="E872" s="1" t="s">
        <v>15</v>
      </c>
      <c r="F872" s="1" t="s">
        <v>16</v>
      </c>
      <c r="G872" s="1" t="s">
        <v>16</v>
      </c>
      <c r="H872" s="1" t="s">
        <v>17</v>
      </c>
      <c r="I872" s="1" t="s">
        <v>595</v>
      </c>
      <c r="J872" s="1" t="s">
        <v>155</v>
      </c>
      <c r="K872" s="1" t="s">
        <v>16</v>
      </c>
      <c r="L872" s="1" t="s">
        <v>19</v>
      </c>
      <c r="M872" s="2" t="str">
        <f t="shared" si="313"/>
        <v>UK0013107</v>
      </c>
      <c r="N872" s="2" t="str">
        <f t="shared" si="314"/>
        <v>Thanet Coast</v>
      </c>
      <c r="O872" s="2" t="str">
        <f t="shared" si="315"/>
        <v>SAC</v>
      </c>
      <c r="P872" s="2" t="str">
        <f t="shared" si="317"/>
        <v>A1</v>
      </c>
      <c r="Q872" s="37" t="s">
        <v>421</v>
      </c>
      <c r="R872" s="37" t="s">
        <v>422</v>
      </c>
      <c r="S872" s="37" t="s">
        <v>341</v>
      </c>
      <c r="T872" s="37" t="s">
        <v>543</v>
      </c>
      <c r="U872" s="9">
        <f t="shared" si="318"/>
        <v>0</v>
      </c>
      <c r="V872" s="9">
        <f t="shared" si="319"/>
        <v>0</v>
      </c>
      <c r="W872" s="9">
        <f t="shared" si="320"/>
        <v>0</v>
      </c>
      <c r="X872" s="9">
        <f t="shared" si="321"/>
        <v>0</v>
      </c>
      <c r="Y872" s="9">
        <f t="shared" si="322"/>
        <v>0</v>
      </c>
      <c r="Z872" s="9">
        <f t="shared" si="323"/>
        <v>0</v>
      </c>
      <c r="AA872" s="9">
        <f t="shared" si="324"/>
        <v>0</v>
      </c>
      <c r="AB872" s="9">
        <f t="shared" si="325"/>
        <v>0</v>
      </c>
      <c r="AN872" s="10" t="str">
        <f t="shared" si="316"/>
        <v>Solent and Southampton WaterSPA</v>
      </c>
      <c r="AO872" s="10" t="str">
        <f t="shared" si="326"/>
        <v>Solent and Southampton Water</v>
      </c>
      <c r="AP872" s="9">
        <f>IFERROR(VLOOKUP($AN872,'Introduction probability'!$A$1:$L$128,5,FALSE),"0")</f>
        <v>1</v>
      </c>
      <c r="AQ872" s="9">
        <f>IFERROR(VLOOKUP($AN872,'Introduction probability'!$A$1:$L$128,6,FALSE),"0")</f>
        <v>1</v>
      </c>
      <c r="AR872" s="9">
        <f>IFERROR(VLOOKUP($AN872,'Introduction probability'!$A$1:$L$128,7,FALSE),"0")</f>
        <v>0.5</v>
      </c>
      <c r="AS872" s="9">
        <f>IFERROR(VLOOKUP($AN872,'Introduction probability'!$A$1:$L$128,8,FALSE),"0")</f>
        <v>1</v>
      </c>
      <c r="AT872" s="9">
        <f>IFERROR(VLOOKUP($AN872,'Introduction probability'!$A$1:$L$128,9,FALSE),"0")</f>
        <v>0.5</v>
      </c>
      <c r="AU872" s="9">
        <f>IFERROR(VLOOKUP($AN872,'Introduction probability'!$A$1:$L$128,10,FALSE),"0")</f>
        <v>1</v>
      </c>
      <c r="AV872" s="9">
        <f>IFERROR(VLOOKUP($AN872,'Introduction probability'!$A$1:$L$128,11,FALSE),"0")</f>
        <v>1</v>
      </c>
      <c r="AW872" s="9">
        <f>IFERROR(VLOOKUP($AN872,'Introduction probability'!$A$1:$L$128,12,FALSE),"0")</f>
        <v>1</v>
      </c>
      <c r="AY872" s="2" t="str">
        <f t="shared" si="327"/>
        <v>Solent and Southampton Water</v>
      </c>
      <c r="AZ872" s="2" t="str">
        <f t="shared" si="328"/>
        <v>SPA</v>
      </c>
      <c r="BA872" s="2">
        <f t="shared" si="329"/>
        <v>0</v>
      </c>
      <c r="BB872" s="2">
        <f t="shared" si="330"/>
        <v>0</v>
      </c>
      <c r="BC872" s="2">
        <f t="shared" si="331"/>
        <v>0</v>
      </c>
      <c r="BD872" s="2">
        <f t="shared" si="332"/>
        <v>0</v>
      </c>
      <c r="BE872" s="2">
        <f t="shared" si="333"/>
        <v>0</v>
      </c>
      <c r="BF872" s="2">
        <f t="shared" si="334"/>
        <v>0</v>
      </c>
      <c r="BG872" s="2">
        <f t="shared" si="335"/>
        <v>0</v>
      </c>
      <c r="BH872" s="2">
        <f t="shared" si="336"/>
        <v>0</v>
      </c>
    </row>
    <row r="873" spans="1:60" x14ac:dyDescent="0.25">
      <c r="A873" s="1" t="s">
        <v>315</v>
      </c>
      <c r="B873" s="1" t="s">
        <v>129</v>
      </c>
      <c r="C873" s="1" t="s">
        <v>242</v>
      </c>
      <c r="D873" s="1" t="s">
        <v>534</v>
      </c>
      <c r="E873" s="1" t="s">
        <v>254</v>
      </c>
      <c r="F873" s="1" t="s">
        <v>16</v>
      </c>
      <c r="G873" s="1" t="s">
        <v>16</v>
      </c>
      <c r="H873" s="1" t="s">
        <v>17</v>
      </c>
      <c r="I873" s="1" t="s">
        <v>16</v>
      </c>
      <c r="J873" s="1" t="s">
        <v>16</v>
      </c>
      <c r="K873" s="1" t="s">
        <v>16</v>
      </c>
      <c r="L873" s="1" t="s">
        <v>16</v>
      </c>
      <c r="M873" s="2" t="str">
        <f t="shared" si="313"/>
        <v>UK0013107</v>
      </c>
      <c r="N873" s="2" t="str">
        <f t="shared" si="314"/>
        <v>Thanet Coast</v>
      </c>
      <c r="O873" s="2" t="str">
        <f t="shared" si="315"/>
        <v>SAC</v>
      </c>
      <c r="P873" s="2" t="str">
        <f t="shared" si="317"/>
        <v>H8330</v>
      </c>
      <c r="Q873" s="37" t="s">
        <v>421</v>
      </c>
      <c r="R873" s="37" t="s">
        <v>422</v>
      </c>
      <c r="S873" s="37" t="s">
        <v>341</v>
      </c>
      <c r="T873" s="37" t="s">
        <v>549</v>
      </c>
      <c r="U873" s="9">
        <f t="shared" si="318"/>
        <v>0</v>
      </c>
      <c r="V873" s="9">
        <f t="shared" si="319"/>
        <v>0</v>
      </c>
      <c r="W873" s="9">
        <f t="shared" si="320"/>
        <v>0</v>
      </c>
      <c r="X873" s="9">
        <f t="shared" si="321"/>
        <v>0</v>
      </c>
      <c r="Y873" s="9">
        <f t="shared" si="322"/>
        <v>0</v>
      </c>
      <c r="Z873" s="9">
        <f t="shared" si="323"/>
        <v>0</v>
      </c>
      <c r="AA873" s="9">
        <f t="shared" si="324"/>
        <v>0</v>
      </c>
      <c r="AB873" s="9">
        <f t="shared" si="325"/>
        <v>0</v>
      </c>
      <c r="AN873" s="10" t="str">
        <f t="shared" si="316"/>
        <v>Solent and Southampton WaterSPA</v>
      </c>
      <c r="AO873" s="10" t="str">
        <f t="shared" si="326"/>
        <v>Solent and Southampton Water</v>
      </c>
      <c r="AP873" s="9">
        <f>IFERROR(VLOOKUP($AN873,'Introduction probability'!$A$1:$L$128,5,FALSE),"0")</f>
        <v>1</v>
      </c>
      <c r="AQ873" s="9">
        <f>IFERROR(VLOOKUP($AN873,'Introduction probability'!$A$1:$L$128,6,FALSE),"0")</f>
        <v>1</v>
      </c>
      <c r="AR873" s="9">
        <f>IFERROR(VLOOKUP($AN873,'Introduction probability'!$A$1:$L$128,7,FALSE),"0")</f>
        <v>0.5</v>
      </c>
      <c r="AS873" s="9">
        <f>IFERROR(VLOOKUP($AN873,'Introduction probability'!$A$1:$L$128,8,FALSE),"0")</f>
        <v>1</v>
      </c>
      <c r="AT873" s="9">
        <f>IFERROR(VLOOKUP($AN873,'Introduction probability'!$A$1:$L$128,9,FALSE),"0")</f>
        <v>0.5</v>
      </c>
      <c r="AU873" s="9">
        <f>IFERROR(VLOOKUP($AN873,'Introduction probability'!$A$1:$L$128,10,FALSE),"0")</f>
        <v>1</v>
      </c>
      <c r="AV873" s="9">
        <f>IFERROR(VLOOKUP($AN873,'Introduction probability'!$A$1:$L$128,11,FALSE),"0")</f>
        <v>1</v>
      </c>
      <c r="AW873" s="9">
        <f>IFERROR(VLOOKUP($AN873,'Introduction probability'!$A$1:$L$128,12,FALSE),"0")</f>
        <v>1</v>
      </c>
      <c r="AY873" s="2" t="str">
        <f t="shared" si="327"/>
        <v>Solent and Southampton Water</v>
      </c>
      <c r="AZ873" s="2" t="str">
        <f t="shared" si="328"/>
        <v>SPA</v>
      </c>
      <c r="BA873" s="2">
        <f t="shared" si="329"/>
        <v>0</v>
      </c>
      <c r="BB873" s="2">
        <f t="shared" si="330"/>
        <v>0</v>
      </c>
      <c r="BC873" s="2">
        <f t="shared" si="331"/>
        <v>0</v>
      </c>
      <c r="BD873" s="2">
        <f t="shared" si="332"/>
        <v>0</v>
      </c>
      <c r="BE873" s="2">
        <f t="shared" si="333"/>
        <v>0</v>
      </c>
      <c r="BF873" s="2">
        <f t="shared" si="334"/>
        <v>0</v>
      </c>
      <c r="BG873" s="2">
        <f t="shared" si="335"/>
        <v>0</v>
      </c>
      <c r="BH873" s="2">
        <f t="shared" si="336"/>
        <v>0</v>
      </c>
    </row>
    <row r="874" spans="1:60" x14ac:dyDescent="0.25">
      <c r="A874" s="1" t="s">
        <v>316</v>
      </c>
      <c r="B874" s="1" t="s">
        <v>317</v>
      </c>
      <c r="C874" s="1" t="s">
        <v>242</v>
      </c>
      <c r="D874" s="1" t="s">
        <v>530</v>
      </c>
      <c r="E874" s="1" t="s">
        <v>243</v>
      </c>
      <c r="F874" s="1" t="s">
        <v>16</v>
      </c>
      <c r="G874" s="1" t="s">
        <v>16</v>
      </c>
      <c r="H874" s="1" t="s">
        <v>17</v>
      </c>
      <c r="I874" s="1" t="s">
        <v>600</v>
      </c>
      <c r="J874" s="1" t="s">
        <v>244</v>
      </c>
      <c r="K874" s="1" t="s">
        <v>16</v>
      </c>
      <c r="L874" s="1" t="s">
        <v>203</v>
      </c>
      <c r="M874" s="2" t="str">
        <f t="shared" si="313"/>
        <v>UK0017075</v>
      </c>
      <c r="N874" s="2" t="str">
        <f t="shared" si="314"/>
        <v>The Wash and North Norfolk Coast</v>
      </c>
      <c r="O874" s="2" t="str">
        <f t="shared" si="315"/>
        <v>SAC</v>
      </c>
      <c r="P874" s="2" t="str">
        <f t="shared" si="317"/>
        <v>SF_2</v>
      </c>
      <c r="Q874" s="37" t="s">
        <v>421</v>
      </c>
      <c r="R874" s="37" t="s">
        <v>422</v>
      </c>
      <c r="S874" s="37" t="s">
        <v>341</v>
      </c>
      <c r="T874" s="37" t="s">
        <v>593</v>
      </c>
      <c r="U874" s="9">
        <f t="shared" si="318"/>
        <v>0</v>
      </c>
      <c r="V874" s="9">
        <f t="shared" si="319"/>
        <v>0</v>
      </c>
      <c r="W874" s="9">
        <f t="shared" si="320"/>
        <v>0</v>
      </c>
      <c r="X874" s="9">
        <f t="shared" si="321"/>
        <v>0</v>
      </c>
      <c r="Y874" s="9">
        <f t="shared" si="322"/>
        <v>0</v>
      </c>
      <c r="Z874" s="9">
        <f t="shared" si="323"/>
        <v>0</v>
      </c>
      <c r="AA874" s="9">
        <f t="shared" si="324"/>
        <v>0</v>
      </c>
      <c r="AB874" s="9">
        <f t="shared" si="325"/>
        <v>0</v>
      </c>
      <c r="AN874" s="10" t="str">
        <f t="shared" si="316"/>
        <v>Solent and Southampton WaterSPA</v>
      </c>
      <c r="AO874" s="10" t="str">
        <f t="shared" si="326"/>
        <v>Solent and Southampton Water</v>
      </c>
      <c r="AP874" s="9">
        <f>IFERROR(VLOOKUP($AN874,'Introduction probability'!$A$1:$L$128,5,FALSE),"0")</f>
        <v>1</v>
      </c>
      <c r="AQ874" s="9">
        <f>IFERROR(VLOOKUP($AN874,'Introduction probability'!$A$1:$L$128,6,FALSE),"0")</f>
        <v>1</v>
      </c>
      <c r="AR874" s="9">
        <f>IFERROR(VLOOKUP($AN874,'Introduction probability'!$A$1:$L$128,7,FALSE),"0")</f>
        <v>0.5</v>
      </c>
      <c r="AS874" s="9">
        <f>IFERROR(VLOOKUP($AN874,'Introduction probability'!$A$1:$L$128,8,FALSE),"0")</f>
        <v>1</v>
      </c>
      <c r="AT874" s="9">
        <f>IFERROR(VLOOKUP($AN874,'Introduction probability'!$A$1:$L$128,9,FALSE),"0")</f>
        <v>0.5</v>
      </c>
      <c r="AU874" s="9">
        <f>IFERROR(VLOOKUP($AN874,'Introduction probability'!$A$1:$L$128,10,FALSE),"0")</f>
        <v>1</v>
      </c>
      <c r="AV874" s="9">
        <f>IFERROR(VLOOKUP($AN874,'Introduction probability'!$A$1:$L$128,11,FALSE),"0")</f>
        <v>1</v>
      </c>
      <c r="AW874" s="9">
        <f>IFERROR(VLOOKUP($AN874,'Introduction probability'!$A$1:$L$128,12,FALSE),"0")</f>
        <v>1</v>
      </c>
      <c r="AY874" s="2" t="str">
        <f t="shared" si="327"/>
        <v>Solent and Southampton Water</v>
      </c>
      <c r="AZ874" s="2" t="str">
        <f t="shared" si="328"/>
        <v>SPA</v>
      </c>
      <c r="BA874" s="2">
        <f t="shared" si="329"/>
        <v>0</v>
      </c>
      <c r="BB874" s="2">
        <f t="shared" si="330"/>
        <v>0</v>
      </c>
      <c r="BC874" s="2">
        <f t="shared" si="331"/>
        <v>0</v>
      </c>
      <c r="BD874" s="2">
        <f t="shared" si="332"/>
        <v>0</v>
      </c>
      <c r="BE874" s="2">
        <f t="shared" si="333"/>
        <v>0</v>
      </c>
      <c r="BF874" s="2">
        <f t="shared" si="334"/>
        <v>0</v>
      </c>
      <c r="BG874" s="2">
        <f t="shared" si="335"/>
        <v>0</v>
      </c>
      <c r="BH874" s="2">
        <f t="shared" si="336"/>
        <v>0</v>
      </c>
    </row>
    <row r="875" spans="1:60" x14ac:dyDescent="0.25">
      <c r="A875" s="1" t="s">
        <v>316</v>
      </c>
      <c r="B875" s="1" t="s">
        <v>317</v>
      </c>
      <c r="C875" s="1" t="s">
        <v>242</v>
      </c>
      <c r="D875" s="1" t="s">
        <v>530</v>
      </c>
      <c r="E875" s="1" t="s">
        <v>243</v>
      </c>
      <c r="F875" s="1" t="s">
        <v>16</v>
      </c>
      <c r="G875" s="1" t="s">
        <v>16</v>
      </c>
      <c r="H875" s="1" t="s">
        <v>17</v>
      </c>
      <c r="I875" s="1" t="s">
        <v>601</v>
      </c>
      <c r="J875" s="1" t="s">
        <v>245</v>
      </c>
      <c r="K875" s="1" t="s">
        <v>16</v>
      </c>
      <c r="L875" s="1" t="s">
        <v>203</v>
      </c>
      <c r="M875" s="2" t="str">
        <f t="shared" si="313"/>
        <v>UK0017075</v>
      </c>
      <c r="N875" s="2" t="str">
        <f t="shared" si="314"/>
        <v>The Wash and North Norfolk Coast</v>
      </c>
      <c r="O875" s="2" t="str">
        <f t="shared" si="315"/>
        <v>SAC</v>
      </c>
      <c r="P875" s="2" t="str">
        <f t="shared" si="317"/>
        <v>SF_3</v>
      </c>
      <c r="Q875" s="37" t="s">
        <v>421</v>
      </c>
      <c r="R875" s="37" t="s">
        <v>422</v>
      </c>
      <c r="S875" s="37" t="s">
        <v>341</v>
      </c>
      <c r="T875" s="37" t="s">
        <v>450</v>
      </c>
      <c r="U875" s="9">
        <f t="shared" si="318"/>
        <v>0</v>
      </c>
      <c r="V875" s="9">
        <f t="shared" si="319"/>
        <v>1</v>
      </c>
      <c r="W875" s="9">
        <f t="shared" si="320"/>
        <v>0</v>
      </c>
      <c r="X875" s="9">
        <f t="shared" si="321"/>
        <v>0</v>
      </c>
      <c r="Y875" s="9">
        <f t="shared" si="322"/>
        <v>0</v>
      </c>
      <c r="Z875" s="9">
        <f t="shared" si="323"/>
        <v>1</v>
      </c>
      <c r="AA875" s="9">
        <f t="shared" si="324"/>
        <v>1</v>
      </c>
      <c r="AB875" s="9">
        <f t="shared" si="325"/>
        <v>1</v>
      </c>
      <c r="AN875" s="10" t="str">
        <f t="shared" si="316"/>
        <v>Solent and Southampton WaterSPA</v>
      </c>
      <c r="AO875" s="10" t="str">
        <f t="shared" si="326"/>
        <v>Solent and Southampton Water</v>
      </c>
      <c r="AP875" s="9">
        <f>IFERROR(VLOOKUP($AN875,'Introduction probability'!$A$1:$L$128,5,FALSE),"0")</f>
        <v>1</v>
      </c>
      <c r="AQ875" s="9">
        <f>IFERROR(VLOOKUP($AN875,'Introduction probability'!$A$1:$L$128,6,FALSE),"0")</f>
        <v>1</v>
      </c>
      <c r="AR875" s="9">
        <f>IFERROR(VLOOKUP($AN875,'Introduction probability'!$A$1:$L$128,7,FALSE),"0")</f>
        <v>0.5</v>
      </c>
      <c r="AS875" s="9">
        <f>IFERROR(VLOOKUP($AN875,'Introduction probability'!$A$1:$L$128,8,FALSE),"0")</f>
        <v>1</v>
      </c>
      <c r="AT875" s="9">
        <f>IFERROR(VLOOKUP($AN875,'Introduction probability'!$A$1:$L$128,9,FALSE),"0")</f>
        <v>0.5</v>
      </c>
      <c r="AU875" s="9">
        <f>IFERROR(VLOOKUP($AN875,'Introduction probability'!$A$1:$L$128,10,FALSE),"0")</f>
        <v>1</v>
      </c>
      <c r="AV875" s="9">
        <f>IFERROR(VLOOKUP($AN875,'Introduction probability'!$A$1:$L$128,11,FALSE),"0")</f>
        <v>1</v>
      </c>
      <c r="AW875" s="9">
        <f>IFERROR(VLOOKUP($AN875,'Introduction probability'!$A$1:$L$128,12,FALSE),"0")</f>
        <v>1</v>
      </c>
      <c r="AY875" s="2" t="str">
        <f t="shared" si="327"/>
        <v>Solent and Southampton Water</v>
      </c>
      <c r="AZ875" s="2" t="str">
        <f t="shared" si="328"/>
        <v>SPA</v>
      </c>
      <c r="BA875" s="2">
        <f t="shared" si="329"/>
        <v>0</v>
      </c>
      <c r="BB875" s="2">
        <f t="shared" si="330"/>
        <v>1</v>
      </c>
      <c r="BC875" s="2">
        <f t="shared" si="331"/>
        <v>0</v>
      </c>
      <c r="BD875" s="2">
        <f t="shared" si="332"/>
        <v>0</v>
      </c>
      <c r="BE875" s="2">
        <f t="shared" si="333"/>
        <v>0</v>
      </c>
      <c r="BF875" s="2">
        <f t="shared" si="334"/>
        <v>1</v>
      </c>
      <c r="BG875" s="2">
        <f t="shared" si="335"/>
        <v>1</v>
      </c>
      <c r="BH875" s="2">
        <f t="shared" si="336"/>
        <v>1</v>
      </c>
    </row>
    <row r="876" spans="1:60" x14ac:dyDescent="0.25">
      <c r="A876" s="1" t="s">
        <v>316</v>
      </c>
      <c r="B876" s="1" t="s">
        <v>317</v>
      </c>
      <c r="C876" s="1" t="s">
        <v>242</v>
      </c>
      <c r="D876" s="1" t="s">
        <v>530</v>
      </c>
      <c r="E876" s="1" t="s">
        <v>243</v>
      </c>
      <c r="F876" s="1" t="s">
        <v>16</v>
      </c>
      <c r="G876" s="1" t="s">
        <v>16</v>
      </c>
      <c r="H876" s="1" t="s">
        <v>17</v>
      </c>
      <c r="I876" s="1" t="s">
        <v>602</v>
      </c>
      <c r="J876" s="1" t="s">
        <v>246</v>
      </c>
      <c r="K876" s="1" t="s">
        <v>16</v>
      </c>
      <c r="L876" s="1" t="s">
        <v>203</v>
      </c>
      <c r="M876" s="2" t="str">
        <f t="shared" si="313"/>
        <v>UK0017075</v>
      </c>
      <c r="N876" s="2" t="str">
        <f t="shared" si="314"/>
        <v>The Wash and North Norfolk Coast</v>
      </c>
      <c r="O876" s="2" t="str">
        <f t="shared" si="315"/>
        <v>SAC</v>
      </c>
      <c r="P876" s="2" t="str">
        <f t="shared" si="317"/>
        <v>SF_4</v>
      </c>
      <c r="Q876" s="37" t="s">
        <v>421</v>
      </c>
      <c r="R876" s="37" t="s">
        <v>422</v>
      </c>
      <c r="S876" s="37" t="s">
        <v>341</v>
      </c>
      <c r="T876" s="37" t="s">
        <v>598</v>
      </c>
      <c r="U876" s="9">
        <f t="shared" si="318"/>
        <v>0</v>
      </c>
      <c r="V876" s="9">
        <f t="shared" si="319"/>
        <v>0</v>
      </c>
      <c r="W876" s="9">
        <f t="shared" si="320"/>
        <v>0</v>
      </c>
      <c r="X876" s="9">
        <f t="shared" si="321"/>
        <v>1</v>
      </c>
      <c r="Y876" s="9">
        <f t="shared" si="322"/>
        <v>1</v>
      </c>
      <c r="Z876" s="9">
        <f t="shared" si="323"/>
        <v>0</v>
      </c>
      <c r="AA876" s="9">
        <f t="shared" si="324"/>
        <v>0</v>
      </c>
      <c r="AB876" s="9">
        <f t="shared" si="325"/>
        <v>0</v>
      </c>
      <c r="AN876" s="10" t="str">
        <f t="shared" si="316"/>
        <v>Solent and Southampton WaterSPA</v>
      </c>
      <c r="AO876" s="10" t="str">
        <f t="shared" si="326"/>
        <v>Solent and Southampton Water</v>
      </c>
      <c r="AP876" s="9">
        <f>IFERROR(VLOOKUP($AN876,'Introduction probability'!$A$1:$L$128,5,FALSE),"0")</f>
        <v>1</v>
      </c>
      <c r="AQ876" s="9">
        <f>IFERROR(VLOOKUP($AN876,'Introduction probability'!$A$1:$L$128,6,FALSE),"0")</f>
        <v>1</v>
      </c>
      <c r="AR876" s="9">
        <f>IFERROR(VLOOKUP($AN876,'Introduction probability'!$A$1:$L$128,7,FALSE),"0")</f>
        <v>0.5</v>
      </c>
      <c r="AS876" s="9">
        <f>IFERROR(VLOOKUP($AN876,'Introduction probability'!$A$1:$L$128,8,FALSE),"0")</f>
        <v>1</v>
      </c>
      <c r="AT876" s="9">
        <f>IFERROR(VLOOKUP($AN876,'Introduction probability'!$A$1:$L$128,9,FALSE),"0")</f>
        <v>0.5</v>
      </c>
      <c r="AU876" s="9">
        <f>IFERROR(VLOOKUP($AN876,'Introduction probability'!$A$1:$L$128,10,FALSE),"0")</f>
        <v>1</v>
      </c>
      <c r="AV876" s="9">
        <f>IFERROR(VLOOKUP($AN876,'Introduction probability'!$A$1:$L$128,11,FALSE),"0")</f>
        <v>1</v>
      </c>
      <c r="AW876" s="9">
        <f>IFERROR(VLOOKUP($AN876,'Introduction probability'!$A$1:$L$128,12,FALSE),"0")</f>
        <v>1</v>
      </c>
      <c r="AY876" s="2" t="str">
        <f t="shared" si="327"/>
        <v>Solent and Southampton Water</v>
      </c>
      <c r="AZ876" s="2" t="str">
        <f t="shared" si="328"/>
        <v>SPA</v>
      </c>
      <c r="BA876" s="2">
        <f t="shared" si="329"/>
        <v>0</v>
      </c>
      <c r="BB876" s="2">
        <f t="shared" si="330"/>
        <v>0</v>
      </c>
      <c r="BC876" s="2">
        <f t="shared" si="331"/>
        <v>0</v>
      </c>
      <c r="BD876" s="2">
        <f t="shared" si="332"/>
        <v>1</v>
      </c>
      <c r="BE876" s="2">
        <f t="shared" si="333"/>
        <v>0.5</v>
      </c>
      <c r="BF876" s="2">
        <f t="shared" si="334"/>
        <v>0</v>
      </c>
      <c r="BG876" s="2">
        <f t="shared" si="335"/>
        <v>0</v>
      </c>
      <c r="BH876" s="2">
        <f t="shared" si="336"/>
        <v>0</v>
      </c>
    </row>
    <row r="877" spans="1:60" x14ac:dyDescent="0.25">
      <c r="A877" s="1" t="s">
        <v>316</v>
      </c>
      <c r="B877" s="1" t="s">
        <v>317</v>
      </c>
      <c r="C877" s="1" t="s">
        <v>242</v>
      </c>
      <c r="D877" s="1" t="s">
        <v>530</v>
      </c>
      <c r="E877" s="1" t="s">
        <v>243</v>
      </c>
      <c r="F877" s="1" t="s">
        <v>16</v>
      </c>
      <c r="G877" s="1" t="s">
        <v>16</v>
      </c>
      <c r="H877" s="1" t="s">
        <v>17</v>
      </c>
      <c r="I877" s="1" t="s">
        <v>603</v>
      </c>
      <c r="J877" s="1" t="s">
        <v>247</v>
      </c>
      <c r="K877" s="1" t="s">
        <v>16</v>
      </c>
      <c r="L877" s="1" t="s">
        <v>203</v>
      </c>
      <c r="M877" s="2" t="str">
        <f t="shared" si="313"/>
        <v>UK0017075</v>
      </c>
      <c r="N877" s="2" t="str">
        <f t="shared" si="314"/>
        <v>The Wash and North Norfolk Coast</v>
      </c>
      <c r="O877" s="2" t="str">
        <f t="shared" si="315"/>
        <v>SAC</v>
      </c>
      <c r="P877" s="2" t="str">
        <f t="shared" si="317"/>
        <v>SF_1</v>
      </c>
      <c r="Q877" s="37" t="s">
        <v>421</v>
      </c>
      <c r="R877" s="37" t="s">
        <v>422</v>
      </c>
      <c r="S877" s="37" t="s">
        <v>341</v>
      </c>
      <c r="T877" s="37" t="s">
        <v>590</v>
      </c>
      <c r="U877" s="9">
        <f t="shared" si="318"/>
        <v>0</v>
      </c>
      <c r="V877" s="9">
        <f t="shared" si="319"/>
        <v>1</v>
      </c>
      <c r="W877" s="9">
        <f t="shared" si="320"/>
        <v>1</v>
      </c>
      <c r="X877" s="9">
        <f t="shared" si="321"/>
        <v>1</v>
      </c>
      <c r="Y877" s="9">
        <f t="shared" si="322"/>
        <v>1</v>
      </c>
      <c r="Z877" s="9">
        <f t="shared" si="323"/>
        <v>1</v>
      </c>
      <c r="AA877" s="9">
        <f t="shared" si="324"/>
        <v>1</v>
      </c>
      <c r="AB877" s="9">
        <f t="shared" si="325"/>
        <v>0</v>
      </c>
      <c r="AN877" s="10" t="str">
        <f t="shared" si="316"/>
        <v>Solent and Southampton WaterSPA</v>
      </c>
      <c r="AO877" s="10" t="str">
        <f t="shared" si="326"/>
        <v>Solent and Southampton Water</v>
      </c>
      <c r="AP877" s="9">
        <f>IFERROR(VLOOKUP($AN877,'Introduction probability'!$A$1:$L$128,5,FALSE),"0")</f>
        <v>1</v>
      </c>
      <c r="AQ877" s="9">
        <f>IFERROR(VLOOKUP($AN877,'Introduction probability'!$A$1:$L$128,6,FALSE),"0")</f>
        <v>1</v>
      </c>
      <c r="AR877" s="9">
        <f>IFERROR(VLOOKUP($AN877,'Introduction probability'!$A$1:$L$128,7,FALSE),"0")</f>
        <v>0.5</v>
      </c>
      <c r="AS877" s="9">
        <f>IFERROR(VLOOKUP($AN877,'Introduction probability'!$A$1:$L$128,8,FALSE),"0")</f>
        <v>1</v>
      </c>
      <c r="AT877" s="9">
        <f>IFERROR(VLOOKUP($AN877,'Introduction probability'!$A$1:$L$128,9,FALSE),"0")</f>
        <v>0.5</v>
      </c>
      <c r="AU877" s="9">
        <f>IFERROR(VLOOKUP($AN877,'Introduction probability'!$A$1:$L$128,10,FALSE),"0")</f>
        <v>1</v>
      </c>
      <c r="AV877" s="9">
        <f>IFERROR(VLOOKUP($AN877,'Introduction probability'!$A$1:$L$128,11,FALSE),"0")</f>
        <v>1</v>
      </c>
      <c r="AW877" s="9">
        <f>IFERROR(VLOOKUP($AN877,'Introduction probability'!$A$1:$L$128,12,FALSE),"0")</f>
        <v>1</v>
      </c>
      <c r="AY877" s="2" t="str">
        <f t="shared" si="327"/>
        <v>Solent and Southampton Water</v>
      </c>
      <c r="AZ877" s="2" t="str">
        <f t="shared" si="328"/>
        <v>SPA</v>
      </c>
      <c r="BA877" s="2">
        <f t="shared" si="329"/>
        <v>0</v>
      </c>
      <c r="BB877" s="2">
        <f t="shared" si="330"/>
        <v>1</v>
      </c>
      <c r="BC877" s="2">
        <f t="shared" si="331"/>
        <v>0.5</v>
      </c>
      <c r="BD877" s="2">
        <f t="shared" si="332"/>
        <v>1</v>
      </c>
      <c r="BE877" s="2">
        <f t="shared" si="333"/>
        <v>0.5</v>
      </c>
      <c r="BF877" s="2">
        <f t="shared" si="334"/>
        <v>1</v>
      </c>
      <c r="BG877" s="2">
        <f t="shared" si="335"/>
        <v>1</v>
      </c>
      <c r="BH877" s="2">
        <f t="shared" si="336"/>
        <v>0</v>
      </c>
    </row>
    <row r="878" spans="1:60" x14ac:dyDescent="0.25">
      <c r="A878" s="1" t="s">
        <v>316</v>
      </c>
      <c r="B878" s="1" t="s">
        <v>317</v>
      </c>
      <c r="C878" s="1" t="s">
        <v>242</v>
      </c>
      <c r="D878" s="1" t="s">
        <v>530</v>
      </c>
      <c r="E878" s="1" t="s">
        <v>243</v>
      </c>
      <c r="F878" s="1" t="s">
        <v>16</v>
      </c>
      <c r="G878" s="1" t="s">
        <v>16</v>
      </c>
      <c r="H878" s="1" t="s">
        <v>17</v>
      </c>
      <c r="I878" s="1" t="s">
        <v>604</v>
      </c>
      <c r="J878" s="1" t="s">
        <v>248</v>
      </c>
      <c r="K878" s="1" t="s">
        <v>16</v>
      </c>
      <c r="L878" s="1" t="s">
        <v>203</v>
      </c>
      <c r="M878" s="2" t="str">
        <f t="shared" si="313"/>
        <v>UK0017075</v>
      </c>
      <c r="N878" s="2" t="str">
        <f t="shared" si="314"/>
        <v>The Wash and North Norfolk Coast</v>
      </c>
      <c r="O878" s="2" t="str">
        <f t="shared" si="315"/>
        <v>SAC</v>
      </c>
      <c r="P878" s="2" t="str">
        <f t="shared" si="317"/>
        <v>SF_6</v>
      </c>
      <c r="Q878" s="37" t="s">
        <v>421</v>
      </c>
      <c r="R878" s="37" t="s">
        <v>422</v>
      </c>
      <c r="S878" s="37" t="s">
        <v>341</v>
      </c>
      <c r="T878" s="37" t="s">
        <v>591</v>
      </c>
      <c r="U878" s="9">
        <f t="shared" si="318"/>
        <v>1</v>
      </c>
      <c r="V878" s="9">
        <f t="shared" si="319"/>
        <v>1</v>
      </c>
      <c r="W878" s="9">
        <f t="shared" si="320"/>
        <v>1</v>
      </c>
      <c r="X878" s="9">
        <f t="shared" si="321"/>
        <v>0</v>
      </c>
      <c r="Y878" s="9">
        <f t="shared" si="322"/>
        <v>1</v>
      </c>
      <c r="Z878" s="9">
        <f t="shared" si="323"/>
        <v>1</v>
      </c>
      <c r="AA878" s="9">
        <f t="shared" si="324"/>
        <v>1</v>
      </c>
      <c r="AB878" s="9">
        <f t="shared" si="325"/>
        <v>1</v>
      </c>
      <c r="AN878" s="10" t="str">
        <f t="shared" si="316"/>
        <v>Solent and Southampton WaterSPA</v>
      </c>
      <c r="AO878" s="10" t="str">
        <f t="shared" si="326"/>
        <v>Solent and Southampton Water</v>
      </c>
      <c r="AP878" s="9">
        <f>IFERROR(VLOOKUP($AN878,'Introduction probability'!$A$1:$L$128,5,FALSE),"0")</f>
        <v>1</v>
      </c>
      <c r="AQ878" s="9">
        <f>IFERROR(VLOOKUP($AN878,'Introduction probability'!$A$1:$L$128,6,FALSE),"0")</f>
        <v>1</v>
      </c>
      <c r="AR878" s="9">
        <f>IFERROR(VLOOKUP($AN878,'Introduction probability'!$A$1:$L$128,7,FALSE),"0")</f>
        <v>0.5</v>
      </c>
      <c r="AS878" s="9">
        <f>IFERROR(VLOOKUP($AN878,'Introduction probability'!$A$1:$L$128,8,FALSE),"0")</f>
        <v>1</v>
      </c>
      <c r="AT878" s="9">
        <f>IFERROR(VLOOKUP($AN878,'Introduction probability'!$A$1:$L$128,9,FALSE),"0")</f>
        <v>0.5</v>
      </c>
      <c r="AU878" s="9">
        <f>IFERROR(VLOOKUP($AN878,'Introduction probability'!$A$1:$L$128,10,FALSE),"0")</f>
        <v>1</v>
      </c>
      <c r="AV878" s="9">
        <f>IFERROR(VLOOKUP($AN878,'Introduction probability'!$A$1:$L$128,11,FALSE),"0")</f>
        <v>1</v>
      </c>
      <c r="AW878" s="9">
        <f>IFERROR(VLOOKUP($AN878,'Introduction probability'!$A$1:$L$128,12,FALSE),"0")</f>
        <v>1</v>
      </c>
      <c r="AY878" s="2" t="str">
        <f t="shared" si="327"/>
        <v>Solent and Southampton Water</v>
      </c>
      <c r="AZ878" s="2" t="str">
        <f t="shared" si="328"/>
        <v>SPA</v>
      </c>
      <c r="BA878" s="2">
        <f t="shared" si="329"/>
        <v>1</v>
      </c>
      <c r="BB878" s="2">
        <f t="shared" si="330"/>
        <v>1</v>
      </c>
      <c r="BC878" s="2">
        <f t="shared" si="331"/>
        <v>0.5</v>
      </c>
      <c r="BD878" s="2">
        <f t="shared" si="332"/>
        <v>0</v>
      </c>
      <c r="BE878" s="2">
        <f t="shared" si="333"/>
        <v>0.5</v>
      </c>
      <c r="BF878" s="2">
        <f t="shared" si="334"/>
        <v>1</v>
      </c>
      <c r="BG878" s="2">
        <f t="shared" si="335"/>
        <v>1</v>
      </c>
      <c r="BH878" s="2">
        <f t="shared" si="336"/>
        <v>1</v>
      </c>
    </row>
    <row r="879" spans="1:60" x14ac:dyDescent="0.25">
      <c r="A879" s="1" t="s">
        <v>316</v>
      </c>
      <c r="B879" s="1" t="s">
        <v>317</v>
      </c>
      <c r="C879" s="1" t="s">
        <v>242</v>
      </c>
      <c r="D879" s="1" t="s">
        <v>530</v>
      </c>
      <c r="E879" s="1" t="s">
        <v>243</v>
      </c>
      <c r="F879" s="1" t="s">
        <v>16</v>
      </c>
      <c r="G879" s="1" t="s">
        <v>16</v>
      </c>
      <c r="H879" s="1" t="s">
        <v>17</v>
      </c>
      <c r="I879" s="1" t="s">
        <v>605</v>
      </c>
      <c r="J879" s="1" t="s">
        <v>249</v>
      </c>
      <c r="K879" s="1" t="s">
        <v>16</v>
      </c>
      <c r="L879" s="1" t="s">
        <v>203</v>
      </c>
      <c r="M879" s="2" t="str">
        <f t="shared" si="313"/>
        <v>UK0017075</v>
      </c>
      <c r="N879" s="2" t="str">
        <f t="shared" si="314"/>
        <v>The Wash and North Norfolk Coast</v>
      </c>
      <c r="O879" s="2" t="str">
        <f t="shared" si="315"/>
        <v>SAC</v>
      </c>
      <c r="P879" s="2" t="str">
        <f t="shared" si="317"/>
        <v>SF_5</v>
      </c>
      <c r="Q879" s="37" t="s">
        <v>421</v>
      </c>
      <c r="R879" s="37" t="s">
        <v>422</v>
      </c>
      <c r="S879" s="37" t="s">
        <v>341</v>
      </c>
      <c r="T879" s="37" t="s">
        <v>595</v>
      </c>
      <c r="U879" s="9">
        <f t="shared" si="318"/>
        <v>1</v>
      </c>
      <c r="V879" s="9">
        <f t="shared" si="319"/>
        <v>1</v>
      </c>
      <c r="W879" s="9">
        <f t="shared" si="320"/>
        <v>1</v>
      </c>
      <c r="X879" s="9">
        <f t="shared" si="321"/>
        <v>0</v>
      </c>
      <c r="Y879" s="9">
        <f t="shared" si="322"/>
        <v>1</v>
      </c>
      <c r="Z879" s="9">
        <f t="shared" si="323"/>
        <v>1</v>
      </c>
      <c r="AA879" s="9">
        <f t="shared" si="324"/>
        <v>1</v>
      </c>
      <c r="AB879" s="9">
        <f t="shared" si="325"/>
        <v>1</v>
      </c>
      <c r="AN879" s="10" t="str">
        <f t="shared" si="316"/>
        <v>Solent and Southampton WaterSPA</v>
      </c>
      <c r="AO879" s="10" t="str">
        <f t="shared" si="326"/>
        <v>Solent and Southampton Water</v>
      </c>
      <c r="AP879" s="9">
        <f>IFERROR(VLOOKUP($AN879,'Introduction probability'!$A$1:$L$128,5,FALSE),"0")</f>
        <v>1</v>
      </c>
      <c r="AQ879" s="9">
        <f>IFERROR(VLOOKUP($AN879,'Introduction probability'!$A$1:$L$128,6,FALSE),"0")</f>
        <v>1</v>
      </c>
      <c r="AR879" s="9">
        <f>IFERROR(VLOOKUP($AN879,'Introduction probability'!$A$1:$L$128,7,FALSE),"0")</f>
        <v>0.5</v>
      </c>
      <c r="AS879" s="9">
        <f>IFERROR(VLOOKUP($AN879,'Introduction probability'!$A$1:$L$128,8,FALSE),"0")</f>
        <v>1</v>
      </c>
      <c r="AT879" s="9">
        <f>IFERROR(VLOOKUP($AN879,'Introduction probability'!$A$1:$L$128,9,FALSE),"0")</f>
        <v>0.5</v>
      </c>
      <c r="AU879" s="9">
        <f>IFERROR(VLOOKUP($AN879,'Introduction probability'!$A$1:$L$128,10,FALSE),"0")</f>
        <v>1</v>
      </c>
      <c r="AV879" s="9">
        <f>IFERROR(VLOOKUP($AN879,'Introduction probability'!$A$1:$L$128,11,FALSE),"0")</f>
        <v>1</v>
      </c>
      <c r="AW879" s="9">
        <f>IFERROR(VLOOKUP($AN879,'Introduction probability'!$A$1:$L$128,12,FALSE),"0")</f>
        <v>1</v>
      </c>
      <c r="AY879" s="2" t="str">
        <f t="shared" si="327"/>
        <v>Solent and Southampton Water</v>
      </c>
      <c r="AZ879" s="2" t="str">
        <f t="shared" si="328"/>
        <v>SPA</v>
      </c>
      <c r="BA879" s="2">
        <f t="shared" si="329"/>
        <v>1</v>
      </c>
      <c r="BB879" s="2">
        <f t="shared" si="330"/>
        <v>1</v>
      </c>
      <c r="BC879" s="2">
        <f t="shared" si="331"/>
        <v>0.5</v>
      </c>
      <c r="BD879" s="2">
        <f t="shared" si="332"/>
        <v>0</v>
      </c>
      <c r="BE879" s="2">
        <f t="shared" si="333"/>
        <v>0.5</v>
      </c>
      <c r="BF879" s="2">
        <f t="shared" si="334"/>
        <v>1</v>
      </c>
      <c r="BG879" s="2">
        <f t="shared" si="335"/>
        <v>1</v>
      </c>
      <c r="BH879" s="2">
        <f t="shared" si="336"/>
        <v>1</v>
      </c>
    </row>
    <row r="880" spans="1:60" x14ac:dyDescent="0.25">
      <c r="A880" s="1" t="s">
        <v>316</v>
      </c>
      <c r="B880" s="1" t="s">
        <v>317</v>
      </c>
      <c r="C880" s="1" t="s">
        <v>242</v>
      </c>
      <c r="D880" s="1" t="s">
        <v>536</v>
      </c>
      <c r="E880" s="1" t="s">
        <v>147</v>
      </c>
      <c r="F880" s="1" t="s">
        <v>16</v>
      </c>
      <c r="G880" s="1" t="s">
        <v>16</v>
      </c>
      <c r="H880" s="1" t="s">
        <v>17</v>
      </c>
      <c r="I880" s="1" t="s">
        <v>16</v>
      </c>
      <c r="J880" s="1" t="s">
        <v>16</v>
      </c>
      <c r="K880" s="1" t="s">
        <v>16</v>
      </c>
      <c r="L880" s="1" t="s">
        <v>16</v>
      </c>
      <c r="M880" s="2" t="str">
        <f t="shared" si="313"/>
        <v>UK0017075</v>
      </c>
      <c r="N880" s="2" t="str">
        <f t="shared" si="314"/>
        <v>The Wash and North Norfolk Coast</v>
      </c>
      <c r="O880" s="2" t="str">
        <f t="shared" si="315"/>
        <v>SAC</v>
      </c>
      <c r="P880" s="2" t="str">
        <f t="shared" si="317"/>
        <v>H1150</v>
      </c>
      <c r="Q880" s="37" t="s">
        <v>421</v>
      </c>
      <c r="R880" s="37" t="s">
        <v>422</v>
      </c>
      <c r="S880" s="37" t="s">
        <v>341</v>
      </c>
      <c r="T880" s="37" t="s">
        <v>635</v>
      </c>
      <c r="U880" s="9">
        <f t="shared" si="318"/>
        <v>0</v>
      </c>
      <c r="V880" s="9">
        <f t="shared" si="319"/>
        <v>0</v>
      </c>
      <c r="W880" s="9">
        <f t="shared" si="320"/>
        <v>0</v>
      </c>
      <c r="X880" s="9">
        <f t="shared" si="321"/>
        <v>0</v>
      </c>
      <c r="Y880" s="9">
        <f t="shared" si="322"/>
        <v>0</v>
      </c>
      <c r="Z880" s="9">
        <f t="shared" si="323"/>
        <v>0</v>
      </c>
      <c r="AA880" s="9">
        <f t="shared" si="324"/>
        <v>0</v>
      </c>
      <c r="AB880" s="9">
        <f t="shared" si="325"/>
        <v>0</v>
      </c>
      <c r="AN880" s="10" t="str">
        <f t="shared" si="316"/>
        <v>Solent and Southampton WaterSPA</v>
      </c>
      <c r="AO880" s="10" t="str">
        <f t="shared" si="326"/>
        <v>Solent and Southampton Water</v>
      </c>
      <c r="AP880" s="9">
        <f>IFERROR(VLOOKUP($AN880,'Introduction probability'!$A$1:$L$128,5,FALSE),"0")</f>
        <v>1</v>
      </c>
      <c r="AQ880" s="9">
        <f>IFERROR(VLOOKUP($AN880,'Introduction probability'!$A$1:$L$128,6,FALSE),"0")</f>
        <v>1</v>
      </c>
      <c r="AR880" s="9">
        <f>IFERROR(VLOOKUP($AN880,'Introduction probability'!$A$1:$L$128,7,FALSE),"0")</f>
        <v>0.5</v>
      </c>
      <c r="AS880" s="9">
        <f>IFERROR(VLOOKUP($AN880,'Introduction probability'!$A$1:$L$128,8,FALSE),"0")</f>
        <v>1</v>
      </c>
      <c r="AT880" s="9">
        <f>IFERROR(VLOOKUP($AN880,'Introduction probability'!$A$1:$L$128,9,FALSE),"0")</f>
        <v>0.5</v>
      </c>
      <c r="AU880" s="9">
        <f>IFERROR(VLOOKUP($AN880,'Introduction probability'!$A$1:$L$128,10,FALSE),"0")</f>
        <v>1</v>
      </c>
      <c r="AV880" s="9">
        <f>IFERROR(VLOOKUP($AN880,'Introduction probability'!$A$1:$L$128,11,FALSE),"0")</f>
        <v>1</v>
      </c>
      <c r="AW880" s="9">
        <f>IFERROR(VLOOKUP($AN880,'Introduction probability'!$A$1:$L$128,12,FALSE),"0")</f>
        <v>1</v>
      </c>
      <c r="AY880" s="2" t="str">
        <f t="shared" si="327"/>
        <v>Solent and Southampton Water</v>
      </c>
      <c r="AZ880" s="2" t="str">
        <f t="shared" si="328"/>
        <v>SPA</v>
      </c>
      <c r="BA880" s="2">
        <f t="shared" si="329"/>
        <v>0</v>
      </c>
      <c r="BB880" s="2">
        <f t="shared" si="330"/>
        <v>0</v>
      </c>
      <c r="BC880" s="2">
        <f t="shared" si="331"/>
        <v>0</v>
      </c>
      <c r="BD880" s="2">
        <f t="shared" si="332"/>
        <v>0</v>
      </c>
      <c r="BE880" s="2">
        <f t="shared" si="333"/>
        <v>0</v>
      </c>
      <c r="BF880" s="2">
        <f t="shared" si="334"/>
        <v>0</v>
      </c>
      <c r="BG880" s="2">
        <f t="shared" si="335"/>
        <v>0</v>
      </c>
      <c r="BH880" s="2">
        <f t="shared" si="336"/>
        <v>0</v>
      </c>
    </row>
    <row r="881" spans="1:60" x14ac:dyDescent="0.25">
      <c r="A881" s="1" t="s">
        <v>316</v>
      </c>
      <c r="B881" s="1" t="s">
        <v>317</v>
      </c>
      <c r="C881" s="1" t="s">
        <v>242</v>
      </c>
      <c r="D881" s="1" t="s">
        <v>557</v>
      </c>
      <c r="E881" s="1" t="s">
        <v>318</v>
      </c>
      <c r="F881" s="1" t="s">
        <v>319</v>
      </c>
      <c r="G881" s="1" t="s">
        <v>16</v>
      </c>
      <c r="H881" s="1" t="s">
        <v>17</v>
      </c>
      <c r="I881" s="1" t="s">
        <v>16</v>
      </c>
      <c r="J881" s="1" t="s">
        <v>16</v>
      </c>
      <c r="K881" s="1" t="s">
        <v>16</v>
      </c>
      <c r="L881" s="1" t="s">
        <v>16</v>
      </c>
      <c r="M881" s="2" t="str">
        <f t="shared" si="313"/>
        <v>UK0017075</v>
      </c>
      <c r="N881" s="2" t="str">
        <f t="shared" si="314"/>
        <v>The Wash and North Norfolk Coast</v>
      </c>
      <c r="O881" s="2" t="str">
        <f t="shared" si="315"/>
        <v>SAC</v>
      </c>
      <c r="P881" s="2" t="str">
        <f t="shared" si="317"/>
        <v>S1365</v>
      </c>
      <c r="Q881" s="37" t="s">
        <v>421</v>
      </c>
      <c r="R881" s="37" t="s">
        <v>422</v>
      </c>
      <c r="S881" s="37" t="s">
        <v>341</v>
      </c>
      <c r="T881" s="37" t="s">
        <v>498</v>
      </c>
      <c r="U881" s="9">
        <f t="shared" si="318"/>
        <v>0</v>
      </c>
      <c r="V881" s="9">
        <f t="shared" si="319"/>
        <v>0</v>
      </c>
      <c r="W881" s="9">
        <f t="shared" si="320"/>
        <v>0</v>
      </c>
      <c r="X881" s="9">
        <f t="shared" si="321"/>
        <v>0</v>
      </c>
      <c r="Y881" s="9">
        <f t="shared" si="322"/>
        <v>0</v>
      </c>
      <c r="Z881" s="9">
        <f t="shared" si="323"/>
        <v>0</v>
      </c>
      <c r="AA881" s="9">
        <f t="shared" si="324"/>
        <v>0</v>
      </c>
      <c r="AB881" s="9">
        <f t="shared" si="325"/>
        <v>0</v>
      </c>
      <c r="AN881" s="10" t="str">
        <f t="shared" si="316"/>
        <v>Solent and Southampton WaterSPA</v>
      </c>
      <c r="AO881" s="10" t="str">
        <f t="shared" si="326"/>
        <v>Solent and Southampton Water</v>
      </c>
      <c r="AP881" s="9">
        <f>IFERROR(VLOOKUP($AN881,'Introduction probability'!$A$1:$L$128,5,FALSE),"0")</f>
        <v>1</v>
      </c>
      <c r="AQ881" s="9">
        <f>IFERROR(VLOOKUP($AN881,'Introduction probability'!$A$1:$L$128,6,FALSE),"0")</f>
        <v>1</v>
      </c>
      <c r="AR881" s="9">
        <f>IFERROR(VLOOKUP($AN881,'Introduction probability'!$A$1:$L$128,7,FALSE),"0")</f>
        <v>0.5</v>
      </c>
      <c r="AS881" s="9">
        <f>IFERROR(VLOOKUP($AN881,'Introduction probability'!$A$1:$L$128,8,FALSE),"0")</f>
        <v>1</v>
      </c>
      <c r="AT881" s="9">
        <f>IFERROR(VLOOKUP($AN881,'Introduction probability'!$A$1:$L$128,9,FALSE),"0")</f>
        <v>0.5</v>
      </c>
      <c r="AU881" s="9">
        <f>IFERROR(VLOOKUP($AN881,'Introduction probability'!$A$1:$L$128,10,FALSE),"0")</f>
        <v>1</v>
      </c>
      <c r="AV881" s="9">
        <f>IFERROR(VLOOKUP($AN881,'Introduction probability'!$A$1:$L$128,11,FALSE),"0")</f>
        <v>1</v>
      </c>
      <c r="AW881" s="9">
        <f>IFERROR(VLOOKUP($AN881,'Introduction probability'!$A$1:$L$128,12,FALSE),"0")</f>
        <v>1</v>
      </c>
      <c r="AY881" s="2" t="str">
        <f t="shared" si="327"/>
        <v>Solent and Southampton Water</v>
      </c>
      <c r="AZ881" s="2" t="str">
        <f t="shared" si="328"/>
        <v>SPA</v>
      </c>
      <c r="BA881" s="2">
        <f t="shared" si="329"/>
        <v>0</v>
      </c>
      <c r="BB881" s="2">
        <f t="shared" si="330"/>
        <v>0</v>
      </c>
      <c r="BC881" s="2">
        <f t="shared" si="331"/>
        <v>0</v>
      </c>
      <c r="BD881" s="2">
        <f t="shared" si="332"/>
        <v>0</v>
      </c>
      <c r="BE881" s="2">
        <f t="shared" si="333"/>
        <v>0</v>
      </c>
      <c r="BF881" s="2">
        <f t="shared" si="334"/>
        <v>0</v>
      </c>
      <c r="BG881" s="2">
        <f t="shared" si="335"/>
        <v>0</v>
      </c>
      <c r="BH881" s="2">
        <f t="shared" si="336"/>
        <v>0</v>
      </c>
    </row>
    <row r="882" spans="1:60" x14ac:dyDescent="0.25">
      <c r="A882" s="1" t="s">
        <v>316</v>
      </c>
      <c r="B882" s="1" t="s">
        <v>317</v>
      </c>
      <c r="C882" s="1" t="s">
        <v>242</v>
      </c>
      <c r="D882" s="1" t="s">
        <v>533</v>
      </c>
      <c r="E882" s="1" t="s">
        <v>253</v>
      </c>
      <c r="F882" s="1" t="s">
        <v>16</v>
      </c>
      <c r="G882" s="1" t="s">
        <v>16</v>
      </c>
      <c r="H882" s="1" t="s">
        <v>17</v>
      </c>
      <c r="I882" s="1" t="s">
        <v>594</v>
      </c>
      <c r="J882" s="1" t="s">
        <v>154</v>
      </c>
      <c r="K882" s="1" t="s">
        <v>16</v>
      </c>
      <c r="L882" s="1" t="s">
        <v>19</v>
      </c>
      <c r="M882" s="2" t="str">
        <f t="shared" si="313"/>
        <v>UK0017075</v>
      </c>
      <c r="N882" s="2" t="str">
        <f t="shared" si="314"/>
        <v>The Wash and North Norfolk Coast</v>
      </c>
      <c r="O882" s="2" t="str">
        <f t="shared" si="315"/>
        <v>SAC</v>
      </c>
      <c r="P882" s="2" t="str">
        <f t="shared" si="317"/>
        <v>SF_SH_5</v>
      </c>
      <c r="Q882" s="37" t="s">
        <v>423</v>
      </c>
      <c r="R882" s="37" t="s">
        <v>424</v>
      </c>
      <c r="S882" s="37" t="s">
        <v>341</v>
      </c>
      <c r="T882" s="37" t="s">
        <v>530</v>
      </c>
      <c r="U882" s="9">
        <f t="shared" si="318"/>
        <v>0</v>
      </c>
      <c r="V882" s="9">
        <f t="shared" si="319"/>
        <v>0</v>
      </c>
      <c r="W882" s="9">
        <f t="shared" si="320"/>
        <v>0</v>
      </c>
      <c r="X882" s="9">
        <f t="shared" si="321"/>
        <v>0</v>
      </c>
      <c r="Y882" s="9">
        <f t="shared" si="322"/>
        <v>0</v>
      </c>
      <c r="Z882" s="9">
        <f t="shared" si="323"/>
        <v>0</v>
      </c>
      <c r="AA882" s="9">
        <f t="shared" si="324"/>
        <v>0</v>
      </c>
      <c r="AB882" s="9">
        <f t="shared" si="325"/>
        <v>0</v>
      </c>
      <c r="AN882" s="10" t="str">
        <f t="shared" si="316"/>
        <v>Stour and Orwell EstuariesSPA</v>
      </c>
      <c r="AO882" s="10" t="str">
        <f t="shared" si="326"/>
        <v>Stour and Orwell Estuaries</v>
      </c>
      <c r="AP882" s="9">
        <f>IFERROR(VLOOKUP($AN882,'Introduction probability'!$A$1:$L$128,5,FALSE),"0")</f>
        <v>1</v>
      </c>
      <c r="AQ882" s="9">
        <f>IFERROR(VLOOKUP($AN882,'Introduction probability'!$A$1:$L$128,6,FALSE),"0")</f>
        <v>0.5</v>
      </c>
      <c r="AR882" s="9">
        <f>IFERROR(VLOOKUP($AN882,'Introduction probability'!$A$1:$L$128,7,FALSE),"0")</f>
        <v>0.5</v>
      </c>
      <c r="AS882" s="9">
        <f>IFERROR(VLOOKUP($AN882,'Introduction probability'!$A$1:$L$128,8,FALSE),"0")</f>
        <v>0.5</v>
      </c>
      <c r="AT882" s="9">
        <f>IFERROR(VLOOKUP($AN882,'Introduction probability'!$A$1:$L$128,9,FALSE),"0")</f>
        <v>0.5</v>
      </c>
      <c r="AU882" s="9">
        <f>IFERROR(VLOOKUP($AN882,'Introduction probability'!$A$1:$L$128,10,FALSE),"0")</f>
        <v>1</v>
      </c>
      <c r="AV882" s="9">
        <f>IFERROR(VLOOKUP($AN882,'Introduction probability'!$A$1:$L$128,11,FALSE),"0")</f>
        <v>1</v>
      </c>
      <c r="AW882" s="9">
        <f>IFERROR(VLOOKUP($AN882,'Introduction probability'!$A$1:$L$128,12,FALSE),"0")</f>
        <v>0.5</v>
      </c>
      <c r="AY882" s="2" t="str">
        <f t="shared" si="327"/>
        <v>Stour and Orwell Estuaries</v>
      </c>
      <c r="AZ882" s="2" t="str">
        <f t="shared" si="328"/>
        <v>SPA</v>
      </c>
      <c r="BA882" s="2">
        <f t="shared" si="329"/>
        <v>0</v>
      </c>
      <c r="BB882" s="2">
        <f t="shared" si="330"/>
        <v>0</v>
      </c>
      <c r="BC882" s="2">
        <f t="shared" si="331"/>
        <v>0</v>
      </c>
      <c r="BD882" s="2">
        <f t="shared" si="332"/>
        <v>0</v>
      </c>
      <c r="BE882" s="2">
        <f t="shared" si="333"/>
        <v>0</v>
      </c>
      <c r="BF882" s="2">
        <f t="shared" si="334"/>
        <v>0</v>
      </c>
      <c r="BG882" s="2">
        <f t="shared" si="335"/>
        <v>0</v>
      </c>
      <c r="BH882" s="2">
        <f t="shared" si="336"/>
        <v>0</v>
      </c>
    </row>
    <row r="883" spans="1:60" x14ac:dyDescent="0.25">
      <c r="A883" s="1" t="s">
        <v>316</v>
      </c>
      <c r="B883" s="1" t="s">
        <v>317</v>
      </c>
      <c r="C883" s="1" t="s">
        <v>242</v>
      </c>
      <c r="D883" s="1" t="s">
        <v>533</v>
      </c>
      <c r="E883" s="1" t="s">
        <v>253</v>
      </c>
      <c r="F883" s="1" t="s">
        <v>16</v>
      </c>
      <c r="G883" s="1" t="s">
        <v>16</v>
      </c>
      <c r="H883" s="1" t="s">
        <v>17</v>
      </c>
      <c r="I883" s="1" t="s">
        <v>624</v>
      </c>
      <c r="J883" s="1" t="s">
        <v>263</v>
      </c>
      <c r="K883" s="1" t="s">
        <v>16</v>
      </c>
      <c r="L883" s="1" t="s">
        <v>19</v>
      </c>
      <c r="M883" s="2" t="str">
        <f t="shared" si="313"/>
        <v>UK0017075</v>
      </c>
      <c r="N883" s="2" t="str">
        <f t="shared" si="314"/>
        <v>The Wash and North Norfolk Coast</v>
      </c>
      <c r="O883" s="2" t="str">
        <f t="shared" si="315"/>
        <v>SAC</v>
      </c>
      <c r="P883" s="2" t="str">
        <f t="shared" si="317"/>
        <v>A2.71</v>
      </c>
      <c r="Q883" s="37" t="s">
        <v>423</v>
      </c>
      <c r="R883" s="37" t="s">
        <v>424</v>
      </c>
      <c r="S883" s="37" t="s">
        <v>341</v>
      </c>
      <c r="T883" s="37" t="s">
        <v>596</v>
      </c>
      <c r="U883" s="9">
        <f t="shared" si="318"/>
        <v>0</v>
      </c>
      <c r="V883" s="9">
        <f t="shared" si="319"/>
        <v>0</v>
      </c>
      <c r="W883" s="9">
        <f t="shared" si="320"/>
        <v>0</v>
      </c>
      <c r="X883" s="9">
        <f t="shared" si="321"/>
        <v>0</v>
      </c>
      <c r="Y883" s="9">
        <f t="shared" si="322"/>
        <v>0</v>
      </c>
      <c r="Z883" s="9">
        <f t="shared" si="323"/>
        <v>0</v>
      </c>
      <c r="AA883" s="9">
        <f t="shared" si="324"/>
        <v>0</v>
      </c>
      <c r="AB883" s="9">
        <f t="shared" si="325"/>
        <v>0</v>
      </c>
      <c r="AN883" s="10" t="str">
        <f t="shared" si="316"/>
        <v>Stour and Orwell EstuariesSPA</v>
      </c>
      <c r="AO883" s="10" t="str">
        <f t="shared" si="326"/>
        <v>Stour and Orwell Estuaries</v>
      </c>
      <c r="AP883" s="9">
        <f>IFERROR(VLOOKUP($AN883,'Introduction probability'!$A$1:$L$128,5,FALSE),"0")</f>
        <v>1</v>
      </c>
      <c r="AQ883" s="9">
        <f>IFERROR(VLOOKUP($AN883,'Introduction probability'!$A$1:$L$128,6,FALSE),"0")</f>
        <v>0.5</v>
      </c>
      <c r="AR883" s="9">
        <f>IFERROR(VLOOKUP($AN883,'Introduction probability'!$A$1:$L$128,7,FALSE),"0")</f>
        <v>0.5</v>
      </c>
      <c r="AS883" s="9">
        <f>IFERROR(VLOOKUP($AN883,'Introduction probability'!$A$1:$L$128,8,FALSE),"0")</f>
        <v>0.5</v>
      </c>
      <c r="AT883" s="9">
        <f>IFERROR(VLOOKUP($AN883,'Introduction probability'!$A$1:$L$128,9,FALSE),"0")</f>
        <v>0.5</v>
      </c>
      <c r="AU883" s="9">
        <f>IFERROR(VLOOKUP($AN883,'Introduction probability'!$A$1:$L$128,10,FALSE),"0")</f>
        <v>1</v>
      </c>
      <c r="AV883" s="9">
        <f>IFERROR(VLOOKUP($AN883,'Introduction probability'!$A$1:$L$128,11,FALSE),"0")</f>
        <v>1</v>
      </c>
      <c r="AW883" s="9">
        <f>IFERROR(VLOOKUP($AN883,'Introduction probability'!$A$1:$L$128,12,FALSE),"0")</f>
        <v>0.5</v>
      </c>
      <c r="AY883" s="2" t="str">
        <f t="shared" si="327"/>
        <v>Stour and Orwell Estuaries</v>
      </c>
      <c r="AZ883" s="2" t="str">
        <f t="shared" si="328"/>
        <v>SPA</v>
      </c>
      <c r="BA883" s="2">
        <f t="shared" si="329"/>
        <v>0</v>
      </c>
      <c r="BB883" s="2">
        <f t="shared" si="330"/>
        <v>0</v>
      </c>
      <c r="BC883" s="2">
        <f t="shared" si="331"/>
        <v>0</v>
      </c>
      <c r="BD883" s="2">
        <f t="shared" si="332"/>
        <v>0</v>
      </c>
      <c r="BE883" s="2">
        <f t="shared" si="333"/>
        <v>0</v>
      </c>
      <c r="BF883" s="2">
        <f t="shared" si="334"/>
        <v>0</v>
      </c>
      <c r="BG883" s="2">
        <f t="shared" si="335"/>
        <v>0</v>
      </c>
      <c r="BH883" s="2">
        <f t="shared" si="336"/>
        <v>0</v>
      </c>
    </row>
    <row r="884" spans="1:60" x14ac:dyDescent="0.25">
      <c r="A884" s="1" t="s">
        <v>316</v>
      </c>
      <c r="B884" s="1" t="s">
        <v>317</v>
      </c>
      <c r="C884" s="1" t="s">
        <v>242</v>
      </c>
      <c r="D884" s="1" t="s">
        <v>533</v>
      </c>
      <c r="E884" s="1" t="s">
        <v>253</v>
      </c>
      <c r="F884" s="1" t="s">
        <v>16</v>
      </c>
      <c r="G884" s="1" t="s">
        <v>16</v>
      </c>
      <c r="H884" s="1" t="s">
        <v>17</v>
      </c>
      <c r="I884" s="1" t="s">
        <v>450</v>
      </c>
      <c r="J884" s="1" t="s">
        <v>35</v>
      </c>
      <c r="K884" s="1" t="s">
        <v>16</v>
      </c>
      <c r="L884" s="1" t="s">
        <v>19</v>
      </c>
      <c r="M884" s="2" t="str">
        <f t="shared" si="313"/>
        <v>UK0017075</v>
      </c>
      <c r="N884" s="2" t="str">
        <f t="shared" si="314"/>
        <v>The Wash and North Norfolk Coast</v>
      </c>
      <c r="O884" s="2" t="str">
        <f t="shared" si="315"/>
        <v>SAC</v>
      </c>
      <c r="P884" s="2" t="str">
        <f t="shared" si="317"/>
        <v>A2.1</v>
      </c>
      <c r="Q884" s="37" t="s">
        <v>423</v>
      </c>
      <c r="R884" s="37" t="s">
        <v>424</v>
      </c>
      <c r="S884" s="37" t="s">
        <v>341</v>
      </c>
      <c r="T884" s="37" t="s">
        <v>459</v>
      </c>
      <c r="U884" s="9">
        <f t="shared" si="318"/>
        <v>0</v>
      </c>
      <c r="V884" s="9">
        <f t="shared" si="319"/>
        <v>1</v>
      </c>
      <c r="W884" s="9">
        <f t="shared" si="320"/>
        <v>0</v>
      </c>
      <c r="X884" s="9">
        <f t="shared" si="321"/>
        <v>0</v>
      </c>
      <c r="Y884" s="9">
        <f t="shared" si="322"/>
        <v>0</v>
      </c>
      <c r="Z884" s="9">
        <f t="shared" si="323"/>
        <v>0</v>
      </c>
      <c r="AA884" s="9">
        <f t="shared" si="324"/>
        <v>0</v>
      </c>
      <c r="AB884" s="9">
        <f t="shared" si="325"/>
        <v>0</v>
      </c>
      <c r="AN884" s="10" t="str">
        <f t="shared" si="316"/>
        <v>Stour and Orwell EstuariesSPA</v>
      </c>
      <c r="AO884" s="10" t="str">
        <f t="shared" si="326"/>
        <v>Stour and Orwell Estuaries</v>
      </c>
      <c r="AP884" s="9">
        <f>IFERROR(VLOOKUP($AN884,'Introduction probability'!$A$1:$L$128,5,FALSE),"0")</f>
        <v>1</v>
      </c>
      <c r="AQ884" s="9">
        <f>IFERROR(VLOOKUP($AN884,'Introduction probability'!$A$1:$L$128,6,FALSE),"0")</f>
        <v>0.5</v>
      </c>
      <c r="AR884" s="9">
        <f>IFERROR(VLOOKUP($AN884,'Introduction probability'!$A$1:$L$128,7,FALSE),"0")</f>
        <v>0.5</v>
      </c>
      <c r="AS884" s="9">
        <f>IFERROR(VLOOKUP($AN884,'Introduction probability'!$A$1:$L$128,8,FALSE),"0")</f>
        <v>0.5</v>
      </c>
      <c r="AT884" s="9">
        <f>IFERROR(VLOOKUP($AN884,'Introduction probability'!$A$1:$L$128,9,FALSE),"0")</f>
        <v>0.5</v>
      </c>
      <c r="AU884" s="9">
        <f>IFERROR(VLOOKUP($AN884,'Introduction probability'!$A$1:$L$128,10,FALSE),"0")</f>
        <v>1</v>
      </c>
      <c r="AV884" s="9">
        <f>IFERROR(VLOOKUP($AN884,'Introduction probability'!$A$1:$L$128,11,FALSE),"0")</f>
        <v>1</v>
      </c>
      <c r="AW884" s="9">
        <f>IFERROR(VLOOKUP($AN884,'Introduction probability'!$A$1:$L$128,12,FALSE),"0")</f>
        <v>0.5</v>
      </c>
      <c r="AY884" s="2" t="str">
        <f t="shared" si="327"/>
        <v>Stour and Orwell Estuaries</v>
      </c>
      <c r="AZ884" s="2" t="str">
        <f t="shared" si="328"/>
        <v>SPA</v>
      </c>
      <c r="BA884" s="2">
        <f t="shared" si="329"/>
        <v>0</v>
      </c>
      <c r="BB884" s="2">
        <f t="shared" si="330"/>
        <v>0.5</v>
      </c>
      <c r="BC884" s="2">
        <f t="shared" si="331"/>
        <v>0</v>
      </c>
      <c r="BD884" s="2">
        <f t="shared" si="332"/>
        <v>0</v>
      </c>
      <c r="BE884" s="2">
        <f t="shared" si="333"/>
        <v>0</v>
      </c>
      <c r="BF884" s="2">
        <f t="shared" si="334"/>
        <v>0</v>
      </c>
      <c r="BG884" s="2">
        <f t="shared" si="335"/>
        <v>0</v>
      </c>
      <c r="BH884" s="2">
        <f t="shared" si="336"/>
        <v>0</v>
      </c>
    </row>
    <row r="885" spans="1:60" x14ac:dyDescent="0.25">
      <c r="A885" s="1" t="s">
        <v>316</v>
      </c>
      <c r="B885" s="1" t="s">
        <v>317</v>
      </c>
      <c r="C885" s="1" t="s">
        <v>242</v>
      </c>
      <c r="D885" s="1" t="s">
        <v>533</v>
      </c>
      <c r="E885" s="1" t="s">
        <v>253</v>
      </c>
      <c r="F885" s="1" t="s">
        <v>16</v>
      </c>
      <c r="G885" s="1" t="s">
        <v>16</v>
      </c>
      <c r="H885" s="1" t="s">
        <v>17</v>
      </c>
      <c r="I885" s="1" t="s">
        <v>444</v>
      </c>
      <c r="J885" s="1" t="s">
        <v>27</v>
      </c>
      <c r="K885" s="1" t="s">
        <v>16</v>
      </c>
      <c r="L885" s="1" t="s">
        <v>19</v>
      </c>
      <c r="M885" s="2" t="str">
        <f t="shared" si="313"/>
        <v>UK0017075</v>
      </c>
      <c r="N885" s="2" t="str">
        <f t="shared" si="314"/>
        <v>The Wash and North Norfolk Coast</v>
      </c>
      <c r="O885" s="2" t="str">
        <f t="shared" si="315"/>
        <v>SAC</v>
      </c>
      <c r="P885" s="2" t="str">
        <f t="shared" si="317"/>
        <v>A2.3</v>
      </c>
      <c r="Q885" s="37" t="s">
        <v>423</v>
      </c>
      <c r="R885" s="37" t="s">
        <v>424</v>
      </c>
      <c r="S885" s="37" t="s">
        <v>341</v>
      </c>
      <c r="T885" s="37" t="s">
        <v>444</v>
      </c>
      <c r="U885" s="9">
        <f t="shared" si="318"/>
        <v>0</v>
      </c>
      <c r="V885" s="9">
        <f t="shared" si="319"/>
        <v>0</v>
      </c>
      <c r="W885" s="9">
        <f t="shared" si="320"/>
        <v>0</v>
      </c>
      <c r="X885" s="9">
        <f t="shared" si="321"/>
        <v>0</v>
      </c>
      <c r="Y885" s="9">
        <f t="shared" si="322"/>
        <v>0</v>
      </c>
      <c r="Z885" s="9">
        <f t="shared" si="323"/>
        <v>0</v>
      </c>
      <c r="AA885" s="9">
        <f t="shared" si="324"/>
        <v>0</v>
      </c>
      <c r="AB885" s="9">
        <f t="shared" si="325"/>
        <v>0</v>
      </c>
      <c r="AN885" s="10" t="str">
        <f t="shared" si="316"/>
        <v>Stour and Orwell EstuariesSPA</v>
      </c>
      <c r="AO885" s="10" t="str">
        <f t="shared" si="326"/>
        <v>Stour and Orwell Estuaries</v>
      </c>
      <c r="AP885" s="9">
        <f>IFERROR(VLOOKUP($AN885,'Introduction probability'!$A$1:$L$128,5,FALSE),"0")</f>
        <v>1</v>
      </c>
      <c r="AQ885" s="9">
        <f>IFERROR(VLOOKUP($AN885,'Introduction probability'!$A$1:$L$128,6,FALSE),"0")</f>
        <v>0.5</v>
      </c>
      <c r="AR885" s="9">
        <f>IFERROR(VLOOKUP($AN885,'Introduction probability'!$A$1:$L$128,7,FALSE),"0")</f>
        <v>0.5</v>
      </c>
      <c r="AS885" s="9">
        <f>IFERROR(VLOOKUP($AN885,'Introduction probability'!$A$1:$L$128,8,FALSE),"0")</f>
        <v>0.5</v>
      </c>
      <c r="AT885" s="9">
        <f>IFERROR(VLOOKUP($AN885,'Introduction probability'!$A$1:$L$128,9,FALSE),"0")</f>
        <v>0.5</v>
      </c>
      <c r="AU885" s="9">
        <f>IFERROR(VLOOKUP($AN885,'Introduction probability'!$A$1:$L$128,10,FALSE),"0")</f>
        <v>1</v>
      </c>
      <c r="AV885" s="9">
        <f>IFERROR(VLOOKUP($AN885,'Introduction probability'!$A$1:$L$128,11,FALSE),"0")</f>
        <v>1</v>
      </c>
      <c r="AW885" s="9">
        <f>IFERROR(VLOOKUP($AN885,'Introduction probability'!$A$1:$L$128,12,FALSE),"0")</f>
        <v>0.5</v>
      </c>
      <c r="AY885" s="2" t="str">
        <f t="shared" si="327"/>
        <v>Stour and Orwell Estuaries</v>
      </c>
      <c r="AZ885" s="2" t="str">
        <f t="shared" si="328"/>
        <v>SPA</v>
      </c>
      <c r="BA885" s="2">
        <f t="shared" si="329"/>
        <v>0</v>
      </c>
      <c r="BB885" s="2">
        <f t="shared" si="330"/>
        <v>0</v>
      </c>
      <c r="BC885" s="2">
        <f t="shared" si="331"/>
        <v>0</v>
      </c>
      <c r="BD885" s="2">
        <f t="shared" si="332"/>
        <v>0</v>
      </c>
      <c r="BE885" s="2">
        <f t="shared" si="333"/>
        <v>0</v>
      </c>
      <c r="BF885" s="2">
        <f t="shared" si="334"/>
        <v>0</v>
      </c>
      <c r="BG885" s="2">
        <f t="shared" si="335"/>
        <v>0</v>
      </c>
      <c r="BH885" s="2">
        <f t="shared" si="336"/>
        <v>0</v>
      </c>
    </row>
    <row r="886" spans="1:60" x14ac:dyDescent="0.25">
      <c r="A886" s="1" t="s">
        <v>316</v>
      </c>
      <c r="B886" s="1" t="s">
        <v>317</v>
      </c>
      <c r="C886" s="1" t="s">
        <v>242</v>
      </c>
      <c r="D886" s="1" t="s">
        <v>533</v>
      </c>
      <c r="E886" s="1" t="s">
        <v>253</v>
      </c>
      <c r="F886" s="1" t="s">
        <v>16</v>
      </c>
      <c r="G886" s="1" t="s">
        <v>16</v>
      </c>
      <c r="H886" s="1" t="s">
        <v>17</v>
      </c>
      <c r="I886" s="1" t="s">
        <v>465</v>
      </c>
      <c r="J886" s="1" t="s">
        <v>56</v>
      </c>
      <c r="K886" s="1" t="s">
        <v>16</v>
      </c>
      <c r="L886" s="1" t="s">
        <v>19</v>
      </c>
      <c r="M886" s="2" t="str">
        <f t="shared" si="313"/>
        <v>UK0017075</v>
      </c>
      <c r="N886" s="2" t="str">
        <f t="shared" si="314"/>
        <v>The Wash and North Norfolk Coast</v>
      </c>
      <c r="O886" s="2" t="str">
        <f t="shared" si="315"/>
        <v>SAC</v>
      </c>
      <c r="P886" s="2" t="str">
        <f t="shared" si="317"/>
        <v>A2.2</v>
      </c>
      <c r="Q886" s="37" t="s">
        <v>423</v>
      </c>
      <c r="R886" s="37" t="s">
        <v>424</v>
      </c>
      <c r="S886" s="37" t="s">
        <v>341</v>
      </c>
      <c r="T886" s="37" t="s">
        <v>465</v>
      </c>
      <c r="U886" s="9">
        <f t="shared" si="318"/>
        <v>0</v>
      </c>
      <c r="V886" s="9">
        <f t="shared" si="319"/>
        <v>0</v>
      </c>
      <c r="W886" s="9">
        <f t="shared" si="320"/>
        <v>0</v>
      </c>
      <c r="X886" s="9">
        <f t="shared" si="321"/>
        <v>0</v>
      </c>
      <c r="Y886" s="9">
        <f t="shared" si="322"/>
        <v>0</v>
      </c>
      <c r="Z886" s="9">
        <f t="shared" si="323"/>
        <v>0</v>
      </c>
      <c r="AA886" s="9">
        <f t="shared" si="324"/>
        <v>0</v>
      </c>
      <c r="AB886" s="9">
        <f t="shared" si="325"/>
        <v>0</v>
      </c>
      <c r="AN886" s="10" t="str">
        <f t="shared" si="316"/>
        <v>Stour and Orwell EstuariesSPA</v>
      </c>
      <c r="AO886" s="10" t="str">
        <f t="shared" si="326"/>
        <v>Stour and Orwell Estuaries</v>
      </c>
      <c r="AP886" s="9">
        <f>IFERROR(VLOOKUP($AN886,'Introduction probability'!$A$1:$L$128,5,FALSE),"0")</f>
        <v>1</v>
      </c>
      <c r="AQ886" s="9">
        <f>IFERROR(VLOOKUP($AN886,'Introduction probability'!$A$1:$L$128,6,FALSE),"0")</f>
        <v>0.5</v>
      </c>
      <c r="AR886" s="9">
        <f>IFERROR(VLOOKUP($AN886,'Introduction probability'!$A$1:$L$128,7,FALSE),"0")</f>
        <v>0.5</v>
      </c>
      <c r="AS886" s="9">
        <f>IFERROR(VLOOKUP($AN886,'Introduction probability'!$A$1:$L$128,8,FALSE),"0")</f>
        <v>0.5</v>
      </c>
      <c r="AT886" s="9">
        <f>IFERROR(VLOOKUP($AN886,'Introduction probability'!$A$1:$L$128,9,FALSE),"0")</f>
        <v>0.5</v>
      </c>
      <c r="AU886" s="9">
        <f>IFERROR(VLOOKUP($AN886,'Introduction probability'!$A$1:$L$128,10,FALSE),"0")</f>
        <v>1</v>
      </c>
      <c r="AV886" s="9">
        <f>IFERROR(VLOOKUP($AN886,'Introduction probability'!$A$1:$L$128,11,FALSE),"0")</f>
        <v>1</v>
      </c>
      <c r="AW886" s="9">
        <f>IFERROR(VLOOKUP($AN886,'Introduction probability'!$A$1:$L$128,12,FALSE),"0")</f>
        <v>0.5</v>
      </c>
      <c r="AY886" s="2" t="str">
        <f t="shared" si="327"/>
        <v>Stour and Orwell Estuaries</v>
      </c>
      <c r="AZ886" s="2" t="str">
        <f t="shared" si="328"/>
        <v>SPA</v>
      </c>
      <c r="BA886" s="2">
        <f t="shared" si="329"/>
        <v>0</v>
      </c>
      <c r="BB886" s="2">
        <f t="shared" si="330"/>
        <v>0</v>
      </c>
      <c r="BC886" s="2">
        <f t="shared" si="331"/>
        <v>0</v>
      </c>
      <c r="BD886" s="2">
        <f t="shared" si="332"/>
        <v>0</v>
      </c>
      <c r="BE886" s="2">
        <f t="shared" si="333"/>
        <v>0</v>
      </c>
      <c r="BF886" s="2">
        <f t="shared" si="334"/>
        <v>0</v>
      </c>
      <c r="BG886" s="2">
        <f t="shared" si="335"/>
        <v>0</v>
      </c>
      <c r="BH886" s="2">
        <f t="shared" si="336"/>
        <v>0</v>
      </c>
    </row>
    <row r="887" spans="1:60" x14ac:dyDescent="0.25">
      <c r="A887" s="1" t="s">
        <v>316</v>
      </c>
      <c r="B887" s="1" t="s">
        <v>317</v>
      </c>
      <c r="C887" s="1" t="s">
        <v>242</v>
      </c>
      <c r="D887" s="1" t="s">
        <v>533</v>
      </c>
      <c r="E887" s="1" t="s">
        <v>253</v>
      </c>
      <c r="F887" s="1" t="s">
        <v>16</v>
      </c>
      <c r="G887" s="1" t="s">
        <v>16</v>
      </c>
      <c r="H887" s="1" t="s">
        <v>17</v>
      </c>
      <c r="I887" s="1" t="s">
        <v>600</v>
      </c>
      <c r="J887" s="1" t="s">
        <v>244</v>
      </c>
      <c r="K887" s="1" t="s">
        <v>16</v>
      </c>
      <c r="L887" s="1" t="s">
        <v>203</v>
      </c>
      <c r="M887" s="2" t="str">
        <f t="shared" si="313"/>
        <v>UK0017075</v>
      </c>
      <c r="N887" s="2" t="str">
        <f t="shared" si="314"/>
        <v>The Wash and North Norfolk Coast</v>
      </c>
      <c r="O887" s="2" t="str">
        <f t="shared" si="315"/>
        <v>SAC</v>
      </c>
      <c r="P887" s="2" t="str">
        <f t="shared" si="317"/>
        <v>SF_2</v>
      </c>
      <c r="Q887" s="37" t="s">
        <v>423</v>
      </c>
      <c r="R887" s="37" t="s">
        <v>424</v>
      </c>
      <c r="S887" s="37" t="s">
        <v>341</v>
      </c>
      <c r="T887" s="37" t="s">
        <v>543</v>
      </c>
      <c r="U887" s="9">
        <f t="shared" si="318"/>
        <v>0</v>
      </c>
      <c r="V887" s="9">
        <f t="shared" si="319"/>
        <v>0</v>
      </c>
      <c r="W887" s="9">
        <f t="shared" si="320"/>
        <v>0</v>
      </c>
      <c r="X887" s="9">
        <f t="shared" si="321"/>
        <v>0</v>
      </c>
      <c r="Y887" s="9">
        <f t="shared" si="322"/>
        <v>0</v>
      </c>
      <c r="Z887" s="9">
        <f t="shared" si="323"/>
        <v>0</v>
      </c>
      <c r="AA887" s="9">
        <f t="shared" si="324"/>
        <v>0</v>
      </c>
      <c r="AB887" s="9">
        <f t="shared" si="325"/>
        <v>0</v>
      </c>
      <c r="AN887" s="10" t="str">
        <f t="shared" si="316"/>
        <v>Stour and Orwell EstuariesSPA</v>
      </c>
      <c r="AO887" s="10" t="str">
        <f t="shared" si="326"/>
        <v>Stour and Orwell Estuaries</v>
      </c>
      <c r="AP887" s="9">
        <f>IFERROR(VLOOKUP($AN887,'Introduction probability'!$A$1:$L$128,5,FALSE),"0")</f>
        <v>1</v>
      </c>
      <c r="AQ887" s="9">
        <f>IFERROR(VLOOKUP($AN887,'Introduction probability'!$A$1:$L$128,6,FALSE),"0")</f>
        <v>0.5</v>
      </c>
      <c r="AR887" s="9">
        <f>IFERROR(VLOOKUP($AN887,'Introduction probability'!$A$1:$L$128,7,FALSE),"0")</f>
        <v>0.5</v>
      </c>
      <c r="AS887" s="9">
        <f>IFERROR(VLOOKUP($AN887,'Introduction probability'!$A$1:$L$128,8,FALSE),"0")</f>
        <v>0.5</v>
      </c>
      <c r="AT887" s="9">
        <f>IFERROR(VLOOKUP($AN887,'Introduction probability'!$A$1:$L$128,9,FALSE),"0")</f>
        <v>0.5</v>
      </c>
      <c r="AU887" s="9">
        <f>IFERROR(VLOOKUP($AN887,'Introduction probability'!$A$1:$L$128,10,FALSE),"0")</f>
        <v>1</v>
      </c>
      <c r="AV887" s="9">
        <f>IFERROR(VLOOKUP($AN887,'Introduction probability'!$A$1:$L$128,11,FALSE),"0")</f>
        <v>1</v>
      </c>
      <c r="AW887" s="9">
        <f>IFERROR(VLOOKUP($AN887,'Introduction probability'!$A$1:$L$128,12,FALSE),"0")</f>
        <v>0.5</v>
      </c>
      <c r="AY887" s="2" t="str">
        <f t="shared" si="327"/>
        <v>Stour and Orwell Estuaries</v>
      </c>
      <c r="AZ887" s="2" t="str">
        <f t="shared" si="328"/>
        <v>SPA</v>
      </c>
      <c r="BA887" s="2">
        <f t="shared" si="329"/>
        <v>0</v>
      </c>
      <c r="BB887" s="2">
        <f t="shared" si="330"/>
        <v>0</v>
      </c>
      <c r="BC887" s="2">
        <f t="shared" si="331"/>
        <v>0</v>
      </c>
      <c r="BD887" s="2">
        <f t="shared" si="332"/>
        <v>0</v>
      </c>
      <c r="BE887" s="2">
        <f t="shared" si="333"/>
        <v>0</v>
      </c>
      <c r="BF887" s="2">
        <f t="shared" si="334"/>
        <v>0</v>
      </c>
      <c r="BG887" s="2">
        <f t="shared" si="335"/>
        <v>0</v>
      </c>
      <c r="BH887" s="2">
        <f t="shared" si="336"/>
        <v>0</v>
      </c>
    </row>
    <row r="888" spans="1:60" x14ac:dyDescent="0.25">
      <c r="A888" s="1" t="s">
        <v>316</v>
      </c>
      <c r="B888" s="1" t="s">
        <v>317</v>
      </c>
      <c r="C888" s="1" t="s">
        <v>242</v>
      </c>
      <c r="D888" s="1" t="s">
        <v>533</v>
      </c>
      <c r="E888" s="1" t="s">
        <v>253</v>
      </c>
      <c r="F888" s="1" t="s">
        <v>16</v>
      </c>
      <c r="G888" s="1" t="s">
        <v>16</v>
      </c>
      <c r="H888" s="1" t="s">
        <v>17</v>
      </c>
      <c r="I888" s="1" t="s">
        <v>601</v>
      </c>
      <c r="J888" s="1" t="s">
        <v>245</v>
      </c>
      <c r="K888" s="1" t="s">
        <v>16</v>
      </c>
      <c r="L888" s="1" t="s">
        <v>203</v>
      </c>
      <c r="M888" s="2" t="str">
        <f t="shared" si="313"/>
        <v>UK0017075</v>
      </c>
      <c r="N888" s="2" t="str">
        <f t="shared" si="314"/>
        <v>The Wash and North Norfolk Coast</v>
      </c>
      <c r="O888" s="2" t="str">
        <f t="shared" si="315"/>
        <v>SAC</v>
      </c>
      <c r="P888" s="2" t="str">
        <f t="shared" si="317"/>
        <v>SF_3</v>
      </c>
      <c r="Q888" s="37" t="s">
        <v>423</v>
      </c>
      <c r="R888" s="37" t="s">
        <v>424</v>
      </c>
      <c r="S888" s="37" t="s">
        <v>341</v>
      </c>
      <c r="T888" s="37" t="s">
        <v>549</v>
      </c>
      <c r="U888" s="9">
        <f t="shared" si="318"/>
        <v>0</v>
      </c>
      <c r="V888" s="9">
        <f t="shared" si="319"/>
        <v>0</v>
      </c>
      <c r="W888" s="9">
        <f t="shared" si="320"/>
        <v>0</v>
      </c>
      <c r="X888" s="9">
        <f t="shared" si="321"/>
        <v>0</v>
      </c>
      <c r="Y888" s="9">
        <f t="shared" si="322"/>
        <v>0</v>
      </c>
      <c r="Z888" s="9">
        <f t="shared" si="323"/>
        <v>0</v>
      </c>
      <c r="AA888" s="9">
        <f t="shared" si="324"/>
        <v>0</v>
      </c>
      <c r="AB888" s="9">
        <f t="shared" si="325"/>
        <v>0</v>
      </c>
      <c r="AN888" s="10" t="str">
        <f t="shared" si="316"/>
        <v>Stour and Orwell EstuariesSPA</v>
      </c>
      <c r="AO888" s="10" t="str">
        <f t="shared" si="326"/>
        <v>Stour and Orwell Estuaries</v>
      </c>
      <c r="AP888" s="9">
        <f>IFERROR(VLOOKUP($AN888,'Introduction probability'!$A$1:$L$128,5,FALSE),"0")</f>
        <v>1</v>
      </c>
      <c r="AQ888" s="9">
        <f>IFERROR(VLOOKUP($AN888,'Introduction probability'!$A$1:$L$128,6,FALSE),"0")</f>
        <v>0.5</v>
      </c>
      <c r="AR888" s="9">
        <f>IFERROR(VLOOKUP($AN888,'Introduction probability'!$A$1:$L$128,7,FALSE),"0")</f>
        <v>0.5</v>
      </c>
      <c r="AS888" s="9">
        <f>IFERROR(VLOOKUP($AN888,'Introduction probability'!$A$1:$L$128,8,FALSE),"0")</f>
        <v>0.5</v>
      </c>
      <c r="AT888" s="9">
        <f>IFERROR(VLOOKUP($AN888,'Introduction probability'!$A$1:$L$128,9,FALSE),"0")</f>
        <v>0.5</v>
      </c>
      <c r="AU888" s="9">
        <f>IFERROR(VLOOKUP($AN888,'Introduction probability'!$A$1:$L$128,10,FALSE),"0")</f>
        <v>1</v>
      </c>
      <c r="AV888" s="9">
        <f>IFERROR(VLOOKUP($AN888,'Introduction probability'!$A$1:$L$128,11,FALSE),"0")</f>
        <v>1</v>
      </c>
      <c r="AW888" s="9">
        <f>IFERROR(VLOOKUP($AN888,'Introduction probability'!$A$1:$L$128,12,FALSE),"0")</f>
        <v>0.5</v>
      </c>
      <c r="AY888" s="2" t="str">
        <f t="shared" si="327"/>
        <v>Stour and Orwell Estuaries</v>
      </c>
      <c r="AZ888" s="2" t="str">
        <f t="shared" si="328"/>
        <v>SPA</v>
      </c>
      <c r="BA888" s="2">
        <f t="shared" si="329"/>
        <v>0</v>
      </c>
      <c r="BB888" s="2">
        <f t="shared" si="330"/>
        <v>0</v>
      </c>
      <c r="BC888" s="2">
        <f t="shared" si="331"/>
        <v>0</v>
      </c>
      <c r="BD888" s="2">
        <f t="shared" si="332"/>
        <v>0</v>
      </c>
      <c r="BE888" s="2">
        <f t="shared" si="333"/>
        <v>0</v>
      </c>
      <c r="BF888" s="2">
        <f t="shared" si="334"/>
        <v>0</v>
      </c>
      <c r="BG888" s="2">
        <f t="shared" si="335"/>
        <v>0</v>
      </c>
      <c r="BH888" s="2">
        <f t="shared" si="336"/>
        <v>0</v>
      </c>
    </row>
    <row r="889" spans="1:60" x14ac:dyDescent="0.25">
      <c r="A889" s="1" t="s">
        <v>316</v>
      </c>
      <c r="B889" s="1" t="s">
        <v>317</v>
      </c>
      <c r="C889" s="1" t="s">
        <v>242</v>
      </c>
      <c r="D889" s="1" t="s">
        <v>533</v>
      </c>
      <c r="E889" s="1" t="s">
        <v>253</v>
      </c>
      <c r="F889" s="1" t="s">
        <v>16</v>
      </c>
      <c r="G889" s="1" t="s">
        <v>16</v>
      </c>
      <c r="H889" s="1" t="s">
        <v>17</v>
      </c>
      <c r="I889" s="1" t="s">
        <v>633</v>
      </c>
      <c r="J889" s="1" t="s">
        <v>258</v>
      </c>
      <c r="K889" s="1" t="s">
        <v>258</v>
      </c>
      <c r="L889" s="1" t="s">
        <v>272</v>
      </c>
      <c r="M889" s="2" t="str">
        <f t="shared" si="313"/>
        <v>UK0017075</v>
      </c>
      <c r="N889" s="2" t="str">
        <f t="shared" si="314"/>
        <v>The Wash and North Norfolk Coast</v>
      </c>
      <c r="O889" s="2" t="str">
        <f t="shared" si="315"/>
        <v>SAC</v>
      </c>
      <c r="P889" s="2" t="str">
        <f t="shared" si="317"/>
        <v>H1420L</v>
      </c>
      <c r="Q889" s="37" t="s">
        <v>423</v>
      </c>
      <c r="R889" s="37" t="s">
        <v>424</v>
      </c>
      <c r="S889" s="37" t="s">
        <v>341</v>
      </c>
      <c r="T889" s="37" t="s">
        <v>593</v>
      </c>
      <c r="U889" s="9">
        <f t="shared" si="318"/>
        <v>0</v>
      </c>
      <c r="V889" s="9">
        <f t="shared" si="319"/>
        <v>0</v>
      </c>
      <c r="W889" s="9">
        <f t="shared" si="320"/>
        <v>0</v>
      </c>
      <c r="X889" s="9">
        <f t="shared" si="321"/>
        <v>0</v>
      </c>
      <c r="Y889" s="9">
        <f t="shared" si="322"/>
        <v>0</v>
      </c>
      <c r="Z889" s="9">
        <f t="shared" si="323"/>
        <v>0</v>
      </c>
      <c r="AA889" s="9">
        <f t="shared" si="324"/>
        <v>0</v>
      </c>
      <c r="AB889" s="9">
        <f t="shared" si="325"/>
        <v>0</v>
      </c>
      <c r="AN889" s="10" t="str">
        <f t="shared" si="316"/>
        <v>Stour and Orwell EstuariesSPA</v>
      </c>
      <c r="AO889" s="10" t="str">
        <f t="shared" si="326"/>
        <v>Stour and Orwell Estuaries</v>
      </c>
      <c r="AP889" s="9">
        <f>IFERROR(VLOOKUP($AN889,'Introduction probability'!$A$1:$L$128,5,FALSE),"0")</f>
        <v>1</v>
      </c>
      <c r="AQ889" s="9">
        <f>IFERROR(VLOOKUP($AN889,'Introduction probability'!$A$1:$L$128,6,FALSE),"0")</f>
        <v>0.5</v>
      </c>
      <c r="AR889" s="9">
        <f>IFERROR(VLOOKUP($AN889,'Introduction probability'!$A$1:$L$128,7,FALSE),"0")</f>
        <v>0.5</v>
      </c>
      <c r="AS889" s="9">
        <f>IFERROR(VLOOKUP($AN889,'Introduction probability'!$A$1:$L$128,8,FALSE),"0")</f>
        <v>0.5</v>
      </c>
      <c r="AT889" s="9">
        <f>IFERROR(VLOOKUP($AN889,'Introduction probability'!$A$1:$L$128,9,FALSE),"0")</f>
        <v>0.5</v>
      </c>
      <c r="AU889" s="9">
        <f>IFERROR(VLOOKUP($AN889,'Introduction probability'!$A$1:$L$128,10,FALSE),"0")</f>
        <v>1</v>
      </c>
      <c r="AV889" s="9">
        <f>IFERROR(VLOOKUP($AN889,'Introduction probability'!$A$1:$L$128,11,FALSE),"0")</f>
        <v>1</v>
      </c>
      <c r="AW889" s="9">
        <f>IFERROR(VLOOKUP($AN889,'Introduction probability'!$A$1:$L$128,12,FALSE),"0")</f>
        <v>0.5</v>
      </c>
      <c r="AY889" s="2" t="str">
        <f t="shared" si="327"/>
        <v>Stour and Orwell Estuaries</v>
      </c>
      <c r="AZ889" s="2" t="str">
        <f t="shared" si="328"/>
        <v>SPA</v>
      </c>
      <c r="BA889" s="2">
        <f t="shared" si="329"/>
        <v>0</v>
      </c>
      <c r="BB889" s="2">
        <f t="shared" si="330"/>
        <v>0</v>
      </c>
      <c r="BC889" s="2">
        <f t="shared" si="331"/>
        <v>0</v>
      </c>
      <c r="BD889" s="2">
        <f t="shared" si="332"/>
        <v>0</v>
      </c>
      <c r="BE889" s="2">
        <f t="shared" si="333"/>
        <v>0</v>
      </c>
      <c r="BF889" s="2">
        <f t="shared" si="334"/>
        <v>0</v>
      </c>
      <c r="BG889" s="2">
        <f t="shared" si="335"/>
        <v>0</v>
      </c>
      <c r="BH889" s="2">
        <f t="shared" si="336"/>
        <v>0</v>
      </c>
    </row>
    <row r="890" spans="1:60" x14ac:dyDescent="0.25">
      <c r="A890" s="1" t="s">
        <v>316</v>
      </c>
      <c r="B890" s="1" t="s">
        <v>317</v>
      </c>
      <c r="C890" s="1" t="s">
        <v>242</v>
      </c>
      <c r="D890" s="1" t="s">
        <v>533</v>
      </c>
      <c r="E890" s="1" t="s">
        <v>253</v>
      </c>
      <c r="F890" s="1" t="s">
        <v>16</v>
      </c>
      <c r="G890" s="1" t="s">
        <v>16</v>
      </c>
      <c r="H890" s="1" t="s">
        <v>17</v>
      </c>
      <c r="I890" s="1" t="s">
        <v>602</v>
      </c>
      <c r="J890" s="1" t="s">
        <v>246</v>
      </c>
      <c r="K890" s="1" t="s">
        <v>16</v>
      </c>
      <c r="L890" s="1" t="s">
        <v>203</v>
      </c>
      <c r="M890" s="2" t="str">
        <f t="shared" si="313"/>
        <v>UK0017075</v>
      </c>
      <c r="N890" s="2" t="str">
        <f t="shared" si="314"/>
        <v>The Wash and North Norfolk Coast</v>
      </c>
      <c r="O890" s="2" t="str">
        <f t="shared" si="315"/>
        <v>SAC</v>
      </c>
      <c r="P890" s="2" t="str">
        <f t="shared" si="317"/>
        <v>SF_4</v>
      </c>
      <c r="Q890" s="37" t="s">
        <v>423</v>
      </c>
      <c r="R890" s="37" t="s">
        <v>424</v>
      </c>
      <c r="S890" s="37" t="s">
        <v>341</v>
      </c>
      <c r="T890" s="37" t="s">
        <v>597</v>
      </c>
      <c r="U890" s="9">
        <f t="shared" si="318"/>
        <v>0</v>
      </c>
      <c r="V890" s="9">
        <f t="shared" si="319"/>
        <v>1</v>
      </c>
      <c r="W890" s="9">
        <f t="shared" si="320"/>
        <v>0</v>
      </c>
      <c r="X890" s="9">
        <f t="shared" si="321"/>
        <v>0</v>
      </c>
      <c r="Y890" s="9">
        <f t="shared" si="322"/>
        <v>0</v>
      </c>
      <c r="Z890" s="9">
        <f t="shared" si="323"/>
        <v>0</v>
      </c>
      <c r="AA890" s="9">
        <f t="shared" si="324"/>
        <v>0</v>
      </c>
      <c r="AB890" s="9">
        <f t="shared" si="325"/>
        <v>0</v>
      </c>
      <c r="AN890" s="10" t="str">
        <f t="shared" si="316"/>
        <v>Stour and Orwell EstuariesSPA</v>
      </c>
      <c r="AO890" s="10" t="str">
        <f t="shared" si="326"/>
        <v>Stour and Orwell Estuaries</v>
      </c>
      <c r="AP890" s="9">
        <f>IFERROR(VLOOKUP($AN890,'Introduction probability'!$A$1:$L$128,5,FALSE),"0")</f>
        <v>1</v>
      </c>
      <c r="AQ890" s="9">
        <f>IFERROR(VLOOKUP($AN890,'Introduction probability'!$A$1:$L$128,6,FALSE),"0")</f>
        <v>0.5</v>
      </c>
      <c r="AR890" s="9">
        <f>IFERROR(VLOOKUP($AN890,'Introduction probability'!$A$1:$L$128,7,FALSE),"0")</f>
        <v>0.5</v>
      </c>
      <c r="AS890" s="9">
        <f>IFERROR(VLOOKUP($AN890,'Introduction probability'!$A$1:$L$128,8,FALSE),"0")</f>
        <v>0.5</v>
      </c>
      <c r="AT890" s="9">
        <f>IFERROR(VLOOKUP($AN890,'Introduction probability'!$A$1:$L$128,9,FALSE),"0")</f>
        <v>0.5</v>
      </c>
      <c r="AU890" s="9">
        <f>IFERROR(VLOOKUP($AN890,'Introduction probability'!$A$1:$L$128,10,FALSE),"0")</f>
        <v>1</v>
      </c>
      <c r="AV890" s="9">
        <f>IFERROR(VLOOKUP($AN890,'Introduction probability'!$A$1:$L$128,11,FALSE),"0")</f>
        <v>1</v>
      </c>
      <c r="AW890" s="9">
        <f>IFERROR(VLOOKUP($AN890,'Introduction probability'!$A$1:$L$128,12,FALSE),"0")</f>
        <v>0.5</v>
      </c>
      <c r="AY890" s="2" t="str">
        <f t="shared" si="327"/>
        <v>Stour and Orwell Estuaries</v>
      </c>
      <c r="AZ890" s="2" t="str">
        <f t="shared" si="328"/>
        <v>SPA</v>
      </c>
      <c r="BA890" s="2">
        <f t="shared" si="329"/>
        <v>0</v>
      </c>
      <c r="BB890" s="2">
        <f t="shared" si="330"/>
        <v>0.5</v>
      </c>
      <c r="BC890" s="2">
        <f t="shared" si="331"/>
        <v>0</v>
      </c>
      <c r="BD890" s="2">
        <f t="shared" si="332"/>
        <v>0</v>
      </c>
      <c r="BE890" s="2">
        <f t="shared" si="333"/>
        <v>0</v>
      </c>
      <c r="BF890" s="2">
        <f t="shared" si="334"/>
        <v>0</v>
      </c>
      <c r="BG890" s="2">
        <f t="shared" si="335"/>
        <v>0</v>
      </c>
      <c r="BH890" s="2">
        <f t="shared" si="336"/>
        <v>0</v>
      </c>
    </row>
    <row r="891" spans="1:60" x14ac:dyDescent="0.25">
      <c r="A891" s="1" t="s">
        <v>316</v>
      </c>
      <c r="B891" s="1" t="s">
        <v>317</v>
      </c>
      <c r="C891" s="1" t="s">
        <v>242</v>
      </c>
      <c r="D891" s="1" t="s">
        <v>533</v>
      </c>
      <c r="E891" s="1" t="s">
        <v>253</v>
      </c>
      <c r="F891" s="1" t="s">
        <v>16</v>
      </c>
      <c r="G891" s="1" t="s">
        <v>16</v>
      </c>
      <c r="H891" s="1" t="s">
        <v>17</v>
      </c>
      <c r="I891" s="1" t="s">
        <v>603</v>
      </c>
      <c r="J891" s="1" t="s">
        <v>247</v>
      </c>
      <c r="K891" s="1" t="s">
        <v>16</v>
      </c>
      <c r="L891" s="1" t="s">
        <v>203</v>
      </c>
      <c r="M891" s="2" t="str">
        <f t="shared" si="313"/>
        <v>UK0017075</v>
      </c>
      <c r="N891" s="2" t="str">
        <f t="shared" si="314"/>
        <v>The Wash and North Norfolk Coast</v>
      </c>
      <c r="O891" s="2" t="str">
        <f t="shared" si="315"/>
        <v>SAC</v>
      </c>
      <c r="P891" s="2" t="str">
        <f t="shared" si="317"/>
        <v>SF_1</v>
      </c>
      <c r="Q891" s="37" t="s">
        <v>423</v>
      </c>
      <c r="R891" s="37" t="s">
        <v>424</v>
      </c>
      <c r="S891" s="37" t="s">
        <v>341</v>
      </c>
      <c r="T891" s="37" t="s">
        <v>450</v>
      </c>
      <c r="U891" s="9">
        <f t="shared" si="318"/>
        <v>0</v>
      </c>
      <c r="V891" s="9">
        <f t="shared" si="319"/>
        <v>1</v>
      </c>
      <c r="W891" s="9">
        <f t="shared" si="320"/>
        <v>0</v>
      </c>
      <c r="X891" s="9">
        <f t="shared" si="321"/>
        <v>0</v>
      </c>
      <c r="Y891" s="9">
        <f t="shared" si="322"/>
        <v>0</v>
      </c>
      <c r="Z891" s="9">
        <f t="shared" si="323"/>
        <v>1</v>
      </c>
      <c r="AA891" s="9">
        <f t="shared" si="324"/>
        <v>1</v>
      </c>
      <c r="AB891" s="9">
        <f t="shared" si="325"/>
        <v>1</v>
      </c>
      <c r="AN891" s="10" t="str">
        <f t="shared" si="316"/>
        <v>Stour and Orwell EstuariesSPA</v>
      </c>
      <c r="AO891" s="10" t="str">
        <f t="shared" si="326"/>
        <v>Stour and Orwell Estuaries</v>
      </c>
      <c r="AP891" s="9">
        <f>IFERROR(VLOOKUP($AN891,'Introduction probability'!$A$1:$L$128,5,FALSE),"0")</f>
        <v>1</v>
      </c>
      <c r="AQ891" s="9">
        <f>IFERROR(VLOOKUP($AN891,'Introduction probability'!$A$1:$L$128,6,FALSE),"0")</f>
        <v>0.5</v>
      </c>
      <c r="AR891" s="9">
        <f>IFERROR(VLOOKUP($AN891,'Introduction probability'!$A$1:$L$128,7,FALSE),"0")</f>
        <v>0.5</v>
      </c>
      <c r="AS891" s="9">
        <f>IFERROR(VLOOKUP($AN891,'Introduction probability'!$A$1:$L$128,8,FALSE),"0")</f>
        <v>0.5</v>
      </c>
      <c r="AT891" s="9">
        <f>IFERROR(VLOOKUP($AN891,'Introduction probability'!$A$1:$L$128,9,FALSE),"0")</f>
        <v>0.5</v>
      </c>
      <c r="AU891" s="9">
        <f>IFERROR(VLOOKUP($AN891,'Introduction probability'!$A$1:$L$128,10,FALSE),"0")</f>
        <v>1</v>
      </c>
      <c r="AV891" s="9">
        <f>IFERROR(VLOOKUP($AN891,'Introduction probability'!$A$1:$L$128,11,FALSE),"0")</f>
        <v>1</v>
      </c>
      <c r="AW891" s="9">
        <f>IFERROR(VLOOKUP($AN891,'Introduction probability'!$A$1:$L$128,12,FALSE),"0")</f>
        <v>0.5</v>
      </c>
      <c r="AY891" s="2" t="str">
        <f t="shared" si="327"/>
        <v>Stour and Orwell Estuaries</v>
      </c>
      <c r="AZ891" s="2" t="str">
        <f t="shared" si="328"/>
        <v>SPA</v>
      </c>
      <c r="BA891" s="2">
        <f t="shared" si="329"/>
        <v>0</v>
      </c>
      <c r="BB891" s="2">
        <f t="shared" si="330"/>
        <v>0.5</v>
      </c>
      <c r="BC891" s="2">
        <f t="shared" si="331"/>
        <v>0</v>
      </c>
      <c r="BD891" s="2">
        <f t="shared" si="332"/>
        <v>0</v>
      </c>
      <c r="BE891" s="2">
        <f t="shared" si="333"/>
        <v>0</v>
      </c>
      <c r="BF891" s="2">
        <f t="shared" si="334"/>
        <v>1</v>
      </c>
      <c r="BG891" s="2">
        <f t="shared" si="335"/>
        <v>1</v>
      </c>
      <c r="BH891" s="2">
        <f t="shared" si="336"/>
        <v>0.5</v>
      </c>
    </row>
    <row r="892" spans="1:60" x14ac:dyDescent="0.25">
      <c r="A892" s="1" t="s">
        <v>316</v>
      </c>
      <c r="B892" s="1" t="s">
        <v>317</v>
      </c>
      <c r="C892" s="1" t="s">
        <v>242</v>
      </c>
      <c r="D892" s="1" t="s">
        <v>533</v>
      </c>
      <c r="E892" s="1" t="s">
        <v>253</v>
      </c>
      <c r="F892" s="1" t="s">
        <v>16</v>
      </c>
      <c r="G892" s="1" t="s">
        <v>16</v>
      </c>
      <c r="H892" s="1" t="s">
        <v>17</v>
      </c>
      <c r="I892" s="1" t="s">
        <v>626</v>
      </c>
      <c r="J892" s="1" t="s">
        <v>290</v>
      </c>
      <c r="K892" s="1" t="s">
        <v>16</v>
      </c>
      <c r="L892" s="1" t="s">
        <v>19</v>
      </c>
      <c r="M892" s="2" t="str">
        <f t="shared" si="313"/>
        <v>UK0017075</v>
      </c>
      <c r="N892" s="2" t="str">
        <f t="shared" si="314"/>
        <v>The Wash and North Norfolk Coast</v>
      </c>
      <c r="O892" s="2" t="str">
        <f t="shared" si="315"/>
        <v>SAC</v>
      </c>
      <c r="P892" s="2" t="str">
        <f t="shared" si="317"/>
        <v>SF_SH_6</v>
      </c>
      <c r="Q892" s="37" t="s">
        <v>423</v>
      </c>
      <c r="R892" s="37" t="s">
        <v>424</v>
      </c>
      <c r="S892" s="37" t="s">
        <v>341</v>
      </c>
      <c r="T892" s="37" t="s">
        <v>498</v>
      </c>
      <c r="U892" s="9">
        <f t="shared" si="318"/>
        <v>0</v>
      </c>
      <c r="V892" s="9">
        <f t="shared" si="319"/>
        <v>0</v>
      </c>
      <c r="W892" s="9">
        <f t="shared" si="320"/>
        <v>0</v>
      </c>
      <c r="X892" s="9">
        <f t="shared" si="321"/>
        <v>0</v>
      </c>
      <c r="Y892" s="9">
        <f t="shared" si="322"/>
        <v>0</v>
      </c>
      <c r="Z892" s="9">
        <f t="shared" si="323"/>
        <v>0</v>
      </c>
      <c r="AA892" s="9">
        <f t="shared" si="324"/>
        <v>0</v>
      </c>
      <c r="AB892" s="9">
        <f t="shared" si="325"/>
        <v>0</v>
      </c>
      <c r="AN892" s="10" t="str">
        <f t="shared" si="316"/>
        <v>Stour and Orwell EstuariesSPA</v>
      </c>
      <c r="AO892" s="10" t="str">
        <f t="shared" si="326"/>
        <v>Stour and Orwell Estuaries</v>
      </c>
      <c r="AP892" s="9">
        <f>IFERROR(VLOOKUP($AN892,'Introduction probability'!$A$1:$L$128,5,FALSE),"0")</f>
        <v>1</v>
      </c>
      <c r="AQ892" s="9">
        <f>IFERROR(VLOOKUP($AN892,'Introduction probability'!$A$1:$L$128,6,FALSE),"0")</f>
        <v>0.5</v>
      </c>
      <c r="AR892" s="9">
        <f>IFERROR(VLOOKUP($AN892,'Introduction probability'!$A$1:$L$128,7,FALSE),"0")</f>
        <v>0.5</v>
      </c>
      <c r="AS892" s="9">
        <f>IFERROR(VLOOKUP($AN892,'Introduction probability'!$A$1:$L$128,8,FALSE),"0")</f>
        <v>0.5</v>
      </c>
      <c r="AT892" s="9">
        <f>IFERROR(VLOOKUP($AN892,'Introduction probability'!$A$1:$L$128,9,FALSE),"0")</f>
        <v>0.5</v>
      </c>
      <c r="AU892" s="9">
        <f>IFERROR(VLOOKUP($AN892,'Introduction probability'!$A$1:$L$128,10,FALSE),"0")</f>
        <v>1</v>
      </c>
      <c r="AV892" s="9">
        <f>IFERROR(VLOOKUP($AN892,'Introduction probability'!$A$1:$L$128,11,FALSE),"0")</f>
        <v>1</v>
      </c>
      <c r="AW892" s="9">
        <f>IFERROR(VLOOKUP($AN892,'Introduction probability'!$A$1:$L$128,12,FALSE),"0")</f>
        <v>0.5</v>
      </c>
      <c r="AY892" s="2" t="str">
        <f t="shared" si="327"/>
        <v>Stour and Orwell Estuaries</v>
      </c>
      <c r="AZ892" s="2" t="str">
        <f t="shared" si="328"/>
        <v>SPA</v>
      </c>
      <c r="BA892" s="2">
        <f t="shared" si="329"/>
        <v>0</v>
      </c>
      <c r="BB892" s="2">
        <f t="shared" si="330"/>
        <v>0</v>
      </c>
      <c r="BC892" s="2">
        <f t="shared" si="331"/>
        <v>0</v>
      </c>
      <c r="BD892" s="2">
        <f t="shared" si="332"/>
        <v>0</v>
      </c>
      <c r="BE892" s="2">
        <f t="shared" si="333"/>
        <v>0</v>
      </c>
      <c r="BF892" s="2">
        <f t="shared" si="334"/>
        <v>0</v>
      </c>
      <c r="BG892" s="2">
        <f t="shared" si="335"/>
        <v>0</v>
      </c>
      <c r="BH892" s="2">
        <f t="shared" si="336"/>
        <v>0</v>
      </c>
    </row>
    <row r="893" spans="1:60" x14ac:dyDescent="0.25">
      <c r="A893" s="1" t="s">
        <v>316</v>
      </c>
      <c r="B893" s="1" t="s">
        <v>317</v>
      </c>
      <c r="C893" s="1" t="s">
        <v>242</v>
      </c>
      <c r="D893" s="1" t="s">
        <v>533</v>
      </c>
      <c r="E893" s="1" t="s">
        <v>253</v>
      </c>
      <c r="F893" s="1" t="s">
        <v>16</v>
      </c>
      <c r="G893" s="1" t="s">
        <v>16</v>
      </c>
      <c r="H893" s="1" t="s">
        <v>17</v>
      </c>
      <c r="I893" s="1" t="s">
        <v>632</v>
      </c>
      <c r="J893" s="1" t="s">
        <v>303</v>
      </c>
      <c r="K893" s="1" t="s">
        <v>16</v>
      </c>
      <c r="L893" s="1" t="s">
        <v>19</v>
      </c>
      <c r="M893" s="2" t="str">
        <f t="shared" si="313"/>
        <v>UK0017075</v>
      </c>
      <c r="N893" s="2" t="str">
        <f t="shared" si="314"/>
        <v>The Wash and North Norfolk Coast</v>
      </c>
      <c r="O893" s="2" t="str">
        <f t="shared" si="315"/>
        <v>SAC</v>
      </c>
      <c r="P893" s="2" t="str">
        <f t="shared" si="317"/>
        <v>A5.61</v>
      </c>
      <c r="Q893" s="37" t="s">
        <v>425</v>
      </c>
      <c r="R893" s="37" t="s">
        <v>426</v>
      </c>
      <c r="S893" s="37" t="s">
        <v>341</v>
      </c>
      <c r="T893" s="37" t="s">
        <v>535</v>
      </c>
      <c r="U893" s="9">
        <f t="shared" si="318"/>
        <v>0</v>
      </c>
      <c r="V893" s="9">
        <f t="shared" si="319"/>
        <v>0</v>
      </c>
      <c r="W893" s="9">
        <f t="shared" si="320"/>
        <v>0</v>
      </c>
      <c r="X893" s="9">
        <f t="shared" si="321"/>
        <v>0</v>
      </c>
      <c r="Y893" s="9">
        <f t="shared" si="322"/>
        <v>0</v>
      </c>
      <c r="Z893" s="9">
        <f t="shared" si="323"/>
        <v>0</v>
      </c>
      <c r="AA893" s="9">
        <f t="shared" si="324"/>
        <v>0</v>
      </c>
      <c r="AB893" s="9">
        <f t="shared" si="325"/>
        <v>0</v>
      </c>
      <c r="AN893" s="10" t="str">
        <f t="shared" si="316"/>
        <v>Tamar Estuaries ComplexSPA</v>
      </c>
      <c r="AO893" s="10" t="str">
        <f t="shared" si="326"/>
        <v>Tamar Estuaries Complex</v>
      </c>
      <c r="AP893" s="9">
        <f>IFERROR(VLOOKUP($AN893,'Introduction probability'!$A$1:$L$128,5,FALSE),"0")</f>
        <v>1</v>
      </c>
      <c r="AQ893" s="9">
        <f>IFERROR(VLOOKUP($AN893,'Introduction probability'!$A$1:$L$128,6,FALSE),"0")</f>
        <v>1</v>
      </c>
      <c r="AR893" s="9">
        <f>IFERROR(VLOOKUP($AN893,'Introduction probability'!$A$1:$L$128,7,FALSE),"0")</f>
        <v>0.5</v>
      </c>
      <c r="AS893" s="9">
        <f>IFERROR(VLOOKUP($AN893,'Introduction probability'!$A$1:$L$128,8,FALSE),"0")</f>
        <v>1</v>
      </c>
      <c r="AT893" s="9">
        <f>IFERROR(VLOOKUP($AN893,'Introduction probability'!$A$1:$L$128,9,FALSE),"0")</f>
        <v>0.5</v>
      </c>
      <c r="AU893" s="9">
        <f>IFERROR(VLOOKUP($AN893,'Introduction probability'!$A$1:$L$128,10,FALSE),"0")</f>
        <v>1</v>
      </c>
      <c r="AV893" s="9">
        <f>IFERROR(VLOOKUP($AN893,'Introduction probability'!$A$1:$L$128,11,FALSE),"0")</f>
        <v>0.5</v>
      </c>
      <c r="AW893" s="9">
        <f>IFERROR(VLOOKUP($AN893,'Introduction probability'!$A$1:$L$128,12,FALSE),"0")</f>
        <v>1</v>
      </c>
      <c r="AY893" s="2" t="str">
        <f t="shared" si="327"/>
        <v>Tamar Estuaries Complex</v>
      </c>
      <c r="AZ893" s="2" t="str">
        <f t="shared" si="328"/>
        <v>SPA</v>
      </c>
      <c r="BA893" s="2">
        <f t="shared" si="329"/>
        <v>0</v>
      </c>
      <c r="BB893" s="2">
        <f t="shared" si="330"/>
        <v>0</v>
      </c>
      <c r="BC893" s="2">
        <f t="shared" si="331"/>
        <v>0</v>
      </c>
      <c r="BD893" s="2">
        <f t="shared" si="332"/>
        <v>0</v>
      </c>
      <c r="BE893" s="2">
        <f t="shared" si="333"/>
        <v>0</v>
      </c>
      <c r="BF893" s="2">
        <f t="shared" si="334"/>
        <v>0</v>
      </c>
      <c r="BG893" s="2">
        <f t="shared" si="335"/>
        <v>0</v>
      </c>
      <c r="BH893" s="2">
        <f t="shared" si="336"/>
        <v>0</v>
      </c>
    </row>
    <row r="894" spans="1:60" x14ac:dyDescent="0.25">
      <c r="A894" s="1" t="s">
        <v>316</v>
      </c>
      <c r="B894" s="1" t="s">
        <v>317</v>
      </c>
      <c r="C894" s="1" t="s">
        <v>242</v>
      </c>
      <c r="D894" s="1" t="s">
        <v>533</v>
      </c>
      <c r="E894" s="1" t="s">
        <v>253</v>
      </c>
      <c r="F894" s="1" t="s">
        <v>16</v>
      </c>
      <c r="G894" s="1" t="s">
        <v>16</v>
      </c>
      <c r="H894" s="1" t="s">
        <v>17</v>
      </c>
      <c r="I894" s="1" t="s">
        <v>472</v>
      </c>
      <c r="J894" s="1" t="s">
        <v>65</v>
      </c>
      <c r="K894" s="1" t="s">
        <v>16</v>
      </c>
      <c r="L894" s="1" t="s">
        <v>19</v>
      </c>
      <c r="M894" s="2" t="str">
        <f t="shared" si="313"/>
        <v>UK0017075</v>
      </c>
      <c r="N894" s="2" t="str">
        <f t="shared" si="314"/>
        <v>The Wash and North Norfolk Coast</v>
      </c>
      <c r="O894" s="2" t="str">
        <f t="shared" si="315"/>
        <v>SAC</v>
      </c>
      <c r="P894" s="2" t="str">
        <f t="shared" si="317"/>
        <v>A5.1</v>
      </c>
      <c r="Q894" s="37" t="s">
        <v>425</v>
      </c>
      <c r="R894" s="37" t="s">
        <v>426</v>
      </c>
      <c r="S894" s="37" t="s">
        <v>341</v>
      </c>
      <c r="T894" s="37" t="s">
        <v>530</v>
      </c>
      <c r="U894" s="9">
        <f t="shared" si="318"/>
        <v>0</v>
      </c>
      <c r="V894" s="9">
        <f t="shared" si="319"/>
        <v>0</v>
      </c>
      <c r="W894" s="9">
        <f t="shared" si="320"/>
        <v>0</v>
      </c>
      <c r="X894" s="9">
        <f t="shared" si="321"/>
        <v>0</v>
      </c>
      <c r="Y894" s="9">
        <f t="shared" si="322"/>
        <v>0</v>
      </c>
      <c r="Z894" s="9">
        <f t="shared" si="323"/>
        <v>0</v>
      </c>
      <c r="AA894" s="9">
        <f t="shared" si="324"/>
        <v>0</v>
      </c>
      <c r="AB894" s="9">
        <f t="shared" si="325"/>
        <v>0</v>
      </c>
      <c r="AN894" s="10" t="str">
        <f t="shared" si="316"/>
        <v>Tamar Estuaries ComplexSPA</v>
      </c>
      <c r="AO894" s="10" t="str">
        <f t="shared" si="326"/>
        <v>Tamar Estuaries Complex</v>
      </c>
      <c r="AP894" s="9">
        <f>IFERROR(VLOOKUP($AN894,'Introduction probability'!$A$1:$L$128,5,FALSE),"0")</f>
        <v>1</v>
      </c>
      <c r="AQ894" s="9">
        <f>IFERROR(VLOOKUP($AN894,'Introduction probability'!$A$1:$L$128,6,FALSE),"0")</f>
        <v>1</v>
      </c>
      <c r="AR894" s="9">
        <f>IFERROR(VLOOKUP($AN894,'Introduction probability'!$A$1:$L$128,7,FALSE),"0")</f>
        <v>0.5</v>
      </c>
      <c r="AS894" s="9">
        <f>IFERROR(VLOOKUP($AN894,'Introduction probability'!$A$1:$L$128,8,FALSE),"0")</f>
        <v>1</v>
      </c>
      <c r="AT894" s="9">
        <f>IFERROR(VLOOKUP($AN894,'Introduction probability'!$A$1:$L$128,9,FALSE),"0")</f>
        <v>0.5</v>
      </c>
      <c r="AU894" s="9">
        <f>IFERROR(VLOOKUP($AN894,'Introduction probability'!$A$1:$L$128,10,FALSE),"0")</f>
        <v>1</v>
      </c>
      <c r="AV894" s="9">
        <f>IFERROR(VLOOKUP($AN894,'Introduction probability'!$A$1:$L$128,11,FALSE),"0")</f>
        <v>0.5</v>
      </c>
      <c r="AW894" s="9">
        <f>IFERROR(VLOOKUP($AN894,'Introduction probability'!$A$1:$L$128,12,FALSE),"0")</f>
        <v>1</v>
      </c>
      <c r="AY894" s="2" t="str">
        <f t="shared" si="327"/>
        <v>Tamar Estuaries Complex</v>
      </c>
      <c r="AZ894" s="2" t="str">
        <f t="shared" si="328"/>
        <v>SPA</v>
      </c>
      <c r="BA894" s="2">
        <f t="shared" si="329"/>
        <v>0</v>
      </c>
      <c r="BB894" s="2">
        <f t="shared" si="330"/>
        <v>0</v>
      </c>
      <c r="BC894" s="2">
        <f t="shared" si="331"/>
        <v>0</v>
      </c>
      <c r="BD894" s="2">
        <f t="shared" si="332"/>
        <v>0</v>
      </c>
      <c r="BE894" s="2">
        <f t="shared" si="333"/>
        <v>0</v>
      </c>
      <c r="BF894" s="2">
        <f t="shared" si="334"/>
        <v>0</v>
      </c>
      <c r="BG894" s="2">
        <f t="shared" si="335"/>
        <v>0</v>
      </c>
      <c r="BH894" s="2">
        <f t="shared" si="336"/>
        <v>0</v>
      </c>
    </row>
    <row r="895" spans="1:60" x14ac:dyDescent="0.25">
      <c r="A895" s="1" t="s">
        <v>316</v>
      </c>
      <c r="B895" s="1" t="s">
        <v>317</v>
      </c>
      <c r="C895" s="1" t="s">
        <v>242</v>
      </c>
      <c r="D895" s="1" t="s">
        <v>533</v>
      </c>
      <c r="E895" s="1" t="s">
        <v>253</v>
      </c>
      <c r="F895" s="1" t="s">
        <v>16</v>
      </c>
      <c r="G895" s="1" t="s">
        <v>16</v>
      </c>
      <c r="H895" s="1" t="s">
        <v>17</v>
      </c>
      <c r="I895" s="1" t="s">
        <v>455</v>
      </c>
      <c r="J895" s="1" t="s">
        <v>40</v>
      </c>
      <c r="K895" s="1" t="s">
        <v>16</v>
      </c>
      <c r="L895" s="1" t="s">
        <v>19</v>
      </c>
      <c r="M895" s="2" t="str">
        <f t="shared" si="313"/>
        <v>UK0017075</v>
      </c>
      <c r="N895" s="2" t="str">
        <f t="shared" si="314"/>
        <v>The Wash and North Norfolk Coast</v>
      </c>
      <c r="O895" s="2" t="str">
        <f t="shared" si="315"/>
        <v>SAC</v>
      </c>
      <c r="P895" s="2" t="str">
        <f t="shared" si="317"/>
        <v>A5.4</v>
      </c>
      <c r="Q895" s="37" t="s">
        <v>425</v>
      </c>
      <c r="R895" s="37" t="s">
        <v>426</v>
      </c>
      <c r="S895" s="37" t="s">
        <v>341</v>
      </c>
      <c r="T895" s="37" t="s">
        <v>596</v>
      </c>
      <c r="U895" s="9">
        <f t="shared" si="318"/>
        <v>0</v>
      </c>
      <c r="V895" s="9">
        <f t="shared" si="319"/>
        <v>0</v>
      </c>
      <c r="W895" s="9">
        <f t="shared" si="320"/>
        <v>0</v>
      </c>
      <c r="X895" s="9">
        <f t="shared" si="321"/>
        <v>0</v>
      </c>
      <c r="Y895" s="9">
        <f t="shared" si="322"/>
        <v>0</v>
      </c>
      <c r="Z895" s="9">
        <f t="shared" si="323"/>
        <v>0</v>
      </c>
      <c r="AA895" s="9">
        <f t="shared" si="324"/>
        <v>0</v>
      </c>
      <c r="AB895" s="9">
        <f t="shared" si="325"/>
        <v>0</v>
      </c>
      <c r="AN895" s="10" t="str">
        <f t="shared" si="316"/>
        <v>Tamar Estuaries ComplexSPA</v>
      </c>
      <c r="AO895" s="10" t="str">
        <f t="shared" si="326"/>
        <v>Tamar Estuaries Complex</v>
      </c>
      <c r="AP895" s="9">
        <f>IFERROR(VLOOKUP($AN895,'Introduction probability'!$A$1:$L$128,5,FALSE),"0")</f>
        <v>1</v>
      </c>
      <c r="AQ895" s="9">
        <f>IFERROR(VLOOKUP($AN895,'Introduction probability'!$A$1:$L$128,6,FALSE),"0")</f>
        <v>1</v>
      </c>
      <c r="AR895" s="9">
        <f>IFERROR(VLOOKUP($AN895,'Introduction probability'!$A$1:$L$128,7,FALSE),"0")</f>
        <v>0.5</v>
      </c>
      <c r="AS895" s="9">
        <f>IFERROR(VLOOKUP($AN895,'Introduction probability'!$A$1:$L$128,8,FALSE),"0")</f>
        <v>1</v>
      </c>
      <c r="AT895" s="9">
        <f>IFERROR(VLOOKUP($AN895,'Introduction probability'!$A$1:$L$128,9,FALSE),"0")</f>
        <v>0.5</v>
      </c>
      <c r="AU895" s="9">
        <f>IFERROR(VLOOKUP($AN895,'Introduction probability'!$A$1:$L$128,10,FALSE),"0")</f>
        <v>1</v>
      </c>
      <c r="AV895" s="9">
        <f>IFERROR(VLOOKUP($AN895,'Introduction probability'!$A$1:$L$128,11,FALSE),"0")</f>
        <v>0.5</v>
      </c>
      <c r="AW895" s="9">
        <f>IFERROR(VLOOKUP($AN895,'Introduction probability'!$A$1:$L$128,12,FALSE),"0")</f>
        <v>1</v>
      </c>
      <c r="AY895" s="2" t="str">
        <f t="shared" si="327"/>
        <v>Tamar Estuaries Complex</v>
      </c>
      <c r="AZ895" s="2" t="str">
        <f t="shared" si="328"/>
        <v>SPA</v>
      </c>
      <c r="BA895" s="2">
        <f t="shared" si="329"/>
        <v>0</v>
      </c>
      <c r="BB895" s="2">
        <f t="shared" si="330"/>
        <v>0</v>
      </c>
      <c r="BC895" s="2">
        <f t="shared" si="331"/>
        <v>0</v>
      </c>
      <c r="BD895" s="2">
        <f t="shared" si="332"/>
        <v>0</v>
      </c>
      <c r="BE895" s="2">
        <f t="shared" si="333"/>
        <v>0</v>
      </c>
      <c r="BF895" s="2">
        <f t="shared" si="334"/>
        <v>0</v>
      </c>
      <c r="BG895" s="2">
        <f t="shared" si="335"/>
        <v>0</v>
      </c>
      <c r="BH895" s="2">
        <f t="shared" si="336"/>
        <v>0</v>
      </c>
    </row>
    <row r="896" spans="1:60" x14ac:dyDescent="0.25">
      <c r="A896" s="1" t="s">
        <v>316</v>
      </c>
      <c r="B896" s="1" t="s">
        <v>317</v>
      </c>
      <c r="C896" s="1" t="s">
        <v>242</v>
      </c>
      <c r="D896" s="1" t="s">
        <v>533</v>
      </c>
      <c r="E896" s="1" t="s">
        <v>253</v>
      </c>
      <c r="F896" s="1" t="s">
        <v>16</v>
      </c>
      <c r="G896" s="1" t="s">
        <v>16</v>
      </c>
      <c r="H896" s="1" t="s">
        <v>17</v>
      </c>
      <c r="I896" s="1" t="s">
        <v>456</v>
      </c>
      <c r="J896" s="1" t="s">
        <v>41</v>
      </c>
      <c r="K896" s="1" t="s">
        <v>16</v>
      </c>
      <c r="L896" s="1" t="s">
        <v>19</v>
      </c>
      <c r="M896" s="2" t="str">
        <f t="shared" si="313"/>
        <v>UK0017075</v>
      </c>
      <c r="N896" s="2" t="str">
        <f t="shared" si="314"/>
        <v>The Wash and North Norfolk Coast</v>
      </c>
      <c r="O896" s="2" t="str">
        <f t="shared" si="315"/>
        <v>SAC</v>
      </c>
      <c r="P896" s="2" t="str">
        <f t="shared" si="317"/>
        <v>A5.3</v>
      </c>
      <c r="Q896" s="37" t="s">
        <v>425</v>
      </c>
      <c r="R896" s="37" t="s">
        <v>426</v>
      </c>
      <c r="S896" s="37" t="s">
        <v>341</v>
      </c>
      <c r="T896" s="37" t="s">
        <v>459</v>
      </c>
      <c r="U896" s="9">
        <f t="shared" si="318"/>
        <v>0</v>
      </c>
      <c r="V896" s="9">
        <f t="shared" si="319"/>
        <v>1</v>
      </c>
      <c r="W896" s="9">
        <f t="shared" si="320"/>
        <v>0</v>
      </c>
      <c r="X896" s="9">
        <f t="shared" si="321"/>
        <v>0</v>
      </c>
      <c r="Y896" s="9">
        <f t="shared" si="322"/>
        <v>0</v>
      </c>
      <c r="Z896" s="9">
        <f t="shared" si="323"/>
        <v>0</v>
      </c>
      <c r="AA896" s="9">
        <f t="shared" si="324"/>
        <v>0</v>
      </c>
      <c r="AB896" s="9">
        <f t="shared" si="325"/>
        <v>0</v>
      </c>
      <c r="AN896" s="10" t="str">
        <f t="shared" si="316"/>
        <v>Tamar Estuaries ComplexSPA</v>
      </c>
      <c r="AO896" s="10" t="str">
        <f t="shared" si="326"/>
        <v>Tamar Estuaries Complex</v>
      </c>
      <c r="AP896" s="9">
        <f>IFERROR(VLOOKUP($AN896,'Introduction probability'!$A$1:$L$128,5,FALSE),"0")</f>
        <v>1</v>
      </c>
      <c r="AQ896" s="9">
        <f>IFERROR(VLOOKUP($AN896,'Introduction probability'!$A$1:$L$128,6,FALSE),"0")</f>
        <v>1</v>
      </c>
      <c r="AR896" s="9">
        <f>IFERROR(VLOOKUP($AN896,'Introduction probability'!$A$1:$L$128,7,FALSE),"0")</f>
        <v>0.5</v>
      </c>
      <c r="AS896" s="9">
        <f>IFERROR(VLOOKUP($AN896,'Introduction probability'!$A$1:$L$128,8,FALSE),"0")</f>
        <v>1</v>
      </c>
      <c r="AT896" s="9">
        <f>IFERROR(VLOOKUP($AN896,'Introduction probability'!$A$1:$L$128,9,FALSE),"0")</f>
        <v>0.5</v>
      </c>
      <c r="AU896" s="9">
        <f>IFERROR(VLOOKUP($AN896,'Introduction probability'!$A$1:$L$128,10,FALSE),"0")</f>
        <v>1</v>
      </c>
      <c r="AV896" s="9">
        <f>IFERROR(VLOOKUP($AN896,'Introduction probability'!$A$1:$L$128,11,FALSE),"0")</f>
        <v>0.5</v>
      </c>
      <c r="AW896" s="9">
        <f>IFERROR(VLOOKUP($AN896,'Introduction probability'!$A$1:$L$128,12,FALSE),"0")</f>
        <v>1</v>
      </c>
      <c r="AY896" s="2" t="str">
        <f t="shared" si="327"/>
        <v>Tamar Estuaries Complex</v>
      </c>
      <c r="AZ896" s="2" t="str">
        <f t="shared" si="328"/>
        <v>SPA</v>
      </c>
      <c r="BA896" s="2">
        <f t="shared" si="329"/>
        <v>0</v>
      </c>
      <c r="BB896" s="2">
        <f t="shared" si="330"/>
        <v>1</v>
      </c>
      <c r="BC896" s="2">
        <f t="shared" si="331"/>
        <v>0</v>
      </c>
      <c r="BD896" s="2">
        <f t="shared" si="332"/>
        <v>0</v>
      </c>
      <c r="BE896" s="2">
        <f t="shared" si="333"/>
        <v>0</v>
      </c>
      <c r="BF896" s="2">
        <f t="shared" si="334"/>
        <v>0</v>
      </c>
      <c r="BG896" s="2">
        <f t="shared" si="335"/>
        <v>0</v>
      </c>
      <c r="BH896" s="2">
        <f t="shared" si="336"/>
        <v>0</v>
      </c>
    </row>
    <row r="897" spans="1:60" x14ac:dyDescent="0.25">
      <c r="A897" s="1" t="s">
        <v>316</v>
      </c>
      <c r="B897" s="1" t="s">
        <v>317</v>
      </c>
      <c r="C897" s="1" t="s">
        <v>242</v>
      </c>
      <c r="D897" s="1" t="s">
        <v>533</v>
      </c>
      <c r="E897" s="1" t="s">
        <v>253</v>
      </c>
      <c r="F897" s="1" t="s">
        <v>16</v>
      </c>
      <c r="G897" s="1" t="s">
        <v>16</v>
      </c>
      <c r="H897" s="1" t="s">
        <v>17</v>
      </c>
      <c r="I897" s="1" t="s">
        <v>457</v>
      </c>
      <c r="J897" s="1" t="s">
        <v>42</v>
      </c>
      <c r="K897" s="1" t="s">
        <v>16</v>
      </c>
      <c r="L897" s="1" t="s">
        <v>19</v>
      </c>
      <c r="M897" s="2" t="str">
        <f t="shared" si="313"/>
        <v>UK0017075</v>
      </c>
      <c r="N897" s="2" t="str">
        <f t="shared" si="314"/>
        <v>The Wash and North Norfolk Coast</v>
      </c>
      <c r="O897" s="2" t="str">
        <f t="shared" si="315"/>
        <v>SAC</v>
      </c>
      <c r="P897" s="2" t="str">
        <f t="shared" si="317"/>
        <v>A5.2</v>
      </c>
      <c r="Q897" s="37" t="s">
        <v>425</v>
      </c>
      <c r="R897" s="37" t="s">
        <v>426</v>
      </c>
      <c r="S897" s="37" t="s">
        <v>341</v>
      </c>
      <c r="T897" s="37" t="s">
        <v>444</v>
      </c>
      <c r="U897" s="9">
        <f t="shared" si="318"/>
        <v>0</v>
      </c>
      <c r="V897" s="9">
        <f t="shared" si="319"/>
        <v>0</v>
      </c>
      <c r="W897" s="9">
        <f t="shared" si="320"/>
        <v>0</v>
      </c>
      <c r="X897" s="9">
        <f t="shared" si="321"/>
        <v>0</v>
      </c>
      <c r="Y897" s="9">
        <f t="shared" si="322"/>
        <v>0</v>
      </c>
      <c r="Z897" s="9">
        <f t="shared" si="323"/>
        <v>0</v>
      </c>
      <c r="AA897" s="9">
        <f t="shared" si="324"/>
        <v>0</v>
      </c>
      <c r="AB897" s="9">
        <f t="shared" si="325"/>
        <v>0</v>
      </c>
      <c r="AN897" s="10" t="str">
        <f t="shared" si="316"/>
        <v>Tamar Estuaries ComplexSPA</v>
      </c>
      <c r="AO897" s="10" t="str">
        <f t="shared" si="326"/>
        <v>Tamar Estuaries Complex</v>
      </c>
      <c r="AP897" s="9">
        <f>IFERROR(VLOOKUP($AN897,'Introduction probability'!$A$1:$L$128,5,FALSE),"0")</f>
        <v>1</v>
      </c>
      <c r="AQ897" s="9">
        <f>IFERROR(VLOOKUP($AN897,'Introduction probability'!$A$1:$L$128,6,FALSE),"0")</f>
        <v>1</v>
      </c>
      <c r="AR897" s="9">
        <f>IFERROR(VLOOKUP($AN897,'Introduction probability'!$A$1:$L$128,7,FALSE),"0")</f>
        <v>0.5</v>
      </c>
      <c r="AS897" s="9">
        <f>IFERROR(VLOOKUP($AN897,'Introduction probability'!$A$1:$L$128,8,FALSE),"0")</f>
        <v>1</v>
      </c>
      <c r="AT897" s="9">
        <f>IFERROR(VLOOKUP($AN897,'Introduction probability'!$A$1:$L$128,9,FALSE),"0")</f>
        <v>0.5</v>
      </c>
      <c r="AU897" s="9">
        <f>IFERROR(VLOOKUP($AN897,'Introduction probability'!$A$1:$L$128,10,FALSE),"0")</f>
        <v>1</v>
      </c>
      <c r="AV897" s="9">
        <f>IFERROR(VLOOKUP($AN897,'Introduction probability'!$A$1:$L$128,11,FALSE),"0")</f>
        <v>0.5</v>
      </c>
      <c r="AW897" s="9">
        <f>IFERROR(VLOOKUP($AN897,'Introduction probability'!$A$1:$L$128,12,FALSE),"0")</f>
        <v>1</v>
      </c>
      <c r="AY897" s="2" t="str">
        <f t="shared" si="327"/>
        <v>Tamar Estuaries Complex</v>
      </c>
      <c r="AZ897" s="2" t="str">
        <f t="shared" si="328"/>
        <v>SPA</v>
      </c>
      <c r="BA897" s="2">
        <f t="shared" si="329"/>
        <v>0</v>
      </c>
      <c r="BB897" s="2">
        <f t="shared" si="330"/>
        <v>0</v>
      </c>
      <c r="BC897" s="2">
        <f t="shared" si="331"/>
        <v>0</v>
      </c>
      <c r="BD897" s="2">
        <f t="shared" si="332"/>
        <v>0</v>
      </c>
      <c r="BE897" s="2">
        <f t="shared" si="333"/>
        <v>0</v>
      </c>
      <c r="BF897" s="2">
        <f t="shared" si="334"/>
        <v>0</v>
      </c>
      <c r="BG897" s="2">
        <f t="shared" si="335"/>
        <v>0</v>
      </c>
      <c r="BH897" s="2">
        <f t="shared" si="336"/>
        <v>0</v>
      </c>
    </row>
    <row r="898" spans="1:60" x14ac:dyDescent="0.25">
      <c r="A898" s="1" t="s">
        <v>316</v>
      </c>
      <c r="B898" s="1" t="s">
        <v>317</v>
      </c>
      <c r="C898" s="1" t="s">
        <v>242</v>
      </c>
      <c r="D898" s="1" t="s">
        <v>533</v>
      </c>
      <c r="E898" s="1" t="s">
        <v>253</v>
      </c>
      <c r="F898" s="1" t="s">
        <v>16</v>
      </c>
      <c r="G898" s="1" t="s">
        <v>16</v>
      </c>
      <c r="H898" s="1" t="s">
        <v>17</v>
      </c>
      <c r="I898" s="1" t="s">
        <v>592</v>
      </c>
      <c r="J898" s="1" t="s">
        <v>21</v>
      </c>
      <c r="K898" s="1" t="s">
        <v>16</v>
      </c>
      <c r="L898" s="1" t="s">
        <v>19</v>
      </c>
      <c r="M898" s="2" t="str">
        <f t="shared" si="313"/>
        <v>UK0017075</v>
      </c>
      <c r="N898" s="2" t="str">
        <f t="shared" si="314"/>
        <v>The Wash and North Norfolk Coast</v>
      </c>
      <c r="O898" s="2" t="str">
        <f t="shared" si="315"/>
        <v>SAC</v>
      </c>
      <c r="P898" s="2" t="str">
        <f t="shared" si="317"/>
        <v>SF_SH_4</v>
      </c>
      <c r="Q898" s="37" t="s">
        <v>425</v>
      </c>
      <c r="R898" s="37" t="s">
        <v>426</v>
      </c>
      <c r="S898" s="37" t="s">
        <v>341</v>
      </c>
      <c r="T898" s="37" t="s">
        <v>465</v>
      </c>
      <c r="U898" s="9">
        <f t="shared" si="318"/>
        <v>0</v>
      </c>
      <c r="V898" s="9">
        <f t="shared" si="319"/>
        <v>0</v>
      </c>
      <c r="W898" s="9">
        <f t="shared" si="320"/>
        <v>0</v>
      </c>
      <c r="X898" s="9">
        <f t="shared" si="321"/>
        <v>0</v>
      </c>
      <c r="Y898" s="9">
        <f t="shared" si="322"/>
        <v>0</v>
      </c>
      <c r="Z898" s="9">
        <f t="shared" si="323"/>
        <v>0</v>
      </c>
      <c r="AA898" s="9">
        <f t="shared" si="324"/>
        <v>0</v>
      </c>
      <c r="AB898" s="9">
        <f t="shared" si="325"/>
        <v>0</v>
      </c>
      <c r="AN898" s="10" t="str">
        <f t="shared" si="316"/>
        <v>Tamar Estuaries ComplexSPA</v>
      </c>
      <c r="AO898" s="10" t="str">
        <f t="shared" si="326"/>
        <v>Tamar Estuaries Complex</v>
      </c>
      <c r="AP898" s="9">
        <f>IFERROR(VLOOKUP($AN898,'Introduction probability'!$A$1:$L$128,5,FALSE),"0")</f>
        <v>1</v>
      </c>
      <c r="AQ898" s="9">
        <f>IFERROR(VLOOKUP($AN898,'Introduction probability'!$A$1:$L$128,6,FALSE),"0")</f>
        <v>1</v>
      </c>
      <c r="AR898" s="9">
        <f>IFERROR(VLOOKUP($AN898,'Introduction probability'!$A$1:$L$128,7,FALSE),"0")</f>
        <v>0.5</v>
      </c>
      <c r="AS898" s="9">
        <f>IFERROR(VLOOKUP($AN898,'Introduction probability'!$A$1:$L$128,8,FALSE),"0")</f>
        <v>1</v>
      </c>
      <c r="AT898" s="9">
        <f>IFERROR(VLOOKUP($AN898,'Introduction probability'!$A$1:$L$128,9,FALSE),"0")</f>
        <v>0.5</v>
      </c>
      <c r="AU898" s="9">
        <f>IFERROR(VLOOKUP($AN898,'Introduction probability'!$A$1:$L$128,10,FALSE),"0")</f>
        <v>1</v>
      </c>
      <c r="AV898" s="9">
        <f>IFERROR(VLOOKUP($AN898,'Introduction probability'!$A$1:$L$128,11,FALSE),"0")</f>
        <v>0.5</v>
      </c>
      <c r="AW898" s="9">
        <f>IFERROR(VLOOKUP($AN898,'Introduction probability'!$A$1:$L$128,12,FALSE),"0")</f>
        <v>1</v>
      </c>
      <c r="AY898" s="2" t="str">
        <f t="shared" si="327"/>
        <v>Tamar Estuaries Complex</v>
      </c>
      <c r="AZ898" s="2" t="str">
        <f t="shared" si="328"/>
        <v>SPA</v>
      </c>
      <c r="BA898" s="2">
        <f t="shared" si="329"/>
        <v>0</v>
      </c>
      <c r="BB898" s="2">
        <f t="shared" si="330"/>
        <v>0</v>
      </c>
      <c r="BC898" s="2">
        <f t="shared" si="331"/>
        <v>0</v>
      </c>
      <c r="BD898" s="2">
        <f t="shared" si="332"/>
        <v>0</v>
      </c>
      <c r="BE898" s="2">
        <f t="shared" si="333"/>
        <v>0</v>
      </c>
      <c r="BF898" s="2">
        <f t="shared" si="334"/>
        <v>0</v>
      </c>
      <c r="BG898" s="2">
        <f t="shared" si="335"/>
        <v>0</v>
      </c>
      <c r="BH898" s="2">
        <f t="shared" si="336"/>
        <v>0</v>
      </c>
    </row>
    <row r="899" spans="1:60" x14ac:dyDescent="0.25">
      <c r="A899" s="1" t="s">
        <v>316</v>
      </c>
      <c r="B899" s="1" t="s">
        <v>317</v>
      </c>
      <c r="C899" s="1" t="s">
        <v>242</v>
      </c>
      <c r="D899" s="1" t="s">
        <v>533</v>
      </c>
      <c r="E899" s="1" t="s">
        <v>253</v>
      </c>
      <c r="F899" s="1" t="s">
        <v>16</v>
      </c>
      <c r="G899" s="1" t="s">
        <v>16</v>
      </c>
      <c r="H899" s="1" t="s">
        <v>17</v>
      </c>
      <c r="I899" s="1" t="s">
        <v>604</v>
      </c>
      <c r="J899" s="1" t="s">
        <v>248</v>
      </c>
      <c r="K899" s="1" t="s">
        <v>16</v>
      </c>
      <c r="L899" s="1" t="s">
        <v>203</v>
      </c>
      <c r="M899" s="2" t="str">
        <f t="shared" ref="M899:M962" si="337">A899</f>
        <v>UK0017075</v>
      </c>
      <c r="N899" s="2" t="str">
        <f t="shared" ref="N899:N962" si="338">B899</f>
        <v>The Wash and North Norfolk Coast</v>
      </c>
      <c r="O899" s="2" t="str">
        <f t="shared" ref="O899:O962" si="339">C899</f>
        <v>SAC</v>
      </c>
      <c r="P899" s="2" t="str">
        <f t="shared" si="317"/>
        <v>SF_6</v>
      </c>
      <c r="Q899" s="37" t="s">
        <v>425</v>
      </c>
      <c r="R899" s="37" t="s">
        <v>426</v>
      </c>
      <c r="S899" s="37" t="s">
        <v>341</v>
      </c>
      <c r="T899" s="37" t="s">
        <v>593</v>
      </c>
      <c r="U899" s="9">
        <f t="shared" si="318"/>
        <v>0</v>
      </c>
      <c r="V899" s="9">
        <f t="shared" si="319"/>
        <v>0</v>
      </c>
      <c r="W899" s="9">
        <f t="shared" si="320"/>
        <v>0</v>
      </c>
      <c r="X899" s="9">
        <f t="shared" si="321"/>
        <v>0</v>
      </c>
      <c r="Y899" s="9">
        <f t="shared" si="322"/>
        <v>0</v>
      </c>
      <c r="Z899" s="9">
        <f t="shared" si="323"/>
        <v>0</v>
      </c>
      <c r="AA899" s="9">
        <f t="shared" si="324"/>
        <v>0</v>
      </c>
      <c r="AB899" s="9">
        <f t="shared" si="325"/>
        <v>0</v>
      </c>
      <c r="AN899" s="10" t="str">
        <f t="shared" ref="AN899:AN962" si="340">CONCATENATE(R899,S899)</f>
        <v>Tamar Estuaries ComplexSPA</v>
      </c>
      <c r="AO899" s="10" t="str">
        <f t="shared" si="326"/>
        <v>Tamar Estuaries Complex</v>
      </c>
      <c r="AP899" s="9">
        <f>IFERROR(VLOOKUP($AN899,'Introduction probability'!$A$1:$L$128,5,FALSE),"0")</f>
        <v>1</v>
      </c>
      <c r="AQ899" s="9">
        <f>IFERROR(VLOOKUP($AN899,'Introduction probability'!$A$1:$L$128,6,FALSE),"0")</f>
        <v>1</v>
      </c>
      <c r="AR899" s="9">
        <f>IFERROR(VLOOKUP($AN899,'Introduction probability'!$A$1:$L$128,7,FALSE),"0")</f>
        <v>0.5</v>
      </c>
      <c r="AS899" s="9">
        <f>IFERROR(VLOOKUP($AN899,'Introduction probability'!$A$1:$L$128,8,FALSE),"0")</f>
        <v>1</v>
      </c>
      <c r="AT899" s="9">
        <f>IFERROR(VLOOKUP($AN899,'Introduction probability'!$A$1:$L$128,9,FALSE),"0")</f>
        <v>0.5</v>
      </c>
      <c r="AU899" s="9">
        <f>IFERROR(VLOOKUP($AN899,'Introduction probability'!$A$1:$L$128,10,FALSE),"0")</f>
        <v>1</v>
      </c>
      <c r="AV899" s="9">
        <f>IFERROR(VLOOKUP($AN899,'Introduction probability'!$A$1:$L$128,11,FALSE),"0")</f>
        <v>0.5</v>
      </c>
      <c r="AW899" s="9">
        <f>IFERROR(VLOOKUP($AN899,'Introduction probability'!$A$1:$L$128,12,FALSE),"0")</f>
        <v>1</v>
      </c>
      <c r="AY899" s="2" t="str">
        <f t="shared" si="327"/>
        <v>Tamar Estuaries Complex</v>
      </c>
      <c r="AZ899" s="2" t="str">
        <f t="shared" si="328"/>
        <v>SPA</v>
      </c>
      <c r="BA899" s="2">
        <f t="shared" si="329"/>
        <v>0</v>
      </c>
      <c r="BB899" s="2">
        <f t="shared" si="330"/>
        <v>0</v>
      </c>
      <c r="BC899" s="2">
        <f t="shared" si="331"/>
        <v>0</v>
      </c>
      <c r="BD899" s="2">
        <f t="shared" si="332"/>
        <v>0</v>
      </c>
      <c r="BE899" s="2">
        <f t="shared" si="333"/>
        <v>0</v>
      </c>
      <c r="BF899" s="2">
        <f t="shared" si="334"/>
        <v>0</v>
      </c>
      <c r="BG899" s="2">
        <f t="shared" si="335"/>
        <v>0</v>
      </c>
      <c r="BH899" s="2">
        <f t="shared" si="336"/>
        <v>0</v>
      </c>
    </row>
    <row r="900" spans="1:60" x14ac:dyDescent="0.25">
      <c r="A900" s="1" t="s">
        <v>316</v>
      </c>
      <c r="B900" s="1" t="s">
        <v>317</v>
      </c>
      <c r="C900" s="1" t="s">
        <v>242</v>
      </c>
      <c r="D900" s="1" t="s">
        <v>533</v>
      </c>
      <c r="E900" s="1" t="s">
        <v>253</v>
      </c>
      <c r="F900" s="1" t="s">
        <v>16</v>
      </c>
      <c r="G900" s="1" t="s">
        <v>16</v>
      </c>
      <c r="H900" s="1" t="s">
        <v>17</v>
      </c>
      <c r="I900" s="1" t="s">
        <v>605</v>
      </c>
      <c r="J900" s="1" t="s">
        <v>249</v>
      </c>
      <c r="K900" s="1" t="s">
        <v>16</v>
      </c>
      <c r="L900" s="1" t="s">
        <v>203</v>
      </c>
      <c r="M900" s="2" t="str">
        <f t="shared" si="337"/>
        <v>UK0017075</v>
      </c>
      <c r="N900" s="2" t="str">
        <f t="shared" si="338"/>
        <v>The Wash and North Norfolk Coast</v>
      </c>
      <c r="O900" s="2" t="str">
        <f t="shared" si="339"/>
        <v>SAC</v>
      </c>
      <c r="P900" s="2" t="str">
        <f t="shared" ref="P900:P963" si="341">IF(I900="",D900,I900)</f>
        <v>SF_5</v>
      </c>
      <c r="Q900" s="37" t="s">
        <v>425</v>
      </c>
      <c r="R900" s="37" t="s">
        <v>426</v>
      </c>
      <c r="S900" s="37" t="s">
        <v>341</v>
      </c>
      <c r="T900" s="37" t="s">
        <v>635</v>
      </c>
      <c r="U900" s="9">
        <f t="shared" ref="U900:U963" si="342">IFERROR(VLOOKUP($T900,$AD$4:$AM$65,3,FALSE),0)</f>
        <v>0</v>
      </c>
      <c r="V900" s="9">
        <f t="shared" ref="V900:V963" si="343">IFERROR(VLOOKUP($T900,$AD$4:$AM$65,4,FALSE),0)</f>
        <v>0</v>
      </c>
      <c r="W900" s="9">
        <f t="shared" ref="W900:W963" si="344">IFERROR(VLOOKUP($T900,$AD$4:$AM$65,5,FALSE),0)</f>
        <v>0</v>
      </c>
      <c r="X900" s="9">
        <f t="shared" ref="X900:X963" si="345">IFERROR(VLOOKUP($T900,$AD$4:$AM$65,6,FALSE),0)</f>
        <v>0</v>
      </c>
      <c r="Y900" s="9">
        <f t="shared" ref="Y900:Y963" si="346">IFERROR(VLOOKUP($T900,$AD$4:$AM$65,7,FALSE),0)</f>
        <v>0</v>
      </c>
      <c r="Z900" s="9">
        <f t="shared" ref="Z900:Z963" si="347">IFERROR(VLOOKUP($T900,$AD$4:$AM$65,8,FALSE),0)</f>
        <v>0</v>
      </c>
      <c r="AA900" s="9">
        <f t="shared" ref="AA900:AA963" si="348">IFERROR(VLOOKUP($T900,$AD$4:$AM$65,9,FALSE),0)</f>
        <v>0</v>
      </c>
      <c r="AB900" s="9">
        <f t="shared" ref="AB900:AB963" si="349">IFERROR(VLOOKUP($T900,$AD$4:$AM$65,10,FALSE),0)</f>
        <v>0</v>
      </c>
      <c r="AN900" s="10" t="str">
        <f t="shared" si="340"/>
        <v>Tamar Estuaries ComplexSPA</v>
      </c>
      <c r="AO900" s="10" t="str">
        <f t="shared" ref="AO900:AO963" si="350">R900</f>
        <v>Tamar Estuaries Complex</v>
      </c>
      <c r="AP900" s="9">
        <f>IFERROR(VLOOKUP($AN900,'Introduction probability'!$A$1:$L$128,5,FALSE),"0")</f>
        <v>1</v>
      </c>
      <c r="AQ900" s="9">
        <f>IFERROR(VLOOKUP($AN900,'Introduction probability'!$A$1:$L$128,6,FALSE),"0")</f>
        <v>1</v>
      </c>
      <c r="AR900" s="9">
        <f>IFERROR(VLOOKUP($AN900,'Introduction probability'!$A$1:$L$128,7,FALSE),"0")</f>
        <v>0.5</v>
      </c>
      <c r="AS900" s="9">
        <f>IFERROR(VLOOKUP($AN900,'Introduction probability'!$A$1:$L$128,8,FALSE),"0")</f>
        <v>1</v>
      </c>
      <c r="AT900" s="9">
        <f>IFERROR(VLOOKUP($AN900,'Introduction probability'!$A$1:$L$128,9,FALSE),"0")</f>
        <v>0.5</v>
      </c>
      <c r="AU900" s="9">
        <f>IFERROR(VLOOKUP($AN900,'Introduction probability'!$A$1:$L$128,10,FALSE),"0")</f>
        <v>1</v>
      </c>
      <c r="AV900" s="9">
        <f>IFERROR(VLOOKUP($AN900,'Introduction probability'!$A$1:$L$128,11,FALSE),"0")</f>
        <v>0.5</v>
      </c>
      <c r="AW900" s="9">
        <f>IFERROR(VLOOKUP($AN900,'Introduction probability'!$A$1:$L$128,12,FALSE),"0")</f>
        <v>1</v>
      </c>
      <c r="AY900" s="2" t="str">
        <f t="shared" ref="AY900:AY963" si="351">R900</f>
        <v>Tamar Estuaries Complex</v>
      </c>
      <c r="AZ900" s="2" t="str">
        <f t="shared" ref="AZ900:AZ963" si="352">S900</f>
        <v>SPA</v>
      </c>
      <c r="BA900" s="2">
        <f t="shared" ref="BA900:BA963" si="353">AP900*U900</f>
        <v>0</v>
      </c>
      <c r="BB900" s="2">
        <f t="shared" ref="BB900:BB963" si="354">AQ900*V900</f>
        <v>0</v>
      </c>
      <c r="BC900" s="2">
        <f t="shared" ref="BC900:BC963" si="355">AR900*W900</f>
        <v>0</v>
      </c>
      <c r="BD900" s="2">
        <f t="shared" ref="BD900:BD963" si="356">AS900*X900</f>
        <v>0</v>
      </c>
      <c r="BE900" s="2">
        <f t="shared" ref="BE900:BE963" si="357">AT900*Y900</f>
        <v>0</v>
      </c>
      <c r="BF900" s="2">
        <f t="shared" ref="BF900:BF963" si="358">AU900*Z900</f>
        <v>0</v>
      </c>
      <c r="BG900" s="2">
        <f t="shared" ref="BG900:BG963" si="359">AV900*AA900</f>
        <v>0</v>
      </c>
      <c r="BH900" s="2">
        <f t="shared" ref="BH900:BH963" si="360">AW900*AB900</f>
        <v>0</v>
      </c>
    </row>
    <row r="901" spans="1:60" x14ac:dyDescent="0.25">
      <c r="A901" s="1" t="s">
        <v>316</v>
      </c>
      <c r="B901" s="1" t="s">
        <v>317</v>
      </c>
      <c r="C901" s="1" t="s">
        <v>242</v>
      </c>
      <c r="D901" s="1" t="s">
        <v>537</v>
      </c>
      <c r="E901" s="1" t="s">
        <v>258</v>
      </c>
      <c r="F901" s="1" t="s">
        <v>16</v>
      </c>
      <c r="G901" s="1" t="s">
        <v>16</v>
      </c>
      <c r="H901" s="1" t="s">
        <v>17</v>
      </c>
      <c r="I901" s="1" t="s">
        <v>16</v>
      </c>
      <c r="J901" s="1" t="s">
        <v>16</v>
      </c>
      <c r="K901" s="1" t="s">
        <v>16</v>
      </c>
      <c r="L901" s="1" t="s">
        <v>16</v>
      </c>
      <c r="M901" s="2" t="str">
        <f t="shared" si="337"/>
        <v>UK0017075</v>
      </c>
      <c r="N901" s="2" t="str">
        <f t="shared" si="338"/>
        <v>The Wash and North Norfolk Coast</v>
      </c>
      <c r="O901" s="2" t="str">
        <f t="shared" si="339"/>
        <v>SAC</v>
      </c>
      <c r="P901" s="2" t="str">
        <f t="shared" si="341"/>
        <v>H1420</v>
      </c>
      <c r="Q901" s="37" t="s">
        <v>425</v>
      </c>
      <c r="R901" s="37" t="s">
        <v>426</v>
      </c>
      <c r="S901" s="37" t="s">
        <v>341</v>
      </c>
      <c r="T901" s="37" t="s">
        <v>597</v>
      </c>
      <c r="U901" s="9">
        <f t="shared" si="342"/>
        <v>0</v>
      </c>
      <c r="V901" s="9">
        <f t="shared" si="343"/>
        <v>1</v>
      </c>
      <c r="W901" s="9">
        <f t="shared" si="344"/>
        <v>0</v>
      </c>
      <c r="X901" s="9">
        <f t="shared" si="345"/>
        <v>0</v>
      </c>
      <c r="Y901" s="9">
        <f t="shared" si="346"/>
        <v>0</v>
      </c>
      <c r="Z901" s="9">
        <f t="shared" si="347"/>
        <v>0</v>
      </c>
      <c r="AA901" s="9">
        <f t="shared" si="348"/>
        <v>0</v>
      </c>
      <c r="AB901" s="9">
        <f t="shared" si="349"/>
        <v>0</v>
      </c>
      <c r="AN901" s="10" t="str">
        <f t="shared" si="340"/>
        <v>Tamar Estuaries ComplexSPA</v>
      </c>
      <c r="AO901" s="10" t="str">
        <f t="shared" si="350"/>
        <v>Tamar Estuaries Complex</v>
      </c>
      <c r="AP901" s="9">
        <f>IFERROR(VLOOKUP($AN901,'Introduction probability'!$A$1:$L$128,5,FALSE),"0")</f>
        <v>1</v>
      </c>
      <c r="AQ901" s="9">
        <f>IFERROR(VLOOKUP($AN901,'Introduction probability'!$A$1:$L$128,6,FALSE),"0")</f>
        <v>1</v>
      </c>
      <c r="AR901" s="9">
        <f>IFERROR(VLOOKUP($AN901,'Introduction probability'!$A$1:$L$128,7,FALSE),"0")</f>
        <v>0.5</v>
      </c>
      <c r="AS901" s="9">
        <f>IFERROR(VLOOKUP($AN901,'Introduction probability'!$A$1:$L$128,8,FALSE),"0")</f>
        <v>1</v>
      </c>
      <c r="AT901" s="9">
        <f>IFERROR(VLOOKUP($AN901,'Introduction probability'!$A$1:$L$128,9,FALSE),"0")</f>
        <v>0.5</v>
      </c>
      <c r="AU901" s="9">
        <f>IFERROR(VLOOKUP($AN901,'Introduction probability'!$A$1:$L$128,10,FALSE),"0")</f>
        <v>1</v>
      </c>
      <c r="AV901" s="9">
        <f>IFERROR(VLOOKUP($AN901,'Introduction probability'!$A$1:$L$128,11,FALSE),"0")</f>
        <v>0.5</v>
      </c>
      <c r="AW901" s="9">
        <f>IFERROR(VLOOKUP($AN901,'Introduction probability'!$A$1:$L$128,12,FALSE),"0")</f>
        <v>1</v>
      </c>
      <c r="AY901" s="2" t="str">
        <f t="shared" si="351"/>
        <v>Tamar Estuaries Complex</v>
      </c>
      <c r="AZ901" s="2" t="str">
        <f t="shared" si="352"/>
        <v>SPA</v>
      </c>
      <c r="BA901" s="2">
        <f t="shared" si="353"/>
        <v>0</v>
      </c>
      <c r="BB901" s="2">
        <f t="shared" si="354"/>
        <v>1</v>
      </c>
      <c r="BC901" s="2">
        <f t="shared" si="355"/>
        <v>0</v>
      </c>
      <c r="BD901" s="2">
        <f t="shared" si="356"/>
        <v>0</v>
      </c>
      <c r="BE901" s="2">
        <f t="shared" si="357"/>
        <v>0</v>
      </c>
      <c r="BF901" s="2">
        <f t="shared" si="358"/>
        <v>0</v>
      </c>
      <c r="BG901" s="2">
        <f t="shared" si="359"/>
        <v>0</v>
      </c>
      <c r="BH901" s="2">
        <f t="shared" si="360"/>
        <v>0</v>
      </c>
    </row>
    <row r="902" spans="1:60" x14ac:dyDescent="0.25">
      <c r="A902" s="1" t="s">
        <v>316</v>
      </c>
      <c r="B902" s="1" t="s">
        <v>317</v>
      </c>
      <c r="C902" s="1" t="s">
        <v>242</v>
      </c>
      <c r="D902" s="1" t="s">
        <v>532</v>
      </c>
      <c r="E902" s="1" t="s">
        <v>205</v>
      </c>
      <c r="F902" s="1" t="s">
        <v>16</v>
      </c>
      <c r="G902" s="1" t="s">
        <v>16</v>
      </c>
      <c r="H902" s="1" t="s">
        <v>17</v>
      </c>
      <c r="I902" s="1" t="s">
        <v>450</v>
      </c>
      <c r="J902" s="1" t="s">
        <v>35</v>
      </c>
      <c r="K902" s="1" t="s">
        <v>16</v>
      </c>
      <c r="L902" s="1" t="s">
        <v>19</v>
      </c>
      <c r="M902" s="2" t="str">
        <f t="shared" si="337"/>
        <v>UK0017075</v>
      </c>
      <c r="N902" s="2" t="str">
        <f t="shared" si="338"/>
        <v>The Wash and North Norfolk Coast</v>
      </c>
      <c r="O902" s="2" t="str">
        <f t="shared" si="339"/>
        <v>SAC</v>
      </c>
      <c r="P902" s="2" t="str">
        <f t="shared" si="341"/>
        <v>A2.1</v>
      </c>
      <c r="Q902" s="37" t="s">
        <v>429</v>
      </c>
      <c r="R902" s="37" t="s">
        <v>430</v>
      </c>
      <c r="S902" s="37" t="s">
        <v>341</v>
      </c>
      <c r="T902" s="37" t="s">
        <v>530</v>
      </c>
      <c r="U902" s="9">
        <f t="shared" si="342"/>
        <v>0</v>
      </c>
      <c r="V902" s="9">
        <f t="shared" si="343"/>
        <v>0</v>
      </c>
      <c r="W902" s="9">
        <f t="shared" si="344"/>
        <v>0</v>
      </c>
      <c r="X902" s="9">
        <f t="shared" si="345"/>
        <v>0</v>
      </c>
      <c r="Y902" s="9">
        <f t="shared" si="346"/>
        <v>0</v>
      </c>
      <c r="Z902" s="9">
        <f t="shared" si="347"/>
        <v>0</v>
      </c>
      <c r="AA902" s="9">
        <f t="shared" si="348"/>
        <v>0</v>
      </c>
      <c r="AB902" s="9">
        <f t="shared" si="349"/>
        <v>0</v>
      </c>
      <c r="AN902" s="10" t="str">
        <f t="shared" si="340"/>
        <v>Teesmouth and Cleveland CoastSPA</v>
      </c>
      <c r="AO902" s="10" t="str">
        <f t="shared" si="350"/>
        <v>Teesmouth and Cleveland Coast</v>
      </c>
      <c r="AP902" s="9">
        <f>IFERROR(VLOOKUP($AN902,'Introduction probability'!$A$1:$L$128,5,FALSE),"0")</f>
        <v>0.5</v>
      </c>
      <c r="AQ902" s="9">
        <f>IFERROR(VLOOKUP($AN902,'Introduction probability'!$A$1:$L$128,6,FALSE),"0")</f>
        <v>0.5</v>
      </c>
      <c r="AR902" s="9">
        <f>IFERROR(VLOOKUP($AN902,'Introduction probability'!$A$1:$L$128,7,FALSE),"0")</f>
        <v>0.5</v>
      </c>
      <c r="AS902" s="9">
        <f>IFERROR(VLOOKUP($AN902,'Introduction probability'!$A$1:$L$128,8,FALSE),"0")</f>
        <v>0.5</v>
      </c>
      <c r="AT902" s="9">
        <f>IFERROR(VLOOKUP($AN902,'Introduction probability'!$A$1:$L$128,9,FALSE),"0")</f>
        <v>0.5</v>
      </c>
      <c r="AU902" s="9">
        <f>IFERROR(VLOOKUP($AN902,'Introduction probability'!$A$1:$L$128,10,FALSE),"0")</f>
        <v>0.5</v>
      </c>
      <c r="AV902" s="9">
        <f>IFERROR(VLOOKUP($AN902,'Introduction probability'!$A$1:$L$128,11,FALSE),"0")</f>
        <v>0.5</v>
      </c>
      <c r="AW902" s="9">
        <f>IFERROR(VLOOKUP($AN902,'Introduction probability'!$A$1:$L$128,12,FALSE),"0")</f>
        <v>0.5</v>
      </c>
      <c r="AY902" s="2" t="str">
        <f t="shared" si="351"/>
        <v>Teesmouth and Cleveland Coast</v>
      </c>
      <c r="AZ902" s="2" t="str">
        <f t="shared" si="352"/>
        <v>SPA</v>
      </c>
      <c r="BA902" s="2">
        <f t="shared" si="353"/>
        <v>0</v>
      </c>
      <c r="BB902" s="2">
        <f t="shared" si="354"/>
        <v>0</v>
      </c>
      <c r="BC902" s="2">
        <f t="shared" si="355"/>
        <v>0</v>
      </c>
      <c r="BD902" s="2">
        <f t="shared" si="356"/>
        <v>0</v>
      </c>
      <c r="BE902" s="2">
        <f t="shared" si="357"/>
        <v>0</v>
      </c>
      <c r="BF902" s="2">
        <f t="shared" si="358"/>
        <v>0</v>
      </c>
      <c r="BG902" s="2">
        <f t="shared" si="359"/>
        <v>0</v>
      </c>
      <c r="BH902" s="2">
        <f t="shared" si="360"/>
        <v>0</v>
      </c>
    </row>
    <row r="903" spans="1:60" x14ac:dyDescent="0.25">
      <c r="A903" s="1" t="s">
        <v>316</v>
      </c>
      <c r="B903" s="1" t="s">
        <v>317</v>
      </c>
      <c r="C903" s="1" t="s">
        <v>242</v>
      </c>
      <c r="D903" s="1" t="s">
        <v>532</v>
      </c>
      <c r="E903" s="1" t="s">
        <v>205</v>
      </c>
      <c r="F903" s="1" t="s">
        <v>16</v>
      </c>
      <c r="G903" s="1" t="s">
        <v>16</v>
      </c>
      <c r="H903" s="1" t="s">
        <v>17</v>
      </c>
      <c r="I903" s="1" t="s">
        <v>459</v>
      </c>
      <c r="J903" s="1" t="s">
        <v>46</v>
      </c>
      <c r="K903" s="1" t="s">
        <v>16</v>
      </c>
      <c r="L903" s="1" t="s">
        <v>19</v>
      </c>
      <c r="M903" s="2" t="str">
        <f t="shared" si="337"/>
        <v>UK0017075</v>
      </c>
      <c r="N903" s="2" t="str">
        <f t="shared" si="338"/>
        <v>The Wash and North Norfolk Coast</v>
      </c>
      <c r="O903" s="2" t="str">
        <f t="shared" si="339"/>
        <v>SAC</v>
      </c>
      <c r="P903" s="2" t="str">
        <f t="shared" si="341"/>
        <v>A2.4</v>
      </c>
      <c r="Q903" s="37" t="s">
        <v>429</v>
      </c>
      <c r="R903" s="37" t="s">
        <v>430</v>
      </c>
      <c r="S903" s="37" t="s">
        <v>341</v>
      </c>
      <c r="T903" s="37" t="s">
        <v>594</v>
      </c>
      <c r="U903" s="9">
        <f t="shared" si="342"/>
        <v>1</v>
      </c>
      <c r="V903" s="9">
        <f t="shared" si="343"/>
        <v>1</v>
      </c>
      <c r="W903" s="9">
        <f t="shared" si="344"/>
        <v>1</v>
      </c>
      <c r="X903" s="9">
        <f t="shared" si="345"/>
        <v>0</v>
      </c>
      <c r="Y903" s="9">
        <f t="shared" si="346"/>
        <v>1</v>
      </c>
      <c r="Z903" s="9">
        <f t="shared" si="347"/>
        <v>1</v>
      </c>
      <c r="AA903" s="9">
        <f t="shared" si="348"/>
        <v>1</v>
      </c>
      <c r="AB903" s="9">
        <f t="shared" si="349"/>
        <v>1</v>
      </c>
      <c r="AN903" s="10" t="str">
        <f t="shared" si="340"/>
        <v>Teesmouth and Cleveland CoastSPA</v>
      </c>
      <c r="AO903" s="10" t="str">
        <f t="shared" si="350"/>
        <v>Teesmouth and Cleveland Coast</v>
      </c>
      <c r="AP903" s="9">
        <f>IFERROR(VLOOKUP($AN903,'Introduction probability'!$A$1:$L$128,5,FALSE),"0")</f>
        <v>0.5</v>
      </c>
      <c r="AQ903" s="9">
        <f>IFERROR(VLOOKUP($AN903,'Introduction probability'!$A$1:$L$128,6,FALSE),"0")</f>
        <v>0.5</v>
      </c>
      <c r="AR903" s="9">
        <f>IFERROR(VLOOKUP($AN903,'Introduction probability'!$A$1:$L$128,7,FALSE),"0")</f>
        <v>0.5</v>
      </c>
      <c r="AS903" s="9">
        <f>IFERROR(VLOOKUP($AN903,'Introduction probability'!$A$1:$L$128,8,FALSE),"0")</f>
        <v>0.5</v>
      </c>
      <c r="AT903" s="9">
        <f>IFERROR(VLOOKUP($AN903,'Introduction probability'!$A$1:$L$128,9,FALSE),"0")</f>
        <v>0.5</v>
      </c>
      <c r="AU903" s="9">
        <f>IFERROR(VLOOKUP($AN903,'Introduction probability'!$A$1:$L$128,10,FALSE),"0")</f>
        <v>0.5</v>
      </c>
      <c r="AV903" s="9">
        <f>IFERROR(VLOOKUP($AN903,'Introduction probability'!$A$1:$L$128,11,FALSE),"0")</f>
        <v>0.5</v>
      </c>
      <c r="AW903" s="9">
        <f>IFERROR(VLOOKUP($AN903,'Introduction probability'!$A$1:$L$128,12,FALSE),"0")</f>
        <v>0.5</v>
      </c>
      <c r="AY903" s="2" t="str">
        <f t="shared" si="351"/>
        <v>Teesmouth and Cleveland Coast</v>
      </c>
      <c r="AZ903" s="2" t="str">
        <f t="shared" si="352"/>
        <v>SPA</v>
      </c>
      <c r="BA903" s="2">
        <f t="shared" si="353"/>
        <v>0.5</v>
      </c>
      <c r="BB903" s="2">
        <f t="shared" si="354"/>
        <v>0.5</v>
      </c>
      <c r="BC903" s="2">
        <f t="shared" si="355"/>
        <v>0.5</v>
      </c>
      <c r="BD903" s="2">
        <f t="shared" si="356"/>
        <v>0</v>
      </c>
      <c r="BE903" s="2">
        <f t="shared" si="357"/>
        <v>0.5</v>
      </c>
      <c r="BF903" s="2">
        <f t="shared" si="358"/>
        <v>0.5</v>
      </c>
      <c r="BG903" s="2">
        <f t="shared" si="359"/>
        <v>0.5</v>
      </c>
      <c r="BH903" s="2">
        <f t="shared" si="360"/>
        <v>0.5</v>
      </c>
    </row>
    <row r="904" spans="1:60" x14ac:dyDescent="0.25">
      <c r="A904" s="1" t="s">
        <v>316</v>
      </c>
      <c r="B904" s="1" t="s">
        <v>317</v>
      </c>
      <c r="C904" s="1" t="s">
        <v>242</v>
      </c>
      <c r="D904" s="1" t="s">
        <v>532</v>
      </c>
      <c r="E904" s="1" t="s">
        <v>205</v>
      </c>
      <c r="F904" s="1" t="s">
        <v>16</v>
      </c>
      <c r="G904" s="1" t="s">
        <v>16</v>
      </c>
      <c r="H904" s="1" t="s">
        <v>17</v>
      </c>
      <c r="I904" s="1" t="s">
        <v>444</v>
      </c>
      <c r="J904" s="1" t="s">
        <v>27</v>
      </c>
      <c r="K904" s="1" t="s">
        <v>16</v>
      </c>
      <c r="L904" s="1" t="s">
        <v>19</v>
      </c>
      <c r="M904" s="2" t="str">
        <f t="shared" si="337"/>
        <v>UK0017075</v>
      </c>
      <c r="N904" s="2" t="str">
        <f t="shared" si="338"/>
        <v>The Wash and North Norfolk Coast</v>
      </c>
      <c r="O904" s="2" t="str">
        <f t="shared" si="339"/>
        <v>SAC</v>
      </c>
      <c r="P904" s="2" t="str">
        <f t="shared" si="341"/>
        <v>A2.3</v>
      </c>
      <c r="Q904" s="37" t="s">
        <v>429</v>
      </c>
      <c r="R904" s="37" t="s">
        <v>430</v>
      </c>
      <c r="S904" s="37" t="s">
        <v>341</v>
      </c>
      <c r="T904" s="37" t="s">
        <v>459</v>
      </c>
      <c r="U904" s="9">
        <f t="shared" si="342"/>
        <v>0</v>
      </c>
      <c r="V904" s="9">
        <f t="shared" si="343"/>
        <v>1</v>
      </c>
      <c r="W904" s="9">
        <f t="shared" si="344"/>
        <v>0</v>
      </c>
      <c r="X904" s="9">
        <f t="shared" si="345"/>
        <v>0</v>
      </c>
      <c r="Y904" s="9">
        <f t="shared" si="346"/>
        <v>0</v>
      </c>
      <c r="Z904" s="9">
        <f t="shared" si="347"/>
        <v>0</v>
      </c>
      <c r="AA904" s="9">
        <f t="shared" si="348"/>
        <v>0</v>
      </c>
      <c r="AB904" s="9">
        <f t="shared" si="349"/>
        <v>0</v>
      </c>
      <c r="AN904" s="10" t="str">
        <f t="shared" si="340"/>
        <v>Teesmouth and Cleveland CoastSPA</v>
      </c>
      <c r="AO904" s="10" t="str">
        <f t="shared" si="350"/>
        <v>Teesmouth and Cleveland Coast</v>
      </c>
      <c r="AP904" s="9">
        <f>IFERROR(VLOOKUP($AN904,'Introduction probability'!$A$1:$L$128,5,FALSE),"0")</f>
        <v>0.5</v>
      </c>
      <c r="AQ904" s="9">
        <f>IFERROR(VLOOKUP($AN904,'Introduction probability'!$A$1:$L$128,6,FALSE),"0")</f>
        <v>0.5</v>
      </c>
      <c r="AR904" s="9">
        <f>IFERROR(VLOOKUP($AN904,'Introduction probability'!$A$1:$L$128,7,FALSE),"0")</f>
        <v>0.5</v>
      </c>
      <c r="AS904" s="9">
        <f>IFERROR(VLOOKUP($AN904,'Introduction probability'!$A$1:$L$128,8,FALSE),"0")</f>
        <v>0.5</v>
      </c>
      <c r="AT904" s="9">
        <f>IFERROR(VLOOKUP($AN904,'Introduction probability'!$A$1:$L$128,9,FALSE),"0")</f>
        <v>0.5</v>
      </c>
      <c r="AU904" s="9">
        <f>IFERROR(VLOOKUP($AN904,'Introduction probability'!$A$1:$L$128,10,FALSE),"0")</f>
        <v>0.5</v>
      </c>
      <c r="AV904" s="9">
        <f>IFERROR(VLOOKUP($AN904,'Introduction probability'!$A$1:$L$128,11,FALSE),"0")</f>
        <v>0.5</v>
      </c>
      <c r="AW904" s="9">
        <f>IFERROR(VLOOKUP($AN904,'Introduction probability'!$A$1:$L$128,12,FALSE),"0")</f>
        <v>0.5</v>
      </c>
      <c r="AY904" s="2" t="str">
        <f t="shared" si="351"/>
        <v>Teesmouth and Cleveland Coast</v>
      </c>
      <c r="AZ904" s="2" t="str">
        <f t="shared" si="352"/>
        <v>SPA</v>
      </c>
      <c r="BA904" s="2">
        <f t="shared" si="353"/>
        <v>0</v>
      </c>
      <c r="BB904" s="2">
        <f t="shared" si="354"/>
        <v>0.5</v>
      </c>
      <c r="BC904" s="2">
        <f t="shared" si="355"/>
        <v>0</v>
      </c>
      <c r="BD904" s="2">
        <f t="shared" si="356"/>
        <v>0</v>
      </c>
      <c r="BE904" s="2">
        <f t="shared" si="357"/>
        <v>0</v>
      </c>
      <c r="BF904" s="2">
        <f t="shared" si="358"/>
        <v>0</v>
      </c>
      <c r="BG904" s="2">
        <f t="shared" si="359"/>
        <v>0</v>
      </c>
      <c r="BH904" s="2">
        <f t="shared" si="360"/>
        <v>0</v>
      </c>
    </row>
    <row r="905" spans="1:60" x14ac:dyDescent="0.25">
      <c r="A905" s="1" t="s">
        <v>316</v>
      </c>
      <c r="B905" s="1" t="s">
        <v>317</v>
      </c>
      <c r="C905" s="1" t="s">
        <v>242</v>
      </c>
      <c r="D905" s="1" t="s">
        <v>532</v>
      </c>
      <c r="E905" s="1" t="s">
        <v>205</v>
      </c>
      <c r="F905" s="1" t="s">
        <v>16</v>
      </c>
      <c r="G905" s="1" t="s">
        <v>16</v>
      </c>
      <c r="H905" s="1" t="s">
        <v>17</v>
      </c>
      <c r="I905" s="1" t="s">
        <v>465</v>
      </c>
      <c r="J905" s="1" t="s">
        <v>56</v>
      </c>
      <c r="K905" s="1" t="s">
        <v>16</v>
      </c>
      <c r="L905" s="1" t="s">
        <v>19</v>
      </c>
      <c r="M905" s="2" t="str">
        <f t="shared" si="337"/>
        <v>UK0017075</v>
      </c>
      <c r="N905" s="2" t="str">
        <f t="shared" si="338"/>
        <v>The Wash and North Norfolk Coast</v>
      </c>
      <c r="O905" s="2" t="str">
        <f t="shared" si="339"/>
        <v>SAC</v>
      </c>
      <c r="P905" s="2" t="str">
        <f t="shared" si="341"/>
        <v>A2.2</v>
      </c>
      <c r="Q905" s="37" t="s">
        <v>429</v>
      </c>
      <c r="R905" s="37" t="s">
        <v>430</v>
      </c>
      <c r="S905" s="37" t="s">
        <v>341</v>
      </c>
      <c r="T905" s="37" t="s">
        <v>444</v>
      </c>
      <c r="U905" s="9">
        <f t="shared" si="342"/>
        <v>0</v>
      </c>
      <c r="V905" s="9">
        <f t="shared" si="343"/>
        <v>0</v>
      </c>
      <c r="W905" s="9">
        <f t="shared" si="344"/>
        <v>0</v>
      </c>
      <c r="X905" s="9">
        <f t="shared" si="345"/>
        <v>0</v>
      </c>
      <c r="Y905" s="9">
        <f t="shared" si="346"/>
        <v>0</v>
      </c>
      <c r="Z905" s="9">
        <f t="shared" si="347"/>
        <v>0</v>
      </c>
      <c r="AA905" s="9">
        <f t="shared" si="348"/>
        <v>0</v>
      </c>
      <c r="AB905" s="9">
        <f t="shared" si="349"/>
        <v>0</v>
      </c>
      <c r="AN905" s="10" t="str">
        <f t="shared" si="340"/>
        <v>Teesmouth and Cleveland CoastSPA</v>
      </c>
      <c r="AO905" s="10" t="str">
        <f t="shared" si="350"/>
        <v>Teesmouth and Cleveland Coast</v>
      </c>
      <c r="AP905" s="9">
        <f>IFERROR(VLOOKUP($AN905,'Introduction probability'!$A$1:$L$128,5,FALSE),"0")</f>
        <v>0.5</v>
      </c>
      <c r="AQ905" s="9">
        <f>IFERROR(VLOOKUP($AN905,'Introduction probability'!$A$1:$L$128,6,FALSE),"0")</f>
        <v>0.5</v>
      </c>
      <c r="AR905" s="9">
        <f>IFERROR(VLOOKUP($AN905,'Introduction probability'!$A$1:$L$128,7,FALSE),"0")</f>
        <v>0.5</v>
      </c>
      <c r="AS905" s="9">
        <f>IFERROR(VLOOKUP($AN905,'Introduction probability'!$A$1:$L$128,8,FALSE),"0")</f>
        <v>0.5</v>
      </c>
      <c r="AT905" s="9">
        <f>IFERROR(VLOOKUP($AN905,'Introduction probability'!$A$1:$L$128,9,FALSE),"0")</f>
        <v>0.5</v>
      </c>
      <c r="AU905" s="9">
        <f>IFERROR(VLOOKUP($AN905,'Introduction probability'!$A$1:$L$128,10,FALSE),"0")</f>
        <v>0.5</v>
      </c>
      <c r="AV905" s="9">
        <f>IFERROR(VLOOKUP($AN905,'Introduction probability'!$A$1:$L$128,11,FALSE),"0")</f>
        <v>0.5</v>
      </c>
      <c r="AW905" s="9">
        <f>IFERROR(VLOOKUP($AN905,'Introduction probability'!$A$1:$L$128,12,FALSE),"0")</f>
        <v>0.5</v>
      </c>
      <c r="AY905" s="2" t="str">
        <f t="shared" si="351"/>
        <v>Teesmouth and Cleveland Coast</v>
      </c>
      <c r="AZ905" s="2" t="str">
        <f t="shared" si="352"/>
        <v>SPA</v>
      </c>
      <c r="BA905" s="2">
        <f t="shared" si="353"/>
        <v>0</v>
      </c>
      <c r="BB905" s="2">
        <f t="shared" si="354"/>
        <v>0</v>
      </c>
      <c r="BC905" s="2">
        <f t="shared" si="355"/>
        <v>0</v>
      </c>
      <c r="BD905" s="2">
        <f t="shared" si="356"/>
        <v>0</v>
      </c>
      <c r="BE905" s="2">
        <f t="shared" si="357"/>
        <v>0</v>
      </c>
      <c r="BF905" s="2">
        <f t="shared" si="358"/>
        <v>0</v>
      </c>
      <c r="BG905" s="2">
        <f t="shared" si="359"/>
        <v>0</v>
      </c>
      <c r="BH905" s="2">
        <f t="shared" si="360"/>
        <v>0</v>
      </c>
    </row>
    <row r="906" spans="1:60" x14ac:dyDescent="0.25">
      <c r="A906" s="1" t="s">
        <v>316</v>
      </c>
      <c r="B906" s="1" t="s">
        <v>317</v>
      </c>
      <c r="C906" s="1" t="s">
        <v>242</v>
      </c>
      <c r="D906" s="1" t="s">
        <v>532</v>
      </c>
      <c r="E906" s="1" t="s">
        <v>205</v>
      </c>
      <c r="F906" s="1" t="s">
        <v>16</v>
      </c>
      <c r="G906" s="1" t="s">
        <v>16</v>
      </c>
      <c r="H906" s="1" t="s">
        <v>17</v>
      </c>
      <c r="I906" s="1" t="s">
        <v>597</v>
      </c>
      <c r="J906" s="1" t="s">
        <v>188</v>
      </c>
      <c r="K906" s="1" t="s">
        <v>16</v>
      </c>
      <c r="L906" s="1" t="s">
        <v>19</v>
      </c>
      <c r="M906" s="2" t="str">
        <f t="shared" si="337"/>
        <v>UK0017075</v>
      </c>
      <c r="N906" s="2" t="str">
        <f t="shared" si="338"/>
        <v>The Wash and North Norfolk Coast</v>
      </c>
      <c r="O906" s="2" t="str">
        <f t="shared" si="339"/>
        <v>SAC</v>
      </c>
      <c r="P906" s="2" t="str">
        <f t="shared" si="341"/>
        <v>A2.61</v>
      </c>
      <c r="Q906" s="37" t="s">
        <v>429</v>
      </c>
      <c r="R906" s="37" t="s">
        <v>430</v>
      </c>
      <c r="S906" s="37" t="s">
        <v>341</v>
      </c>
      <c r="T906" s="37" t="s">
        <v>595</v>
      </c>
      <c r="U906" s="9">
        <f t="shared" si="342"/>
        <v>1</v>
      </c>
      <c r="V906" s="9">
        <f t="shared" si="343"/>
        <v>1</v>
      </c>
      <c r="W906" s="9">
        <f t="shared" si="344"/>
        <v>1</v>
      </c>
      <c r="X906" s="9">
        <f t="shared" si="345"/>
        <v>0</v>
      </c>
      <c r="Y906" s="9">
        <f t="shared" si="346"/>
        <v>1</v>
      </c>
      <c r="Z906" s="9">
        <f t="shared" si="347"/>
        <v>1</v>
      </c>
      <c r="AA906" s="9">
        <f t="shared" si="348"/>
        <v>1</v>
      </c>
      <c r="AB906" s="9">
        <f t="shared" si="349"/>
        <v>1</v>
      </c>
      <c r="AN906" s="10" t="str">
        <f t="shared" si="340"/>
        <v>Teesmouth and Cleveland CoastSPA</v>
      </c>
      <c r="AO906" s="10" t="str">
        <f t="shared" si="350"/>
        <v>Teesmouth and Cleveland Coast</v>
      </c>
      <c r="AP906" s="9">
        <f>IFERROR(VLOOKUP($AN906,'Introduction probability'!$A$1:$L$128,5,FALSE),"0")</f>
        <v>0.5</v>
      </c>
      <c r="AQ906" s="9">
        <f>IFERROR(VLOOKUP($AN906,'Introduction probability'!$A$1:$L$128,6,FALSE),"0")</f>
        <v>0.5</v>
      </c>
      <c r="AR906" s="9">
        <f>IFERROR(VLOOKUP($AN906,'Introduction probability'!$A$1:$L$128,7,FALSE),"0")</f>
        <v>0.5</v>
      </c>
      <c r="AS906" s="9">
        <f>IFERROR(VLOOKUP($AN906,'Introduction probability'!$A$1:$L$128,8,FALSE),"0")</f>
        <v>0.5</v>
      </c>
      <c r="AT906" s="9">
        <f>IFERROR(VLOOKUP($AN906,'Introduction probability'!$A$1:$L$128,9,FALSE),"0")</f>
        <v>0.5</v>
      </c>
      <c r="AU906" s="9">
        <f>IFERROR(VLOOKUP($AN906,'Introduction probability'!$A$1:$L$128,10,FALSE),"0")</f>
        <v>0.5</v>
      </c>
      <c r="AV906" s="9">
        <f>IFERROR(VLOOKUP($AN906,'Introduction probability'!$A$1:$L$128,11,FALSE),"0")</f>
        <v>0.5</v>
      </c>
      <c r="AW906" s="9">
        <f>IFERROR(VLOOKUP($AN906,'Introduction probability'!$A$1:$L$128,12,FALSE),"0")</f>
        <v>0.5</v>
      </c>
      <c r="AY906" s="2" t="str">
        <f t="shared" si="351"/>
        <v>Teesmouth and Cleveland Coast</v>
      </c>
      <c r="AZ906" s="2" t="str">
        <f t="shared" si="352"/>
        <v>SPA</v>
      </c>
      <c r="BA906" s="2">
        <f t="shared" si="353"/>
        <v>0.5</v>
      </c>
      <c r="BB906" s="2">
        <f t="shared" si="354"/>
        <v>0.5</v>
      </c>
      <c r="BC906" s="2">
        <f t="shared" si="355"/>
        <v>0.5</v>
      </c>
      <c r="BD906" s="2">
        <f t="shared" si="356"/>
        <v>0</v>
      </c>
      <c r="BE906" s="2">
        <f t="shared" si="357"/>
        <v>0.5</v>
      </c>
      <c r="BF906" s="2">
        <f t="shared" si="358"/>
        <v>0.5</v>
      </c>
      <c r="BG906" s="2">
        <f t="shared" si="359"/>
        <v>0.5</v>
      </c>
      <c r="BH906" s="2">
        <f t="shared" si="360"/>
        <v>0.5</v>
      </c>
    </row>
    <row r="907" spans="1:60" x14ac:dyDescent="0.25">
      <c r="A907" s="1" t="s">
        <v>316</v>
      </c>
      <c r="B907" s="1" t="s">
        <v>317</v>
      </c>
      <c r="C907" s="1" t="s">
        <v>242</v>
      </c>
      <c r="D907" s="1" t="s">
        <v>553</v>
      </c>
      <c r="E907" s="1" t="s">
        <v>293</v>
      </c>
      <c r="F907" s="1" t="s">
        <v>294</v>
      </c>
      <c r="G907" s="1" t="s">
        <v>16</v>
      </c>
      <c r="H907" s="1" t="s">
        <v>17</v>
      </c>
      <c r="I907" s="1" t="s">
        <v>16</v>
      </c>
      <c r="J907" s="1" t="s">
        <v>16</v>
      </c>
      <c r="K907" s="1" t="s">
        <v>16</v>
      </c>
      <c r="L907" s="1" t="s">
        <v>16</v>
      </c>
      <c r="M907" s="2" t="str">
        <f t="shared" si="337"/>
        <v>UK0017075</v>
      </c>
      <c r="N907" s="2" t="str">
        <f t="shared" si="338"/>
        <v>The Wash and North Norfolk Coast</v>
      </c>
      <c r="O907" s="2" t="str">
        <f t="shared" si="339"/>
        <v>SAC</v>
      </c>
      <c r="P907" s="2" t="str">
        <f t="shared" si="341"/>
        <v>S1355</v>
      </c>
      <c r="Q907" s="37" t="s">
        <v>429</v>
      </c>
      <c r="R907" s="37" t="s">
        <v>430</v>
      </c>
      <c r="S907" s="37" t="s">
        <v>341</v>
      </c>
      <c r="T907" s="37" t="s">
        <v>465</v>
      </c>
      <c r="U907" s="9">
        <f t="shared" si="342"/>
        <v>0</v>
      </c>
      <c r="V907" s="9">
        <f t="shared" si="343"/>
        <v>0</v>
      </c>
      <c r="W907" s="9">
        <f t="shared" si="344"/>
        <v>0</v>
      </c>
      <c r="X907" s="9">
        <f t="shared" si="345"/>
        <v>0</v>
      </c>
      <c r="Y907" s="9">
        <f t="shared" si="346"/>
        <v>0</v>
      </c>
      <c r="Z907" s="9">
        <f t="shared" si="347"/>
        <v>0</v>
      </c>
      <c r="AA907" s="9">
        <f t="shared" si="348"/>
        <v>0</v>
      </c>
      <c r="AB907" s="9">
        <f t="shared" si="349"/>
        <v>0</v>
      </c>
      <c r="AN907" s="10" t="str">
        <f t="shared" si="340"/>
        <v>Teesmouth and Cleveland CoastSPA</v>
      </c>
      <c r="AO907" s="10" t="str">
        <f t="shared" si="350"/>
        <v>Teesmouth and Cleveland Coast</v>
      </c>
      <c r="AP907" s="9">
        <f>IFERROR(VLOOKUP($AN907,'Introduction probability'!$A$1:$L$128,5,FALSE),"0")</f>
        <v>0.5</v>
      </c>
      <c r="AQ907" s="9">
        <f>IFERROR(VLOOKUP($AN907,'Introduction probability'!$A$1:$L$128,6,FALSE),"0")</f>
        <v>0.5</v>
      </c>
      <c r="AR907" s="9">
        <f>IFERROR(VLOOKUP($AN907,'Introduction probability'!$A$1:$L$128,7,FALSE),"0")</f>
        <v>0.5</v>
      </c>
      <c r="AS907" s="9">
        <f>IFERROR(VLOOKUP($AN907,'Introduction probability'!$A$1:$L$128,8,FALSE),"0")</f>
        <v>0.5</v>
      </c>
      <c r="AT907" s="9">
        <f>IFERROR(VLOOKUP($AN907,'Introduction probability'!$A$1:$L$128,9,FALSE),"0")</f>
        <v>0.5</v>
      </c>
      <c r="AU907" s="9">
        <f>IFERROR(VLOOKUP($AN907,'Introduction probability'!$A$1:$L$128,10,FALSE),"0")</f>
        <v>0.5</v>
      </c>
      <c r="AV907" s="9">
        <f>IFERROR(VLOOKUP($AN907,'Introduction probability'!$A$1:$L$128,11,FALSE),"0")</f>
        <v>0.5</v>
      </c>
      <c r="AW907" s="9">
        <f>IFERROR(VLOOKUP($AN907,'Introduction probability'!$A$1:$L$128,12,FALSE),"0")</f>
        <v>0.5</v>
      </c>
      <c r="AY907" s="2" t="str">
        <f t="shared" si="351"/>
        <v>Teesmouth and Cleveland Coast</v>
      </c>
      <c r="AZ907" s="2" t="str">
        <f t="shared" si="352"/>
        <v>SPA</v>
      </c>
      <c r="BA907" s="2">
        <f t="shared" si="353"/>
        <v>0</v>
      </c>
      <c r="BB907" s="2">
        <f t="shared" si="354"/>
        <v>0</v>
      </c>
      <c r="BC907" s="2">
        <f t="shared" si="355"/>
        <v>0</v>
      </c>
      <c r="BD907" s="2">
        <f t="shared" si="356"/>
        <v>0</v>
      </c>
      <c r="BE907" s="2">
        <f t="shared" si="357"/>
        <v>0</v>
      </c>
      <c r="BF907" s="2">
        <f t="shared" si="358"/>
        <v>0</v>
      </c>
      <c r="BG907" s="2">
        <f t="shared" si="359"/>
        <v>0</v>
      </c>
      <c r="BH907" s="2">
        <f t="shared" si="360"/>
        <v>0</v>
      </c>
    </row>
    <row r="908" spans="1:60" x14ac:dyDescent="0.25">
      <c r="A908" s="1" t="s">
        <v>316</v>
      </c>
      <c r="B908" s="1" t="s">
        <v>317</v>
      </c>
      <c r="C908" s="1" t="s">
        <v>242</v>
      </c>
      <c r="D908" s="1" t="s">
        <v>441</v>
      </c>
      <c r="E908" s="1" t="s">
        <v>15</v>
      </c>
      <c r="F908" s="1" t="s">
        <v>16</v>
      </c>
      <c r="G908" s="1" t="s">
        <v>16</v>
      </c>
      <c r="H908" s="1" t="s">
        <v>17</v>
      </c>
      <c r="I908" s="1" t="s">
        <v>594</v>
      </c>
      <c r="J908" s="1" t="s">
        <v>154</v>
      </c>
      <c r="K908" s="1" t="s">
        <v>16</v>
      </c>
      <c r="L908" s="1" t="s">
        <v>19</v>
      </c>
      <c r="M908" s="2" t="str">
        <f t="shared" si="337"/>
        <v>UK0017075</v>
      </c>
      <c r="N908" s="2" t="str">
        <f t="shared" si="338"/>
        <v>The Wash and North Norfolk Coast</v>
      </c>
      <c r="O908" s="2" t="str">
        <f t="shared" si="339"/>
        <v>SAC</v>
      </c>
      <c r="P908" s="2" t="str">
        <f t="shared" si="341"/>
        <v>SF_SH_5</v>
      </c>
      <c r="Q908" s="37" t="s">
        <v>429</v>
      </c>
      <c r="R908" s="37" t="s">
        <v>430</v>
      </c>
      <c r="S908" s="37" t="s">
        <v>341</v>
      </c>
      <c r="T908" s="37" t="s">
        <v>543</v>
      </c>
      <c r="U908" s="9">
        <f t="shared" si="342"/>
        <v>0</v>
      </c>
      <c r="V908" s="9">
        <f t="shared" si="343"/>
        <v>0</v>
      </c>
      <c r="W908" s="9">
        <f t="shared" si="344"/>
        <v>0</v>
      </c>
      <c r="X908" s="9">
        <f t="shared" si="345"/>
        <v>0</v>
      </c>
      <c r="Y908" s="9">
        <f t="shared" si="346"/>
        <v>0</v>
      </c>
      <c r="Z908" s="9">
        <f t="shared" si="347"/>
        <v>0</v>
      </c>
      <c r="AA908" s="9">
        <f t="shared" si="348"/>
        <v>0</v>
      </c>
      <c r="AB908" s="9">
        <f t="shared" si="349"/>
        <v>0</v>
      </c>
      <c r="AN908" s="10" t="str">
        <f t="shared" si="340"/>
        <v>Teesmouth and Cleveland CoastSPA</v>
      </c>
      <c r="AO908" s="10" t="str">
        <f t="shared" si="350"/>
        <v>Teesmouth and Cleveland Coast</v>
      </c>
      <c r="AP908" s="9">
        <f>IFERROR(VLOOKUP($AN908,'Introduction probability'!$A$1:$L$128,5,FALSE),"0")</f>
        <v>0.5</v>
      </c>
      <c r="AQ908" s="9">
        <f>IFERROR(VLOOKUP($AN908,'Introduction probability'!$A$1:$L$128,6,FALSE),"0")</f>
        <v>0.5</v>
      </c>
      <c r="AR908" s="9">
        <f>IFERROR(VLOOKUP($AN908,'Introduction probability'!$A$1:$L$128,7,FALSE),"0")</f>
        <v>0.5</v>
      </c>
      <c r="AS908" s="9">
        <f>IFERROR(VLOOKUP($AN908,'Introduction probability'!$A$1:$L$128,8,FALSE),"0")</f>
        <v>0.5</v>
      </c>
      <c r="AT908" s="9">
        <f>IFERROR(VLOOKUP($AN908,'Introduction probability'!$A$1:$L$128,9,FALSE),"0")</f>
        <v>0.5</v>
      </c>
      <c r="AU908" s="9">
        <f>IFERROR(VLOOKUP($AN908,'Introduction probability'!$A$1:$L$128,10,FALSE),"0")</f>
        <v>0.5</v>
      </c>
      <c r="AV908" s="9">
        <f>IFERROR(VLOOKUP($AN908,'Introduction probability'!$A$1:$L$128,11,FALSE),"0")</f>
        <v>0.5</v>
      </c>
      <c r="AW908" s="9">
        <f>IFERROR(VLOOKUP($AN908,'Introduction probability'!$A$1:$L$128,12,FALSE),"0")</f>
        <v>0.5</v>
      </c>
      <c r="AY908" s="2" t="str">
        <f t="shared" si="351"/>
        <v>Teesmouth and Cleveland Coast</v>
      </c>
      <c r="AZ908" s="2" t="str">
        <f t="shared" si="352"/>
        <v>SPA</v>
      </c>
      <c r="BA908" s="2">
        <f t="shared" si="353"/>
        <v>0</v>
      </c>
      <c r="BB908" s="2">
        <f t="shared" si="354"/>
        <v>0</v>
      </c>
      <c r="BC908" s="2">
        <f t="shared" si="355"/>
        <v>0</v>
      </c>
      <c r="BD908" s="2">
        <f t="shared" si="356"/>
        <v>0</v>
      </c>
      <c r="BE908" s="2">
        <f t="shared" si="357"/>
        <v>0</v>
      </c>
      <c r="BF908" s="2">
        <f t="shared" si="358"/>
        <v>0</v>
      </c>
      <c r="BG908" s="2">
        <f t="shared" si="359"/>
        <v>0</v>
      </c>
      <c r="BH908" s="2">
        <f t="shared" si="360"/>
        <v>0</v>
      </c>
    </row>
    <row r="909" spans="1:60" x14ac:dyDescent="0.25">
      <c r="A909" s="1" t="s">
        <v>316</v>
      </c>
      <c r="B909" s="1" t="s">
        <v>317</v>
      </c>
      <c r="C909" s="1" t="s">
        <v>242</v>
      </c>
      <c r="D909" s="1" t="s">
        <v>441</v>
      </c>
      <c r="E909" s="1" t="s">
        <v>15</v>
      </c>
      <c r="F909" s="1" t="s">
        <v>16</v>
      </c>
      <c r="G909" s="1" t="s">
        <v>16</v>
      </c>
      <c r="H909" s="1" t="s">
        <v>17</v>
      </c>
      <c r="I909" s="1" t="s">
        <v>624</v>
      </c>
      <c r="J909" s="1" t="s">
        <v>263</v>
      </c>
      <c r="K909" s="1" t="s">
        <v>16</v>
      </c>
      <c r="L909" s="1" t="s">
        <v>19</v>
      </c>
      <c r="M909" s="2" t="str">
        <f t="shared" si="337"/>
        <v>UK0017075</v>
      </c>
      <c r="N909" s="2" t="str">
        <f t="shared" si="338"/>
        <v>The Wash and North Norfolk Coast</v>
      </c>
      <c r="O909" s="2" t="str">
        <f t="shared" si="339"/>
        <v>SAC</v>
      </c>
      <c r="P909" s="2" t="str">
        <f t="shared" si="341"/>
        <v>A2.71</v>
      </c>
      <c r="Q909" s="37" t="s">
        <v>429</v>
      </c>
      <c r="R909" s="37" t="s">
        <v>430</v>
      </c>
      <c r="S909" s="37" t="s">
        <v>341</v>
      </c>
      <c r="T909" s="37" t="s">
        <v>593</v>
      </c>
      <c r="U909" s="9">
        <f t="shared" si="342"/>
        <v>0</v>
      </c>
      <c r="V909" s="9">
        <f t="shared" si="343"/>
        <v>0</v>
      </c>
      <c r="W909" s="9">
        <f t="shared" si="344"/>
        <v>0</v>
      </c>
      <c r="X909" s="9">
        <f t="shared" si="345"/>
        <v>0</v>
      </c>
      <c r="Y909" s="9">
        <f t="shared" si="346"/>
        <v>0</v>
      </c>
      <c r="Z909" s="9">
        <f t="shared" si="347"/>
        <v>0</v>
      </c>
      <c r="AA909" s="9">
        <f t="shared" si="348"/>
        <v>0</v>
      </c>
      <c r="AB909" s="9">
        <f t="shared" si="349"/>
        <v>0</v>
      </c>
      <c r="AN909" s="10" t="str">
        <f t="shared" si="340"/>
        <v>Teesmouth and Cleveland CoastSPA</v>
      </c>
      <c r="AO909" s="10" t="str">
        <f t="shared" si="350"/>
        <v>Teesmouth and Cleveland Coast</v>
      </c>
      <c r="AP909" s="9">
        <f>IFERROR(VLOOKUP($AN909,'Introduction probability'!$A$1:$L$128,5,FALSE),"0")</f>
        <v>0.5</v>
      </c>
      <c r="AQ909" s="9">
        <f>IFERROR(VLOOKUP($AN909,'Introduction probability'!$A$1:$L$128,6,FALSE),"0")</f>
        <v>0.5</v>
      </c>
      <c r="AR909" s="9">
        <f>IFERROR(VLOOKUP($AN909,'Introduction probability'!$A$1:$L$128,7,FALSE),"0")</f>
        <v>0.5</v>
      </c>
      <c r="AS909" s="9">
        <f>IFERROR(VLOOKUP($AN909,'Introduction probability'!$A$1:$L$128,8,FALSE),"0")</f>
        <v>0.5</v>
      </c>
      <c r="AT909" s="9">
        <f>IFERROR(VLOOKUP($AN909,'Introduction probability'!$A$1:$L$128,9,FALSE),"0")</f>
        <v>0.5</v>
      </c>
      <c r="AU909" s="9">
        <f>IFERROR(VLOOKUP($AN909,'Introduction probability'!$A$1:$L$128,10,FALSE),"0")</f>
        <v>0.5</v>
      </c>
      <c r="AV909" s="9">
        <f>IFERROR(VLOOKUP($AN909,'Introduction probability'!$A$1:$L$128,11,FALSE),"0")</f>
        <v>0.5</v>
      </c>
      <c r="AW909" s="9">
        <f>IFERROR(VLOOKUP($AN909,'Introduction probability'!$A$1:$L$128,12,FALSE),"0")</f>
        <v>0.5</v>
      </c>
      <c r="AY909" s="2" t="str">
        <f t="shared" si="351"/>
        <v>Teesmouth and Cleveland Coast</v>
      </c>
      <c r="AZ909" s="2" t="str">
        <f t="shared" si="352"/>
        <v>SPA</v>
      </c>
      <c r="BA909" s="2">
        <f t="shared" si="353"/>
        <v>0</v>
      </c>
      <c r="BB909" s="2">
        <f t="shared" si="354"/>
        <v>0</v>
      </c>
      <c r="BC909" s="2">
        <f t="shared" si="355"/>
        <v>0</v>
      </c>
      <c r="BD909" s="2">
        <f t="shared" si="356"/>
        <v>0</v>
      </c>
      <c r="BE909" s="2">
        <f t="shared" si="357"/>
        <v>0</v>
      </c>
      <c r="BF909" s="2">
        <f t="shared" si="358"/>
        <v>0</v>
      </c>
      <c r="BG909" s="2">
        <f t="shared" si="359"/>
        <v>0</v>
      </c>
      <c r="BH909" s="2">
        <f t="shared" si="360"/>
        <v>0</v>
      </c>
    </row>
    <row r="910" spans="1:60" x14ac:dyDescent="0.25">
      <c r="A910" s="1" t="s">
        <v>316</v>
      </c>
      <c r="B910" s="1" t="s">
        <v>317</v>
      </c>
      <c r="C910" s="1" t="s">
        <v>242</v>
      </c>
      <c r="D910" s="1" t="s">
        <v>441</v>
      </c>
      <c r="E910" s="1" t="s">
        <v>15</v>
      </c>
      <c r="F910" s="1" t="s">
        <v>16</v>
      </c>
      <c r="G910" s="1" t="s">
        <v>16</v>
      </c>
      <c r="H910" s="1" t="s">
        <v>17</v>
      </c>
      <c r="I910" s="1" t="s">
        <v>595</v>
      </c>
      <c r="J910" s="1" t="s">
        <v>155</v>
      </c>
      <c r="K910" s="1" t="s">
        <v>16</v>
      </c>
      <c r="L910" s="1" t="s">
        <v>19</v>
      </c>
      <c r="M910" s="2" t="str">
        <f t="shared" si="337"/>
        <v>UK0017075</v>
      </c>
      <c r="N910" s="2" t="str">
        <f t="shared" si="338"/>
        <v>The Wash and North Norfolk Coast</v>
      </c>
      <c r="O910" s="2" t="str">
        <f t="shared" si="339"/>
        <v>SAC</v>
      </c>
      <c r="P910" s="2" t="str">
        <f t="shared" si="341"/>
        <v>A1</v>
      </c>
      <c r="Q910" s="37" t="s">
        <v>429</v>
      </c>
      <c r="R910" s="37" t="s">
        <v>430</v>
      </c>
      <c r="S910" s="37" t="s">
        <v>341</v>
      </c>
      <c r="T910" s="37" t="s">
        <v>498</v>
      </c>
      <c r="U910" s="9">
        <f t="shared" si="342"/>
        <v>0</v>
      </c>
      <c r="V910" s="9">
        <f t="shared" si="343"/>
        <v>0</v>
      </c>
      <c r="W910" s="9">
        <f t="shared" si="344"/>
        <v>0</v>
      </c>
      <c r="X910" s="9">
        <f t="shared" si="345"/>
        <v>0</v>
      </c>
      <c r="Y910" s="9">
        <f t="shared" si="346"/>
        <v>0</v>
      </c>
      <c r="Z910" s="9">
        <f t="shared" si="347"/>
        <v>0</v>
      </c>
      <c r="AA910" s="9">
        <f t="shared" si="348"/>
        <v>0</v>
      </c>
      <c r="AB910" s="9">
        <f t="shared" si="349"/>
        <v>0</v>
      </c>
      <c r="AN910" s="10" t="str">
        <f t="shared" si="340"/>
        <v>Teesmouth and Cleveland CoastSPA</v>
      </c>
      <c r="AO910" s="10" t="str">
        <f t="shared" si="350"/>
        <v>Teesmouth and Cleveland Coast</v>
      </c>
      <c r="AP910" s="9">
        <f>IFERROR(VLOOKUP($AN910,'Introduction probability'!$A$1:$L$128,5,FALSE),"0")</f>
        <v>0.5</v>
      </c>
      <c r="AQ910" s="9">
        <f>IFERROR(VLOOKUP($AN910,'Introduction probability'!$A$1:$L$128,6,FALSE),"0")</f>
        <v>0.5</v>
      </c>
      <c r="AR910" s="9">
        <f>IFERROR(VLOOKUP($AN910,'Introduction probability'!$A$1:$L$128,7,FALSE),"0")</f>
        <v>0.5</v>
      </c>
      <c r="AS910" s="9">
        <f>IFERROR(VLOOKUP($AN910,'Introduction probability'!$A$1:$L$128,8,FALSE),"0")</f>
        <v>0.5</v>
      </c>
      <c r="AT910" s="9">
        <f>IFERROR(VLOOKUP($AN910,'Introduction probability'!$A$1:$L$128,9,FALSE),"0")</f>
        <v>0.5</v>
      </c>
      <c r="AU910" s="9">
        <f>IFERROR(VLOOKUP($AN910,'Introduction probability'!$A$1:$L$128,10,FALSE),"0")</f>
        <v>0.5</v>
      </c>
      <c r="AV910" s="9">
        <f>IFERROR(VLOOKUP($AN910,'Introduction probability'!$A$1:$L$128,11,FALSE),"0")</f>
        <v>0.5</v>
      </c>
      <c r="AW910" s="9">
        <f>IFERROR(VLOOKUP($AN910,'Introduction probability'!$A$1:$L$128,12,FALSE),"0")</f>
        <v>0.5</v>
      </c>
      <c r="AY910" s="2" t="str">
        <f t="shared" si="351"/>
        <v>Teesmouth and Cleveland Coast</v>
      </c>
      <c r="AZ910" s="2" t="str">
        <f t="shared" si="352"/>
        <v>SPA</v>
      </c>
      <c r="BA910" s="2">
        <f t="shared" si="353"/>
        <v>0</v>
      </c>
      <c r="BB910" s="2">
        <f t="shared" si="354"/>
        <v>0</v>
      </c>
      <c r="BC910" s="2">
        <f t="shared" si="355"/>
        <v>0</v>
      </c>
      <c r="BD910" s="2">
        <f t="shared" si="356"/>
        <v>0</v>
      </c>
      <c r="BE910" s="2">
        <f t="shared" si="357"/>
        <v>0</v>
      </c>
      <c r="BF910" s="2">
        <f t="shared" si="358"/>
        <v>0</v>
      </c>
      <c r="BG910" s="2">
        <f t="shared" si="359"/>
        <v>0</v>
      </c>
      <c r="BH910" s="2">
        <f t="shared" si="360"/>
        <v>0</v>
      </c>
    </row>
    <row r="911" spans="1:60" x14ac:dyDescent="0.25">
      <c r="A911" s="1" t="s">
        <v>316</v>
      </c>
      <c r="B911" s="1" t="s">
        <v>317</v>
      </c>
      <c r="C911" s="1" t="s">
        <v>242</v>
      </c>
      <c r="D911" s="1" t="s">
        <v>441</v>
      </c>
      <c r="E911" s="1" t="s">
        <v>15</v>
      </c>
      <c r="F911" s="1" t="s">
        <v>16</v>
      </c>
      <c r="G911" s="1" t="s">
        <v>16</v>
      </c>
      <c r="H911" s="1" t="s">
        <v>17</v>
      </c>
      <c r="I911" s="1" t="s">
        <v>626</v>
      </c>
      <c r="J911" s="1" t="s">
        <v>290</v>
      </c>
      <c r="K911" s="1" t="s">
        <v>16</v>
      </c>
      <c r="L911" s="1" t="s">
        <v>19</v>
      </c>
      <c r="M911" s="2" t="str">
        <f t="shared" si="337"/>
        <v>UK0017075</v>
      </c>
      <c r="N911" s="2" t="str">
        <f t="shared" si="338"/>
        <v>The Wash and North Norfolk Coast</v>
      </c>
      <c r="O911" s="2" t="str">
        <f t="shared" si="339"/>
        <v>SAC</v>
      </c>
      <c r="P911" s="2" t="str">
        <f t="shared" si="341"/>
        <v>SF_SH_6</v>
      </c>
      <c r="Q911" s="37" t="s">
        <v>431</v>
      </c>
      <c r="R911" s="37" t="s">
        <v>432</v>
      </c>
      <c r="S911" s="37" t="s">
        <v>341</v>
      </c>
      <c r="T911" s="37" t="s">
        <v>559</v>
      </c>
      <c r="U911" s="9">
        <f t="shared" si="342"/>
        <v>0</v>
      </c>
      <c r="V911" s="9">
        <f t="shared" si="343"/>
        <v>0</v>
      </c>
      <c r="W911" s="9">
        <f t="shared" si="344"/>
        <v>0</v>
      </c>
      <c r="X911" s="9">
        <f t="shared" si="345"/>
        <v>0</v>
      </c>
      <c r="Y911" s="9">
        <f t="shared" si="346"/>
        <v>0</v>
      </c>
      <c r="Z911" s="9">
        <f t="shared" si="347"/>
        <v>0</v>
      </c>
      <c r="AA911" s="9">
        <f t="shared" si="348"/>
        <v>0</v>
      </c>
      <c r="AB911" s="9">
        <f t="shared" si="349"/>
        <v>0</v>
      </c>
      <c r="AN911" s="10" t="str">
        <f t="shared" si="340"/>
        <v>Thames Estuary and MarshesSPA</v>
      </c>
      <c r="AO911" s="10" t="str">
        <f t="shared" si="350"/>
        <v>Thames Estuary and Marshes</v>
      </c>
      <c r="AP911" s="9">
        <f>IFERROR(VLOOKUP($AN911,'Introduction probability'!$A$1:$L$128,5,FALSE),"0")</f>
        <v>0.5</v>
      </c>
      <c r="AQ911" s="9">
        <f>IFERROR(VLOOKUP($AN911,'Introduction probability'!$A$1:$L$128,6,FALSE),"0")</f>
        <v>0.5</v>
      </c>
      <c r="AR911" s="9">
        <f>IFERROR(VLOOKUP($AN911,'Introduction probability'!$A$1:$L$128,7,FALSE),"0")</f>
        <v>0.5</v>
      </c>
      <c r="AS911" s="9">
        <f>IFERROR(VLOOKUP($AN911,'Introduction probability'!$A$1:$L$128,8,FALSE),"0")</f>
        <v>0.5</v>
      </c>
      <c r="AT911" s="9">
        <f>IFERROR(VLOOKUP($AN911,'Introduction probability'!$A$1:$L$128,9,FALSE),"0")</f>
        <v>0.5</v>
      </c>
      <c r="AU911" s="9">
        <f>IFERROR(VLOOKUP($AN911,'Introduction probability'!$A$1:$L$128,10,FALSE),"0")</f>
        <v>0.5</v>
      </c>
      <c r="AV911" s="9">
        <f>IFERROR(VLOOKUP($AN911,'Introduction probability'!$A$1:$L$128,11,FALSE),"0")</f>
        <v>0.5</v>
      </c>
      <c r="AW911" s="9">
        <f>IFERROR(VLOOKUP($AN911,'Introduction probability'!$A$1:$L$128,12,FALSE),"0")</f>
        <v>0.5</v>
      </c>
      <c r="AY911" s="2" t="str">
        <f t="shared" si="351"/>
        <v>Thames Estuary and Marshes</v>
      </c>
      <c r="AZ911" s="2" t="str">
        <f t="shared" si="352"/>
        <v>SPA</v>
      </c>
      <c r="BA911" s="2">
        <f t="shared" si="353"/>
        <v>0</v>
      </c>
      <c r="BB911" s="2">
        <f t="shared" si="354"/>
        <v>0</v>
      </c>
      <c r="BC911" s="2">
        <f t="shared" si="355"/>
        <v>0</v>
      </c>
      <c r="BD911" s="2">
        <f t="shared" si="356"/>
        <v>0</v>
      </c>
      <c r="BE911" s="2">
        <f t="shared" si="357"/>
        <v>0</v>
      </c>
      <c r="BF911" s="2">
        <f t="shared" si="358"/>
        <v>0</v>
      </c>
      <c r="BG911" s="2">
        <f t="shared" si="359"/>
        <v>0</v>
      </c>
      <c r="BH911" s="2">
        <f t="shared" si="360"/>
        <v>0</v>
      </c>
    </row>
    <row r="912" spans="1:60" x14ac:dyDescent="0.25">
      <c r="A912" s="1" t="s">
        <v>316</v>
      </c>
      <c r="B912" s="1" t="s">
        <v>317</v>
      </c>
      <c r="C912" s="1" t="s">
        <v>242</v>
      </c>
      <c r="D912" s="1" t="s">
        <v>441</v>
      </c>
      <c r="E912" s="1" t="s">
        <v>15</v>
      </c>
      <c r="F912" s="1" t="s">
        <v>16</v>
      </c>
      <c r="G912" s="1" t="s">
        <v>16</v>
      </c>
      <c r="H912" s="1" t="s">
        <v>17</v>
      </c>
      <c r="I912" s="1" t="s">
        <v>632</v>
      </c>
      <c r="J912" s="1" t="s">
        <v>303</v>
      </c>
      <c r="K912" s="1" t="s">
        <v>16</v>
      </c>
      <c r="L912" s="1" t="s">
        <v>19</v>
      </c>
      <c r="M912" s="2" t="str">
        <f t="shared" si="337"/>
        <v>UK0017075</v>
      </c>
      <c r="N912" s="2" t="str">
        <f t="shared" si="338"/>
        <v>The Wash and North Norfolk Coast</v>
      </c>
      <c r="O912" s="2" t="str">
        <f t="shared" si="339"/>
        <v>SAC</v>
      </c>
      <c r="P912" s="2" t="str">
        <f t="shared" si="341"/>
        <v>A5.61</v>
      </c>
      <c r="Q912" s="37" t="s">
        <v>431</v>
      </c>
      <c r="R912" s="37" t="s">
        <v>432</v>
      </c>
      <c r="S912" s="37" t="s">
        <v>341</v>
      </c>
      <c r="T912" s="37" t="s">
        <v>509</v>
      </c>
      <c r="U912" s="9">
        <f t="shared" si="342"/>
        <v>0</v>
      </c>
      <c r="V912" s="9">
        <f t="shared" si="343"/>
        <v>0</v>
      </c>
      <c r="W912" s="9">
        <f t="shared" si="344"/>
        <v>0</v>
      </c>
      <c r="X912" s="9">
        <f t="shared" si="345"/>
        <v>0</v>
      </c>
      <c r="Y912" s="9">
        <f t="shared" si="346"/>
        <v>0</v>
      </c>
      <c r="Z912" s="9">
        <f t="shared" si="347"/>
        <v>0</v>
      </c>
      <c r="AA912" s="9">
        <f t="shared" si="348"/>
        <v>0</v>
      </c>
      <c r="AB912" s="9">
        <f t="shared" si="349"/>
        <v>0</v>
      </c>
      <c r="AN912" s="10" t="str">
        <f t="shared" si="340"/>
        <v>Thames Estuary and MarshesSPA</v>
      </c>
      <c r="AO912" s="10" t="str">
        <f t="shared" si="350"/>
        <v>Thames Estuary and Marshes</v>
      </c>
      <c r="AP912" s="9">
        <f>IFERROR(VLOOKUP($AN912,'Introduction probability'!$A$1:$L$128,5,FALSE),"0")</f>
        <v>0.5</v>
      </c>
      <c r="AQ912" s="9">
        <f>IFERROR(VLOOKUP($AN912,'Introduction probability'!$A$1:$L$128,6,FALSE),"0")</f>
        <v>0.5</v>
      </c>
      <c r="AR912" s="9">
        <f>IFERROR(VLOOKUP($AN912,'Introduction probability'!$A$1:$L$128,7,FALSE),"0")</f>
        <v>0.5</v>
      </c>
      <c r="AS912" s="9">
        <f>IFERROR(VLOOKUP($AN912,'Introduction probability'!$A$1:$L$128,8,FALSE),"0")</f>
        <v>0.5</v>
      </c>
      <c r="AT912" s="9">
        <f>IFERROR(VLOOKUP($AN912,'Introduction probability'!$A$1:$L$128,9,FALSE),"0")</f>
        <v>0.5</v>
      </c>
      <c r="AU912" s="9">
        <f>IFERROR(VLOOKUP($AN912,'Introduction probability'!$A$1:$L$128,10,FALSE),"0")</f>
        <v>0.5</v>
      </c>
      <c r="AV912" s="9">
        <f>IFERROR(VLOOKUP($AN912,'Introduction probability'!$A$1:$L$128,11,FALSE),"0")</f>
        <v>0.5</v>
      </c>
      <c r="AW912" s="9">
        <f>IFERROR(VLOOKUP($AN912,'Introduction probability'!$A$1:$L$128,12,FALSE),"0")</f>
        <v>0.5</v>
      </c>
      <c r="AY912" s="2" t="str">
        <f t="shared" si="351"/>
        <v>Thames Estuary and Marshes</v>
      </c>
      <c r="AZ912" s="2" t="str">
        <f t="shared" si="352"/>
        <v>SPA</v>
      </c>
      <c r="BA912" s="2">
        <f t="shared" si="353"/>
        <v>0</v>
      </c>
      <c r="BB912" s="2">
        <f t="shared" si="354"/>
        <v>0</v>
      </c>
      <c r="BC912" s="2">
        <f t="shared" si="355"/>
        <v>0</v>
      </c>
      <c r="BD912" s="2">
        <f t="shared" si="356"/>
        <v>0</v>
      </c>
      <c r="BE912" s="2">
        <f t="shared" si="357"/>
        <v>0</v>
      </c>
      <c r="BF912" s="2">
        <f t="shared" si="358"/>
        <v>0</v>
      </c>
      <c r="BG912" s="2">
        <f t="shared" si="359"/>
        <v>0</v>
      </c>
      <c r="BH912" s="2">
        <f t="shared" si="360"/>
        <v>0</v>
      </c>
    </row>
    <row r="913" spans="1:60" x14ac:dyDescent="0.25">
      <c r="A913" s="1" t="s">
        <v>316</v>
      </c>
      <c r="B913" s="1" t="s">
        <v>317</v>
      </c>
      <c r="C913" s="1" t="s">
        <v>242</v>
      </c>
      <c r="D913" s="1" t="s">
        <v>441</v>
      </c>
      <c r="E913" s="1" t="s">
        <v>15</v>
      </c>
      <c r="F913" s="1" t="s">
        <v>16</v>
      </c>
      <c r="G913" s="1" t="s">
        <v>16</v>
      </c>
      <c r="H913" s="1" t="s">
        <v>17</v>
      </c>
      <c r="I913" s="1" t="s">
        <v>592</v>
      </c>
      <c r="J913" s="1" t="s">
        <v>21</v>
      </c>
      <c r="K913" s="1" t="s">
        <v>16</v>
      </c>
      <c r="L913" s="1" t="s">
        <v>19</v>
      </c>
      <c r="M913" s="2" t="str">
        <f t="shared" si="337"/>
        <v>UK0017075</v>
      </c>
      <c r="N913" s="2" t="str">
        <f t="shared" si="338"/>
        <v>The Wash and North Norfolk Coast</v>
      </c>
      <c r="O913" s="2" t="str">
        <f t="shared" si="339"/>
        <v>SAC</v>
      </c>
      <c r="P913" s="2" t="str">
        <f t="shared" si="341"/>
        <v>SF_SH_4</v>
      </c>
      <c r="Q913" s="37" t="s">
        <v>431</v>
      </c>
      <c r="R913" s="37" t="s">
        <v>432</v>
      </c>
      <c r="S913" s="37" t="s">
        <v>341</v>
      </c>
      <c r="T913" s="37" t="s">
        <v>510</v>
      </c>
      <c r="U913" s="9">
        <f t="shared" si="342"/>
        <v>0</v>
      </c>
      <c r="V913" s="9">
        <f t="shared" si="343"/>
        <v>0</v>
      </c>
      <c r="W913" s="9">
        <f t="shared" si="344"/>
        <v>0</v>
      </c>
      <c r="X913" s="9">
        <f t="shared" si="345"/>
        <v>0</v>
      </c>
      <c r="Y913" s="9">
        <f t="shared" si="346"/>
        <v>0</v>
      </c>
      <c r="Z913" s="9">
        <f t="shared" si="347"/>
        <v>0</v>
      </c>
      <c r="AA913" s="9">
        <f t="shared" si="348"/>
        <v>0</v>
      </c>
      <c r="AB913" s="9">
        <f t="shared" si="349"/>
        <v>0</v>
      </c>
      <c r="AN913" s="10" t="str">
        <f t="shared" si="340"/>
        <v>Thames Estuary and MarshesSPA</v>
      </c>
      <c r="AO913" s="10" t="str">
        <f t="shared" si="350"/>
        <v>Thames Estuary and Marshes</v>
      </c>
      <c r="AP913" s="9">
        <f>IFERROR(VLOOKUP($AN913,'Introduction probability'!$A$1:$L$128,5,FALSE),"0")</f>
        <v>0.5</v>
      </c>
      <c r="AQ913" s="9">
        <f>IFERROR(VLOOKUP($AN913,'Introduction probability'!$A$1:$L$128,6,FALSE),"0")</f>
        <v>0.5</v>
      </c>
      <c r="AR913" s="9">
        <f>IFERROR(VLOOKUP($AN913,'Introduction probability'!$A$1:$L$128,7,FALSE),"0")</f>
        <v>0.5</v>
      </c>
      <c r="AS913" s="9">
        <f>IFERROR(VLOOKUP($AN913,'Introduction probability'!$A$1:$L$128,8,FALSE),"0")</f>
        <v>0.5</v>
      </c>
      <c r="AT913" s="9">
        <f>IFERROR(VLOOKUP($AN913,'Introduction probability'!$A$1:$L$128,9,FALSE),"0")</f>
        <v>0.5</v>
      </c>
      <c r="AU913" s="9">
        <f>IFERROR(VLOOKUP($AN913,'Introduction probability'!$A$1:$L$128,10,FALSE),"0")</f>
        <v>0.5</v>
      </c>
      <c r="AV913" s="9">
        <f>IFERROR(VLOOKUP($AN913,'Introduction probability'!$A$1:$L$128,11,FALSE),"0")</f>
        <v>0.5</v>
      </c>
      <c r="AW913" s="9">
        <f>IFERROR(VLOOKUP($AN913,'Introduction probability'!$A$1:$L$128,12,FALSE),"0")</f>
        <v>0.5</v>
      </c>
      <c r="AY913" s="2" t="str">
        <f t="shared" si="351"/>
        <v>Thames Estuary and Marshes</v>
      </c>
      <c r="AZ913" s="2" t="str">
        <f t="shared" si="352"/>
        <v>SPA</v>
      </c>
      <c r="BA913" s="2">
        <f t="shared" si="353"/>
        <v>0</v>
      </c>
      <c r="BB913" s="2">
        <f t="shared" si="354"/>
        <v>0</v>
      </c>
      <c r="BC913" s="2">
        <f t="shared" si="355"/>
        <v>0</v>
      </c>
      <c r="BD913" s="2">
        <f t="shared" si="356"/>
        <v>0</v>
      </c>
      <c r="BE913" s="2">
        <f t="shared" si="357"/>
        <v>0</v>
      </c>
      <c r="BF913" s="2">
        <f t="shared" si="358"/>
        <v>0</v>
      </c>
      <c r="BG913" s="2">
        <f t="shared" si="359"/>
        <v>0</v>
      </c>
      <c r="BH913" s="2">
        <f t="shared" si="360"/>
        <v>0</v>
      </c>
    </row>
    <row r="914" spans="1:60" x14ac:dyDescent="0.25">
      <c r="A914" s="1" t="s">
        <v>316</v>
      </c>
      <c r="B914" s="1" t="s">
        <v>317</v>
      </c>
      <c r="C914" s="1" t="s">
        <v>242</v>
      </c>
      <c r="D914" s="1" t="s">
        <v>543</v>
      </c>
      <c r="E914" s="1" t="s">
        <v>148</v>
      </c>
      <c r="F914" s="1" t="s">
        <v>16</v>
      </c>
      <c r="G914" s="1" t="s">
        <v>16</v>
      </c>
      <c r="H914" s="1" t="s">
        <v>17</v>
      </c>
      <c r="I914" s="1" t="s">
        <v>16</v>
      </c>
      <c r="J914" s="1" t="s">
        <v>16</v>
      </c>
      <c r="K914" s="1" t="s">
        <v>16</v>
      </c>
      <c r="L914" s="1" t="s">
        <v>16</v>
      </c>
      <c r="M914" s="2" t="str">
        <f t="shared" si="337"/>
        <v>UK0017075</v>
      </c>
      <c r="N914" s="2" t="str">
        <f t="shared" si="338"/>
        <v>The Wash and North Norfolk Coast</v>
      </c>
      <c r="O914" s="2" t="str">
        <f t="shared" si="339"/>
        <v>SAC</v>
      </c>
      <c r="P914" s="2" t="str">
        <f t="shared" si="341"/>
        <v>H1310</v>
      </c>
      <c r="Q914" s="37" t="s">
        <v>431</v>
      </c>
      <c r="R914" s="37" t="s">
        <v>432</v>
      </c>
      <c r="S914" s="37" t="s">
        <v>341</v>
      </c>
      <c r="T914" s="37" t="s">
        <v>522</v>
      </c>
      <c r="U914" s="9">
        <f t="shared" si="342"/>
        <v>0</v>
      </c>
      <c r="V914" s="9">
        <f t="shared" si="343"/>
        <v>0</v>
      </c>
      <c r="W914" s="9">
        <f t="shared" si="344"/>
        <v>0</v>
      </c>
      <c r="X914" s="9">
        <f t="shared" si="345"/>
        <v>0</v>
      </c>
      <c r="Y914" s="9">
        <f t="shared" si="346"/>
        <v>0</v>
      </c>
      <c r="Z914" s="9">
        <f t="shared" si="347"/>
        <v>0</v>
      </c>
      <c r="AA914" s="9">
        <f t="shared" si="348"/>
        <v>0</v>
      </c>
      <c r="AB914" s="9">
        <f t="shared" si="349"/>
        <v>0</v>
      </c>
      <c r="AN914" s="10" t="str">
        <f t="shared" si="340"/>
        <v>Thames Estuary and MarshesSPA</v>
      </c>
      <c r="AO914" s="10" t="str">
        <f t="shared" si="350"/>
        <v>Thames Estuary and Marshes</v>
      </c>
      <c r="AP914" s="9">
        <f>IFERROR(VLOOKUP($AN914,'Introduction probability'!$A$1:$L$128,5,FALSE),"0")</f>
        <v>0.5</v>
      </c>
      <c r="AQ914" s="9">
        <f>IFERROR(VLOOKUP($AN914,'Introduction probability'!$A$1:$L$128,6,FALSE),"0")</f>
        <v>0.5</v>
      </c>
      <c r="AR914" s="9">
        <f>IFERROR(VLOOKUP($AN914,'Introduction probability'!$A$1:$L$128,7,FALSE),"0")</f>
        <v>0.5</v>
      </c>
      <c r="AS914" s="9">
        <f>IFERROR(VLOOKUP($AN914,'Introduction probability'!$A$1:$L$128,8,FALSE),"0")</f>
        <v>0.5</v>
      </c>
      <c r="AT914" s="9">
        <f>IFERROR(VLOOKUP($AN914,'Introduction probability'!$A$1:$L$128,9,FALSE),"0")</f>
        <v>0.5</v>
      </c>
      <c r="AU914" s="9">
        <f>IFERROR(VLOOKUP($AN914,'Introduction probability'!$A$1:$L$128,10,FALSE),"0")</f>
        <v>0.5</v>
      </c>
      <c r="AV914" s="9">
        <f>IFERROR(VLOOKUP($AN914,'Introduction probability'!$A$1:$L$128,11,FALSE),"0")</f>
        <v>0.5</v>
      </c>
      <c r="AW914" s="9">
        <f>IFERROR(VLOOKUP($AN914,'Introduction probability'!$A$1:$L$128,12,FALSE),"0")</f>
        <v>0.5</v>
      </c>
      <c r="AY914" s="2" t="str">
        <f t="shared" si="351"/>
        <v>Thames Estuary and Marshes</v>
      </c>
      <c r="AZ914" s="2" t="str">
        <f t="shared" si="352"/>
        <v>SPA</v>
      </c>
      <c r="BA914" s="2">
        <f t="shared" si="353"/>
        <v>0</v>
      </c>
      <c r="BB914" s="2">
        <f t="shared" si="354"/>
        <v>0</v>
      </c>
      <c r="BC914" s="2">
        <f t="shared" si="355"/>
        <v>0</v>
      </c>
      <c r="BD914" s="2">
        <f t="shared" si="356"/>
        <v>0</v>
      </c>
      <c r="BE914" s="2">
        <f t="shared" si="357"/>
        <v>0</v>
      </c>
      <c r="BF914" s="2">
        <f t="shared" si="358"/>
        <v>0</v>
      </c>
      <c r="BG914" s="2">
        <f t="shared" si="359"/>
        <v>0</v>
      </c>
      <c r="BH914" s="2">
        <f t="shared" si="360"/>
        <v>0</v>
      </c>
    </row>
    <row r="915" spans="1:60" x14ac:dyDescent="0.25">
      <c r="A915" s="1" t="s">
        <v>316</v>
      </c>
      <c r="B915" s="1" t="s">
        <v>317</v>
      </c>
      <c r="C915" s="1" t="s">
        <v>242</v>
      </c>
      <c r="D915" s="1" t="s">
        <v>548</v>
      </c>
      <c r="E915" s="1" t="s">
        <v>276</v>
      </c>
      <c r="F915" s="1" t="s">
        <v>16</v>
      </c>
      <c r="G915" s="1" t="s">
        <v>16</v>
      </c>
      <c r="H915" s="1" t="s">
        <v>17</v>
      </c>
      <c r="I915" s="1" t="s">
        <v>472</v>
      </c>
      <c r="J915" s="1" t="s">
        <v>65</v>
      </c>
      <c r="K915" s="1" t="s">
        <v>16</v>
      </c>
      <c r="L915" s="1" t="s">
        <v>19</v>
      </c>
      <c r="M915" s="2" t="str">
        <f t="shared" si="337"/>
        <v>UK0017075</v>
      </c>
      <c r="N915" s="2" t="str">
        <f t="shared" si="338"/>
        <v>The Wash and North Norfolk Coast</v>
      </c>
      <c r="O915" s="2" t="str">
        <f t="shared" si="339"/>
        <v>SAC</v>
      </c>
      <c r="P915" s="2" t="str">
        <f t="shared" si="341"/>
        <v>A5.1</v>
      </c>
      <c r="Q915" s="37" t="s">
        <v>431</v>
      </c>
      <c r="R915" s="37" t="s">
        <v>432</v>
      </c>
      <c r="S915" s="37" t="s">
        <v>341</v>
      </c>
      <c r="T915" s="37" t="s">
        <v>574</v>
      </c>
      <c r="U915" s="9">
        <f t="shared" si="342"/>
        <v>0</v>
      </c>
      <c r="V915" s="9">
        <f t="shared" si="343"/>
        <v>0</v>
      </c>
      <c r="W915" s="9">
        <f t="shared" si="344"/>
        <v>0</v>
      </c>
      <c r="X915" s="9">
        <f t="shared" si="345"/>
        <v>0</v>
      </c>
      <c r="Y915" s="9">
        <f t="shared" si="346"/>
        <v>0</v>
      </c>
      <c r="Z915" s="9">
        <f t="shared" si="347"/>
        <v>0</v>
      </c>
      <c r="AA915" s="9">
        <f t="shared" si="348"/>
        <v>0</v>
      </c>
      <c r="AB915" s="9">
        <f t="shared" si="349"/>
        <v>0</v>
      </c>
      <c r="AN915" s="10" t="str">
        <f t="shared" si="340"/>
        <v>Thames Estuary and MarshesSPA</v>
      </c>
      <c r="AO915" s="10" t="str">
        <f t="shared" si="350"/>
        <v>Thames Estuary and Marshes</v>
      </c>
      <c r="AP915" s="9">
        <f>IFERROR(VLOOKUP($AN915,'Introduction probability'!$A$1:$L$128,5,FALSE),"0")</f>
        <v>0.5</v>
      </c>
      <c r="AQ915" s="9">
        <f>IFERROR(VLOOKUP($AN915,'Introduction probability'!$A$1:$L$128,6,FALSE),"0")</f>
        <v>0.5</v>
      </c>
      <c r="AR915" s="9">
        <f>IFERROR(VLOOKUP($AN915,'Introduction probability'!$A$1:$L$128,7,FALSE),"0")</f>
        <v>0.5</v>
      </c>
      <c r="AS915" s="9">
        <f>IFERROR(VLOOKUP($AN915,'Introduction probability'!$A$1:$L$128,8,FALSE),"0")</f>
        <v>0.5</v>
      </c>
      <c r="AT915" s="9">
        <f>IFERROR(VLOOKUP($AN915,'Introduction probability'!$A$1:$L$128,9,FALSE),"0")</f>
        <v>0.5</v>
      </c>
      <c r="AU915" s="9">
        <f>IFERROR(VLOOKUP($AN915,'Introduction probability'!$A$1:$L$128,10,FALSE),"0")</f>
        <v>0.5</v>
      </c>
      <c r="AV915" s="9">
        <f>IFERROR(VLOOKUP($AN915,'Introduction probability'!$A$1:$L$128,11,FALSE),"0")</f>
        <v>0.5</v>
      </c>
      <c r="AW915" s="9">
        <f>IFERROR(VLOOKUP($AN915,'Introduction probability'!$A$1:$L$128,12,FALSE),"0")</f>
        <v>0.5</v>
      </c>
      <c r="AY915" s="2" t="str">
        <f t="shared" si="351"/>
        <v>Thames Estuary and Marshes</v>
      </c>
      <c r="AZ915" s="2" t="str">
        <f t="shared" si="352"/>
        <v>SPA</v>
      </c>
      <c r="BA915" s="2">
        <f t="shared" si="353"/>
        <v>0</v>
      </c>
      <c r="BB915" s="2">
        <f t="shared" si="354"/>
        <v>0</v>
      </c>
      <c r="BC915" s="2">
        <f t="shared" si="355"/>
        <v>0</v>
      </c>
      <c r="BD915" s="2">
        <f t="shared" si="356"/>
        <v>0</v>
      </c>
      <c r="BE915" s="2">
        <f t="shared" si="357"/>
        <v>0</v>
      </c>
      <c r="BF915" s="2">
        <f t="shared" si="358"/>
        <v>0</v>
      </c>
      <c r="BG915" s="2">
        <f t="shared" si="359"/>
        <v>0</v>
      </c>
      <c r="BH915" s="2">
        <f t="shared" si="360"/>
        <v>0</v>
      </c>
    </row>
    <row r="916" spans="1:60" x14ac:dyDescent="0.25">
      <c r="A916" s="1" t="s">
        <v>316</v>
      </c>
      <c r="B916" s="1" t="s">
        <v>317</v>
      </c>
      <c r="C916" s="1" t="s">
        <v>242</v>
      </c>
      <c r="D916" s="1" t="s">
        <v>548</v>
      </c>
      <c r="E916" s="1" t="s">
        <v>276</v>
      </c>
      <c r="F916" s="1" t="s">
        <v>16</v>
      </c>
      <c r="G916" s="1" t="s">
        <v>16</v>
      </c>
      <c r="H916" s="1" t="s">
        <v>17</v>
      </c>
      <c r="I916" s="1" t="s">
        <v>455</v>
      </c>
      <c r="J916" s="1" t="s">
        <v>40</v>
      </c>
      <c r="K916" s="1" t="s">
        <v>16</v>
      </c>
      <c r="L916" s="1" t="s">
        <v>19</v>
      </c>
      <c r="M916" s="2" t="str">
        <f t="shared" si="337"/>
        <v>UK0017075</v>
      </c>
      <c r="N916" s="2" t="str">
        <f t="shared" si="338"/>
        <v>The Wash and North Norfolk Coast</v>
      </c>
      <c r="O916" s="2" t="str">
        <f t="shared" si="339"/>
        <v>SAC</v>
      </c>
      <c r="P916" s="2" t="str">
        <f t="shared" si="341"/>
        <v>A5.4</v>
      </c>
      <c r="Q916" s="37" t="s">
        <v>431</v>
      </c>
      <c r="R916" s="37" t="s">
        <v>432</v>
      </c>
      <c r="S916" s="37" t="s">
        <v>341</v>
      </c>
      <c r="T916" s="37" t="s">
        <v>496</v>
      </c>
      <c r="U916" s="9">
        <f t="shared" si="342"/>
        <v>0</v>
      </c>
      <c r="V916" s="9">
        <f t="shared" si="343"/>
        <v>0</v>
      </c>
      <c r="W916" s="9">
        <f t="shared" si="344"/>
        <v>0</v>
      </c>
      <c r="X916" s="9">
        <f t="shared" si="345"/>
        <v>0</v>
      </c>
      <c r="Y916" s="9">
        <f t="shared" si="346"/>
        <v>0</v>
      </c>
      <c r="Z916" s="9">
        <f t="shared" si="347"/>
        <v>0</v>
      </c>
      <c r="AA916" s="9">
        <f t="shared" si="348"/>
        <v>0</v>
      </c>
      <c r="AB916" s="9">
        <f t="shared" si="349"/>
        <v>0</v>
      </c>
      <c r="AN916" s="10" t="str">
        <f t="shared" si="340"/>
        <v>Thames Estuary and MarshesSPA</v>
      </c>
      <c r="AO916" s="10" t="str">
        <f t="shared" si="350"/>
        <v>Thames Estuary and Marshes</v>
      </c>
      <c r="AP916" s="9">
        <f>IFERROR(VLOOKUP($AN916,'Introduction probability'!$A$1:$L$128,5,FALSE),"0")</f>
        <v>0.5</v>
      </c>
      <c r="AQ916" s="9">
        <f>IFERROR(VLOOKUP($AN916,'Introduction probability'!$A$1:$L$128,6,FALSE),"0")</f>
        <v>0.5</v>
      </c>
      <c r="AR916" s="9">
        <f>IFERROR(VLOOKUP($AN916,'Introduction probability'!$A$1:$L$128,7,FALSE),"0")</f>
        <v>0.5</v>
      </c>
      <c r="AS916" s="9">
        <f>IFERROR(VLOOKUP($AN916,'Introduction probability'!$A$1:$L$128,8,FALSE),"0")</f>
        <v>0.5</v>
      </c>
      <c r="AT916" s="9">
        <f>IFERROR(VLOOKUP($AN916,'Introduction probability'!$A$1:$L$128,9,FALSE),"0")</f>
        <v>0.5</v>
      </c>
      <c r="AU916" s="9">
        <f>IFERROR(VLOOKUP($AN916,'Introduction probability'!$A$1:$L$128,10,FALSE),"0")</f>
        <v>0.5</v>
      </c>
      <c r="AV916" s="9">
        <f>IFERROR(VLOOKUP($AN916,'Introduction probability'!$A$1:$L$128,11,FALSE),"0")</f>
        <v>0.5</v>
      </c>
      <c r="AW916" s="9">
        <f>IFERROR(VLOOKUP($AN916,'Introduction probability'!$A$1:$L$128,12,FALSE),"0")</f>
        <v>0.5</v>
      </c>
      <c r="AY916" s="2" t="str">
        <f t="shared" si="351"/>
        <v>Thames Estuary and Marshes</v>
      </c>
      <c r="AZ916" s="2" t="str">
        <f t="shared" si="352"/>
        <v>SPA</v>
      </c>
      <c r="BA916" s="2">
        <f t="shared" si="353"/>
        <v>0</v>
      </c>
      <c r="BB916" s="2">
        <f t="shared" si="354"/>
        <v>0</v>
      </c>
      <c r="BC916" s="2">
        <f t="shared" si="355"/>
        <v>0</v>
      </c>
      <c r="BD916" s="2">
        <f t="shared" si="356"/>
        <v>0</v>
      </c>
      <c r="BE916" s="2">
        <f t="shared" si="357"/>
        <v>0</v>
      </c>
      <c r="BF916" s="2">
        <f t="shared" si="358"/>
        <v>0</v>
      </c>
      <c r="BG916" s="2">
        <f t="shared" si="359"/>
        <v>0</v>
      </c>
      <c r="BH916" s="2">
        <f t="shared" si="360"/>
        <v>0</v>
      </c>
    </row>
    <row r="917" spans="1:60" x14ac:dyDescent="0.25">
      <c r="A917" s="1" t="s">
        <v>316</v>
      </c>
      <c r="B917" s="1" t="s">
        <v>317</v>
      </c>
      <c r="C917" s="1" t="s">
        <v>242</v>
      </c>
      <c r="D917" s="1" t="s">
        <v>548</v>
      </c>
      <c r="E917" s="1" t="s">
        <v>276</v>
      </c>
      <c r="F917" s="1" t="s">
        <v>16</v>
      </c>
      <c r="G917" s="1" t="s">
        <v>16</v>
      </c>
      <c r="H917" s="1" t="s">
        <v>17</v>
      </c>
      <c r="I917" s="1" t="s">
        <v>456</v>
      </c>
      <c r="J917" s="1" t="s">
        <v>41</v>
      </c>
      <c r="K917" s="1" t="s">
        <v>16</v>
      </c>
      <c r="L917" s="1" t="s">
        <v>19</v>
      </c>
      <c r="M917" s="2" t="str">
        <f t="shared" si="337"/>
        <v>UK0017075</v>
      </c>
      <c r="N917" s="2" t="str">
        <f t="shared" si="338"/>
        <v>The Wash and North Norfolk Coast</v>
      </c>
      <c r="O917" s="2" t="str">
        <f t="shared" si="339"/>
        <v>SAC</v>
      </c>
      <c r="P917" s="2" t="str">
        <f t="shared" si="341"/>
        <v>A5.3</v>
      </c>
      <c r="Q917" s="37" t="s">
        <v>431</v>
      </c>
      <c r="R917" s="37" t="s">
        <v>432</v>
      </c>
      <c r="S917" s="37" t="s">
        <v>341</v>
      </c>
      <c r="T917" s="37" t="s">
        <v>514</v>
      </c>
      <c r="U917" s="9">
        <f t="shared" si="342"/>
        <v>0</v>
      </c>
      <c r="V917" s="9">
        <f t="shared" si="343"/>
        <v>0</v>
      </c>
      <c r="W917" s="9">
        <f t="shared" si="344"/>
        <v>0</v>
      </c>
      <c r="X917" s="9">
        <f t="shared" si="345"/>
        <v>0</v>
      </c>
      <c r="Y917" s="9">
        <f t="shared" si="346"/>
        <v>0</v>
      </c>
      <c r="Z917" s="9">
        <f t="shared" si="347"/>
        <v>0</v>
      </c>
      <c r="AA917" s="9">
        <f t="shared" si="348"/>
        <v>0</v>
      </c>
      <c r="AB917" s="9">
        <f t="shared" si="349"/>
        <v>0</v>
      </c>
      <c r="AN917" s="10" t="str">
        <f t="shared" si="340"/>
        <v>Thames Estuary and MarshesSPA</v>
      </c>
      <c r="AO917" s="10" t="str">
        <f t="shared" si="350"/>
        <v>Thames Estuary and Marshes</v>
      </c>
      <c r="AP917" s="9">
        <f>IFERROR(VLOOKUP($AN917,'Introduction probability'!$A$1:$L$128,5,FALSE),"0")</f>
        <v>0.5</v>
      </c>
      <c r="AQ917" s="9">
        <f>IFERROR(VLOOKUP($AN917,'Introduction probability'!$A$1:$L$128,6,FALSE),"0")</f>
        <v>0.5</v>
      </c>
      <c r="AR917" s="9">
        <f>IFERROR(VLOOKUP($AN917,'Introduction probability'!$A$1:$L$128,7,FALSE),"0")</f>
        <v>0.5</v>
      </c>
      <c r="AS917" s="9">
        <f>IFERROR(VLOOKUP($AN917,'Introduction probability'!$A$1:$L$128,8,FALSE),"0")</f>
        <v>0.5</v>
      </c>
      <c r="AT917" s="9">
        <f>IFERROR(VLOOKUP($AN917,'Introduction probability'!$A$1:$L$128,9,FALSE),"0")</f>
        <v>0.5</v>
      </c>
      <c r="AU917" s="9">
        <f>IFERROR(VLOOKUP($AN917,'Introduction probability'!$A$1:$L$128,10,FALSE),"0")</f>
        <v>0.5</v>
      </c>
      <c r="AV917" s="9">
        <f>IFERROR(VLOOKUP($AN917,'Introduction probability'!$A$1:$L$128,11,FALSE),"0")</f>
        <v>0.5</v>
      </c>
      <c r="AW917" s="9">
        <f>IFERROR(VLOOKUP($AN917,'Introduction probability'!$A$1:$L$128,12,FALSE),"0")</f>
        <v>0.5</v>
      </c>
      <c r="AY917" s="2" t="str">
        <f t="shared" si="351"/>
        <v>Thames Estuary and Marshes</v>
      </c>
      <c r="AZ917" s="2" t="str">
        <f t="shared" si="352"/>
        <v>SPA</v>
      </c>
      <c r="BA917" s="2">
        <f t="shared" si="353"/>
        <v>0</v>
      </c>
      <c r="BB917" s="2">
        <f t="shared" si="354"/>
        <v>0</v>
      </c>
      <c r="BC917" s="2">
        <f t="shared" si="355"/>
        <v>0</v>
      </c>
      <c r="BD917" s="2">
        <f t="shared" si="356"/>
        <v>0</v>
      </c>
      <c r="BE917" s="2">
        <f t="shared" si="357"/>
        <v>0</v>
      </c>
      <c r="BF917" s="2">
        <f t="shared" si="358"/>
        <v>0</v>
      </c>
      <c r="BG917" s="2">
        <f t="shared" si="359"/>
        <v>0</v>
      </c>
      <c r="BH917" s="2">
        <f t="shared" si="360"/>
        <v>0</v>
      </c>
    </row>
    <row r="918" spans="1:60" x14ac:dyDescent="0.25">
      <c r="A918" s="1" t="s">
        <v>316</v>
      </c>
      <c r="B918" s="1" t="s">
        <v>317</v>
      </c>
      <c r="C918" s="1" t="s">
        <v>242</v>
      </c>
      <c r="D918" s="1" t="s">
        <v>548</v>
      </c>
      <c r="E918" s="1" t="s">
        <v>276</v>
      </c>
      <c r="F918" s="1" t="s">
        <v>16</v>
      </c>
      <c r="G918" s="1" t="s">
        <v>16</v>
      </c>
      <c r="H918" s="1" t="s">
        <v>17</v>
      </c>
      <c r="I918" s="1" t="s">
        <v>457</v>
      </c>
      <c r="J918" s="1" t="s">
        <v>42</v>
      </c>
      <c r="K918" s="1" t="s">
        <v>16</v>
      </c>
      <c r="L918" s="1" t="s">
        <v>19</v>
      </c>
      <c r="M918" s="2" t="str">
        <f t="shared" si="337"/>
        <v>UK0017075</v>
      </c>
      <c r="N918" s="2" t="str">
        <f t="shared" si="338"/>
        <v>The Wash and North Norfolk Coast</v>
      </c>
      <c r="O918" s="2" t="str">
        <f t="shared" si="339"/>
        <v>SAC</v>
      </c>
      <c r="P918" s="2" t="str">
        <f t="shared" si="341"/>
        <v>A5.2</v>
      </c>
      <c r="Q918" s="37" t="s">
        <v>431</v>
      </c>
      <c r="R918" s="37" t="s">
        <v>432</v>
      </c>
      <c r="S918" s="37" t="s">
        <v>341</v>
      </c>
      <c r="T918" s="37" t="s">
        <v>526</v>
      </c>
      <c r="U918" s="9">
        <f t="shared" si="342"/>
        <v>0</v>
      </c>
      <c r="V918" s="9">
        <f t="shared" si="343"/>
        <v>0</v>
      </c>
      <c r="W918" s="9">
        <f t="shared" si="344"/>
        <v>0</v>
      </c>
      <c r="X918" s="9">
        <f t="shared" si="345"/>
        <v>0</v>
      </c>
      <c r="Y918" s="9">
        <f t="shared" si="346"/>
        <v>0</v>
      </c>
      <c r="Z918" s="9">
        <f t="shared" si="347"/>
        <v>0</v>
      </c>
      <c r="AA918" s="9">
        <f t="shared" si="348"/>
        <v>0</v>
      </c>
      <c r="AB918" s="9">
        <f t="shared" si="349"/>
        <v>0</v>
      </c>
      <c r="AN918" s="10" t="str">
        <f t="shared" si="340"/>
        <v>Thames Estuary and MarshesSPA</v>
      </c>
      <c r="AO918" s="10" t="str">
        <f t="shared" si="350"/>
        <v>Thames Estuary and Marshes</v>
      </c>
      <c r="AP918" s="9">
        <f>IFERROR(VLOOKUP($AN918,'Introduction probability'!$A$1:$L$128,5,FALSE),"0")</f>
        <v>0.5</v>
      </c>
      <c r="AQ918" s="9">
        <f>IFERROR(VLOOKUP($AN918,'Introduction probability'!$A$1:$L$128,6,FALSE),"0")</f>
        <v>0.5</v>
      </c>
      <c r="AR918" s="9">
        <f>IFERROR(VLOOKUP($AN918,'Introduction probability'!$A$1:$L$128,7,FALSE),"0")</f>
        <v>0.5</v>
      </c>
      <c r="AS918" s="9">
        <f>IFERROR(VLOOKUP($AN918,'Introduction probability'!$A$1:$L$128,8,FALSE),"0")</f>
        <v>0.5</v>
      </c>
      <c r="AT918" s="9">
        <f>IFERROR(VLOOKUP($AN918,'Introduction probability'!$A$1:$L$128,9,FALSE),"0")</f>
        <v>0.5</v>
      </c>
      <c r="AU918" s="9">
        <f>IFERROR(VLOOKUP($AN918,'Introduction probability'!$A$1:$L$128,10,FALSE),"0")</f>
        <v>0.5</v>
      </c>
      <c r="AV918" s="9">
        <f>IFERROR(VLOOKUP($AN918,'Introduction probability'!$A$1:$L$128,11,FALSE),"0")</f>
        <v>0.5</v>
      </c>
      <c r="AW918" s="9">
        <f>IFERROR(VLOOKUP($AN918,'Introduction probability'!$A$1:$L$128,12,FALSE),"0")</f>
        <v>0.5</v>
      </c>
      <c r="AY918" s="2" t="str">
        <f t="shared" si="351"/>
        <v>Thames Estuary and Marshes</v>
      </c>
      <c r="AZ918" s="2" t="str">
        <f t="shared" si="352"/>
        <v>SPA</v>
      </c>
      <c r="BA918" s="2">
        <f t="shared" si="353"/>
        <v>0</v>
      </c>
      <c r="BB918" s="2">
        <f t="shared" si="354"/>
        <v>0</v>
      </c>
      <c r="BC918" s="2">
        <f t="shared" si="355"/>
        <v>0</v>
      </c>
      <c r="BD918" s="2">
        <f t="shared" si="356"/>
        <v>0</v>
      </c>
      <c r="BE918" s="2">
        <f t="shared" si="357"/>
        <v>0</v>
      </c>
      <c r="BF918" s="2">
        <f t="shared" si="358"/>
        <v>0</v>
      </c>
      <c r="BG918" s="2">
        <f t="shared" si="359"/>
        <v>0</v>
      </c>
      <c r="BH918" s="2">
        <f t="shared" si="360"/>
        <v>0</v>
      </c>
    </row>
    <row r="919" spans="1:60" x14ac:dyDescent="0.25">
      <c r="A919" s="1" t="s">
        <v>320</v>
      </c>
      <c r="B919" s="1" t="s">
        <v>321</v>
      </c>
      <c r="C919" s="1" t="s">
        <v>242</v>
      </c>
      <c r="D919" s="1" t="s">
        <v>531</v>
      </c>
      <c r="E919" s="1" t="s">
        <v>204</v>
      </c>
      <c r="F919" s="1" t="s">
        <v>16</v>
      </c>
      <c r="G919" s="1" t="s">
        <v>16</v>
      </c>
      <c r="H919" s="1" t="s">
        <v>17</v>
      </c>
      <c r="I919" s="1" t="s">
        <v>634</v>
      </c>
      <c r="J919" s="1" t="s">
        <v>20</v>
      </c>
      <c r="K919" s="1" t="s">
        <v>16</v>
      </c>
      <c r="L919" s="1" t="s">
        <v>250</v>
      </c>
      <c r="M919" s="2" t="str">
        <f t="shared" si="337"/>
        <v>UK0030292</v>
      </c>
      <c r="N919" s="2" t="str">
        <f t="shared" si="338"/>
        <v>Tweed Estuary</v>
      </c>
      <c r="O919" s="2" t="str">
        <f t="shared" si="339"/>
        <v>SAC</v>
      </c>
      <c r="P919" s="2" t="str">
        <f t="shared" si="341"/>
        <v>A3E</v>
      </c>
      <c r="Q919" s="37" t="s">
        <v>431</v>
      </c>
      <c r="R919" s="37" t="s">
        <v>432</v>
      </c>
      <c r="S919" s="37" t="s">
        <v>341</v>
      </c>
      <c r="T919" s="37" t="s">
        <v>498</v>
      </c>
      <c r="U919" s="9">
        <f t="shared" si="342"/>
        <v>0</v>
      </c>
      <c r="V919" s="9">
        <f t="shared" si="343"/>
        <v>0</v>
      </c>
      <c r="W919" s="9">
        <f t="shared" si="344"/>
        <v>0</v>
      </c>
      <c r="X919" s="9">
        <f t="shared" si="345"/>
        <v>0</v>
      </c>
      <c r="Y919" s="9">
        <f t="shared" si="346"/>
        <v>0</v>
      </c>
      <c r="Z919" s="9">
        <f t="shared" si="347"/>
        <v>0</v>
      </c>
      <c r="AA919" s="9">
        <f t="shared" si="348"/>
        <v>0</v>
      </c>
      <c r="AB919" s="9">
        <f t="shared" si="349"/>
        <v>0</v>
      </c>
      <c r="AN919" s="10" t="str">
        <f t="shared" si="340"/>
        <v>Thames Estuary and MarshesSPA</v>
      </c>
      <c r="AO919" s="10" t="str">
        <f t="shared" si="350"/>
        <v>Thames Estuary and Marshes</v>
      </c>
      <c r="AP919" s="9">
        <f>IFERROR(VLOOKUP($AN919,'Introduction probability'!$A$1:$L$128,5,FALSE),"0")</f>
        <v>0.5</v>
      </c>
      <c r="AQ919" s="9">
        <f>IFERROR(VLOOKUP($AN919,'Introduction probability'!$A$1:$L$128,6,FALSE),"0")</f>
        <v>0.5</v>
      </c>
      <c r="AR919" s="9">
        <f>IFERROR(VLOOKUP($AN919,'Introduction probability'!$A$1:$L$128,7,FALSE),"0")</f>
        <v>0.5</v>
      </c>
      <c r="AS919" s="9">
        <f>IFERROR(VLOOKUP($AN919,'Introduction probability'!$A$1:$L$128,8,FALSE),"0")</f>
        <v>0.5</v>
      </c>
      <c r="AT919" s="9">
        <f>IFERROR(VLOOKUP($AN919,'Introduction probability'!$A$1:$L$128,9,FALSE),"0")</f>
        <v>0.5</v>
      </c>
      <c r="AU919" s="9">
        <f>IFERROR(VLOOKUP($AN919,'Introduction probability'!$A$1:$L$128,10,FALSE),"0")</f>
        <v>0.5</v>
      </c>
      <c r="AV919" s="9">
        <f>IFERROR(VLOOKUP($AN919,'Introduction probability'!$A$1:$L$128,11,FALSE),"0")</f>
        <v>0.5</v>
      </c>
      <c r="AW919" s="9">
        <f>IFERROR(VLOOKUP($AN919,'Introduction probability'!$A$1:$L$128,12,FALSE),"0")</f>
        <v>0.5</v>
      </c>
      <c r="AY919" s="2" t="str">
        <f t="shared" si="351"/>
        <v>Thames Estuary and Marshes</v>
      </c>
      <c r="AZ919" s="2" t="str">
        <f t="shared" si="352"/>
        <v>SPA</v>
      </c>
      <c r="BA919" s="2">
        <f t="shared" si="353"/>
        <v>0</v>
      </c>
      <c r="BB919" s="2">
        <f t="shared" si="354"/>
        <v>0</v>
      </c>
      <c r="BC919" s="2">
        <f t="shared" si="355"/>
        <v>0</v>
      </c>
      <c r="BD919" s="2">
        <f t="shared" si="356"/>
        <v>0</v>
      </c>
      <c r="BE919" s="2">
        <f t="shared" si="357"/>
        <v>0</v>
      </c>
      <c r="BF919" s="2">
        <f t="shared" si="358"/>
        <v>0</v>
      </c>
      <c r="BG919" s="2">
        <f t="shared" si="359"/>
        <v>0</v>
      </c>
      <c r="BH919" s="2">
        <f t="shared" si="360"/>
        <v>0</v>
      </c>
    </row>
    <row r="920" spans="1:60" x14ac:dyDescent="0.25">
      <c r="A920" s="1" t="s">
        <v>320</v>
      </c>
      <c r="B920" s="1" t="s">
        <v>321</v>
      </c>
      <c r="C920" s="1" t="s">
        <v>242</v>
      </c>
      <c r="D920" s="1" t="s">
        <v>531</v>
      </c>
      <c r="E920" s="1" t="s">
        <v>204</v>
      </c>
      <c r="F920" s="1" t="s">
        <v>16</v>
      </c>
      <c r="G920" s="1" t="s">
        <v>16</v>
      </c>
      <c r="H920" s="1" t="s">
        <v>17</v>
      </c>
      <c r="I920" s="1" t="s">
        <v>450</v>
      </c>
      <c r="J920" s="1" t="s">
        <v>35</v>
      </c>
      <c r="K920" s="1" t="s">
        <v>16</v>
      </c>
      <c r="L920" s="1" t="s">
        <v>19</v>
      </c>
      <c r="M920" s="2" t="str">
        <f t="shared" si="337"/>
        <v>UK0030292</v>
      </c>
      <c r="N920" s="2" t="str">
        <f t="shared" si="338"/>
        <v>Tweed Estuary</v>
      </c>
      <c r="O920" s="2" t="str">
        <f t="shared" si="339"/>
        <v>SAC</v>
      </c>
      <c r="P920" s="2" t="str">
        <f t="shared" si="341"/>
        <v>A2.1</v>
      </c>
      <c r="Q920" s="37" t="s">
        <v>433</v>
      </c>
      <c r="R920" s="37" t="s">
        <v>434</v>
      </c>
      <c r="S920" s="37" t="s">
        <v>341</v>
      </c>
      <c r="T920" s="37" t="s">
        <v>521</v>
      </c>
      <c r="U920" s="9">
        <f t="shared" si="342"/>
        <v>0</v>
      </c>
      <c r="V920" s="9">
        <f t="shared" si="343"/>
        <v>0</v>
      </c>
      <c r="W920" s="9">
        <f t="shared" si="344"/>
        <v>0</v>
      </c>
      <c r="X920" s="9">
        <f t="shared" si="345"/>
        <v>0</v>
      </c>
      <c r="Y920" s="9">
        <f t="shared" si="346"/>
        <v>0</v>
      </c>
      <c r="Z920" s="9">
        <f t="shared" si="347"/>
        <v>0</v>
      </c>
      <c r="AA920" s="9">
        <f t="shared" si="348"/>
        <v>0</v>
      </c>
      <c r="AB920" s="9">
        <f t="shared" si="349"/>
        <v>0</v>
      </c>
      <c r="AN920" s="10" t="str">
        <f t="shared" si="340"/>
        <v>The SwaleSPA</v>
      </c>
      <c r="AO920" s="10" t="str">
        <f t="shared" si="350"/>
        <v>The Swale</v>
      </c>
      <c r="AP920" s="9">
        <f>IFERROR(VLOOKUP($AN920,'Introduction probability'!$A$1:$L$128,5,FALSE),"0")</f>
        <v>0.5</v>
      </c>
      <c r="AQ920" s="9">
        <f>IFERROR(VLOOKUP($AN920,'Introduction probability'!$A$1:$L$128,6,FALSE),"0")</f>
        <v>0.5</v>
      </c>
      <c r="AR920" s="9">
        <f>IFERROR(VLOOKUP($AN920,'Introduction probability'!$A$1:$L$128,7,FALSE),"0")</f>
        <v>0.5</v>
      </c>
      <c r="AS920" s="9">
        <f>IFERROR(VLOOKUP($AN920,'Introduction probability'!$A$1:$L$128,8,FALSE),"0")</f>
        <v>0.5</v>
      </c>
      <c r="AT920" s="9">
        <f>IFERROR(VLOOKUP($AN920,'Introduction probability'!$A$1:$L$128,9,FALSE),"0")</f>
        <v>0.5</v>
      </c>
      <c r="AU920" s="9">
        <f>IFERROR(VLOOKUP($AN920,'Introduction probability'!$A$1:$L$128,10,FALSE),"0")</f>
        <v>1</v>
      </c>
      <c r="AV920" s="9">
        <f>IFERROR(VLOOKUP($AN920,'Introduction probability'!$A$1:$L$128,11,FALSE),"0")</f>
        <v>0.5</v>
      </c>
      <c r="AW920" s="9">
        <f>IFERROR(VLOOKUP($AN920,'Introduction probability'!$A$1:$L$128,12,FALSE),"0")</f>
        <v>0.5</v>
      </c>
      <c r="AY920" s="2" t="str">
        <f t="shared" si="351"/>
        <v>The Swale</v>
      </c>
      <c r="AZ920" s="2" t="str">
        <f t="shared" si="352"/>
        <v>SPA</v>
      </c>
      <c r="BA920" s="2">
        <f t="shared" si="353"/>
        <v>0</v>
      </c>
      <c r="BB920" s="2">
        <f t="shared" si="354"/>
        <v>0</v>
      </c>
      <c r="BC920" s="2">
        <f t="shared" si="355"/>
        <v>0</v>
      </c>
      <c r="BD920" s="2">
        <f t="shared" si="356"/>
        <v>0</v>
      </c>
      <c r="BE920" s="2">
        <f t="shared" si="357"/>
        <v>0</v>
      </c>
      <c r="BF920" s="2">
        <f t="shared" si="358"/>
        <v>0</v>
      </c>
      <c r="BG920" s="2">
        <f t="shared" si="359"/>
        <v>0</v>
      </c>
      <c r="BH920" s="2">
        <f t="shared" si="360"/>
        <v>0</v>
      </c>
    </row>
    <row r="921" spans="1:60" x14ac:dyDescent="0.25">
      <c r="A921" s="1" t="s">
        <v>320</v>
      </c>
      <c r="B921" s="1" t="s">
        <v>321</v>
      </c>
      <c r="C921" s="1" t="s">
        <v>242</v>
      </c>
      <c r="D921" s="1" t="s">
        <v>531</v>
      </c>
      <c r="E921" s="1" t="s">
        <v>204</v>
      </c>
      <c r="F921" s="1" t="s">
        <v>16</v>
      </c>
      <c r="G921" s="1" t="s">
        <v>16</v>
      </c>
      <c r="H921" s="1" t="s">
        <v>17</v>
      </c>
      <c r="I921" s="1" t="s">
        <v>459</v>
      </c>
      <c r="J921" s="1" t="s">
        <v>46</v>
      </c>
      <c r="K921" s="1" t="s">
        <v>16</v>
      </c>
      <c r="L921" s="1" t="s">
        <v>19</v>
      </c>
      <c r="M921" s="2" t="str">
        <f t="shared" si="337"/>
        <v>UK0030292</v>
      </c>
      <c r="N921" s="2" t="str">
        <f t="shared" si="338"/>
        <v>Tweed Estuary</v>
      </c>
      <c r="O921" s="2" t="str">
        <f t="shared" si="339"/>
        <v>SAC</v>
      </c>
      <c r="P921" s="2" t="str">
        <f t="shared" si="341"/>
        <v>A2.4</v>
      </c>
      <c r="Q921" s="37" t="s">
        <v>433</v>
      </c>
      <c r="R921" s="37" t="s">
        <v>434</v>
      </c>
      <c r="S921" s="37" t="s">
        <v>341</v>
      </c>
      <c r="T921" s="37" t="s">
        <v>596</v>
      </c>
      <c r="U921" s="9">
        <f t="shared" si="342"/>
        <v>0</v>
      </c>
      <c r="V921" s="9">
        <f t="shared" si="343"/>
        <v>0</v>
      </c>
      <c r="W921" s="9">
        <f t="shared" si="344"/>
        <v>0</v>
      </c>
      <c r="X921" s="9">
        <f t="shared" si="345"/>
        <v>0</v>
      </c>
      <c r="Y921" s="9">
        <f t="shared" si="346"/>
        <v>0</v>
      </c>
      <c r="Z921" s="9">
        <f t="shared" si="347"/>
        <v>0</v>
      </c>
      <c r="AA921" s="9">
        <f t="shared" si="348"/>
        <v>0</v>
      </c>
      <c r="AB921" s="9">
        <f t="shared" si="349"/>
        <v>0</v>
      </c>
      <c r="AN921" s="10" t="str">
        <f t="shared" si="340"/>
        <v>The SwaleSPA</v>
      </c>
      <c r="AO921" s="10" t="str">
        <f t="shared" si="350"/>
        <v>The Swale</v>
      </c>
      <c r="AP921" s="9">
        <f>IFERROR(VLOOKUP($AN921,'Introduction probability'!$A$1:$L$128,5,FALSE),"0")</f>
        <v>0.5</v>
      </c>
      <c r="AQ921" s="9">
        <f>IFERROR(VLOOKUP($AN921,'Introduction probability'!$A$1:$L$128,6,FALSE),"0")</f>
        <v>0.5</v>
      </c>
      <c r="AR921" s="9">
        <f>IFERROR(VLOOKUP($AN921,'Introduction probability'!$A$1:$L$128,7,FALSE),"0")</f>
        <v>0.5</v>
      </c>
      <c r="AS921" s="9">
        <f>IFERROR(VLOOKUP($AN921,'Introduction probability'!$A$1:$L$128,8,FALSE),"0")</f>
        <v>0.5</v>
      </c>
      <c r="AT921" s="9">
        <f>IFERROR(VLOOKUP($AN921,'Introduction probability'!$A$1:$L$128,9,FALSE),"0")</f>
        <v>0.5</v>
      </c>
      <c r="AU921" s="9">
        <f>IFERROR(VLOOKUP($AN921,'Introduction probability'!$A$1:$L$128,10,FALSE),"0")</f>
        <v>1</v>
      </c>
      <c r="AV921" s="9">
        <f>IFERROR(VLOOKUP($AN921,'Introduction probability'!$A$1:$L$128,11,FALSE),"0")</f>
        <v>0.5</v>
      </c>
      <c r="AW921" s="9">
        <f>IFERROR(VLOOKUP($AN921,'Introduction probability'!$A$1:$L$128,12,FALSE),"0")</f>
        <v>0.5</v>
      </c>
      <c r="AY921" s="2" t="str">
        <f t="shared" si="351"/>
        <v>The Swale</v>
      </c>
      <c r="AZ921" s="2" t="str">
        <f t="shared" si="352"/>
        <v>SPA</v>
      </c>
      <c r="BA921" s="2">
        <f t="shared" si="353"/>
        <v>0</v>
      </c>
      <c r="BB921" s="2">
        <f t="shared" si="354"/>
        <v>0</v>
      </c>
      <c r="BC921" s="2">
        <f t="shared" si="355"/>
        <v>0</v>
      </c>
      <c r="BD921" s="2">
        <f t="shared" si="356"/>
        <v>0</v>
      </c>
      <c r="BE921" s="2">
        <f t="shared" si="357"/>
        <v>0</v>
      </c>
      <c r="BF921" s="2">
        <f t="shared" si="358"/>
        <v>0</v>
      </c>
      <c r="BG921" s="2">
        <f t="shared" si="359"/>
        <v>0</v>
      </c>
      <c r="BH921" s="2">
        <f t="shared" si="360"/>
        <v>0</v>
      </c>
    </row>
    <row r="922" spans="1:60" x14ac:dyDescent="0.25">
      <c r="A922" s="1" t="s">
        <v>320</v>
      </c>
      <c r="B922" s="1" t="s">
        <v>321</v>
      </c>
      <c r="C922" s="1" t="s">
        <v>242</v>
      </c>
      <c r="D922" s="1" t="s">
        <v>531</v>
      </c>
      <c r="E922" s="1" t="s">
        <v>204</v>
      </c>
      <c r="F922" s="1" t="s">
        <v>16</v>
      </c>
      <c r="G922" s="1" t="s">
        <v>16</v>
      </c>
      <c r="H922" s="1" t="s">
        <v>17</v>
      </c>
      <c r="I922" s="1" t="s">
        <v>444</v>
      </c>
      <c r="J922" s="1" t="s">
        <v>27</v>
      </c>
      <c r="K922" s="1" t="s">
        <v>16</v>
      </c>
      <c r="L922" s="1" t="s">
        <v>19</v>
      </c>
      <c r="M922" s="2" t="str">
        <f t="shared" si="337"/>
        <v>UK0030292</v>
      </c>
      <c r="N922" s="2" t="str">
        <f t="shared" si="338"/>
        <v>Tweed Estuary</v>
      </c>
      <c r="O922" s="2" t="str">
        <f t="shared" si="339"/>
        <v>SAC</v>
      </c>
      <c r="P922" s="2" t="str">
        <f t="shared" si="341"/>
        <v>A2.3</v>
      </c>
      <c r="Q922" s="37" t="s">
        <v>433</v>
      </c>
      <c r="R922" s="37" t="s">
        <v>434</v>
      </c>
      <c r="S922" s="37" t="s">
        <v>341</v>
      </c>
      <c r="T922" s="37" t="s">
        <v>444</v>
      </c>
      <c r="U922" s="9">
        <f t="shared" si="342"/>
        <v>0</v>
      </c>
      <c r="V922" s="9">
        <f t="shared" si="343"/>
        <v>0</v>
      </c>
      <c r="W922" s="9">
        <f t="shared" si="344"/>
        <v>0</v>
      </c>
      <c r="X922" s="9">
        <f t="shared" si="345"/>
        <v>0</v>
      </c>
      <c r="Y922" s="9">
        <f t="shared" si="346"/>
        <v>0</v>
      </c>
      <c r="Z922" s="9">
        <f t="shared" si="347"/>
        <v>0</v>
      </c>
      <c r="AA922" s="9">
        <f t="shared" si="348"/>
        <v>0</v>
      </c>
      <c r="AB922" s="9">
        <f t="shared" si="349"/>
        <v>0</v>
      </c>
      <c r="AN922" s="10" t="str">
        <f t="shared" si="340"/>
        <v>The SwaleSPA</v>
      </c>
      <c r="AO922" s="10" t="str">
        <f t="shared" si="350"/>
        <v>The Swale</v>
      </c>
      <c r="AP922" s="9">
        <f>IFERROR(VLOOKUP($AN922,'Introduction probability'!$A$1:$L$128,5,FALSE),"0")</f>
        <v>0.5</v>
      </c>
      <c r="AQ922" s="9">
        <f>IFERROR(VLOOKUP($AN922,'Introduction probability'!$A$1:$L$128,6,FALSE),"0")</f>
        <v>0.5</v>
      </c>
      <c r="AR922" s="9">
        <f>IFERROR(VLOOKUP($AN922,'Introduction probability'!$A$1:$L$128,7,FALSE),"0")</f>
        <v>0.5</v>
      </c>
      <c r="AS922" s="9">
        <f>IFERROR(VLOOKUP($AN922,'Introduction probability'!$A$1:$L$128,8,FALSE),"0")</f>
        <v>0.5</v>
      </c>
      <c r="AT922" s="9">
        <f>IFERROR(VLOOKUP($AN922,'Introduction probability'!$A$1:$L$128,9,FALSE),"0")</f>
        <v>0.5</v>
      </c>
      <c r="AU922" s="9">
        <f>IFERROR(VLOOKUP($AN922,'Introduction probability'!$A$1:$L$128,10,FALSE),"0")</f>
        <v>1</v>
      </c>
      <c r="AV922" s="9">
        <f>IFERROR(VLOOKUP($AN922,'Introduction probability'!$A$1:$L$128,11,FALSE),"0")</f>
        <v>0.5</v>
      </c>
      <c r="AW922" s="9">
        <f>IFERROR(VLOOKUP($AN922,'Introduction probability'!$A$1:$L$128,12,FALSE),"0")</f>
        <v>0.5</v>
      </c>
      <c r="AY922" s="2" t="str">
        <f t="shared" si="351"/>
        <v>The Swale</v>
      </c>
      <c r="AZ922" s="2" t="str">
        <f t="shared" si="352"/>
        <v>SPA</v>
      </c>
      <c r="BA922" s="2">
        <f t="shared" si="353"/>
        <v>0</v>
      </c>
      <c r="BB922" s="2">
        <f t="shared" si="354"/>
        <v>0</v>
      </c>
      <c r="BC922" s="2">
        <f t="shared" si="355"/>
        <v>0</v>
      </c>
      <c r="BD922" s="2">
        <f t="shared" si="356"/>
        <v>0</v>
      </c>
      <c r="BE922" s="2">
        <f t="shared" si="357"/>
        <v>0</v>
      </c>
      <c r="BF922" s="2">
        <f t="shared" si="358"/>
        <v>0</v>
      </c>
      <c r="BG922" s="2">
        <f t="shared" si="359"/>
        <v>0</v>
      </c>
      <c r="BH922" s="2">
        <f t="shared" si="360"/>
        <v>0</v>
      </c>
    </row>
    <row r="923" spans="1:60" x14ac:dyDescent="0.25">
      <c r="A923" s="1" t="s">
        <v>320</v>
      </c>
      <c r="B923" s="1" t="s">
        <v>321</v>
      </c>
      <c r="C923" s="1" t="s">
        <v>242</v>
      </c>
      <c r="D923" s="1" t="s">
        <v>531</v>
      </c>
      <c r="E923" s="1" t="s">
        <v>204</v>
      </c>
      <c r="F923" s="1" t="s">
        <v>16</v>
      </c>
      <c r="G923" s="1" t="s">
        <v>16</v>
      </c>
      <c r="H923" s="1" t="s">
        <v>17</v>
      </c>
      <c r="I923" s="1" t="s">
        <v>616</v>
      </c>
      <c r="J923" s="1" t="s">
        <v>155</v>
      </c>
      <c r="K923" s="1" t="s">
        <v>16</v>
      </c>
      <c r="L923" s="1" t="s">
        <v>250</v>
      </c>
      <c r="M923" s="2" t="str">
        <f t="shared" si="337"/>
        <v>UK0030292</v>
      </c>
      <c r="N923" s="2" t="str">
        <f t="shared" si="338"/>
        <v>Tweed Estuary</v>
      </c>
      <c r="O923" s="2" t="str">
        <f t="shared" si="339"/>
        <v>SAC</v>
      </c>
      <c r="P923" s="2" t="str">
        <f t="shared" si="341"/>
        <v>A1E</v>
      </c>
      <c r="Q923" s="37" t="s">
        <v>433</v>
      </c>
      <c r="R923" s="37" t="s">
        <v>434</v>
      </c>
      <c r="S923" s="37" t="s">
        <v>341</v>
      </c>
      <c r="T923" s="37" t="s">
        <v>465</v>
      </c>
      <c r="U923" s="9">
        <f t="shared" si="342"/>
        <v>0</v>
      </c>
      <c r="V923" s="9">
        <f t="shared" si="343"/>
        <v>0</v>
      </c>
      <c r="W923" s="9">
        <f t="shared" si="344"/>
        <v>0</v>
      </c>
      <c r="X923" s="9">
        <f t="shared" si="345"/>
        <v>0</v>
      </c>
      <c r="Y923" s="9">
        <f t="shared" si="346"/>
        <v>0</v>
      </c>
      <c r="Z923" s="9">
        <f t="shared" si="347"/>
        <v>0</v>
      </c>
      <c r="AA923" s="9">
        <f t="shared" si="348"/>
        <v>0</v>
      </c>
      <c r="AB923" s="9">
        <f t="shared" si="349"/>
        <v>0</v>
      </c>
      <c r="AN923" s="10" t="str">
        <f t="shared" si="340"/>
        <v>The SwaleSPA</v>
      </c>
      <c r="AO923" s="10" t="str">
        <f t="shared" si="350"/>
        <v>The Swale</v>
      </c>
      <c r="AP923" s="9">
        <f>IFERROR(VLOOKUP($AN923,'Introduction probability'!$A$1:$L$128,5,FALSE),"0")</f>
        <v>0.5</v>
      </c>
      <c r="AQ923" s="9">
        <f>IFERROR(VLOOKUP($AN923,'Introduction probability'!$A$1:$L$128,6,FALSE),"0")</f>
        <v>0.5</v>
      </c>
      <c r="AR923" s="9">
        <f>IFERROR(VLOOKUP($AN923,'Introduction probability'!$A$1:$L$128,7,FALSE),"0")</f>
        <v>0.5</v>
      </c>
      <c r="AS923" s="9">
        <f>IFERROR(VLOOKUP($AN923,'Introduction probability'!$A$1:$L$128,8,FALSE),"0")</f>
        <v>0.5</v>
      </c>
      <c r="AT923" s="9">
        <f>IFERROR(VLOOKUP($AN923,'Introduction probability'!$A$1:$L$128,9,FALSE),"0")</f>
        <v>0.5</v>
      </c>
      <c r="AU923" s="9">
        <f>IFERROR(VLOOKUP($AN923,'Introduction probability'!$A$1:$L$128,10,FALSE),"0")</f>
        <v>1</v>
      </c>
      <c r="AV923" s="9">
        <f>IFERROR(VLOOKUP($AN923,'Introduction probability'!$A$1:$L$128,11,FALSE),"0")</f>
        <v>0.5</v>
      </c>
      <c r="AW923" s="9">
        <f>IFERROR(VLOOKUP($AN923,'Introduction probability'!$A$1:$L$128,12,FALSE),"0")</f>
        <v>0.5</v>
      </c>
      <c r="AY923" s="2" t="str">
        <f t="shared" si="351"/>
        <v>The Swale</v>
      </c>
      <c r="AZ923" s="2" t="str">
        <f t="shared" si="352"/>
        <v>SPA</v>
      </c>
      <c r="BA923" s="2">
        <f t="shared" si="353"/>
        <v>0</v>
      </c>
      <c r="BB923" s="2">
        <f t="shared" si="354"/>
        <v>0</v>
      </c>
      <c r="BC923" s="2">
        <f t="shared" si="355"/>
        <v>0</v>
      </c>
      <c r="BD923" s="2">
        <f t="shared" si="356"/>
        <v>0</v>
      </c>
      <c r="BE923" s="2">
        <f t="shared" si="357"/>
        <v>0</v>
      </c>
      <c r="BF923" s="2">
        <f t="shared" si="358"/>
        <v>0</v>
      </c>
      <c r="BG923" s="2">
        <f t="shared" si="359"/>
        <v>0</v>
      </c>
      <c r="BH923" s="2">
        <f t="shared" si="360"/>
        <v>0</v>
      </c>
    </row>
    <row r="924" spans="1:60" x14ac:dyDescent="0.25">
      <c r="A924" s="1" t="s">
        <v>320</v>
      </c>
      <c r="B924" s="1" t="s">
        <v>321</v>
      </c>
      <c r="C924" s="1" t="s">
        <v>242</v>
      </c>
      <c r="D924" s="1" t="s">
        <v>531</v>
      </c>
      <c r="E924" s="1" t="s">
        <v>204</v>
      </c>
      <c r="F924" s="1" t="s">
        <v>16</v>
      </c>
      <c r="G924" s="1" t="s">
        <v>16</v>
      </c>
      <c r="H924" s="1" t="s">
        <v>17</v>
      </c>
      <c r="I924" s="1" t="s">
        <v>465</v>
      </c>
      <c r="J924" s="1" t="s">
        <v>56</v>
      </c>
      <c r="K924" s="1" t="s">
        <v>16</v>
      </c>
      <c r="L924" s="1" t="s">
        <v>19</v>
      </c>
      <c r="M924" s="2" t="str">
        <f t="shared" si="337"/>
        <v>UK0030292</v>
      </c>
      <c r="N924" s="2" t="str">
        <f t="shared" si="338"/>
        <v>Tweed Estuary</v>
      </c>
      <c r="O924" s="2" t="str">
        <f t="shared" si="339"/>
        <v>SAC</v>
      </c>
      <c r="P924" s="2" t="str">
        <f t="shared" si="341"/>
        <v>A2.2</v>
      </c>
      <c r="Q924" s="37" t="s">
        <v>433</v>
      </c>
      <c r="R924" s="37" t="s">
        <v>434</v>
      </c>
      <c r="S924" s="37" t="s">
        <v>341</v>
      </c>
      <c r="T924" s="37" t="s">
        <v>597</v>
      </c>
      <c r="U924" s="9">
        <f t="shared" si="342"/>
        <v>0</v>
      </c>
      <c r="V924" s="9">
        <f t="shared" si="343"/>
        <v>1</v>
      </c>
      <c r="W924" s="9">
        <f t="shared" si="344"/>
        <v>0</v>
      </c>
      <c r="X924" s="9">
        <f t="shared" si="345"/>
        <v>0</v>
      </c>
      <c r="Y924" s="9">
        <f t="shared" si="346"/>
        <v>0</v>
      </c>
      <c r="Z924" s="9">
        <f t="shared" si="347"/>
        <v>0</v>
      </c>
      <c r="AA924" s="9">
        <f t="shared" si="348"/>
        <v>0</v>
      </c>
      <c r="AB924" s="9">
        <f t="shared" si="349"/>
        <v>0</v>
      </c>
      <c r="AN924" s="10" t="str">
        <f t="shared" si="340"/>
        <v>The SwaleSPA</v>
      </c>
      <c r="AO924" s="10" t="str">
        <f t="shared" si="350"/>
        <v>The Swale</v>
      </c>
      <c r="AP924" s="9">
        <f>IFERROR(VLOOKUP($AN924,'Introduction probability'!$A$1:$L$128,5,FALSE),"0")</f>
        <v>0.5</v>
      </c>
      <c r="AQ924" s="9">
        <f>IFERROR(VLOOKUP($AN924,'Introduction probability'!$A$1:$L$128,6,FALSE),"0")</f>
        <v>0.5</v>
      </c>
      <c r="AR924" s="9">
        <f>IFERROR(VLOOKUP($AN924,'Introduction probability'!$A$1:$L$128,7,FALSE),"0")</f>
        <v>0.5</v>
      </c>
      <c r="AS924" s="9">
        <f>IFERROR(VLOOKUP($AN924,'Introduction probability'!$A$1:$L$128,8,FALSE),"0")</f>
        <v>0.5</v>
      </c>
      <c r="AT924" s="9">
        <f>IFERROR(VLOOKUP($AN924,'Introduction probability'!$A$1:$L$128,9,FALSE),"0")</f>
        <v>0.5</v>
      </c>
      <c r="AU924" s="9">
        <f>IFERROR(VLOOKUP($AN924,'Introduction probability'!$A$1:$L$128,10,FALSE),"0")</f>
        <v>1</v>
      </c>
      <c r="AV924" s="9">
        <f>IFERROR(VLOOKUP($AN924,'Introduction probability'!$A$1:$L$128,11,FALSE),"0")</f>
        <v>0.5</v>
      </c>
      <c r="AW924" s="9">
        <f>IFERROR(VLOOKUP($AN924,'Introduction probability'!$A$1:$L$128,12,FALSE),"0")</f>
        <v>0.5</v>
      </c>
      <c r="AY924" s="2" t="str">
        <f t="shared" si="351"/>
        <v>The Swale</v>
      </c>
      <c r="AZ924" s="2" t="str">
        <f t="shared" si="352"/>
        <v>SPA</v>
      </c>
      <c r="BA924" s="2">
        <f t="shared" si="353"/>
        <v>0</v>
      </c>
      <c r="BB924" s="2">
        <f t="shared" si="354"/>
        <v>0.5</v>
      </c>
      <c r="BC924" s="2">
        <f t="shared" si="355"/>
        <v>0</v>
      </c>
      <c r="BD924" s="2">
        <f t="shared" si="356"/>
        <v>0</v>
      </c>
      <c r="BE924" s="2">
        <f t="shared" si="357"/>
        <v>0</v>
      </c>
      <c r="BF924" s="2">
        <f t="shared" si="358"/>
        <v>0</v>
      </c>
      <c r="BG924" s="2">
        <f t="shared" si="359"/>
        <v>0</v>
      </c>
      <c r="BH924" s="2">
        <f t="shared" si="360"/>
        <v>0</v>
      </c>
    </row>
    <row r="925" spans="1:60" x14ac:dyDescent="0.25">
      <c r="A925" s="1" t="s">
        <v>320</v>
      </c>
      <c r="B925" s="1" t="s">
        <v>321</v>
      </c>
      <c r="C925" s="1" t="s">
        <v>242</v>
      </c>
      <c r="D925" s="1" t="s">
        <v>531</v>
      </c>
      <c r="E925" s="1" t="s">
        <v>204</v>
      </c>
      <c r="F925" s="1" t="s">
        <v>16</v>
      </c>
      <c r="G925" s="1" t="s">
        <v>16</v>
      </c>
      <c r="H925" s="1" t="s">
        <v>17</v>
      </c>
      <c r="I925" s="1" t="s">
        <v>606</v>
      </c>
      <c r="J925" s="1" t="s">
        <v>56</v>
      </c>
      <c r="K925" s="1" t="s">
        <v>16</v>
      </c>
      <c r="L925" s="1" t="s">
        <v>250</v>
      </c>
      <c r="M925" s="2" t="str">
        <f t="shared" si="337"/>
        <v>UK0030292</v>
      </c>
      <c r="N925" s="2" t="str">
        <f t="shared" si="338"/>
        <v>Tweed Estuary</v>
      </c>
      <c r="O925" s="2" t="str">
        <f t="shared" si="339"/>
        <v>SAC</v>
      </c>
      <c r="P925" s="2" t="str">
        <f t="shared" si="341"/>
        <v>A2.2E</v>
      </c>
      <c r="Q925" s="37" t="s">
        <v>433</v>
      </c>
      <c r="R925" s="37" t="s">
        <v>434</v>
      </c>
      <c r="S925" s="37" t="s">
        <v>341</v>
      </c>
      <c r="T925" s="37" t="s">
        <v>543</v>
      </c>
      <c r="U925" s="9">
        <f t="shared" si="342"/>
        <v>0</v>
      </c>
      <c r="V925" s="9">
        <f t="shared" si="343"/>
        <v>0</v>
      </c>
      <c r="W925" s="9">
        <f t="shared" si="344"/>
        <v>0</v>
      </c>
      <c r="X925" s="9">
        <f t="shared" si="345"/>
        <v>0</v>
      </c>
      <c r="Y925" s="9">
        <f t="shared" si="346"/>
        <v>0</v>
      </c>
      <c r="Z925" s="9">
        <f t="shared" si="347"/>
        <v>0</v>
      </c>
      <c r="AA925" s="9">
        <f t="shared" si="348"/>
        <v>0</v>
      </c>
      <c r="AB925" s="9">
        <f t="shared" si="349"/>
        <v>0</v>
      </c>
      <c r="AN925" s="10" t="str">
        <f t="shared" si="340"/>
        <v>The SwaleSPA</v>
      </c>
      <c r="AO925" s="10" t="str">
        <f t="shared" si="350"/>
        <v>The Swale</v>
      </c>
      <c r="AP925" s="9">
        <f>IFERROR(VLOOKUP($AN925,'Introduction probability'!$A$1:$L$128,5,FALSE),"0")</f>
        <v>0.5</v>
      </c>
      <c r="AQ925" s="9">
        <f>IFERROR(VLOOKUP($AN925,'Introduction probability'!$A$1:$L$128,6,FALSE),"0")</f>
        <v>0.5</v>
      </c>
      <c r="AR925" s="9">
        <f>IFERROR(VLOOKUP($AN925,'Introduction probability'!$A$1:$L$128,7,FALSE),"0")</f>
        <v>0.5</v>
      </c>
      <c r="AS925" s="9">
        <f>IFERROR(VLOOKUP($AN925,'Introduction probability'!$A$1:$L$128,8,FALSE),"0")</f>
        <v>0.5</v>
      </c>
      <c r="AT925" s="9">
        <f>IFERROR(VLOOKUP($AN925,'Introduction probability'!$A$1:$L$128,9,FALSE),"0")</f>
        <v>0.5</v>
      </c>
      <c r="AU925" s="9">
        <f>IFERROR(VLOOKUP($AN925,'Introduction probability'!$A$1:$L$128,10,FALSE),"0")</f>
        <v>1</v>
      </c>
      <c r="AV925" s="9">
        <f>IFERROR(VLOOKUP($AN925,'Introduction probability'!$A$1:$L$128,11,FALSE),"0")</f>
        <v>0.5</v>
      </c>
      <c r="AW925" s="9">
        <f>IFERROR(VLOOKUP($AN925,'Introduction probability'!$A$1:$L$128,12,FALSE),"0")</f>
        <v>0.5</v>
      </c>
      <c r="AY925" s="2" t="str">
        <f t="shared" si="351"/>
        <v>The Swale</v>
      </c>
      <c r="AZ925" s="2" t="str">
        <f t="shared" si="352"/>
        <v>SPA</v>
      </c>
      <c r="BA925" s="2">
        <f t="shared" si="353"/>
        <v>0</v>
      </c>
      <c r="BB925" s="2">
        <f t="shared" si="354"/>
        <v>0</v>
      </c>
      <c r="BC925" s="2">
        <f t="shared" si="355"/>
        <v>0</v>
      </c>
      <c r="BD925" s="2">
        <f t="shared" si="356"/>
        <v>0</v>
      </c>
      <c r="BE925" s="2">
        <f t="shared" si="357"/>
        <v>0</v>
      </c>
      <c r="BF925" s="2">
        <f t="shared" si="358"/>
        <v>0</v>
      </c>
      <c r="BG925" s="2">
        <f t="shared" si="359"/>
        <v>0</v>
      </c>
      <c r="BH925" s="2">
        <f t="shared" si="360"/>
        <v>0</v>
      </c>
    </row>
    <row r="926" spans="1:60" x14ac:dyDescent="0.25">
      <c r="A926" s="1" t="s">
        <v>320</v>
      </c>
      <c r="B926" s="1" t="s">
        <v>321</v>
      </c>
      <c r="C926" s="1" t="s">
        <v>242</v>
      </c>
      <c r="D926" s="1" t="s">
        <v>531</v>
      </c>
      <c r="E926" s="1" t="s">
        <v>204</v>
      </c>
      <c r="F926" s="1" t="s">
        <v>16</v>
      </c>
      <c r="G926" s="1" t="s">
        <v>16</v>
      </c>
      <c r="H926" s="1" t="s">
        <v>17</v>
      </c>
      <c r="I926" s="1" t="s">
        <v>617</v>
      </c>
      <c r="J926" s="1" t="s">
        <v>65</v>
      </c>
      <c r="K926" s="1" t="s">
        <v>16</v>
      </c>
      <c r="L926" s="1" t="s">
        <v>250</v>
      </c>
      <c r="M926" s="2" t="str">
        <f t="shared" si="337"/>
        <v>UK0030292</v>
      </c>
      <c r="N926" s="2" t="str">
        <f t="shared" si="338"/>
        <v>Tweed Estuary</v>
      </c>
      <c r="O926" s="2" t="str">
        <f t="shared" si="339"/>
        <v>SAC</v>
      </c>
      <c r="P926" s="2" t="str">
        <f t="shared" si="341"/>
        <v>A5.1E</v>
      </c>
      <c r="Q926" s="37" t="s">
        <v>433</v>
      </c>
      <c r="R926" s="37" t="s">
        <v>434</v>
      </c>
      <c r="S926" s="37" t="s">
        <v>341</v>
      </c>
      <c r="T926" s="37" t="s">
        <v>549</v>
      </c>
      <c r="U926" s="9">
        <f t="shared" si="342"/>
        <v>0</v>
      </c>
      <c r="V926" s="9">
        <f t="shared" si="343"/>
        <v>0</v>
      </c>
      <c r="W926" s="9">
        <f t="shared" si="344"/>
        <v>0</v>
      </c>
      <c r="X926" s="9">
        <f t="shared" si="345"/>
        <v>0</v>
      </c>
      <c r="Y926" s="9">
        <f t="shared" si="346"/>
        <v>0</v>
      </c>
      <c r="Z926" s="9">
        <f t="shared" si="347"/>
        <v>0</v>
      </c>
      <c r="AA926" s="9">
        <f t="shared" si="348"/>
        <v>0</v>
      </c>
      <c r="AB926" s="9">
        <f t="shared" si="349"/>
        <v>0</v>
      </c>
      <c r="AN926" s="10" t="str">
        <f t="shared" si="340"/>
        <v>The SwaleSPA</v>
      </c>
      <c r="AO926" s="10" t="str">
        <f t="shared" si="350"/>
        <v>The Swale</v>
      </c>
      <c r="AP926" s="9">
        <f>IFERROR(VLOOKUP($AN926,'Introduction probability'!$A$1:$L$128,5,FALSE),"0")</f>
        <v>0.5</v>
      </c>
      <c r="AQ926" s="9">
        <f>IFERROR(VLOOKUP($AN926,'Introduction probability'!$A$1:$L$128,6,FALSE),"0")</f>
        <v>0.5</v>
      </c>
      <c r="AR926" s="9">
        <f>IFERROR(VLOOKUP($AN926,'Introduction probability'!$A$1:$L$128,7,FALSE),"0")</f>
        <v>0.5</v>
      </c>
      <c r="AS926" s="9">
        <f>IFERROR(VLOOKUP($AN926,'Introduction probability'!$A$1:$L$128,8,FALSE),"0")</f>
        <v>0.5</v>
      </c>
      <c r="AT926" s="9">
        <f>IFERROR(VLOOKUP($AN926,'Introduction probability'!$A$1:$L$128,9,FALSE),"0")</f>
        <v>0.5</v>
      </c>
      <c r="AU926" s="9">
        <f>IFERROR(VLOOKUP($AN926,'Introduction probability'!$A$1:$L$128,10,FALSE),"0")</f>
        <v>1</v>
      </c>
      <c r="AV926" s="9">
        <f>IFERROR(VLOOKUP($AN926,'Introduction probability'!$A$1:$L$128,11,FALSE),"0")</f>
        <v>0.5</v>
      </c>
      <c r="AW926" s="9">
        <f>IFERROR(VLOOKUP($AN926,'Introduction probability'!$A$1:$L$128,12,FALSE),"0")</f>
        <v>0.5</v>
      </c>
      <c r="AY926" s="2" t="str">
        <f t="shared" si="351"/>
        <v>The Swale</v>
      </c>
      <c r="AZ926" s="2" t="str">
        <f t="shared" si="352"/>
        <v>SPA</v>
      </c>
      <c r="BA926" s="2">
        <f t="shared" si="353"/>
        <v>0</v>
      </c>
      <c r="BB926" s="2">
        <f t="shared" si="354"/>
        <v>0</v>
      </c>
      <c r="BC926" s="2">
        <f t="shared" si="355"/>
        <v>0</v>
      </c>
      <c r="BD926" s="2">
        <f t="shared" si="356"/>
        <v>0</v>
      </c>
      <c r="BE926" s="2">
        <f t="shared" si="357"/>
        <v>0</v>
      </c>
      <c r="BF926" s="2">
        <f t="shared" si="358"/>
        <v>0</v>
      </c>
      <c r="BG926" s="2">
        <f t="shared" si="359"/>
        <v>0</v>
      </c>
      <c r="BH926" s="2">
        <f t="shared" si="360"/>
        <v>0</v>
      </c>
    </row>
    <row r="927" spans="1:60" x14ac:dyDescent="0.25">
      <c r="A927" s="1" t="s">
        <v>320</v>
      </c>
      <c r="B927" s="1" t="s">
        <v>321</v>
      </c>
      <c r="C927" s="1" t="s">
        <v>242</v>
      </c>
      <c r="D927" s="1" t="s">
        <v>531</v>
      </c>
      <c r="E927" s="1" t="s">
        <v>204</v>
      </c>
      <c r="F927" s="1" t="s">
        <v>16</v>
      </c>
      <c r="G927" s="1" t="s">
        <v>16</v>
      </c>
      <c r="H927" s="1" t="s">
        <v>17</v>
      </c>
      <c r="I927" s="1" t="s">
        <v>607</v>
      </c>
      <c r="J927" s="1" t="s">
        <v>40</v>
      </c>
      <c r="K927" s="1" t="s">
        <v>16</v>
      </c>
      <c r="L927" s="1" t="s">
        <v>250</v>
      </c>
      <c r="M927" s="2" t="str">
        <f t="shared" si="337"/>
        <v>UK0030292</v>
      </c>
      <c r="N927" s="2" t="str">
        <f t="shared" si="338"/>
        <v>Tweed Estuary</v>
      </c>
      <c r="O927" s="2" t="str">
        <f t="shared" si="339"/>
        <v>SAC</v>
      </c>
      <c r="P927" s="2" t="str">
        <f t="shared" si="341"/>
        <v>A5.4E</v>
      </c>
      <c r="Q927" s="37" t="s">
        <v>433</v>
      </c>
      <c r="R927" s="37" t="s">
        <v>434</v>
      </c>
      <c r="S927" s="37" t="s">
        <v>341</v>
      </c>
      <c r="T927" s="37" t="s">
        <v>598</v>
      </c>
      <c r="U927" s="9">
        <f t="shared" si="342"/>
        <v>0</v>
      </c>
      <c r="V927" s="9">
        <f t="shared" si="343"/>
        <v>0</v>
      </c>
      <c r="W927" s="9">
        <f t="shared" si="344"/>
        <v>0</v>
      </c>
      <c r="X927" s="9">
        <f t="shared" si="345"/>
        <v>1</v>
      </c>
      <c r="Y927" s="9">
        <f t="shared" si="346"/>
        <v>1</v>
      </c>
      <c r="Z927" s="9">
        <f t="shared" si="347"/>
        <v>0</v>
      </c>
      <c r="AA927" s="9">
        <f t="shared" si="348"/>
        <v>0</v>
      </c>
      <c r="AB927" s="9">
        <f t="shared" si="349"/>
        <v>0</v>
      </c>
      <c r="AN927" s="10" t="str">
        <f t="shared" si="340"/>
        <v>The SwaleSPA</v>
      </c>
      <c r="AO927" s="10" t="str">
        <f t="shared" si="350"/>
        <v>The Swale</v>
      </c>
      <c r="AP927" s="9">
        <f>IFERROR(VLOOKUP($AN927,'Introduction probability'!$A$1:$L$128,5,FALSE),"0")</f>
        <v>0.5</v>
      </c>
      <c r="AQ927" s="9">
        <f>IFERROR(VLOOKUP($AN927,'Introduction probability'!$A$1:$L$128,6,FALSE),"0")</f>
        <v>0.5</v>
      </c>
      <c r="AR927" s="9">
        <f>IFERROR(VLOOKUP($AN927,'Introduction probability'!$A$1:$L$128,7,FALSE),"0")</f>
        <v>0.5</v>
      </c>
      <c r="AS927" s="9">
        <f>IFERROR(VLOOKUP($AN927,'Introduction probability'!$A$1:$L$128,8,FALSE),"0")</f>
        <v>0.5</v>
      </c>
      <c r="AT927" s="9">
        <f>IFERROR(VLOOKUP($AN927,'Introduction probability'!$A$1:$L$128,9,FALSE),"0")</f>
        <v>0.5</v>
      </c>
      <c r="AU927" s="9">
        <f>IFERROR(VLOOKUP($AN927,'Introduction probability'!$A$1:$L$128,10,FALSE),"0")</f>
        <v>1</v>
      </c>
      <c r="AV927" s="9">
        <f>IFERROR(VLOOKUP($AN927,'Introduction probability'!$A$1:$L$128,11,FALSE),"0")</f>
        <v>0.5</v>
      </c>
      <c r="AW927" s="9">
        <f>IFERROR(VLOOKUP($AN927,'Introduction probability'!$A$1:$L$128,12,FALSE),"0")</f>
        <v>0.5</v>
      </c>
      <c r="AY927" s="2" t="str">
        <f t="shared" si="351"/>
        <v>The Swale</v>
      </c>
      <c r="AZ927" s="2" t="str">
        <f t="shared" si="352"/>
        <v>SPA</v>
      </c>
      <c r="BA927" s="2">
        <f t="shared" si="353"/>
        <v>0</v>
      </c>
      <c r="BB927" s="2">
        <f t="shared" si="354"/>
        <v>0</v>
      </c>
      <c r="BC927" s="2">
        <f t="shared" si="355"/>
        <v>0</v>
      </c>
      <c r="BD927" s="2">
        <f t="shared" si="356"/>
        <v>0.5</v>
      </c>
      <c r="BE927" s="2">
        <f t="shared" si="357"/>
        <v>0.5</v>
      </c>
      <c r="BF927" s="2">
        <f t="shared" si="358"/>
        <v>0</v>
      </c>
      <c r="BG927" s="2">
        <f t="shared" si="359"/>
        <v>0</v>
      </c>
      <c r="BH927" s="2">
        <f t="shared" si="360"/>
        <v>0</v>
      </c>
    </row>
    <row r="928" spans="1:60" x14ac:dyDescent="0.25">
      <c r="A928" s="1" t="s">
        <v>320</v>
      </c>
      <c r="B928" s="1" t="s">
        <v>321</v>
      </c>
      <c r="C928" s="1" t="s">
        <v>242</v>
      </c>
      <c r="D928" s="1" t="s">
        <v>531</v>
      </c>
      <c r="E928" s="1" t="s">
        <v>204</v>
      </c>
      <c r="F928" s="1" t="s">
        <v>16</v>
      </c>
      <c r="G928" s="1" t="s">
        <v>16</v>
      </c>
      <c r="H928" s="1" t="s">
        <v>17</v>
      </c>
      <c r="I928" s="1" t="s">
        <v>618</v>
      </c>
      <c r="J928" s="1" t="s">
        <v>42</v>
      </c>
      <c r="K928" s="1" t="s">
        <v>16</v>
      </c>
      <c r="L928" s="1" t="s">
        <v>250</v>
      </c>
      <c r="M928" s="2" t="str">
        <f t="shared" si="337"/>
        <v>UK0030292</v>
      </c>
      <c r="N928" s="2" t="str">
        <f t="shared" si="338"/>
        <v>Tweed Estuary</v>
      </c>
      <c r="O928" s="2" t="str">
        <f t="shared" si="339"/>
        <v>SAC</v>
      </c>
      <c r="P928" s="2" t="str">
        <f t="shared" si="341"/>
        <v>A5.2E</v>
      </c>
      <c r="Q928" s="37" t="s">
        <v>433</v>
      </c>
      <c r="R928" s="37" t="s">
        <v>434</v>
      </c>
      <c r="S928" s="37" t="s">
        <v>341</v>
      </c>
      <c r="T928" s="37" t="s">
        <v>594</v>
      </c>
      <c r="U928" s="9">
        <f t="shared" si="342"/>
        <v>1</v>
      </c>
      <c r="V928" s="9">
        <f t="shared" si="343"/>
        <v>1</v>
      </c>
      <c r="W928" s="9">
        <f t="shared" si="344"/>
        <v>1</v>
      </c>
      <c r="X928" s="9">
        <f t="shared" si="345"/>
        <v>0</v>
      </c>
      <c r="Y928" s="9">
        <f t="shared" si="346"/>
        <v>1</v>
      </c>
      <c r="Z928" s="9">
        <f t="shared" si="347"/>
        <v>1</v>
      </c>
      <c r="AA928" s="9">
        <f t="shared" si="348"/>
        <v>1</v>
      </c>
      <c r="AB928" s="9">
        <f t="shared" si="349"/>
        <v>1</v>
      </c>
      <c r="AN928" s="10" t="str">
        <f t="shared" si="340"/>
        <v>The SwaleSPA</v>
      </c>
      <c r="AO928" s="10" t="str">
        <f t="shared" si="350"/>
        <v>The Swale</v>
      </c>
      <c r="AP928" s="9">
        <f>IFERROR(VLOOKUP($AN928,'Introduction probability'!$A$1:$L$128,5,FALSE),"0")</f>
        <v>0.5</v>
      </c>
      <c r="AQ928" s="9">
        <f>IFERROR(VLOOKUP($AN928,'Introduction probability'!$A$1:$L$128,6,FALSE),"0")</f>
        <v>0.5</v>
      </c>
      <c r="AR928" s="9">
        <f>IFERROR(VLOOKUP($AN928,'Introduction probability'!$A$1:$L$128,7,FALSE),"0")</f>
        <v>0.5</v>
      </c>
      <c r="AS928" s="9">
        <f>IFERROR(VLOOKUP($AN928,'Introduction probability'!$A$1:$L$128,8,FALSE),"0")</f>
        <v>0.5</v>
      </c>
      <c r="AT928" s="9">
        <f>IFERROR(VLOOKUP($AN928,'Introduction probability'!$A$1:$L$128,9,FALSE),"0")</f>
        <v>0.5</v>
      </c>
      <c r="AU928" s="9">
        <f>IFERROR(VLOOKUP($AN928,'Introduction probability'!$A$1:$L$128,10,FALSE),"0")</f>
        <v>1</v>
      </c>
      <c r="AV928" s="9">
        <f>IFERROR(VLOOKUP($AN928,'Introduction probability'!$A$1:$L$128,11,FALSE),"0")</f>
        <v>0.5</v>
      </c>
      <c r="AW928" s="9">
        <f>IFERROR(VLOOKUP($AN928,'Introduction probability'!$A$1:$L$128,12,FALSE),"0")</f>
        <v>0.5</v>
      </c>
      <c r="AY928" s="2" t="str">
        <f t="shared" si="351"/>
        <v>The Swale</v>
      </c>
      <c r="AZ928" s="2" t="str">
        <f t="shared" si="352"/>
        <v>SPA</v>
      </c>
      <c r="BA928" s="2">
        <f t="shared" si="353"/>
        <v>0.5</v>
      </c>
      <c r="BB928" s="2">
        <f t="shared" si="354"/>
        <v>0.5</v>
      </c>
      <c r="BC928" s="2">
        <f t="shared" si="355"/>
        <v>0.5</v>
      </c>
      <c r="BD928" s="2">
        <f t="shared" si="356"/>
        <v>0</v>
      </c>
      <c r="BE928" s="2">
        <f t="shared" si="357"/>
        <v>0.5</v>
      </c>
      <c r="BF928" s="2">
        <f t="shared" si="358"/>
        <v>1</v>
      </c>
      <c r="BG928" s="2">
        <f t="shared" si="359"/>
        <v>0.5</v>
      </c>
      <c r="BH928" s="2">
        <f t="shared" si="360"/>
        <v>0.5</v>
      </c>
    </row>
    <row r="929" spans="1:60" x14ac:dyDescent="0.25">
      <c r="A929" s="1" t="s">
        <v>320</v>
      </c>
      <c r="B929" s="1" t="s">
        <v>321</v>
      </c>
      <c r="C929" s="1" t="s">
        <v>242</v>
      </c>
      <c r="D929" s="1" t="s">
        <v>532</v>
      </c>
      <c r="E929" s="1" t="s">
        <v>205</v>
      </c>
      <c r="F929" s="1" t="s">
        <v>16</v>
      </c>
      <c r="G929" s="1" t="s">
        <v>16</v>
      </c>
      <c r="H929" s="1" t="s">
        <v>17</v>
      </c>
      <c r="I929" s="1" t="s">
        <v>450</v>
      </c>
      <c r="J929" s="1" t="s">
        <v>35</v>
      </c>
      <c r="K929" s="1" t="s">
        <v>16</v>
      </c>
      <c r="L929" s="1" t="s">
        <v>19</v>
      </c>
      <c r="M929" s="2" t="str">
        <f t="shared" si="337"/>
        <v>UK0030292</v>
      </c>
      <c r="N929" s="2" t="str">
        <f t="shared" si="338"/>
        <v>Tweed Estuary</v>
      </c>
      <c r="O929" s="2" t="str">
        <f t="shared" si="339"/>
        <v>SAC</v>
      </c>
      <c r="P929" s="2" t="str">
        <f t="shared" si="341"/>
        <v>A2.1</v>
      </c>
      <c r="Q929" s="37" t="s">
        <v>433</v>
      </c>
      <c r="R929" s="37" t="s">
        <v>434</v>
      </c>
      <c r="S929" s="37" t="s">
        <v>341</v>
      </c>
      <c r="T929" s="37" t="s">
        <v>498</v>
      </c>
      <c r="U929" s="9">
        <f t="shared" si="342"/>
        <v>0</v>
      </c>
      <c r="V929" s="9">
        <f t="shared" si="343"/>
        <v>0</v>
      </c>
      <c r="W929" s="9">
        <f t="shared" si="344"/>
        <v>0</v>
      </c>
      <c r="X929" s="9">
        <f t="shared" si="345"/>
        <v>0</v>
      </c>
      <c r="Y929" s="9">
        <f t="shared" si="346"/>
        <v>0</v>
      </c>
      <c r="Z929" s="9">
        <f t="shared" si="347"/>
        <v>0</v>
      </c>
      <c r="AA929" s="9">
        <f t="shared" si="348"/>
        <v>0</v>
      </c>
      <c r="AB929" s="9">
        <f t="shared" si="349"/>
        <v>0</v>
      </c>
      <c r="AN929" s="10" t="str">
        <f t="shared" si="340"/>
        <v>The SwaleSPA</v>
      </c>
      <c r="AO929" s="10" t="str">
        <f t="shared" si="350"/>
        <v>The Swale</v>
      </c>
      <c r="AP929" s="9">
        <f>IFERROR(VLOOKUP($AN929,'Introduction probability'!$A$1:$L$128,5,FALSE),"0")</f>
        <v>0.5</v>
      </c>
      <c r="AQ929" s="9">
        <f>IFERROR(VLOOKUP($AN929,'Introduction probability'!$A$1:$L$128,6,FALSE),"0")</f>
        <v>0.5</v>
      </c>
      <c r="AR929" s="9">
        <f>IFERROR(VLOOKUP($AN929,'Introduction probability'!$A$1:$L$128,7,FALSE),"0")</f>
        <v>0.5</v>
      </c>
      <c r="AS929" s="9">
        <f>IFERROR(VLOOKUP($AN929,'Introduction probability'!$A$1:$L$128,8,FALSE),"0")</f>
        <v>0.5</v>
      </c>
      <c r="AT929" s="9">
        <f>IFERROR(VLOOKUP($AN929,'Introduction probability'!$A$1:$L$128,9,FALSE),"0")</f>
        <v>0.5</v>
      </c>
      <c r="AU929" s="9">
        <f>IFERROR(VLOOKUP($AN929,'Introduction probability'!$A$1:$L$128,10,FALSE),"0")</f>
        <v>1</v>
      </c>
      <c r="AV929" s="9">
        <f>IFERROR(VLOOKUP($AN929,'Introduction probability'!$A$1:$L$128,11,FALSE),"0")</f>
        <v>0.5</v>
      </c>
      <c r="AW929" s="9">
        <f>IFERROR(VLOOKUP($AN929,'Introduction probability'!$A$1:$L$128,12,FALSE),"0")</f>
        <v>0.5</v>
      </c>
      <c r="AY929" s="2" t="str">
        <f t="shared" si="351"/>
        <v>The Swale</v>
      </c>
      <c r="AZ929" s="2" t="str">
        <f t="shared" si="352"/>
        <v>SPA</v>
      </c>
      <c r="BA929" s="2">
        <f t="shared" si="353"/>
        <v>0</v>
      </c>
      <c r="BB929" s="2">
        <f t="shared" si="354"/>
        <v>0</v>
      </c>
      <c r="BC929" s="2">
        <f t="shared" si="355"/>
        <v>0</v>
      </c>
      <c r="BD929" s="2">
        <f t="shared" si="356"/>
        <v>0</v>
      </c>
      <c r="BE929" s="2">
        <f t="shared" si="357"/>
        <v>0</v>
      </c>
      <c r="BF929" s="2">
        <f t="shared" si="358"/>
        <v>0</v>
      </c>
      <c r="BG929" s="2">
        <f t="shared" si="359"/>
        <v>0</v>
      </c>
      <c r="BH929" s="2">
        <f t="shared" si="360"/>
        <v>0</v>
      </c>
    </row>
    <row r="930" spans="1:60" x14ac:dyDescent="0.25">
      <c r="A930" s="1" t="s">
        <v>320</v>
      </c>
      <c r="B930" s="1" t="s">
        <v>321</v>
      </c>
      <c r="C930" s="1" t="s">
        <v>242</v>
      </c>
      <c r="D930" s="1" t="s">
        <v>532</v>
      </c>
      <c r="E930" s="1" t="s">
        <v>205</v>
      </c>
      <c r="F930" s="1" t="s">
        <v>16</v>
      </c>
      <c r="G930" s="1" t="s">
        <v>16</v>
      </c>
      <c r="H930" s="1" t="s">
        <v>17</v>
      </c>
      <c r="I930" s="1" t="s">
        <v>459</v>
      </c>
      <c r="J930" s="1" t="s">
        <v>46</v>
      </c>
      <c r="K930" s="1" t="s">
        <v>16</v>
      </c>
      <c r="L930" s="1" t="s">
        <v>19</v>
      </c>
      <c r="M930" s="2" t="str">
        <f t="shared" si="337"/>
        <v>UK0030292</v>
      </c>
      <c r="N930" s="2" t="str">
        <f t="shared" si="338"/>
        <v>Tweed Estuary</v>
      </c>
      <c r="O930" s="2" t="str">
        <f t="shared" si="339"/>
        <v>SAC</v>
      </c>
      <c r="P930" s="2" t="str">
        <f t="shared" si="341"/>
        <v>A2.4</v>
      </c>
      <c r="Q930" s="37" t="s">
        <v>435</v>
      </c>
      <c r="R930" s="37" t="s">
        <v>436</v>
      </c>
      <c r="S930" s="37" t="s">
        <v>341</v>
      </c>
      <c r="T930" s="37" t="s">
        <v>530</v>
      </c>
      <c r="U930" s="9">
        <f t="shared" si="342"/>
        <v>0</v>
      </c>
      <c r="V930" s="9">
        <f t="shared" si="343"/>
        <v>0</v>
      </c>
      <c r="W930" s="9">
        <f t="shared" si="344"/>
        <v>0</v>
      </c>
      <c r="X930" s="9">
        <f t="shared" si="345"/>
        <v>0</v>
      </c>
      <c r="Y930" s="9">
        <f t="shared" si="346"/>
        <v>0</v>
      </c>
      <c r="Z930" s="9">
        <f t="shared" si="347"/>
        <v>0</v>
      </c>
      <c r="AA930" s="9">
        <f t="shared" si="348"/>
        <v>0</v>
      </c>
      <c r="AB930" s="9">
        <f t="shared" si="349"/>
        <v>0</v>
      </c>
      <c r="AN930" s="10" t="str">
        <f t="shared" si="340"/>
        <v>The WashSPA</v>
      </c>
      <c r="AO930" s="10" t="str">
        <f t="shared" si="350"/>
        <v>The Wash</v>
      </c>
      <c r="AP930" s="9">
        <f>IFERROR(VLOOKUP($AN930,'Introduction probability'!$A$1:$L$128,5,FALSE),"0")</f>
        <v>0.5</v>
      </c>
      <c r="AQ930" s="9">
        <f>IFERROR(VLOOKUP($AN930,'Introduction probability'!$A$1:$L$128,6,FALSE),"0")</f>
        <v>0.5</v>
      </c>
      <c r="AR930" s="9">
        <f>IFERROR(VLOOKUP($AN930,'Introduction probability'!$A$1:$L$128,7,FALSE),"0")</f>
        <v>0.5</v>
      </c>
      <c r="AS930" s="9">
        <f>IFERROR(VLOOKUP($AN930,'Introduction probability'!$A$1:$L$128,8,FALSE),"0")</f>
        <v>0.5</v>
      </c>
      <c r="AT930" s="9">
        <f>IFERROR(VLOOKUP($AN930,'Introduction probability'!$A$1:$L$128,9,FALSE),"0")</f>
        <v>0.5</v>
      </c>
      <c r="AU930" s="9">
        <f>IFERROR(VLOOKUP($AN930,'Introduction probability'!$A$1:$L$128,10,FALSE),"0")</f>
        <v>0.5</v>
      </c>
      <c r="AV930" s="9">
        <f>IFERROR(VLOOKUP($AN930,'Introduction probability'!$A$1:$L$128,11,FALSE),"0")</f>
        <v>0.5</v>
      </c>
      <c r="AW930" s="9">
        <f>IFERROR(VLOOKUP($AN930,'Introduction probability'!$A$1:$L$128,12,FALSE),"0")</f>
        <v>0.5</v>
      </c>
      <c r="AY930" s="2" t="str">
        <f t="shared" si="351"/>
        <v>The Wash</v>
      </c>
      <c r="AZ930" s="2" t="str">
        <f t="shared" si="352"/>
        <v>SPA</v>
      </c>
      <c r="BA930" s="2">
        <f t="shared" si="353"/>
        <v>0</v>
      </c>
      <c r="BB930" s="2">
        <f t="shared" si="354"/>
        <v>0</v>
      </c>
      <c r="BC930" s="2">
        <f t="shared" si="355"/>
        <v>0</v>
      </c>
      <c r="BD930" s="2">
        <f t="shared" si="356"/>
        <v>0</v>
      </c>
      <c r="BE930" s="2">
        <f t="shared" si="357"/>
        <v>0</v>
      </c>
      <c r="BF930" s="2">
        <f t="shared" si="358"/>
        <v>0</v>
      </c>
      <c r="BG930" s="2">
        <f t="shared" si="359"/>
        <v>0</v>
      </c>
      <c r="BH930" s="2">
        <f t="shared" si="360"/>
        <v>0</v>
      </c>
    </row>
    <row r="931" spans="1:60" x14ac:dyDescent="0.25">
      <c r="A931" s="1" t="s">
        <v>320</v>
      </c>
      <c r="B931" s="1" t="s">
        <v>321</v>
      </c>
      <c r="C931" s="1" t="s">
        <v>242</v>
      </c>
      <c r="D931" s="1" t="s">
        <v>532</v>
      </c>
      <c r="E931" s="1" t="s">
        <v>205</v>
      </c>
      <c r="F931" s="1" t="s">
        <v>16</v>
      </c>
      <c r="G931" s="1" t="s">
        <v>16</v>
      </c>
      <c r="H931" s="1" t="s">
        <v>17</v>
      </c>
      <c r="I931" s="1" t="s">
        <v>444</v>
      </c>
      <c r="J931" s="1" t="s">
        <v>27</v>
      </c>
      <c r="K931" s="1" t="s">
        <v>16</v>
      </c>
      <c r="L931" s="1" t="s">
        <v>19</v>
      </c>
      <c r="M931" s="2" t="str">
        <f t="shared" si="337"/>
        <v>UK0030292</v>
      </c>
      <c r="N931" s="2" t="str">
        <f t="shared" si="338"/>
        <v>Tweed Estuary</v>
      </c>
      <c r="O931" s="2" t="str">
        <f t="shared" si="339"/>
        <v>SAC</v>
      </c>
      <c r="P931" s="2" t="str">
        <f t="shared" si="341"/>
        <v>A2.3</v>
      </c>
      <c r="Q931" s="37" t="s">
        <v>435</v>
      </c>
      <c r="R931" s="37" t="s">
        <v>436</v>
      </c>
      <c r="S931" s="37" t="s">
        <v>341</v>
      </c>
      <c r="T931" s="37" t="s">
        <v>536</v>
      </c>
      <c r="U931" s="9">
        <f t="shared" si="342"/>
        <v>1</v>
      </c>
      <c r="V931" s="9">
        <f t="shared" si="343"/>
        <v>1</v>
      </c>
      <c r="W931" s="9">
        <f t="shared" si="344"/>
        <v>1</v>
      </c>
      <c r="X931" s="9">
        <f t="shared" si="345"/>
        <v>1</v>
      </c>
      <c r="Y931" s="9">
        <f t="shared" si="346"/>
        <v>1</v>
      </c>
      <c r="Z931" s="9">
        <f t="shared" si="347"/>
        <v>1</v>
      </c>
      <c r="AA931" s="9">
        <f t="shared" si="348"/>
        <v>1</v>
      </c>
      <c r="AB931" s="9">
        <f t="shared" si="349"/>
        <v>1</v>
      </c>
      <c r="AN931" s="10" t="str">
        <f t="shared" si="340"/>
        <v>The WashSPA</v>
      </c>
      <c r="AO931" s="10" t="str">
        <f t="shared" si="350"/>
        <v>The Wash</v>
      </c>
      <c r="AP931" s="9">
        <f>IFERROR(VLOOKUP($AN931,'Introduction probability'!$A$1:$L$128,5,FALSE),"0")</f>
        <v>0.5</v>
      </c>
      <c r="AQ931" s="9">
        <f>IFERROR(VLOOKUP($AN931,'Introduction probability'!$A$1:$L$128,6,FALSE),"0")</f>
        <v>0.5</v>
      </c>
      <c r="AR931" s="9">
        <f>IFERROR(VLOOKUP($AN931,'Introduction probability'!$A$1:$L$128,7,FALSE),"0")</f>
        <v>0.5</v>
      </c>
      <c r="AS931" s="9">
        <f>IFERROR(VLOOKUP($AN931,'Introduction probability'!$A$1:$L$128,8,FALSE),"0")</f>
        <v>0.5</v>
      </c>
      <c r="AT931" s="9">
        <f>IFERROR(VLOOKUP($AN931,'Introduction probability'!$A$1:$L$128,9,FALSE),"0")</f>
        <v>0.5</v>
      </c>
      <c r="AU931" s="9">
        <f>IFERROR(VLOOKUP($AN931,'Introduction probability'!$A$1:$L$128,10,FALSE),"0")</f>
        <v>0.5</v>
      </c>
      <c r="AV931" s="9">
        <f>IFERROR(VLOOKUP($AN931,'Introduction probability'!$A$1:$L$128,11,FALSE),"0")</f>
        <v>0.5</v>
      </c>
      <c r="AW931" s="9">
        <f>IFERROR(VLOOKUP($AN931,'Introduction probability'!$A$1:$L$128,12,FALSE),"0")</f>
        <v>0.5</v>
      </c>
      <c r="AY931" s="2" t="str">
        <f t="shared" si="351"/>
        <v>The Wash</v>
      </c>
      <c r="AZ931" s="2" t="str">
        <f t="shared" si="352"/>
        <v>SPA</v>
      </c>
      <c r="BA931" s="2">
        <f t="shared" si="353"/>
        <v>0.5</v>
      </c>
      <c r="BB931" s="2">
        <f t="shared" si="354"/>
        <v>0.5</v>
      </c>
      <c r="BC931" s="2">
        <f t="shared" si="355"/>
        <v>0.5</v>
      </c>
      <c r="BD931" s="2">
        <f t="shared" si="356"/>
        <v>0.5</v>
      </c>
      <c r="BE931" s="2">
        <f t="shared" si="357"/>
        <v>0.5</v>
      </c>
      <c r="BF931" s="2">
        <f t="shared" si="358"/>
        <v>0.5</v>
      </c>
      <c r="BG931" s="2">
        <f t="shared" si="359"/>
        <v>0.5</v>
      </c>
      <c r="BH931" s="2">
        <f t="shared" si="360"/>
        <v>0.5</v>
      </c>
    </row>
    <row r="932" spans="1:60" x14ac:dyDescent="0.25">
      <c r="A932" s="1" t="s">
        <v>320</v>
      </c>
      <c r="B932" s="1" t="s">
        <v>321</v>
      </c>
      <c r="C932" s="1" t="s">
        <v>242</v>
      </c>
      <c r="D932" s="1" t="s">
        <v>532</v>
      </c>
      <c r="E932" s="1" t="s">
        <v>205</v>
      </c>
      <c r="F932" s="1" t="s">
        <v>16</v>
      </c>
      <c r="G932" s="1" t="s">
        <v>16</v>
      </c>
      <c r="H932" s="1" t="s">
        <v>17</v>
      </c>
      <c r="I932" s="1" t="s">
        <v>465</v>
      </c>
      <c r="J932" s="1" t="s">
        <v>56</v>
      </c>
      <c r="K932" s="1" t="s">
        <v>16</v>
      </c>
      <c r="L932" s="1" t="s">
        <v>19</v>
      </c>
      <c r="M932" s="2" t="str">
        <f t="shared" si="337"/>
        <v>UK0030292</v>
      </c>
      <c r="N932" s="2" t="str">
        <f t="shared" si="338"/>
        <v>Tweed Estuary</v>
      </c>
      <c r="O932" s="2" t="str">
        <f t="shared" si="339"/>
        <v>SAC</v>
      </c>
      <c r="P932" s="2" t="str">
        <f t="shared" si="341"/>
        <v>A2.2</v>
      </c>
      <c r="Q932" s="37" t="s">
        <v>435</v>
      </c>
      <c r="R932" s="37" t="s">
        <v>436</v>
      </c>
      <c r="S932" s="37" t="s">
        <v>341</v>
      </c>
      <c r="T932" s="37" t="s">
        <v>596</v>
      </c>
      <c r="U932" s="9">
        <f t="shared" si="342"/>
        <v>0</v>
      </c>
      <c r="V932" s="9">
        <f t="shared" si="343"/>
        <v>0</v>
      </c>
      <c r="W932" s="9">
        <f t="shared" si="344"/>
        <v>0</v>
      </c>
      <c r="X932" s="9">
        <f t="shared" si="345"/>
        <v>0</v>
      </c>
      <c r="Y932" s="9">
        <f t="shared" si="346"/>
        <v>0</v>
      </c>
      <c r="Z932" s="9">
        <f t="shared" si="347"/>
        <v>0</v>
      </c>
      <c r="AA932" s="9">
        <f t="shared" si="348"/>
        <v>0</v>
      </c>
      <c r="AB932" s="9">
        <f t="shared" si="349"/>
        <v>0</v>
      </c>
      <c r="AN932" s="10" t="str">
        <f t="shared" si="340"/>
        <v>The WashSPA</v>
      </c>
      <c r="AO932" s="10" t="str">
        <f t="shared" si="350"/>
        <v>The Wash</v>
      </c>
      <c r="AP932" s="9">
        <f>IFERROR(VLOOKUP($AN932,'Introduction probability'!$A$1:$L$128,5,FALSE),"0")</f>
        <v>0.5</v>
      </c>
      <c r="AQ932" s="9">
        <f>IFERROR(VLOOKUP($AN932,'Introduction probability'!$A$1:$L$128,6,FALSE),"0")</f>
        <v>0.5</v>
      </c>
      <c r="AR932" s="9">
        <f>IFERROR(VLOOKUP($AN932,'Introduction probability'!$A$1:$L$128,7,FALSE),"0")</f>
        <v>0.5</v>
      </c>
      <c r="AS932" s="9">
        <f>IFERROR(VLOOKUP($AN932,'Introduction probability'!$A$1:$L$128,8,FALSE),"0")</f>
        <v>0.5</v>
      </c>
      <c r="AT932" s="9">
        <f>IFERROR(VLOOKUP($AN932,'Introduction probability'!$A$1:$L$128,9,FALSE),"0")</f>
        <v>0.5</v>
      </c>
      <c r="AU932" s="9">
        <f>IFERROR(VLOOKUP($AN932,'Introduction probability'!$A$1:$L$128,10,FALSE),"0")</f>
        <v>0.5</v>
      </c>
      <c r="AV932" s="9">
        <f>IFERROR(VLOOKUP($AN932,'Introduction probability'!$A$1:$L$128,11,FALSE),"0")</f>
        <v>0.5</v>
      </c>
      <c r="AW932" s="9">
        <f>IFERROR(VLOOKUP($AN932,'Introduction probability'!$A$1:$L$128,12,FALSE),"0")</f>
        <v>0.5</v>
      </c>
      <c r="AY932" s="2" t="str">
        <f t="shared" si="351"/>
        <v>The Wash</v>
      </c>
      <c r="AZ932" s="2" t="str">
        <f t="shared" si="352"/>
        <v>SPA</v>
      </c>
      <c r="BA932" s="2">
        <f t="shared" si="353"/>
        <v>0</v>
      </c>
      <c r="BB932" s="2">
        <f t="shared" si="354"/>
        <v>0</v>
      </c>
      <c r="BC932" s="2">
        <f t="shared" si="355"/>
        <v>0</v>
      </c>
      <c r="BD932" s="2">
        <f t="shared" si="356"/>
        <v>0</v>
      </c>
      <c r="BE932" s="2">
        <f t="shared" si="357"/>
        <v>0</v>
      </c>
      <c r="BF932" s="2">
        <f t="shared" si="358"/>
        <v>0</v>
      </c>
      <c r="BG932" s="2">
        <f t="shared" si="359"/>
        <v>0</v>
      </c>
      <c r="BH932" s="2">
        <f t="shared" si="360"/>
        <v>0</v>
      </c>
    </row>
    <row r="933" spans="1:60" x14ac:dyDescent="0.25">
      <c r="A933" s="1" t="s">
        <v>320</v>
      </c>
      <c r="B933" s="1" t="s">
        <v>321</v>
      </c>
      <c r="C933" s="1" t="s">
        <v>242</v>
      </c>
      <c r="D933" s="1" t="s">
        <v>515</v>
      </c>
      <c r="E933" s="1" t="s">
        <v>208</v>
      </c>
      <c r="F933" s="1" t="s">
        <v>208</v>
      </c>
      <c r="G933" s="1" t="s">
        <v>16</v>
      </c>
      <c r="H933" s="1" t="s">
        <v>17</v>
      </c>
      <c r="I933" s="1" t="s">
        <v>16</v>
      </c>
      <c r="J933" s="1" t="s">
        <v>16</v>
      </c>
      <c r="K933" s="1" t="s">
        <v>16</v>
      </c>
      <c r="L933" s="1" t="s">
        <v>16</v>
      </c>
      <c r="M933" s="2" t="str">
        <f t="shared" si="337"/>
        <v>UK0030292</v>
      </c>
      <c r="N933" s="2" t="str">
        <f t="shared" si="338"/>
        <v>Tweed Estuary</v>
      </c>
      <c r="O933" s="2" t="str">
        <f t="shared" si="339"/>
        <v>SAC</v>
      </c>
      <c r="P933" s="2" t="str">
        <f t="shared" si="341"/>
        <v>S1099</v>
      </c>
      <c r="Q933" s="37" t="s">
        <v>435</v>
      </c>
      <c r="R933" s="37" t="s">
        <v>436</v>
      </c>
      <c r="S933" s="37" t="s">
        <v>341</v>
      </c>
      <c r="T933" s="37" t="s">
        <v>459</v>
      </c>
      <c r="U933" s="9">
        <f t="shared" si="342"/>
        <v>0</v>
      </c>
      <c r="V933" s="9">
        <f t="shared" si="343"/>
        <v>1</v>
      </c>
      <c r="W933" s="9">
        <f t="shared" si="344"/>
        <v>0</v>
      </c>
      <c r="X933" s="9">
        <f t="shared" si="345"/>
        <v>0</v>
      </c>
      <c r="Y933" s="9">
        <f t="shared" si="346"/>
        <v>0</v>
      </c>
      <c r="Z933" s="9">
        <f t="shared" si="347"/>
        <v>0</v>
      </c>
      <c r="AA933" s="9">
        <f t="shared" si="348"/>
        <v>0</v>
      </c>
      <c r="AB933" s="9">
        <f t="shared" si="349"/>
        <v>0</v>
      </c>
      <c r="AN933" s="10" t="str">
        <f t="shared" si="340"/>
        <v>The WashSPA</v>
      </c>
      <c r="AO933" s="10" t="str">
        <f t="shared" si="350"/>
        <v>The Wash</v>
      </c>
      <c r="AP933" s="9">
        <f>IFERROR(VLOOKUP($AN933,'Introduction probability'!$A$1:$L$128,5,FALSE),"0")</f>
        <v>0.5</v>
      </c>
      <c r="AQ933" s="9">
        <f>IFERROR(VLOOKUP($AN933,'Introduction probability'!$A$1:$L$128,6,FALSE),"0")</f>
        <v>0.5</v>
      </c>
      <c r="AR933" s="9">
        <f>IFERROR(VLOOKUP($AN933,'Introduction probability'!$A$1:$L$128,7,FALSE),"0")</f>
        <v>0.5</v>
      </c>
      <c r="AS933" s="9">
        <f>IFERROR(VLOOKUP($AN933,'Introduction probability'!$A$1:$L$128,8,FALSE),"0")</f>
        <v>0.5</v>
      </c>
      <c r="AT933" s="9">
        <f>IFERROR(VLOOKUP($AN933,'Introduction probability'!$A$1:$L$128,9,FALSE),"0")</f>
        <v>0.5</v>
      </c>
      <c r="AU933" s="9">
        <f>IFERROR(VLOOKUP($AN933,'Introduction probability'!$A$1:$L$128,10,FALSE),"0")</f>
        <v>0.5</v>
      </c>
      <c r="AV933" s="9">
        <f>IFERROR(VLOOKUP($AN933,'Introduction probability'!$A$1:$L$128,11,FALSE),"0")</f>
        <v>0.5</v>
      </c>
      <c r="AW933" s="9">
        <f>IFERROR(VLOOKUP($AN933,'Introduction probability'!$A$1:$L$128,12,FALSE),"0")</f>
        <v>0.5</v>
      </c>
      <c r="AY933" s="2" t="str">
        <f t="shared" si="351"/>
        <v>The Wash</v>
      </c>
      <c r="AZ933" s="2" t="str">
        <f t="shared" si="352"/>
        <v>SPA</v>
      </c>
      <c r="BA933" s="2">
        <f t="shared" si="353"/>
        <v>0</v>
      </c>
      <c r="BB933" s="2">
        <f t="shared" si="354"/>
        <v>0.5</v>
      </c>
      <c r="BC933" s="2">
        <f t="shared" si="355"/>
        <v>0</v>
      </c>
      <c r="BD933" s="2">
        <f t="shared" si="356"/>
        <v>0</v>
      </c>
      <c r="BE933" s="2">
        <f t="shared" si="357"/>
        <v>0</v>
      </c>
      <c r="BF933" s="2">
        <f t="shared" si="358"/>
        <v>0</v>
      </c>
      <c r="BG933" s="2">
        <f t="shared" si="359"/>
        <v>0</v>
      </c>
      <c r="BH933" s="2">
        <f t="shared" si="360"/>
        <v>0</v>
      </c>
    </row>
    <row r="934" spans="1:60" x14ac:dyDescent="0.25">
      <c r="A934" s="1" t="s">
        <v>320</v>
      </c>
      <c r="B934" s="1" t="s">
        <v>321</v>
      </c>
      <c r="C934" s="1" t="s">
        <v>242</v>
      </c>
      <c r="D934" s="1" t="s">
        <v>516</v>
      </c>
      <c r="E934" s="1" t="s">
        <v>209</v>
      </c>
      <c r="F934" s="1" t="s">
        <v>210</v>
      </c>
      <c r="G934" s="1" t="s">
        <v>16</v>
      </c>
      <c r="H934" s="1" t="s">
        <v>17</v>
      </c>
      <c r="I934" s="1" t="s">
        <v>16</v>
      </c>
      <c r="J934" s="1" t="s">
        <v>16</v>
      </c>
      <c r="K934" s="1" t="s">
        <v>16</v>
      </c>
      <c r="L934" s="1" t="s">
        <v>16</v>
      </c>
      <c r="M934" s="2" t="str">
        <f t="shared" si="337"/>
        <v>UK0030292</v>
      </c>
      <c r="N934" s="2" t="str">
        <f t="shared" si="338"/>
        <v>Tweed Estuary</v>
      </c>
      <c r="O934" s="2" t="str">
        <f t="shared" si="339"/>
        <v>SAC</v>
      </c>
      <c r="P934" s="2" t="str">
        <f t="shared" si="341"/>
        <v>S1095</v>
      </c>
      <c r="Q934" s="37" t="s">
        <v>435</v>
      </c>
      <c r="R934" s="37" t="s">
        <v>436</v>
      </c>
      <c r="S934" s="37" t="s">
        <v>341</v>
      </c>
      <c r="T934" s="37" t="s">
        <v>444</v>
      </c>
      <c r="U934" s="9">
        <f t="shared" si="342"/>
        <v>0</v>
      </c>
      <c r="V934" s="9">
        <f t="shared" si="343"/>
        <v>0</v>
      </c>
      <c r="W934" s="9">
        <f t="shared" si="344"/>
        <v>0</v>
      </c>
      <c r="X934" s="9">
        <f t="shared" si="345"/>
        <v>0</v>
      </c>
      <c r="Y934" s="9">
        <f t="shared" si="346"/>
        <v>0</v>
      </c>
      <c r="Z934" s="9">
        <f t="shared" si="347"/>
        <v>0</v>
      </c>
      <c r="AA934" s="9">
        <f t="shared" si="348"/>
        <v>0</v>
      </c>
      <c r="AB934" s="9">
        <f t="shared" si="349"/>
        <v>0</v>
      </c>
      <c r="AN934" s="10" t="str">
        <f t="shared" si="340"/>
        <v>The WashSPA</v>
      </c>
      <c r="AO934" s="10" t="str">
        <f t="shared" si="350"/>
        <v>The Wash</v>
      </c>
      <c r="AP934" s="9">
        <f>IFERROR(VLOOKUP($AN934,'Introduction probability'!$A$1:$L$128,5,FALSE),"0")</f>
        <v>0.5</v>
      </c>
      <c r="AQ934" s="9">
        <f>IFERROR(VLOOKUP($AN934,'Introduction probability'!$A$1:$L$128,6,FALSE),"0")</f>
        <v>0.5</v>
      </c>
      <c r="AR934" s="9">
        <f>IFERROR(VLOOKUP($AN934,'Introduction probability'!$A$1:$L$128,7,FALSE),"0")</f>
        <v>0.5</v>
      </c>
      <c r="AS934" s="9">
        <f>IFERROR(VLOOKUP($AN934,'Introduction probability'!$A$1:$L$128,8,FALSE),"0")</f>
        <v>0.5</v>
      </c>
      <c r="AT934" s="9">
        <f>IFERROR(VLOOKUP($AN934,'Introduction probability'!$A$1:$L$128,9,FALSE),"0")</f>
        <v>0.5</v>
      </c>
      <c r="AU934" s="9">
        <f>IFERROR(VLOOKUP($AN934,'Introduction probability'!$A$1:$L$128,10,FALSE),"0")</f>
        <v>0.5</v>
      </c>
      <c r="AV934" s="9">
        <f>IFERROR(VLOOKUP($AN934,'Introduction probability'!$A$1:$L$128,11,FALSE),"0")</f>
        <v>0.5</v>
      </c>
      <c r="AW934" s="9">
        <f>IFERROR(VLOOKUP($AN934,'Introduction probability'!$A$1:$L$128,12,FALSE),"0")</f>
        <v>0.5</v>
      </c>
      <c r="AY934" s="2" t="str">
        <f t="shared" si="351"/>
        <v>The Wash</v>
      </c>
      <c r="AZ934" s="2" t="str">
        <f t="shared" si="352"/>
        <v>SPA</v>
      </c>
      <c r="BA934" s="2">
        <f t="shared" si="353"/>
        <v>0</v>
      </c>
      <c r="BB934" s="2">
        <f t="shared" si="354"/>
        <v>0</v>
      </c>
      <c r="BC934" s="2">
        <f t="shared" si="355"/>
        <v>0</v>
      </c>
      <c r="BD934" s="2">
        <f t="shared" si="356"/>
        <v>0</v>
      </c>
      <c r="BE934" s="2">
        <f t="shared" si="357"/>
        <v>0</v>
      </c>
      <c r="BF934" s="2">
        <f t="shared" si="358"/>
        <v>0</v>
      </c>
      <c r="BG934" s="2">
        <f t="shared" si="359"/>
        <v>0</v>
      </c>
      <c r="BH934" s="2">
        <f t="shared" si="360"/>
        <v>0</v>
      </c>
    </row>
    <row r="935" spans="1:60" x14ac:dyDescent="0.25">
      <c r="A935" s="1" t="s">
        <v>322</v>
      </c>
      <c r="B935" s="1" t="s">
        <v>323</v>
      </c>
      <c r="C935" s="1" t="s">
        <v>324</v>
      </c>
      <c r="D935" s="1" t="s">
        <v>441</v>
      </c>
      <c r="E935" s="1" t="s">
        <v>15</v>
      </c>
      <c r="F935" s="1" t="s">
        <v>16</v>
      </c>
      <c r="G935" s="1" t="s">
        <v>16</v>
      </c>
      <c r="H935" s="1" t="s">
        <v>17</v>
      </c>
      <c r="I935" s="1" t="s">
        <v>632</v>
      </c>
      <c r="J935" s="1" t="s">
        <v>303</v>
      </c>
      <c r="K935" s="1" t="s">
        <v>16</v>
      </c>
      <c r="L935" s="1" t="s">
        <v>19</v>
      </c>
      <c r="M935" s="2" t="str">
        <f t="shared" si="337"/>
        <v>UK0030369</v>
      </c>
      <c r="N935" s="2" t="str">
        <f t="shared" si="338"/>
        <v>Haisborough, Hammond and Winterton</v>
      </c>
      <c r="O935" s="2" t="str">
        <f t="shared" si="339"/>
        <v>SAC / SCI</v>
      </c>
      <c r="P935" s="2" t="str">
        <f t="shared" si="341"/>
        <v>A5.61</v>
      </c>
      <c r="Q935" s="37" t="s">
        <v>435</v>
      </c>
      <c r="R935" s="37" t="s">
        <v>436</v>
      </c>
      <c r="S935" s="37" t="s">
        <v>341</v>
      </c>
      <c r="T935" s="37" t="s">
        <v>465</v>
      </c>
      <c r="U935" s="9">
        <f t="shared" si="342"/>
        <v>0</v>
      </c>
      <c r="V935" s="9">
        <f t="shared" si="343"/>
        <v>0</v>
      </c>
      <c r="W935" s="9">
        <f t="shared" si="344"/>
        <v>0</v>
      </c>
      <c r="X935" s="9">
        <f t="shared" si="345"/>
        <v>0</v>
      </c>
      <c r="Y935" s="9">
        <f t="shared" si="346"/>
        <v>0</v>
      </c>
      <c r="Z935" s="9">
        <f t="shared" si="347"/>
        <v>0</v>
      </c>
      <c r="AA935" s="9">
        <f t="shared" si="348"/>
        <v>0</v>
      </c>
      <c r="AB935" s="9">
        <f t="shared" si="349"/>
        <v>0</v>
      </c>
      <c r="AN935" s="10" t="str">
        <f t="shared" si="340"/>
        <v>The WashSPA</v>
      </c>
      <c r="AO935" s="10" t="str">
        <f t="shared" si="350"/>
        <v>The Wash</v>
      </c>
      <c r="AP935" s="9">
        <f>IFERROR(VLOOKUP($AN935,'Introduction probability'!$A$1:$L$128,5,FALSE),"0")</f>
        <v>0.5</v>
      </c>
      <c r="AQ935" s="9">
        <f>IFERROR(VLOOKUP($AN935,'Introduction probability'!$A$1:$L$128,6,FALSE),"0")</f>
        <v>0.5</v>
      </c>
      <c r="AR935" s="9">
        <f>IFERROR(VLOOKUP($AN935,'Introduction probability'!$A$1:$L$128,7,FALSE),"0")</f>
        <v>0.5</v>
      </c>
      <c r="AS935" s="9">
        <f>IFERROR(VLOOKUP($AN935,'Introduction probability'!$A$1:$L$128,8,FALSE),"0")</f>
        <v>0.5</v>
      </c>
      <c r="AT935" s="9">
        <f>IFERROR(VLOOKUP($AN935,'Introduction probability'!$A$1:$L$128,9,FALSE),"0")</f>
        <v>0.5</v>
      </c>
      <c r="AU935" s="9">
        <f>IFERROR(VLOOKUP($AN935,'Introduction probability'!$A$1:$L$128,10,FALSE),"0")</f>
        <v>0.5</v>
      </c>
      <c r="AV935" s="9">
        <f>IFERROR(VLOOKUP($AN935,'Introduction probability'!$A$1:$L$128,11,FALSE),"0")</f>
        <v>0.5</v>
      </c>
      <c r="AW935" s="9">
        <f>IFERROR(VLOOKUP($AN935,'Introduction probability'!$A$1:$L$128,12,FALSE),"0")</f>
        <v>0.5</v>
      </c>
      <c r="AY935" s="2" t="str">
        <f t="shared" si="351"/>
        <v>The Wash</v>
      </c>
      <c r="AZ935" s="2" t="str">
        <f t="shared" si="352"/>
        <v>SPA</v>
      </c>
      <c r="BA935" s="2">
        <f t="shared" si="353"/>
        <v>0</v>
      </c>
      <c r="BB935" s="2">
        <f t="shared" si="354"/>
        <v>0</v>
      </c>
      <c r="BC935" s="2">
        <f t="shared" si="355"/>
        <v>0</v>
      </c>
      <c r="BD935" s="2">
        <f t="shared" si="356"/>
        <v>0</v>
      </c>
      <c r="BE935" s="2">
        <f t="shared" si="357"/>
        <v>0</v>
      </c>
      <c r="BF935" s="2">
        <f t="shared" si="358"/>
        <v>0</v>
      </c>
      <c r="BG935" s="2">
        <f t="shared" si="359"/>
        <v>0</v>
      </c>
      <c r="BH935" s="2">
        <f t="shared" si="360"/>
        <v>0</v>
      </c>
    </row>
    <row r="936" spans="1:60" x14ac:dyDescent="0.25">
      <c r="A936" s="1" t="s">
        <v>322</v>
      </c>
      <c r="B936" s="1" t="s">
        <v>323</v>
      </c>
      <c r="C936" s="1" t="s">
        <v>324</v>
      </c>
      <c r="D936" s="1" t="s">
        <v>548</v>
      </c>
      <c r="E936" s="1" t="s">
        <v>276</v>
      </c>
      <c r="F936" s="1" t="s">
        <v>16</v>
      </c>
      <c r="G936" s="1" t="s">
        <v>16</v>
      </c>
      <c r="H936" s="1" t="s">
        <v>17</v>
      </c>
      <c r="I936" s="1" t="s">
        <v>472</v>
      </c>
      <c r="J936" s="1" t="s">
        <v>65</v>
      </c>
      <c r="K936" s="1" t="s">
        <v>16</v>
      </c>
      <c r="L936" s="1" t="s">
        <v>19</v>
      </c>
      <c r="M936" s="2" t="str">
        <f t="shared" si="337"/>
        <v>UK0030369</v>
      </c>
      <c r="N936" s="2" t="str">
        <f t="shared" si="338"/>
        <v>Haisborough, Hammond and Winterton</v>
      </c>
      <c r="O936" s="2" t="str">
        <f t="shared" si="339"/>
        <v>SAC / SCI</v>
      </c>
      <c r="P936" s="2" t="str">
        <f t="shared" si="341"/>
        <v>A5.1</v>
      </c>
      <c r="Q936" s="37" t="s">
        <v>435</v>
      </c>
      <c r="R936" s="37" t="s">
        <v>436</v>
      </c>
      <c r="S936" s="37" t="s">
        <v>341</v>
      </c>
      <c r="T936" s="37" t="s">
        <v>543</v>
      </c>
      <c r="U936" s="9">
        <f t="shared" si="342"/>
        <v>0</v>
      </c>
      <c r="V936" s="9">
        <f t="shared" si="343"/>
        <v>0</v>
      </c>
      <c r="W936" s="9">
        <f t="shared" si="344"/>
        <v>0</v>
      </c>
      <c r="X936" s="9">
        <f t="shared" si="345"/>
        <v>0</v>
      </c>
      <c r="Y936" s="9">
        <f t="shared" si="346"/>
        <v>0</v>
      </c>
      <c r="Z936" s="9">
        <f t="shared" si="347"/>
        <v>0</v>
      </c>
      <c r="AA936" s="9">
        <f t="shared" si="348"/>
        <v>0</v>
      </c>
      <c r="AB936" s="9">
        <f t="shared" si="349"/>
        <v>0</v>
      </c>
      <c r="AN936" s="10" t="str">
        <f t="shared" si="340"/>
        <v>The WashSPA</v>
      </c>
      <c r="AO936" s="10" t="str">
        <f t="shared" si="350"/>
        <v>The Wash</v>
      </c>
      <c r="AP936" s="9">
        <f>IFERROR(VLOOKUP($AN936,'Introduction probability'!$A$1:$L$128,5,FALSE),"0")</f>
        <v>0.5</v>
      </c>
      <c r="AQ936" s="9">
        <f>IFERROR(VLOOKUP($AN936,'Introduction probability'!$A$1:$L$128,6,FALSE),"0")</f>
        <v>0.5</v>
      </c>
      <c r="AR936" s="9">
        <f>IFERROR(VLOOKUP($AN936,'Introduction probability'!$A$1:$L$128,7,FALSE),"0")</f>
        <v>0.5</v>
      </c>
      <c r="AS936" s="9">
        <f>IFERROR(VLOOKUP($AN936,'Introduction probability'!$A$1:$L$128,8,FALSE),"0")</f>
        <v>0.5</v>
      </c>
      <c r="AT936" s="9">
        <f>IFERROR(VLOOKUP($AN936,'Introduction probability'!$A$1:$L$128,9,FALSE),"0")</f>
        <v>0.5</v>
      </c>
      <c r="AU936" s="9">
        <f>IFERROR(VLOOKUP($AN936,'Introduction probability'!$A$1:$L$128,10,FALSE),"0")</f>
        <v>0.5</v>
      </c>
      <c r="AV936" s="9">
        <f>IFERROR(VLOOKUP($AN936,'Introduction probability'!$A$1:$L$128,11,FALSE),"0")</f>
        <v>0.5</v>
      </c>
      <c r="AW936" s="9">
        <f>IFERROR(VLOOKUP($AN936,'Introduction probability'!$A$1:$L$128,12,FALSE),"0")</f>
        <v>0.5</v>
      </c>
      <c r="AY936" s="2" t="str">
        <f t="shared" si="351"/>
        <v>The Wash</v>
      </c>
      <c r="AZ936" s="2" t="str">
        <f t="shared" si="352"/>
        <v>SPA</v>
      </c>
      <c r="BA936" s="2">
        <f t="shared" si="353"/>
        <v>0</v>
      </c>
      <c r="BB936" s="2">
        <f t="shared" si="354"/>
        <v>0</v>
      </c>
      <c r="BC936" s="2">
        <f t="shared" si="355"/>
        <v>0</v>
      </c>
      <c r="BD936" s="2">
        <f t="shared" si="356"/>
        <v>0</v>
      </c>
      <c r="BE936" s="2">
        <f t="shared" si="357"/>
        <v>0</v>
      </c>
      <c r="BF936" s="2">
        <f t="shared" si="358"/>
        <v>0</v>
      </c>
      <c r="BG936" s="2">
        <f t="shared" si="359"/>
        <v>0</v>
      </c>
      <c r="BH936" s="2">
        <f t="shared" si="360"/>
        <v>0</v>
      </c>
    </row>
    <row r="937" spans="1:60" x14ac:dyDescent="0.25">
      <c r="A937" s="1" t="s">
        <v>322</v>
      </c>
      <c r="B937" s="1" t="s">
        <v>323</v>
      </c>
      <c r="C937" s="1" t="s">
        <v>324</v>
      </c>
      <c r="D937" s="1" t="s">
        <v>548</v>
      </c>
      <c r="E937" s="1" t="s">
        <v>276</v>
      </c>
      <c r="F937" s="1" t="s">
        <v>16</v>
      </c>
      <c r="G937" s="1" t="s">
        <v>16</v>
      </c>
      <c r="H937" s="1" t="s">
        <v>17</v>
      </c>
      <c r="I937" s="1" t="s">
        <v>455</v>
      </c>
      <c r="J937" s="1" t="s">
        <v>40</v>
      </c>
      <c r="K937" s="1" t="s">
        <v>16</v>
      </c>
      <c r="L937" s="1" t="s">
        <v>19</v>
      </c>
      <c r="M937" s="2" t="str">
        <f t="shared" si="337"/>
        <v>UK0030369</v>
      </c>
      <c r="N937" s="2" t="str">
        <f t="shared" si="338"/>
        <v>Haisborough, Hammond and Winterton</v>
      </c>
      <c r="O937" s="2" t="str">
        <f t="shared" si="339"/>
        <v>SAC / SCI</v>
      </c>
      <c r="P937" s="2" t="str">
        <f t="shared" si="341"/>
        <v>A5.4</v>
      </c>
      <c r="Q937" s="37" t="s">
        <v>435</v>
      </c>
      <c r="R937" s="37" t="s">
        <v>436</v>
      </c>
      <c r="S937" s="37" t="s">
        <v>341</v>
      </c>
      <c r="T937" s="37" t="s">
        <v>590</v>
      </c>
      <c r="U937" s="9">
        <f t="shared" si="342"/>
        <v>0</v>
      </c>
      <c r="V937" s="9">
        <f t="shared" si="343"/>
        <v>1</v>
      </c>
      <c r="W937" s="9">
        <f t="shared" si="344"/>
        <v>1</v>
      </c>
      <c r="X937" s="9">
        <f t="shared" si="345"/>
        <v>1</v>
      </c>
      <c r="Y937" s="9">
        <f t="shared" si="346"/>
        <v>1</v>
      </c>
      <c r="Z937" s="9">
        <f t="shared" si="347"/>
        <v>1</v>
      </c>
      <c r="AA937" s="9">
        <f t="shared" si="348"/>
        <v>1</v>
      </c>
      <c r="AB937" s="9">
        <f t="shared" si="349"/>
        <v>0</v>
      </c>
      <c r="AN937" s="10" t="str">
        <f t="shared" si="340"/>
        <v>The WashSPA</v>
      </c>
      <c r="AO937" s="10" t="str">
        <f t="shared" si="350"/>
        <v>The Wash</v>
      </c>
      <c r="AP937" s="9">
        <f>IFERROR(VLOOKUP($AN937,'Introduction probability'!$A$1:$L$128,5,FALSE),"0")</f>
        <v>0.5</v>
      </c>
      <c r="AQ937" s="9">
        <f>IFERROR(VLOOKUP($AN937,'Introduction probability'!$A$1:$L$128,6,FALSE),"0")</f>
        <v>0.5</v>
      </c>
      <c r="AR937" s="9">
        <f>IFERROR(VLOOKUP($AN937,'Introduction probability'!$A$1:$L$128,7,FALSE),"0")</f>
        <v>0.5</v>
      </c>
      <c r="AS937" s="9">
        <f>IFERROR(VLOOKUP($AN937,'Introduction probability'!$A$1:$L$128,8,FALSE),"0")</f>
        <v>0.5</v>
      </c>
      <c r="AT937" s="9">
        <f>IFERROR(VLOOKUP($AN937,'Introduction probability'!$A$1:$L$128,9,FALSE),"0")</f>
        <v>0.5</v>
      </c>
      <c r="AU937" s="9">
        <f>IFERROR(VLOOKUP($AN937,'Introduction probability'!$A$1:$L$128,10,FALSE),"0")</f>
        <v>0.5</v>
      </c>
      <c r="AV937" s="9">
        <f>IFERROR(VLOOKUP($AN937,'Introduction probability'!$A$1:$L$128,11,FALSE),"0")</f>
        <v>0.5</v>
      </c>
      <c r="AW937" s="9">
        <f>IFERROR(VLOOKUP($AN937,'Introduction probability'!$A$1:$L$128,12,FALSE),"0")</f>
        <v>0.5</v>
      </c>
      <c r="AY937" s="2" t="str">
        <f t="shared" si="351"/>
        <v>The Wash</v>
      </c>
      <c r="AZ937" s="2" t="str">
        <f t="shared" si="352"/>
        <v>SPA</v>
      </c>
      <c r="BA937" s="2">
        <f t="shared" si="353"/>
        <v>0</v>
      </c>
      <c r="BB937" s="2">
        <f t="shared" si="354"/>
        <v>0.5</v>
      </c>
      <c r="BC937" s="2">
        <f t="shared" si="355"/>
        <v>0.5</v>
      </c>
      <c r="BD937" s="2">
        <f t="shared" si="356"/>
        <v>0.5</v>
      </c>
      <c r="BE937" s="2">
        <f t="shared" si="357"/>
        <v>0.5</v>
      </c>
      <c r="BF937" s="2">
        <f t="shared" si="358"/>
        <v>0.5</v>
      </c>
      <c r="BG937" s="2">
        <f t="shared" si="359"/>
        <v>0.5</v>
      </c>
      <c r="BH937" s="2">
        <f t="shared" si="360"/>
        <v>0</v>
      </c>
    </row>
    <row r="938" spans="1:60" x14ac:dyDescent="0.25">
      <c r="A938" s="1" t="s">
        <v>322</v>
      </c>
      <c r="B938" s="1" t="s">
        <v>323</v>
      </c>
      <c r="C938" s="1" t="s">
        <v>324</v>
      </c>
      <c r="D938" s="1" t="s">
        <v>548</v>
      </c>
      <c r="E938" s="1" t="s">
        <v>276</v>
      </c>
      <c r="F938" s="1" t="s">
        <v>16</v>
      </c>
      <c r="G938" s="1" t="s">
        <v>16</v>
      </c>
      <c r="H938" s="1" t="s">
        <v>17</v>
      </c>
      <c r="I938" s="1" t="s">
        <v>456</v>
      </c>
      <c r="J938" s="1" t="s">
        <v>41</v>
      </c>
      <c r="K938" s="1" t="s">
        <v>16</v>
      </c>
      <c r="L938" s="1" t="s">
        <v>19</v>
      </c>
      <c r="M938" s="2" t="str">
        <f t="shared" si="337"/>
        <v>UK0030369</v>
      </c>
      <c r="N938" s="2" t="str">
        <f t="shared" si="338"/>
        <v>Haisborough, Hammond and Winterton</v>
      </c>
      <c r="O938" s="2" t="str">
        <f t="shared" si="339"/>
        <v>SAC / SCI</v>
      </c>
      <c r="P938" s="2" t="str">
        <f t="shared" si="341"/>
        <v>A5.3</v>
      </c>
      <c r="Q938" s="37" t="s">
        <v>435</v>
      </c>
      <c r="R938" s="37" t="s">
        <v>436</v>
      </c>
      <c r="S938" s="37" t="s">
        <v>341</v>
      </c>
      <c r="T938" s="37" t="s">
        <v>594</v>
      </c>
      <c r="U938" s="9">
        <f t="shared" si="342"/>
        <v>1</v>
      </c>
      <c r="V938" s="9">
        <f t="shared" si="343"/>
        <v>1</v>
      </c>
      <c r="W938" s="9">
        <f t="shared" si="344"/>
        <v>1</v>
      </c>
      <c r="X938" s="9">
        <f t="shared" si="345"/>
        <v>0</v>
      </c>
      <c r="Y938" s="9">
        <f t="shared" si="346"/>
        <v>1</v>
      </c>
      <c r="Z938" s="9">
        <f t="shared" si="347"/>
        <v>1</v>
      </c>
      <c r="AA938" s="9">
        <f t="shared" si="348"/>
        <v>1</v>
      </c>
      <c r="AB938" s="9">
        <f t="shared" si="349"/>
        <v>1</v>
      </c>
      <c r="AN938" s="10" t="str">
        <f t="shared" si="340"/>
        <v>The WashSPA</v>
      </c>
      <c r="AO938" s="10" t="str">
        <f t="shared" si="350"/>
        <v>The Wash</v>
      </c>
      <c r="AP938" s="9">
        <f>IFERROR(VLOOKUP($AN938,'Introduction probability'!$A$1:$L$128,5,FALSE),"0")</f>
        <v>0.5</v>
      </c>
      <c r="AQ938" s="9">
        <f>IFERROR(VLOOKUP($AN938,'Introduction probability'!$A$1:$L$128,6,FALSE),"0")</f>
        <v>0.5</v>
      </c>
      <c r="AR938" s="9">
        <f>IFERROR(VLOOKUP($AN938,'Introduction probability'!$A$1:$L$128,7,FALSE),"0")</f>
        <v>0.5</v>
      </c>
      <c r="AS938" s="9">
        <f>IFERROR(VLOOKUP($AN938,'Introduction probability'!$A$1:$L$128,8,FALSE),"0")</f>
        <v>0.5</v>
      </c>
      <c r="AT938" s="9">
        <f>IFERROR(VLOOKUP($AN938,'Introduction probability'!$A$1:$L$128,9,FALSE),"0")</f>
        <v>0.5</v>
      </c>
      <c r="AU938" s="9">
        <f>IFERROR(VLOOKUP($AN938,'Introduction probability'!$A$1:$L$128,10,FALSE),"0")</f>
        <v>0.5</v>
      </c>
      <c r="AV938" s="9">
        <f>IFERROR(VLOOKUP($AN938,'Introduction probability'!$A$1:$L$128,11,FALSE),"0")</f>
        <v>0.5</v>
      </c>
      <c r="AW938" s="9">
        <f>IFERROR(VLOOKUP($AN938,'Introduction probability'!$A$1:$L$128,12,FALSE),"0")</f>
        <v>0.5</v>
      </c>
      <c r="AY938" s="2" t="str">
        <f t="shared" si="351"/>
        <v>The Wash</v>
      </c>
      <c r="AZ938" s="2" t="str">
        <f t="shared" si="352"/>
        <v>SPA</v>
      </c>
      <c r="BA938" s="2">
        <f t="shared" si="353"/>
        <v>0.5</v>
      </c>
      <c r="BB938" s="2">
        <f t="shared" si="354"/>
        <v>0.5</v>
      </c>
      <c r="BC938" s="2">
        <f t="shared" si="355"/>
        <v>0.5</v>
      </c>
      <c r="BD938" s="2">
        <f t="shared" si="356"/>
        <v>0</v>
      </c>
      <c r="BE938" s="2">
        <f t="shared" si="357"/>
        <v>0.5</v>
      </c>
      <c r="BF938" s="2">
        <f t="shared" si="358"/>
        <v>0.5</v>
      </c>
      <c r="BG938" s="2">
        <f t="shared" si="359"/>
        <v>0.5</v>
      </c>
      <c r="BH938" s="2">
        <f t="shared" si="360"/>
        <v>0.5</v>
      </c>
    </row>
    <row r="939" spans="1:60" x14ac:dyDescent="0.25">
      <c r="A939" s="1" t="s">
        <v>322</v>
      </c>
      <c r="B939" s="1" t="s">
        <v>323</v>
      </c>
      <c r="C939" s="1" t="s">
        <v>324</v>
      </c>
      <c r="D939" s="1" t="s">
        <v>548</v>
      </c>
      <c r="E939" s="1" t="s">
        <v>276</v>
      </c>
      <c r="F939" s="1" t="s">
        <v>16</v>
      </c>
      <c r="G939" s="1" t="s">
        <v>16</v>
      </c>
      <c r="H939" s="1" t="s">
        <v>17</v>
      </c>
      <c r="I939" s="1" t="s">
        <v>457</v>
      </c>
      <c r="J939" s="1" t="s">
        <v>42</v>
      </c>
      <c r="K939" s="1" t="s">
        <v>16</v>
      </c>
      <c r="L939" s="1" t="s">
        <v>19</v>
      </c>
      <c r="M939" s="2" t="str">
        <f t="shared" si="337"/>
        <v>UK0030369</v>
      </c>
      <c r="N939" s="2" t="str">
        <f t="shared" si="338"/>
        <v>Haisborough, Hammond and Winterton</v>
      </c>
      <c r="O939" s="2" t="str">
        <f t="shared" si="339"/>
        <v>SAC / SCI</v>
      </c>
      <c r="P939" s="2" t="str">
        <f t="shared" si="341"/>
        <v>A5.2</v>
      </c>
      <c r="Q939" s="37" t="s">
        <v>435</v>
      </c>
      <c r="R939" s="37" t="s">
        <v>436</v>
      </c>
      <c r="S939" s="37" t="s">
        <v>341</v>
      </c>
      <c r="T939" s="37" t="s">
        <v>450</v>
      </c>
      <c r="U939" s="9">
        <f t="shared" si="342"/>
        <v>0</v>
      </c>
      <c r="V939" s="9">
        <f t="shared" si="343"/>
        <v>1</v>
      </c>
      <c r="W939" s="9">
        <f t="shared" si="344"/>
        <v>0</v>
      </c>
      <c r="X939" s="9">
        <f t="shared" si="345"/>
        <v>0</v>
      </c>
      <c r="Y939" s="9">
        <f t="shared" si="346"/>
        <v>0</v>
      </c>
      <c r="Z939" s="9">
        <f t="shared" si="347"/>
        <v>1</v>
      </c>
      <c r="AA939" s="9">
        <f t="shared" si="348"/>
        <v>1</v>
      </c>
      <c r="AB939" s="9">
        <f t="shared" si="349"/>
        <v>1</v>
      </c>
      <c r="AN939" s="10" t="str">
        <f t="shared" si="340"/>
        <v>The WashSPA</v>
      </c>
      <c r="AO939" s="10" t="str">
        <f t="shared" si="350"/>
        <v>The Wash</v>
      </c>
      <c r="AP939" s="9">
        <f>IFERROR(VLOOKUP($AN939,'Introduction probability'!$A$1:$L$128,5,FALSE),"0")</f>
        <v>0.5</v>
      </c>
      <c r="AQ939" s="9">
        <f>IFERROR(VLOOKUP($AN939,'Introduction probability'!$A$1:$L$128,6,FALSE),"0")</f>
        <v>0.5</v>
      </c>
      <c r="AR939" s="9">
        <f>IFERROR(VLOOKUP($AN939,'Introduction probability'!$A$1:$L$128,7,FALSE),"0")</f>
        <v>0.5</v>
      </c>
      <c r="AS939" s="9">
        <f>IFERROR(VLOOKUP($AN939,'Introduction probability'!$A$1:$L$128,8,FALSE),"0")</f>
        <v>0.5</v>
      </c>
      <c r="AT939" s="9">
        <f>IFERROR(VLOOKUP($AN939,'Introduction probability'!$A$1:$L$128,9,FALSE),"0")</f>
        <v>0.5</v>
      </c>
      <c r="AU939" s="9">
        <f>IFERROR(VLOOKUP($AN939,'Introduction probability'!$A$1:$L$128,10,FALSE),"0")</f>
        <v>0.5</v>
      </c>
      <c r="AV939" s="9">
        <f>IFERROR(VLOOKUP($AN939,'Introduction probability'!$A$1:$L$128,11,FALSE),"0")</f>
        <v>0.5</v>
      </c>
      <c r="AW939" s="9">
        <f>IFERROR(VLOOKUP($AN939,'Introduction probability'!$A$1:$L$128,12,FALSE),"0")</f>
        <v>0.5</v>
      </c>
      <c r="AY939" s="2" t="str">
        <f t="shared" si="351"/>
        <v>The Wash</v>
      </c>
      <c r="AZ939" s="2" t="str">
        <f t="shared" si="352"/>
        <v>SPA</v>
      </c>
      <c r="BA939" s="2">
        <f t="shared" si="353"/>
        <v>0</v>
      </c>
      <c r="BB939" s="2">
        <f t="shared" si="354"/>
        <v>0.5</v>
      </c>
      <c r="BC939" s="2">
        <f t="shared" si="355"/>
        <v>0</v>
      </c>
      <c r="BD939" s="2">
        <f t="shared" si="356"/>
        <v>0</v>
      </c>
      <c r="BE939" s="2">
        <f t="shared" si="357"/>
        <v>0</v>
      </c>
      <c r="BF939" s="2">
        <f t="shared" si="358"/>
        <v>0.5</v>
      </c>
      <c r="BG939" s="2">
        <f t="shared" si="359"/>
        <v>0.5</v>
      </c>
      <c r="BH939" s="2">
        <f t="shared" si="360"/>
        <v>0.5</v>
      </c>
    </row>
    <row r="940" spans="1:60" x14ac:dyDescent="0.25">
      <c r="A940" s="1" t="s">
        <v>325</v>
      </c>
      <c r="B940" s="1" t="s">
        <v>326</v>
      </c>
      <c r="C940" s="1" t="s">
        <v>324</v>
      </c>
      <c r="D940" s="1" t="s">
        <v>441</v>
      </c>
      <c r="E940" s="1" t="s">
        <v>15</v>
      </c>
      <c r="F940" s="1" t="s">
        <v>16</v>
      </c>
      <c r="G940" s="1" t="s">
        <v>16</v>
      </c>
      <c r="H940" s="1" t="s">
        <v>17</v>
      </c>
      <c r="I940" s="1" t="s">
        <v>632</v>
      </c>
      <c r="J940" s="1" t="s">
        <v>303</v>
      </c>
      <c r="K940" s="1" t="s">
        <v>16</v>
      </c>
      <c r="L940" s="1" t="s">
        <v>19</v>
      </c>
      <c r="M940" s="2" t="str">
        <f t="shared" si="337"/>
        <v>UK0030370</v>
      </c>
      <c r="N940" s="2" t="str">
        <f t="shared" si="338"/>
        <v>Inner Dowsing, Race Bank and North Ridge</v>
      </c>
      <c r="O940" s="2" t="str">
        <f t="shared" si="339"/>
        <v>SAC / SCI</v>
      </c>
      <c r="P940" s="2" t="str">
        <f t="shared" si="341"/>
        <v>A5.61</v>
      </c>
      <c r="Q940" s="37" t="s">
        <v>435</v>
      </c>
      <c r="R940" s="37" t="s">
        <v>436</v>
      </c>
      <c r="S940" s="37" t="s">
        <v>341</v>
      </c>
      <c r="T940" s="37" t="s">
        <v>595</v>
      </c>
      <c r="U940" s="9">
        <f t="shared" si="342"/>
        <v>1</v>
      </c>
      <c r="V940" s="9">
        <f t="shared" si="343"/>
        <v>1</v>
      </c>
      <c r="W940" s="9">
        <f t="shared" si="344"/>
        <v>1</v>
      </c>
      <c r="X940" s="9">
        <f t="shared" si="345"/>
        <v>0</v>
      </c>
      <c r="Y940" s="9">
        <f t="shared" si="346"/>
        <v>1</v>
      </c>
      <c r="Z940" s="9">
        <f t="shared" si="347"/>
        <v>1</v>
      </c>
      <c r="AA940" s="9">
        <f t="shared" si="348"/>
        <v>1</v>
      </c>
      <c r="AB940" s="9">
        <f t="shared" si="349"/>
        <v>1</v>
      </c>
      <c r="AN940" s="10" t="str">
        <f t="shared" si="340"/>
        <v>The WashSPA</v>
      </c>
      <c r="AO940" s="10" t="str">
        <f t="shared" si="350"/>
        <v>The Wash</v>
      </c>
      <c r="AP940" s="9">
        <f>IFERROR(VLOOKUP($AN940,'Introduction probability'!$A$1:$L$128,5,FALSE),"0")</f>
        <v>0.5</v>
      </c>
      <c r="AQ940" s="9">
        <f>IFERROR(VLOOKUP($AN940,'Introduction probability'!$A$1:$L$128,6,FALSE),"0")</f>
        <v>0.5</v>
      </c>
      <c r="AR940" s="9">
        <f>IFERROR(VLOOKUP($AN940,'Introduction probability'!$A$1:$L$128,7,FALSE),"0")</f>
        <v>0.5</v>
      </c>
      <c r="AS940" s="9">
        <f>IFERROR(VLOOKUP($AN940,'Introduction probability'!$A$1:$L$128,8,FALSE),"0")</f>
        <v>0.5</v>
      </c>
      <c r="AT940" s="9">
        <f>IFERROR(VLOOKUP($AN940,'Introduction probability'!$A$1:$L$128,9,FALSE),"0")</f>
        <v>0.5</v>
      </c>
      <c r="AU940" s="9">
        <f>IFERROR(VLOOKUP($AN940,'Introduction probability'!$A$1:$L$128,10,FALSE),"0")</f>
        <v>0.5</v>
      </c>
      <c r="AV940" s="9">
        <f>IFERROR(VLOOKUP($AN940,'Introduction probability'!$A$1:$L$128,11,FALSE),"0")</f>
        <v>0.5</v>
      </c>
      <c r="AW940" s="9">
        <f>IFERROR(VLOOKUP($AN940,'Introduction probability'!$A$1:$L$128,12,FALSE),"0")</f>
        <v>0.5</v>
      </c>
      <c r="AY940" s="2" t="str">
        <f t="shared" si="351"/>
        <v>The Wash</v>
      </c>
      <c r="AZ940" s="2" t="str">
        <f t="shared" si="352"/>
        <v>SPA</v>
      </c>
      <c r="BA940" s="2">
        <f t="shared" si="353"/>
        <v>0.5</v>
      </c>
      <c r="BB940" s="2">
        <f t="shared" si="354"/>
        <v>0.5</v>
      </c>
      <c r="BC940" s="2">
        <f t="shared" si="355"/>
        <v>0.5</v>
      </c>
      <c r="BD940" s="2">
        <f t="shared" si="356"/>
        <v>0</v>
      </c>
      <c r="BE940" s="2">
        <f t="shared" si="357"/>
        <v>0.5</v>
      </c>
      <c r="BF940" s="2">
        <f t="shared" si="358"/>
        <v>0.5</v>
      </c>
      <c r="BG940" s="2">
        <f t="shared" si="359"/>
        <v>0.5</v>
      </c>
      <c r="BH940" s="2">
        <f t="shared" si="360"/>
        <v>0.5</v>
      </c>
    </row>
    <row r="941" spans="1:60" x14ac:dyDescent="0.25">
      <c r="A941" s="1" t="s">
        <v>325</v>
      </c>
      <c r="B941" s="1" t="s">
        <v>326</v>
      </c>
      <c r="C941" s="1" t="s">
        <v>324</v>
      </c>
      <c r="D941" s="1" t="s">
        <v>548</v>
      </c>
      <c r="E941" s="1" t="s">
        <v>276</v>
      </c>
      <c r="F941" s="1" t="s">
        <v>16</v>
      </c>
      <c r="G941" s="1" t="s">
        <v>16</v>
      </c>
      <c r="H941" s="1" t="s">
        <v>17</v>
      </c>
      <c r="I941" s="1" t="s">
        <v>472</v>
      </c>
      <c r="J941" s="1" t="s">
        <v>65</v>
      </c>
      <c r="K941" s="1" t="s">
        <v>16</v>
      </c>
      <c r="L941" s="1" t="s">
        <v>19</v>
      </c>
      <c r="M941" s="2" t="str">
        <f t="shared" si="337"/>
        <v>UK0030370</v>
      </c>
      <c r="N941" s="2" t="str">
        <f t="shared" si="338"/>
        <v>Inner Dowsing, Race Bank and North Ridge</v>
      </c>
      <c r="O941" s="2" t="str">
        <f t="shared" si="339"/>
        <v>SAC / SCI</v>
      </c>
      <c r="P941" s="2" t="str">
        <f t="shared" si="341"/>
        <v>A5.1</v>
      </c>
      <c r="Q941" s="37" t="s">
        <v>435</v>
      </c>
      <c r="R941" s="37" t="s">
        <v>436</v>
      </c>
      <c r="S941" s="37" t="s">
        <v>341</v>
      </c>
      <c r="T941" s="37" t="s">
        <v>625</v>
      </c>
      <c r="U941" s="9">
        <f t="shared" si="342"/>
        <v>1</v>
      </c>
      <c r="V941" s="9">
        <f t="shared" si="343"/>
        <v>1</v>
      </c>
      <c r="W941" s="9">
        <f t="shared" si="344"/>
        <v>1</v>
      </c>
      <c r="X941" s="9">
        <f t="shared" si="345"/>
        <v>0</v>
      </c>
      <c r="Y941" s="9">
        <f t="shared" si="346"/>
        <v>1</v>
      </c>
      <c r="Z941" s="9">
        <f t="shared" si="347"/>
        <v>1</v>
      </c>
      <c r="AA941" s="9">
        <f t="shared" si="348"/>
        <v>1</v>
      </c>
      <c r="AB941" s="9">
        <f t="shared" si="349"/>
        <v>1</v>
      </c>
      <c r="AN941" s="10" t="str">
        <f t="shared" si="340"/>
        <v>The WashSPA</v>
      </c>
      <c r="AO941" s="10" t="str">
        <f t="shared" si="350"/>
        <v>The Wash</v>
      </c>
      <c r="AP941" s="9">
        <f>IFERROR(VLOOKUP($AN941,'Introduction probability'!$A$1:$L$128,5,FALSE),"0")</f>
        <v>0.5</v>
      </c>
      <c r="AQ941" s="9">
        <f>IFERROR(VLOOKUP($AN941,'Introduction probability'!$A$1:$L$128,6,FALSE),"0")</f>
        <v>0.5</v>
      </c>
      <c r="AR941" s="9">
        <f>IFERROR(VLOOKUP($AN941,'Introduction probability'!$A$1:$L$128,7,FALSE),"0")</f>
        <v>0.5</v>
      </c>
      <c r="AS941" s="9">
        <f>IFERROR(VLOOKUP($AN941,'Introduction probability'!$A$1:$L$128,8,FALSE),"0")</f>
        <v>0.5</v>
      </c>
      <c r="AT941" s="9">
        <f>IFERROR(VLOOKUP($AN941,'Introduction probability'!$A$1:$L$128,9,FALSE),"0")</f>
        <v>0.5</v>
      </c>
      <c r="AU941" s="9">
        <f>IFERROR(VLOOKUP($AN941,'Introduction probability'!$A$1:$L$128,10,FALSE),"0")</f>
        <v>0.5</v>
      </c>
      <c r="AV941" s="9">
        <f>IFERROR(VLOOKUP($AN941,'Introduction probability'!$A$1:$L$128,11,FALSE),"0")</f>
        <v>0.5</v>
      </c>
      <c r="AW941" s="9">
        <f>IFERROR(VLOOKUP($AN941,'Introduction probability'!$A$1:$L$128,12,FALSE),"0")</f>
        <v>0.5</v>
      </c>
      <c r="AY941" s="2" t="str">
        <f t="shared" si="351"/>
        <v>The Wash</v>
      </c>
      <c r="AZ941" s="2" t="str">
        <f t="shared" si="352"/>
        <v>SPA</v>
      </c>
      <c r="BA941" s="2">
        <f t="shared" si="353"/>
        <v>0.5</v>
      </c>
      <c r="BB941" s="2">
        <f t="shared" si="354"/>
        <v>0.5</v>
      </c>
      <c r="BC941" s="2">
        <f t="shared" si="355"/>
        <v>0.5</v>
      </c>
      <c r="BD941" s="2">
        <f t="shared" si="356"/>
        <v>0</v>
      </c>
      <c r="BE941" s="2">
        <f t="shared" si="357"/>
        <v>0.5</v>
      </c>
      <c r="BF941" s="2">
        <f t="shared" si="358"/>
        <v>0.5</v>
      </c>
      <c r="BG941" s="2">
        <f t="shared" si="359"/>
        <v>0.5</v>
      </c>
      <c r="BH941" s="2">
        <f t="shared" si="360"/>
        <v>0.5</v>
      </c>
    </row>
    <row r="942" spans="1:60" x14ac:dyDescent="0.25">
      <c r="A942" s="1" t="s">
        <v>325</v>
      </c>
      <c r="B942" s="1" t="s">
        <v>326</v>
      </c>
      <c r="C942" s="1" t="s">
        <v>324</v>
      </c>
      <c r="D942" s="1" t="s">
        <v>548</v>
      </c>
      <c r="E942" s="1" t="s">
        <v>276</v>
      </c>
      <c r="F942" s="1" t="s">
        <v>16</v>
      </c>
      <c r="G942" s="1" t="s">
        <v>16</v>
      </c>
      <c r="H942" s="1" t="s">
        <v>17</v>
      </c>
      <c r="I942" s="1" t="s">
        <v>455</v>
      </c>
      <c r="J942" s="1" t="s">
        <v>40</v>
      </c>
      <c r="K942" s="1" t="s">
        <v>16</v>
      </c>
      <c r="L942" s="1" t="s">
        <v>19</v>
      </c>
      <c r="M942" s="2" t="str">
        <f t="shared" si="337"/>
        <v>UK0030370</v>
      </c>
      <c r="N942" s="2" t="str">
        <f t="shared" si="338"/>
        <v>Inner Dowsing, Race Bank and North Ridge</v>
      </c>
      <c r="O942" s="2" t="str">
        <f t="shared" si="339"/>
        <v>SAC / SCI</v>
      </c>
      <c r="P942" s="2" t="str">
        <f t="shared" si="341"/>
        <v>A5.4</v>
      </c>
      <c r="Q942" s="37" t="s">
        <v>435</v>
      </c>
      <c r="R942" s="37" t="s">
        <v>436</v>
      </c>
      <c r="S942" s="37" t="s">
        <v>341</v>
      </c>
      <c r="T942" s="37" t="s">
        <v>626</v>
      </c>
      <c r="U942" s="9">
        <f t="shared" si="342"/>
        <v>1</v>
      </c>
      <c r="V942" s="9">
        <f t="shared" si="343"/>
        <v>0</v>
      </c>
      <c r="W942" s="9">
        <f t="shared" si="344"/>
        <v>1</v>
      </c>
      <c r="X942" s="9">
        <f t="shared" si="345"/>
        <v>1</v>
      </c>
      <c r="Y942" s="9">
        <f t="shared" si="346"/>
        <v>1</v>
      </c>
      <c r="Z942" s="9">
        <f t="shared" si="347"/>
        <v>1</v>
      </c>
      <c r="AA942" s="9">
        <f t="shared" si="348"/>
        <v>1</v>
      </c>
      <c r="AB942" s="9">
        <f t="shared" si="349"/>
        <v>1</v>
      </c>
      <c r="AN942" s="10" t="str">
        <f t="shared" si="340"/>
        <v>The WashSPA</v>
      </c>
      <c r="AO942" s="10" t="str">
        <f t="shared" si="350"/>
        <v>The Wash</v>
      </c>
      <c r="AP942" s="9">
        <f>IFERROR(VLOOKUP($AN942,'Introduction probability'!$A$1:$L$128,5,FALSE),"0")</f>
        <v>0.5</v>
      </c>
      <c r="AQ942" s="9">
        <f>IFERROR(VLOOKUP($AN942,'Introduction probability'!$A$1:$L$128,6,FALSE),"0")</f>
        <v>0.5</v>
      </c>
      <c r="AR942" s="9">
        <f>IFERROR(VLOOKUP($AN942,'Introduction probability'!$A$1:$L$128,7,FALSE),"0")</f>
        <v>0.5</v>
      </c>
      <c r="AS942" s="9">
        <f>IFERROR(VLOOKUP($AN942,'Introduction probability'!$A$1:$L$128,8,FALSE),"0")</f>
        <v>0.5</v>
      </c>
      <c r="AT942" s="9">
        <f>IFERROR(VLOOKUP($AN942,'Introduction probability'!$A$1:$L$128,9,FALSE),"0")</f>
        <v>0.5</v>
      </c>
      <c r="AU942" s="9">
        <f>IFERROR(VLOOKUP($AN942,'Introduction probability'!$A$1:$L$128,10,FALSE),"0")</f>
        <v>0.5</v>
      </c>
      <c r="AV942" s="9">
        <f>IFERROR(VLOOKUP($AN942,'Introduction probability'!$A$1:$L$128,11,FALSE),"0")</f>
        <v>0.5</v>
      </c>
      <c r="AW942" s="9">
        <f>IFERROR(VLOOKUP($AN942,'Introduction probability'!$A$1:$L$128,12,FALSE),"0")</f>
        <v>0.5</v>
      </c>
      <c r="AY942" s="2" t="str">
        <f t="shared" si="351"/>
        <v>The Wash</v>
      </c>
      <c r="AZ942" s="2" t="str">
        <f t="shared" si="352"/>
        <v>SPA</v>
      </c>
      <c r="BA942" s="2">
        <f t="shared" si="353"/>
        <v>0.5</v>
      </c>
      <c r="BB942" s="2">
        <f t="shared" si="354"/>
        <v>0</v>
      </c>
      <c r="BC942" s="2">
        <f t="shared" si="355"/>
        <v>0.5</v>
      </c>
      <c r="BD942" s="2">
        <f t="shared" si="356"/>
        <v>0.5</v>
      </c>
      <c r="BE942" s="2">
        <f t="shared" si="357"/>
        <v>0.5</v>
      </c>
      <c r="BF942" s="2">
        <f t="shared" si="358"/>
        <v>0.5</v>
      </c>
      <c r="BG942" s="2">
        <f t="shared" si="359"/>
        <v>0.5</v>
      </c>
      <c r="BH942" s="2">
        <f t="shared" si="360"/>
        <v>0.5</v>
      </c>
    </row>
    <row r="943" spans="1:60" x14ac:dyDescent="0.25">
      <c r="A943" s="1" t="s">
        <v>325</v>
      </c>
      <c r="B943" s="1" t="s">
        <v>326</v>
      </c>
      <c r="C943" s="1" t="s">
        <v>324</v>
      </c>
      <c r="D943" s="1" t="s">
        <v>548</v>
      </c>
      <c r="E943" s="1" t="s">
        <v>276</v>
      </c>
      <c r="F943" s="1" t="s">
        <v>16</v>
      </c>
      <c r="G943" s="1" t="s">
        <v>16</v>
      </c>
      <c r="H943" s="1" t="s">
        <v>17</v>
      </c>
      <c r="I943" s="1" t="s">
        <v>456</v>
      </c>
      <c r="J943" s="1" t="s">
        <v>41</v>
      </c>
      <c r="K943" s="1" t="s">
        <v>16</v>
      </c>
      <c r="L943" s="1" t="s">
        <v>19</v>
      </c>
      <c r="M943" s="2" t="str">
        <f t="shared" si="337"/>
        <v>UK0030370</v>
      </c>
      <c r="N943" s="2" t="str">
        <f t="shared" si="338"/>
        <v>Inner Dowsing, Race Bank and North Ridge</v>
      </c>
      <c r="O943" s="2" t="str">
        <f t="shared" si="339"/>
        <v>SAC / SCI</v>
      </c>
      <c r="P943" s="2" t="str">
        <f t="shared" si="341"/>
        <v>A5.3</v>
      </c>
      <c r="Q943" s="37" t="s">
        <v>435</v>
      </c>
      <c r="R943" s="37" t="s">
        <v>436</v>
      </c>
      <c r="S943" s="37" t="s">
        <v>341</v>
      </c>
      <c r="T943" s="37" t="s">
        <v>632</v>
      </c>
      <c r="U943" s="9">
        <f t="shared" si="342"/>
        <v>0</v>
      </c>
      <c r="V943" s="9">
        <f t="shared" si="343"/>
        <v>1</v>
      </c>
      <c r="W943" s="9">
        <f t="shared" si="344"/>
        <v>1</v>
      </c>
      <c r="X943" s="9">
        <f t="shared" si="345"/>
        <v>1</v>
      </c>
      <c r="Y943" s="9">
        <f t="shared" si="346"/>
        <v>1</v>
      </c>
      <c r="Z943" s="9">
        <f t="shared" si="347"/>
        <v>1</v>
      </c>
      <c r="AA943" s="9">
        <f t="shared" si="348"/>
        <v>1</v>
      </c>
      <c r="AB943" s="9">
        <f t="shared" si="349"/>
        <v>1</v>
      </c>
      <c r="AN943" s="10" t="str">
        <f t="shared" si="340"/>
        <v>The WashSPA</v>
      </c>
      <c r="AO943" s="10" t="str">
        <f t="shared" si="350"/>
        <v>The Wash</v>
      </c>
      <c r="AP943" s="9">
        <f>IFERROR(VLOOKUP($AN943,'Introduction probability'!$A$1:$L$128,5,FALSE),"0")</f>
        <v>0.5</v>
      </c>
      <c r="AQ943" s="9">
        <f>IFERROR(VLOOKUP($AN943,'Introduction probability'!$A$1:$L$128,6,FALSE),"0")</f>
        <v>0.5</v>
      </c>
      <c r="AR943" s="9">
        <f>IFERROR(VLOOKUP($AN943,'Introduction probability'!$A$1:$L$128,7,FALSE),"0")</f>
        <v>0.5</v>
      </c>
      <c r="AS943" s="9">
        <f>IFERROR(VLOOKUP($AN943,'Introduction probability'!$A$1:$L$128,8,FALSE),"0")</f>
        <v>0.5</v>
      </c>
      <c r="AT943" s="9">
        <f>IFERROR(VLOOKUP($AN943,'Introduction probability'!$A$1:$L$128,9,FALSE),"0")</f>
        <v>0.5</v>
      </c>
      <c r="AU943" s="9">
        <f>IFERROR(VLOOKUP($AN943,'Introduction probability'!$A$1:$L$128,10,FALSE),"0")</f>
        <v>0.5</v>
      </c>
      <c r="AV943" s="9">
        <f>IFERROR(VLOOKUP($AN943,'Introduction probability'!$A$1:$L$128,11,FALSE),"0")</f>
        <v>0.5</v>
      </c>
      <c r="AW943" s="9">
        <f>IFERROR(VLOOKUP($AN943,'Introduction probability'!$A$1:$L$128,12,FALSE),"0")</f>
        <v>0.5</v>
      </c>
      <c r="AY943" s="2" t="str">
        <f t="shared" si="351"/>
        <v>The Wash</v>
      </c>
      <c r="AZ943" s="2" t="str">
        <f t="shared" si="352"/>
        <v>SPA</v>
      </c>
      <c r="BA943" s="2">
        <f t="shared" si="353"/>
        <v>0</v>
      </c>
      <c r="BB943" s="2">
        <f t="shared" si="354"/>
        <v>0.5</v>
      </c>
      <c r="BC943" s="2">
        <f t="shared" si="355"/>
        <v>0.5</v>
      </c>
      <c r="BD943" s="2">
        <f t="shared" si="356"/>
        <v>0.5</v>
      </c>
      <c r="BE943" s="2">
        <f t="shared" si="357"/>
        <v>0.5</v>
      </c>
      <c r="BF943" s="2">
        <f t="shared" si="358"/>
        <v>0.5</v>
      </c>
      <c r="BG943" s="2">
        <f t="shared" si="359"/>
        <v>0.5</v>
      </c>
      <c r="BH943" s="2">
        <f t="shared" si="360"/>
        <v>0.5</v>
      </c>
    </row>
    <row r="944" spans="1:60" x14ac:dyDescent="0.25">
      <c r="A944" s="1" t="s">
        <v>325</v>
      </c>
      <c r="B944" s="1" t="s">
        <v>326</v>
      </c>
      <c r="C944" s="1" t="s">
        <v>324</v>
      </c>
      <c r="D944" s="1" t="s">
        <v>548</v>
      </c>
      <c r="E944" s="1" t="s">
        <v>276</v>
      </c>
      <c r="F944" s="1" t="s">
        <v>16</v>
      </c>
      <c r="G944" s="1" t="s">
        <v>16</v>
      </c>
      <c r="H944" s="1" t="s">
        <v>17</v>
      </c>
      <c r="I944" s="1" t="s">
        <v>457</v>
      </c>
      <c r="J944" s="1" t="s">
        <v>42</v>
      </c>
      <c r="K944" s="1" t="s">
        <v>16</v>
      </c>
      <c r="L944" s="1" t="s">
        <v>19</v>
      </c>
      <c r="M944" s="2" t="str">
        <f t="shared" si="337"/>
        <v>UK0030370</v>
      </c>
      <c r="N944" s="2" t="str">
        <f t="shared" si="338"/>
        <v>Inner Dowsing, Race Bank and North Ridge</v>
      </c>
      <c r="O944" s="2" t="str">
        <f t="shared" si="339"/>
        <v>SAC / SCI</v>
      </c>
      <c r="P944" s="2" t="str">
        <f t="shared" si="341"/>
        <v>A5.2</v>
      </c>
      <c r="Q944" s="37" t="s">
        <v>435</v>
      </c>
      <c r="R944" s="37" t="s">
        <v>436</v>
      </c>
      <c r="S944" s="37" t="s">
        <v>341</v>
      </c>
      <c r="T944" s="37" t="s">
        <v>472</v>
      </c>
      <c r="U944" s="9">
        <f t="shared" si="342"/>
        <v>0</v>
      </c>
      <c r="V944" s="9">
        <f t="shared" si="343"/>
        <v>1</v>
      </c>
      <c r="W944" s="9">
        <f t="shared" si="344"/>
        <v>0</v>
      </c>
      <c r="X944" s="9">
        <f t="shared" si="345"/>
        <v>1</v>
      </c>
      <c r="Y944" s="9">
        <f t="shared" si="346"/>
        <v>0</v>
      </c>
      <c r="Z944" s="9">
        <f t="shared" si="347"/>
        <v>1</v>
      </c>
      <c r="AA944" s="9">
        <f t="shared" si="348"/>
        <v>1</v>
      </c>
      <c r="AB944" s="9">
        <f t="shared" si="349"/>
        <v>1</v>
      </c>
      <c r="AN944" s="10" t="str">
        <f t="shared" si="340"/>
        <v>The WashSPA</v>
      </c>
      <c r="AO944" s="10" t="str">
        <f t="shared" si="350"/>
        <v>The Wash</v>
      </c>
      <c r="AP944" s="9">
        <f>IFERROR(VLOOKUP($AN944,'Introduction probability'!$A$1:$L$128,5,FALSE),"0")</f>
        <v>0.5</v>
      </c>
      <c r="AQ944" s="9">
        <f>IFERROR(VLOOKUP($AN944,'Introduction probability'!$A$1:$L$128,6,FALSE),"0")</f>
        <v>0.5</v>
      </c>
      <c r="AR944" s="9">
        <f>IFERROR(VLOOKUP($AN944,'Introduction probability'!$A$1:$L$128,7,FALSE),"0")</f>
        <v>0.5</v>
      </c>
      <c r="AS944" s="9">
        <f>IFERROR(VLOOKUP($AN944,'Introduction probability'!$A$1:$L$128,8,FALSE),"0")</f>
        <v>0.5</v>
      </c>
      <c r="AT944" s="9">
        <f>IFERROR(VLOOKUP($AN944,'Introduction probability'!$A$1:$L$128,9,FALSE),"0")</f>
        <v>0.5</v>
      </c>
      <c r="AU944" s="9">
        <f>IFERROR(VLOOKUP($AN944,'Introduction probability'!$A$1:$L$128,10,FALSE),"0")</f>
        <v>0.5</v>
      </c>
      <c r="AV944" s="9">
        <f>IFERROR(VLOOKUP($AN944,'Introduction probability'!$A$1:$L$128,11,FALSE),"0")</f>
        <v>0.5</v>
      </c>
      <c r="AW944" s="9">
        <f>IFERROR(VLOOKUP($AN944,'Introduction probability'!$A$1:$L$128,12,FALSE),"0")</f>
        <v>0.5</v>
      </c>
      <c r="AY944" s="2" t="str">
        <f t="shared" si="351"/>
        <v>The Wash</v>
      </c>
      <c r="AZ944" s="2" t="str">
        <f t="shared" si="352"/>
        <v>SPA</v>
      </c>
      <c r="BA944" s="2">
        <f t="shared" si="353"/>
        <v>0</v>
      </c>
      <c r="BB944" s="2">
        <f t="shared" si="354"/>
        <v>0.5</v>
      </c>
      <c r="BC944" s="2">
        <f t="shared" si="355"/>
        <v>0</v>
      </c>
      <c r="BD944" s="2">
        <f t="shared" si="356"/>
        <v>0.5</v>
      </c>
      <c r="BE944" s="2">
        <f t="shared" si="357"/>
        <v>0</v>
      </c>
      <c r="BF944" s="2">
        <f t="shared" si="358"/>
        <v>0.5</v>
      </c>
      <c r="BG944" s="2">
        <f t="shared" si="359"/>
        <v>0.5</v>
      </c>
      <c r="BH944" s="2">
        <f t="shared" si="360"/>
        <v>0.5</v>
      </c>
    </row>
    <row r="945" spans="1:60" x14ac:dyDescent="0.25">
      <c r="A945" s="1" t="s">
        <v>327</v>
      </c>
      <c r="B945" s="1" t="s">
        <v>328</v>
      </c>
      <c r="C945" s="1" t="s">
        <v>324</v>
      </c>
      <c r="D945" s="1" t="s">
        <v>441</v>
      </c>
      <c r="E945" s="1" t="s">
        <v>15</v>
      </c>
      <c r="F945" s="1" t="s">
        <v>16</v>
      </c>
      <c r="G945" s="1" t="s">
        <v>16</v>
      </c>
      <c r="H945" s="1" t="s">
        <v>17</v>
      </c>
      <c r="I945" s="1" t="s">
        <v>590</v>
      </c>
      <c r="J945" s="1" t="s">
        <v>18</v>
      </c>
      <c r="K945" s="1" t="s">
        <v>16</v>
      </c>
      <c r="L945" s="1" t="s">
        <v>19</v>
      </c>
      <c r="M945" s="2" t="str">
        <f t="shared" si="337"/>
        <v>UK0030375</v>
      </c>
      <c r="N945" s="2" t="str">
        <f t="shared" si="338"/>
        <v>Lands End and Cape Bank</v>
      </c>
      <c r="O945" s="2" t="str">
        <f t="shared" si="339"/>
        <v>SAC / SCI</v>
      </c>
      <c r="P945" s="2" t="str">
        <f t="shared" si="341"/>
        <v>A4</v>
      </c>
      <c r="Q945" s="37" t="s">
        <v>435</v>
      </c>
      <c r="R945" s="37" t="s">
        <v>436</v>
      </c>
      <c r="S945" s="37" t="s">
        <v>341</v>
      </c>
      <c r="T945" s="37" t="s">
        <v>455</v>
      </c>
      <c r="U945" s="9">
        <f t="shared" si="342"/>
        <v>0</v>
      </c>
      <c r="V945" s="9">
        <f t="shared" si="343"/>
        <v>1</v>
      </c>
      <c r="W945" s="9">
        <f t="shared" si="344"/>
        <v>0</v>
      </c>
      <c r="X945" s="9">
        <f t="shared" si="345"/>
        <v>1</v>
      </c>
      <c r="Y945" s="9">
        <f t="shared" si="346"/>
        <v>0</v>
      </c>
      <c r="Z945" s="9">
        <f t="shared" si="347"/>
        <v>0</v>
      </c>
      <c r="AA945" s="9">
        <f t="shared" si="348"/>
        <v>0</v>
      </c>
      <c r="AB945" s="9">
        <f t="shared" si="349"/>
        <v>0</v>
      </c>
      <c r="AN945" s="10" t="str">
        <f t="shared" si="340"/>
        <v>The WashSPA</v>
      </c>
      <c r="AO945" s="10" t="str">
        <f t="shared" si="350"/>
        <v>The Wash</v>
      </c>
      <c r="AP945" s="9">
        <f>IFERROR(VLOOKUP($AN945,'Introduction probability'!$A$1:$L$128,5,FALSE),"0")</f>
        <v>0.5</v>
      </c>
      <c r="AQ945" s="9">
        <f>IFERROR(VLOOKUP($AN945,'Introduction probability'!$A$1:$L$128,6,FALSE),"0")</f>
        <v>0.5</v>
      </c>
      <c r="AR945" s="9">
        <f>IFERROR(VLOOKUP($AN945,'Introduction probability'!$A$1:$L$128,7,FALSE),"0")</f>
        <v>0.5</v>
      </c>
      <c r="AS945" s="9">
        <f>IFERROR(VLOOKUP($AN945,'Introduction probability'!$A$1:$L$128,8,FALSE),"0")</f>
        <v>0.5</v>
      </c>
      <c r="AT945" s="9">
        <f>IFERROR(VLOOKUP($AN945,'Introduction probability'!$A$1:$L$128,9,FALSE),"0")</f>
        <v>0.5</v>
      </c>
      <c r="AU945" s="9">
        <f>IFERROR(VLOOKUP($AN945,'Introduction probability'!$A$1:$L$128,10,FALSE),"0")</f>
        <v>0.5</v>
      </c>
      <c r="AV945" s="9">
        <f>IFERROR(VLOOKUP($AN945,'Introduction probability'!$A$1:$L$128,11,FALSE),"0")</f>
        <v>0.5</v>
      </c>
      <c r="AW945" s="9">
        <f>IFERROR(VLOOKUP($AN945,'Introduction probability'!$A$1:$L$128,12,FALSE),"0")</f>
        <v>0.5</v>
      </c>
      <c r="AY945" s="2" t="str">
        <f t="shared" si="351"/>
        <v>The Wash</v>
      </c>
      <c r="AZ945" s="2" t="str">
        <f t="shared" si="352"/>
        <v>SPA</v>
      </c>
      <c r="BA945" s="2">
        <f t="shared" si="353"/>
        <v>0</v>
      </c>
      <c r="BB945" s="2">
        <f t="shared" si="354"/>
        <v>0.5</v>
      </c>
      <c r="BC945" s="2">
        <f t="shared" si="355"/>
        <v>0</v>
      </c>
      <c r="BD945" s="2">
        <f t="shared" si="356"/>
        <v>0.5</v>
      </c>
      <c r="BE945" s="2">
        <f t="shared" si="357"/>
        <v>0</v>
      </c>
      <c r="BF945" s="2">
        <f t="shared" si="358"/>
        <v>0</v>
      </c>
      <c r="BG945" s="2">
        <f t="shared" si="359"/>
        <v>0</v>
      </c>
      <c r="BH945" s="2">
        <f t="shared" si="360"/>
        <v>0</v>
      </c>
    </row>
    <row r="946" spans="1:60" x14ac:dyDescent="0.25">
      <c r="A946" s="1" t="s">
        <v>327</v>
      </c>
      <c r="B946" s="1" t="s">
        <v>328</v>
      </c>
      <c r="C946" s="1" t="s">
        <v>324</v>
      </c>
      <c r="D946" s="1" t="s">
        <v>441</v>
      </c>
      <c r="E946" s="1" t="s">
        <v>15</v>
      </c>
      <c r="F946" s="1" t="s">
        <v>16</v>
      </c>
      <c r="G946" s="1" t="s">
        <v>16</v>
      </c>
      <c r="H946" s="1" t="s">
        <v>17</v>
      </c>
      <c r="I946" s="1" t="s">
        <v>591</v>
      </c>
      <c r="J946" s="1" t="s">
        <v>20</v>
      </c>
      <c r="K946" s="1" t="s">
        <v>16</v>
      </c>
      <c r="L946" s="1" t="s">
        <v>19</v>
      </c>
      <c r="M946" s="2" t="str">
        <f t="shared" si="337"/>
        <v>UK0030375</v>
      </c>
      <c r="N946" s="2" t="str">
        <f t="shared" si="338"/>
        <v>Lands End and Cape Bank</v>
      </c>
      <c r="O946" s="2" t="str">
        <f t="shared" si="339"/>
        <v>SAC / SCI</v>
      </c>
      <c r="P946" s="2" t="str">
        <f t="shared" si="341"/>
        <v>A3</v>
      </c>
      <c r="Q946" s="37" t="s">
        <v>435</v>
      </c>
      <c r="R946" s="37" t="s">
        <v>436</v>
      </c>
      <c r="S946" s="37" t="s">
        <v>341</v>
      </c>
      <c r="T946" s="37" t="s">
        <v>456</v>
      </c>
      <c r="U946" s="9">
        <f t="shared" si="342"/>
        <v>0</v>
      </c>
      <c r="V946" s="9">
        <f t="shared" si="343"/>
        <v>0</v>
      </c>
      <c r="W946" s="9">
        <f t="shared" si="344"/>
        <v>0</v>
      </c>
      <c r="X946" s="9">
        <f t="shared" si="345"/>
        <v>0</v>
      </c>
      <c r="Y946" s="9">
        <f t="shared" si="346"/>
        <v>0</v>
      </c>
      <c r="Z946" s="9">
        <f t="shared" si="347"/>
        <v>0</v>
      </c>
      <c r="AA946" s="9">
        <f t="shared" si="348"/>
        <v>0</v>
      </c>
      <c r="AB946" s="9">
        <f t="shared" si="349"/>
        <v>0</v>
      </c>
      <c r="AN946" s="10" t="str">
        <f t="shared" si="340"/>
        <v>The WashSPA</v>
      </c>
      <c r="AO946" s="10" t="str">
        <f t="shared" si="350"/>
        <v>The Wash</v>
      </c>
      <c r="AP946" s="9">
        <f>IFERROR(VLOOKUP($AN946,'Introduction probability'!$A$1:$L$128,5,FALSE),"0")</f>
        <v>0.5</v>
      </c>
      <c r="AQ946" s="9">
        <f>IFERROR(VLOOKUP($AN946,'Introduction probability'!$A$1:$L$128,6,FALSE),"0")</f>
        <v>0.5</v>
      </c>
      <c r="AR946" s="9">
        <f>IFERROR(VLOOKUP($AN946,'Introduction probability'!$A$1:$L$128,7,FALSE),"0")</f>
        <v>0.5</v>
      </c>
      <c r="AS946" s="9">
        <f>IFERROR(VLOOKUP($AN946,'Introduction probability'!$A$1:$L$128,8,FALSE),"0")</f>
        <v>0.5</v>
      </c>
      <c r="AT946" s="9">
        <f>IFERROR(VLOOKUP($AN946,'Introduction probability'!$A$1:$L$128,9,FALSE),"0")</f>
        <v>0.5</v>
      </c>
      <c r="AU946" s="9">
        <f>IFERROR(VLOOKUP($AN946,'Introduction probability'!$A$1:$L$128,10,FALSE),"0")</f>
        <v>0.5</v>
      </c>
      <c r="AV946" s="9">
        <f>IFERROR(VLOOKUP($AN946,'Introduction probability'!$A$1:$L$128,11,FALSE),"0")</f>
        <v>0.5</v>
      </c>
      <c r="AW946" s="9">
        <f>IFERROR(VLOOKUP($AN946,'Introduction probability'!$A$1:$L$128,12,FALSE),"0")</f>
        <v>0.5</v>
      </c>
      <c r="AY946" s="2" t="str">
        <f t="shared" si="351"/>
        <v>The Wash</v>
      </c>
      <c r="AZ946" s="2" t="str">
        <f t="shared" si="352"/>
        <v>SPA</v>
      </c>
      <c r="BA946" s="2">
        <f t="shared" si="353"/>
        <v>0</v>
      </c>
      <c r="BB946" s="2">
        <f t="shared" si="354"/>
        <v>0</v>
      </c>
      <c r="BC946" s="2">
        <f t="shared" si="355"/>
        <v>0</v>
      </c>
      <c r="BD946" s="2">
        <f t="shared" si="356"/>
        <v>0</v>
      </c>
      <c r="BE946" s="2">
        <f t="shared" si="357"/>
        <v>0</v>
      </c>
      <c r="BF946" s="2">
        <f t="shared" si="358"/>
        <v>0</v>
      </c>
      <c r="BG946" s="2">
        <f t="shared" si="359"/>
        <v>0</v>
      </c>
      <c r="BH946" s="2">
        <f t="shared" si="360"/>
        <v>0</v>
      </c>
    </row>
    <row r="947" spans="1:60" x14ac:dyDescent="0.25">
      <c r="A947" s="1" t="s">
        <v>329</v>
      </c>
      <c r="B947" s="1" t="s">
        <v>330</v>
      </c>
      <c r="C947" s="1" t="s">
        <v>324</v>
      </c>
      <c r="D947" s="1" t="s">
        <v>441</v>
      </c>
      <c r="E947" s="1" t="s">
        <v>15</v>
      </c>
      <c r="F947" s="1" t="s">
        <v>16</v>
      </c>
      <c r="G947" s="1" t="s">
        <v>16</v>
      </c>
      <c r="H947" s="1" t="s">
        <v>17</v>
      </c>
      <c r="I947" s="1" t="s">
        <v>590</v>
      </c>
      <c r="J947" s="1" t="s">
        <v>18</v>
      </c>
      <c r="K947" s="1" t="s">
        <v>16</v>
      </c>
      <c r="L947" s="1" t="s">
        <v>19</v>
      </c>
      <c r="M947" s="2" t="str">
        <f t="shared" si="337"/>
        <v>UK0030374</v>
      </c>
      <c r="N947" s="2" t="str">
        <f t="shared" si="338"/>
        <v>Lizard Point</v>
      </c>
      <c r="O947" s="2" t="str">
        <f t="shared" si="339"/>
        <v>SAC / SCI</v>
      </c>
      <c r="P947" s="2" t="str">
        <f t="shared" si="341"/>
        <v>A4</v>
      </c>
      <c r="Q947" s="37" t="s">
        <v>435</v>
      </c>
      <c r="R947" s="37" t="s">
        <v>436</v>
      </c>
      <c r="S947" s="37" t="s">
        <v>341</v>
      </c>
      <c r="T947" s="37" t="s">
        <v>457</v>
      </c>
      <c r="U947" s="9">
        <f t="shared" si="342"/>
        <v>0</v>
      </c>
      <c r="V947" s="9">
        <f t="shared" si="343"/>
        <v>0</v>
      </c>
      <c r="W947" s="9">
        <f t="shared" si="344"/>
        <v>0</v>
      </c>
      <c r="X947" s="9">
        <f t="shared" si="345"/>
        <v>0</v>
      </c>
      <c r="Y947" s="9">
        <f t="shared" si="346"/>
        <v>0</v>
      </c>
      <c r="Z947" s="9">
        <f t="shared" si="347"/>
        <v>0</v>
      </c>
      <c r="AA947" s="9">
        <f t="shared" si="348"/>
        <v>0</v>
      </c>
      <c r="AB947" s="9">
        <f t="shared" si="349"/>
        <v>0</v>
      </c>
      <c r="AN947" s="10" t="str">
        <f t="shared" si="340"/>
        <v>The WashSPA</v>
      </c>
      <c r="AO947" s="10" t="str">
        <f t="shared" si="350"/>
        <v>The Wash</v>
      </c>
      <c r="AP947" s="9">
        <f>IFERROR(VLOOKUP($AN947,'Introduction probability'!$A$1:$L$128,5,FALSE),"0")</f>
        <v>0.5</v>
      </c>
      <c r="AQ947" s="9">
        <f>IFERROR(VLOOKUP($AN947,'Introduction probability'!$A$1:$L$128,6,FALSE),"0")</f>
        <v>0.5</v>
      </c>
      <c r="AR947" s="9">
        <f>IFERROR(VLOOKUP($AN947,'Introduction probability'!$A$1:$L$128,7,FALSE),"0")</f>
        <v>0.5</v>
      </c>
      <c r="AS947" s="9">
        <f>IFERROR(VLOOKUP($AN947,'Introduction probability'!$A$1:$L$128,8,FALSE),"0")</f>
        <v>0.5</v>
      </c>
      <c r="AT947" s="9">
        <f>IFERROR(VLOOKUP($AN947,'Introduction probability'!$A$1:$L$128,9,FALSE),"0")</f>
        <v>0.5</v>
      </c>
      <c r="AU947" s="9">
        <f>IFERROR(VLOOKUP($AN947,'Introduction probability'!$A$1:$L$128,10,FALSE),"0")</f>
        <v>0.5</v>
      </c>
      <c r="AV947" s="9">
        <f>IFERROR(VLOOKUP($AN947,'Introduction probability'!$A$1:$L$128,11,FALSE),"0")</f>
        <v>0.5</v>
      </c>
      <c r="AW947" s="9">
        <f>IFERROR(VLOOKUP($AN947,'Introduction probability'!$A$1:$L$128,12,FALSE),"0")</f>
        <v>0.5</v>
      </c>
      <c r="AY947" s="2" t="str">
        <f t="shared" si="351"/>
        <v>The Wash</v>
      </c>
      <c r="AZ947" s="2" t="str">
        <f t="shared" si="352"/>
        <v>SPA</v>
      </c>
      <c r="BA947" s="2">
        <f t="shared" si="353"/>
        <v>0</v>
      </c>
      <c r="BB947" s="2">
        <f t="shared" si="354"/>
        <v>0</v>
      </c>
      <c r="BC947" s="2">
        <f t="shared" si="355"/>
        <v>0</v>
      </c>
      <c r="BD947" s="2">
        <f t="shared" si="356"/>
        <v>0</v>
      </c>
      <c r="BE947" s="2">
        <f t="shared" si="357"/>
        <v>0</v>
      </c>
      <c r="BF947" s="2">
        <f t="shared" si="358"/>
        <v>0</v>
      </c>
      <c r="BG947" s="2">
        <f t="shared" si="359"/>
        <v>0</v>
      </c>
      <c r="BH947" s="2">
        <f t="shared" si="360"/>
        <v>0</v>
      </c>
    </row>
    <row r="948" spans="1:60" x14ac:dyDescent="0.25">
      <c r="A948" s="1" t="s">
        <v>329</v>
      </c>
      <c r="B948" s="1" t="s">
        <v>330</v>
      </c>
      <c r="C948" s="1" t="s">
        <v>324</v>
      </c>
      <c r="D948" s="1" t="s">
        <v>441</v>
      </c>
      <c r="E948" s="1" t="s">
        <v>15</v>
      </c>
      <c r="F948" s="1" t="s">
        <v>16</v>
      </c>
      <c r="G948" s="1" t="s">
        <v>16</v>
      </c>
      <c r="H948" s="1" t="s">
        <v>17</v>
      </c>
      <c r="I948" s="1" t="s">
        <v>591</v>
      </c>
      <c r="J948" s="1" t="s">
        <v>20</v>
      </c>
      <c r="K948" s="1" t="s">
        <v>16</v>
      </c>
      <c r="L948" s="1" t="s">
        <v>19</v>
      </c>
      <c r="M948" s="2" t="str">
        <f t="shared" si="337"/>
        <v>UK0030374</v>
      </c>
      <c r="N948" s="2" t="str">
        <f t="shared" si="338"/>
        <v>Lizard Point</v>
      </c>
      <c r="O948" s="2" t="str">
        <f t="shared" si="339"/>
        <v>SAC / SCI</v>
      </c>
      <c r="P948" s="2" t="str">
        <f t="shared" si="341"/>
        <v>A3</v>
      </c>
      <c r="Q948" s="37" t="s">
        <v>435</v>
      </c>
      <c r="R948" s="37" t="s">
        <v>436</v>
      </c>
      <c r="S948" s="37" t="s">
        <v>341</v>
      </c>
      <c r="T948" s="37" t="s">
        <v>592</v>
      </c>
      <c r="U948" s="9">
        <f t="shared" si="342"/>
        <v>1</v>
      </c>
      <c r="V948" s="9">
        <f t="shared" si="343"/>
        <v>1</v>
      </c>
      <c r="W948" s="9">
        <f t="shared" si="344"/>
        <v>1</v>
      </c>
      <c r="X948" s="9">
        <f t="shared" si="345"/>
        <v>1</v>
      </c>
      <c r="Y948" s="9">
        <f t="shared" si="346"/>
        <v>1</v>
      </c>
      <c r="Z948" s="9">
        <f t="shared" si="347"/>
        <v>1</v>
      </c>
      <c r="AA948" s="9">
        <f t="shared" si="348"/>
        <v>1</v>
      </c>
      <c r="AB948" s="9">
        <f t="shared" si="349"/>
        <v>1</v>
      </c>
      <c r="AN948" s="10" t="str">
        <f t="shared" si="340"/>
        <v>The WashSPA</v>
      </c>
      <c r="AO948" s="10" t="str">
        <f t="shared" si="350"/>
        <v>The Wash</v>
      </c>
      <c r="AP948" s="9">
        <f>IFERROR(VLOOKUP($AN948,'Introduction probability'!$A$1:$L$128,5,FALSE),"0")</f>
        <v>0.5</v>
      </c>
      <c r="AQ948" s="9">
        <f>IFERROR(VLOOKUP($AN948,'Introduction probability'!$A$1:$L$128,6,FALSE),"0")</f>
        <v>0.5</v>
      </c>
      <c r="AR948" s="9">
        <f>IFERROR(VLOOKUP($AN948,'Introduction probability'!$A$1:$L$128,7,FALSE),"0")</f>
        <v>0.5</v>
      </c>
      <c r="AS948" s="9">
        <f>IFERROR(VLOOKUP($AN948,'Introduction probability'!$A$1:$L$128,8,FALSE),"0")</f>
        <v>0.5</v>
      </c>
      <c r="AT948" s="9">
        <f>IFERROR(VLOOKUP($AN948,'Introduction probability'!$A$1:$L$128,9,FALSE),"0")</f>
        <v>0.5</v>
      </c>
      <c r="AU948" s="9">
        <f>IFERROR(VLOOKUP($AN948,'Introduction probability'!$A$1:$L$128,10,FALSE),"0")</f>
        <v>0.5</v>
      </c>
      <c r="AV948" s="9">
        <f>IFERROR(VLOOKUP($AN948,'Introduction probability'!$A$1:$L$128,11,FALSE),"0")</f>
        <v>0.5</v>
      </c>
      <c r="AW948" s="9">
        <f>IFERROR(VLOOKUP($AN948,'Introduction probability'!$A$1:$L$128,12,FALSE),"0")</f>
        <v>0.5</v>
      </c>
      <c r="AY948" s="2" t="str">
        <f t="shared" si="351"/>
        <v>The Wash</v>
      </c>
      <c r="AZ948" s="2" t="str">
        <f t="shared" si="352"/>
        <v>SPA</v>
      </c>
      <c r="BA948" s="2">
        <f t="shared" si="353"/>
        <v>0.5</v>
      </c>
      <c r="BB948" s="2">
        <f t="shared" si="354"/>
        <v>0.5</v>
      </c>
      <c r="BC948" s="2">
        <f t="shared" si="355"/>
        <v>0.5</v>
      </c>
      <c r="BD948" s="2">
        <f t="shared" si="356"/>
        <v>0.5</v>
      </c>
      <c r="BE948" s="2">
        <f t="shared" si="357"/>
        <v>0.5</v>
      </c>
      <c r="BF948" s="2">
        <f t="shared" si="358"/>
        <v>0.5</v>
      </c>
      <c r="BG948" s="2">
        <f t="shared" si="359"/>
        <v>0.5</v>
      </c>
      <c r="BH948" s="2">
        <f t="shared" si="360"/>
        <v>0.5</v>
      </c>
    </row>
    <row r="949" spans="1:60" x14ac:dyDescent="0.25">
      <c r="A949" s="1" t="s">
        <v>331</v>
      </c>
      <c r="B949" s="1" t="s">
        <v>332</v>
      </c>
      <c r="C949" s="1" t="s">
        <v>324</v>
      </c>
      <c r="D949" s="1" t="s">
        <v>441</v>
      </c>
      <c r="E949" s="1" t="s">
        <v>15</v>
      </c>
      <c r="F949" s="1" t="s">
        <v>16</v>
      </c>
      <c r="G949" s="1" t="s">
        <v>16</v>
      </c>
      <c r="H949" s="1" t="s">
        <v>17</v>
      </c>
      <c r="I949" s="1" t="s">
        <v>590</v>
      </c>
      <c r="J949" s="1" t="s">
        <v>18</v>
      </c>
      <c r="K949" s="1" t="s">
        <v>16</v>
      </c>
      <c r="L949" s="1" t="s">
        <v>19</v>
      </c>
      <c r="M949" s="2" t="str">
        <f t="shared" si="337"/>
        <v>UK0030372</v>
      </c>
      <c r="N949" s="2" t="str">
        <f t="shared" si="338"/>
        <v>Lyme Bay and Torbay</v>
      </c>
      <c r="O949" s="2" t="str">
        <f t="shared" si="339"/>
        <v>SAC / SCI</v>
      </c>
      <c r="P949" s="2" t="str">
        <f t="shared" si="341"/>
        <v>A4</v>
      </c>
      <c r="Q949" s="37" t="s">
        <v>435</v>
      </c>
      <c r="R949" s="37" t="s">
        <v>436</v>
      </c>
      <c r="S949" s="37" t="s">
        <v>341</v>
      </c>
      <c r="T949" s="37" t="s">
        <v>593</v>
      </c>
      <c r="U949" s="9">
        <f t="shared" si="342"/>
        <v>0</v>
      </c>
      <c r="V949" s="9">
        <f t="shared" si="343"/>
        <v>0</v>
      </c>
      <c r="W949" s="9">
        <f t="shared" si="344"/>
        <v>0</v>
      </c>
      <c r="X949" s="9">
        <f t="shared" si="345"/>
        <v>0</v>
      </c>
      <c r="Y949" s="9">
        <f t="shared" si="346"/>
        <v>0</v>
      </c>
      <c r="Z949" s="9">
        <f t="shared" si="347"/>
        <v>0</v>
      </c>
      <c r="AA949" s="9">
        <f t="shared" si="348"/>
        <v>0</v>
      </c>
      <c r="AB949" s="9">
        <f t="shared" si="349"/>
        <v>0</v>
      </c>
      <c r="AN949" s="10" t="str">
        <f t="shared" si="340"/>
        <v>The WashSPA</v>
      </c>
      <c r="AO949" s="10" t="str">
        <f t="shared" si="350"/>
        <v>The Wash</v>
      </c>
      <c r="AP949" s="9">
        <f>IFERROR(VLOOKUP($AN949,'Introduction probability'!$A$1:$L$128,5,FALSE),"0")</f>
        <v>0.5</v>
      </c>
      <c r="AQ949" s="9">
        <f>IFERROR(VLOOKUP($AN949,'Introduction probability'!$A$1:$L$128,6,FALSE),"0")</f>
        <v>0.5</v>
      </c>
      <c r="AR949" s="9">
        <f>IFERROR(VLOOKUP($AN949,'Introduction probability'!$A$1:$L$128,7,FALSE),"0")</f>
        <v>0.5</v>
      </c>
      <c r="AS949" s="9">
        <f>IFERROR(VLOOKUP($AN949,'Introduction probability'!$A$1:$L$128,8,FALSE),"0")</f>
        <v>0.5</v>
      </c>
      <c r="AT949" s="9">
        <f>IFERROR(VLOOKUP($AN949,'Introduction probability'!$A$1:$L$128,9,FALSE),"0")</f>
        <v>0.5</v>
      </c>
      <c r="AU949" s="9">
        <f>IFERROR(VLOOKUP($AN949,'Introduction probability'!$A$1:$L$128,10,FALSE),"0")</f>
        <v>0.5</v>
      </c>
      <c r="AV949" s="9">
        <f>IFERROR(VLOOKUP($AN949,'Introduction probability'!$A$1:$L$128,11,FALSE),"0")</f>
        <v>0.5</v>
      </c>
      <c r="AW949" s="9">
        <f>IFERROR(VLOOKUP($AN949,'Introduction probability'!$A$1:$L$128,12,FALSE),"0")</f>
        <v>0.5</v>
      </c>
      <c r="AY949" s="2" t="str">
        <f t="shared" si="351"/>
        <v>The Wash</v>
      </c>
      <c r="AZ949" s="2" t="str">
        <f t="shared" si="352"/>
        <v>SPA</v>
      </c>
      <c r="BA949" s="2">
        <f t="shared" si="353"/>
        <v>0</v>
      </c>
      <c r="BB949" s="2">
        <f t="shared" si="354"/>
        <v>0</v>
      </c>
      <c r="BC949" s="2">
        <f t="shared" si="355"/>
        <v>0</v>
      </c>
      <c r="BD949" s="2">
        <f t="shared" si="356"/>
        <v>0</v>
      </c>
      <c r="BE949" s="2">
        <f t="shared" si="357"/>
        <v>0</v>
      </c>
      <c r="BF949" s="2">
        <f t="shared" si="358"/>
        <v>0</v>
      </c>
      <c r="BG949" s="2">
        <f t="shared" si="359"/>
        <v>0</v>
      </c>
      <c r="BH949" s="2">
        <f t="shared" si="360"/>
        <v>0</v>
      </c>
    </row>
    <row r="950" spans="1:60" x14ac:dyDescent="0.25">
      <c r="A950" s="1" t="s">
        <v>331</v>
      </c>
      <c r="B950" s="1" t="s">
        <v>332</v>
      </c>
      <c r="C950" s="1" t="s">
        <v>324</v>
      </c>
      <c r="D950" s="1" t="s">
        <v>441</v>
      </c>
      <c r="E950" s="1" t="s">
        <v>15</v>
      </c>
      <c r="F950" s="1" t="s">
        <v>16</v>
      </c>
      <c r="G950" s="1" t="s">
        <v>16</v>
      </c>
      <c r="H950" s="1" t="s">
        <v>17</v>
      </c>
      <c r="I950" s="1" t="s">
        <v>591</v>
      </c>
      <c r="J950" s="1" t="s">
        <v>20</v>
      </c>
      <c r="K950" s="1" t="s">
        <v>16</v>
      </c>
      <c r="L950" s="1" t="s">
        <v>19</v>
      </c>
      <c r="M950" s="2" t="str">
        <f t="shared" si="337"/>
        <v>UK0030372</v>
      </c>
      <c r="N950" s="2" t="str">
        <f t="shared" si="338"/>
        <v>Lyme Bay and Torbay</v>
      </c>
      <c r="O950" s="2" t="str">
        <f t="shared" si="339"/>
        <v>SAC / SCI</v>
      </c>
      <c r="P950" s="2" t="str">
        <f t="shared" si="341"/>
        <v>A3</v>
      </c>
      <c r="Q950" s="37" t="s">
        <v>435</v>
      </c>
      <c r="R950" s="37" t="s">
        <v>436</v>
      </c>
      <c r="S950" s="37" t="s">
        <v>341</v>
      </c>
      <c r="T950" s="37" t="s">
        <v>537</v>
      </c>
      <c r="U950" s="9">
        <f t="shared" si="342"/>
        <v>0</v>
      </c>
      <c r="V950" s="9">
        <f t="shared" si="343"/>
        <v>0</v>
      </c>
      <c r="W950" s="9">
        <f t="shared" si="344"/>
        <v>0</v>
      </c>
      <c r="X950" s="9">
        <f t="shared" si="345"/>
        <v>0</v>
      </c>
      <c r="Y950" s="9">
        <f t="shared" si="346"/>
        <v>0</v>
      </c>
      <c r="Z950" s="9">
        <f t="shared" si="347"/>
        <v>0</v>
      </c>
      <c r="AA950" s="9">
        <f t="shared" si="348"/>
        <v>0</v>
      </c>
      <c r="AB950" s="9">
        <f t="shared" si="349"/>
        <v>0</v>
      </c>
      <c r="AN950" s="10" t="str">
        <f t="shared" si="340"/>
        <v>The WashSPA</v>
      </c>
      <c r="AO950" s="10" t="str">
        <f t="shared" si="350"/>
        <v>The Wash</v>
      </c>
      <c r="AP950" s="9">
        <f>IFERROR(VLOOKUP($AN950,'Introduction probability'!$A$1:$L$128,5,FALSE),"0")</f>
        <v>0.5</v>
      </c>
      <c r="AQ950" s="9">
        <f>IFERROR(VLOOKUP($AN950,'Introduction probability'!$A$1:$L$128,6,FALSE),"0")</f>
        <v>0.5</v>
      </c>
      <c r="AR950" s="9">
        <f>IFERROR(VLOOKUP($AN950,'Introduction probability'!$A$1:$L$128,7,FALSE),"0")</f>
        <v>0.5</v>
      </c>
      <c r="AS950" s="9">
        <f>IFERROR(VLOOKUP($AN950,'Introduction probability'!$A$1:$L$128,8,FALSE),"0")</f>
        <v>0.5</v>
      </c>
      <c r="AT950" s="9">
        <f>IFERROR(VLOOKUP($AN950,'Introduction probability'!$A$1:$L$128,9,FALSE),"0")</f>
        <v>0.5</v>
      </c>
      <c r="AU950" s="9">
        <f>IFERROR(VLOOKUP($AN950,'Introduction probability'!$A$1:$L$128,10,FALSE),"0")</f>
        <v>0.5</v>
      </c>
      <c r="AV950" s="9">
        <f>IFERROR(VLOOKUP($AN950,'Introduction probability'!$A$1:$L$128,11,FALSE),"0")</f>
        <v>0.5</v>
      </c>
      <c r="AW950" s="9">
        <f>IFERROR(VLOOKUP($AN950,'Introduction probability'!$A$1:$L$128,12,FALSE),"0")</f>
        <v>0.5</v>
      </c>
      <c r="AY950" s="2" t="str">
        <f t="shared" si="351"/>
        <v>The Wash</v>
      </c>
      <c r="AZ950" s="2" t="str">
        <f t="shared" si="352"/>
        <v>SPA</v>
      </c>
      <c r="BA950" s="2">
        <f t="shared" si="353"/>
        <v>0</v>
      </c>
      <c r="BB950" s="2">
        <f t="shared" si="354"/>
        <v>0</v>
      </c>
      <c r="BC950" s="2">
        <f t="shared" si="355"/>
        <v>0</v>
      </c>
      <c r="BD950" s="2">
        <f t="shared" si="356"/>
        <v>0</v>
      </c>
      <c r="BE950" s="2">
        <f t="shared" si="357"/>
        <v>0</v>
      </c>
      <c r="BF950" s="2">
        <f t="shared" si="358"/>
        <v>0</v>
      </c>
      <c r="BG950" s="2">
        <f t="shared" si="359"/>
        <v>0</v>
      </c>
      <c r="BH950" s="2">
        <f t="shared" si="360"/>
        <v>0</v>
      </c>
    </row>
    <row r="951" spans="1:60" x14ac:dyDescent="0.25">
      <c r="A951" s="1" t="s">
        <v>331</v>
      </c>
      <c r="B951" s="1" t="s">
        <v>332</v>
      </c>
      <c r="C951" s="1" t="s">
        <v>324</v>
      </c>
      <c r="D951" s="1" t="s">
        <v>441</v>
      </c>
      <c r="E951" s="1" t="s">
        <v>15</v>
      </c>
      <c r="F951" s="1" t="s">
        <v>16</v>
      </c>
      <c r="G951" s="1" t="s">
        <v>16</v>
      </c>
      <c r="H951" s="1" t="s">
        <v>17</v>
      </c>
      <c r="I951" s="1" t="s">
        <v>626</v>
      </c>
      <c r="J951" s="1" t="s">
        <v>290</v>
      </c>
      <c r="K951" s="1" t="s">
        <v>16</v>
      </c>
      <c r="L951" s="1" t="s">
        <v>19</v>
      </c>
      <c r="M951" s="2" t="str">
        <f t="shared" si="337"/>
        <v>UK0030372</v>
      </c>
      <c r="N951" s="2" t="str">
        <f t="shared" si="338"/>
        <v>Lyme Bay and Torbay</v>
      </c>
      <c r="O951" s="2" t="str">
        <f t="shared" si="339"/>
        <v>SAC / SCI</v>
      </c>
      <c r="P951" s="2" t="str">
        <f t="shared" si="341"/>
        <v>SF_SH_6</v>
      </c>
      <c r="Q951" s="37" t="s">
        <v>435</v>
      </c>
      <c r="R951" s="37" t="s">
        <v>436</v>
      </c>
      <c r="S951" s="37" t="s">
        <v>341</v>
      </c>
      <c r="T951" s="37" t="s">
        <v>635</v>
      </c>
      <c r="U951" s="9">
        <f t="shared" si="342"/>
        <v>0</v>
      </c>
      <c r="V951" s="9">
        <f t="shared" si="343"/>
        <v>0</v>
      </c>
      <c r="W951" s="9">
        <f t="shared" si="344"/>
        <v>0</v>
      </c>
      <c r="X951" s="9">
        <f t="shared" si="345"/>
        <v>0</v>
      </c>
      <c r="Y951" s="9">
        <f t="shared" si="346"/>
        <v>0</v>
      </c>
      <c r="Z951" s="9">
        <f t="shared" si="347"/>
        <v>0</v>
      </c>
      <c r="AA951" s="9">
        <f t="shared" si="348"/>
        <v>0</v>
      </c>
      <c r="AB951" s="9">
        <f t="shared" si="349"/>
        <v>0</v>
      </c>
      <c r="AN951" s="10" t="str">
        <f t="shared" si="340"/>
        <v>The WashSPA</v>
      </c>
      <c r="AO951" s="10" t="str">
        <f t="shared" si="350"/>
        <v>The Wash</v>
      </c>
      <c r="AP951" s="9">
        <f>IFERROR(VLOOKUP($AN951,'Introduction probability'!$A$1:$L$128,5,FALSE),"0")</f>
        <v>0.5</v>
      </c>
      <c r="AQ951" s="9">
        <f>IFERROR(VLOOKUP($AN951,'Introduction probability'!$A$1:$L$128,6,FALSE),"0")</f>
        <v>0.5</v>
      </c>
      <c r="AR951" s="9">
        <f>IFERROR(VLOOKUP($AN951,'Introduction probability'!$A$1:$L$128,7,FALSE),"0")</f>
        <v>0.5</v>
      </c>
      <c r="AS951" s="9">
        <f>IFERROR(VLOOKUP($AN951,'Introduction probability'!$A$1:$L$128,8,FALSE),"0")</f>
        <v>0.5</v>
      </c>
      <c r="AT951" s="9">
        <f>IFERROR(VLOOKUP($AN951,'Introduction probability'!$A$1:$L$128,9,FALSE),"0")</f>
        <v>0.5</v>
      </c>
      <c r="AU951" s="9">
        <f>IFERROR(VLOOKUP($AN951,'Introduction probability'!$A$1:$L$128,10,FALSE),"0")</f>
        <v>0.5</v>
      </c>
      <c r="AV951" s="9">
        <f>IFERROR(VLOOKUP($AN951,'Introduction probability'!$A$1:$L$128,11,FALSE),"0")</f>
        <v>0.5</v>
      </c>
      <c r="AW951" s="9">
        <f>IFERROR(VLOOKUP($AN951,'Introduction probability'!$A$1:$L$128,12,FALSE),"0")</f>
        <v>0.5</v>
      </c>
      <c r="AY951" s="2" t="str">
        <f t="shared" si="351"/>
        <v>The Wash</v>
      </c>
      <c r="AZ951" s="2" t="str">
        <f t="shared" si="352"/>
        <v>SPA</v>
      </c>
      <c r="BA951" s="2">
        <f t="shared" si="353"/>
        <v>0</v>
      </c>
      <c r="BB951" s="2">
        <f t="shared" si="354"/>
        <v>0</v>
      </c>
      <c r="BC951" s="2">
        <f t="shared" si="355"/>
        <v>0</v>
      </c>
      <c r="BD951" s="2">
        <f t="shared" si="356"/>
        <v>0</v>
      </c>
      <c r="BE951" s="2">
        <f t="shared" si="357"/>
        <v>0</v>
      </c>
      <c r="BF951" s="2">
        <f t="shared" si="358"/>
        <v>0</v>
      </c>
      <c r="BG951" s="2">
        <f t="shared" si="359"/>
        <v>0</v>
      </c>
      <c r="BH951" s="2">
        <f t="shared" si="360"/>
        <v>0</v>
      </c>
    </row>
    <row r="952" spans="1:60" x14ac:dyDescent="0.25">
      <c r="A952" s="1" t="s">
        <v>331</v>
      </c>
      <c r="B952" s="1" t="s">
        <v>332</v>
      </c>
      <c r="C952" s="1" t="s">
        <v>324</v>
      </c>
      <c r="D952" s="1" t="s">
        <v>441</v>
      </c>
      <c r="E952" s="1" t="s">
        <v>15</v>
      </c>
      <c r="F952" s="1" t="s">
        <v>16</v>
      </c>
      <c r="G952" s="1" t="s">
        <v>16</v>
      </c>
      <c r="H952" s="1" t="s">
        <v>17</v>
      </c>
      <c r="I952" s="1" t="s">
        <v>592</v>
      </c>
      <c r="J952" s="1" t="s">
        <v>21</v>
      </c>
      <c r="K952" s="1" t="s">
        <v>16</v>
      </c>
      <c r="L952" s="1" t="s">
        <v>19</v>
      </c>
      <c r="M952" s="2" t="str">
        <f t="shared" si="337"/>
        <v>UK0030372</v>
      </c>
      <c r="N952" s="2" t="str">
        <f t="shared" si="338"/>
        <v>Lyme Bay and Torbay</v>
      </c>
      <c r="O952" s="2" t="str">
        <f t="shared" si="339"/>
        <v>SAC / SCI</v>
      </c>
      <c r="P952" s="2" t="str">
        <f t="shared" si="341"/>
        <v>SF_SH_4</v>
      </c>
      <c r="Q952" s="37" t="s">
        <v>435</v>
      </c>
      <c r="R952" s="37" t="s">
        <v>436</v>
      </c>
      <c r="S952" s="37" t="s">
        <v>341</v>
      </c>
      <c r="T952" s="37" t="s">
        <v>498</v>
      </c>
      <c r="U952" s="9">
        <f t="shared" si="342"/>
        <v>0</v>
      </c>
      <c r="V952" s="9">
        <f t="shared" si="343"/>
        <v>0</v>
      </c>
      <c r="W952" s="9">
        <f t="shared" si="344"/>
        <v>0</v>
      </c>
      <c r="X952" s="9">
        <f t="shared" si="345"/>
        <v>0</v>
      </c>
      <c r="Y952" s="9">
        <f t="shared" si="346"/>
        <v>0</v>
      </c>
      <c r="Z952" s="9">
        <f t="shared" si="347"/>
        <v>0</v>
      </c>
      <c r="AA952" s="9">
        <f t="shared" si="348"/>
        <v>0</v>
      </c>
      <c r="AB952" s="9">
        <f t="shared" si="349"/>
        <v>0</v>
      </c>
      <c r="AN952" s="10" t="str">
        <f t="shared" si="340"/>
        <v>The WashSPA</v>
      </c>
      <c r="AO952" s="10" t="str">
        <f t="shared" si="350"/>
        <v>The Wash</v>
      </c>
      <c r="AP952" s="9">
        <f>IFERROR(VLOOKUP($AN952,'Introduction probability'!$A$1:$L$128,5,FALSE),"0")</f>
        <v>0.5</v>
      </c>
      <c r="AQ952" s="9">
        <f>IFERROR(VLOOKUP($AN952,'Introduction probability'!$A$1:$L$128,6,FALSE),"0")</f>
        <v>0.5</v>
      </c>
      <c r="AR952" s="9">
        <f>IFERROR(VLOOKUP($AN952,'Introduction probability'!$A$1:$L$128,7,FALSE),"0")</f>
        <v>0.5</v>
      </c>
      <c r="AS952" s="9">
        <f>IFERROR(VLOOKUP($AN952,'Introduction probability'!$A$1:$L$128,8,FALSE),"0")</f>
        <v>0.5</v>
      </c>
      <c r="AT952" s="9">
        <f>IFERROR(VLOOKUP($AN952,'Introduction probability'!$A$1:$L$128,9,FALSE),"0")</f>
        <v>0.5</v>
      </c>
      <c r="AU952" s="9">
        <f>IFERROR(VLOOKUP($AN952,'Introduction probability'!$A$1:$L$128,10,FALSE),"0")</f>
        <v>0.5</v>
      </c>
      <c r="AV952" s="9">
        <f>IFERROR(VLOOKUP($AN952,'Introduction probability'!$A$1:$L$128,11,FALSE),"0")</f>
        <v>0.5</v>
      </c>
      <c r="AW952" s="9">
        <f>IFERROR(VLOOKUP($AN952,'Introduction probability'!$A$1:$L$128,12,FALSE),"0")</f>
        <v>0.5</v>
      </c>
      <c r="AY952" s="2" t="str">
        <f t="shared" si="351"/>
        <v>The Wash</v>
      </c>
      <c r="AZ952" s="2" t="str">
        <f t="shared" si="352"/>
        <v>SPA</v>
      </c>
      <c r="BA952" s="2">
        <f t="shared" si="353"/>
        <v>0</v>
      </c>
      <c r="BB952" s="2">
        <f t="shared" si="354"/>
        <v>0</v>
      </c>
      <c r="BC952" s="2">
        <f t="shared" si="355"/>
        <v>0</v>
      </c>
      <c r="BD952" s="2">
        <f t="shared" si="356"/>
        <v>0</v>
      </c>
      <c r="BE952" s="2">
        <f t="shared" si="357"/>
        <v>0</v>
      </c>
      <c r="BF952" s="2">
        <f t="shared" si="358"/>
        <v>0</v>
      </c>
      <c r="BG952" s="2">
        <f t="shared" si="359"/>
        <v>0</v>
      </c>
      <c r="BH952" s="2">
        <f t="shared" si="360"/>
        <v>0</v>
      </c>
    </row>
    <row r="953" spans="1:60" x14ac:dyDescent="0.25">
      <c r="A953" s="1" t="s">
        <v>331</v>
      </c>
      <c r="B953" s="1" t="s">
        <v>332</v>
      </c>
      <c r="C953" s="1" t="s">
        <v>324</v>
      </c>
      <c r="D953" s="1" t="s">
        <v>534</v>
      </c>
      <c r="E953" s="1" t="s">
        <v>254</v>
      </c>
      <c r="F953" s="1" t="s">
        <v>16</v>
      </c>
      <c r="G953" s="1" t="s">
        <v>16</v>
      </c>
      <c r="H953" s="1" t="s">
        <v>17</v>
      </c>
      <c r="I953" s="1" t="s">
        <v>16</v>
      </c>
      <c r="J953" s="1" t="s">
        <v>16</v>
      </c>
      <c r="K953" s="1" t="s">
        <v>16</v>
      </c>
      <c r="L953" s="1" t="s">
        <v>16</v>
      </c>
      <c r="M953" s="2" t="str">
        <f t="shared" si="337"/>
        <v>UK0030372</v>
      </c>
      <c r="N953" s="2" t="str">
        <f t="shared" si="338"/>
        <v>Lyme Bay and Torbay</v>
      </c>
      <c r="O953" s="2" t="str">
        <f t="shared" si="339"/>
        <v>SAC / SCI</v>
      </c>
      <c r="P953" s="2" t="str">
        <f t="shared" si="341"/>
        <v>H8330</v>
      </c>
      <c r="Q953" s="37" t="s">
        <v>667</v>
      </c>
      <c r="R953" s="37" t="s">
        <v>666</v>
      </c>
      <c r="S953" s="37" t="s">
        <v>242</v>
      </c>
      <c r="T953" s="37" t="s">
        <v>532</v>
      </c>
      <c r="U953" s="9">
        <f t="shared" si="342"/>
        <v>0</v>
      </c>
      <c r="V953" s="9">
        <f t="shared" si="343"/>
        <v>0</v>
      </c>
      <c r="W953" s="9">
        <f t="shared" si="344"/>
        <v>0</v>
      </c>
      <c r="X953" s="9">
        <f t="shared" si="345"/>
        <v>0</v>
      </c>
      <c r="Y953" s="9">
        <f t="shared" si="346"/>
        <v>0</v>
      </c>
      <c r="Z953" s="9">
        <f t="shared" si="347"/>
        <v>0</v>
      </c>
      <c r="AA953" s="9">
        <f t="shared" si="348"/>
        <v>0</v>
      </c>
      <c r="AB953" s="9">
        <f t="shared" si="349"/>
        <v>0</v>
      </c>
      <c r="AN953" s="10" t="str">
        <f t="shared" si="340"/>
        <v>Kenfig/ CynffigSAC</v>
      </c>
      <c r="AO953" s="10" t="str">
        <f t="shared" si="350"/>
        <v>Kenfig/ Cynffig</v>
      </c>
      <c r="AP953" s="9">
        <f>IFERROR(VLOOKUP($AN953,'Introduction probability'!$A$1:$L$128,5,FALSE),"0")</f>
        <v>0.5</v>
      </c>
      <c r="AQ953" s="9">
        <f>IFERROR(VLOOKUP($AN953,'Introduction probability'!$A$1:$L$128,6,FALSE),"0")</f>
        <v>0.5</v>
      </c>
      <c r="AR953" s="9">
        <f>IFERROR(VLOOKUP($AN953,'Introduction probability'!$A$1:$L$128,7,FALSE),"0")</f>
        <v>0.5</v>
      </c>
      <c r="AS953" s="9">
        <f>IFERROR(VLOOKUP($AN953,'Introduction probability'!$A$1:$L$128,8,FALSE),"0")</f>
        <v>0.5</v>
      </c>
      <c r="AT953" s="9">
        <f>IFERROR(VLOOKUP($AN953,'Introduction probability'!$A$1:$L$128,9,FALSE),"0")</f>
        <v>0.5</v>
      </c>
      <c r="AU953" s="9">
        <f>IFERROR(VLOOKUP($AN953,'Introduction probability'!$A$1:$L$128,10,FALSE),"0")</f>
        <v>1</v>
      </c>
      <c r="AV953" s="9">
        <f>IFERROR(VLOOKUP($AN953,'Introduction probability'!$A$1:$L$128,11,FALSE),"0")</f>
        <v>0.5</v>
      </c>
      <c r="AW953" s="9">
        <f>IFERROR(VLOOKUP($AN953,'Introduction probability'!$A$1:$L$128,12,FALSE),"0")</f>
        <v>0.5</v>
      </c>
      <c r="AY953" s="2" t="str">
        <f t="shared" si="351"/>
        <v>Kenfig/ Cynffig</v>
      </c>
      <c r="AZ953" s="2" t="str">
        <f t="shared" si="352"/>
        <v>SAC</v>
      </c>
      <c r="BA953" s="2">
        <f t="shared" si="353"/>
        <v>0</v>
      </c>
      <c r="BB953" s="2">
        <f t="shared" si="354"/>
        <v>0</v>
      </c>
      <c r="BC953" s="2">
        <f t="shared" si="355"/>
        <v>0</v>
      </c>
      <c r="BD953" s="2">
        <f t="shared" si="356"/>
        <v>0</v>
      </c>
      <c r="BE953" s="2">
        <f t="shared" si="357"/>
        <v>0</v>
      </c>
      <c r="BF953" s="2">
        <f t="shared" si="358"/>
        <v>0</v>
      </c>
      <c r="BG953" s="2">
        <f t="shared" si="359"/>
        <v>0</v>
      </c>
      <c r="BH953" s="2">
        <f t="shared" si="360"/>
        <v>0</v>
      </c>
    </row>
    <row r="954" spans="1:60" x14ac:dyDescent="0.25">
      <c r="A954" s="1" t="s">
        <v>333</v>
      </c>
      <c r="B954" s="1" t="s">
        <v>334</v>
      </c>
      <c r="C954" s="1" t="s">
        <v>324</v>
      </c>
      <c r="D954" s="1" t="s">
        <v>548</v>
      </c>
      <c r="E954" s="1" t="s">
        <v>276</v>
      </c>
      <c r="F954" s="1" t="s">
        <v>16</v>
      </c>
      <c r="G954" s="1" t="s">
        <v>16</v>
      </c>
      <c r="H954" s="1" t="s">
        <v>17</v>
      </c>
      <c r="I954" s="1" t="s">
        <v>472</v>
      </c>
      <c r="J954" s="1" t="s">
        <v>65</v>
      </c>
      <c r="K954" s="1" t="s">
        <v>16</v>
      </c>
      <c r="L954" s="1" t="s">
        <v>19</v>
      </c>
      <c r="M954" s="2" t="str">
        <f t="shared" si="337"/>
        <v>UK0030371</v>
      </c>
      <c r="N954" s="2" t="str">
        <f t="shared" si="338"/>
        <v>Margate and Long Sands</v>
      </c>
      <c r="O954" s="2" t="str">
        <f t="shared" si="339"/>
        <v>SAC / SCI</v>
      </c>
      <c r="P954" s="2" t="str">
        <f t="shared" si="341"/>
        <v>A5.1</v>
      </c>
      <c r="Q954" s="37" t="s">
        <v>667</v>
      </c>
      <c r="R954" s="37" t="s">
        <v>669</v>
      </c>
      <c r="S954" s="37" t="s">
        <v>242</v>
      </c>
      <c r="T954" s="37" t="s">
        <v>548</v>
      </c>
      <c r="U954" s="9">
        <f t="shared" si="342"/>
        <v>0</v>
      </c>
      <c r="V954" s="9">
        <f t="shared" si="343"/>
        <v>0</v>
      </c>
      <c r="W954" s="9">
        <f t="shared" si="344"/>
        <v>0</v>
      </c>
      <c r="X954" s="9">
        <f t="shared" si="345"/>
        <v>0</v>
      </c>
      <c r="Y954" s="9">
        <f t="shared" si="346"/>
        <v>0</v>
      </c>
      <c r="Z954" s="9">
        <f t="shared" si="347"/>
        <v>0</v>
      </c>
      <c r="AA954" s="9">
        <f t="shared" si="348"/>
        <v>0</v>
      </c>
      <c r="AB954" s="9">
        <f t="shared" si="349"/>
        <v>0</v>
      </c>
      <c r="AN954" s="10" t="str">
        <f t="shared" si="340"/>
        <v>Cardigan Bay/ Bae CeredigionSAC</v>
      </c>
      <c r="AO954" s="10" t="str">
        <f t="shared" si="350"/>
        <v>Cardigan Bay/ Bae Ceredigion</v>
      </c>
      <c r="AP954" s="9">
        <f>IFERROR(VLOOKUP($AN954,'Introduction probability'!$A$1:$L$128,5,FALSE),"0")</f>
        <v>0.5</v>
      </c>
      <c r="AQ954" s="9">
        <f>IFERROR(VLOOKUP($AN954,'Introduction probability'!$A$1:$L$128,6,FALSE),"0")</f>
        <v>0.5</v>
      </c>
      <c r="AR954" s="9">
        <f>IFERROR(VLOOKUP($AN954,'Introduction probability'!$A$1:$L$128,7,FALSE),"0")</f>
        <v>0.5</v>
      </c>
      <c r="AS954" s="9">
        <f>IFERROR(VLOOKUP($AN954,'Introduction probability'!$A$1:$L$128,8,FALSE),"0")</f>
        <v>1</v>
      </c>
      <c r="AT954" s="9">
        <f>IFERROR(VLOOKUP($AN954,'Introduction probability'!$A$1:$L$128,9,FALSE),"0")</f>
        <v>0.5</v>
      </c>
      <c r="AU954" s="9">
        <f>IFERROR(VLOOKUP($AN954,'Introduction probability'!$A$1:$L$128,10,FALSE),"0")</f>
        <v>0.5</v>
      </c>
      <c r="AV954" s="9">
        <f>IFERROR(VLOOKUP($AN954,'Introduction probability'!$A$1:$L$128,11,FALSE),"0")</f>
        <v>0.5</v>
      </c>
      <c r="AW954" s="9">
        <f>IFERROR(VLOOKUP($AN954,'Introduction probability'!$A$1:$L$128,12,FALSE),"0")</f>
        <v>0.5</v>
      </c>
      <c r="AY954" s="2" t="str">
        <f t="shared" si="351"/>
        <v>Cardigan Bay/ Bae Ceredigion</v>
      </c>
      <c r="AZ954" s="2" t="str">
        <f t="shared" si="352"/>
        <v>SAC</v>
      </c>
      <c r="BA954" s="2">
        <f t="shared" si="353"/>
        <v>0</v>
      </c>
      <c r="BB954" s="2">
        <f t="shared" si="354"/>
        <v>0</v>
      </c>
      <c r="BC954" s="2">
        <f t="shared" si="355"/>
        <v>0</v>
      </c>
      <c r="BD954" s="2">
        <f t="shared" si="356"/>
        <v>0</v>
      </c>
      <c r="BE954" s="2">
        <f t="shared" si="357"/>
        <v>0</v>
      </c>
      <c r="BF954" s="2">
        <f t="shared" si="358"/>
        <v>0</v>
      </c>
      <c r="BG954" s="2">
        <f t="shared" si="359"/>
        <v>0</v>
      </c>
      <c r="BH954" s="2">
        <f t="shared" si="360"/>
        <v>0</v>
      </c>
    </row>
    <row r="955" spans="1:60" x14ac:dyDescent="0.25">
      <c r="A955" s="1" t="s">
        <v>333</v>
      </c>
      <c r="B955" s="1" t="s">
        <v>334</v>
      </c>
      <c r="C955" s="1" t="s">
        <v>324</v>
      </c>
      <c r="D955" s="1" t="s">
        <v>548</v>
      </c>
      <c r="E955" s="1" t="s">
        <v>276</v>
      </c>
      <c r="F955" s="1" t="s">
        <v>16</v>
      </c>
      <c r="G955" s="1" t="s">
        <v>16</v>
      </c>
      <c r="H955" s="1" t="s">
        <v>17</v>
      </c>
      <c r="I955" s="1" t="s">
        <v>455</v>
      </c>
      <c r="J955" s="1" t="s">
        <v>40</v>
      </c>
      <c r="K955" s="1" t="s">
        <v>16</v>
      </c>
      <c r="L955" s="1" t="s">
        <v>19</v>
      </c>
      <c r="M955" s="2" t="str">
        <f t="shared" si="337"/>
        <v>UK0030371</v>
      </c>
      <c r="N955" s="2" t="str">
        <f t="shared" si="338"/>
        <v>Margate and Long Sands</v>
      </c>
      <c r="O955" s="2" t="str">
        <f t="shared" si="339"/>
        <v>SAC / SCI</v>
      </c>
      <c r="P955" s="2" t="str">
        <f t="shared" si="341"/>
        <v>A5.4</v>
      </c>
      <c r="Q955" s="37" t="s">
        <v>667</v>
      </c>
      <c r="R955" s="37" t="s">
        <v>669</v>
      </c>
      <c r="S955" s="37" t="s">
        <v>242</v>
      </c>
      <c r="T955" s="37" t="s">
        <v>532</v>
      </c>
      <c r="U955" s="9">
        <f t="shared" si="342"/>
        <v>0</v>
      </c>
      <c r="V955" s="9">
        <f t="shared" si="343"/>
        <v>0</v>
      </c>
      <c r="W955" s="9">
        <f t="shared" si="344"/>
        <v>0</v>
      </c>
      <c r="X955" s="9">
        <f t="shared" si="345"/>
        <v>0</v>
      </c>
      <c r="Y955" s="9">
        <f t="shared" si="346"/>
        <v>0</v>
      </c>
      <c r="Z955" s="9">
        <f t="shared" si="347"/>
        <v>0</v>
      </c>
      <c r="AA955" s="9">
        <f t="shared" si="348"/>
        <v>0</v>
      </c>
      <c r="AB955" s="9">
        <f t="shared" si="349"/>
        <v>0</v>
      </c>
      <c r="AN955" s="10" t="str">
        <f t="shared" si="340"/>
        <v>Cardigan Bay/ Bae CeredigionSAC</v>
      </c>
      <c r="AO955" s="10" t="str">
        <f t="shared" si="350"/>
        <v>Cardigan Bay/ Bae Ceredigion</v>
      </c>
      <c r="AP955" s="9">
        <f>IFERROR(VLOOKUP($AN955,'Introduction probability'!$A$1:$L$128,5,FALSE),"0")</f>
        <v>0.5</v>
      </c>
      <c r="AQ955" s="9">
        <f>IFERROR(VLOOKUP($AN955,'Introduction probability'!$A$1:$L$128,6,FALSE),"0")</f>
        <v>0.5</v>
      </c>
      <c r="AR955" s="9">
        <f>IFERROR(VLOOKUP($AN955,'Introduction probability'!$A$1:$L$128,7,FALSE),"0")</f>
        <v>0.5</v>
      </c>
      <c r="AS955" s="9">
        <f>IFERROR(VLOOKUP($AN955,'Introduction probability'!$A$1:$L$128,8,FALSE),"0")</f>
        <v>1</v>
      </c>
      <c r="AT955" s="9">
        <f>IFERROR(VLOOKUP($AN955,'Introduction probability'!$A$1:$L$128,9,FALSE),"0")</f>
        <v>0.5</v>
      </c>
      <c r="AU955" s="9">
        <f>IFERROR(VLOOKUP($AN955,'Introduction probability'!$A$1:$L$128,10,FALSE),"0")</f>
        <v>0.5</v>
      </c>
      <c r="AV955" s="9">
        <f>IFERROR(VLOOKUP($AN955,'Introduction probability'!$A$1:$L$128,11,FALSE),"0")</f>
        <v>0.5</v>
      </c>
      <c r="AW955" s="9">
        <f>IFERROR(VLOOKUP($AN955,'Introduction probability'!$A$1:$L$128,12,FALSE),"0")</f>
        <v>0.5</v>
      </c>
      <c r="AY955" s="2" t="str">
        <f t="shared" si="351"/>
        <v>Cardigan Bay/ Bae Ceredigion</v>
      </c>
      <c r="AZ955" s="2" t="str">
        <f t="shared" si="352"/>
        <v>SAC</v>
      </c>
      <c r="BA955" s="2">
        <f t="shared" si="353"/>
        <v>0</v>
      </c>
      <c r="BB955" s="2">
        <f t="shared" si="354"/>
        <v>0</v>
      </c>
      <c r="BC955" s="2">
        <f t="shared" si="355"/>
        <v>0</v>
      </c>
      <c r="BD955" s="2">
        <f t="shared" si="356"/>
        <v>0</v>
      </c>
      <c r="BE955" s="2">
        <f t="shared" si="357"/>
        <v>0</v>
      </c>
      <c r="BF955" s="2">
        <f t="shared" si="358"/>
        <v>0</v>
      </c>
      <c r="BG955" s="2">
        <f t="shared" si="359"/>
        <v>0</v>
      </c>
      <c r="BH955" s="2">
        <f t="shared" si="360"/>
        <v>0</v>
      </c>
    </row>
    <row r="956" spans="1:60" x14ac:dyDescent="0.25">
      <c r="A956" s="1" t="s">
        <v>333</v>
      </c>
      <c r="B956" s="1" t="s">
        <v>334</v>
      </c>
      <c r="C956" s="1" t="s">
        <v>324</v>
      </c>
      <c r="D956" s="1" t="s">
        <v>548</v>
      </c>
      <c r="E956" s="1" t="s">
        <v>276</v>
      </c>
      <c r="F956" s="1" t="s">
        <v>16</v>
      </c>
      <c r="G956" s="1" t="s">
        <v>16</v>
      </c>
      <c r="H956" s="1" t="s">
        <v>17</v>
      </c>
      <c r="I956" s="1" t="s">
        <v>457</v>
      </c>
      <c r="J956" s="1" t="s">
        <v>42</v>
      </c>
      <c r="K956" s="1" t="s">
        <v>16</v>
      </c>
      <c r="L956" s="1" t="s">
        <v>19</v>
      </c>
      <c r="M956" s="2" t="str">
        <f t="shared" si="337"/>
        <v>UK0030371</v>
      </c>
      <c r="N956" s="2" t="str">
        <f t="shared" si="338"/>
        <v>Margate and Long Sands</v>
      </c>
      <c r="O956" s="2" t="str">
        <f t="shared" si="339"/>
        <v>SAC / SCI</v>
      </c>
      <c r="P956" s="2" t="str">
        <f t="shared" si="341"/>
        <v>A5.2</v>
      </c>
      <c r="Q956" s="37" t="s">
        <v>667</v>
      </c>
      <c r="R956" s="37" t="s">
        <v>669</v>
      </c>
      <c r="S956" s="37" t="s">
        <v>242</v>
      </c>
      <c r="T956" s="37" t="s">
        <v>441</v>
      </c>
      <c r="U956" s="9">
        <f t="shared" si="342"/>
        <v>1</v>
      </c>
      <c r="V956" s="9">
        <f t="shared" si="343"/>
        <v>1</v>
      </c>
      <c r="W956" s="9">
        <f t="shared" si="344"/>
        <v>1</v>
      </c>
      <c r="X956" s="9">
        <f t="shared" si="345"/>
        <v>1</v>
      </c>
      <c r="Y956" s="9">
        <f t="shared" si="346"/>
        <v>1</v>
      </c>
      <c r="Z956" s="9">
        <f t="shared" si="347"/>
        <v>1</v>
      </c>
      <c r="AA956" s="9">
        <f t="shared" si="348"/>
        <v>1</v>
      </c>
      <c r="AB956" s="9">
        <f t="shared" si="349"/>
        <v>1</v>
      </c>
      <c r="AN956" s="10" t="str">
        <f t="shared" si="340"/>
        <v>Cardigan Bay/ Bae CeredigionSAC</v>
      </c>
      <c r="AO956" s="10" t="str">
        <f t="shared" si="350"/>
        <v>Cardigan Bay/ Bae Ceredigion</v>
      </c>
      <c r="AP956" s="9">
        <f>IFERROR(VLOOKUP($AN956,'Introduction probability'!$A$1:$L$128,5,FALSE),"0")</f>
        <v>0.5</v>
      </c>
      <c r="AQ956" s="9">
        <f>IFERROR(VLOOKUP($AN956,'Introduction probability'!$A$1:$L$128,6,FALSE),"0")</f>
        <v>0.5</v>
      </c>
      <c r="AR956" s="9">
        <f>IFERROR(VLOOKUP($AN956,'Introduction probability'!$A$1:$L$128,7,FALSE),"0")</f>
        <v>0.5</v>
      </c>
      <c r="AS956" s="9">
        <f>IFERROR(VLOOKUP($AN956,'Introduction probability'!$A$1:$L$128,8,FALSE),"0")</f>
        <v>1</v>
      </c>
      <c r="AT956" s="9">
        <f>IFERROR(VLOOKUP($AN956,'Introduction probability'!$A$1:$L$128,9,FALSE),"0")</f>
        <v>0.5</v>
      </c>
      <c r="AU956" s="9">
        <f>IFERROR(VLOOKUP($AN956,'Introduction probability'!$A$1:$L$128,10,FALSE),"0")</f>
        <v>0.5</v>
      </c>
      <c r="AV956" s="9">
        <f>IFERROR(VLOOKUP($AN956,'Introduction probability'!$A$1:$L$128,11,FALSE),"0")</f>
        <v>0.5</v>
      </c>
      <c r="AW956" s="9">
        <f>IFERROR(VLOOKUP($AN956,'Introduction probability'!$A$1:$L$128,12,FALSE),"0")</f>
        <v>0.5</v>
      </c>
      <c r="AY956" s="2" t="str">
        <f t="shared" si="351"/>
        <v>Cardigan Bay/ Bae Ceredigion</v>
      </c>
      <c r="AZ956" s="2" t="str">
        <f t="shared" si="352"/>
        <v>SAC</v>
      </c>
      <c r="BA956" s="2">
        <f t="shared" si="353"/>
        <v>0.5</v>
      </c>
      <c r="BB956" s="2">
        <f t="shared" si="354"/>
        <v>0.5</v>
      </c>
      <c r="BC956" s="2">
        <f t="shared" si="355"/>
        <v>0.5</v>
      </c>
      <c r="BD956" s="2">
        <f t="shared" si="356"/>
        <v>1</v>
      </c>
      <c r="BE956" s="2">
        <f t="shared" si="357"/>
        <v>0.5</v>
      </c>
      <c r="BF956" s="2">
        <f t="shared" si="358"/>
        <v>0.5</v>
      </c>
      <c r="BG956" s="2">
        <f t="shared" si="359"/>
        <v>0.5</v>
      </c>
      <c r="BH956" s="2">
        <f t="shared" si="360"/>
        <v>0.5</v>
      </c>
    </row>
    <row r="957" spans="1:60" x14ac:dyDescent="0.25">
      <c r="A957" s="1" t="s">
        <v>335</v>
      </c>
      <c r="B957" s="1" t="s">
        <v>336</v>
      </c>
      <c r="C957" s="1" t="s">
        <v>324</v>
      </c>
      <c r="D957" s="1" t="s">
        <v>441</v>
      </c>
      <c r="E957" s="1" t="s">
        <v>15</v>
      </c>
      <c r="F957" s="1" t="s">
        <v>16</v>
      </c>
      <c r="G957" s="1" t="s">
        <v>16</v>
      </c>
      <c r="H957" s="1" t="s">
        <v>17</v>
      </c>
      <c r="I957" s="1" t="s">
        <v>590</v>
      </c>
      <c r="J957" s="1" t="s">
        <v>18</v>
      </c>
      <c r="K957" s="1" t="s">
        <v>16</v>
      </c>
      <c r="L957" s="1" t="s">
        <v>19</v>
      </c>
      <c r="M957" s="2" t="str">
        <f t="shared" si="337"/>
        <v>UK0030376</v>
      </c>
      <c r="N957" s="2" t="str">
        <f t="shared" si="338"/>
        <v>Shell Flat and Lune Deep</v>
      </c>
      <c r="O957" s="2" t="str">
        <f t="shared" si="339"/>
        <v>SAC / SCI</v>
      </c>
      <c r="P957" s="2" t="str">
        <f t="shared" si="341"/>
        <v>A4</v>
      </c>
      <c r="Q957" s="37" t="s">
        <v>667</v>
      </c>
      <c r="R957" s="37" t="s">
        <v>669</v>
      </c>
      <c r="S957" s="37" t="s">
        <v>242</v>
      </c>
      <c r="T957" s="37" t="s">
        <v>534</v>
      </c>
      <c r="U957" s="9">
        <f t="shared" si="342"/>
        <v>0</v>
      </c>
      <c r="V957" s="9">
        <f t="shared" si="343"/>
        <v>0</v>
      </c>
      <c r="W957" s="9">
        <f t="shared" si="344"/>
        <v>0</v>
      </c>
      <c r="X957" s="9">
        <f t="shared" si="345"/>
        <v>0</v>
      </c>
      <c r="Y957" s="9">
        <f t="shared" si="346"/>
        <v>0</v>
      </c>
      <c r="Z957" s="9">
        <f t="shared" si="347"/>
        <v>0</v>
      </c>
      <c r="AA957" s="9">
        <f t="shared" si="348"/>
        <v>0</v>
      </c>
      <c r="AB957" s="9">
        <f t="shared" si="349"/>
        <v>0</v>
      </c>
      <c r="AN957" s="10" t="str">
        <f t="shared" si="340"/>
        <v>Cardigan Bay/ Bae CeredigionSAC</v>
      </c>
      <c r="AO957" s="10" t="str">
        <f t="shared" si="350"/>
        <v>Cardigan Bay/ Bae Ceredigion</v>
      </c>
      <c r="AP957" s="9">
        <f>IFERROR(VLOOKUP($AN957,'Introduction probability'!$A$1:$L$128,5,FALSE),"0")</f>
        <v>0.5</v>
      </c>
      <c r="AQ957" s="9">
        <f>IFERROR(VLOOKUP($AN957,'Introduction probability'!$A$1:$L$128,6,FALSE),"0")</f>
        <v>0.5</v>
      </c>
      <c r="AR957" s="9">
        <f>IFERROR(VLOOKUP($AN957,'Introduction probability'!$A$1:$L$128,7,FALSE),"0")</f>
        <v>0.5</v>
      </c>
      <c r="AS957" s="9">
        <f>IFERROR(VLOOKUP($AN957,'Introduction probability'!$A$1:$L$128,8,FALSE),"0")</f>
        <v>1</v>
      </c>
      <c r="AT957" s="9">
        <f>IFERROR(VLOOKUP($AN957,'Introduction probability'!$A$1:$L$128,9,FALSE),"0")</f>
        <v>0.5</v>
      </c>
      <c r="AU957" s="9">
        <f>IFERROR(VLOOKUP($AN957,'Introduction probability'!$A$1:$L$128,10,FALSE),"0")</f>
        <v>0.5</v>
      </c>
      <c r="AV957" s="9">
        <f>IFERROR(VLOOKUP($AN957,'Introduction probability'!$A$1:$L$128,11,FALSE),"0")</f>
        <v>0.5</v>
      </c>
      <c r="AW957" s="9">
        <f>IFERROR(VLOOKUP($AN957,'Introduction probability'!$A$1:$L$128,12,FALSE),"0")</f>
        <v>0.5</v>
      </c>
      <c r="AY957" s="2" t="str">
        <f t="shared" si="351"/>
        <v>Cardigan Bay/ Bae Ceredigion</v>
      </c>
      <c r="AZ957" s="2" t="str">
        <f t="shared" si="352"/>
        <v>SAC</v>
      </c>
      <c r="BA957" s="2">
        <f t="shared" si="353"/>
        <v>0</v>
      </c>
      <c r="BB957" s="2">
        <f t="shared" si="354"/>
        <v>0</v>
      </c>
      <c r="BC957" s="2">
        <f t="shared" si="355"/>
        <v>0</v>
      </c>
      <c r="BD957" s="2">
        <f t="shared" si="356"/>
        <v>0</v>
      </c>
      <c r="BE957" s="2">
        <f t="shared" si="357"/>
        <v>0</v>
      </c>
      <c r="BF957" s="2">
        <f t="shared" si="358"/>
        <v>0</v>
      </c>
      <c r="BG957" s="2">
        <f t="shared" si="359"/>
        <v>0</v>
      </c>
      <c r="BH957" s="2">
        <f t="shared" si="360"/>
        <v>0</v>
      </c>
    </row>
    <row r="958" spans="1:60" x14ac:dyDescent="0.25">
      <c r="A958" s="1" t="s">
        <v>335</v>
      </c>
      <c r="B958" s="1" t="s">
        <v>336</v>
      </c>
      <c r="C958" s="1" t="s">
        <v>324</v>
      </c>
      <c r="D958" s="1" t="s">
        <v>441</v>
      </c>
      <c r="E958" s="1" t="s">
        <v>15</v>
      </c>
      <c r="F958" s="1" t="s">
        <v>16</v>
      </c>
      <c r="G958" s="1" t="s">
        <v>16</v>
      </c>
      <c r="H958" s="1" t="s">
        <v>17</v>
      </c>
      <c r="I958" s="1" t="s">
        <v>592</v>
      </c>
      <c r="J958" s="1" t="s">
        <v>21</v>
      </c>
      <c r="K958" s="1" t="s">
        <v>16</v>
      </c>
      <c r="L958" s="1" t="s">
        <v>19</v>
      </c>
      <c r="M958" s="2" t="str">
        <f t="shared" si="337"/>
        <v>UK0030376</v>
      </c>
      <c r="N958" s="2" t="str">
        <f t="shared" si="338"/>
        <v>Shell Flat and Lune Deep</v>
      </c>
      <c r="O958" s="2" t="str">
        <f t="shared" si="339"/>
        <v>SAC / SCI</v>
      </c>
      <c r="P958" s="2" t="str">
        <f t="shared" si="341"/>
        <v>SF_SH_4</v>
      </c>
      <c r="Q958" s="37" t="s">
        <v>667</v>
      </c>
      <c r="R958" s="37" t="s">
        <v>669</v>
      </c>
      <c r="S958" s="37" t="s">
        <v>242</v>
      </c>
      <c r="T958" s="37" t="s">
        <v>516</v>
      </c>
      <c r="U958" s="9">
        <f t="shared" si="342"/>
        <v>0</v>
      </c>
      <c r="V958" s="9">
        <f t="shared" si="343"/>
        <v>0</v>
      </c>
      <c r="W958" s="9">
        <f t="shared" si="344"/>
        <v>0</v>
      </c>
      <c r="X958" s="9">
        <f t="shared" si="345"/>
        <v>0</v>
      </c>
      <c r="Y958" s="9">
        <f t="shared" si="346"/>
        <v>0</v>
      </c>
      <c r="Z958" s="9">
        <f t="shared" si="347"/>
        <v>0</v>
      </c>
      <c r="AA958" s="9">
        <f t="shared" si="348"/>
        <v>0</v>
      </c>
      <c r="AB958" s="9">
        <f t="shared" si="349"/>
        <v>0</v>
      </c>
      <c r="AN958" s="10" t="str">
        <f t="shared" si="340"/>
        <v>Cardigan Bay/ Bae CeredigionSAC</v>
      </c>
      <c r="AO958" s="10" t="str">
        <f t="shared" si="350"/>
        <v>Cardigan Bay/ Bae Ceredigion</v>
      </c>
      <c r="AP958" s="9">
        <f>IFERROR(VLOOKUP($AN958,'Introduction probability'!$A$1:$L$128,5,FALSE),"0")</f>
        <v>0.5</v>
      </c>
      <c r="AQ958" s="9">
        <f>IFERROR(VLOOKUP($AN958,'Introduction probability'!$A$1:$L$128,6,FALSE),"0")</f>
        <v>0.5</v>
      </c>
      <c r="AR958" s="9">
        <f>IFERROR(VLOOKUP($AN958,'Introduction probability'!$A$1:$L$128,7,FALSE),"0")</f>
        <v>0.5</v>
      </c>
      <c r="AS958" s="9">
        <f>IFERROR(VLOOKUP($AN958,'Introduction probability'!$A$1:$L$128,8,FALSE),"0")</f>
        <v>1</v>
      </c>
      <c r="AT958" s="9">
        <f>IFERROR(VLOOKUP($AN958,'Introduction probability'!$A$1:$L$128,9,FALSE),"0")</f>
        <v>0.5</v>
      </c>
      <c r="AU958" s="9">
        <f>IFERROR(VLOOKUP($AN958,'Introduction probability'!$A$1:$L$128,10,FALSE),"0")</f>
        <v>0.5</v>
      </c>
      <c r="AV958" s="9">
        <f>IFERROR(VLOOKUP($AN958,'Introduction probability'!$A$1:$L$128,11,FALSE),"0")</f>
        <v>0.5</v>
      </c>
      <c r="AW958" s="9">
        <f>IFERROR(VLOOKUP($AN958,'Introduction probability'!$A$1:$L$128,12,FALSE),"0")</f>
        <v>0.5</v>
      </c>
      <c r="AY958" s="2" t="str">
        <f t="shared" si="351"/>
        <v>Cardigan Bay/ Bae Ceredigion</v>
      </c>
      <c r="AZ958" s="2" t="str">
        <f t="shared" si="352"/>
        <v>SAC</v>
      </c>
      <c r="BA958" s="2">
        <f t="shared" si="353"/>
        <v>0</v>
      </c>
      <c r="BB958" s="2">
        <f t="shared" si="354"/>
        <v>0</v>
      </c>
      <c r="BC958" s="2">
        <f t="shared" si="355"/>
        <v>0</v>
      </c>
      <c r="BD958" s="2">
        <f t="shared" si="356"/>
        <v>0</v>
      </c>
      <c r="BE958" s="2">
        <f t="shared" si="357"/>
        <v>0</v>
      </c>
      <c r="BF958" s="2">
        <f t="shared" si="358"/>
        <v>0</v>
      </c>
      <c r="BG958" s="2">
        <f t="shared" si="359"/>
        <v>0</v>
      </c>
      <c r="BH958" s="2">
        <f t="shared" si="360"/>
        <v>0</v>
      </c>
    </row>
    <row r="959" spans="1:60" x14ac:dyDescent="0.25">
      <c r="A959" s="1" t="s">
        <v>335</v>
      </c>
      <c r="B959" s="1" t="s">
        <v>336</v>
      </c>
      <c r="C959" s="1" t="s">
        <v>324</v>
      </c>
      <c r="D959" s="1" t="s">
        <v>548</v>
      </c>
      <c r="E959" s="1" t="s">
        <v>276</v>
      </c>
      <c r="F959" s="1" t="s">
        <v>16</v>
      </c>
      <c r="G959" s="1" t="s">
        <v>16</v>
      </c>
      <c r="H959" s="1" t="s">
        <v>17</v>
      </c>
      <c r="I959" s="1" t="s">
        <v>455</v>
      </c>
      <c r="J959" s="1" t="s">
        <v>40</v>
      </c>
      <c r="K959" s="1" t="s">
        <v>16</v>
      </c>
      <c r="L959" s="1" t="s">
        <v>19</v>
      </c>
      <c r="M959" s="2" t="str">
        <f t="shared" si="337"/>
        <v>UK0030376</v>
      </c>
      <c r="N959" s="2" t="str">
        <f t="shared" si="338"/>
        <v>Shell Flat and Lune Deep</v>
      </c>
      <c r="O959" s="2" t="str">
        <f t="shared" si="339"/>
        <v>SAC / SCI</v>
      </c>
      <c r="P959" s="2" t="str">
        <f t="shared" si="341"/>
        <v>A5.4</v>
      </c>
      <c r="Q959" s="37" t="s">
        <v>667</v>
      </c>
      <c r="R959" s="37" t="s">
        <v>669</v>
      </c>
      <c r="S959" s="37" t="s">
        <v>242</v>
      </c>
      <c r="T959" s="37" t="s">
        <v>515</v>
      </c>
      <c r="U959" s="9">
        <f t="shared" si="342"/>
        <v>0</v>
      </c>
      <c r="V959" s="9">
        <f t="shared" si="343"/>
        <v>0</v>
      </c>
      <c r="W959" s="9">
        <f t="shared" si="344"/>
        <v>0</v>
      </c>
      <c r="X959" s="9">
        <f t="shared" si="345"/>
        <v>0</v>
      </c>
      <c r="Y959" s="9">
        <f t="shared" si="346"/>
        <v>0</v>
      </c>
      <c r="Z959" s="9">
        <f t="shared" si="347"/>
        <v>0</v>
      </c>
      <c r="AA959" s="9">
        <f t="shared" si="348"/>
        <v>0</v>
      </c>
      <c r="AB959" s="9">
        <f t="shared" si="349"/>
        <v>0</v>
      </c>
      <c r="AN959" s="10" t="str">
        <f t="shared" si="340"/>
        <v>Cardigan Bay/ Bae CeredigionSAC</v>
      </c>
      <c r="AO959" s="10" t="str">
        <f t="shared" si="350"/>
        <v>Cardigan Bay/ Bae Ceredigion</v>
      </c>
      <c r="AP959" s="9">
        <f>IFERROR(VLOOKUP($AN959,'Introduction probability'!$A$1:$L$128,5,FALSE),"0")</f>
        <v>0.5</v>
      </c>
      <c r="AQ959" s="9">
        <f>IFERROR(VLOOKUP($AN959,'Introduction probability'!$A$1:$L$128,6,FALSE),"0")</f>
        <v>0.5</v>
      </c>
      <c r="AR959" s="9">
        <f>IFERROR(VLOOKUP($AN959,'Introduction probability'!$A$1:$L$128,7,FALSE),"0")</f>
        <v>0.5</v>
      </c>
      <c r="AS959" s="9">
        <f>IFERROR(VLOOKUP($AN959,'Introduction probability'!$A$1:$L$128,8,FALSE),"0")</f>
        <v>1</v>
      </c>
      <c r="AT959" s="9">
        <f>IFERROR(VLOOKUP($AN959,'Introduction probability'!$A$1:$L$128,9,FALSE),"0")</f>
        <v>0.5</v>
      </c>
      <c r="AU959" s="9">
        <f>IFERROR(VLOOKUP($AN959,'Introduction probability'!$A$1:$L$128,10,FALSE),"0")</f>
        <v>0.5</v>
      </c>
      <c r="AV959" s="9">
        <f>IFERROR(VLOOKUP($AN959,'Introduction probability'!$A$1:$L$128,11,FALSE),"0")</f>
        <v>0.5</v>
      </c>
      <c r="AW959" s="9">
        <f>IFERROR(VLOOKUP($AN959,'Introduction probability'!$A$1:$L$128,12,FALSE),"0")</f>
        <v>0.5</v>
      </c>
      <c r="AY959" s="2" t="str">
        <f t="shared" si="351"/>
        <v>Cardigan Bay/ Bae Ceredigion</v>
      </c>
      <c r="AZ959" s="2" t="str">
        <f t="shared" si="352"/>
        <v>SAC</v>
      </c>
      <c r="BA959" s="2">
        <f t="shared" si="353"/>
        <v>0</v>
      </c>
      <c r="BB959" s="2">
        <f t="shared" si="354"/>
        <v>0</v>
      </c>
      <c r="BC959" s="2">
        <f t="shared" si="355"/>
        <v>0</v>
      </c>
      <c r="BD959" s="2">
        <f t="shared" si="356"/>
        <v>0</v>
      </c>
      <c r="BE959" s="2">
        <f t="shared" si="357"/>
        <v>0</v>
      </c>
      <c r="BF959" s="2">
        <f t="shared" si="358"/>
        <v>0</v>
      </c>
      <c r="BG959" s="2">
        <f t="shared" si="359"/>
        <v>0</v>
      </c>
      <c r="BH959" s="2">
        <f t="shared" si="360"/>
        <v>0</v>
      </c>
    </row>
    <row r="960" spans="1:60" x14ac:dyDescent="0.25">
      <c r="A960" s="1" t="s">
        <v>335</v>
      </c>
      <c r="B960" s="1" t="s">
        <v>336</v>
      </c>
      <c r="C960" s="1" t="s">
        <v>324</v>
      </c>
      <c r="D960" s="1" t="s">
        <v>548</v>
      </c>
      <c r="E960" s="1" t="s">
        <v>276</v>
      </c>
      <c r="F960" s="1" t="s">
        <v>16</v>
      </c>
      <c r="G960" s="1" t="s">
        <v>16</v>
      </c>
      <c r="H960" s="1" t="s">
        <v>17</v>
      </c>
      <c r="I960" s="1" t="s">
        <v>456</v>
      </c>
      <c r="J960" s="1" t="s">
        <v>41</v>
      </c>
      <c r="K960" s="1" t="s">
        <v>16</v>
      </c>
      <c r="L960" s="1" t="s">
        <v>19</v>
      </c>
      <c r="M960" s="2" t="str">
        <f t="shared" si="337"/>
        <v>UK0030376</v>
      </c>
      <c r="N960" s="2" t="str">
        <f t="shared" si="338"/>
        <v>Shell Flat and Lune Deep</v>
      </c>
      <c r="O960" s="2" t="str">
        <f t="shared" si="339"/>
        <v>SAC / SCI</v>
      </c>
      <c r="P960" s="2" t="str">
        <f t="shared" si="341"/>
        <v>A5.3</v>
      </c>
      <c r="Q960" s="37" t="s">
        <v>667</v>
      </c>
      <c r="R960" s="37" t="s">
        <v>669</v>
      </c>
      <c r="S960" s="37" t="s">
        <v>242</v>
      </c>
      <c r="T960" s="37" t="s">
        <v>554</v>
      </c>
      <c r="U960" s="9">
        <f t="shared" si="342"/>
        <v>0</v>
      </c>
      <c r="V960" s="9">
        <f t="shared" si="343"/>
        <v>0</v>
      </c>
      <c r="W960" s="9">
        <f t="shared" si="344"/>
        <v>0</v>
      </c>
      <c r="X960" s="9">
        <f t="shared" si="345"/>
        <v>0</v>
      </c>
      <c r="Y960" s="9">
        <f t="shared" si="346"/>
        <v>0</v>
      </c>
      <c r="Z960" s="9">
        <f t="shared" si="347"/>
        <v>0</v>
      </c>
      <c r="AA960" s="9">
        <f t="shared" si="348"/>
        <v>0</v>
      </c>
      <c r="AB960" s="9">
        <f t="shared" si="349"/>
        <v>0</v>
      </c>
      <c r="AN960" s="10" t="str">
        <f t="shared" si="340"/>
        <v>Cardigan Bay/ Bae CeredigionSAC</v>
      </c>
      <c r="AO960" s="10" t="str">
        <f t="shared" si="350"/>
        <v>Cardigan Bay/ Bae Ceredigion</v>
      </c>
      <c r="AP960" s="9">
        <f>IFERROR(VLOOKUP($AN960,'Introduction probability'!$A$1:$L$128,5,FALSE),"0")</f>
        <v>0.5</v>
      </c>
      <c r="AQ960" s="9">
        <f>IFERROR(VLOOKUP($AN960,'Introduction probability'!$A$1:$L$128,6,FALSE),"0")</f>
        <v>0.5</v>
      </c>
      <c r="AR960" s="9">
        <f>IFERROR(VLOOKUP($AN960,'Introduction probability'!$A$1:$L$128,7,FALSE),"0")</f>
        <v>0.5</v>
      </c>
      <c r="AS960" s="9">
        <f>IFERROR(VLOOKUP($AN960,'Introduction probability'!$A$1:$L$128,8,FALSE),"0")</f>
        <v>1</v>
      </c>
      <c r="AT960" s="9">
        <f>IFERROR(VLOOKUP($AN960,'Introduction probability'!$A$1:$L$128,9,FALSE),"0")</f>
        <v>0.5</v>
      </c>
      <c r="AU960" s="9">
        <f>IFERROR(VLOOKUP($AN960,'Introduction probability'!$A$1:$L$128,10,FALSE),"0")</f>
        <v>0.5</v>
      </c>
      <c r="AV960" s="9">
        <f>IFERROR(VLOOKUP($AN960,'Introduction probability'!$A$1:$L$128,11,FALSE),"0")</f>
        <v>0.5</v>
      </c>
      <c r="AW960" s="9">
        <f>IFERROR(VLOOKUP($AN960,'Introduction probability'!$A$1:$L$128,12,FALSE),"0")</f>
        <v>0.5</v>
      </c>
      <c r="AY960" s="2" t="str">
        <f t="shared" si="351"/>
        <v>Cardigan Bay/ Bae Ceredigion</v>
      </c>
      <c r="AZ960" s="2" t="str">
        <f t="shared" si="352"/>
        <v>SAC</v>
      </c>
      <c r="BA960" s="2">
        <f t="shared" si="353"/>
        <v>0</v>
      </c>
      <c r="BB960" s="2">
        <f t="shared" si="354"/>
        <v>0</v>
      </c>
      <c r="BC960" s="2">
        <f t="shared" si="355"/>
        <v>0</v>
      </c>
      <c r="BD960" s="2">
        <f t="shared" si="356"/>
        <v>0</v>
      </c>
      <c r="BE960" s="2">
        <f t="shared" si="357"/>
        <v>0</v>
      </c>
      <c r="BF960" s="2">
        <f t="shared" si="358"/>
        <v>0</v>
      </c>
      <c r="BG960" s="2">
        <f t="shared" si="359"/>
        <v>0</v>
      </c>
      <c r="BH960" s="2">
        <f t="shared" si="360"/>
        <v>0</v>
      </c>
    </row>
    <row r="961" spans="1:60" x14ac:dyDescent="0.25">
      <c r="A961" s="1" t="s">
        <v>335</v>
      </c>
      <c r="B961" s="1" t="s">
        <v>336</v>
      </c>
      <c r="C961" s="1" t="s">
        <v>324</v>
      </c>
      <c r="D961" s="1" t="s">
        <v>548</v>
      </c>
      <c r="E961" s="1" t="s">
        <v>276</v>
      </c>
      <c r="F961" s="1" t="s">
        <v>16</v>
      </c>
      <c r="G961" s="1" t="s">
        <v>16</v>
      </c>
      <c r="H961" s="1" t="s">
        <v>17</v>
      </c>
      <c r="I961" s="1" t="s">
        <v>457</v>
      </c>
      <c r="J961" s="1" t="s">
        <v>42</v>
      </c>
      <c r="K961" s="1" t="s">
        <v>16</v>
      </c>
      <c r="L961" s="1" t="s">
        <v>19</v>
      </c>
      <c r="M961" s="2" t="str">
        <f t="shared" si="337"/>
        <v>UK0030376</v>
      </c>
      <c r="N961" s="2" t="str">
        <f t="shared" si="338"/>
        <v>Shell Flat and Lune Deep</v>
      </c>
      <c r="O961" s="2" t="str">
        <f t="shared" si="339"/>
        <v>SAC / SCI</v>
      </c>
      <c r="P961" s="2" t="str">
        <f t="shared" si="341"/>
        <v>A5.2</v>
      </c>
      <c r="Q961" s="37" t="s">
        <v>667</v>
      </c>
      <c r="R961" s="37" t="s">
        <v>669</v>
      </c>
      <c r="S961" s="37" t="s">
        <v>242</v>
      </c>
      <c r="T961" s="37" t="s">
        <v>555</v>
      </c>
      <c r="U961" s="9">
        <f t="shared" si="342"/>
        <v>0</v>
      </c>
      <c r="V961" s="9">
        <f t="shared" si="343"/>
        <v>0</v>
      </c>
      <c r="W961" s="9">
        <f t="shared" si="344"/>
        <v>0</v>
      </c>
      <c r="X961" s="9">
        <f t="shared" si="345"/>
        <v>0</v>
      </c>
      <c r="Y961" s="9">
        <f t="shared" si="346"/>
        <v>0</v>
      </c>
      <c r="Z961" s="9">
        <f t="shared" si="347"/>
        <v>0</v>
      </c>
      <c r="AA961" s="9">
        <f t="shared" si="348"/>
        <v>0</v>
      </c>
      <c r="AB961" s="9">
        <f t="shared" si="349"/>
        <v>0</v>
      </c>
      <c r="AN961" s="10" t="str">
        <f t="shared" si="340"/>
        <v>Cardigan Bay/ Bae CeredigionSAC</v>
      </c>
      <c r="AO961" s="10" t="str">
        <f t="shared" si="350"/>
        <v>Cardigan Bay/ Bae Ceredigion</v>
      </c>
      <c r="AP961" s="9">
        <f>IFERROR(VLOOKUP($AN961,'Introduction probability'!$A$1:$L$128,5,FALSE),"0")</f>
        <v>0.5</v>
      </c>
      <c r="AQ961" s="9">
        <f>IFERROR(VLOOKUP($AN961,'Introduction probability'!$A$1:$L$128,6,FALSE),"0")</f>
        <v>0.5</v>
      </c>
      <c r="AR961" s="9">
        <f>IFERROR(VLOOKUP($AN961,'Introduction probability'!$A$1:$L$128,7,FALSE),"0")</f>
        <v>0.5</v>
      </c>
      <c r="AS961" s="9">
        <f>IFERROR(VLOOKUP($AN961,'Introduction probability'!$A$1:$L$128,8,FALSE),"0")</f>
        <v>1</v>
      </c>
      <c r="AT961" s="9">
        <f>IFERROR(VLOOKUP($AN961,'Introduction probability'!$A$1:$L$128,9,FALSE),"0")</f>
        <v>0.5</v>
      </c>
      <c r="AU961" s="9">
        <f>IFERROR(VLOOKUP($AN961,'Introduction probability'!$A$1:$L$128,10,FALSE),"0")</f>
        <v>0.5</v>
      </c>
      <c r="AV961" s="9">
        <f>IFERROR(VLOOKUP($AN961,'Introduction probability'!$A$1:$L$128,11,FALSE),"0")</f>
        <v>0.5</v>
      </c>
      <c r="AW961" s="9">
        <f>IFERROR(VLOOKUP($AN961,'Introduction probability'!$A$1:$L$128,12,FALSE),"0")</f>
        <v>0.5</v>
      </c>
      <c r="AY961" s="2" t="str">
        <f t="shared" si="351"/>
        <v>Cardigan Bay/ Bae Ceredigion</v>
      </c>
      <c r="AZ961" s="2" t="str">
        <f t="shared" si="352"/>
        <v>SAC</v>
      </c>
      <c r="BA961" s="2">
        <f t="shared" si="353"/>
        <v>0</v>
      </c>
      <c r="BB961" s="2">
        <f t="shared" si="354"/>
        <v>0</v>
      </c>
      <c r="BC961" s="2">
        <f t="shared" si="355"/>
        <v>0</v>
      </c>
      <c r="BD961" s="2">
        <f t="shared" si="356"/>
        <v>0</v>
      </c>
      <c r="BE961" s="2">
        <f t="shared" si="357"/>
        <v>0</v>
      </c>
      <c r="BF961" s="2">
        <f t="shared" si="358"/>
        <v>0</v>
      </c>
      <c r="BG961" s="2">
        <f t="shared" si="359"/>
        <v>0</v>
      </c>
      <c r="BH961" s="2">
        <f t="shared" si="360"/>
        <v>0</v>
      </c>
    </row>
    <row r="962" spans="1:60" x14ac:dyDescent="0.25">
      <c r="A962" s="1" t="s">
        <v>337</v>
      </c>
      <c r="B962" s="1" t="s">
        <v>338</v>
      </c>
      <c r="C962" s="1" t="s">
        <v>324</v>
      </c>
      <c r="D962" s="1" t="s">
        <v>441</v>
      </c>
      <c r="E962" s="1" t="s">
        <v>15</v>
      </c>
      <c r="F962" s="1" t="s">
        <v>16</v>
      </c>
      <c r="G962" s="1" t="s">
        <v>16</v>
      </c>
      <c r="H962" s="1" t="s">
        <v>17</v>
      </c>
      <c r="I962" s="1" t="s">
        <v>590</v>
      </c>
      <c r="J962" s="1" t="s">
        <v>18</v>
      </c>
      <c r="K962" s="1" t="s">
        <v>16</v>
      </c>
      <c r="L962" s="1" t="s">
        <v>19</v>
      </c>
      <c r="M962" s="2" t="str">
        <f t="shared" si="337"/>
        <v>UK0030373</v>
      </c>
      <c r="N962" s="2" t="str">
        <f t="shared" si="338"/>
        <v>Start Point to Plymouth Sound and Eddystone</v>
      </c>
      <c r="O962" s="2" t="str">
        <f t="shared" si="339"/>
        <v>SAC / SCI</v>
      </c>
      <c r="P962" s="2" t="str">
        <f t="shared" si="341"/>
        <v>A4</v>
      </c>
      <c r="Q962" s="37" t="s">
        <v>667</v>
      </c>
      <c r="R962" s="37" t="s">
        <v>669</v>
      </c>
      <c r="S962" s="37" t="s">
        <v>242</v>
      </c>
      <c r="T962" s="37" t="s">
        <v>677</v>
      </c>
      <c r="U962" s="9">
        <f t="shared" si="342"/>
        <v>0</v>
      </c>
      <c r="V962" s="9">
        <f t="shared" si="343"/>
        <v>0</v>
      </c>
      <c r="W962" s="9">
        <f t="shared" si="344"/>
        <v>0</v>
      </c>
      <c r="X962" s="9">
        <f t="shared" si="345"/>
        <v>0</v>
      </c>
      <c r="Y962" s="9">
        <f t="shared" si="346"/>
        <v>0</v>
      </c>
      <c r="Z962" s="9">
        <f t="shared" si="347"/>
        <v>0</v>
      </c>
      <c r="AA962" s="9">
        <f t="shared" si="348"/>
        <v>0</v>
      </c>
      <c r="AB962" s="9">
        <f t="shared" si="349"/>
        <v>0</v>
      </c>
      <c r="AN962" s="10" t="str">
        <f t="shared" si="340"/>
        <v>Cardigan Bay/ Bae CeredigionSAC</v>
      </c>
      <c r="AO962" s="10" t="str">
        <f t="shared" si="350"/>
        <v>Cardigan Bay/ Bae Ceredigion</v>
      </c>
      <c r="AP962" s="9">
        <f>IFERROR(VLOOKUP($AN962,'Introduction probability'!$A$1:$L$128,5,FALSE),"0")</f>
        <v>0.5</v>
      </c>
      <c r="AQ962" s="9">
        <f>IFERROR(VLOOKUP($AN962,'Introduction probability'!$A$1:$L$128,6,FALSE),"0")</f>
        <v>0.5</v>
      </c>
      <c r="AR962" s="9">
        <f>IFERROR(VLOOKUP($AN962,'Introduction probability'!$A$1:$L$128,7,FALSE),"0")</f>
        <v>0.5</v>
      </c>
      <c r="AS962" s="9">
        <f>IFERROR(VLOOKUP($AN962,'Introduction probability'!$A$1:$L$128,8,FALSE),"0")</f>
        <v>1</v>
      </c>
      <c r="AT962" s="9">
        <f>IFERROR(VLOOKUP($AN962,'Introduction probability'!$A$1:$L$128,9,FALSE),"0")</f>
        <v>0.5</v>
      </c>
      <c r="AU962" s="9">
        <f>IFERROR(VLOOKUP($AN962,'Introduction probability'!$A$1:$L$128,10,FALSE),"0")</f>
        <v>0.5</v>
      </c>
      <c r="AV962" s="9">
        <f>IFERROR(VLOOKUP($AN962,'Introduction probability'!$A$1:$L$128,11,FALSE),"0")</f>
        <v>0.5</v>
      </c>
      <c r="AW962" s="9">
        <f>IFERROR(VLOOKUP($AN962,'Introduction probability'!$A$1:$L$128,12,FALSE),"0")</f>
        <v>0.5</v>
      </c>
      <c r="AY962" s="2" t="str">
        <f t="shared" si="351"/>
        <v>Cardigan Bay/ Bae Ceredigion</v>
      </c>
      <c r="AZ962" s="2" t="str">
        <f t="shared" si="352"/>
        <v>SAC</v>
      </c>
      <c r="BA962" s="2">
        <f t="shared" si="353"/>
        <v>0</v>
      </c>
      <c r="BB962" s="2">
        <f t="shared" si="354"/>
        <v>0</v>
      </c>
      <c r="BC962" s="2">
        <f t="shared" si="355"/>
        <v>0</v>
      </c>
      <c r="BD962" s="2">
        <f t="shared" si="356"/>
        <v>0</v>
      </c>
      <c r="BE962" s="2">
        <f t="shared" si="357"/>
        <v>0</v>
      </c>
      <c r="BF962" s="2">
        <f t="shared" si="358"/>
        <v>0</v>
      </c>
      <c r="BG962" s="2">
        <f t="shared" si="359"/>
        <v>0</v>
      </c>
      <c r="BH962" s="2">
        <f t="shared" si="360"/>
        <v>0</v>
      </c>
    </row>
    <row r="963" spans="1:60" x14ac:dyDescent="0.25">
      <c r="A963" s="1" t="s">
        <v>337</v>
      </c>
      <c r="B963" s="1" t="s">
        <v>338</v>
      </c>
      <c r="C963" s="1" t="s">
        <v>324</v>
      </c>
      <c r="D963" s="1" t="s">
        <v>441</v>
      </c>
      <c r="E963" s="1" t="s">
        <v>15</v>
      </c>
      <c r="F963" s="1" t="s">
        <v>16</v>
      </c>
      <c r="G963" s="1" t="s">
        <v>16</v>
      </c>
      <c r="H963" s="1" t="s">
        <v>17</v>
      </c>
      <c r="I963" s="1" t="s">
        <v>591</v>
      </c>
      <c r="J963" s="1" t="s">
        <v>20</v>
      </c>
      <c r="K963" s="1" t="s">
        <v>16</v>
      </c>
      <c r="L963" s="1" t="s">
        <v>19</v>
      </c>
      <c r="M963" s="2" t="str">
        <f t="shared" ref="M963:M1026" si="361">A963</f>
        <v>UK0030373</v>
      </c>
      <c r="N963" s="2" t="str">
        <f t="shared" ref="N963:N1026" si="362">B963</f>
        <v>Start Point to Plymouth Sound and Eddystone</v>
      </c>
      <c r="O963" s="2" t="str">
        <f t="shared" ref="O963:O1026" si="363">C963</f>
        <v>SAC / SCI</v>
      </c>
      <c r="P963" s="2" t="str">
        <f t="shared" si="341"/>
        <v>A3</v>
      </c>
      <c r="Q963" s="37" t="s">
        <v>667</v>
      </c>
      <c r="R963" s="37" t="s">
        <v>669</v>
      </c>
      <c r="S963" s="37" t="s">
        <v>242</v>
      </c>
      <c r="T963" s="37" t="s">
        <v>679</v>
      </c>
      <c r="U963" s="9">
        <f t="shared" si="342"/>
        <v>0</v>
      </c>
      <c r="V963" s="9">
        <f t="shared" si="343"/>
        <v>0</v>
      </c>
      <c r="W963" s="9">
        <f t="shared" si="344"/>
        <v>0</v>
      </c>
      <c r="X963" s="9">
        <f t="shared" si="345"/>
        <v>0</v>
      </c>
      <c r="Y963" s="9">
        <f t="shared" si="346"/>
        <v>0</v>
      </c>
      <c r="Z963" s="9">
        <f t="shared" si="347"/>
        <v>0</v>
      </c>
      <c r="AA963" s="9">
        <f t="shared" si="348"/>
        <v>0</v>
      </c>
      <c r="AB963" s="9">
        <f t="shared" si="349"/>
        <v>0</v>
      </c>
      <c r="AN963" s="10" t="str">
        <f t="shared" ref="AN963:AN1026" si="364">CONCATENATE(R963,S963)</f>
        <v>Cardigan Bay/ Bae CeredigionSAC</v>
      </c>
      <c r="AO963" s="10" t="str">
        <f t="shared" si="350"/>
        <v>Cardigan Bay/ Bae Ceredigion</v>
      </c>
      <c r="AP963" s="9">
        <f>IFERROR(VLOOKUP($AN963,'Introduction probability'!$A$1:$L$128,5,FALSE),"0")</f>
        <v>0.5</v>
      </c>
      <c r="AQ963" s="9">
        <f>IFERROR(VLOOKUP($AN963,'Introduction probability'!$A$1:$L$128,6,FALSE),"0")</f>
        <v>0.5</v>
      </c>
      <c r="AR963" s="9">
        <f>IFERROR(VLOOKUP($AN963,'Introduction probability'!$A$1:$L$128,7,FALSE),"0")</f>
        <v>0.5</v>
      </c>
      <c r="AS963" s="9">
        <f>IFERROR(VLOOKUP($AN963,'Introduction probability'!$A$1:$L$128,8,FALSE),"0")</f>
        <v>1</v>
      </c>
      <c r="AT963" s="9">
        <f>IFERROR(VLOOKUP($AN963,'Introduction probability'!$A$1:$L$128,9,FALSE),"0")</f>
        <v>0.5</v>
      </c>
      <c r="AU963" s="9">
        <f>IFERROR(VLOOKUP($AN963,'Introduction probability'!$A$1:$L$128,10,FALSE),"0")</f>
        <v>0.5</v>
      </c>
      <c r="AV963" s="9">
        <f>IFERROR(VLOOKUP($AN963,'Introduction probability'!$A$1:$L$128,11,FALSE),"0")</f>
        <v>0.5</v>
      </c>
      <c r="AW963" s="9">
        <f>IFERROR(VLOOKUP($AN963,'Introduction probability'!$A$1:$L$128,12,FALSE),"0")</f>
        <v>0.5</v>
      </c>
      <c r="AY963" s="2" t="str">
        <f t="shared" si="351"/>
        <v>Cardigan Bay/ Bae Ceredigion</v>
      </c>
      <c r="AZ963" s="2" t="str">
        <f t="shared" si="352"/>
        <v>SAC</v>
      </c>
      <c r="BA963" s="2">
        <f t="shared" si="353"/>
        <v>0</v>
      </c>
      <c r="BB963" s="2">
        <f t="shared" si="354"/>
        <v>0</v>
      </c>
      <c r="BC963" s="2">
        <f t="shared" si="355"/>
        <v>0</v>
      </c>
      <c r="BD963" s="2">
        <f t="shared" si="356"/>
        <v>0</v>
      </c>
      <c r="BE963" s="2">
        <f t="shared" si="357"/>
        <v>0</v>
      </c>
      <c r="BF963" s="2">
        <f t="shared" si="358"/>
        <v>0</v>
      </c>
      <c r="BG963" s="2">
        <f t="shared" si="359"/>
        <v>0</v>
      </c>
      <c r="BH963" s="2">
        <f t="shared" si="360"/>
        <v>0</v>
      </c>
    </row>
    <row r="964" spans="1:60" x14ac:dyDescent="0.25">
      <c r="A964" s="1" t="s">
        <v>339</v>
      </c>
      <c r="B964" s="1" t="s">
        <v>340</v>
      </c>
      <c r="C964" s="1" t="s">
        <v>341</v>
      </c>
      <c r="D964" s="1" t="s">
        <v>558</v>
      </c>
      <c r="E964" s="1" t="s">
        <v>342</v>
      </c>
      <c r="F964" s="1" t="s">
        <v>343</v>
      </c>
      <c r="G964" s="1" t="s">
        <v>164</v>
      </c>
      <c r="H964" s="1" t="s">
        <v>17</v>
      </c>
      <c r="I964" s="1" t="s">
        <v>535</v>
      </c>
      <c r="J964" s="1" t="s">
        <v>257</v>
      </c>
      <c r="K964" s="1" t="s">
        <v>16</v>
      </c>
      <c r="L964" s="1" t="s">
        <v>146</v>
      </c>
      <c r="M964" s="2" t="str">
        <f t="shared" si="361"/>
        <v>UK9009112</v>
      </c>
      <c r="N964" s="2" t="str">
        <f t="shared" si="362"/>
        <v>Alde-Ore Estuary</v>
      </c>
      <c r="O964" s="2" t="str">
        <f t="shared" si="363"/>
        <v>SPA</v>
      </c>
      <c r="P964" s="2" t="str">
        <f t="shared" ref="P964:P1027" si="365">IF(I964="",D964,I964)</f>
        <v>H1210</v>
      </c>
      <c r="Q964" s="37" t="s">
        <v>667</v>
      </c>
      <c r="R964" s="37" t="s">
        <v>669</v>
      </c>
      <c r="S964" s="37" t="s">
        <v>242</v>
      </c>
      <c r="T964" s="37" t="s">
        <v>512</v>
      </c>
      <c r="U964" s="9">
        <f t="shared" ref="U964:U1027" si="366">IFERROR(VLOOKUP($T964,$AD$4:$AM$65,3,FALSE),0)</f>
        <v>0</v>
      </c>
      <c r="V964" s="9">
        <f t="shared" ref="V964:V1027" si="367">IFERROR(VLOOKUP($T964,$AD$4:$AM$65,4,FALSE),0)</f>
        <v>0</v>
      </c>
      <c r="W964" s="9">
        <f t="shared" ref="W964:W1027" si="368">IFERROR(VLOOKUP($T964,$AD$4:$AM$65,5,FALSE),0)</f>
        <v>0</v>
      </c>
      <c r="X964" s="9">
        <f t="shared" ref="X964:X1027" si="369">IFERROR(VLOOKUP($T964,$AD$4:$AM$65,6,FALSE),0)</f>
        <v>0</v>
      </c>
      <c r="Y964" s="9">
        <f t="shared" ref="Y964:Y1027" si="370">IFERROR(VLOOKUP($T964,$AD$4:$AM$65,7,FALSE),0)</f>
        <v>0</v>
      </c>
      <c r="Z964" s="9">
        <f t="shared" ref="Z964:Z1027" si="371">IFERROR(VLOOKUP($T964,$AD$4:$AM$65,8,FALSE),0)</f>
        <v>0</v>
      </c>
      <c r="AA964" s="9">
        <f t="shared" ref="AA964:AA1027" si="372">IFERROR(VLOOKUP($T964,$AD$4:$AM$65,9,FALSE),0)</f>
        <v>0</v>
      </c>
      <c r="AB964" s="9">
        <f t="shared" ref="AB964:AB1027" si="373">IFERROR(VLOOKUP($T964,$AD$4:$AM$65,10,FALSE),0)</f>
        <v>0</v>
      </c>
      <c r="AN964" s="10" t="str">
        <f t="shared" si="364"/>
        <v>Cardigan Bay/ Bae CeredigionSAC</v>
      </c>
      <c r="AO964" s="10" t="str">
        <f t="shared" ref="AO964:AO1027" si="374">R964</f>
        <v>Cardigan Bay/ Bae Ceredigion</v>
      </c>
      <c r="AP964" s="9">
        <f>IFERROR(VLOOKUP($AN964,'Introduction probability'!$A$1:$L$128,5,FALSE),"0")</f>
        <v>0.5</v>
      </c>
      <c r="AQ964" s="9">
        <f>IFERROR(VLOOKUP($AN964,'Introduction probability'!$A$1:$L$128,6,FALSE),"0")</f>
        <v>0.5</v>
      </c>
      <c r="AR964" s="9">
        <f>IFERROR(VLOOKUP($AN964,'Introduction probability'!$A$1:$L$128,7,FALSE),"0")</f>
        <v>0.5</v>
      </c>
      <c r="AS964" s="9">
        <f>IFERROR(VLOOKUP($AN964,'Introduction probability'!$A$1:$L$128,8,FALSE),"0")</f>
        <v>1</v>
      </c>
      <c r="AT964" s="9">
        <f>IFERROR(VLOOKUP($AN964,'Introduction probability'!$A$1:$L$128,9,FALSE),"0")</f>
        <v>0.5</v>
      </c>
      <c r="AU964" s="9">
        <f>IFERROR(VLOOKUP($AN964,'Introduction probability'!$A$1:$L$128,10,FALSE),"0")</f>
        <v>0.5</v>
      </c>
      <c r="AV964" s="9">
        <f>IFERROR(VLOOKUP($AN964,'Introduction probability'!$A$1:$L$128,11,FALSE),"0")</f>
        <v>0.5</v>
      </c>
      <c r="AW964" s="9">
        <f>IFERROR(VLOOKUP($AN964,'Introduction probability'!$A$1:$L$128,12,FALSE),"0")</f>
        <v>0.5</v>
      </c>
      <c r="AY964" s="2" t="str">
        <f t="shared" ref="AY964:AY1027" si="375">R964</f>
        <v>Cardigan Bay/ Bae Ceredigion</v>
      </c>
      <c r="AZ964" s="2" t="str">
        <f t="shared" ref="AZ964:AZ1027" si="376">S964</f>
        <v>SAC</v>
      </c>
      <c r="BA964" s="2">
        <f t="shared" ref="BA964:BA1027" si="377">AP964*U964</f>
        <v>0</v>
      </c>
      <c r="BB964" s="2">
        <f t="shared" ref="BB964:BB1027" si="378">AQ964*V964</f>
        <v>0</v>
      </c>
      <c r="BC964" s="2">
        <f t="shared" ref="BC964:BC1027" si="379">AR964*W964</f>
        <v>0</v>
      </c>
      <c r="BD964" s="2">
        <f t="shared" ref="BD964:BD1027" si="380">AS964*X964</f>
        <v>0</v>
      </c>
      <c r="BE964" s="2">
        <f t="shared" ref="BE964:BE1027" si="381">AT964*Y964</f>
        <v>0</v>
      </c>
      <c r="BF964" s="2">
        <f t="shared" ref="BF964:BF1027" si="382">AU964*Z964</f>
        <v>0</v>
      </c>
      <c r="BG964" s="2">
        <f t="shared" ref="BG964:BG1027" si="383">AV964*AA964</f>
        <v>0</v>
      </c>
      <c r="BH964" s="2">
        <f t="shared" ref="BH964:BH1027" si="384">AW964*AB964</f>
        <v>0</v>
      </c>
    </row>
    <row r="965" spans="1:60" x14ac:dyDescent="0.25">
      <c r="A965" s="1" t="s">
        <v>339</v>
      </c>
      <c r="B965" s="1" t="s">
        <v>340</v>
      </c>
      <c r="C965" s="1" t="s">
        <v>341</v>
      </c>
      <c r="D965" s="1" t="s">
        <v>558</v>
      </c>
      <c r="E965" s="1" t="s">
        <v>342</v>
      </c>
      <c r="F965" s="1" t="s">
        <v>343</v>
      </c>
      <c r="G965" s="1" t="s">
        <v>164</v>
      </c>
      <c r="H965" s="1" t="s">
        <v>17</v>
      </c>
      <c r="I965" s="1" t="s">
        <v>530</v>
      </c>
      <c r="J965" s="1" t="s">
        <v>145</v>
      </c>
      <c r="K965" s="1" t="s">
        <v>16</v>
      </c>
      <c r="L965" s="1" t="s">
        <v>146</v>
      </c>
      <c r="M965" s="2" t="str">
        <f t="shared" si="361"/>
        <v>UK9009112</v>
      </c>
      <c r="N965" s="2" t="str">
        <f t="shared" si="362"/>
        <v>Alde-Ore Estuary</v>
      </c>
      <c r="O965" s="2" t="str">
        <f t="shared" si="363"/>
        <v>SPA</v>
      </c>
      <c r="P965" s="2" t="str">
        <f t="shared" si="365"/>
        <v>H1330</v>
      </c>
      <c r="Q965" s="37" t="s">
        <v>667</v>
      </c>
      <c r="R965" s="37" t="s">
        <v>302</v>
      </c>
      <c r="S965" s="37" t="s">
        <v>242</v>
      </c>
      <c r="T965" s="37" t="s">
        <v>548</v>
      </c>
      <c r="U965" s="9">
        <f t="shared" si="366"/>
        <v>0</v>
      </c>
      <c r="V965" s="9">
        <f t="shared" si="367"/>
        <v>0</v>
      </c>
      <c r="W965" s="9">
        <f t="shared" si="368"/>
        <v>0</v>
      </c>
      <c r="X965" s="9">
        <f t="shared" si="369"/>
        <v>0</v>
      </c>
      <c r="Y965" s="9">
        <f t="shared" si="370"/>
        <v>0</v>
      </c>
      <c r="Z965" s="9">
        <f t="shared" si="371"/>
        <v>0</v>
      </c>
      <c r="AA965" s="9">
        <f t="shared" si="372"/>
        <v>0</v>
      </c>
      <c r="AB965" s="9">
        <f t="shared" si="373"/>
        <v>0</v>
      </c>
      <c r="AN965" s="10" t="str">
        <f t="shared" si="364"/>
        <v>Severn Estuary/ Môr HafrenSAC</v>
      </c>
      <c r="AO965" s="10" t="str">
        <f t="shared" si="374"/>
        <v>Severn Estuary/ Môr Hafren</v>
      </c>
      <c r="AP965" s="9">
        <f>IFERROR(VLOOKUP($AN965,'Introduction probability'!$A$1:$L$128,5,FALSE),"0")</f>
        <v>0.5</v>
      </c>
      <c r="AQ965" s="9">
        <f>IFERROR(VLOOKUP($AN965,'Introduction probability'!$A$1:$L$128,6,FALSE),"0")</f>
        <v>1</v>
      </c>
      <c r="AR965" s="9">
        <f>IFERROR(VLOOKUP($AN965,'Introduction probability'!$A$1:$L$128,7,FALSE),"0")</f>
        <v>0.5</v>
      </c>
      <c r="AS965" s="9">
        <f>IFERROR(VLOOKUP($AN965,'Introduction probability'!$A$1:$L$128,8,FALSE),"0")</f>
        <v>0.5</v>
      </c>
      <c r="AT965" s="9">
        <f>IFERROR(VLOOKUP($AN965,'Introduction probability'!$A$1:$L$128,9,FALSE),"0")</f>
        <v>0.5</v>
      </c>
      <c r="AU965" s="9">
        <f>IFERROR(VLOOKUP($AN965,'Introduction probability'!$A$1:$L$128,10,FALSE),"0")</f>
        <v>0.5</v>
      </c>
      <c r="AV965" s="9">
        <f>IFERROR(VLOOKUP($AN965,'Introduction probability'!$A$1:$L$128,11,FALSE),"0")</f>
        <v>0.5</v>
      </c>
      <c r="AW965" s="9">
        <f>IFERROR(VLOOKUP($AN965,'Introduction probability'!$A$1:$L$128,12,FALSE),"0")</f>
        <v>0.5</v>
      </c>
      <c r="AY965" s="2" t="str">
        <f t="shared" si="375"/>
        <v>Severn Estuary/ Môr Hafren</v>
      </c>
      <c r="AZ965" s="2" t="str">
        <f t="shared" si="376"/>
        <v>SAC</v>
      </c>
      <c r="BA965" s="2">
        <f t="shared" si="377"/>
        <v>0</v>
      </c>
      <c r="BB965" s="2">
        <f t="shared" si="378"/>
        <v>0</v>
      </c>
      <c r="BC965" s="2">
        <f t="shared" si="379"/>
        <v>0</v>
      </c>
      <c r="BD965" s="2">
        <f t="shared" si="380"/>
        <v>0</v>
      </c>
      <c r="BE965" s="2">
        <f t="shared" si="381"/>
        <v>0</v>
      </c>
      <c r="BF965" s="2">
        <f t="shared" si="382"/>
        <v>0</v>
      </c>
      <c r="BG965" s="2">
        <f t="shared" si="383"/>
        <v>0</v>
      </c>
      <c r="BH965" s="2">
        <f t="shared" si="384"/>
        <v>0</v>
      </c>
    </row>
    <row r="966" spans="1:60" x14ac:dyDescent="0.25">
      <c r="A966" s="1" t="s">
        <v>339</v>
      </c>
      <c r="B966" s="1" t="s">
        <v>340</v>
      </c>
      <c r="C966" s="1" t="s">
        <v>341</v>
      </c>
      <c r="D966" s="1" t="s">
        <v>558</v>
      </c>
      <c r="E966" s="1" t="s">
        <v>342</v>
      </c>
      <c r="F966" s="1" t="s">
        <v>343</v>
      </c>
      <c r="G966" s="1" t="s">
        <v>164</v>
      </c>
      <c r="H966" s="1" t="s">
        <v>17</v>
      </c>
      <c r="I966" s="1" t="s">
        <v>536</v>
      </c>
      <c r="J966" s="1" t="s">
        <v>147</v>
      </c>
      <c r="K966" s="1" t="s">
        <v>16</v>
      </c>
      <c r="L966" s="1" t="s">
        <v>146</v>
      </c>
      <c r="M966" s="2" t="str">
        <f t="shared" si="361"/>
        <v>UK9009112</v>
      </c>
      <c r="N966" s="2" t="str">
        <f t="shared" si="362"/>
        <v>Alde-Ore Estuary</v>
      </c>
      <c r="O966" s="2" t="str">
        <f t="shared" si="363"/>
        <v>SPA</v>
      </c>
      <c r="P966" s="2" t="str">
        <f t="shared" si="365"/>
        <v>H1150</v>
      </c>
      <c r="Q966" s="37" t="s">
        <v>667</v>
      </c>
      <c r="R966" s="37" t="s">
        <v>302</v>
      </c>
      <c r="S966" s="37" t="s">
        <v>242</v>
      </c>
      <c r="T966" s="37" t="s">
        <v>531</v>
      </c>
      <c r="U966" s="9">
        <f t="shared" si="366"/>
        <v>1</v>
      </c>
      <c r="V966" s="9">
        <f t="shared" si="367"/>
        <v>1</v>
      </c>
      <c r="W966" s="9">
        <f t="shared" si="368"/>
        <v>1</v>
      </c>
      <c r="X966" s="9">
        <f t="shared" si="369"/>
        <v>1</v>
      </c>
      <c r="Y966" s="9">
        <f t="shared" si="370"/>
        <v>1</v>
      </c>
      <c r="Z966" s="9">
        <f t="shared" si="371"/>
        <v>0</v>
      </c>
      <c r="AA966" s="9">
        <f t="shared" si="372"/>
        <v>0</v>
      </c>
      <c r="AB966" s="9">
        <f t="shared" si="373"/>
        <v>1</v>
      </c>
      <c r="AN966" s="10" t="str">
        <f t="shared" si="364"/>
        <v>Severn Estuary/ Môr HafrenSAC</v>
      </c>
      <c r="AO966" s="10" t="str">
        <f t="shared" si="374"/>
        <v>Severn Estuary/ Môr Hafren</v>
      </c>
      <c r="AP966" s="9">
        <f>IFERROR(VLOOKUP($AN966,'Introduction probability'!$A$1:$L$128,5,FALSE),"0")</f>
        <v>0.5</v>
      </c>
      <c r="AQ966" s="9">
        <f>IFERROR(VLOOKUP($AN966,'Introduction probability'!$A$1:$L$128,6,FALSE),"0")</f>
        <v>1</v>
      </c>
      <c r="AR966" s="9">
        <f>IFERROR(VLOOKUP($AN966,'Introduction probability'!$A$1:$L$128,7,FALSE),"0")</f>
        <v>0.5</v>
      </c>
      <c r="AS966" s="9">
        <f>IFERROR(VLOOKUP($AN966,'Introduction probability'!$A$1:$L$128,8,FALSE),"0")</f>
        <v>0.5</v>
      </c>
      <c r="AT966" s="9">
        <f>IFERROR(VLOOKUP($AN966,'Introduction probability'!$A$1:$L$128,9,FALSE),"0")</f>
        <v>0.5</v>
      </c>
      <c r="AU966" s="9">
        <f>IFERROR(VLOOKUP($AN966,'Introduction probability'!$A$1:$L$128,10,FALSE),"0")</f>
        <v>0.5</v>
      </c>
      <c r="AV966" s="9">
        <f>IFERROR(VLOOKUP($AN966,'Introduction probability'!$A$1:$L$128,11,FALSE),"0")</f>
        <v>0.5</v>
      </c>
      <c r="AW966" s="9">
        <f>IFERROR(VLOOKUP($AN966,'Introduction probability'!$A$1:$L$128,12,FALSE),"0")</f>
        <v>0.5</v>
      </c>
      <c r="AY966" s="2" t="str">
        <f t="shared" si="375"/>
        <v>Severn Estuary/ Môr Hafren</v>
      </c>
      <c r="AZ966" s="2" t="str">
        <f t="shared" si="376"/>
        <v>SAC</v>
      </c>
      <c r="BA966" s="2">
        <f t="shared" si="377"/>
        <v>0.5</v>
      </c>
      <c r="BB966" s="2">
        <f t="shared" si="378"/>
        <v>1</v>
      </c>
      <c r="BC966" s="2">
        <f t="shared" si="379"/>
        <v>0.5</v>
      </c>
      <c r="BD966" s="2">
        <f t="shared" si="380"/>
        <v>0.5</v>
      </c>
      <c r="BE966" s="2">
        <f t="shared" si="381"/>
        <v>0.5</v>
      </c>
      <c r="BF966" s="2">
        <f t="shared" si="382"/>
        <v>0</v>
      </c>
      <c r="BG966" s="2">
        <f t="shared" si="383"/>
        <v>0</v>
      </c>
      <c r="BH966" s="2">
        <f t="shared" si="384"/>
        <v>0.5</v>
      </c>
    </row>
    <row r="967" spans="1:60" x14ac:dyDescent="0.25">
      <c r="A967" s="1" t="s">
        <v>339</v>
      </c>
      <c r="B967" s="1" t="s">
        <v>340</v>
      </c>
      <c r="C967" s="1" t="s">
        <v>341</v>
      </c>
      <c r="D967" s="1" t="s">
        <v>558</v>
      </c>
      <c r="E967" s="1" t="s">
        <v>342</v>
      </c>
      <c r="F967" s="1" t="s">
        <v>343</v>
      </c>
      <c r="G967" s="1" t="s">
        <v>164</v>
      </c>
      <c r="H967" s="1" t="s">
        <v>17</v>
      </c>
      <c r="I967" s="1" t="s">
        <v>596</v>
      </c>
      <c r="J967" s="1" t="s">
        <v>187</v>
      </c>
      <c r="K967" s="1" t="s">
        <v>16</v>
      </c>
      <c r="L967" s="1" t="s">
        <v>146</v>
      </c>
      <c r="M967" s="2" t="str">
        <f t="shared" si="361"/>
        <v>UK9009112</v>
      </c>
      <c r="N967" s="2" t="str">
        <f t="shared" si="362"/>
        <v>Alde-Ore Estuary</v>
      </c>
      <c r="O967" s="2" t="str">
        <f t="shared" si="363"/>
        <v>SPA</v>
      </c>
      <c r="P967" s="2" t="str">
        <f t="shared" si="365"/>
        <v>SH_2</v>
      </c>
      <c r="Q967" s="37" t="s">
        <v>667</v>
      </c>
      <c r="R967" s="37" t="s">
        <v>302</v>
      </c>
      <c r="S967" s="37" t="s">
        <v>242</v>
      </c>
      <c r="T967" s="37" t="s">
        <v>532</v>
      </c>
      <c r="U967" s="9">
        <f t="shared" si="366"/>
        <v>0</v>
      </c>
      <c r="V967" s="9">
        <f t="shared" si="367"/>
        <v>0</v>
      </c>
      <c r="W967" s="9">
        <f t="shared" si="368"/>
        <v>0</v>
      </c>
      <c r="X967" s="9">
        <f t="shared" si="369"/>
        <v>0</v>
      </c>
      <c r="Y967" s="9">
        <f t="shared" si="370"/>
        <v>0</v>
      </c>
      <c r="Z967" s="9">
        <f t="shared" si="371"/>
        <v>0</v>
      </c>
      <c r="AA967" s="9">
        <f t="shared" si="372"/>
        <v>0</v>
      </c>
      <c r="AB967" s="9">
        <f t="shared" si="373"/>
        <v>0</v>
      </c>
      <c r="AN967" s="10" t="str">
        <f t="shared" si="364"/>
        <v>Severn Estuary/ Môr HafrenSAC</v>
      </c>
      <c r="AO967" s="10" t="str">
        <f t="shared" si="374"/>
        <v>Severn Estuary/ Môr Hafren</v>
      </c>
      <c r="AP967" s="9">
        <f>IFERROR(VLOOKUP($AN967,'Introduction probability'!$A$1:$L$128,5,FALSE),"0")</f>
        <v>0.5</v>
      </c>
      <c r="AQ967" s="9">
        <f>IFERROR(VLOOKUP($AN967,'Introduction probability'!$A$1:$L$128,6,FALSE),"0")</f>
        <v>1</v>
      </c>
      <c r="AR967" s="9">
        <f>IFERROR(VLOOKUP($AN967,'Introduction probability'!$A$1:$L$128,7,FALSE),"0")</f>
        <v>0.5</v>
      </c>
      <c r="AS967" s="9">
        <f>IFERROR(VLOOKUP($AN967,'Introduction probability'!$A$1:$L$128,8,FALSE),"0")</f>
        <v>0.5</v>
      </c>
      <c r="AT967" s="9">
        <f>IFERROR(VLOOKUP($AN967,'Introduction probability'!$A$1:$L$128,9,FALSE),"0")</f>
        <v>0.5</v>
      </c>
      <c r="AU967" s="9">
        <f>IFERROR(VLOOKUP($AN967,'Introduction probability'!$A$1:$L$128,10,FALSE),"0")</f>
        <v>0.5</v>
      </c>
      <c r="AV967" s="9">
        <f>IFERROR(VLOOKUP($AN967,'Introduction probability'!$A$1:$L$128,11,FALSE),"0")</f>
        <v>0.5</v>
      </c>
      <c r="AW967" s="9">
        <f>IFERROR(VLOOKUP($AN967,'Introduction probability'!$A$1:$L$128,12,FALSE),"0")</f>
        <v>0.5</v>
      </c>
      <c r="AY967" s="2" t="str">
        <f t="shared" si="375"/>
        <v>Severn Estuary/ Môr Hafren</v>
      </c>
      <c r="AZ967" s="2" t="str">
        <f t="shared" si="376"/>
        <v>SAC</v>
      </c>
      <c r="BA967" s="2">
        <f t="shared" si="377"/>
        <v>0</v>
      </c>
      <c r="BB967" s="2">
        <f t="shared" si="378"/>
        <v>0</v>
      </c>
      <c r="BC967" s="2">
        <f t="shared" si="379"/>
        <v>0</v>
      </c>
      <c r="BD967" s="2">
        <f t="shared" si="380"/>
        <v>0</v>
      </c>
      <c r="BE967" s="2">
        <f t="shared" si="381"/>
        <v>0</v>
      </c>
      <c r="BF967" s="2">
        <f t="shared" si="382"/>
        <v>0</v>
      </c>
      <c r="BG967" s="2">
        <f t="shared" si="383"/>
        <v>0</v>
      </c>
      <c r="BH967" s="2">
        <f t="shared" si="384"/>
        <v>0</v>
      </c>
    </row>
    <row r="968" spans="1:60" x14ac:dyDescent="0.25">
      <c r="A968" s="1" t="s">
        <v>339</v>
      </c>
      <c r="B968" s="1" t="s">
        <v>340</v>
      </c>
      <c r="C968" s="1" t="s">
        <v>341</v>
      </c>
      <c r="D968" s="1" t="s">
        <v>558</v>
      </c>
      <c r="E968" s="1" t="s">
        <v>342</v>
      </c>
      <c r="F968" s="1" t="s">
        <v>343</v>
      </c>
      <c r="G968" s="1" t="s">
        <v>164</v>
      </c>
      <c r="H968" s="1" t="s">
        <v>17</v>
      </c>
      <c r="I968" s="1" t="s">
        <v>459</v>
      </c>
      <c r="J968" s="1" t="s">
        <v>46</v>
      </c>
      <c r="K968" s="1" t="s">
        <v>16</v>
      </c>
      <c r="L968" s="1" t="s">
        <v>19</v>
      </c>
      <c r="M968" s="2" t="str">
        <f t="shared" si="361"/>
        <v>UK9009112</v>
      </c>
      <c r="N968" s="2" t="str">
        <f t="shared" si="362"/>
        <v>Alde-Ore Estuary</v>
      </c>
      <c r="O968" s="2" t="str">
        <f t="shared" si="363"/>
        <v>SPA</v>
      </c>
      <c r="P968" s="2" t="str">
        <f t="shared" si="365"/>
        <v>A2.4</v>
      </c>
      <c r="Q968" s="37" t="s">
        <v>667</v>
      </c>
      <c r="R968" s="37" t="s">
        <v>302</v>
      </c>
      <c r="S968" s="37" t="s">
        <v>242</v>
      </c>
      <c r="T968" s="37" t="s">
        <v>441</v>
      </c>
      <c r="U968" s="9">
        <f t="shared" si="366"/>
        <v>1</v>
      </c>
      <c r="V968" s="9">
        <f t="shared" si="367"/>
        <v>1</v>
      </c>
      <c r="W968" s="9">
        <f t="shared" si="368"/>
        <v>1</v>
      </c>
      <c r="X968" s="9">
        <f t="shared" si="369"/>
        <v>1</v>
      </c>
      <c r="Y968" s="9">
        <f t="shared" si="370"/>
        <v>1</v>
      </c>
      <c r="Z968" s="9">
        <f t="shared" si="371"/>
        <v>1</v>
      </c>
      <c r="AA968" s="9">
        <f t="shared" si="372"/>
        <v>1</v>
      </c>
      <c r="AB968" s="9">
        <f t="shared" si="373"/>
        <v>1</v>
      </c>
      <c r="AN968" s="10" t="str">
        <f t="shared" si="364"/>
        <v>Severn Estuary/ Môr HafrenSAC</v>
      </c>
      <c r="AO968" s="10" t="str">
        <f t="shared" si="374"/>
        <v>Severn Estuary/ Môr Hafren</v>
      </c>
      <c r="AP968" s="9">
        <f>IFERROR(VLOOKUP($AN968,'Introduction probability'!$A$1:$L$128,5,FALSE),"0")</f>
        <v>0.5</v>
      </c>
      <c r="AQ968" s="9">
        <f>IFERROR(VLOOKUP($AN968,'Introduction probability'!$A$1:$L$128,6,FALSE),"0")</f>
        <v>1</v>
      </c>
      <c r="AR968" s="9">
        <f>IFERROR(VLOOKUP($AN968,'Introduction probability'!$A$1:$L$128,7,FALSE),"0")</f>
        <v>0.5</v>
      </c>
      <c r="AS968" s="9">
        <f>IFERROR(VLOOKUP($AN968,'Introduction probability'!$A$1:$L$128,8,FALSE),"0")</f>
        <v>0.5</v>
      </c>
      <c r="AT968" s="9">
        <f>IFERROR(VLOOKUP($AN968,'Introduction probability'!$A$1:$L$128,9,FALSE),"0")</f>
        <v>0.5</v>
      </c>
      <c r="AU968" s="9">
        <f>IFERROR(VLOOKUP($AN968,'Introduction probability'!$A$1:$L$128,10,FALSE),"0")</f>
        <v>0.5</v>
      </c>
      <c r="AV968" s="9">
        <f>IFERROR(VLOOKUP($AN968,'Introduction probability'!$A$1:$L$128,11,FALSE),"0")</f>
        <v>0.5</v>
      </c>
      <c r="AW968" s="9">
        <f>IFERROR(VLOOKUP($AN968,'Introduction probability'!$A$1:$L$128,12,FALSE),"0")</f>
        <v>0.5</v>
      </c>
      <c r="AY968" s="2" t="str">
        <f t="shared" si="375"/>
        <v>Severn Estuary/ Môr Hafren</v>
      </c>
      <c r="AZ968" s="2" t="str">
        <f t="shared" si="376"/>
        <v>SAC</v>
      </c>
      <c r="BA968" s="2">
        <f t="shared" si="377"/>
        <v>0.5</v>
      </c>
      <c r="BB968" s="2">
        <f t="shared" si="378"/>
        <v>1</v>
      </c>
      <c r="BC968" s="2">
        <f t="shared" si="379"/>
        <v>0.5</v>
      </c>
      <c r="BD968" s="2">
        <f t="shared" si="380"/>
        <v>0.5</v>
      </c>
      <c r="BE968" s="2">
        <f t="shared" si="381"/>
        <v>0.5</v>
      </c>
      <c r="BF968" s="2">
        <f t="shared" si="382"/>
        <v>0.5</v>
      </c>
      <c r="BG968" s="2">
        <f t="shared" si="383"/>
        <v>0.5</v>
      </c>
      <c r="BH968" s="2">
        <f t="shared" si="384"/>
        <v>0.5</v>
      </c>
    </row>
    <row r="969" spans="1:60" x14ac:dyDescent="0.25">
      <c r="A969" s="1" t="s">
        <v>339</v>
      </c>
      <c r="B969" s="1" t="s">
        <v>340</v>
      </c>
      <c r="C969" s="1" t="s">
        <v>341</v>
      </c>
      <c r="D969" s="1" t="s">
        <v>558</v>
      </c>
      <c r="E969" s="1" t="s">
        <v>342</v>
      </c>
      <c r="F969" s="1" t="s">
        <v>343</v>
      </c>
      <c r="G969" s="1" t="s">
        <v>164</v>
      </c>
      <c r="H969" s="1" t="s">
        <v>17</v>
      </c>
      <c r="I969" s="1" t="s">
        <v>444</v>
      </c>
      <c r="J969" s="1" t="s">
        <v>27</v>
      </c>
      <c r="K969" s="1" t="s">
        <v>16</v>
      </c>
      <c r="L969" s="1" t="s">
        <v>19</v>
      </c>
      <c r="M969" s="2" t="str">
        <f t="shared" si="361"/>
        <v>UK9009112</v>
      </c>
      <c r="N969" s="2" t="str">
        <f t="shared" si="362"/>
        <v>Alde-Ore Estuary</v>
      </c>
      <c r="O969" s="2" t="str">
        <f t="shared" si="363"/>
        <v>SPA</v>
      </c>
      <c r="P969" s="2" t="str">
        <f t="shared" si="365"/>
        <v>A2.3</v>
      </c>
      <c r="Q969" s="37" t="s">
        <v>667</v>
      </c>
      <c r="R969" s="37" t="s">
        <v>302</v>
      </c>
      <c r="S969" s="37" t="s">
        <v>242</v>
      </c>
      <c r="T969" s="37" t="s">
        <v>543</v>
      </c>
      <c r="U969" s="9">
        <f t="shared" si="366"/>
        <v>0</v>
      </c>
      <c r="V969" s="9">
        <f t="shared" si="367"/>
        <v>0</v>
      </c>
      <c r="W969" s="9">
        <f t="shared" si="368"/>
        <v>0</v>
      </c>
      <c r="X969" s="9">
        <f t="shared" si="369"/>
        <v>0</v>
      </c>
      <c r="Y969" s="9">
        <f t="shared" si="370"/>
        <v>0</v>
      </c>
      <c r="Z969" s="9">
        <f t="shared" si="371"/>
        <v>0</v>
      </c>
      <c r="AA969" s="9">
        <f t="shared" si="372"/>
        <v>0</v>
      </c>
      <c r="AB969" s="9">
        <f t="shared" si="373"/>
        <v>0</v>
      </c>
      <c r="AN969" s="10" t="str">
        <f t="shared" si="364"/>
        <v>Severn Estuary/ Môr HafrenSAC</v>
      </c>
      <c r="AO969" s="10" t="str">
        <f t="shared" si="374"/>
        <v>Severn Estuary/ Môr Hafren</v>
      </c>
      <c r="AP969" s="9">
        <f>IFERROR(VLOOKUP($AN969,'Introduction probability'!$A$1:$L$128,5,FALSE),"0")</f>
        <v>0.5</v>
      </c>
      <c r="AQ969" s="9">
        <f>IFERROR(VLOOKUP($AN969,'Introduction probability'!$A$1:$L$128,6,FALSE),"0")</f>
        <v>1</v>
      </c>
      <c r="AR969" s="9">
        <f>IFERROR(VLOOKUP($AN969,'Introduction probability'!$A$1:$L$128,7,FALSE),"0")</f>
        <v>0.5</v>
      </c>
      <c r="AS969" s="9">
        <f>IFERROR(VLOOKUP($AN969,'Introduction probability'!$A$1:$L$128,8,FALSE),"0")</f>
        <v>0.5</v>
      </c>
      <c r="AT969" s="9">
        <f>IFERROR(VLOOKUP($AN969,'Introduction probability'!$A$1:$L$128,9,FALSE),"0")</f>
        <v>0.5</v>
      </c>
      <c r="AU969" s="9">
        <f>IFERROR(VLOOKUP($AN969,'Introduction probability'!$A$1:$L$128,10,FALSE),"0")</f>
        <v>0.5</v>
      </c>
      <c r="AV969" s="9">
        <f>IFERROR(VLOOKUP($AN969,'Introduction probability'!$A$1:$L$128,11,FALSE),"0")</f>
        <v>0.5</v>
      </c>
      <c r="AW969" s="9">
        <f>IFERROR(VLOOKUP($AN969,'Introduction probability'!$A$1:$L$128,12,FALSE),"0")</f>
        <v>0.5</v>
      </c>
      <c r="AY969" s="2" t="str">
        <f t="shared" si="375"/>
        <v>Severn Estuary/ Môr Hafren</v>
      </c>
      <c r="AZ969" s="2" t="str">
        <f t="shared" si="376"/>
        <v>SAC</v>
      </c>
      <c r="BA969" s="2">
        <f t="shared" si="377"/>
        <v>0</v>
      </c>
      <c r="BB969" s="2">
        <f t="shared" si="378"/>
        <v>0</v>
      </c>
      <c r="BC969" s="2">
        <f t="shared" si="379"/>
        <v>0</v>
      </c>
      <c r="BD969" s="2">
        <f t="shared" si="380"/>
        <v>0</v>
      </c>
      <c r="BE969" s="2">
        <f t="shared" si="381"/>
        <v>0</v>
      </c>
      <c r="BF969" s="2">
        <f t="shared" si="382"/>
        <v>0</v>
      </c>
      <c r="BG969" s="2">
        <f t="shared" si="383"/>
        <v>0</v>
      </c>
      <c r="BH969" s="2">
        <f t="shared" si="384"/>
        <v>0</v>
      </c>
    </row>
    <row r="970" spans="1:60" x14ac:dyDescent="0.25">
      <c r="A970" s="1" t="s">
        <v>339</v>
      </c>
      <c r="B970" s="1" t="s">
        <v>340</v>
      </c>
      <c r="C970" s="1" t="s">
        <v>341</v>
      </c>
      <c r="D970" s="1" t="s">
        <v>558</v>
      </c>
      <c r="E970" s="1" t="s">
        <v>342</v>
      </c>
      <c r="F970" s="1" t="s">
        <v>343</v>
      </c>
      <c r="G970" s="1" t="s">
        <v>164</v>
      </c>
      <c r="H970" s="1" t="s">
        <v>17</v>
      </c>
      <c r="I970" s="1" t="s">
        <v>465</v>
      </c>
      <c r="J970" s="1" t="s">
        <v>56</v>
      </c>
      <c r="K970" s="1" t="s">
        <v>16</v>
      </c>
      <c r="L970" s="1" t="s">
        <v>19</v>
      </c>
      <c r="M970" s="2" t="str">
        <f t="shared" si="361"/>
        <v>UK9009112</v>
      </c>
      <c r="N970" s="2" t="str">
        <f t="shared" si="362"/>
        <v>Alde-Ore Estuary</v>
      </c>
      <c r="O970" s="2" t="str">
        <f t="shared" si="363"/>
        <v>SPA</v>
      </c>
      <c r="P970" s="2" t="str">
        <f t="shared" si="365"/>
        <v>A2.2</v>
      </c>
      <c r="Q970" s="37" t="s">
        <v>667</v>
      </c>
      <c r="R970" s="37" t="s">
        <v>302</v>
      </c>
      <c r="S970" s="37" t="s">
        <v>242</v>
      </c>
      <c r="T970" s="37" t="s">
        <v>516</v>
      </c>
      <c r="U970" s="9">
        <f t="shared" si="366"/>
        <v>0</v>
      </c>
      <c r="V970" s="9">
        <f t="shared" si="367"/>
        <v>0</v>
      </c>
      <c r="W970" s="9">
        <f t="shared" si="368"/>
        <v>0</v>
      </c>
      <c r="X970" s="9">
        <f t="shared" si="369"/>
        <v>0</v>
      </c>
      <c r="Y970" s="9">
        <f t="shared" si="370"/>
        <v>0</v>
      </c>
      <c r="Z970" s="9">
        <f t="shared" si="371"/>
        <v>0</v>
      </c>
      <c r="AA970" s="9">
        <f t="shared" si="372"/>
        <v>0</v>
      </c>
      <c r="AB970" s="9">
        <f t="shared" si="373"/>
        <v>0</v>
      </c>
      <c r="AN970" s="10" t="str">
        <f t="shared" si="364"/>
        <v>Severn Estuary/ Môr HafrenSAC</v>
      </c>
      <c r="AO970" s="10" t="str">
        <f t="shared" si="374"/>
        <v>Severn Estuary/ Môr Hafren</v>
      </c>
      <c r="AP970" s="9">
        <f>IFERROR(VLOOKUP($AN970,'Introduction probability'!$A$1:$L$128,5,FALSE),"0")</f>
        <v>0.5</v>
      </c>
      <c r="AQ970" s="9">
        <f>IFERROR(VLOOKUP($AN970,'Introduction probability'!$A$1:$L$128,6,FALSE),"0")</f>
        <v>1</v>
      </c>
      <c r="AR970" s="9">
        <f>IFERROR(VLOOKUP($AN970,'Introduction probability'!$A$1:$L$128,7,FALSE),"0")</f>
        <v>0.5</v>
      </c>
      <c r="AS970" s="9">
        <f>IFERROR(VLOOKUP($AN970,'Introduction probability'!$A$1:$L$128,8,FALSE),"0")</f>
        <v>0.5</v>
      </c>
      <c r="AT970" s="9">
        <f>IFERROR(VLOOKUP($AN970,'Introduction probability'!$A$1:$L$128,9,FALSE),"0")</f>
        <v>0.5</v>
      </c>
      <c r="AU970" s="9">
        <f>IFERROR(VLOOKUP($AN970,'Introduction probability'!$A$1:$L$128,10,FALSE),"0")</f>
        <v>0.5</v>
      </c>
      <c r="AV970" s="9">
        <f>IFERROR(VLOOKUP($AN970,'Introduction probability'!$A$1:$L$128,11,FALSE),"0")</f>
        <v>0.5</v>
      </c>
      <c r="AW970" s="9">
        <f>IFERROR(VLOOKUP($AN970,'Introduction probability'!$A$1:$L$128,12,FALSE),"0")</f>
        <v>0.5</v>
      </c>
      <c r="AY970" s="2" t="str">
        <f t="shared" si="375"/>
        <v>Severn Estuary/ Môr Hafren</v>
      </c>
      <c r="AZ970" s="2" t="str">
        <f t="shared" si="376"/>
        <v>SAC</v>
      </c>
      <c r="BA970" s="2">
        <f t="shared" si="377"/>
        <v>0</v>
      </c>
      <c r="BB970" s="2">
        <f t="shared" si="378"/>
        <v>0</v>
      </c>
      <c r="BC970" s="2">
        <f t="shared" si="379"/>
        <v>0</v>
      </c>
      <c r="BD970" s="2">
        <f t="shared" si="380"/>
        <v>0</v>
      </c>
      <c r="BE970" s="2">
        <f t="shared" si="381"/>
        <v>0</v>
      </c>
      <c r="BF970" s="2">
        <f t="shared" si="382"/>
        <v>0</v>
      </c>
      <c r="BG970" s="2">
        <f t="shared" si="383"/>
        <v>0</v>
      </c>
      <c r="BH970" s="2">
        <f t="shared" si="384"/>
        <v>0</v>
      </c>
    </row>
    <row r="971" spans="1:60" x14ac:dyDescent="0.25">
      <c r="A971" s="1" t="s">
        <v>339</v>
      </c>
      <c r="B971" s="1" t="s">
        <v>340</v>
      </c>
      <c r="C971" s="1" t="s">
        <v>341</v>
      </c>
      <c r="D971" s="1" t="s">
        <v>558</v>
      </c>
      <c r="E971" s="1" t="s">
        <v>342</v>
      </c>
      <c r="F971" s="1" t="s">
        <v>343</v>
      </c>
      <c r="G971" s="1" t="s">
        <v>164</v>
      </c>
      <c r="H971" s="1" t="s">
        <v>17</v>
      </c>
      <c r="I971" s="1" t="s">
        <v>543</v>
      </c>
      <c r="J971" s="1" t="s">
        <v>148</v>
      </c>
      <c r="K971" s="1" t="s">
        <v>16</v>
      </c>
      <c r="L971" s="1" t="s">
        <v>146</v>
      </c>
      <c r="M971" s="2" t="str">
        <f t="shared" si="361"/>
        <v>UK9009112</v>
      </c>
      <c r="N971" s="2" t="str">
        <f t="shared" si="362"/>
        <v>Alde-Ore Estuary</v>
      </c>
      <c r="O971" s="2" t="str">
        <f t="shared" si="363"/>
        <v>SPA</v>
      </c>
      <c r="P971" s="2" t="str">
        <f t="shared" si="365"/>
        <v>H1310</v>
      </c>
      <c r="Q971" s="37" t="s">
        <v>667</v>
      </c>
      <c r="R971" s="37" t="s">
        <v>302</v>
      </c>
      <c r="S971" s="37" t="s">
        <v>242</v>
      </c>
      <c r="T971" s="37" t="s">
        <v>515</v>
      </c>
      <c r="U971" s="9">
        <f t="shared" si="366"/>
        <v>0</v>
      </c>
      <c r="V971" s="9">
        <f t="shared" si="367"/>
        <v>0</v>
      </c>
      <c r="W971" s="9">
        <f t="shared" si="368"/>
        <v>0</v>
      </c>
      <c r="X971" s="9">
        <f t="shared" si="369"/>
        <v>0</v>
      </c>
      <c r="Y971" s="9">
        <f t="shared" si="370"/>
        <v>0</v>
      </c>
      <c r="Z971" s="9">
        <f t="shared" si="371"/>
        <v>0</v>
      </c>
      <c r="AA971" s="9">
        <f t="shared" si="372"/>
        <v>0</v>
      </c>
      <c r="AB971" s="9">
        <f t="shared" si="373"/>
        <v>0</v>
      </c>
      <c r="AN971" s="10" t="str">
        <f t="shared" si="364"/>
        <v>Severn Estuary/ Môr HafrenSAC</v>
      </c>
      <c r="AO971" s="10" t="str">
        <f t="shared" si="374"/>
        <v>Severn Estuary/ Môr Hafren</v>
      </c>
      <c r="AP971" s="9">
        <f>IFERROR(VLOOKUP($AN971,'Introduction probability'!$A$1:$L$128,5,FALSE),"0")</f>
        <v>0.5</v>
      </c>
      <c r="AQ971" s="9">
        <f>IFERROR(VLOOKUP($AN971,'Introduction probability'!$A$1:$L$128,6,FALSE),"0")</f>
        <v>1</v>
      </c>
      <c r="AR971" s="9">
        <f>IFERROR(VLOOKUP($AN971,'Introduction probability'!$A$1:$L$128,7,FALSE),"0")</f>
        <v>0.5</v>
      </c>
      <c r="AS971" s="9">
        <f>IFERROR(VLOOKUP($AN971,'Introduction probability'!$A$1:$L$128,8,FALSE),"0")</f>
        <v>0.5</v>
      </c>
      <c r="AT971" s="9">
        <f>IFERROR(VLOOKUP($AN971,'Introduction probability'!$A$1:$L$128,9,FALSE),"0")</f>
        <v>0.5</v>
      </c>
      <c r="AU971" s="9">
        <f>IFERROR(VLOOKUP($AN971,'Introduction probability'!$A$1:$L$128,10,FALSE),"0")</f>
        <v>0.5</v>
      </c>
      <c r="AV971" s="9">
        <f>IFERROR(VLOOKUP($AN971,'Introduction probability'!$A$1:$L$128,11,FALSE),"0")</f>
        <v>0.5</v>
      </c>
      <c r="AW971" s="9">
        <f>IFERROR(VLOOKUP($AN971,'Introduction probability'!$A$1:$L$128,12,FALSE),"0")</f>
        <v>0.5</v>
      </c>
      <c r="AY971" s="2" t="str">
        <f t="shared" si="375"/>
        <v>Severn Estuary/ Môr Hafren</v>
      </c>
      <c r="AZ971" s="2" t="str">
        <f t="shared" si="376"/>
        <v>SAC</v>
      </c>
      <c r="BA971" s="2">
        <f t="shared" si="377"/>
        <v>0</v>
      </c>
      <c r="BB971" s="2">
        <f t="shared" si="378"/>
        <v>0</v>
      </c>
      <c r="BC971" s="2">
        <f t="shared" si="379"/>
        <v>0</v>
      </c>
      <c r="BD971" s="2">
        <f t="shared" si="380"/>
        <v>0</v>
      </c>
      <c r="BE971" s="2">
        <f t="shared" si="381"/>
        <v>0</v>
      </c>
      <c r="BF971" s="2">
        <f t="shared" si="382"/>
        <v>0</v>
      </c>
      <c r="BG971" s="2">
        <f t="shared" si="383"/>
        <v>0</v>
      </c>
      <c r="BH971" s="2">
        <f t="shared" si="384"/>
        <v>0</v>
      </c>
    </row>
    <row r="972" spans="1:60" x14ac:dyDescent="0.25">
      <c r="A972" s="1" t="s">
        <v>339</v>
      </c>
      <c r="B972" s="1" t="s">
        <v>340</v>
      </c>
      <c r="C972" s="1" t="s">
        <v>341</v>
      </c>
      <c r="D972" s="1" t="s">
        <v>558</v>
      </c>
      <c r="E972" s="1" t="s">
        <v>342</v>
      </c>
      <c r="F972" s="1" t="s">
        <v>343</v>
      </c>
      <c r="G972" s="1" t="s">
        <v>164</v>
      </c>
      <c r="H972" s="1" t="s">
        <v>17</v>
      </c>
      <c r="I972" s="1" t="s">
        <v>549</v>
      </c>
      <c r="J972" s="1" t="s">
        <v>189</v>
      </c>
      <c r="K972" s="1" t="s">
        <v>16</v>
      </c>
      <c r="L972" s="1" t="s">
        <v>146</v>
      </c>
      <c r="M972" s="2" t="str">
        <f t="shared" si="361"/>
        <v>UK9009112</v>
      </c>
      <c r="N972" s="2" t="str">
        <f t="shared" si="362"/>
        <v>Alde-Ore Estuary</v>
      </c>
      <c r="O972" s="2" t="str">
        <f t="shared" si="363"/>
        <v>SPA</v>
      </c>
      <c r="P972" s="2" t="str">
        <f t="shared" si="365"/>
        <v>H1320</v>
      </c>
      <c r="Q972" s="37" t="s">
        <v>667</v>
      </c>
      <c r="R972" s="37" t="s">
        <v>302</v>
      </c>
      <c r="S972" s="37" t="s">
        <v>242</v>
      </c>
      <c r="T972" s="37" t="s">
        <v>554</v>
      </c>
      <c r="U972" s="9">
        <f t="shared" si="366"/>
        <v>0</v>
      </c>
      <c r="V972" s="9">
        <f t="shared" si="367"/>
        <v>0</v>
      </c>
      <c r="W972" s="9">
        <f t="shared" si="368"/>
        <v>0</v>
      </c>
      <c r="X972" s="9">
        <f t="shared" si="369"/>
        <v>0</v>
      </c>
      <c r="Y972" s="9">
        <f t="shared" si="370"/>
        <v>0</v>
      </c>
      <c r="Z972" s="9">
        <f t="shared" si="371"/>
        <v>0</v>
      </c>
      <c r="AA972" s="9">
        <f t="shared" si="372"/>
        <v>0</v>
      </c>
      <c r="AB972" s="9">
        <f t="shared" si="373"/>
        <v>0</v>
      </c>
      <c r="AN972" s="10" t="str">
        <f t="shared" si="364"/>
        <v>Severn Estuary/ Môr HafrenSAC</v>
      </c>
      <c r="AO972" s="10" t="str">
        <f t="shared" si="374"/>
        <v>Severn Estuary/ Môr Hafren</v>
      </c>
      <c r="AP972" s="9">
        <f>IFERROR(VLOOKUP($AN972,'Introduction probability'!$A$1:$L$128,5,FALSE),"0")</f>
        <v>0.5</v>
      </c>
      <c r="AQ972" s="9">
        <f>IFERROR(VLOOKUP($AN972,'Introduction probability'!$A$1:$L$128,6,FALSE),"0")</f>
        <v>1</v>
      </c>
      <c r="AR972" s="9">
        <f>IFERROR(VLOOKUP($AN972,'Introduction probability'!$A$1:$L$128,7,FALSE),"0")</f>
        <v>0.5</v>
      </c>
      <c r="AS972" s="9">
        <f>IFERROR(VLOOKUP($AN972,'Introduction probability'!$A$1:$L$128,8,FALSE),"0")</f>
        <v>0.5</v>
      </c>
      <c r="AT972" s="9">
        <f>IFERROR(VLOOKUP($AN972,'Introduction probability'!$A$1:$L$128,9,FALSE),"0")</f>
        <v>0.5</v>
      </c>
      <c r="AU972" s="9">
        <f>IFERROR(VLOOKUP($AN972,'Introduction probability'!$A$1:$L$128,10,FALSE),"0")</f>
        <v>0.5</v>
      </c>
      <c r="AV972" s="9">
        <f>IFERROR(VLOOKUP($AN972,'Introduction probability'!$A$1:$L$128,11,FALSE),"0")</f>
        <v>0.5</v>
      </c>
      <c r="AW972" s="9">
        <f>IFERROR(VLOOKUP($AN972,'Introduction probability'!$A$1:$L$128,12,FALSE),"0")</f>
        <v>0.5</v>
      </c>
      <c r="AY972" s="2" t="str">
        <f t="shared" si="375"/>
        <v>Severn Estuary/ Môr Hafren</v>
      </c>
      <c r="AZ972" s="2" t="str">
        <f t="shared" si="376"/>
        <v>SAC</v>
      </c>
      <c r="BA972" s="2">
        <f t="shared" si="377"/>
        <v>0</v>
      </c>
      <c r="BB972" s="2">
        <f t="shared" si="378"/>
        <v>0</v>
      </c>
      <c r="BC972" s="2">
        <f t="shared" si="379"/>
        <v>0</v>
      </c>
      <c r="BD972" s="2">
        <f t="shared" si="380"/>
        <v>0</v>
      </c>
      <c r="BE972" s="2">
        <f t="shared" si="381"/>
        <v>0</v>
      </c>
      <c r="BF972" s="2">
        <f t="shared" si="382"/>
        <v>0</v>
      </c>
      <c r="BG972" s="2">
        <f t="shared" si="383"/>
        <v>0</v>
      </c>
      <c r="BH972" s="2">
        <f t="shared" si="384"/>
        <v>0</v>
      </c>
    </row>
    <row r="973" spans="1:60" x14ac:dyDescent="0.25">
      <c r="A973" s="1" t="s">
        <v>339</v>
      </c>
      <c r="B973" s="1" t="s">
        <v>340</v>
      </c>
      <c r="C973" s="1" t="s">
        <v>341</v>
      </c>
      <c r="D973" s="1" t="s">
        <v>558</v>
      </c>
      <c r="E973" s="1" t="s">
        <v>342</v>
      </c>
      <c r="F973" s="1" t="s">
        <v>343</v>
      </c>
      <c r="G973" s="1" t="s">
        <v>164</v>
      </c>
      <c r="H973" s="1" t="s">
        <v>17</v>
      </c>
      <c r="I973" s="1" t="s">
        <v>593</v>
      </c>
      <c r="J973" s="1" t="s">
        <v>151</v>
      </c>
      <c r="K973" s="1" t="s">
        <v>16</v>
      </c>
      <c r="L973" s="1" t="s">
        <v>146</v>
      </c>
      <c r="M973" s="2" t="str">
        <f t="shared" si="361"/>
        <v>UK9009112</v>
      </c>
      <c r="N973" s="2" t="str">
        <f t="shared" si="362"/>
        <v>Alde-Ore Estuary</v>
      </c>
      <c r="O973" s="2" t="str">
        <f t="shared" si="363"/>
        <v>SPA</v>
      </c>
      <c r="P973" s="2" t="str">
        <f t="shared" si="365"/>
        <v>SH_3</v>
      </c>
      <c r="Q973" s="37" t="s">
        <v>667</v>
      </c>
      <c r="R973" s="37" t="s">
        <v>302</v>
      </c>
      <c r="S973" s="37" t="s">
        <v>242</v>
      </c>
      <c r="T973" s="37" t="s">
        <v>555</v>
      </c>
      <c r="U973" s="9">
        <f t="shared" si="366"/>
        <v>0</v>
      </c>
      <c r="V973" s="9">
        <f t="shared" si="367"/>
        <v>0</v>
      </c>
      <c r="W973" s="9">
        <f t="shared" si="368"/>
        <v>0</v>
      </c>
      <c r="X973" s="9">
        <f t="shared" si="369"/>
        <v>0</v>
      </c>
      <c r="Y973" s="9">
        <f t="shared" si="370"/>
        <v>0</v>
      </c>
      <c r="Z973" s="9">
        <f t="shared" si="371"/>
        <v>0</v>
      </c>
      <c r="AA973" s="9">
        <f t="shared" si="372"/>
        <v>0</v>
      </c>
      <c r="AB973" s="9">
        <f t="shared" si="373"/>
        <v>0</v>
      </c>
      <c r="AN973" s="10" t="str">
        <f t="shared" si="364"/>
        <v>Severn Estuary/ Môr HafrenSAC</v>
      </c>
      <c r="AO973" s="10" t="str">
        <f t="shared" si="374"/>
        <v>Severn Estuary/ Môr Hafren</v>
      </c>
      <c r="AP973" s="9">
        <f>IFERROR(VLOOKUP($AN973,'Introduction probability'!$A$1:$L$128,5,FALSE),"0")</f>
        <v>0.5</v>
      </c>
      <c r="AQ973" s="9">
        <f>IFERROR(VLOOKUP($AN973,'Introduction probability'!$A$1:$L$128,6,FALSE),"0")</f>
        <v>1</v>
      </c>
      <c r="AR973" s="9">
        <f>IFERROR(VLOOKUP($AN973,'Introduction probability'!$A$1:$L$128,7,FALSE),"0")</f>
        <v>0.5</v>
      </c>
      <c r="AS973" s="9">
        <f>IFERROR(VLOOKUP($AN973,'Introduction probability'!$A$1:$L$128,8,FALSE),"0")</f>
        <v>0.5</v>
      </c>
      <c r="AT973" s="9">
        <f>IFERROR(VLOOKUP($AN973,'Introduction probability'!$A$1:$L$128,9,FALSE),"0")</f>
        <v>0.5</v>
      </c>
      <c r="AU973" s="9">
        <f>IFERROR(VLOOKUP($AN973,'Introduction probability'!$A$1:$L$128,10,FALSE),"0")</f>
        <v>0.5</v>
      </c>
      <c r="AV973" s="9">
        <f>IFERROR(VLOOKUP($AN973,'Introduction probability'!$A$1:$L$128,11,FALSE),"0")</f>
        <v>0.5</v>
      </c>
      <c r="AW973" s="9">
        <f>IFERROR(VLOOKUP($AN973,'Introduction probability'!$A$1:$L$128,12,FALSE),"0")</f>
        <v>0.5</v>
      </c>
      <c r="AY973" s="2" t="str">
        <f t="shared" si="375"/>
        <v>Severn Estuary/ Môr Hafren</v>
      </c>
      <c r="AZ973" s="2" t="str">
        <f t="shared" si="376"/>
        <v>SAC</v>
      </c>
      <c r="BA973" s="2">
        <f t="shared" si="377"/>
        <v>0</v>
      </c>
      <c r="BB973" s="2">
        <f t="shared" si="378"/>
        <v>0</v>
      </c>
      <c r="BC973" s="2">
        <f t="shared" si="379"/>
        <v>0</v>
      </c>
      <c r="BD973" s="2">
        <f t="shared" si="380"/>
        <v>0</v>
      </c>
      <c r="BE973" s="2">
        <f t="shared" si="381"/>
        <v>0</v>
      </c>
      <c r="BF973" s="2">
        <f t="shared" si="382"/>
        <v>0</v>
      </c>
      <c r="BG973" s="2">
        <f t="shared" si="383"/>
        <v>0</v>
      </c>
      <c r="BH973" s="2">
        <f t="shared" si="384"/>
        <v>0</v>
      </c>
    </row>
    <row r="974" spans="1:60" x14ac:dyDescent="0.25">
      <c r="A974" s="1" t="s">
        <v>339</v>
      </c>
      <c r="B974" s="1" t="s">
        <v>340</v>
      </c>
      <c r="C974" s="1" t="s">
        <v>341</v>
      </c>
      <c r="D974" s="1" t="s">
        <v>559</v>
      </c>
      <c r="E974" s="1" t="s">
        <v>342</v>
      </c>
      <c r="F974" s="1" t="s">
        <v>343</v>
      </c>
      <c r="G974" s="1" t="s">
        <v>144</v>
      </c>
      <c r="H974" s="1" t="s">
        <v>17</v>
      </c>
      <c r="I974" s="1" t="s">
        <v>535</v>
      </c>
      <c r="J974" s="1" t="s">
        <v>257</v>
      </c>
      <c r="K974" s="1" t="s">
        <v>16</v>
      </c>
      <c r="L974" s="1" t="s">
        <v>146</v>
      </c>
      <c r="M974" s="2" t="str">
        <f t="shared" si="361"/>
        <v>UK9009112</v>
      </c>
      <c r="N974" s="2" t="str">
        <f t="shared" si="362"/>
        <v>Alde-Ore Estuary</v>
      </c>
      <c r="O974" s="2" t="str">
        <f t="shared" si="363"/>
        <v>SPA</v>
      </c>
      <c r="P974" s="2" t="str">
        <f t="shared" si="365"/>
        <v>H1210</v>
      </c>
      <c r="Q974" s="37" t="s">
        <v>667</v>
      </c>
      <c r="R974" s="37" t="s">
        <v>684</v>
      </c>
      <c r="S974" s="37" t="s">
        <v>242</v>
      </c>
      <c r="T974" s="37" t="s">
        <v>548</v>
      </c>
      <c r="U974" s="9">
        <f t="shared" si="366"/>
        <v>0</v>
      </c>
      <c r="V974" s="9">
        <f t="shared" si="367"/>
        <v>0</v>
      </c>
      <c r="W974" s="9">
        <f t="shared" si="368"/>
        <v>0</v>
      </c>
      <c r="X974" s="9">
        <f t="shared" si="369"/>
        <v>0</v>
      </c>
      <c r="Y974" s="9">
        <f t="shared" si="370"/>
        <v>0</v>
      </c>
      <c r="Z974" s="9">
        <f t="shared" si="371"/>
        <v>0</v>
      </c>
      <c r="AA974" s="9">
        <f t="shared" si="372"/>
        <v>0</v>
      </c>
      <c r="AB974" s="9">
        <f t="shared" si="373"/>
        <v>0</v>
      </c>
      <c r="AN974" s="10" t="str">
        <f t="shared" si="364"/>
        <v>Pembrokeshire Marine/ Sir Benfro ForolSAC</v>
      </c>
      <c r="AO974" s="10" t="str">
        <f t="shared" si="374"/>
        <v>Pembrokeshire Marine/ Sir Benfro Forol</v>
      </c>
      <c r="AP974" s="9">
        <f>IFERROR(VLOOKUP($AN974,'Introduction probability'!$A$1:$L$128,5,FALSE),"0")</f>
        <v>1</v>
      </c>
      <c r="AQ974" s="9">
        <f>IFERROR(VLOOKUP($AN974,'Introduction probability'!$A$1:$L$128,6,FALSE),"0")</f>
        <v>1</v>
      </c>
      <c r="AR974" s="9">
        <f>IFERROR(VLOOKUP($AN974,'Introduction probability'!$A$1:$L$128,7,FALSE),"0")</f>
        <v>0.5</v>
      </c>
      <c r="AS974" s="9">
        <f>IFERROR(VLOOKUP($AN974,'Introduction probability'!$A$1:$L$128,8,FALSE),"0")</f>
        <v>1</v>
      </c>
      <c r="AT974" s="9">
        <f>IFERROR(VLOOKUP($AN974,'Introduction probability'!$A$1:$L$128,9,FALSE),"0")</f>
        <v>0.5</v>
      </c>
      <c r="AU974" s="9">
        <f>IFERROR(VLOOKUP($AN974,'Introduction probability'!$A$1:$L$128,10,FALSE),"0")</f>
        <v>1</v>
      </c>
      <c r="AV974" s="9">
        <f>IFERROR(VLOOKUP($AN974,'Introduction probability'!$A$1:$L$128,11,FALSE),"0")</f>
        <v>1</v>
      </c>
      <c r="AW974" s="9">
        <f>IFERROR(VLOOKUP($AN974,'Introduction probability'!$A$1:$L$128,12,FALSE),"0")</f>
        <v>1</v>
      </c>
      <c r="AY974" s="2" t="str">
        <f t="shared" si="375"/>
        <v>Pembrokeshire Marine/ Sir Benfro Forol</v>
      </c>
      <c r="AZ974" s="2" t="str">
        <f t="shared" si="376"/>
        <v>SAC</v>
      </c>
      <c r="BA974" s="2">
        <f t="shared" si="377"/>
        <v>0</v>
      </c>
      <c r="BB974" s="2">
        <f t="shared" si="378"/>
        <v>0</v>
      </c>
      <c r="BC974" s="2">
        <f t="shared" si="379"/>
        <v>0</v>
      </c>
      <c r="BD974" s="2">
        <f t="shared" si="380"/>
        <v>0</v>
      </c>
      <c r="BE974" s="2">
        <f t="shared" si="381"/>
        <v>0</v>
      </c>
      <c r="BF974" s="2">
        <f t="shared" si="382"/>
        <v>0</v>
      </c>
      <c r="BG974" s="2">
        <f t="shared" si="383"/>
        <v>0</v>
      </c>
      <c r="BH974" s="2">
        <f t="shared" si="384"/>
        <v>0</v>
      </c>
    </row>
    <row r="975" spans="1:60" x14ac:dyDescent="0.25">
      <c r="A975" s="1" t="s">
        <v>339</v>
      </c>
      <c r="B975" s="1" t="s">
        <v>340</v>
      </c>
      <c r="C975" s="1" t="s">
        <v>341</v>
      </c>
      <c r="D975" s="1" t="s">
        <v>559</v>
      </c>
      <c r="E975" s="1" t="s">
        <v>342</v>
      </c>
      <c r="F975" s="1" t="s">
        <v>343</v>
      </c>
      <c r="G975" s="1" t="s">
        <v>144</v>
      </c>
      <c r="H975" s="1" t="s">
        <v>17</v>
      </c>
      <c r="I975" s="1" t="s">
        <v>530</v>
      </c>
      <c r="J975" s="1" t="s">
        <v>145</v>
      </c>
      <c r="K975" s="1" t="s">
        <v>16</v>
      </c>
      <c r="L975" s="1" t="s">
        <v>146</v>
      </c>
      <c r="M975" s="2" t="str">
        <f t="shared" si="361"/>
        <v>UK9009112</v>
      </c>
      <c r="N975" s="2" t="str">
        <f t="shared" si="362"/>
        <v>Alde-Ore Estuary</v>
      </c>
      <c r="O975" s="2" t="str">
        <f t="shared" si="363"/>
        <v>SPA</v>
      </c>
      <c r="P975" s="2" t="str">
        <f t="shared" si="365"/>
        <v>H1330</v>
      </c>
      <c r="Q975" s="37" t="s">
        <v>667</v>
      </c>
      <c r="R975" s="37" t="s">
        <v>684</v>
      </c>
      <c r="S975" s="37" t="s">
        <v>242</v>
      </c>
      <c r="T975" s="37" t="s">
        <v>531</v>
      </c>
      <c r="U975" s="9">
        <f t="shared" si="366"/>
        <v>1</v>
      </c>
      <c r="V975" s="9">
        <f t="shared" si="367"/>
        <v>1</v>
      </c>
      <c r="W975" s="9">
        <f t="shared" si="368"/>
        <v>1</v>
      </c>
      <c r="X975" s="9">
        <f t="shared" si="369"/>
        <v>1</v>
      </c>
      <c r="Y975" s="9">
        <f t="shared" si="370"/>
        <v>1</v>
      </c>
      <c r="Z975" s="9">
        <f t="shared" si="371"/>
        <v>0</v>
      </c>
      <c r="AA975" s="9">
        <f t="shared" si="372"/>
        <v>0</v>
      </c>
      <c r="AB975" s="9">
        <f t="shared" si="373"/>
        <v>1</v>
      </c>
      <c r="AN975" s="10" t="str">
        <f t="shared" si="364"/>
        <v>Pembrokeshire Marine/ Sir Benfro ForolSAC</v>
      </c>
      <c r="AO975" s="10" t="str">
        <f t="shared" si="374"/>
        <v>Pembrokeshire Marine/ Sir Benfro Forol</v>
      </c>
      <c r="AP975" s="9">
        <f>IFERROR(VLOOKUP($AN975,'Introduction probability'!$A$1:$L$128,5,FALSE),"0")</f>
        <v>1</v>
      </c>
      <c r="AQ975" s="9">
        <f>IFERROR(VLOOKUP($AN975,'Introduction probability'!$A$1:$L$128,6,FALSE),"0")</f>
        <v>1</v>
      </c>
      <c r="AR975" s="9">
        <f>IFERROR(VLOOKUP($AN975,'Introduction probability'!$A$1:$L$128,7,FALSE),"0")</f>
        <v>0.5</v>
      </c>
      <c r="AS975" s="9">
        <f>IFERROR(VLOOKUP($AN975,'Introduction probability'!$A$1:$L$128,8,FALSE),"0")</f>
        <v>1</v>
      </c>
      <c r="AT975" s="9">
        <f>IFERROR(VLOOKUP($AN975,'Introduction probability'!$A$1:$L$128,9,FALSE),"0")</f>
        <v>0.5</v>
      </c>
      <c r="AU975" s="9">
        <f>IFERROR(VLOOKUP($AN975,'Introduction probability'!$A$1:$L$128,10,FALSE),"0")</f>
        <v>1</v>
      </c>
      <c r="AV975" s="9">
        <f>IFERROR(VLOOKUP($AN975,'Introduction probability'!$A$1:$L$128,11,FALSE),"0")</f>
        <v>1</v>
      </c>
      <c r="AW975" s="9">
        <f>IFERROR(VLOOKUP($AN975,'Introduction probability'!$A$1:$L$128,12,FALSE),"0")</f>
        <v>1</v>
      </c>
      <c r="AY975" s="2" t="str">
        <f t="shared" si="375"/>
        <v>Pembrokeshire Marine/ Sir Benfro Forol</v>
      </c>
      <c r="AZ975" s="2" t="str">
        <f t="shared" si="376"/>
        <v>SAC</v>
      </c>
      <c r="BA975" s="2">
        <f t="shared" si="377"/>
        <v>1</v>
      </c>
      <c r="BB975" s="2">
        <f t="shared" si="378"/>
        <v>1</v>
      </c>
      <c r="BC975" s="2">
        <f t="shared" si="379"/>
        <v>0.5</v>
      </c>
      <c r="BD975" s="2">
        <f t="shared" si="380"/>
        <v>1</v>
      </c>
      <c r="BE975" s="2">
        <f t="shared" si="381"/>
        <v>0.5</v>
      </c>
      <c r="BF975" s="2">
        <f t="shared" si="382"/>
        <v>0</v>
      </c>
      <c r="BG975" s="2">
        <f t="shared" si="383"/>
        <v>0</v>
      </c>
      <c r="BH975" s="2">
        <f t="shared" si="384"/>
        <v>1</v>
      </c>
    </row>
    <row r="976" spans="1:60" x14ac:dyDescent="0.25">
      <c r="A976" s="1" t="s">
        <v>339</v>
      </c>
      <c r="B976" s="1" t="s">
        <v>340</v>
      </c>
      <c r="C976" s="1" t="s">
        <v>341</v>
      </c>
      <c r="D976" s="1" t="s">
        <v>559</v>
      </c>
      <c r="E976" s="1" t="s">
        <v>342</v>
      </c>
      <c r="F976" s="1" t="s">
        <v>343</v>
      </c>
      <c r="G976" s="1" t="s">
        <v>144</v>
      </c>
      <c r="H976" s="1" t="s">
        <v>17</v>
      </c>
      <c r="I976" s="1" t="s">
        <v>536</v>
      </c>
      <c r="J976" s="1" t="s">
        <v>147</v>
      </c>
      <c r="K976" s="1" t="s">
        <v>16</v>
      </c>
      <c r="L976" s="1" t="s">
        <v>146</v>
      </c>
      <c r="M976" s="2" t="str">
        <f t="shared" si="361"/>
        <v>UK9009112</v>
      </c>
      <c r="N976" s="2" t="str">
        <f t="shared" si="362"/>
        <v>Alde-Ore Estuary</v>
      </c>
      <c r="O976" s="2" t="str">
        <f t="shared" si="363"/>
        <v>SPA</v>
      </c>
      <c r="P976" s="2" t="str">
        <f t="shared" si="365"/>
        <v>H1150</v>
      </c>
      <c r="Q976" s="37" t="s">
        <v>667</v>
      </c>
      <c r="R976" s="37" t="s">
        <v>684</v>
      </c>
      <c r="S976" s="37" t="s">
        <v>242</v>
      </c>
      <c r="T976" s="37" t="s">
        <v>532</v>
      </c>
      <c r="U976" s="9">
        <f t="shared" si="366"/>
        <v>0</v>
      </c>
      <c r="V976" s="9">
        <f t="shared" si="367"/>
        <v>0</v>
      </c>
      <c r="W976" s="9">
        <f t="shared" si="368"/>
        <v>0</v>
      </c>
      <c r="X976" s="9">
        <f t="shared" si="369"/>
        <v>0</v>
      </c>
      <c r="Y976" s="9">
        <f t="shared" si="370"/>
        <v>0</v>
      </c>
      <c r="Z976" s="9">
        <f t="shared" si="371"/>
        <v>0</v>
      </c>
      <c r="AA976" s="9">
        <f t="shared" si="372"/>
        <v>0</v>
      </c>
      <c r="AB976" s="9">
        <f t="shared" si="373"/>
        <v>0</v>
      </c>
      <c r="AN976" s="10" t="str">
        <f t="shared" si="364"/>
        <v>Pembrokeshire Marine/ Sir Benfro ForolSAC</v>
      </c>
      <c r="AO976" s="10" t="str">
        <f t="shared" si="374"/>
        <v>Pembrokeshire Marine/ Sir Benfro Forol</v>
      </c>
      <c r="AP976" s="9">
        <f>IFERROR(VLOOKUP($AN976,'Introduction probability'!$A$1:$L$128,5,FALSE),"0")</f>
        <v>1</v>
      </c>
      <c r="AQ976" s="9">
        <f>IFERROR(VLOOKUP($AN976,'Introduction probability'!$A$1:$L$128,6,FALSE),"0")</f>
        <v>1</v>
      </c>
      <c r="AR976" s="9">
        <f>IFERROR(VLOOKUP($AN976,'Introduction probability'!$A$1:$L$128,7,FALSE),"0")</f>
        <v>0.5</v>
      </c>
      <c r="AS976" s="9">
        <f>IFERROR(VLOOKUP($AN976,'Introduction probability'!$A$1:$L$128,8,FALSE),"0")</f>
        <v>1</v>
      </c>
      <c r="AT976" s="9">
        <f>IFERROR(VLOOKUP($AN976,'Introduction probability'!$A$1:$L$128,9,FALSE),"0")</f>
        <v>0.5</v>
      </c>
      <c r="AU976" s="9">
        <f>IFERROR(VLOOKUP($AN976,'Introduction probability'!$A$1:$L$128,10,FALSE),"0")</f>
        <v>1</v>
      </c>
      <c r="AV976" s="9">
        <f>IFERROR(VLOOKUP($AN976,'Introduction probability'!$A$1:$L$128,11,FALSE),"0")</f>
        <v>1</v>
      </c>
      <c r="AW976" s="9">
        <f>IFERROR(VLOOKUP($AN976,'Introduction probability'!$A$1:$L$128,12,FALSE),"0")</f>
        <v>1</v>
      </c>
      <c r="AY976" s="2" t="str">
        <f t="shared" si="375"/>
        <v>Pembrokeshire Marine/ Sir Benfro Forol</v>
      </c>
      <c r="AZ976" s="2" t="str">
        <f t="shared" si="376"/>
        <v>SAC</v>
      </c>
      <c r="BA976" s="2">
        <f t="shared" si="377"/>
        <v>0</v>
      </c>
      <c r="BB976" s="2">
        <f t="shared" si="378"/>
        <v>0</v>
      </c>
      <c r="BC976" s="2">
        <f t="shared" si="379"/>
        <v>0</v>
      </c>
      <c r="BD976" s="2">
        <f t="shared" si="380"/>
        <v>0</v>
      </c>
      <c r="BE976" s="2">
        <f t="shared" si="381"/>
        <v>0</v>
      </c>
      <c r="BF976" s="2">
        <f t="shared" si="382"/>
        <v>0</v>
      </c>
      <c r="BG976" s="2">
        <f t="shared" si="383"/>
        <v>0</v>
      </c>
      <c r="BH976" s="2">
        <f t="shared" si="384"/>
        <v>0</v>
      </c>
    </row>
    <row r="977" spans="1:60" x14ac:dyDescent="0.25">
      <c r="A977" s="1" t="s">
        <v>339</v>
      </c>
      <c r="B977" s="1" t="s">
        <v>340</v>
      </c>
      <c r="C977" s="1" t="s">
        <v>341</v>
      </c>
      <c r="D977" s="1" t="s">
        <v>559</v>
      </c>
      <c r="E977" s="1" t="s">
        <v>342</v>
      </c>
      <c r="F977" s="1" t="s">
        <v>343</v>
      </c>
      <c r="G977" s="1" t="s">
        <v>144</v>
      </c>
      <c r="H977" s="1" t="s">
        <v>17</v>
      </c>
      <c r="I977" s="1" t="s">
        <v>596</v>
      </c>
      <c r="J977" s="1" t="s">
        <v>187</v>
      </c>
      <c r="K977" s="1" t="s">
        <v>16</v>
      </c>
      <c r="L977" s="1" t="s">
        <v>146</v>
      </c>
      <c r="M977" s="2" t="str">
        <f t="shared" si="361"/>
        <v>UK9009112</v>
      </c>
      <c r="N977" s="2" t="str">
        <f t="shared" si="362"/>
        <v>Alde-Ore Estuary</v>
      </c>
      <c r="O977" s="2" t="str">
        <f t="shared" si="363"/>
        <v>SPA</v>
      </c>
      <c r="P977" s="2" t="str">
        <f t="shared" si="365"/>
        <v>SH_2</v>
      </c>
      <c r="Q977" s="37" t="s">
        <v>667</v>
      </c>
      <c r="R977" s="37" t="s">
        <v>684</v>
      </c>
      <c r="S977" s="37" t="s">
        <v>242</v>
      </c>
      <c r="T977" s="37" t="s">
        <v>536</v>
      </c>
      <c r="U977" s="9">
        <f t="shared" si="366"/>
        <v>1</v>
      </c>
      <c r="V977" s="9">
        <f t="shared" si="367"/>
        <v>1</v>
      </c>
      <c r="W977" s="9">
        <f t="shared" si="368"/>
        <v>1</v>
      </c>
      <c r="X977" s="9">
        <f t="shared" si="369"/>
        <v>1</v>
      </c>
      <c r="Y977" s="9">
        <f t="shared" si="370"/>
        <v>1</v>
      </c>
      <c r="Z977" s="9">
        <f t="shared" si="371"/>
        <v>1</v>
      </c>
      <c r="AA977" s="9">
        <f t="shared" si="372"/>
        <v>1</v>
      </c>
      <c r="AB977" s="9">
        <f t="shared" si="373"/>
        <v>1</v>
      </c>
      <c r="AN977" s="10" t="str">
        <f t="shared" si="364"/>
        <v>Pembrokeshire Marine/ Sir Benfro ForolSAC</v>
      </c>
      <c r="AO977" s="10" t="str">
        <f t="shared" si="374"/>
        <v>Pembrokeshire Marine/ Sir Benfro Forol</v>
      </c>
      <c r="AP977" s="9">
        <f>IFERROR(VLOOKUP($AN977,'Introduction probability'!$A$1:$L$128,5,FALSE),"0")</f>
        <v>1</v>
      </c>
      <c r="AQ977" s="9">
        <f>IFERROR(VLOOKUP($AN977,'Introduction probability'!$A$1:$L$128,6,FALSE),"0")</f>
        <v>1</v>
      </c>
      <c r="AR977" s="9">
        <f>IFERROR(VLOOKUP($AN977,'Introduction probability'!$A$1:$L$128,7,FALSE),"0")</f>
        <v>0.5</v>
      </c>
      <c r="AS977" s="9">
        <f>IFERROR(VLOOKUP($AN977,'Introduction probability'!$A$1:$L$128,8,FALSE),"0")</f>
        <v>1</v>
      </c>
      <c r="AT977" s="9">
        <f>IFERROR(VLOOKUP($AN977,'Introduction probability'!$A$1:$L$128,9,FALSE),"0")</f>
        <v>0.5</v>
      </c>
      <c r="AU977" s="9">
        <f>IFERROR(VLOOKUP($AN977,'Introduction probability'!$A$1:$L$128,10,FALSE),"0")</f>
        <v>1</v>
      </c>
      <c r="AV977" s="9">
        <f>IFERROR(VLOOKUP($AN977,'Introduction probability'!$A$1:$L$128,11,FALSE),"0")</f>
        <v>1</v>
      </c>
      <c r="AW977" s="9">
        <f>IFERROR(VLOOKUP($AN977,'Introduction probability'!$A$1:$L$128,12,FALSE),"0")</f>
        <v>1</v>
      </c>
      <c r="AY977" s="2" t="str">
        <f t="shared" si="375"/>
        <v>Pembrokeshire Marine/ Sir Benfro Forol</v>
      </c>
      <c r="AZ977" s="2" t="str">
        <f t="shared" si="376"/>
        <v>SAC</v>
      </c>
      <c r="BA977" s="2">
        <f t="shared" si="377"/>
        <v>1</v>
      </c>
      <c r="BB977" s="2">
        <f t="shared" si="378"/>
        <v>1</v>
      </c>
      <c r="BC977" s="2">
        <f t="shared" si="379"/>
        <v>0.5</v>
      </c>
      <c r="BD977" s="2">
        <f t="shared" si="380"/>
        <v>1</v>
      </c>
      <c r="BE977" s="2">
        <f t="shared" si="381"/>
        <v>0.5</v>
      </c>
      <c r="BF977" s="2">
        <f t="shared" si="382"/>
        <v>1</v>
      </c>
      <c r="BG977" s="2">
        <f t="shared" si="383"/>
        <v>1</v>
      </c>
      <c r="BH977" s="2">
        <f t="shared" si="384"/>
        <v>1</v>
      </c>
    </row>
    <row r="978" spans="1:60" x14ac:dyDescent="0.25">
      <c r="A978" s="1" t="s">
        <v>339</v>
      </c>
      <c r="B978" s="1" t="s">
        <v>340</v>
      </c>
      <c r="C978" s="1" t="s">
        <v>341</v>
      </c>
      <c r="D978" s="1" t="s">
        <v>559</v>
      </c>
      <c r="E978" s="1" t="s">
        <v>342</v>
      </c>
      <c r="F978" s="1" t="s">
        <v>343</v>
      </c>
      <c r="G978" s="1" t="s">
        <v>144</v>
      </c>
      <c r="H978" s="1" t="s">
        <v>17</v>
      </c>
      <c r="I978" s="1" t="s">
        <v>459</v>
      </c>
      <c r="J978" s="1" t="s">
        <v>46</v>
      </c>
      <c r="K978" s="1" t="s">
        <v>16</v>
      </c>
      <c r="L978" s="1" t="s">
        <v>19</v>
      </c>
      <c r="M978" s="2" t="str">
        <f t="shared" si="361"/>
        <v>UK9009112</v>
      </c>
      <c r="N978" s="2" t="str">
        <f t="shared" si="362"/>
        <v>Alde-Ore Estuary</v>
      </c>
      <c r="O978" s="2" t="str">
        <f t="shared" si="363"/>
        <v>SPA</v>
      </c>
      <c r="P978" s="2" t="str">
        <f t="shared" si="365"/>
        <v>A2.4</v>
      </c>
      <c r="Q978" s="37" t="s">
        <v>667</v>
      </c>
      <c r="R978" s="37" t="s">
        <v>684</v>
      </c>
      <c r="S978" s="37" t="s">
        <v>242</v>
      </c>
      <c r="T978" s="37" t="s">
        <v>533</v>
      </c>
      <c r="U978" s="9">
        <f t="shared" si="366"/>
        <v>1</v>
      </c>
      <c r="V978" s="9">
        <f t="shared" si="367"/>
        <v>1</v>
      </c>
      <c r="W978" s="9">
        <f t="shared" si="368"/>
        <v>1</v>
      </c>
      <c r="X978" s="9">
        <f t="shared" si="369"/>
        <v>1</v>
      </c>
      <c r="Y978" s="9">
        <f t="shared" si="370"/>
        <v>1</v>
      </c>
      <c r="Z978" s="9">
        <f t="shared" si="371"/>
        <v>1</v>
      </c>
      <c r="AA978" s="9">
        <f t="shared" si="372"/>
        <v>1</v>
      </c>
      <c r="AB978" s="9">
        <f t="shared" si="373"/>
        <v>1</v>
      </c>
      <c r="AN978" s="10" t="str">
        <f t="shared" si="364"/>
        <v>Pembrokeshire Marine/ Sir Benfro ForolSAC</v>
      </c>
      <c r="AO978" s="10" t="str">
        <f t="shared" si="374"/>
        <v>Pembrokeshire Marine/ Sir Benfro Forol</v>
      </c>
      <c r="AP978" s="9">
        <f>IFERROR(VLOOKUP($AN978,'Introduction probability'!$A$1:$L$128,5,FALSE),"0")</f>
        <v>1</v>
      </c>
      <c r="AQ978" s="9">
        <f>IFERROR(VLOOKUP($AN978,'Introduction probability'!$A$1:$L$128,6,FALSE),"0")</f>
        <v>1</v>
      </c>
      <c r="AR978" s="9">
        <f>IFERROR(VLOOKUP($AN978,'Introduction probability'!$A$1:$L$128,7,FALSE),"0")</f>
        <v>0.5</v>
      </c>
      <c r="AS978" s="9">
        <f>IFERROR(VLOOKUP($AN978,'Introduction probability'!$A$1:$L$128,8,FALSE),"0")</f>
        <v>1</v>
      </c>
      <c r="AT978" s="9">
        <f>IFERROR(VLOOKUP($AN978,'Introduction probability'!$A$1:$L$128,9,FALSE),"0")</f>
        <v>0.5</v>
      </c>
      <c r="AU978" s="9">
        <f>IFERROR(VLOOKUP($AN978,'Introduction probability'!$A$1:$L$128,10,FALSE),"0")</f>
        <v>1</v>
      </c>
      <c r="AV978" s="9">
        <f>IFERROR(VLOOKUP($AN978,'Introduction probability'!$A$1:$L$128,11,FALSE),"0")</f>
        <v>1</v>
      </c>
      <c r="AW978" s="9">
        <f>IFERROR(VLOOKUP($AN978,'Introduction probability'!$A$1:$L$128,12,FALSE),"0")</f>
        <v>1</v>
      </c>
      <c r="AY978" s="2" t="str">
        <f t="shared" si="375"/>
        <v>Pembrokeshire Marine/ Sir Benfro Forol</v>
      </c>
      <c r="AZ978" s="2" t="str">
        <f t="shared" si="376"/>
        <v>SAC</v>
      </c>
      <c r="BA978" s="2">
        <f t="shared" si="377"/>
        <v>1</v>
      </c>
      <c r="BB978" s="2">
        <f t="shared" si="378"/>
        <v>1</v>
      </c>
      <c r="BC978" s="2">
        <f t="shared" si="379"/>
        <v>0.5</v>
      </c>
      <c r="BD978" s="2">
        <f t="shared" si="380"/>
        <v>1</v>
      </c>
      <c r="BE978" s="2">
        <f t="shared" si="381"/>
        <v>0.5</v>
      </c>
      <c r="BF978" s="2">
        <f t="shared" si="382"/>
        <v>1</v>
      </c>
      <c r="BG978" s="2">
        <f t="shared" si="383"/>
        <v>1</v>
      </c>
      <c r="BH978" s="2">
        <f t="shared" si="384"/>
        <v>1</v>
      </c>
    </row>
    <row r="979" spans="1:60" x14ac:dyDescent="0.25">
      <c r="A979" s="1" t="s">
        <v>339</v>
      </c>
      <c r="B979" s="1" t="s">
        <v>340</v>
      </c>
      <c r="C979" s="1" t="s">
        <v>341</v>
      </c>
      <c r="D979" s="1" t="s">
        <v>559</v>
      </c>
      <c r="E979" s="1" t="s">
        <v>342</v>
      </c>
      <c r="F979" s="1" t="s">
        <v>343</v>
      </c>
      <c r="G979" s="1" t="s">
        <v>144</v>
      </c>
      <c r="H979" s="1" t="s">
        <v>17</v>
      </c>
      <c r="I979" s="1" t="s">
        <v>444</v>
      </c>
      <c r="J979" s="1" t="s">
        <v>27</v>
      </c>
      <c r="K979" s="1" t="s">
        <v>16</v>
      </c>
      <c r="L979" s="1" t="s">
        <v>19</v>
      </c>
      <c r="M979" s="2" t="str">
        <f t="shared" si="361"/>
        <v>UK9009112</v>
      </c>
      <c r="N979" s="2" t="str">
        <f t="shared" si="362"/>
        <v>Alde-Ore Estuary</v>
      </c>
      <c r="O979" s="2" t="str">
        <f t="shared" si="363"/>
        <v>SPA</v>
      </c>
      <c r="P979" s="2" t="str">
        <f t="shared" si="365"/>
        <v>A2.3</v>
      </c>
      <c r="Q979" s="37" t="s">
        <v>667</v>
      </c>
      <c r="R979" s="37" t="s">
        <v>684</v>
      </c>
      <c r="S979" s="37" t="s">
        <v>242</v>
      </c>
      <c r="T979" s="37" t="s">
        <v>441</v>
      </c>
      <c r="U979" s="9">
        <f t="shared" si="366"/>
        <v>1</v>
      </c>
      <c r="V979" s="9">
        <f t="shared" si="367"/>
        <v>1</v>
      </c>
      <c r="W979" s="9">
        <f t="shared" si="368"/>
        <v>1</v>
      </c>
      <c r="X979" s="9">
        <f t="shared" si="369"/>
        <v>1</v>
      </c>
      <c r="Y979" s="9">
        <f t="shared" si="370"/>
        <v>1</v>
      </c>
      <c r="Z979" s="9">
        <f t="shared" si="371"/>
        <v>1</v>
      </c>
      <c r="AA979" s="9">
        <f t="shared" si="372"/>
        <v>1</v>
      </c>
      <c r="AB979" s="9">
        <f t="shared" si="373"/>
        <v>1</v>
      </c>
      <c r="AN979" s="10" t="str">
        <f t="shared" si="364"/>
        <v>Pembrokeshire Marine/ Sir Benfro ForolSAC</v>
      </c>
      <c r="AO979" s="10" t="str">
        <f t="shared" si="374"/>
        <v>Pembrokeshire Marine/ Sir Benfro Forol</v>
      </c>
      <c r="AP979" s="9">
        <f>IFERROR(VLOOKUP($AN979,'Introduction probability'!$A$1:$L$128,5,FALSE),"0")</f>
        <v>1</v>
      </c>
      <c r="AQ979" s="9">
        <f>IFERROR(VLOOKUP($AN979,'Introduction probability'!$A$1:$L$128,6,FALSE),"0")</f>
        <v>1</v>
      </c>
      <c r="AR979" s="9">
        <f>IFERROR(VLOOKUP($AN979,'Introduction probability'!$A$1:$L$128,7,FALSE),"0")</f>
        <v>0.5</v>
      </c>
      <c r="AS979" s="9">
        <f>IFERROR(VLOOKUP($AN979,'Introduction probability'!$A$1:$L$128,8,FALSE),"0")</f>
        <v>1</v>
      </c>
      <c r="AT979" s="9">
        <f>IFERROR(VLOOKUP($AN979,'Introduction probability'!$A$1:$L$128,9,FALSE),"0")</f>
        <v>0.5</v>
      </c>
      <c r="AU979" s="9">
        <f>IFERROR(VLOOKUP($AN979,'Introduction probability'!$A$1:$L$128,10,FALSE),"0")</f>
        <v>1</v>
      </c>
      <c r="AV979" s="9">
        <f>IFERROR(VLOOKUP($AN979,'Introduction probability'!$A$1:$L$128,11,FALSE),"0")</f>
        <v>1</v>
      </c>
      <c r="AW979" s="9">
        <f>IFERROR(VLOOKUP($AN979,'Introduction probability'!$A$1:$L$128,12,FALSE),"0")</f>
        <v>1</v>
      </c>
      <c r="AY979" s="2" t="str">
        <f t="shared" si="375"/>
        <v>Pembrokeshire Marine/ Sir Benfro Forol</v>
      </c>
      <c r="AZ979" s="2" t="str">
        <f t="shared" si="376"/>
        <v>SAC</v>
      </c>
      <c r="BA979" s="2">
        <f t="shared" si="377"/>
        <v>1</v>
      </c>
      <c r="BB979" s="2">
        <f t="shared" si="378"/>
        <v>1</v>
      </c>
      <c r="BC979" s="2">
        <f t="shared" si="379"/>
        <v>0.5</v>
      </c>
      <c r="BD979" s="2">
        <f t="shared" si="380"/>
        <v>1</v>
      </c>
      <c r="BE979" s="2">
        <f t="shared" si="381"/>
        <v>0.5</v>
      </c>
      <c r="BF979" s="2">
        <f t="shared" si="382"/>
        <v>1</v>
      </c>
      <c r="BG979" s="2">
        <f t="shared" si="383"/>
        <v>1</v>
      </c>
      <c r="BH979" s="2">
        <f t="shared" si="384"/>
        <v>1</v>
      </c>
    </row>
    <row r="980" spans="1:60" x14ac:dyDescent="0.25">
      <c r="A980" s="1" t="s">
        <v>339</v>
      </c>
      <c r="B980" s="1" t="s">
        <v>340</v>
      </c>
      <c r="C980" s="1" t="s">
        <v>341</v>
      </c>
      <c r="D980" s="1" t="s">
        <v>559</v>
      </c>
      <c r="E980" s="1" t="s">
        <v>342</v>
      </c>
      <c r="F980" s="1" t="s">
        <v>343</v>
      </c>
      <c r="G980" s="1" t="s">
        <v>144</v>
      </c>
      <c r="H980" s="1" t="s">
        <v>17</v>
      </c>
      <c r="I980" s="1" t="s">
        <v>465</v>
      </c>
      <c r="J980" s="1" t="s">
        <v>56</v>
      </c>
      <c r="K980" s="1" t="s">
        <v>16</v>
      </c>
      <c r="L980" s="1" t="s">
        <v>19</v>
      </c>
      <c r="M980" s="2" t="str">
        <f t="shared" si="361"/>
        <v>UK9009112</v>
      </c>
      <c r="N980" s="2" t="str">
        <f t="shared" si="362"/>
        <v>Alde-Ore Estuary</v>
      </c>
      <c r="O980" s="2" t="str">
        <f t="shared" si="363"/>
        <v>SPA</v>
      </c>
      <c r="P980" s="2" t="str">
        <f t="shared" si="365"/>
        <v>A2.2</v>
      </c>
      <c r="Q980" s="37" t="s">
        <v>667</v>
      </c>
      <c r="R980" s="37" t="s">
        <v>684</v>
      </c>
      <c r="S980" s="37" t="s">
        <v>242</v>
      </c>
      <c r="T980" s="37" t="s">
        <v>530</v>
      </c>
      <c r="U980" s="9">
        <f t="shared" si="366"/>
        <v>0</v>
      </c>
      <c r="V980" s="9">
        <f t="shared" si="367"/>
        <v>0</v>
      </c>
      <c r="W980" s="9">
        <f t="shared" si="368"/>
        <v>0</v>
      </c>
      <c r="X980" s="9">
        <f t="shared" si="369"/>
        <v>0</v>
      </c>
      <c r="Y980" s="9">
        <f t="shared" si="370"/>
        <v>0</v>
      </c>
      <c r="Z980" s="9">
        <f t="shared" si="371"/>
        <v>0</v>
      </c>
      <c r="AA980" s="9">
        <f t="shared" si="372"/>
        <v>0</v>
      </c>
      <c r="AB980" s="9">
        <f t="shared" si="373"/>
        <v>0</v>
      </c>
      <c r="AN980" s="10" t="str">
        <f t="shared" si="364"/>
        <v>Pembrokeshire Marine/ Sir Benfro ForolSAC</v>
      </c>
      <c r="AO980" s="10" t="str">
        <f t="shared" si="374"/>
        <v>Pembrokeshire Marine/ Sir Benfro Forol</v>
      </c>
      <c r="AP980" s="9">
        <f>IFERROR(VLOOKUP($AN980,'Introduction probability'!$A$1:$L$128,5,FALSE),"0")</f>
        <v>1</v>
      </c>
      <c r="AQ980" s="9">
        <f>IFERROR(VLOOKUP($AN980,'Introduction probability'!$A$1:$L$128,6,FALSE),"0")</f>
        <v>1</v>
      </c>
      <c r="AR980" s="9">
        <f>IFERROR(VLOOKUP($AN980,'Introduction probability'!$A$1:$L$128,7,FALSE),"0")</f>
        <v>0.5</v>
      </c>
      <c r="AS980" s="9">
        <f>IFERROR(VLOOKUP($AN980,'Introduction probability'!$A$1:$L$128,8,FALSE),"0")</f>
        <v>1</v>
      </c>
      <c r="AT980" s="9">
        <f>IFERROR(VLOOKUP($AN980,'Introduction probability'!$A$1:$L$128,9,FALSE),"0")</f>
        <v>0.5</v>
      </c>
      <c r="AU980" s="9">
        <f>IFERROR(VLOOKUP($AN980,'Introduction probability'!$A$1:$L$128,10,FALSE),"0")</f>
        <v>1</v>
      </c>
      <c r="AV980" s="9">
        <f>IFERROR(VLOOKUP($AN980,'Introduction probability'!$A$1:$L$128,11,FALSE),"0")</f>
        <v>1</v>
      </c>
      <c r="AW980" s="9">
        <f>IFERROR(VLOOKUP($AN980,'Introduction probability'!$A$1:$L$128,12,FALSE),"0")</f>
        <v>1</v>
      </c>
      <c r="AY980" s="2" t="str">
        <f t="shared" si="375"/>
        <v>Pembrokeshire Marine/ Sir Benfro Forol</v>
      </c>
      <c r="AZ980" s="2" t="str">
        <f t="shared" si="376"/>
        <v>SAC</v>
      </c>
      <c r="BA980" s="2">
        <f t="shared" si="377"/>
        <v>0</v>
      </c>
      <c r="BB980" s="2">
        <f t="shared" si="378"/>
        <v>0</v>
      </c>
      <c r="BC980" s="2">
        <f t="shared" si="379"/>
        <v>0</v>
      </c>
      <c r="BD980" s="2">
        <f t="shared" si="380"/>
        <v>0</v>
      </c>
      <c r="BE980" s="2">
        <f t="shared" si="381"/>
        <v>0</v>
      </c>
      <c r="BF980" s="2">
        <f t="shared" si="382"/>
        <v>0</v>
      </c>
      <c r="BG980" s="2">
        <f t="shared" si="383"/>
        <v>0</v>
      </c>
      <c r="BH980" s="2">
        <f t="shared" si="384"/>
        <v>0</v>
      </c>
    </row>
    <row r="981" spans="1:60" x14ac:dyDescent="0.25">
      <c r="A981" s="1" t="s">
        <v>339</v>
      </c>
      <c r="B981" s="1" t="s">
        <v>340</v>
      </c>
      <c r="C981" s="1" t="s">
        <v>341</v>
      </c>
      <c r="D981" s="1" t="s">
        <v>559</v>
      </c>
      <c r="E981" s="1" t="s">
        <v>342</v>
      </c>
      <c r="F981" s="1" t="s">
        <v>343</v>
      </c>
      <c r="G981" s="1" t="s">
        <v>144</v>
      </c>
      <c r="H981" s="1" t="s">
        <v>17</v>
      </c>
      <c r="I981" s="1" t="s">
        <v>543</v>
      </c>
      <c r="J981" s="1" t="s">
        <v>148</v>
      </c>
      <c r="K981" s="1" t="s">
        <v>16</v>
      </c>
      <c r="L981" s="1" t="s">
        <v>146</v>
      </c>
      <c r="M981" s="2" t="str">
        <f t="shared" si="361"/>
        <v>UK9009112</v>
      </c>
      <c r="N981" s="2" t="str">
        <f t="shared" si="362"/>
        <v>Alde-Ore Estuary</v>
      </c>
      <c r="O981" s="2" t="str">
        <f t="shared" si="363"/>
        <v>SPA</v>
      </c>
      <c r="P981" s="2" t="str">
        <f t="shared" si="365"/>
        <v>H1310</v>
      </c>
      <c r="Q981" s="37" t="s">
        <v>667</v>
      </c>
      <c r="R981" s="37" t="s">
        <v>684</v>
      </c>
      <c r="S981" s="37" t="s">
        <v>242</v>
      </c>
      <c r="T981" s="37" t="s">
        <v>534</v>
      </c>
      <c r="U981" s="9">
        <f t="shared" si="366"/>
        <v>0</v>
      </c>
      <c r="V981" s="9">
        <f t="shared" si="367"/>
        <v>0</v>
      </c>
      <c r="W981" s="9">
        <f t="shared" si="368"/>
        <v>0</v>
      </c>
      <c r="X981" s="9">
        <f t="shared" si="369"/>
        <v>0</v>
      </c>
      <c r="Y981" s="9">
        <f t="shared" si="370"/>
        <v>0</v>
      </c>
      <c r="Z981" s="9">
        <f t="shared" si="371"/>
        <v>0</v>
      </c>
      <c r="AA981" s="9">
        <f t="shared" si="372"/>
        <v>0</v>
      </c>
      <c r="AB981" s="9">
        <f t="shared" si="373"/>
        <v>0</v>
      </c>
      <c r="AN981" s="10" t="str">
        <f t="shared" si="364"/>
        <v>Pembrokeshire Marine/ Sir Benfro ForolSAC</v>
      </c>
      <c r="AO981" s="10" t="str">
        <f t="shared" si="374"/>
        <v>Pembrokeshire Marine/ Sir Benfro Forol</v>
      </c>
      <c r="AP981" s="9">
        <f>IFERROR(VLOOKUP($AN981,'Introduction probability'!$A$1:$L$128,5,FALSE),"0")</f>
        <v>1</v>
      </c>
      <c r="AQ981" s="9">
        <f>IFERROR(VLOOKUP($AN981,'Introduction probability'!$A$1:$L$128,6,FALSE),"0")</f>
        <v>1</v>
      </c>
      <c r="AR981" s="9">
        <f>IFERROR(VLOOKUP($AN981,'Introduction probability'!$A$1:$L$128,7,FALSE),"0")</f>
        <v>0.5</v>
      </c>
      <c r="AS981" s="9">
        <f>IFERROR(VLOOKUP($AN981,'Introduction probability'!$A$1:$L$128,8,FALSE),"0")</f>
        <v>1</v>
      </c>
      <c r="AT981" s="9">
        <f>IFERROR(VLOOKUP($AN981,'Introduction probability'!$A$1:$L$128,9,FALSE),"0")</f>
        <v>0.5</v>
      </c>
      <c r="AU981" s="9">
        <f>IFERROR(VLOOKUP($AN981,'Introduction probability'!$A$1:$L$128,10,FALSE),"0")</f>
        <v>1</v>
      </c>
      <c r="AV981" s="9">
        <f>IFERROR(VLOOKUP($AN981,'Introduction probability'!$A$1:$L$128,11,FALSE),"0")</f>
        <v>1</v>
      </c>
      <c r="AW981" s="9">
        <f>IFERROR(VLOOKUP($AN981,'Introduction probability'!$A$1:$L$128,12,FALSE),"0")</f>
        <v>1</v>
      </c>
      <c r="AY981" s="2" t="str">
        <f t="shared" si="375"/>
        <v>Pembrokeshire Marine/ Sir Benfro Forol</v>
      </c>
      <c r="AZ981" s="2" t="str">
        <f t="shared" si="376"/>
        <v>SAC</v>
      </c>
      <c r="BA981" s="2">
        <f t="shared" si="377"/>
        <v>0</v>
      </c>
      <c r="BB981" s="2">
        <f t="shared" si="378"/>
        <v>0</v>
      </c>
      <c r="BC981" s="2">
        <f t="shared" si="379"/>
        <v>0</v>
      </c>
      <c r="BD981" s="2">
        <f t="shared" si="380"/>
        <v>0</v>
      </c>
      <c r="BE981" s="2">
        <f t="shared" si="381"/>
        <v>0</v>
      </c>
      <c r="BF981" s="2">
        <f t="shared" si="382"/>
        <v>0</v>
      </c>
      <c r="BG981" s="2">
        <f t="shared" si="383"/>
        <v>0</v>
      </c>
      <c r="BH981" s="2">
        <f t="shared" si="384"/>
        <v>0</v>
      </c>
    </row>
    <row r="982" spans="1:60" x14ac:dyDescent="0.25">
      <c r="A982" s="1" t="s">
        <v>339</v>
      </c>
      <c r="B982" s="1" t="s">
        <v>340</v>
      </c>
      <c r="C982" s="1" t="s">
        <v>341</v>
      </c>
      <c r="D982" s="1" t="s">
        <v>559</v>
      </c>
      <c r="E982" s="1" t="s">
        <v>342</v>
      </c>
      <c r="F982" s="1" t="s">
        <v>343</v>
      </c>
      <c r="G982" s="1" t="s">
        <v>144</v>
      </c>
      <c r="H982" s="1" t="s">
        <v>17</v>
      </c>
      <c r="I982" s="1" t="s">
        <v>549</v>
      </c>
      <c r="J982" s="1" t="s">
        <v>189</v>
      </c>
      <c r="K982" s="1" t="s">
        <v>16</v>
      </c>
      <c r="L982" s="1" t="s">
        <v>146</v>
      </c>
      <c r="M982" s="2" t="str">
        <f t="shared" si="361"/>
        <v>UK9009112</v>
      </c>
      <c r="N982" s="2" t="str">
        <f t="shared" si="362"/>
        <v>Alde-Ore Estuary</v>
      </c>
      <c r="O982" s="2" t="str">
        <f t="shared" si="363"/>
        <v>SPA</v>
      </c>
      <c r="P982" s="2" t="str">
        <f t="shared" si="365"/>
        <v>H1320</v>
      </c>
      <c r="Q982" s="37" t="s">
        <v>667</v>
      </c>
      <c r="R982" s="37" t="s">
        <v>684</v>
      </c>
      <c r="S982" s="37" t="s">
        <v>242</v>
      </c>
      <c r="T982" s="37" t="s">
        <v>516</v>
      </c>
      <c r="U982" s="9">
        <f t="shared" si="366"/>
        <v>0</v>
      </c>
      <c r="V982" s="9">
        <f t="shared" si="367"/>
        <v>0</v>
      </c>
      <c r="W982" s="9">
        <f t="shared" si="368"/>
        <v>0</v>
      </c>
      <c r="X982" s="9">
        <f t="shared" si="369"/>
        <v>0</v>
      </c>
      <c r="Y982" s="9">
        <f t="shared" si="370"/>
        <v>0</v>
      </c>
      <c r="Z982" s="9">
        <f t="shared" si="371"/>
        <v>0</v>
      </c>
      <c r="AA982" s="9">
        <f t="shared" si="372"/>
        <v>0</v>
      </c>
      <c r="AB982" s="9">
        <f t="shared" si="373"/>
        <v>0</v>
      </c>
      <c r="AN982" s="10" t="str">
        <f t="shared" si="364"/>
        <v>Pembrokeshire Marine/ Sir Benfro ForolSAC</v>
      </c>
      <c r="AO982" s="10" t="str">
        <f t="shared" si="374"/>
        <v>Pembrokeshire Marine/ Sir Benfro Forol</v>
      </c>
      <c r="AP982" s="9">
        <f>IFERROR(VLOOKUP($AN982,'Introduction probability'!$A$1:$L$128,5,FALSE),"0")</f>
        <v>1</v>
      </c>
      <c r="AQ982" s="9">
        <f>IFERROR(VLOOKUP($AN982,'Introduction probability'!$A$1:$L$128,6,FALSE),"0")</f>
        <v>1</v>
      </c>
      <c r="AR982" s="9">
        <f>IFERROR(VLOOKUP($AN982,'Introduction probability'!$A$1:$L$128,7,FALSE),"0")</f>
        <v>0.5</v>
      </c>
      <c r="AS982" s="9">
        <f>IFERROR(VLOOKUP($AN982,'Introduction probability'!$A$1:$L$128,8,FALSE),"0")</f>
        <v>1</v>
      </c>
      <c r="AT982" s="9">
        <f>IFERROR(VLOOKUP($AN982,'Introduction probability'!$A$1:$L$128,9,FALSE),"0")</f>
        <v>0.5</v>
      </c>
      <c r="AU982" s="9">
        <f>IFERROR(VLOOKUP($AN982,'Introduction probability'!$A$1:$L$128,10,FALSE),"0")</f>
        <v>1</v>
      </c>
      <c r="AV982" s="9">
        <f>IFERROR(VLOOKUP($AN982,'Introduction probability'!$A$1:$L$128,11,FALSE),"0")</f>
        <v>1</v>
      </c>
      <c r="AW982" s="9">
        <f>IFERROR(VLOOKUP($AN982,'Introduction probability'!$A$1:$L$128,12,FALSE),"0")</f>
        <v>1</v>
      </c>
      <c r="AY982" s="2" t="str">
        <f t="shared" si="375"/>
        <v>Pembrokeshire Marine/ Sir Benfro Forol</v>
      </c>
      <c r="AZ982" s="2" t="str">
        <f t="shared" si="376"/>
        <v>SAC</v>
      </c>
      <c r="BA982" s="2">
        <f t="shared" si="377"/>
        <v>0</v>
      </c>
      <c r="BB982" s="2">
        <f t="shared" si="378"/>
        <v>0</v>
      </c>
      <c r="BC982" s="2">
        <f t="shared" si="379"/>
        <v>0</v>
      </c>
      <c r="BD982" s="2">
        <f t="shared" si="380"/>
        <v>0</v>
      </c>
      <c r="BE982" s="2">
        <f t="shared" si="381"/>
        <v>0</v>
      </c>
      <c r="BF982" s="2">
        <f t="shared" si="382"/>
        <v>0</v>
      </c>
      <c r="BG982" s="2">
        <f t="shared" si="383"/>
        <v>0</v>
      </c>
      <c r="BH982" s="2">
        <f t="shared" si="384"/>
        <v>0</v>
      </c>
    </row>
    <row r="983" spans="1:60" x14ac:dyDescent="0.25">
      <c r="A983" s="1" t="s">
        <v>339</v>
      </c>
      <c r="B983" s="1" t="s">
        <v>340</v>
      </c>
      <c r="C983" s="1" t="s">
        <v>341</v>
      </c>
      <c r="D983" s="1" t="s">
        <v>559</v>
      </c>
      <c r="E983" s="1" t="s">
        <v>342</v>
      </c>
      <c r="F983" s="1" t="s">
        <v>343</v>
      </c>
      <c r="G983" s="1" t="s">
        <v>144</v>
      </c>
      <c r="H983" s="1" t="s">
        <v>17</v>
      </c>
      <c r="I983" s="1" t="s">
        <v>593</v>
      </c>
      <c r="J983" s="1" t="s">
        <v>151</v>
      </c>
      <c r="K983" s="1" t="s">
        <v>16</v>
      </c>
      <c r="L983" s="1" t="s">
        <v>146</v>
      </c>
      <c r="M983" s="2" t="str">
        <f t="shared" si="361"/>
        <v>UK9009112</v>
      </c>
      <c r="N983" s="2" t="str">
        <f t="shared" si="362"/>
        <v>Alde-Ore Estuary</v>
      </c>
      <c r="O983" s="2" t="str">
        <f t="shared" si="363"/>
        <v>SPA</v>
      </c>
      <c r="P983" s="2" t="str">
        <f t="shared" si="365"/>
        <v>SH_3</v>
      </c>
      <c r="Q983" s="37" t="s">
        <v>667</v>
      </c>
      <c r="R983" s="37" t="s">
        <v>684</v>
      </c>
      <c r="S983" s="37" t="s">
        <v>242</v>
      </c>
      <c r="T983" s="37" t="s">
        <v>515</v>
      </c>
      <c r="U983" s="9">
        <f t="shared" si="366"/>
        <v>0</v>
      </c>
      <c r="V983" s="9">
        <f t="shared" si="367"/>
        <v>0</v>
      </c>
      <c r="W983" s="9">
        <f t="shared" si="368"/>
        <v>0</v>
      </c>
      <c r="X983" s="9">
        <f t="shared" si="369"/>
        <v>0</v>
      </c>
      <c r="Y983" s="9">
        <f t="shared" si="370"/>
        <v>0</v>
      </c>
      <c r="Z983" s="9">
        <f t="shared" si="371"/>
        <v>0</v>
      </c>
      <c r="AA983" s="9">
        <f t="shared" si="372"/>
        <v>0</v>
      </c>
      <c r="AB983" s="9">
        <f t="shared" si="373"/>
        <v>0</v>
      </c>
      <c r="AN983" s="10" t="str">
        <f t="shared" si="364"/>
        <v>Pembrokeshire Marine/ Sir Benfro ForolSAC</v>
      </c>
      <c r="AO983" s="10" t="str">
        <f t="shared" si="374"/>
        <v>Pembrokeshire Marine/ Sir Benfro Forol</v>
      </c>
      <c r="AP983" s="9">
        <f>IFERROR(VLOOKUP($AN983,'Introduction probability'!$A$1:$L$128,5,FALSE),"0")</f>
        <v>1</v>
      </c>
      <c r="AQ983" s="9">
        <f>IFERROR(VLOOKUP($AN983,'Introduction probability'!$A$1:$L$128,6,FALSE),"0")</f>
        <v>1</v>
      </c>
      <c r="AR983" s="9">
        <f>IFERROR(VLOOKUP($AN983,'Introduction probability'!$A$1:$L$128,7,FALSE),"0")</f>
        <v>0.5</v>
      </c>
      <c r="AS983" s="9">
        <f>IFERROR(VLOOKUP($AN983,'Introduction probability'!$A$1:$L$128,8,FALSE),"0")</f>
        <v>1</v>
      </c>
      <c r="AT983" s="9">
        <f>IFERROR(VLOOKUP($AN983,'Introduction probability'!$A$1:$L$128,9,FALSE),"0")</f>
        <v>0.5</v>
      </c>
      <c r="AU983" s="9">
        <f>IFERROR(VLOOKUP($AN983,'Introduction probability'!$A$1:$L$128,10,FALSE),"0")</f>
        <v>1</v>
      </c>
      <c r="AV983" s="9">
        <f>IFERROR(VLOOKUP($AN983,'Introduction probability'!$A$1:$L$128,11,FALSE),"0")</f>
        <v>1</v>
      </c>
      <c r="AW983" s="9">
        <f>IFERROR(VLOOKUP($AN983,'Introduction probability'!$A$1:$L$128,12,FALSE),"0")</f>
        <v>1</v>
      </c>
      <c r="AY983" s="2" t="str">
        <f t="shared" si="375"/>
        <v>Pembrokeshire Marine/ Sir Benfro Forol</v>
      </c>
      <c r="AZ983" s="2" t="str">
        <f t="shared" si="376"/>
        <v>SAC</v>
      </c>
      <c r="BA983" s="2">
        <f t="shared" si="377"/>
        <v>0</v>
      </c>
      <c r="BB983" s="2">
        <f t="shared" si="378"/>
        <v>0</v>
      </c>
      <c r="BC983" s="2">
        <f t="shared" si="379"/>
        <v>0</v>
      </c>
      <c r="BD983" s="2">
        <f t="shared" si="380"/>
        <v>0</v>
      </c>
      <c r="BE983" s="2">
        <f t="shared" si="381"/>
        <v>0</v>
      </c>
      <c r="BF983" s="2">
        <f t="shared" si="382"/>
        <v>0</v>
      </c>
      <c r="BG983" s="2">
        <f t="shared" si="383"/>
        <v>0</v>
      </c>
      <c r="BH983" s="2">
        <f t="shared" si="384"/>
        <v>0</v>
      </c>
    </row>
    <row r="984" spans="1:60" x14ac:dyDescent="0.25">
      <c r="A984" s="1" t="s">
        <v>339</v>
      </c>
      <c r="B984" s="1" t="s">
        <v>340</v>
      </c>
      <c r="C984" s="1" t="s">
        <v>341</v>
      </c>
      <c r="D984" s="1" t="s">
        <v>523</v>
      </c>
      <c r="E984" s="1" t="s">
        <v>226</v>
      </c>
      <c r="F984" s="1" t="s">
        <v>227</v>
      </c>
      <c r="G984" s="1" t="s">
        <v>164</v>
      </c>
      <c r="H984" s="1" t="s">
        <v>17</v>
      </c>
      <c r="I984" s="1" t="s">
        <v>535</v>
      </c>
      <c r="J984" s="1" t="s">
        <v>257</v>
      </c>
      <c r="K984" s="1" t="s">
        <v>16</v>
      </c>
      <c r="L984" s="1" t="s">
        <v>146</v>
      </c>
      <c r="M984" s="2" t="str">
        <f t="shared" si="361"/>
        <v>UK9009112</v>
      </c>
      <c r="N984" s="2" t="str">
        <f t="shared" si="362"/>
        <v>Alde-Ore Estuary</v>
      </c>
      <c r="O984" s="2" t="str">
        <f t="shared" si="363"/>
        <v>SPA</v>
      </c>
      <c r="P984" s="2" t="str">
        <f t="shared" si="365"/>
        <v>H1210</v>
      </c>
      <c r="Q984" s="37" t="s">
        <v>667</v>
      </c>
      <c r="R984" s="37" t="s">
        <v>684</v>
      </c>
      <c r="S984" s="37" t="s">
        <v>242</v>
      </c>
      <c r="T984" s="37" t="s">
        <v>554</v>
      </c>
      <c r="U984" s="9">
        <f t="shared" si="366"/>
        <v>0</v>
      </c>
      <c r="V984" s="9">
        <f t="shared" si="367"/>
        <v>0</v>
      </c>
      <c r="W984" s="9">
        <f t="shared" si="368"/>
        <v>0</v>
      </c>
      <c r="X984" s="9">
        <f t="shared" si="369"/>
        <v>0</v>
      </c>
      <c r="Y984" s="9">
        <f t="shared" si="370"/>
        <v>0</v>
      </c>
      <c r="Z984" s="9">
        <f t="shared" si="371"/>
        <v>0</v>
      </c>
      <c r="AA984" s="9">
        <f t="shared" si="372"/>
        <v>0</v>
      </c>
      <c r="AB984" s="9">
        <f t="shared" si="373"/>
        <v>0</v>
      </c>
      <c r="AN984" s="10" t="str">
        <f t="shared" si="364"/>
        <v>Pembrokeshire Marine/ Sir Benfro ForolSAC</v>
      </c>
      <c r="AO984" s="10" t="str">
        <f t="shared" si="374"/>
        <v>Pembrokeshire Marine/ Sir Benfro Forol</v>
      </c>
      <c r="AP984" s="9">
        <f>IFERROR(VLOOKUP($AN984,'Introduction probability'!$A$1:$L$128,5,FALSE),"0")</f>
        <v>1</v>
      </c>
      <c r="AQ984" s="9">
        <f>IFERROR(VLOOKUP($AN984,'Introduction probability'!$A$1:$L$128,6,FALSE),"0")</f>
        <v>1</v>
      </c>
      <c r="AR984" s="9">
        <f>IFERROR(VLOOKUP($AN984,'Introduction probability'!$A$1:$L$128,7,FALSE),"0")</f>
        <v>0.5</v>
      </c>
      <c r="AS984" s="9">
        <f>IFERROR(VLOOKUP($AN984,'Introduction probability'!$A$1:$L$128,8,FALSE),"0")</f>
        <v>1</v>
      </c>
      <c r="AT984" s="9">
        <f>IFERROR(VLOOKUP($AN984,'Introduction probability'!$A$1:$L$128,9,FALSE),"0")</f>
        <v>0.5</v>
      </c>
      <c r="AU984" s="9">
        <f>IFERROR(VLOOKUP($AN984,'Introduction probability'!$A$1:$L$128,10,FALSE),"0")</f>
        <v>1</v>
      </c>
      <c r="AV984" s="9">
        <f>IFERROR(VLOOKUP($AN984,'Introduction probability'!$A$1:$L$128,11,FALSE),"0")</f>
        <v>1</v>
      </c>
      <c r="AW984" s="9">
        <f>IFERROR(VLOOKUP($AN984,'Introduction probability'!$A$1:$L$128,12,FALSE),"0")</f>
        <v>1</v>
      </c>
      <c r="AY984" s="2" t="str">
        <f t="shared" si="375"/>
        <v>Pembrokeshire Marine/ Sir Benfro Forol</v>
      </c>
      <c r="AZ984" s="2" t="str">
        <f t="shared" si="376"/>
        <v>SAC</v>
      </c>
      <c r="BA984" s="2">
        <f t="shared" si="377"/>
        <v>0</v>
      </c>
      <c r="BB984" s="2">
        <f t="shared" si="378"/>
        <v>0</v>
      </c>
      <c r="BC984" s="2">
        <f t="shared" si="379"/>
        <v>0</v>
      </c>
      <c r="BD984" s="2">
        <f t="shared" si="380"/>
        <v>0</v>
      </c>
      <c r="BE984" s="2">
        <f t="shared" si="381"/>
        <v>0</v>
      </c>
      <c r="BF984" s="2">
        <f t="shared" si="382"/>
        <v>0</v>
      </c>
      <c r="BG984" s="2">
        <f t="shared" si="383"/>
        <v>0</v>
      </c>
      <c r="BH984" s="2">
        <f t="shared" si="384"/>
        <v>0</v>
      </c>
    </row>
    <row r="985" spans="1:60" x14ac:dyDescent="0.25">
      <c r="A985" s="1" t="s">
        <v>339</v>
      </c>
      <c r="B985" s="1" t="s">
        <v>340</v>
      </c>
      <c r="C985" s="1" t="s">
        <v>341</v>
      </c>
      <c r="D985" s="1" t="s">
        <v>523</v>
      </c>
      <c r="E985" s="1" t="s">
        <v>226</v>
      </c>
      <c r="F985" s="1" t="s">
        <v>227</v>
      </c>
      <c r="G985" s="1" t="s">
        <v>164</v>
      </c>
      <c r="H985" s="1" t="s">
        <v>17</v>
      </c>
      <c r="I985" s="1" t="s">
        <v>530</v>
      </c>
      <c r="J985" s="1" t="s">
        <v>145</v>
      </c>
      <c r="K985" s="1" t="s">
        <v>16</v>
      </c>
      <c r="L985" s="1" t="s">
        <v>146</v>
      </c>
      <c r="M985" s="2" t="str">
        <f t="shared" si="361"/>
        <v>UK9009112</v>
      </c>
      <c r="N985" s="2" t="str">
        <f t="shared" si="362"/>
        <v>Alde-Ore Estuary</v>
      </c>
      <c r="O985" s="2" t="str">
        <f t="shared" si="363"/>
        <v>SPA</v>
      </c>
      <c r="P985" s="2" t="str">
        <f t="shared" si="365"/>
        <v>H1330</v>
      </c>
      <c r="Q985" s="37" t="s">
        <v>667</v>
      </c>
      <c r="R985" s="37" t="s">
        <v>684</v>
      </c>
      <c r="S985" s="37" t="s">
        <v>242</v>
      </c>
      <c r="T985" s="37" t="s">
        <v>555</v>
      </c>
      <c r="U985" s="9">
        <f t="shared" si="366"/>
        <v>0</v>
      </c>
      <c r="V985" s="9">
        <f t="shared" si="367"/>
        <v>0</v>
      </c>
      <c r="W985" s="9">
        <f t="shared" si="368"/>
        <v>0</v>
      </c>
      <c r="X985" s="9">
        <f t="shared" si="369"/>
        <v>0</v>
      </c>
      <c r="Y985" s="9">
        <f t="shared" si="370"/>
        <v>0</v>
      </c>
      <c r="Z985" s="9">
        <f t="shared" si="371"/>
        <v>0</v>
      </c>
      <c r="AA985" s="9">
        <f t="shared" si="372"/>
        <v>0</v>
      </c>
      <c r="AB985" s="9">
        <f t="shared" si="373"/>
        <v>0</v>
      </c>
      <c r="AN985" s="10" t="str">
        <f t="shared" si="364"/>
        <v>Pembrokeshire Marine/ Sir Benfro ForolSAC</v>
      </c>
      <c r="AO985" s="10" t="str">
        <f t="shared" si="374"/>
        <v>Pembrokeshire Marine/ Sir Benfro Forol</v>
      </c>
      <c r="AP985" s="9">
        <f>IFERROR(VLOOKUP($AN985,'Introduction probability'!$A$1:$L$128,5,FALSE),"0")</f>
        <v>1</v>
      </c>
      <c r="AQ985" s="9">
        <f>IFERROR(VLOOKUP($AN985,'Introduction probability'!$A$1:$L$128,6,FALSE),"0")</f>
        <v>1</v>
      </c>
      <c r="AR985" s="9">
        <f>IFERROR(VLOOKUP($AN985,'Introduction probability'!$A$1:$L$128,7,FALSE),"0")</f>
        <v>0.5</v>
      </c>
      <c r="AS985" s="9">
        <f>IFERROR(VLOOKUP($AN985,'Introduction probability'!$A$1:$L$128,8,FALSE),"0")</f>
        <v>1</v>
      </c>
      <c r="AT985" s="9">
        <f>IFERROR(VLOOKUP($AN985,'Introduction probability'!$A$1:$L$128,9,FALSE),"0")</f>
        <v>0.5</v>
      </c>
      <c r="AU985" s="9">
        <f>IFERROR(VLOOKUP($AN985,'Introduction probability'!$A$1:$L$128,10,FALSE),"0")</f>
        <v>1</v>
      </c>
      <c r="AV985" s="9">
        <f>IFERROR(VLOOKUP($AN985,'Introduction probability'!$A$1:$L$128,11,FALSE),"0")</f>
        <v>1</v>
      </c>
      <c r="AW985" s="9">
        <f>IFERROR(VLOOKUP($AN985,'Introduction probability'!$A$1:$L$128,12,FALSE),"0")</f>
        <v>1</v>
      </c>
      <c r="AY985" s="2" t="str">
        <f t="shared" si="375"/>
        <v>Pembrokeshire Marine/ Sir Benfro Forol</v>
      </c>
      <c r="AZ985" s="2" t="str">
        <f t="shared" si="376"/>
        <v>SAC</v>
      </c>
      <c r="BA985" s="2">
        <f t="shared" si="377"/>
        <v>0</v>
      </c>
      <c r="BB985" s="2">
        <f t="shared" si="378"/>
        <v>0</v>
      </c>
      <c r="BC985" s="2">
        <f t="shared" si="379"/>
        <v>0</v>
      </c>
      <c r="BD985" s="2">
        <f t="shared" si="380"/>
        <v>0</v>
      </c>
      <c r="BE985" s="2">
        <f t="shared" si="381"/>
        <v>0</v>
      </c>
      <c r="BF985" s="2">
        <f t="shared" si="382"/>
        <v>0</v>
      </c>
      <c r="BG985" s="2">
        <f t="shared" si="383"/>
        <v>0</v>
      </c>
      <c r="BH985" s="2">
        <f t="shared" si="384"/>
        <v>0</v>
      </c>
    </row>
    <row r="986" spans="1:60" x14ac:dyDescent="0.25">
      <c r="A986" s="1" t="s">
        <v>339</v>
      </c>
      <c r="B986" s="1" t="s">
        <v>340</v>
      </c>
      <c r="C986" s="1" t="s">
        <v>341</v>
      </c>
      <c r="D986" s="1" t="s">
        <v>523</v>
      </c>
      <c r="E986" s="1" t="s">
        <v>226</v>
      </c>
      <c r="F986" s="1" t="s">
        <v>227</v>
      </c>
      <c r="G986" s="1" t="s">
        <v>164</v>
      </c>
      <c r="H986" s="1" t="s">
        <v>17</v>
      </c>
      <c r="I986" s="1" t="s">
        <v>536</v>
      </c>
      <c r="J986" s="1" t="s">
        <v>147</v>
      </c>
      <c r="K986" s="1" t="s">
        <v>16</v>
      </c>
      <c r="L986" s="1" t="s">
        <v>146</v>
      </c>
      <c r="M986" s="2" t="str">
        <f t="shared" si="361"/>
        <v>UK9009112</v>
      </c>
      <c r="N986" s="2" t="str">
        <f t="shared" si="362"/>
        <v>Alde-Ore Estuary</v>
      </c>
      <c r="O986" s="2" t="str">
        <f t="shared" si="363"/>
        <v>SPA</v>
      </c>
      <c r="P986" s="2" t="str">
        <f t="shared" si="365"/>
        <v>H1150</v>
      </c>
      <c r="Q986" s="37" t="s">
        <v>667</v>
      </c>
      <c r="R986" s="37" t="s">
        <v>684</v>
      </c>
      <c r="S986" s="37" t="s">
        <v>242</v>
      </c>
      <c r="T986" s="37" t="s">
        <v>677</v>
      </c>
      <c r="U986" s="9">
        <f t="shared" si="366"/>
        <v>0</v>
      </c>
      <c r="V986" s="9">
        <f t="shared" si="367"/>
        <v>0</v>
      </c>
      <c r="W986" s="9">
        <f t="shared" si="368"/>
        <v>0</v>
      </c>
      <c r="X986" s="9">
        <f t="shared" si="369"/>
        <v>0</v>
      </c>
      <c r="Y986" s="9">
        <f t="shared" si="370"/>
        <v>0</v>
      </c>
      <c r="Z986" s="9">
        <f t="shared" si="371"/>
        <v>0</v>
      </c>
      <c r="AA986" s="9">
        <f t="shared" si="372"/>
        <v>0</v>
      </c>
      <c r="AB986" s="9">
        <f t="shared" si="373"/>
        <v>0</v>
      </c>
      <c r="AN986" s="10" t="str">
        <f t="shared" si="364"/>
        <v>Pembrokeshire Marine/ Sir Benfro ForolSAC</v>
      </c>
      <c r="AO986" s="10" t="str">
        <f t="shared" si="374"/>
        <v>Pembrokeshire Marine/ Sir Benfro Forol</v>
      </c>
      <c r="AP986" s="9">
        <f>IFERROR(VLOOKUP($AN986,'Introduction probability'!$A$1:$L$128,5,FALSE),"0")</f>
        <v>1</v>
      </c>
      <c r="AQ986" s="9">
        <f>IFERROR(VLOOKUP($AN986,'Introduction probability'!$A$1:$L$128,6,FALSE),"0")</f>
        <v>1</v>
      </c>
      <c r="AR986" s="9">
        <f>IFERROR(VLOOKUP($AN986,'Introduction probability'!$A$1:$L$128,7,FALSE),"0")</f>
        <v>0.5</v>
      </c>
      <c r="AS986" s="9">
        <f>IFERROR(VLOOKUP($AN986,'Introduction probability'!$A$1:$L$128,8,FALSE),"0")</f>
        <v>1</v>
      </c>
      <c r="AT986" s="9">
        <f>IFERROR(VLOOKUP($AN986,'Introduction probability'!$A$1:$L$128,9,FALSE),"0")</f>
        <v>0.5</v>
      </c>
      <c r="AU986" s="9">
        <f>IFERROR(VLOOKUP($AN986,'Introduction probability'!$A$1:$L$128,10,FALSE),"0")</f>
        <v>1</v>
      </c>
      <c r="AV986" s="9">
        <f>IFERROR(VLOOKUP($AN986,'Introduction probability'!$A$1:$L$128,11,FALSE),"0")</f>
        <v>1</v>
      </c>
      <c r="AW986" s="9">
        <f>IFERROR(VLOOKUP($AN986,'Introduction probability'!$A$1:$L$128,12,FALSE),"0")</f>
        <v>1</v>
      </c>
      <c r="AY986" s="2" t="str">
        <f t="shared" si="375"/>
        <v>Pembrokeshire Marine/ Sir Benfro Forol</v>
      </c>
      <c r="AZ986" s="2" t="str">
        <f t="shared" si="376"/>
        <v>SAC</v>
      </c>
      <c r="BA986" s="2">
        <f t="shared" si="377"/>
        <v>0</v>
      </c>
      <c r="BB986" s="2">
        <f t="shared" si="378"/>
        <v>0</v>
      </c>
      <c r="BC986" s="2">
        <f t="shared" si="379"/>
        <v>0</v>
      </c>
      <c r="BD986" s="2">
        <f t="shared" si="380"/>
        <v>0</v>
      </c>
      <c r="BE986" s="2">
        <f t="shared" si="381"/>
        <v>0</v>
      </c>
      <c r="BF986" s="2">
        <f t="shared" si="382"/>
        <v>0</v>
      </c>
      <c r="BG986" s="2">
        <f t="shared" si="383"/>
        <v>0</v>
      </c>
      <c r="BH986" s="2">
        <f t="shared" si="384"/>
        <v>0</v>
      </c>
    </row>
    <row r="987" spans="1:60" x14ac:dyDescent="0.25">
      <c r="A987" s="1" t="s">
        <v>339</v>
      </c>
      <c r="B987" s="1" t="s">
        <v>340</v>
      </c>
      <c r="C987" s="1" t="s">
        <v>341</v>
      </c>
      <c r="D987" s="1" t="s">
        <v>523</v>
      </c>
      <c r="E987" s="1" t="s">
        <v>226</v>
      </c>
      <c r="F987" s="1" t="s">
        <v>227</v>
      </c>
      <c r="G987" s="1" t="s">
        <v>164</v>
      </c>
      <c r="H987" s="1" t="s">
        <v>17</v>
      </c>
      <c r="I987" s="1" t="s">
        <v>596</v>
      </c>
      <c r="J987" s="1" t="s">
        <v>187</v>
      </c>
      <c r="K987" s="1" t="s">
        <v>16</v>
      </c>
      <c r="L987" s="1" t="s">
        <v>146</v>
      </c>
      <c r="M987" s="2" t="str">
        <f t="shared" si="361"/>
        <v>UK9009112</v>
      </c>
      <c r="N987" s="2" t="str">
        <f t="shared" si="362"/>
        <v>Alde-Ore Estuary</v>
      </c>
      <c r="O987" s="2" t="str">
        <f t="shared" si="363"/>
        <v>SPA</v>
      </c>
      <c r="P987" s="2" t="str">
        <f t="shared" si="365"/>
        <v>SH_2</v>
      </c>
      <c r="Q987" s="37" t="s">
        <v>667</v>
      </c>
      <c r="R987" s="37" t="s">
        <v>684</v>
      </c>
      <c r="S987" s="37" t="s">
        <v>242</v>
      </c>
      <c r="T987" s="37" t="s">
        <v>679</v>
      </c>
      <c r="U987" s="9">
        <f t="shared" si="366"/>
        <v>0</v>
      </c>
      <c r="V987" s="9">
        <f t="shared" si="367"/>
        <v>0</v>
      </c>
      <c r="W987" s="9">
        <f t="shared" si="368"/>
        <v>0</v>
      </c>
      <c r="X987" s="9">
        <f t="shared" si="369"/>
        <v>0</v>
      </c>
      <c r="Y987" s="9">
        <f t="shared" si="370"/>
        <v>0</v>
      </c>
      <c r="Z987" s="9">
        <f t="shared" si="371"/>
        <v>0</v>
      </c>
      <c r="AA987" s="9">
        <f t="shared" si="372"/>
        <v>0</v>
      </c>
      <c r="AB987" s="9">
        <f t="shared" si="373"/>
        <v>0</v>
      </c>
      <c r="AN987" s="10" t="str">
        <f t="shared" si="364"/>
        <v>Pembrokeshire Marine/ Sir Benfro ForolSAC</v>
      </c>
      <c r="AO987" s="10" t="str">
        <f t="shared" si="374"/>
        <v>Pembrokeshire Marine/ Sir Benfro Forol</v>
      </c>
      <c r="AP987" s="9">
        <f>IFERROR(VLOOKUP($AN987,'Introduction probability'!$A$1:$L$128,5,FALSE),"0")</f>
        <v>1</v>
      </c>
      <c r="AQ987" s="9">
        <f>IFERROR(VLOOKUP($AN987,'Introduction probability'!$A$1:$L$128,6,FALSE),"0")</f>
        <v>1</v>
      </c>
      <c r="AR987" s="9">
        <f>IFERROR(VLOOKUP($AN987,'Introduction probability'!$A$1:$L$128,7,FALSE),"0")</f>
        <v>0.5</v>
      </c>
      <c r="AS987" s="9">
        <f>IFERROR(VLOOKUP($AN987,'Introduction probability'!$A$1:$L$128,8,FALSE),"0")</f>
        <v>1</v>
      </c>
      <c r="AT987" s="9">
        <f>IFERROR(VLOOKUP($AN987,'Introduction probability'!$A$1:$L$128,9,FALSE),"0")</f>
        <v>0.5</v>
      </c>
      <c r="AU987" s="9">
        <f>IFERROR(VLOOKUP($AN987,'Introduction probability'!$A$1:$L$128,10,FALSE),"0")</f>
        <v>1</v>
      </c>
      <c r="AV987" s="9">
        <f>IFERROR(VLOOKUP($AN987,'Introduction probability'!$A$1:$L$128,11,FALSE),"0")</f>
        <v>1</v>
      </c>
      <c r="AW987" s="9">
        <f>IFERROR(VLOOKUP($AN987,'Introduction probability'!$A$1:$L$128,12,FALSE),"0")</f>
        <v>1</v>
      </c>
      <c r="AY987" s="2" t="str">
        <f t="shared" si="375"/>
        <v>Pembrokeshire Marine/ Sir Benfro Forol</v>
      </c>
      <c r="AZ987" s="2" t="str">
        <f t="shared" si="376"/>
        <v>SAC</v>
      </c>
      <c r="BA987" s="2">
        <f t="shared" si="377"/>
        <v>0</v>
      </c>
      <c r="BB987" s="2">
        <f t="shared" si="378"/>
        <v>0</v>
      </c>
      <c r="BC987" s="2">
        <f t="shared" si="379"/>
        <v>0</v>
      </c>
      <c r="BD987" s="2">
        <f t="shared" si="380"/>
        <v>0</v>
      </c>
      <c r="BE987" s="2">
        <f t="shared" si="381"/>
        <v>0</v>
      </c>
      <c r="BF987" s="2">
        <f t="shared" si="382"/>
        <v>0</v>
      </c>
      <c r="BG987" s="2">
        <f t="shared" si="383"/>
        <v>0</v>
      </c>
      <c r="BH987" s="2">
        <f t="shared" si="384"/>
        <v>0</v>
      </c>
    </row>
    <row r="988" spans="1:60" x14ac:dyDescent="0.25">
      <c r="A988" s="1" t="s">
        <v>339</v>
      </c>
      <c r="B988" s="1" t="s">
        <v>340</v>
      </c>
      <c r="C988" s="1" t="s">
        <v>341</v>
      </c>
      <c r="D988" s="1" t="s">
        <v>523</v>
      </c>
      <c r="E988" s="1" t="s">
        <v>226</v>
      </c>
      <c r="F988" s="1" t="s">
        <v>227</v>
      </c>
      <c r="G988" s="1" t="s">
        <v>164</v>
      </c>
      <c r="H988" s="1" t="s">
        <v>17</v>
      </c>
      <c r="I988" s="1" t="s">
        <v>594</v>
      </c>
      <c r="J988" s="1" t="s">
        <v>154</v>
      </c>
      <c r="K988" s="1" t="s">
        <v>16</v>
      </c>
      <c r="L988" s="1" t="s">
        <v>19</v>
      </c>
      <c r="M988" s="2" t="str">
        <f t="shared" si="361"/>
        <v>UK9009112</v>
      </c>
      <c r="N988" s="2" t="str">
        <f t="shared" si="362"/>
        <v>Alde-Ore Estuary</v>
      </c>
      <c r="O988" s="2" t="str">
        <f t="shared" si="363"/>
        <v>SPA</v>
      </c>
      <c r="P988" s="2" t="str">
        <f t="shared" si="365"/>
        <v>SF_SH_5</v>
      </c>
      <c r="Q988" s="37" t="s">
        <v>667</v>
      </c>
      <c r="R988" s="37" t="s">
        <v>684</v>
      </c>
      <c r="S988" s="37" t="s">
        <v>242</v>
      </c>
      <c r="T988" s="37" t="s">
        <v>553</v>
      </c>
      <c r="U988" s="9">
        <f t="shared" si="366"/>
        <v>0</v>
      </c>
      <c r="V988" s="9">
        <f t="shared" si="367"/>
        <v>0</v>
      </c>
      <c r="W988" s="9">
        <f t="shared" si="368"/>
        <v>0</v>
      </c>
      <c r="X988" s="9">
        <f t="shared" si="369"/>
        <v>0</v>
      </c>
      <c r="Y988" s="9">
        <f t="shared" si="370"/>
        <v>0</v>
      </c>
      <c r="Z988" s="9">
        <f t="shared" si="371"/>
        <v>0</v>
      </c>
      <c r="AA988" s="9">
        <f t="shared" si="372"/>
        <v>0</v>
      </c>
      <c r="AB988" s="9">
        <f t="shared" si="373"/>
        <v>0</v>
      </c>
      <c r="AN988" s="10" t="str">
        <f t="shared" si="364"/>
        <v>Pembrokeshire Marine/ Sir Benfro ForolSAC</v>
      </c>
      <c r="AO988" s="10" t="str">
        <f t="shared" si="374"/>
        <v>Pembrokeshire Marine/ Sir Benfro Forol</v>
      </c>
      <c r="AP988" s="9">
        <f>IFERROR(VLOOKUP($AN988,'Introduction probability'!$A$1:$L$128,5,FALSE),"0")</f>
        <v>1</v>
      </c>
      <c r="AQ988" s="9">
        <f>IFERROR(VLOOKUP($AN988,'Introduction probability'!$A$1:$L$128,6,FALSE),"0")</f>
        <v>1</v>
      </c>
      <c r="AR988" s="9">
        <f>IFERROR(VLOOKUP($AN988,'Introduction probability'!$A$1:$L$128,7,FALSE),"0")</f>
        <v>0.5</v>
      </c>
      <c r="AS988" s="9">
        <f>IFERROR(VLOOKUP($AN988,'Introduction probability'!$A$1:$L$128,8,FALSE),"0")</f>
        <v>1</v>
      </c>
      <c r="AT988" s="9">
        <f>IFERROR(VLOOKUP($AN988,'Introduction probability'!$A$1:$L$128,9,FALSE),"0")</f>
        <v>0.5</v>
      </c>
      <c r="AU988" s="9">
        <f>IFERROR(VLOOKUP($AN988,'Introduction probability'!$A$1:$L$128,10,FALSE),"0")</f>
        <v>1</v>
      </c>
      <c r="AV988" s="9">
        <f>IFERROR(VLOOKUP($AN988,'Introduction probability'!$A$1:$L$128,11,FALSE),"0")</f>
        <v>1</v>
      </c>
      <c r="AW988" s="9">
        <f>IFERROR(VLOOKUP($AN988,'Introduction probability'!$A$1:$L$128,12,FALSE),"0")</f>
        <v>1</v>
      </c>
      <c r="AY988" s="2" t="str">
        <f t="shared" si="375"/>
        <v>Pembrokeshire Marine/ Sir Benfro Forol</v>
      </c>
      <c r="AZ988" s="2" t="str">
        <f t="shared" si="376"/>
        <v>SAC</v>
      </c>
      <c r="BA988" s="2">
        <f t="shared" si="377"/>
        <v>0</v>
      </c>
      <c r="BB988" s="2">
        <f t="shared" si="378"/>
        <v>0</v>
      </c>
      <c r="BC988" s="2">
        <f t="shared" si="379"/>
        <v>0</v>
      </c>
      <c r="BD988" s="2">
        <f t="shared" si="380"/>
        <v>0</v>
      </c>
      <c r="BE988" s="2">
        <f t="shared" si="381"/>
        <v>0</v>
      </c>
      <c r="BF988" s="2">
        <f t="shared" si="382"/>
        <v>0</v>
      </c>
      <c r="BG988" s="2">
        <f t="shared" si="383"/>
        <v>0</v>
      </c>
      <c r="BH988" s="2">
        <f t="shared" si="384"/>
        <v>0</v>
      </c>
    </row>
    <row r="989" spans="1:60" x14ac:dyDescent="0.25">
      <c r="A989" s="1" t="s">
        <v>339</v>
      </c>
      <c r="B989" s="1" t="s">
        <v>340</v>
      </c>
      <c r="C989" s="1" t="s">
        <v>341</v>
      </c>
      <c r="D989" s="1" t="s">
        <v>523</v>
      </c>
      <c r="E989" s="1" t="s">
        <v>226</v>
      </c>
      <c r="F989" s="1" t="s">
        <v>227</v>
      </c>
      <c r="G989" s="1" t="s">
        <v>164</v>
      </c>
      <c r="H989" s="1" t="s">
        <v>17</v>
      </c>
      <c r="I989" s="1" t="s">
        <v>459</v>
      </c>
      <c r="J989" s="1" t="s">
        <v>46</v>
      </c>
      <c r="K989" s="1" t="s">
        <v>16</v>
      </c>
      <c r="L989" s="1" t="s">
        <v>19</v>
      </c>
      <c r="M989" s="2" t="str">
        <f t="shared" si="361"/>
        <v>UK9009112</v>
      </c>
      <c r="N989" s="2" t="str">
        <f t="shared" si="362"/>
        <v>Alde-Ore Estuary</v>
      </c>
      <c r="O989" s="2" t="str">
        <f t="shared" si="363"/>
        <v>SPA</v>
      </c>
      <c r="P989" s="2" t="str">
        <f t="shared" si="365"/>
        <v>A2.4</v>
      </c>
      <c r="Q989" s="37" t="s">
        <v>667</v>
      </c>
      <c r="R989" s="37" t="s">
        <v>684</v>
      </c>
      <c r="S989" s="37" t="s">
        <v>242</v>
      </c>
      <c r="T989" s="37" t="s">
        <v>512</v>
      </c>
      <c r="U989" s="9">
        <f t="shared" si="366"/>
        <v>0</v>
      </c>
      <c r="V989" s="9">
        <f t="shared" si="367"/>
        <v>0</v>
      </c>
      <c r="W989" s="9">
        <f t="shared" si="368"/>
        <v>0</v>
      </c>
      <c r="X989" s="9">
        <f t="shared" si="369"/>
        <v>0</v>
      </c>
      <c r="Y989" s="9">
        <f t="shared" si="370"/>
        <v>0</v>
      </c>
      <c r="Z989" s="9">
        <f t="shared" si="371"/>
        <v>0</v>
      </c>
      <c r="AA989" s="9">
        <f t="shared" si="372"/>
        <v>0</v>
      </c>
      <c r="AB989" s="9">
        <f t="shared" si="373"/>
        <v>0</v>
      </c>
      <c r="AN989" s="10" t="str">
        <f t="shared" si="364"/>
        <v>Pembrokeshire Marine/ Sir Benfro ForolSAC</v>
      </c>
      <c r="AO989" s="10" t="str">
        <f t="shared" si="374"/>
        <v>Pembrokeshire Marine/ Sir Benfro Forol</v>
      </c>
      <c r="AP989" s="9">
        <f>IFERROR(VLOOKUP($AN989,'Introduction probability'!$A$1:$L$128,5,FALSE),"0")</f>
        <v>1</v>
      </c>
      <c r="AQ989" s="9">
        <f>IFERROR(VLOOKUP($AN989,'Introduction probability'!$A$1:$L$128,6,FALSE),"0")</f>
        <v>1</v>
      </c>
      <c r="AR989" s="9">
        <f>IFERROR(VLOOKUP($AN989,'Introduction probability'!$A$1:$L$128,7,FALSE),"0")</f>
        <v>0.5</v>
      </c>
      <c r="AS989" s="9">
        <f>IFERROR(VLOOKUP($AN989,'Introduction probability'!$A$1:$L$128,8,FALSE),"0")</f>
        <v>1</v>
      </c>
      <c r="AT989" s="9">
        <f>IFERROR(VLOOKUP($AN989,'Introduction probability'!$A$1:$L$128,9,FALSE),"0")</f>
        <v>0.5</v>
      </c>
      <c r="AU989" s="9">
        <f>IFERROR(VLOOKUP($AN989,'Introduction probability'!$A$1:$L$128,10,FALSE),"0")</f>
        <v>1</v>
      </c>
      <c r="AV989" s="9">
        <f>IFERROR(VLOOKUP($AN989,'Introduction probability'!$A$1:$L$128,11,FALSE),"0")</f>
        <v>1</v>
      </c>
      <c r="AW989" s="9">
        <f>IFERROR(VLOOKUP($AN989,'Introduction probability'!$A$1:$L$128,12,FALSE),"0")</f>
        <v>1</v>
      </c>
      <c r="AY989" s="2" t="str">
        <f t="shared" si="375"/>
        <v>Pembrokeshire Marine/ Sir Benfro Forol</v>
      </c>
      <c r="AZ989" s="2" t="str">
        <f t="shared" si="376"/>
        <v>SAC</v>
      </c>
      <c r="BA989" s="2">
        <f t="shared" si="377"/>
        <v>0</v>
      </c>
      <c r="BB989" s="2">
        <f t="shared" si="378"/>
        <v>0</v>
      </c>
      <c r="BC989" s="2">
        <f t="shared" si="379"/>
        <v>0</v>
      </c>
      <c r="BD989" s="2">
        <f t="shared" si="380"/>
        <v>0</v>
      </c>
      <c r="BE989" s="2">
        <f t="shared" si="381"/>
        <v>0</v>
      </c>
      <c r="BF989" s="2">
        <f t="shared" si="382"/>
        <v>0</v>
      </c>
      <c r="BG989" s="2">
        <f t="shared" si="383"/>
        <v>0</v>
      </c>
      <c r="BH989" s="2">
        <f t="shared" si="384"/>
        <v>0</v>
      </c>
    </row>
    <row r="990" spans="1:60" x14ac:dyDescent="0.25">
      <c r="A990" s="1" t="s">
        <v>339</v>
      </c>
      <c r="B990" s="1" t="s">
        <v>340</v>
      </c>
      <c r="C990" s="1" t="s">
        <v>341</v>
      </c>
      <c r="D990" s="1" t="s">
        <v>523</v>
      </c>
      <c r="E990" s="1" t="s">
        <v>226</v>
      </c>
      <c r="F990" s="1" t="s">
        <v>227</v>
      </c>
      <c r="G990" s="1" t="s">
        <v>164</v>
      </c>
      <c r="H990" s="1" t="s">
        <v>17</v>
      </c>
      <c r="I990" s="1" t="s">
        <v>444</v>
      </c>
      <c r="J990" s="1" t="s">
        <v>27</v>
      </c>
      <c r="K990" s="1" t="s">
        <v>16</v>
      </c>
      <c r="L990" s="1" t="s">
        <v>19</v>
      </c>
      <c r="M990" s="2" t="str">
        <f t="shared" si="361"/>
        <v>UK9009112</v>
      </c>
      <c r="N990" s="2" t="str">
        <f t="shared" si="362"/>
        <v>Alde-Ore Estuary</v>
      </c>
      <c r="O990" s="2" t="str">
        <f t="shared" si="363"/>
        <v>SPA</v>
      </c>
      <c r="P990" s="2" t="str">
        <f t="shared" si="365"/>
        <v>A2.3</v>
      </c>
      <c r="Q990" s="37" t="s">
        <v>667</v>
      </c>
      <c r="R990" s="37" t="s">
        <v>684</v>
      </c>
      <c r="S990" s="37" t="s">
        <v>242</v>
      </c>
      <c r="T990" s="37" t="s">
        <v>550</v>
      </c>
      <c r="U990" s="9">
        <f t="shared" si="366"/>
        <v>0</v>
      </c>
      <c r="V990" s="9">
        <f t="shared" si="367"/>
        <v>0</v>
      </c>
      <c r="W990" s="9">
        <f t="shared" si="368"/>
        <v>0</v>
      </c>
      <c r="X990" s="9">
        <f t="shared" si="369"/>
        <v>0</v>
      </c>
      <c r="Y990" s="9">
        <f t="shared" si="370"/>
        <v>0</v>
      </c>
      <c r="Z990" s="9">
        <f t="shared" si="371"/>
        <v>0</v>
      </c>
      <c r="AA990" s="9">
        <f t="shared" si="372"/>
        <v>0</v>
      </c>
      <c r="AB990" s="9">
        <f t="shared" si="373"/>
        <v>0</v>
      </c>
      <c r="AN990" s="10" t="str">
        <f t="shared" si="364"/>
        <v>Pembrokeshire Marine/ Sir Benfro ForolSAC</v>
      </c>
      <c r="AO990" s="10" t="str">
        <f t="shared" si="374"/>
        <v>Pembrokeshire Marine/ Sir Benfro Forol</v>
      </c>
      <c r="AP990" s="9">
        <f>IFERROR(VLOOKUP($AN990,'Introduction probability'!$A$1:$L$128,5,FALSE),"0")</f>
        <v>1</v>
      </c>
      <c r="AQ990" s="9">
        <f>IFERROR(VLOOKUP($AN990,'Introduction probability'!$A$1:$L$128,6,FALSE),"0")</f>
        <v>1</v>
      </c>
      <c r="AR990" s="9">
        <f>IFERROR(VLOOKUP($AN990,'Introduction probability'!$A$1:$L$128,7,FALSE),"0")</f>
        <v>0.5</v>
      </c>
      <c r="AS990" s="9">
        <f>IFERROR(VLOOKUP($AN990,'Introduction probability'!$A$1:$L$128,8,FALSE),"0")</f>
        <v>1</v>
      </c>
      <c r="AT990" s="9">
        <f>IFERROR(VLOOKUP($AN990,'Introduction probability'!$A$1:$L$128,9,FALSE),"0")</f>
        <v>0.5</v>
      </c>
      <c r="AU990" s="9">
        <f>IFERROR(VLOOKUP($AN990,'Introduction probability'!$A$1:$L$128,10,FALSE),"0")</f>
        <v>1</v>
      </c>
      <c r="AV990" s="9">
        <f>IFERROR(VLOOKUP($AN990,'Introduction probability'!$A$1:$L$128,11,FALSE),"0")</f>
        <v>1</v>
      </c>
      <c r="AW990" s="9">
        <f>IFERROR(VLOOKUP($AN990,'Introduction probability'!$A$1:$L$128,12,FALSE),"0")</f>
        <v>1</v>
      </c>
      <c r="AY990" s="2" t="str">
        <f t="shared" si="375"/>
        <v>Pembrokeshire Marine/ Sir Benfro Forol</v>
      </c>
      <c r="AZ990" s="2" t="str">
        <f t="shared" si="376"/>
        <v>SAC</v>
      </c>
      <c r="BA990" s="2">
        <f t="shared" si="377"/>
        <v>0</v>
      </c>
      <c r="BB990" s="2">
        <f t="shared" si="378"/>
        <v>0</v>
      </c>
      <c r="BC990" s="2">
        <f t="shared" si="379"/>
        <v>0</v>
      </c>
      <c r="BD990" s="2">
        <f t="shared" si="380"/>
        <v>0</v>
      </c>
      <c r="BE990" s="2">
        <f t="shared" si="381"/>
        <v>0</v>
      </c>
      <c r="BF990" s="2">
        <f t="shared" si="382"/>
        <v>0</v>
      </c>
      <c r="BG990" s="2">
        <f t="shared" si="383"/>
        <v>0</v>
      </c>
      <c r="BH990" s="2">
        <f t="shared" si="384"/>
        <v>0</v>
      </c>
    </row>
    <row r="991" spans="1:60" x14ac:dyDescent="0.25">
      <c r="A991" s="1" t="s">
        <v>339</v>
      </c>
      <c r="B991" s="1" t="s">
        <v>340</v>
      </c>
      <c r="C991" s="1" t="s">
        <v>341</v>
      </c>
      <c r="D991" s="1" t="s">
        <v>523</v>
      </c>
      <c r="E991" s="1" t="s">
        <v>226</v>
      </c>
      <c r="F991" s="1" t="s">
        <v>227</v>
      </c>
      <c r="G991" s="1" t="s">
        <v>164</v>
      </c>
      <c r="H991" s="1" t="s">
        <v>17</v>
      </c>
      <c r="I991" s="1" t="s">
        <v>465</v>
      </c>
      <c r="J991" s="1" t="s">
        <v>56</v>
      </c>
      <c r="K991" s="1" t="s">
        <v>16</v>
      </c>
      <c r="L991" s="1" t="s">
        <v>19</v>
      </c>
      <c r="M991" s="2" t="str">
        <f t="shared" si="361"/>
        <v>UK9009112</v>
      </c>
      <c r="N991" s="2" t="str">
        <f t="shared" si="362"/>
        <v>Alde-Ore Estuary</v>
      </c>
      <c r="O991" s="2" t="str">
        <f t="shared" si="363"/>
        <v>SPA</v>
      </c>
      <c r="P991" s="2" t="str">
        <f t="shared" si="365"/>
        <v>A2.2</v>
      </c>
      <c r="Q991" s="37" t="s">
        <v>667</v>
      </c>
      <c r="R991" s="37" t="s">
        <v>690</v>
      </c>
      <c r="S991" s="37" t="s">
        <v>242</v>
      </c>
      <c r="T991" s="37" t="s">
        <v>548</v>
      </c>
      <c r="U991" s="9">
        <f t="shared" si="366"/>
        <v>0</v>
      </c>
      <c r="V991" s="9">
        <f t="shared" si="367"/>
        <v>0</v>
      </c>
      <c r="W991" s="9">
        <f t="shared" si="368"/>
        <v>0</v>
      </c>
      <c r="X991" s="9">
        <f t="shared" si="369"/>
        <v>0</v>
      </c>
      <c r="Y991" s="9">
        <f t="shared" si="370"/>
        <v>0</v>
      </c>
      <c r="Z991" s="9">
        <f t="shared" si="371"/>
        <v>0</v>
      </c>
      <c r="AA991" s="9">
        <f t="shared" si="372"/>
        <v>0</v>
      </c>
      <c r="AB991" s="9">
        <f t="shared" si="373"/>
        <v>0</v>
      </c>
      <c r="AN991" s="10" t="str">
        <f t="shared" si="364"/>
        <v>Pen Llyn a`r Sarnau/ Lleyn Peninsula and the SarnauSAC</v>
      </c>
      <c r="AO991" s="10" t="str">
        <f t="shared" si="374"/>
        <v>Pen Llyn a`r Sarnau/ Lleyn Peninsula and the Sarnau</v>
      </c>
      <c r="AP991" s="9">
        <f>IFERROR(VLOOKUP($AN991,'Introduction probability'!$A$1:$L$128,5,FALSE),"0")</f>
        <v>0.5</v>
      </c>
      <c r="AQ991" s="9">
        <f>IFERROR(VLOOKUP($AN991,'Introduction probability'!$A$1:$L$128,6,FALSE),"0")</f>
        <v>0.5</v>
      </c>
      <c r="AR991" s="9">
        <f>IFERROR(VLOOKUP($AN991,'Introduction probability'!$A$1:$L$128,7,FALSE),"0")</f>
        <v>0.5</v>
      </c>
      <c r="AS991" s="9">
        <f>IFERROR(VLOOKUP($AN991,'Introduction probability'!$A$1:$L$128,8,FALSE),"0")</f>
        <v>1</v>
      </c>
      <c r="AT991" s="9">
        <f>IFERROR(VLOOKUP($AN991,'Introduction probability'!$A$1:$L$128,9,FALSE),"0")</f>
        <v>0.5</v>
      </c>
      <c r="AU991" s="9">
        <f>IFERROR(VLOOKUP($AN991,'Introduction probability'!$A$1:$L$128,10,FALSE),"0")</f>
        <v>1</v>
      </c>
      <c r="AV991" s="9">
        <f>IFERROR(VLOOKUP($AN991,'Introduction probability'!$A$1:$L$128,11,FALSE),"0")</f>
        <v>1</v>
      </c>
      <c r="AW991" s="9">
        <f>IFERROR(VLOOKUP($AN991,'Introduction probability'!$A$1:$L$128,12,FALSE),"0")</f>
        <v>0.5</v>
      </c>
      <c r="AY991" s="2" t="str">
        <f t="shared" si="375"/>
        <v>Pen Llyn a`r Sarnau/ Lleyn Peninsula and the Sarnau</v>
      </c>
      <c r="AZ991" s="2" t="str">
        <f t="shared" si="376"/>
        <v>SAC</v>
      </c>
      <c r="BA991" s="2">
        <f t="shared" si="377"/>
        <v>0</v>
      </c>
      <c r="BB991" s="2">
        <f t="shared" si="378"/>
        <v>0</v>
      </c>
      <c r="BC991" s="2">
        <f t="shared" si="379"/>
        <v>0</v>
      </c>
      <c r="BD991" s="2">
        <f t="shared" si="380"/>
        <v>0</v>
      </c>
      <c r="BE991" s="2">
        <f t="shared" si="381"/>
        <v>0</v>
      </c>
      <c r="BF991" s="2">
        <f t="shared" si="382"/>
        <v>0</v>
      </c>
      <c r="BG991" s="2">
        <f t="shared" si="383"/>
        <v>0</v>
      </c>
      <c r="BH991" s="2">
        <f t="shared" si="384"/>
        <v>0</v>
      </c>
    </row>
    <row r="992" spans="1:60" x14ac:dyDescent="0.25">
      <c r="A992" s="1" t="s">
        <v>339</v>
      </c>
      <c r="B992" s="1" t="s">
        <v>340</v>
      </c>
      <c r="C992" s="1" t="s">
        <v>341</v>
      </c>
      <c r="D992" s="1" t="s">
        <v>523</v>
      </c>
      <c r="E992" s="1" t="s">
        <v>226</v>
      </c>
      <c r="F992" s="1" t="s">
        <v>227</v>
      </c>
      <c r="G992" s="1" t="s">
        <v>164</v>
      </c>
      <c r="H992" s="1" t="s">
        <v>17</v>
      </c>
      <c r="I992" s="1" t="s">
        <v>543</v>
      </c>
      <c r="J992" s="1" t="s">
        <v>148</v>
      </c>
      <c r="K992" s="1" t="s">
        <v>16</v>
      </c>
      <c r="L992" s="1" t="s">
        <v>146</v>
      </c>
      <c r="M992" s="2" t="str">
        <f t="shared" si="361"/>
        <v>UK9009112</v>
      </c>
      <c r="N992" s="2" t="str">
        <f t="shared" si="362"/>
        <v>Alde-Ore Estuary</v>
      </c>
      <c r="O992" s="2" t="str">
        <f t="shared" si="363"/>
        <v>SPA</v>
      </c>
      <c r="P992" s="2" t="str">
        <f t="shared" si="365"/>
        <v>H1310</v>
      </c>
      <c r="Q992" s="37" t="s">
        <v>667</v>
      </c>
      <c r="R992" s="37" t="s">
        <v>690</v>
      </c>
      <c r="S992" s="37" t="s">
        <v>242</v>
      </c>
      <c r="T992" s="37" t="s">
        <v>531</v>
      </c>
      <c r="U992" s="9">
        <f t="shared" si="366"/>
        <v>1</v>
      </c>
      <c r="V992" s="9">
        <f t="shared" si="367"/>
        <v>1</v>
      </c>
      <c r="W992" s="9">
        <f t="shared" si="368"/>
        <v>1</v>
      </c>
      <c r="X992" s="9">
        <f t="shared" si="369"/>
        <v>1</v>
      </c>
      <c r="Y992" s="9">
        <f t="shared" si="370"/>
        <v>1</v>
      </c>
      <c r="Z992" s="9">
        <f t="shared" si="371"/>
        <v>0</v>
      </c>
      <c r="AA992" s="9">
        <f t="shared" si="372"/>
        <v>0</v>
      </c>
      <c r="AB992" s="9">
        <f t="shared" si="373"/>
        <v>1</v>
      </c>
      <c r="AN992" s="10" t="str">
        <f t="shared" si="364"/>
        <v>Pen Llyn a`r Sarnau/ Lleyn Peninsula and the SarnauSAC</v>
      </c>
      <c r="AO992" s="10" t="str">
        <f t="shared" si="374"/>
        <v>Pen Llyn a`r Sarnau/ Lleyn Peninsula and the Sarnau</v>
      </c>
      <c r="AP992" s="9">
        <f>IFERROR(VLOOKUP($AN992,'Introduction probability'!$A$1:$L$128,5,FALSE),"0")</f>
        <v>0.5</v>
      </c>
      <c r="AQ992" s="9">
        <f>IFERROR(VLOOKUP($AN992,'Introduction probability'!$A$1:$L$128,6,FALSE),"0")</f>
        <v>0.5</v>
      </c>
      <c r="AR992" s="9">
        <f>IFERROR(VLOOKUP($AN992,'Introduction probability'!$A$1:$L$128,7,FALSE),"0")</f>
        <v>0.5</v>
      </c>
      <c r="AS992" s="9">
        <f>IFERROR(VLOOKUP($AN992,'Introduction probability'!$A$1:$L$128,8,FALSE),"0")</f>
        <v>1</v>
      </c>
      <c r="AT992" s="9">
        <f>IFERROR(VLOOKUP($AN992,'Introduction probability'!$A$1:$L$128,9,FALSE),"0")</f>
        <v>0.5</v>
      </c>
      <c r="AU992" s="9">
        <f>IFERROR(VLOOKUP($AN992,'Introduction probability'!$A$1:$L$128,10,FALSE),"0")</f>
        <v>1</v>
      </c>
      <c r="AV992" s="9">
        <f>IFERROR(VLOOKUP($AN992,'Introduction probability'!$A$1:$L$128,11,FALSE),"0")</f>
        <v>1</v>
      </c>
      <c r="AW992" s="9">
        <f>IFERROR(VLOOKUP($AN992,'Introduction probability'!$A$1:$L$128,12,FALSE),"0")</f>
        <v>0.5</v>
      </c>
      <c r="AY992" s="2" t="str">
        <f t="shared" si="375"/>
        <v>Pen Llyn a`r Sarnau/ Lleyn Peninsula and the Sarnau</v>
      </c>
      <c r="AZ992" s="2" t="str">
        <f t="shared" si="376"/>
        <v>SAC</v>
      </c>
      <c r="BA992" s="2">
        <f t="shared" si="377"/>
        <v>0.5</v>
      </c>
      <c r="BB992" s="2">
        <f t="shared" si="378"/>
        <v>0.5</v>
      </c>
      <c r="BC992" s="2">
        <f t="shared" si="379"/>
        <v>0.5</v>
      </c>
      <c r="BD992" s="2">
        <f t="shared" si="380"/>
        <v>1</v>
      </c>
      <c r="BE992" s="2">
        <f t="shared" si="381"/>
        <v>0.5</v>
      </c>
      <c r="BF992" s="2">
        <f t="shared" si="382"/>
        <v>0</v>
      </c>
      <c r="BG992" s="2">
        <f t="shared" si="383"/>
        <v>0</v>
      </c>
      <c r="BH992" s="2">
        <f t="shared" si="384"/>
        <v>0.5</v>
      </c>
    </row>
    <row r="993" spans="1:60" x14ac:dyDescent="0.25">
      <c r="A993" s="1" t="s">
        <v>339</v>
      </c>
      <c r="B993" s="1" t="s">
        <v>340</v>
      </c>
      <c r="C993" s="1" t="s">
        <v>341</v>
      </c>
      <c r="D993" s="1" t="s">
        <v>523</v>
      </c>
      <c r="E993" s="1" t="s">
        <v>226</v>
      </c>
      <c r="F993" s="1" t="s">
        <v>227</v>
      </c>
      <c r="G993" s="1" t="s">
        <v>164</v>
      </c>
      <c r="H993" s="1" t="s">
        <v>17</v>
      </c>
      <c r="I993" s="1" t="s">
        <v>549</v>
      </c>
      <c r="J993" s="1" t="s">
        <v>189</v>
      </c>
      <c r="K993" s="1" t="s">
        <v>16</v>
      </c>
      <c r="L993" s="1" t="s">
        <v>146</v>
      </c>
      <c r="M993" s="2" t="str">
        <f t="shared" si="361"/>
        <v>UK9009112</v>
      </c>
      <c r="N993" s="2" t="str">
        <f t="shared" si="362"/>
        <v>Alde-Ore Estuary</v>
      </c>
      <c r="O993" s="2" t="str">
        <f t="shared" si="363"/>
        <v>SPA</v>
      </c>
      <c r="P993" s="2" t="str">
        <f t="shared" si="365"/>
        <v>H1320</v>
      </c>
      <c r="Q993" s="37" t="s">
        <v>667</v>
      </c>
      <c r="R993" s="37" t="s">
        <v>690</v>
      </c>
      <c r="S993" s="37" t="s">
        <v>242</v>
      </c>
      <c r="T993" s="37" t="s">
        <v>532</v>
      </c>
      <c r="U993" s="9">
        <f t="shared" si="366"/>
        <v>0</v>
      </c>
      <c r="V993" s="9">
        <f t="shared" si="367"/>
        <v>0</v>
      </c>
      <c r="W993" s="9">
        <f t="shared" si="368"/>
        <v>0</v>
      </c>
      <c r="X993" s="9">
        <f t="shared" si="369"/>
        <v>0</v>
      </c>
      <c r="Y993" s="9">
        <f t="shared" si="370"/>
        <v>0</v>
      </c>
      <c r="Z993" s="9">
        <f t="shared" si="371"/>
        <v>0</v>
      </c>
      <c r="AA993" s="9">
        <f t="shared" si="372"/>
        <v>0</v>
      </c>
      <c r="AB993" s="9">
        <f t="shared" si="373"/>
        <v>0</v>
      </c>
      <c r="AN993" s="10" t="str">
        <f t="shared" si="364"/>
        <v>Pen Llyn a`r Sarnau/ Lleyn Peninsula and the SarnauSAC</v>
      </c>
      <c r="AO993" s="10" t="str">
        <f t="shared" si="374"/>
        <v>Pen Llyn a`r Sarnau/ Lleyn Peninsula and the Sarnau</v>
      </c>
      <c r="AP993" s="9">
        <f>IFERROR(VLOOKUP($AN993,'Introduction probability'!$A$1:$L$128,5,FALSE),"0")</f>
        <v>0.5</v>
      </c>
      <c r="AQ993" s="9">
        <f>IFERROR(VLOOKUP($AN993,'Introduction probability'!$A$1:$L$128,6,FALSE),"0")</f>
        <v>0.5</v>
      </c>
      <c r="AR993" s="9">
        <f>IFERROR(VLOOKUP($AN993,'Introduction probability'!$A$1:$L$128,7,FALSE),"0")</f>
        <v>0.5</v>
      </c>
      <c r="AS993" s="9">
        <f>IFERROR(VLOOKUP($AN993,'Introduction probability'!$A$1:$L$128,8,FALSE),"0")</f>
        <v>1</v>
      </c>
      <c r="AT993" s="9">
        <f>IFERROR(VLOOKUP($AN993,'Introduction probability'!$A$1:$L$128,9,FALSE),"0")</f>
        <v>0.5</v>
      </c>
      <c r="AU993" s="9">
        <f>IFERROR(VLOOKUP($AN993,'Introduction probability'!$A$1:$L$128,10,FALSE),"0")</f>
        <v>1</v>
      </c>
      <c r="AV993" s="9">
        <f>IFERROR(VLOOKUP($AN993,'Introduction probability'!$A$1:$L$128,11,FALSE),"0")</f>
        <v>1</v>
      </c>
      <c r="AW993" s="9">
        <f>IFERROR(VLOOKUP($AN993,'Introduction probability'!$A$1:$L$128,12,FALSE),"0")</f>
        <v>0.5</v>
      </c>
      <c r="AY993" s="2" t="str">
        <f t="shared" si="375"/>
        <v>Pen Llyn a`r Sarnau/ Lleyn Peninsula and the Sarnau</v>
      </c>
      <c r="AZ993" s="2" t="str">
        <f t="shared" si="376"/>
        <v>SAC</v>
      </c>
      <c r="BA993" s="2">
        <f t="shared" si="377"/>
        <v>0</v>
      </c>
      <c r="BB993" s="2">
        <f t="shared" si="378"/>
        <v>0</v>
      </c>
      <c r="BC993" s="2">
        <f t="shared" si="379"/>
        <v>0</v>
      </c>
      <c r="BD993" s="2">
        <f t="shared" si="380"/>
        <v>0</v>
      </c>
      <c r="BE993" s="2">
        <f t="shared" si="381"/>
        <v>0</v>
      </c>
      <c r="BF993" s="2">
        <f t="shared" si="382"/>
        <v>0</v>
      </c>
      <c r="BG993" s="2">
        <f t="shared" si="383"/>
        <v>0</v>
      </c>
      <c r="BH993" s="2">
        <f t="shared" si="384"/>
        <v>0</v>
      </c>
    </row>
    <row r="994" spans="1:60" x14ac:dyDescent="0.25">
      <c r="A994" s="1" t="s">
        <v>339</v>
      </c>
      <c r="B994" s="1" t="s">
        <v>340</v>
      </c>
      <c r="C994" s="1" t="s">
        <v>341</v>
      </c>
      <c r="D994" s="1" t="s">
        <v>523</v>
      </c>
      <c r="E994" s="1" t="s">
        <v>226</v>
      </c>
      <c r="F994" s="1" t="s">
        <v>227</v>
      </c>
      <c r="G994" s="1" t="s">
        <v>164</v>
      </c>
      <c r="H994" s="1" t="s">
        <v>17</v>
      </c>
      <c r="I994" s="1" t="s">
        <v>593</v>
      </c>
      <c r="J994" s="1" t="s">
        <v>151</v>
      </c>
      <c r="K994" s="1" t="s">
        <v>16</v>
      </c>
      <c r="L994" s="1" t="s">
        <v>146</v>
      </c>
      <c r="M994" s="2" t="str">
        <f t="shared" si="361"/>
        <v>UK9009112</v>
      </c>
      <c r="N994" s="2" t="str">
        <f t="shared" si="362"/>
        <v>Alde-Ore Estuary</v>
      </c>
      <c r="O994" s="2" t="str">
        <f t="shared" si="363"/>
        <v>SPA</v>
      </c>
      <c r="P994" s="2" t="str">
        <f t="shared" si="365"/>
        <v>SH_3</v>
      </c>
      <c r="Q994" s="37" t="s">
        <v>667</v>
      </c>
      <c r="R994" s="37" t="s">
        <v>690</v>
      </c>
      <c r="S994" s="37" t="s">
        <v>242</v>
      </c>
      <c r="T994" s="37" t="s">
        <v>536</v>
      </c>
      <c r="U994" s="9">
        <f t="shared" si="366"/>
        <v>1</v>
      </c>
      <c r="V994" s="9">
        <f t="shared" si="367"/>
        <v>1</v>
      </c>
      <c r="W994" s="9">
        <f t="shared" si="368"/>
        <v>1</v>
      </c>
      <c r="X994" s="9">
        <f t="shared" si="369"/>
        <v>1</v>
      </c>
      <c r="Y994" s="9">
        <f t="shared" si="370"/>
        <v>1</v>
      </c>
      <c r="Z994" s="9">
        <f t="shared" si="371"/>
        <v>1</v>
      </c>
      <c r="AA994" s="9">
        <f t="shared" si="372"/>
        <v>1</v>
      </c>
      <c r="AB994" s="9">
        <f t="shared" si="373"/>
        <v>1</v>
      </c>
      <c r="AN994" s="10" t="str">
        <f t="shared" si="364"/>
        <v>Pen Llyn a`r Sarnau/ Lleyn Peninsula and the SarnauSAC</v>
      </c>
      <c r="AO994" s="10" t="str">
        <f t="shared" si="374"/>
        <v>Pen Llyn a`r Sarnau/ Lleyn Peninsula and the Sarnau</v>
      </c>
      <c r="AP994" s="9">
        <f>IFERROR(VLOOKUP($AN994,'Introduction probability'!$A$1:$L$128,5,FALSE),"0")</f>
        <v>0.5</v>
      </c>
      <c r="AQ994" s="9">
        <f>IFERROR(VLOOKUP($AN994,'Introduction probability'!$A$1:$L$128,6,FALSE),"0")</f>
        <v>0.5</v>
      </c>
      <c r="AR994" s="9">
        <f>IFERROR(VLOOKUP($AN994,'Introduction probability'!$A$1:$L$128,7,FALSE),"0")</f>
        <v>0.5</v>
      </c>
      <c r="AS994" s="9">
        <f>IFERROR(VLOOKUP($AN994,'Introduction probability'!$A$1:$L$128,8,FALSE),"0")</f>
        <v>1</v>
      </c>
      <c r="AT994" s="9">
        <f>IFERROR(VLOOKUP($AN994,'Introduction probability'!$A$1:$L$128,9,FALSE),"0")</f>
        <v>0.5</v>
      </c>
      <c r="AU994" s="9">
        <f>IFERROR(VLOOKUP($AN994,'Introduction probability'!$A$1:$L$128,10,FALSE),"0")</f>
        <v>1</v>
      </c>
      <c r="AV994" s="9">
        <f>IFERROR(VLOOKUP($AN994,'Introduction probability'!$A$1:$L$128,11,FALSE),"0")</f>
        <v>1</v>
      </c>
      <c r="AW994" s="9">
        <f>IFERROR(VLOOKUP($AN994,'Introduction probability'!$A$1:$L$128,12,FALSE),"0")</f>
        <v>0.5</v>
      </c>
      <c r="AY994" s="2" t="str">
        <f t="shared" si="375"/>
        <v>Pen Llyn a`r Sarnau/ Lleyn Peninsula and the Sarnau</v>
      </c>
      <c r="AZ994" s="2" t="str">
        <f t="shared" si="376"/>
        <v>SAC</v>
      </c>
      <c r="BA994" s="2">
        <f t="shared" si="377"/>
        <v>0.5</v>
      </c>
      <c r="BB994" s="2">
        <f t="shared" si="378"/>
        <v>0.5</v>
      </c>
      <c r="BC994" s="2">
        <f t="shared" si="379"/>
        <v>0.5</v>
      </c>
      <c r="BD994" s="2">
        <f t="shared" si="380"/>
        <v>1</v>
      </c>
      <c r="BE994" s="2">
        <f t="shared" si="381"/>
        <v>0.5</v>
      </c>
      <c r="BF994" s="2">
        <f t="shared" si="382"/>
        <v>1</v>
      </c>
      <c r="BG994" s="2">
        <f t="shared" si="383"/>
        <v>1</v>
      </c>
      <c r="BH994" s="2">
        <f t="shared" si="384"/>
        <v>0.5</v>
      </c>
    </row>
    <row r="995" spans="1:60" x14ac:dyDescent="0.25">
      <c r="A995" s="1" t="s">
        <v>339</v>
      </c>
      <c r="B995" s="1" t="s">
        <v>340</v>
      </c>
      <c r="C995" s="1" t="s">
        <v>341</v>
      </c>
      <c r="D995" s="1" t="s">
        <v>560</v>
      </c>
      <c r="E995" s="1" t="s">
        <v>344</v>
      </c>
      <c r="F995" s="1" t="s">
        <v>345</v>
      </c>
      <c r="G995" s="1" t="s">
        <v>164</v>
      </c>
      <c r="H995" s="1" t="s">
        <v>17</v>
      </c>
      <c r="I995" s="1" t="s">
        <v>535</v>
      </c>
      <c r="J995" s="1" t="s">
        <v>257</v>
      </c>
      <c r="K995" s="1" t="s">
        <v>16</v>
      </c>
      <c r="L995" s="1" t="s">
        <v>146</v>
      </c>
      <c r="M995" s="2" t="str">
        <f t="shared" si="361"/>
        <v>UK9009112</v>
      </c>
      <c r="N995" s="2" t="str">
        <f t="shared" si="362"/>
        <v>Alde-Ore Estuary</v>
      </c>
      <c r="O995" s="2" t="str">
        <f t="shared" si="363"/>
        <v>SPA</v>
      </c>
      <c r="P995" s="2" t="str">
        <f t="shared" si="365"/>
        <v>H1210</v>
      </c>
      <c r="Q995" s="37" t="s">
        <v>667</v>
      </c>
      <c r="R995" s="37" t="s">
        <v>690</v>
      </c>
      <c r="S995" s="37" t="s">
        <v>242</v>
      </c>
      <c r="T995" s="37" t="s">
        <v>533</v>
      </c>
      <c r="U995" s="9">
        <f t="shared" si="366"/>
        <v>1</v>
      </c>
      <c r="V995" s="9">
        <f t="shared" si="367"/>
        <v>1</v>
      </c>
      <c r="W995" s="9">
        <f t="shared" si="368"/>
        <v>1</v>
      </c>
      <c r="X995" s="9">
        <f t="shared" si="369"/>
        <v>1</v>
      </c>
      <c r="Y995" s="9">
        <f t="shared" si="370"/>
        <v>1</v>
      </c>
      <c r="Z995" s="9">
        <f t="shared" si="371"/>
        <v>1</v>
      </c>
      <c r="AA995" s="9">
        <f t="shared" si="372"/>
        <v>1</v>
      </c>
      <c r="AB995" s="9">
        <f t="shared" si="373"/>
        <v>1</v>
      </c>
      <c r="AN995" s="10" t="str">
        <f t="shared" si="364"/>
        <v>Pen Llyn a`r Sarnau/ Lleyn Peninsula and the SarnauSAC</v>
      </c>
      <c r="AO995" s="10" t="str">
        <f t="shared" si="374"/>
        <v>Pen Llyn a`r Sarnau/ Lleyn Peninsula and the Sarnau</v>
      </c>
      <c r="AP995" s="9">
        <f>IFERROR(VLOOKUP($AN995,'Introduction probability'!$A$1:$L$128,5,FALSE),"0")</f>
        <v>0.5</v>
      </c>
      <c r="AQ995" s="9">
        <f>IFERROR(VLOOKUP($AN995,'Introduction probability'!$A$1:$L$128,6,FALSE),"0")</f>
        <v>0.5</v>
      </c>
      <c r="AR995" s="9">
        <f>IFERROR(VLOOKUP($AN995,'Introduction probability'!$A$1:$L$128,7,FALSE),"0")</f>
        <v>0.5</v>
      </c>
      <c r="AS995" s="9">
        <f>IFERROR(VLOOKUP($AN995,'Introduction probability'!$A$1:$L$128,8,FALSE),"0")</f>
        <v>1</v>
      </c>
      <c r="AT995" s="9">
        <f>IFERROR(VLOOKUP($AN995,'Introduction probability'!$A$1:$L$128,9,FALSE),"0")</f>
        <v>0.5</v>
      </c>
      <c r="AU995" s="9">
        <f>IFERROR(VLOOKUP($AN995,'Introduction probability'!$A$1:$L$128,10,FALSE),"0")</f>
        <v>1</v>
      </c>
      <c r="AV995" s="9">
        <f>IFERROR(VLOOKUP($AN995,'Introduction probability'!$A$1:$L$128,11,FALSE),"0")</f>
        <v>1</v>
      </c>
      <c r="AW995" s="9">
        <f>IFERROR(VLOOKUP($AN995,'Introduction probability'!$A$1:$L$128,12,FALSE),"0")</f>
        <v>0.5</v>
      </c>
      <c r="AY995" s="2" t="str">
        <f t="shared" si="375"/>
        <v>Pen Llyn a`r Sarnau/ Lleyn Peninsula and the Sarnau</v>
      </c>
      <c r="AZ995" s="2" t="str">
        <f t="shared" si="376"/>
        <v>SAC</v>
      </c>
      <c r="BA995" s="2">
        <f t="shared" si="377"/>
        <v>0.5</v>
      </c>
      <c r="BB995" s="2">
        <f t="shared" si="378"/>
        <v>0.5</v>
      </c>
      <c r="BC995" s="2">
        <f t="shared" si="379"/>
        <v>0.5</v>
      </c>
      <c r="BD995" s="2">
        <f t="shared" si="380"/>
        <v>1</v>
      </c>
      <c r="BE995" s="2">
        <f t="shared" si="381"/>
        <v>0.5</v>
      </c>
      <c r="BF995" s="2">
        <f t="shared" si="382"/>
        <v>1</v>
      </c>
      <c r="BG995" s="2">
        <f t="shared" si="383"/>
        <v>1</v>
      </c>
      <c r="BH995" s="2">
        <f t="shared" si="384"/>
        <v>0.5</v>
      </c>
    </row>
    <row r="996" spans="1:60" x14ac:dyDescent="0.25">
      <c r="A996" s="1" t="s">
        <v>339</v>
      </c>
      <c r="B996" s="1" t="s">
        <v>340</v>
      </c>
      <c r="C996" s="1" t="s">
        <v>341</v>
      </c>
      <c r="D996" s="1" t="s">
        <v>560</v>
      </c>
      <c r="E996" s="1" t="s">
        <v>344</v>
      </c>
      <c r="F996" s="1" t="s">
        <v>345</v>
      </c>
      <c r="G996" s="1" t="s">
        <v>164</v>
      </c>
      <c r="H996" s="1" t="s">
        <v>17</v>
      </c>
      <c r="I996" s="1" t="s">
        <v>536</v>
      </c>
      <c r="J996" s="1" t="s">
        <v>147</v>
      </c>
      <c r="K996" s="1" t="s">
        <v>16</v>
      </c>
      <c r="L996" s="1" t="s">
        <v>146</v>
      </c>
      <c r="M996" s="2" t="str">
        <f t="shared" si="361"/>
        <v>UK9009112</v>
      </c>
      <c r="N996" s="2" t="str">
        <f t="shared" si="362"/>
        <v>Alde-Ore Estuary</v>
      </c>
      <c r="O996" s="2" t="str">
        <f t="shared" si="363"/>
        <v>SPA</v>
      </c>
      <c r="P996" s="2" t="str">
        <f t="shared" si="365"/>
        <v>H1150</v>
      </c>
      <c r="Q996" s="37" t="s">
        <v>667</v>
      </c>
      <c r="R996" s="37" t="s">
        <v>690</v>
      </c>
      <c r="S996" s="37" t="s">
        <v>242</v>
      </c>
      <c r="T996" s="37" t="s">
        <v>441</v>
      </c>
      <c r="U996" s="9">
        <f t="shared" si="366"/>
        <v>1</v>
      </c>
      <c r="V996" s="9">
        <f t="shared" si="367"/>
        <v>1</v>
      </c>
      <c r="W996" s="9">
        <f t="shared" si="368"/>
        <v>1</v>
      </c>
      <c r="X996" s="9">
        <f t="shared" si="369"/>
        <v>1</v>
      </c>
      <c r="Y996" s="9">
        <f t="shared" si="370"/>
        <v>1</v>
      </c>
      <c r="Z996" s="9">
        <f t="shared" si="371"/>
        <v>1</v>
      </c>
      <c r="AA996" s="9">
        <f t="shared" si="372"/>
        <v>1</v>
      </c>
      <c r="AB996" s="9">
        <f t="shared" si="373"/>
        <v>1</v>
      </c>
      <c r="AN996" s="10" t="str">
        <f t="shared" si="364"/>
        <v>Pen Llyn a`r Sarnau/ Lleyn Peninsula and the SarnauSAC</v>
      </c>
      <c r="AO996" s="10" t="str">
        <f t="shared" si="374"/>
        <v>Pen Llyn a`r Sarnau/ Lleyn Peninsula and the Sarnau</v>
      </c>
      <c r="AP996" s="9">
        <f>IFERROR(VLOOKUP($AN996,'Introduction probability'!$A$1:$L$128,5,FALSE),"0")</f>
        <v>0.5</v>
      </c>
      <c r="AQ996" s="9">
        <f>IFERROR(VLOOKUP($AN996,'Introduction probability'!$A$1:$L$128,6,FALSE),"0")</f>
        <v>0.5</v>
      </c>
      <c r="AR996" s="9">
        <f>IFERROR(VLOOKUP($AN996,'Introduction probability'!$A$1:$L$128,7,FALSE),"0")</f>
        <v>0.5</v>
      </c>
      <c r="AS996" s="9">
        <f>IFERROR(VLOOKUP($AN996,'Introduction probability'!$A$1:$L$128,8,FALSE),"0")</f>
        <v>1</v>
      </c>
      <c r="AT996" s="9">
        <f>IFERROR(VLOOKUP($AN996,'Introduction probability'!$A$1:$L$128,9,FALSE),"0")</f>
        <v>0.5</v>
      </c>
      <c r="AU996" s="9">
        <f>IFERROR(VLOOKUP($AN996,'Introduction probability'!$A$1:$L$128,10,FALSE),"0")</f>
        <v>1</v>
      </c>
      <c r="AV996" s="9">
        <f>IFERROR(VLOOKUP($AN996,'Introduction probability'!$A$1:$L$128,11,FALSE),"0")</f>
        <v>1</v>
      </c>
      <c r="AW996" s="9">
        <f>IFERROR(VLOOKUP($AN996,'Introduction probability'!$A$1:$L$128,12,FALSE),"0")</f>
        <v>0.5</v>
      </c>
      <c r="AY996" s="2" t="str">
        <f t="shared" si="375"/>
        <v>Pen Llyn a`r Sarnau/ Lleyn Peninsula and the Sarnau</v>
      </c>
      <c r="AZ996" s="2" t="str">
        <f t="shared" si="376"/>
        <v>SAC</v>
      </c>
      <c r="BA996" s="2">
        <f t="shared" si="377"/>
        <v>0.5</v>
      </c>
      <c r="BB996" s="2">
        <f t="shared" si="378"/>
        <v>0.5</v>
      </c>
      <c r="BC996" s="2">
        <f t="shared" si="379"/>
        <v>0.5</v>
      </c>
      <c r="BD996" s="2">
        <f t="shared" si="380"/>
        <v>1</v>
      </c>
      <c r="BE996" s="2">
        <f t="shared" si="381"/>
        <v>0.5</v>
      </c>
      <c r="BF996" s="2">
        <f t="shared" si="382"/>
        <v>1</v>
      </c>
      <c r="BG996" s="2">
        <f t="shared" si="383"/>
        <v>1</v>
      </c>
      <c r="BH996" s="2">
        <f t="shared" si="384"/>
        <v>0.5</v>
      </c>
    </row>
    <row r="997" spans="1:60" x14ac:dyDescent="0.25">
      <c r="A997" s="1" t="s">
        <v>339</v>
      </c>
      <c r="B997" s="1" t="s">
        <v>340</v>
      </c>
      <c r="C997" s="1" t="s">
        <v>341</v>
      </c>
      <c r="D997" s="1" t="s">
        <v>560</v>
      </c>
      <c r="E997" s="1" t="s">
        <v>344</v>
      </c>
      <c r="F997" s="1" t="s">
        <v>345</v>
      </c>
      <c r="G997" s="1" t="s">
        <v>164</v>
      </c>
      <c r="H997" s="1" t="s">
        <v>17</v>
      </c>
      <c r="I997" s="1" t="s">
        <v>593</v>
      </c>
      <c r="J997" s="1" t="s">
        <v>151</v>
      </c>
      <c r="K997" s="1" t="s">
        <v>16</v>
      </c>
      <c r="L997" s="1" t="s">
        <v>146</v>
      </c>
      <c r="M997" s="2" t="str">
        <f t="shared" si="361"/>
        <v>UK9009112</v>
      </c>
      <c r="N997" s="2" t="str">
        <f t="shared" si="362"/>
        <v>Alde-Ore Estuary</v>
      </c>
      <c r="O997" s="2" t="str">
        <f t="shared" si="363"/>
        <v>SPA</v>
      </c>
      <c r="P997" s="2" t="str">
        <f t="shared" si="365"/>
        <v>SH_3</v>
      </c>
      <c r="Q997" s="37" t="s">
        <v>667</v>
      </c>
      <c r="R997" s="37" t="s">
        <v>690</v>
      </c>
      <c r="S997" s="37" t="s">
        <v>242</v>
      </c>
      <c r="T997" s="37" t="s">
        <v>543</v>
      </c>
      <c r="U997" s="9">
        <f t="shared" si="366"/>
        <v>0</v>
      </c>
      <c r="V997" s="9">
        <f t="shared" si="367"/>
        <v>0</v>
      </c>
      <c r="W997" s="9">
        <f t="shared" si="368"/>
        <v>0</v>
      </c>
      <c r="X997" s="9">
        <f t="shared" si="369"/>
        <v>0</v>
      </c>
      <c r="Y997" s="9">
        <f t="shared" si="370"/>
        <v>0</v>
      </c>
      <c r="Z997" s="9">
        <f t="shared" si="371"/>
        <v>0</v>
      </c>
      <c r="AA997" s="9">
        <f t="shared" si="372"/>
        <v>0</v>
      </c>
      <c r="AB997" s="9">
        <f t="shared" si="373"/>
        <v>0</v>
      </c>
      <c r="AN997" s="10" t="str">
        <f t="shared" si="364"/>
        <v>Pen Llyn a`r Sarnau/ Lleyn Peninsula and the SarnauSAC</v>
      </c>
      <c r="AO997" s="10" t="str">
        <f t="shared" si="374"/>
        <v>Pen Llyn a`r Sarnau/ Lleyn Peninsula and the Sarnau</v>
      </c>
      <c r="AP997" s="9">
        <f>IFERROR(VLOOKUP($AN997,'Introduction probability'!$A$1:$L$128,5,FALSE),"0")</f>
        <v>0.5</v>
      </c>
      <c r="AQ997" s="9">
        <f>IFERROR(VLOOKUP($AN997,'Introduction probability'!$A$1:$L$128,6,FALSE),"0")</f>
        <v>0.5</v>
      </c>
      <c r="AR997" s="9">
        <f>IFERROR(VLOOKUP($AN997,'Introduction probability'!$A$1:$L$128,7,FALSE),"0")</f>
        <v>0.5</v>
      </c>
      <c r="AS997" s="9">
        <f>IFERROR(VLOOKUP($AN997,'Introduction probability'!$A$1:$L$128,8,FALSE),"0")</f>
        <v>1</v>
      </c>
      <c r="AT997" s="9">
        <f>IFERROR(VLOOKUP($AN997,'Introduction probability'!$A$1:$L$128,9,FALSE),"0")</f>
        <v>0.5</v>
      </c>
      <c r="AU997" s="9">
        <f>IFERROR(VLOOKUP($AN997,'Introduction probability'!$A$1:$L$128,10,FALSE),"0")</f>
        <v>1</v>
      </c>
      <c r="AV997" s="9">
        <f>IFERROR(VLOOKUP($AN997,'Introduction probability'!$A$1:$L$128,11,FALSE),"0")</f>
        <v>1</v>
      </c>
      <c r="AW997" s="9">
        <f>IFERROR(VLOOKUP($AN997,'Introduction probability'!$A$1:$L$128,12,FALSE),"0")</f>
        <v>0.5</v>
      </c>
      <c r="AY997" s="2" t="str">
        <f t="shared" si="375"/>
        <v>Pen Llyn a`r Sarnau/ Lleyn Peninsula and the Sarnau</v>
      </c>
      <c r="AZ997" s="2" t="str">
        <f t="shared" si="376"/>
        <v>SAC</v>
      </c>
      <c r="BA997" s="2">
        <f t="shared" si="377"/>
        <v>0</v>
      </c>
      <c r="BB997" s="2">
        <f t="shared" si="378"/>
        <v>0</v>
      </c>
      <c r="BC997" s="2">
        <f t="shared" si="379"/>
        <v>0</v>
      </c>
      <c r="BD997" s="2">
        <f t="shared" si="380"/>
        <v>0</v>
      </c>
      <c r="BE997" s="2">
        <f t="shared" si="381"/>
        <v>0</v>
      </c>
      <c r="BF997" s="2">
        <f t="shared" si="382"/>
        <v>0</v>
      </c>
      <c r="BG997" s="2">
        <f t="shared" si="383"/>
        <v>0</v>
      </c>
      <c r="BH997" s="2">
        <f t="shared" si="384"/>
        <v>0</v>
      </c>
    </row>
    <row r="998" spans="1:60" x14ac:dyDescent="0.25">
      <c r="A998" s="1" t="s">
        <v>339</v>
      </c>
      <c r="B998" s="1" t="s">
        <v>340</v>
      </c>
      <c r="C998" s="1" t="s">
        <v>341</v>
      </c>
      <c r="D998" s="1" t="s">
        <v>561</v>
      </c>
      <c r="E998" s="1" t="s">
        <v>346</v>
      </c>
      <c r="F998" s="1" t="s">
        <v>347</v>
      </c>
      <c r="G998" s="1" t="s">
        <v>164</v>
      </c>
      <c r="H998" s="1" t="s">
        <v>17</v>
      </c>
      <c r="I998" s="1" t="s">
        <v>535</v>
      </c>
      <c r="J998" s="1" t="s">
        <v>257</v>
      </c>
      <c r="K998" s="1" t="s">
        <v>16</v>
      </c>
      <c r="L998" s="1" t="s">
        <v>146</v>
      </c>
      <c r="M998" s="2" t="str">
        <f t="shared" si="361"/>
        <v>UK9009112</v>
      </c>
      <c r="N998" s="2" t="str">
        <f t="shared" si="362"/>
        <v>Alde-Ore Estuary</v>
      </c>
      <c r="O998" s="2" t="str">
        <f t="shared" si="363"/>
        <v>SPA</v>
      </c>
      <c r="P998" s="2" t="str">
        <f t="shared" si="365"/>
        <v>H1210</v>
      </c>
      <c r="Q998" s="37" t="s">
        <v>667</v>
      </c>
      <c r="R998" s="37" t="s">
        <v>690</v>
      </c>
      <c r="S998" s="37" t="s">
        <v>242</v>
      </c>
      <c r="T998" s="37" t="s">
        <v>534</v>
      </c>
      <c r="U998" s="9">
        <f t="shared" si="366"/>
        <v>0</v>
      </c>
      <c r="V998" s="9">
        <f t="shared" si="367"/>
        <v>0</v>
      </c>
      <c r="W998" s="9">
        <f t="shared" si="368"/>
        <v>0</v>
      </c>
      <c r="X998" s="9">
        <f t="shared" si="369"/>
        <v>0</v>
      </c>
      <c r="Y998" s="9">
        <f t="shared" si="370"/>
        <v>0</v>
      </c>
      <c r="Z998" s="9">
        <f t="shared" si="371"/>
        <v>0</v>
      </c>
      <c r="AA998" s="9">
        <f t="shared" si="372"/>
        <v>0</v>
      </c>
      <c r="AB998" s="9">
        <f t="shared" si="373"/>
        <v>0</v>
      </c>
      <c r="AN998" s="10" t="str">
        <f t="shared" si="364"/>
        <v>Pen Llyn a`r Sarnau/ Lleyn Peninsula and the SarnauSAC</v>
      </c>
      <c r="AO998" s="10" t="str">
        <f t="shared" si="374"/>
        <v>Pen Llyn a`r Sarnau/ Lleyn Peninsula and the Sarnau</v>
      </c>
      <c r="AP998" s="9">
        <f>IFERROR(VLOOKUP($AN998,'Introduction probability'!$A$1:$L$128,5,FALSE),"0")</f>
        <v>0.5</v>
      </c>
      <c r="AQ998" s="9">
        <f>IFERROR(VLOOKUP($AN998,'Introduction probability'!$A$1:$L$128,6,FALSE),"0")</f>
        <v>0.5</v>
      </c>
      <c r="AR998" s="9">
        <f>IFERROR(VLOOKUP($AN998,'Introduction probability'!$A$1:$L$128,7,FALSE),"0")</f>
        <v>0.5</v>
      </c>
      <c r="AS998" s="9">
        <f>IFERROR(VLOOKUP($AN998,'Introduction probability'!$A$1:$L$128,8,FALSE),"0")</f>
        <v>1</v>
      </c>
      <c r="AT998" s="9">
        <f>IFERROR(VLOOKUP($AN998,'Introduction probability'!$A$1:$L$128,9,FALSE),"0")</f>
        <v>0.5</v>
      </c>
      <c r="AU998" s="9">
        <f>IFERROR(VLOOKUP($AN998,'Introduction probability'!$A$1:$L$128,10,FALSE),"0")</f>
        <v>1</v>
      </c>
      <c r="AV998" s="9">
        <f>IFERROR(VLOOKUP($AN998,'Introduction probability'!$A$1:$L$128,11,FALSE),"0")</f>
        <v>1</v>
      </c>
      <c r="AW998" s="9">
        <f>IFERROR(VLOOKUP($AN998,'Introduction probability'!$A$1:$L$128,12,FALSE),"0")</f>
        <v>0.5</v>
      </c>
      <c r="AY998" s="2" t="str">
        <f t="shared" si="375"/>
        <v>Pen Llyn a`r Sarnau/ Lleyn Peninsula and the Sarnau</v>
      </c>
      <c r="AZ998" s="2" t="str">
        <f t="shared" si="376"/>
        <v>SAC</v>
      </c>
      <c r="BA998" s="2">
        <f t="shared" si="377"/>
        <v>0</v>
      </c>
      <c r="BB998" s="2">
        <f t="shared" si="378"/>
        <v>0</v>
      </c>
      <c r="BC998" s="2">
        <f t="shared" si="379"/>
        <v>0</v>
      </c>
      <c r="BD998" s="2">
        <f t="shared" si="380"/>
        <v>0</v>
      </c>
      <c r="BE998" s="2">
        <f t="shared" si="381"/>
        <v>0</v>
      </c>
      <c r="BF998" s="2">
        <f t="shared" si="382"/>
        <v>0</v>
      </c>
      <c r="BG998" s="2">
        <f t="shared" si="383"/>
        <v>0</v>
      </c>
      <c r="BH998" s="2">
        <f t="shared" si="384"/>
        <v>0</v>
      </c>
    </row>
    <row r="999" spans="1:60" x14ac:dyDescent="0.25">
      <c r="A999" s="1" t="s">
        <v>339</v>
      </c>
      <c r="B999" s="1" t="s">
        <v>340</v>
      </c>
      <c r="C999" s="1" t="s">
        <v>341</v>
      </c>
      <c r="D999" s="1" t="s">
        <v>561</v>
      </c>
      <c r="E999" s="1" t="s">
        <v>346</v>
      </c>
      <c r="F999" s="1" t="s">
        <v>347</v>
      </c>
      <c r="G999" s="1" t="s">
        <v>164</v>
      </c>
      <c r="H999" s="1" t="s">
        <v>17</v>
      </c>
      <c r="I999" s="1" t="s">
        <v>530</v>
      </c>
      <c r="J999" s="1" t="s">
        <v>145</v>
      </c>
      <c r="K999" s="1" t="s">
        <v>16</v>
      </c>
      <c r="L999" s="1" t="s">
        <v>146</v>
      </c>
      <c r="M999" s="2" t="str">
        <f t="shared" si="361"/>
        <v>UK9009112</v>
      </c>
      <c r="N999" s="2" t="str">
        <f t="shared" si="362"/>
        <v>Alde-Ore Estuary</v>
      </c>
      <c r="O999" s="2" t="str">
        <f t="shared" si="363"/>
        <v>SPA</v>
      </c>
      <c r="P999" s="2" t="str">
        <f t="shared" si="365"/>
        <v>H1330</v>
      </c>
      <c r="Q999" s="37" t="s">
        <v>667</v>
      </c>
      <c r="R999" s="37" t="s">
        <v>690</v>
      </c>
      <c r="S999" s="37" t="s">
        <v>242</v>
      </c>
      <c r="T999" s="37" t="s">
        <v>516</v>
      </c>
      <c r="U999" s="9">
        <f t="shared" si="366"/>
        <v>0</v>
      </c>
      <c r="V999" s="9">
        <f t="shared" si="367"/>
        <v>0</v>
      </c>
      <c r="W999" s="9">
        <f t="shared" si="368"/>
        <v>0</v>
      </c>
      <c r="X999" s="9">
        <f t="shared" si="369"/>
        <v>0</v>
      </c>
      <c r="Y999" s="9">
        <f t="shared" si="370"/>
        <v>0</v>
      </c>
      <c r="Z999" s="9">
        <f t="shared" si="371"/>
        <v>0</v>
      </c>
      <c r="AA999" s="9">
        <f t="shared" si="372"/>
        <v>0</v>
      </c>
      <c r="AB999" s="9">
        <f t="shared" si="373"/>
        <v>0</v>
      </c>
      <c r="AN999" s="10" t="str">
        <f t="shared" si="364"/>
        <v>Pen Llyn a`r Sarnau/ Lleyn Peninsula and the SarnauSAC</v>
      </c>
      <c r="AO999" s="10" t="str">
        <f t="shared" si="374"/>
        <v>Pen Llyn a`r Sarnau/ Lleyn Peninsula and the Sarnau</v>
      </c>
      <c r="AP999" s="9">
        <f>IFERROR(VLOOKUP($AN999,'Introduction probability'!$A$1:$L$128,5,FALSE),"0")</f>
        <v>0.5</v>
      </c>
      <c r="AQ999" s="9">
        <f>IFERROR(VLOOKUP($AN999,'Introduction probability'!$A$1:$L$128,6,FALSE),"0")</f>
        <v>0.5</v>
      </c>
      <c r="AR999" s="9">
        <f>IFERROR(VLOOKUP($AN999,'Introduction probability'!$A$1:$L$128,7,FALSE),"0")</f>
        <v>0.5</v>
      </c>
      <c r="AS999" s="9">
        <f>IFERROR(VLOOKUP($AN999,'Introduction probability'!$A$1:$L$128,8,FALSE),"0")</f>
        <v>1</v>
      </c>
      <c r="AT999" s="9">
        <f>IFERROR(VLOOKUP($AN999,'Introduction probability'!$A$1:$L$128,9,FALSE),"0")</f>
        <v>0.5</v>
      </c>
      <c r="AU999" s="9">
        <f>IFERROR(VLOOKUP($AN999,'Introduction probability'!$A$1:$L$128,10,FALSE),"0")</f>
        <v>1</v>
      </c>
      <c r="AV999" s="9">
        <f>IFERROR(VLOOKUP($AN999,'Introduction probability'!$A$1:$L$128,11,FALSE),"0")</f>
        <v>1</v>
      </c>
      <c r="AW999" s="9">
        <f>IFERROR(VLOOKUP($AN999,'Introduction probability'!$A$1:$L$128,12,FALSE),"0")</f>
        <v>0.5</v>
      </c>
      <c r="AY999" s="2" t="str">
        <f t="shared" si="375"/>
        <v>Pen Llyn a`r Sarnau/ Lleyn Peninsula and the Sarnau</v>
      </c>
      <c r="AZ999" s="2" t="str">
        <f t="shared" si="376"/>
        <v>SAC</v>
      </c>
      <c r="BA999" s="2">
        <f t="shared" si="377"/>
        <v>0</v>
      </c>
      <c r="BB999" s="2">
        <f t="shared" si="378"/>
        <v>0</v>
      </c>
      <c r="BC999" s="2">
        <f t="shared" si="379"/>
        <v>0</v>
      </c>
      <c r="BD999" s="2">
        <f t="shared" si="380"/>
        <v>0</v>
      </c>
      <c r="BE999" s="2">
        <f t="shared" si="381"/>
        <v>0</v>
      </c>
      <c r="BF999" s="2">
        <f t="shared" si="382"/>
        <v>0</v>
      </c>
      <c r="BG999" s="2">
        <f t="shared" si="383"/>
        <v>0</v>
      </c>
      <c r="BH999" s="2">
        <f t="shared" si="384"/>
        <v>0</v>
      </c>
    </row>
    <row r="1000" spans="1:60" x14ac:dyDescent="0.25">
      <c r="A1000" s="1" t="s">
        <v>339</v>
      </c>
      <c r="B1000" s="1" t="s">
        <v>340</v>
      </c>
      <c r="C1000" s="1" t="s">
        <v>341</v>
      </c>
      <c r="D1000" s="1" t="s">
        <v>561</v>
      </c>
      <c r="E1000" s="1" t="s">
        <v>346</v>
      </c>
      <c r="F1000" s="1" t="s">
        <v>347</v>
      </c>
      <c r="G1000" s="1" t="s">
        <v>164</v>
      </c>
      <c r="H1000" s="1" t="s">
        <v>17</v>
      </c>
      <c r="I1000" s="1" t="s">
        <v>536</v>
      </c>
      <c r="J1000" s="1" t="s">
        <v>147</v>
      </c>
      <c r="K1000" s="1" t="s">
        <v>16</v>
      </c>
      <c r="L1000" s="1" t="s">
        <v>146</v>
      </c>
      <c r="M1000" s="2" t="str">
        <f t="shared" si="361"/>
        <v>UK9009112</v>
      </c>
      <c r="N1000" s="2" t="str">
        <f t="shared" si="362"/>
        <v>Alde-Ore Estuary</v>
      </c>
      <c r="O1000" s="2" t="str">
        <f t="shared" si="363"/>
        <v>SPA</v>
      </c>
      <c r="P1000" s="2" t="str">
        <f t="shared" si="365"/>
        <v>H1150</v>
      </c>
      <c r="Q1000" s="37" t="s">
        <v>667</v>
      </c>
      <c r="R1000" s="37" t="s">
        <v>690</v>
      </c>
      <c r="S1000" s="37" t="s">
        <v>242</v>
      </c>
      <c r="T1000" s="37" t="s">
        <v>515</v>
      </c>
      <c r="U1000" s="9">
        <f t="shared" si="366"/>
        <v>0</v>
      </c>
      <c r="V1000" s="9">
        <f t="shared" si="367"/>
        <v>0</v>
      </c>
      <c r="W1000" s="9">
        <f t="shared" si="368"/>
        <v>0</v>
      </c>
      <c r="X1000" s="9">
        <f t="shared" si="369"/>
        <v>0</v>
      </c>
      <c r="Y1000" s="9">
        <f t="shared" si="370"/>
        <v>0</v>
      </c>
      <c r="Z1000" s="9">
        <f t="shared" si="371"/>
        <v>0</v>
      </c>
      <c r="AA1000" s="9">
        <f t="shared" si="372"/>
        <v>0</v>
      </c>
      <c r="AB1000" s="9">
        <f t="shared" si="373"/>
        <v>0</v>
      </c>
      <c r="AN1000" s="10" t="str">
        <f t="shared" si="364"/>
        <v>Pen Llyn a`r Sarnau/ Lleyn Peninsula and the SarnauSAC</v>
      </c>
      <c r="AO1000" s="10" t="str">
        <f t="shared" si="374"/>
        <v>Pen Llyn a`r Sarnau/ Lleyn Peninsula and the Sarnau</v>
      </c>
      <c r="AP1000" s="9">
        <f>IFERROR(VLOOKUP($AN1000,'Introduction probability'!$A$1:$L$128,5,FALSE),"0")</f>
        <v>0.5</v>
      </c>
      <c r="AQ1000" s="9">
        <f>IFERROR(VLOOKUP($AN1000,'Introduction probability'!$A$1:$L$128,6,FALSE),"0")</f>
        <v>0.5</v>
      </c>
      <c r="AR1000" s="9">
        <f>IFERROR(VLOOKUP($AN1000,'Introduction probability'!$A$1:$L$128,7,FALSE),"0")</f>
        <v>0.5</v>
      </c>
      <c r="AS1000" s="9">
        <f>IFERROR(VLOOKUP($AN1000,'Introduction probability'!$A$1:$L$128,8,FALSE),"0")</f>
        <v>1</v>
      </c>
      <c r="AT1000" s="9">
        <f>IFERROR(VLOOKUP($AN1000,'Introduction probability'!$A$1:$L$128,9,FALSE),"0")</f>
        <v>0.5</v>
      </c>
      <c r="AU1000" s="9">
        <f>IFERROR(VLOOKUP($AN1000,'Introduction probability'!$A$1:$L$128,10,FALSE),"0")</f>
        <v>1</v>
      </c>
      <c r="AV1000" s="9">
        <f>IFERROR(VLOOKUP($AN1000,'Introduction probability'!$A$1:$L$128,11,FALSE),"0")</f>
        <v>1</v>
      </c>
      <c r="AW1000" s="9">
        <f>IFERROR(VLOOKUP($AN1000,'Introduction probability'!$A$1:$L$128,12,FALSE),"0")</f>
        <v>0.5</v>
      </c>
      <c r="AY1000" s="2" t="str">
        <f t="shared" si="375"/>
        <v>Pen Llyn a`r Sarnau/ Lleyn Peninsula and the Sarnau</v>
      </c>
      <c r="AZ1000" s="2" t="str">
        <f t="shared" si="376"/>
        <v>SAC</v>
      </c>
      <c r="BA1000" s="2">
        <f t="shared" si="377"/>
        <v>0</v>
      </c>
      <c r="BB1000" s="2">
        <f t="shared" si="378"/>
        <v>0</v>
      </c>
      <c r="BC1000" s="2">
        <f t="shared" si="379"/>
        <v>0</v>
      </c>
      <c r="BD1000" s="2">
        <f t="shared" si="380"/>
        <v>0</v>
      </c>
      <c r="BE1000" s="2">
        <f t="shared" si="381"/>
        <v>0</v>
      </c>
      <c r="BF1000" s="2">
        <f t="shared" si="382"/>
        <v>0</v>
      </c>
      <c r="BG1000" s="2">
        <f t="shared" si="383"/>
        <v>0</v>
      </c>
      <c r="BH1000" s="2">
        <f t="shared" si="384"/>
        <v>0</v>
      </c>
    </row>
    <row r="1001" spans="1:60" x14ac:dyDescent="0.25">
      <c r="A1001" s="1" t="s">
        <v>339</v>
      </c>
      <c r="B1001" s="1" t="s">
        <v>340</v>
      </c>
      <c r="C1001" s="1" t="s">
        <v>341</v>
      </c>
      <c r="D1001" s="1" t="s">
        <v>561</v>
      </c>
      <c r="E1001" s="1" t="s">
        <v>346</v>
      </c>
      <c r="F1001" s="1" t="s">
        <v>347</v>
      </c>
      <c r="G1001" s="1" t="s">
        <v>164</v>
      </c>
      <c r="H1001" s="1" t="s">
        <v>17</v>
      </c>
      <c r="I1001" s="1" t="s">
        <v>635</v>
      </c>
      <c r="J1001" s="1" t="s">
        <v>348</v>
      </c>
      <c r="K1001" s="1" t="s">
        <v>16</v>
      </c>
      <c r="L1001" s="1" t="s">
        <v>146</v>
      </c>
      <c r="M1001" s="2" t="str">
        <f t="shared" si="361"/>
        <v>UK9009112</v>
      </c>
      <c r="N1001" s="2" t="str">
        <f t="shared" si="362"/>
        <v>Alde-Ore Estuary</v>
      </c>
      <c r="O1001" s="2" t="str">
        <f t="shared" si="363"/>
        <v>SPA</v>
      </c>
      <c r="P1001" s="2" t="str">
        <f t="shared" si="365"/>
        <v>SH_1</v>
      </c>
      <c r="Q1001" s="37" t="s">
        <v>667</v>
      </c>
      <c r="R1001" s="37" t="s">
        <v>690</v>
      </c>
      <c r="S1001" s="37" t="s">
        <v>242</v>
      </c>
      <c r="T1001" s="37" t="s">
        <v>554</v>
      </c>
      <c r="U1001" s="9">
        <f t="shared" si="366"/>
        <v>0</v>
      </c>
      <c r="V1001" s="9">
        <f t="shared" si="367"/>
        <v>0</v>
      </c>
      <c r="W1001" s="9">
        <f t="shared" si="368"/>
        <v>0</v>
      </c>
      <c r="X1001" s="9">
        <f t="shared" si="369"/>
        <v>0</v>
      </c>
      <c r="Y1001" s="9">
        <f t="shared" si="370"/>
        <v>0</v>
      </c>
      <c r="Z1001" s="9">
        <f t="shared" si="371"/>
        <v>0</v>
      </c>
      <c r="AA1001" s="9">
        <f t="shared" si="372"/>
        <v>0</v>
      </c>
      <c r="AB1001" s="9">
        <f t="shared" si="373"/>
        <v>0</v>
      </c>
      <c r="AN1001" s="10" t="str">
        <f t="shared" si="364"/>
        <v>Pen Llyn a`r Sarnau/ Lleyn Peninsula and the SarnauSAC</v>
      </c>
      <c r="AO1001" s="10" t="str">
        <f t="shared" si="374"/>
        <v>Pen Llyn a`r Sarnau/ Lleyn Peninsula and the Sarnau</v>
      </c>
      <c r="AP1001" s="9">
        <f>IFERROR(VLOOKUP($AN1001,'Introduction probability'!$A$1:$L$128,5,FALSE),"0")</f>
        <v>0.5</v>
      </c>
      <c r="AQ1001" s="9">
        <f>IFERROR(VLOOKUP($AN1001,'Introduction probability'!$A$1:$L$128,6,FALSE),"0")</f>
        <v>0.5</v>
      </c>
      <c r="AR1001" s="9">
        <f>IFERROR(VLOOKUP($AN1001,'Introduction probability'!$A$1:$L$128,7,FALSE),"0")</f>
        <v>0.5</v>
      </c>
      <c r="AS1001" s="9">
        <f>IFERROR(VLOOKUP($AN1001,'Introduction probability'!$A$1:$L$128,8,FALSE),"0")</f>
        <v>1</v>
      </c>
      <c r="AT1001" s="9">
        <f>IFERROR(VLOOKUP($AN1001,'Introduction probability'!$A$1:$L$128,9,FALSE),"0")</f>
        <v>0.5</v>
      </c>
      <c r="AU1001" s="9">
        <f>IFERROR(VLOOKUP($AN1001,'Introduction probability'!$A$1:$L$128,10,FALSE),"0")</f>
        <v>1</v>
      </c>
      <c r="AV1001" s="9">
        <f>IFERROR(VLOOKUP($AN1001,'Introduction probability'!$A$1:$L$128,11,FALSE),"0")</f>
        <v>1</v>
      </c>
      <c r="AW1001" s="9">
        <f>IFERROR(VLOOKUP($AN1001,'Introduction probability'!$A$1:$L$128,12,FALSE),"0")</f>
        <v>0.5</v>
      </c>
      <c r="AY1001" s="2" t="str">
        <f t="shared" si="375"/>
        <v>Pen Llyn a`r Sarnau/ Lleyn Peninsula and the Sarnau</v>
      </c>
      <c r="AZ1001" s="2" t="str">
        <f t="shared" si="376"/>
        <v>SAC</v>
      </c>
      <c r="BA1001" s="2">
        <f t="shared" si="377"/>
        <v>0</v>
      </c>
      <c r="BB1001" s="2">
        <f t="shared" si="378"/>
        <v>0</v>
      </c>
      <c r="BC1001" s="2">
        <f t="shared" si="379"/>
        <v>0</v>
      </c>
      <c r="BD1001" s="2">
        <f t="shared" si="380"/>
        <v>0</v>
      </c>
      <c r="BE1001" s="2">
        <f t="shared" si="381"/>
        <v>0</v>
      </c>
      <c r="BF1001" s="2">
        <f t="shared" si="382"/>
        <v>0</v>
      </c>
      <c r="BG1001" s="2">
        <f t="shared" si="383"/>
        <v>0</v>
      </c>
      <c r="BH1001" s="2">
        <f t="shared" si="384"/>
        <v>0</v>
      </c>
    </row>
    <row r="1002" spans="1:60" x14ac:dyDescent="0.25">
      <c r="A1002" s="1" t="s">
        <v>339</v>
      </c>
      <c r="B1002" s="1" t="s">
        <v>340</v>
      </c>
      <c r="C1002" s="1" t="s">
        <v>341</v>
      </c>
      <c r="D1002" s="1" t="s">
        <v>561</v>
      </c>
      <c r="E1002" s="1" t="s">
        <v>346</v>
      </c>
      <c r="F1002" s="1" t="s">
        <v>347</v>
      </c>
      <c r="G1002" s="1" t="s">
        <v>164</v>
      </c>
      <c r="H1002" s="1" t="s">
        <v>17</v>
      </c>
      <c r="I1002" s="1" t="s">
        <v>596</v>
      </c>
      <c r="J1002" s="1" t="s">
        <v>187</v>
      </c>
      <c r="K1002" s="1" t="s">
        <v>16</v>
      </c>
      <c r="L1002" s="1" t="s">
        <v>146</v>
      </c>
      <c r="M1002" s="2" t="str">
        <f t="shared" si="361"/>
        <v>UK9009112</v>
      </c>
      <c r="N1002" s="2" t="str">
        <f t="shared" si="362"/>
        <v>Alde-Ore Estuary</v>
      </c>
      <c r="O1002" s="2" t="str">
        <f t="shared" si="363"/>
        <v>SPA</v>
      </c>
      <c r="P1002" s="2" t="str">
        <f t="shared" si="365"/>
        <v>SH_2</v>
      </c>
      <c r="Q1002" s="37" t="s">
        <v>667</v>
      </c>
      <c r="R1002" s="37" t="s">
        <v>690</v>
      </c>
      <c r="S1002" s="37" t="s">
        <v>242</v>
      </c>
      <c r="T1002" s="37" t="s">
        <v>555</v>
      </c>
      <c r="U1002" s="9">
        <f t="shared" si="366"/>
        <v>0</v>
      </c>
      <c r="V1002" s="9">
        <f t="shared" si="367"/>
        <v>0</v>
      </c>
      <c r="W1002" s="9">
        <f t="shared" si="368"/>
        <v>0</v>
      </c>
      <c r="X1002" s="9">
        <f t="shared" si="369"/>
        <v>0</v>
      </c>
      <c r="Y1002" s="9">
        <f t="shared" si="370"/>
        <v>0</v>
      </c>
      <c r="Z1002" s="9">
        <f t="shared" si="371"/>
        <v>0</v>
      </c>
      <c r="AA1002" s="9">
        <f t="shared" si="372"/>
        <v>0</v>
      </c>
      <c r="AB1002" s="9">
        <f t="shared" si="373"/>
        <v>0</v>
      </c>
      <c r="AN1002" s="10" t="str">
        <f t="shared" si="364"/>
        <v>Pen Llyn a`r Sarnau/ Lleyn Peninsula and the SarnauSAC</v>
      </c>
      <c r="AO1002" s="10" t="str">
        <f t="shared" si="374"/>
        <v>Pen Llyn a`r Sarnau/ Lleyn Peninsula and the Sarnau</v>
      </c>
      <c r="AP1002" s="9">
        <f>IFERROR(VLOOKUP($AN1002,'Introduction probability'!$A$1:$L$128,5,FALSE),"0")</f>
        <v>0.5</v>
      </c>
      <c r="AQ1002" s="9">
        <f>IFERROR(VLOOKUP($AN1002,'Introduction probability'!$A$1:$L$128,6,FALSE),"0")</f>
        <v>0.5</v>
      </c>
      <c r="AR1002" s="9">
        <f>IFERROR(VLOOKUP($AN1002,'Introduction probability'!$A$1:$L$128,7,FALSE),"0")</f>
        <v>0.5</v>
      </c>
      <c r="AS1002" s="9">
        <f>IFERROR(VLOOKUP($AN1002,'Introduction probability'!$A$1:$L$128,8,FALSE),"0")</f>
        <v>1</v>
      </c>
      <c r="AT1002" s="9">
        <f>IFERROR(VLOOKUP($AN1002,'Introduction probability'!$A$1:$L$128,9,FALSE),"0")</f>
        <v>0.5</v>
      </c>
      <c r="AU1002" s="9">
        <f>IFERROR(VLOOKUP($AN1002,'Introduction probability'!$A$1:$L$128,10,FALSE),"0")</f>
        <v>1</v>
      </c>
      <c r="AV1002" s="9">
        <f>IFERROR(VLOOKUP($AN1002,'Introduction probability'!$A$1:$L$128,11,FALSE),"0")</f>
        <v>1</v>
      </c>
      <c r="AW1002" s="9">
        <f>IFERROR(VLOOKUP($AN1002,'Introduction probability'!$A$1:$L$128,12,FALSE),"0")</f>
        <v>0.5</v>
      </c>
      <c r="AY1002" s="2" t="str">
        <f t="shared" si="375"/>
        <v>Pen Llyn a`r Sarnau/ Lleyn Peninsula and the Sarnau</v>
      </c>
      <c r="AZ1002" s="2" t="str">
        <f t="shared" si="376"/>
        <v>SAC</v>
      </c>
      <c r="BA1002" s="2">
        <f t="shared" si="377"/>
        <v>0</v>
      </c>
      <c r="BB1002" s="2">
        <f t="shared" si="378"/>
        <v>0</v>
      </c>
      <c r="BC1002" s="2">
        <f t="shared" si="379"/>
        <v>0</v>
      </c>
      <c r="BD1002" s="2">
        <f t="shared" si="380"/>
        <v>0</v>
      </c>
      <c r="BE1002" s="2">
        <f t="shared" si="381"/>
        <v>0</v>
      </c>
      <c r="BF1002" s="2">
        <f t="shared" si="382"/>
        <v>0</v>
      </c>
      <c r="BG1002" s="2">
        <f t="shared" si="383"/>
        <v>0</v>
      </c>
      <c r="BH1002" s="2">
        <f t="shared" si="384"/>
        <v>0</v>
      </c>
    </row>
    <row r="1003" spans="1:60" x14ac:dyDescent="0.25">
      <c r="A1003" s="1" t="s">
        <v>339</v>
      </c>
      <c r="B1003" s="1" t="s">
        <v>340</v>
      </c>
      <c r="C1003" s="1" t="s">
        <v>341</v>
      </c>
      <c r="D1003" s="1" t="s">
        <v>561</v>
      </c>
      <c r="E1003" s="1" t="s">
        <v>346</v>
      </c>
      <c r="F1003" s="1" t="s">
        <v>347</v>
      </c>
      <c r="G1003" s="1" t="s">
        <v>164</v>
      </c>
      <c r="H1003" s="1" t="s">
        <v>17</v>
      </c>
      <c r="I1003" s="1" t="s">
        <v>543</v>
      </c>
      <c r="J1003" s="1" t="s">
        <v>148</v>
      </c>
      <c r="K1003" s="1" t="s">
        <v>16</v>
      </c>
      <c r="L1003" s="1" t="s">
        <v>146</v>
      </c>
      <c r="M1003" s="2" t="str">
        <f t="shared" si="361"/>
        <v>UK9009112</v>
      </c>
      <c r="N1003" s="2" t="str">
        <f t="shared" si="362"/>
        <v>Alde-Ore Estuary</v>
      </c>
      <c r="O1003" s="2" t="str">
        <f t="shared" si="363"/>
        <v>SPA</v>
      </c>
      <c r="P1003" s="2" t="str">
        <f t="shared" si="365"/>
        <v>H1310</v>
      </c>
      <c r="Q1003" s="37" t="s">
        <v>667</v>
      </c>
      <c r="R1003" s="37" t="s">
        <v>690</v>
      </c>
      <c r="S1003" s="37" t="s">
        <v>242</v>
      </c>
      <c r="T1003" s="37" t="s">
        <v>677</v>
      </c>
      <c r="U1003" s="9">
        <f t="shared" si="366"/>
        <v>0</v>
      </c>
      <c r="V1003" s="9">
        <f t="shared" si="367"/>
        <v>0</v>
      </c>
      <c r="W1003" s="9">
        <f t="shared" si="368"/>
        <v>0</v>
      </c>
      <c r="X1003" s="9">
        <f t="shared" si="369"/>
        <v>0</v>
      </c>
      <c r="Y1003" s="9">
        <f t="shared" si="370"/>
        <v>0</v>
      </c>
      <c r="Z1003" s="9">
        <f t="shared" si="371"/>
        <v>0</v>
      </c>
      <c r="AA1003" s="9">
        <f t="shared" si="372"/>
        <v>0</v>
      </c>
      <c r="AB1003" s="9">
        <f t="shared" si="373"/>
        <v>0</v>
      </c>
      <c r="AN1003" s="10" t="str">
        <f t="shared" si="364"/>
        <v>Pen Llyn a`r Sarnau/ Lleyn Peninsula and the SarnauSAC</v>
      </c>
      <c r="AO1003" s="10" t="str">
        <f t="shared" si="374"/>
        <v>Pen Llyn a`r Sarnau/ Lleyn Peninsula and the Sarnau</v>
      </c>
      <c r="AP1003" s="9">
        <f>IFERROR(VLOOKUP($AN1003,'Introduction probability'!$A$1:$L$128,5,FALSE),"0")</f>
        <v>0.5</v>
      </c>
      <c r="AQ1003" s="9">
        <f>IFERROR(VLOOKUP($AN1003,'Introduction probability'!$A$1:$L$128,6,FALSE),"0")</f>
        <v>0.5</v>
      </c>
      <c r="AR1003" s="9">
        <f>IFERROR(VLOOKUP($AN1003,'Introduction probability'!$A$1:$L$128,7,FALSE),"0")</f>
        <v>0.5</v>
      </c>
      <c r="AS1003" s="9">
        <f>IFERROR(VLOOKUP($AN1003,'Introduction probability'!$A$1:$L$128,8,FALSE),"0")</f>
        <v>1</v>
      </c>
      <c r="AT1003" s="9">
        <f>IFERROR(VLOOKUP($AN1003,'Introduction probability'!$A$1:$L$128,9,FALSE),"0")</f>
        <v>0.5</v>
      </c>
      <c r="AU1003" s="9">
        <f>IFERROR(VLOOKUP($AN1003,'Introduction probability'!$A$1:$L$128,10,FALSE),"0")</f>
        <v>1</v>
      </c>
      <c r="AV1003" s="9">
        <f>IFERROR(VLOOKUP($AN1003,'Introduction probability'!$A$1:$L$128,11,FALSE),"0")</f>
        <v>1</v>
      </c>
      <c r="AW1003" s="9">
        <f>IFERROR(VLOOKUP($AN1003,'Introduction probability'!$A$1:$L$128,12,FALSE),"0")</f>
        <v>0.5</v>
      </c>
      <c r="AY1003" s="2" t="str">
        <f t="shared" si="375"/>
        <v>Pen Llyn a`r Sarnau/ Lleyn Peninsula and the Sarnau</v>
      </c>
      <c r="AZ1003" s="2" t="str">
        <f t="shared" si="376"/>
        <v>SAC</v>
      </c>
      <c r="BA1003" s="2">
        <f t="shared" si="377"/>
        <v>0</v>
      </c>
      <c r="BB1003" s="2">
        <f t="shared" si="378"/>
        <v>0</v>
      </c>
      <c r="BC1003" s="2">
        <f t="shared" si="379"/>
        <v>0</v>
      </c>
      <c r="BD1003" s="2">
        <f t="shared" si="380"/>
        <v>0</v>
      </c>
      <c r="BE1003" s="2">
        <f t="shared" si="381"/>
        <v>0</v>
      </c>
      <c r="BF1003" s="2">
        <f t="shared" si="382"/>
        <v>0</v>
      </c>
      <c r="BG1003" s="2">
        <f t="shared" si="383"/>
        <v>0</v>
      </c>
      <c r="BH1003" s="2">
        <f t="shared" si="384"/>
        <v>0</v>
      </c>
    </row>
    <row r="1004" spans="1:60" x14ac:dyDescent="0.25">
      <c r="A1004" s="1" t="s">
        <v>339</v>
      </c>
      <c r="B1004" s="1" t="s">
        <v>340</v>
      </c>
      <c r="C1004" s="1" t="s">
        <v>341</v>
      </c>
      <c r="D1004" s="1" t="s">
        <v>561</v>
      </c>
      <c r="E1004" s="1" t="s">
        <v>346</v>
      </c>
      <c r="F1004" s="1" t="s">
        <v>347</v>
      </c>
      <c r="G1004" s="1" t="s">
        <v>164</v>
      </c>
      <c r="H1004" s="1" t="s">
        <v>17</v>
      </c>
      <c r="I1004" s="1" t="s">
        <v>549</v>
      </c>
      <c r="J1004" s="1" t="s">
        <v>189</v>
      </c>
      <c r="K1004" s="1" t="s">
        <v>16</v>
      </c>
      <c r="L1004" s="1" t="s">
        <v>146</v>
      </c>
      <c r="M1004" s="2" t="str">
        <f t="shared" si="361"/>
        <v>UK9009112</v>
      </c>
      <c r="N1004" s="2" t="str">
        <f t="shared" si="362"/>
        <v>Alde-Ore Estuary</v>
      </c>
      <c r="O1004" s="2" t="str">
        <f t="shared" si="363"/>
        <v>SPA</v>
      </c>
      <c r="P1004" s="2" t="str">
        <f t="shared" si="365"/>
        <v>H1320</v>
      </c>
      <c r="Q1004" s="37" t="s">
        <v>667</v>
      </c>
      <c r="R1004" s="37" t="s">
        <v>690</v>
      </c>
      <c r="S1004" s="37" t="s">
        <v>242</v>
      </c>
      <c r="T1004" s="37" t="s">
        <v>679</v>
      </c>
      <c r="U1004" s="9">
        <f t="shared" si="366"/>
        <v>0</v>
      </c>
      <c r="V1004" s="9">
        <f t="shared" si="367"/>
        <v>0</v>
      </c>
      <c r="W1004" s="9">
        <f t="shared" si="368"/>
        <v>0</v>
      </c>
      <c r="X1004" s="9">
        <f t="shared" si="369"/>
        <v>0</v>
      </c>
      <c r="Y1004" s="9">
        <f t="shared" si="370"/>
        <v>0</v>
      </c>
      <c r="Z1004" s="9">
        <f t="shared" si="371"/>
        <v>0</v>
      </c>
      <c r="AA1004" s="9">
        <f t="shared" si="372"/>
        <v>0</v>
      </c>
      <c r="AB1004" s="9">
        <f t="shared" si="373"/>
        <v>0</v>
      </c>
      <c r="AN1004" s="10" t="str">
        <f t="shared" si="364"/>
        <v>Pen Llyn a`r Sarnau/ Lleyn Peninsula and the SarnauSAC</v>
      </c>
      <c r="AO1004" s="10" t="str">
        <f t="shared" si="374"/>
        <v>Pen Llyn a`r Sarnau/ Lleyn Peninsula and the Sarnau</v>
      </c>
      <c r="AP1004" s="9">
        <f>IFERROR(VLOOKUP($AN1004,'Introduction probability'!$A$1:$L$128,5,FALSE),"0")</f>
        <v>0.5</v>
      </c>
      <c r="AQ1004" s="9">
        <f>IFERROR(VLOOKUP($AN1004,'Introduction probability'!$A$1:$L$128,6,FALSE),"0")</f>
        <v>0.5</v>
      </c>
      <c r="AR1004" s="9">
        <f>IFERROR(VLOOKUP($AN1004,'Introduction probability'!$A$1:$L$128,7,FALSE),"0")</f>
        <v>0.5</v>
      </c>
      <c r="AS1004" s="9">
        <f>IFERROR(VLOOKUP($AN1004,'Introduction probability'!$A$1:$L$128,8,FALSE),"0")</f>
        <v>1</v>
      </c>
      <c r="AT1004" s="9">
        <f>IFERROR(VLOOKUP($AN1004,'Introduction probability'!$A$1:$L$128,9,FALSE),"0")</f>
        <v>0.5</v>
      </c>
      <c r="AU1004" s="9">
        <f>IFERROR(VLOOKUP($AN1004,'Introduction probability'!$A$1:$L$128,10,FALSE),"0")</f>
        <v>1</v>
      </c>
      <c r="AV1004" s="9">
        <f>IFERROR(VLOOKUP($AN1004,'Introduction probability'!$A$1:$L$128,11,FALSE),"0")</f>
        <v>1</v>
      </c>
      <c r="AW1004" s="9">
        <f>IFERROR(VLOOKUP($AN1004,'Introduction probability'!$A$1:$L$128,12,FALSE),"0")</f>
        <v>0.5</v>
      </c>
      <c r="AY1004" s="2" t="str">
        <f t="shared" si="375"/>
        <v>Pen Llyn a`r Sarnau/ Lleyn Peninsula and the Sarnau</v>
      </c>
      <c r="AZ1004" s="2" t="str">
        <f t="shared" si="376"/>
        <v>SAC</v>
      </c>
      <c r="BA1004" s="2">
        <f t="shared" si="377"/>
        <v>0</v>
      </c>
      <c r="BB1004" s="2">
        <f t="shared" si="378"/>
        <v>0</v>
      </c>
      <c r="BC1004" s="2">
        <f t="shared" si="379"/>
        <v>0</v>
      </c>
      <c r="BD1004" s="2">
        <f t="shared" si="380"/>
        <v>0</v>
      </c>
      <c r="BE1004" s="2">
        <f t="shared" si="381"/>
        <v>0</v>
      </c>
      <c r="BF1004" s="2">
        <f t="shared" si="382"/>
        <v>0</v>
      </c>
      <c r="BG1004" s="2">
        <f t="shared" si="383"/>
        <v>0</v>
      </c>
      <c r="BH1004" s="2">
        <f t="shared" si="384"/>
        <v>0</v>
      </c>
    </row>
    <row r="1005" spans="1:60" x14ac:dyDescent="0.25">
      <c r="A1005" s="1" t="s">
        <v>339</v>
      </c>
      <c r="B1005" s="1" t="s">
        <v>340</v>
      </c>
      <c r="C1005" s="1" t="s">
        <v>341</v>
      </c>
      <c r="D1005" s="1" t="s">
        <v>514</v>
      </c>
      <c r="E1005" s="1" t="s">
        <v>206</v>
      </c>
      <c r="F1005" s="1" t="s">
        <v>207</v>
      </c>
      <c r="G1005" s="1" t="s">
        <v>144</v>
      </c>
      <c r="H1005" s="1" t="s">
        <v>17</v>
      </c>
      <c r="I1005" s="1" t="s">
        <v>535</v>
      </c>
      <c r="J1005" s="1" t="s">
        <v>257</v>
      </c>
      <c r="K1005" s="1" t="s">
        <v>16</v>
      </c>
      <c r="L1005" s="1" t="s">
        <v>146</v>
      </c>
      <c r="M1005" s="2" t="str">
        <f t="shared" si="361"/>
        <v>UK9009112</v>
      </c>
      <c r="N1005" s="2" t="str">
        <f t="shared" si="362"/>
        <v>Alde-Ore Estuary</v>
      </c>
      <c r="O1005" s="2" t="str">
        <f t="shared" si="363"/>
        <v>SPA</v>
      </c>
      <c r="P1005" s="2" t="str">
        <f t="shared" si="365"/>
        <v>H1210</v>
      </c>
      <c r="Q1005" s="37" t="s">
        <v>667</v>
      </c>
      <c r="R1005" s="37" t="s">
        <v>690</v>
      </c>
      <c r="S1005" s="37" t="s">
        <v>242</v>
      </c>
      <c r="T1005" s="37" t="s">
        <v>553</v>
      </c>
      <c r="U1005" s="9">
        <f t="shared" si="366"/>
        <v>0</v>
      </c>
      <c r="V1005" s="9">
        <f t="shared" si="367"/>
        <v>0</v>
      </c>
      <c r="W1005" s="9">
        <f t="shared" si="368"/>
        <v>0</v>
      </c>
      <c r="X1005" s="9">
        <f t="shared" si="369"/>
        <v>0</v>
      </c>
      <c r="Y1005" s="9">
        <f t="shared" si="370"/>
        <v>0</v>
      </c>
      <c r="Z1005" s="9">
        <f t="shared" si="371"/>
        <v>0</v>
      </c>
      <c r="AA1005" s="9">
        <f t="shared" si="372"/>
        <v>0</v>
      </c>
      <c r="AB1005" s="9">
        <f t="shared" si="373"/>
        <v>0</v>
      </c>
      <c r="AN1005" s="10" t="str">
        <f t="shared" si="364"/>
        <v>Pen Llyn a`r Sarnau/ Lleyn Peninsula and the SarnauSAC</v>
      </c>
      <c r="AO1005" s="10" t="str">
        <f t="shared" si="374"/>
        <v>Pen Llyn a`r Sarnau/ Lleyn Peninsula and the Sarnau</v>
      </c>
      <c r="AP1005" s="9">
        <f>IFERROR(VLOOKUP($AN1005,'Introduction probability'!$A$1:$L$128,5,FALSE),"0")</f>
        <v>0.5</v>
      </c>
      <c r="AQ1005" s="9">
        <f>IFERROR(VLOOKUP($AN1005,'Introduction probability'!$A$1:$L$128,6,FALSE),"0")</f>
        <v>0.5</v>
      </c>
      <c r="AR1005" s="9">
        <f>IFERROR(VLOOKUP($AN1005,'Introduction probability'!$A$1:$L$128,7,FALSE),"0")</f>
        <v>0.5</v>
      </c>
      <c r="AS1005" s="9">
        <f>IFERROR(VLOOKUP($AN1005,'Introduction probability'!$A$1:$L$128,8,FALSE),"0")</f>
        <v>1</v>
      </c>
      <c r="AT1005" s="9">
        <f>IFERROR(VLOOKUP($AN1005,'Introduction probability'!$A$1:$L$128,9,FALSE),"0")</f>
        <v>0.5</v>
      </c>
      <c r="AU1005" s="9">
        <f>IFERROR(VLOOKUP($AN1005,'Introduction probability'!$A$1:$L$128,10,FALSE),"0")</f>
        <v>1</v>
      </c>
      <c r="AV1005" s="9">
        <f>IFERROR(VLOOKUP($AN1005,'Introduction probability'!$A$1:$L$128,11,FALSE),"0")</f>
        <v>1</v>
      </c>
      <c r="AW1005" s="9">
        <f>IFERROR(VLOOKUP($AN1005,'Introduction probability'!$A$1:$L$128,12,FALSE),"0")</f>
        <v>0.5</v>
      </c>
      <c r="AY1005" s="2" t="str">
        <f t="shared" si="375"/>
        <v>Pen Llyn a`r Sarnau/ Lleyn Peninsula and the Sarnau</v>
      </c>
      <c r="AZ1005" s="2" t="str">
        <f t="shared" si="376"/>
        <v>SAC</v>
      </c>
      <c r="BA1005" s="2">
        <f t="shared" si="377"/>
        <v>0</v>
      </c>
      <c r="BB1005" s="2">
        <f t="shared" si="378"/>
        <v>0</v>
      </c>
      <c r="BC1005" s="2">
        <f t="shared" si="379"/>
        <v>0</v>
      </c>
      <c r="BD1005" s="2">
        <f t="shared" si="380"/>
        <v>0</v>
      </c>
      <c r="BE1005" s="2">
        <f t="shared" si="381"/>
        <v>0</v>
      </c>
      <c r="BF1005" s="2">
        <f t="shared" si="382"/>
        <v>0</v>
      </c>
      <c r="BG1005" s="2">
        <f t="shared" si="383"/>
        <v>0</v>
      </c>
      <c r="BH1005" s="2">
        <f t="shared" si="384"/>
        <v>0</v>
      </c>
    </row>
    <row r="1006" spans="1:60" x14ac:dyDescent="0.25">
      <c r="A1006" s="1" t="s">
        <v>339</v>
      </c>
      <c r="B1006" s="1" t="s">
        <v>340</v>
      </c>
      <c r="C1006" s="1" t="s">
        <v>341</v>
      </c>
      <c r="D1006" s="1" t="s">
        <v>514</v>
      </c>
      <c r="E1006" s="1" t="s">
        <v>206</v>
      </c>
      <c r="F1006" s="1" t="s">
        <v>207</v>
      </c>
      <c r="G1006" s="1" t="s">
        <v>144</v>
      </c>
      <c r="H1006" s="1" t="s">
        <v>17</v>
      </c>
      <c r="I1006" s="1" t="s">
        <v>530</v>
      </c>
      <c r="J1006" s="1" t="s">
        <v>145</v>
      </c>
      <c r="K1006" s="1" t="s">
        <v>16</v>
      </c>
      <c r="L1006" s="1" t="s">
        <v>146</v>
      </c>
      <c r="M1006" s="2" t="str">
        <f t="shared" si="361"/>
        <v>UK9009112</v>
      </c>
      <c r="N1006" s="2" t="str">
        <f t="shared" si="362"/>
        <v>Alde-Ore Estuary</v>
      </c>
      <c r="O1006" s="2" t="str">
        <f t="shared" si="363"/>
        <v>SPA</v>
      </c>
      <c r="P1006" s="2" t="str">
        <f t="shared" si="365"/>
        <v>H1330</v>
      </c>
      <c r="Q1006" s="37" t="s">
        <v>667</v>
      </c>
      <c r="R1006" s="37" t="s">
        <v>690</v>
      </c>
      <c r="S1006" s="37" t="s">
        <v>242</v>
      </c>
      <c r="T1006" s="37" t="s">
        <v>512</v>
      </c>
      <c r="U1006" s="9">
        <f t="shared" si="366"/>
        <v>0</v>
      </c>
      <c r="V1006" s="9">
        <f t="shared" si="367"/>
        <v>0</v>
      </c>
      <c r="W1006" s="9">
        <f t="shared" si="368"/>
        <v>0</v>
      </c>
      <c r="X1006" s="9">
        <f t="shared" si="369"/>
        <v>0</v>
      </c>
      <c r="Y1006" s="9">
        <f t="shared" si="370"/>
        <v>0</v>
      </c>
      <c r="Z1006" s="9">
        <f t="shared" si="371"/>
        <v>0</v>
      </c>
      <c r="AA1006" s="9">
        <f t="shared" si="372"/>
        <v>0</v>
      </c>
      <c r="AB1006" s="9">
        <f t="shared" si="373"/>
        <v>0</v>
      </c>
      <c r="AN1006" s="10" t="str">
        <f t="shared" si="364"/>
        <v>Pen Llyn a`r Sarnau/ Lleyn Peninsula and the SarnauSAC</v>
      </c>
      <c r="AO1006" s="10" t="str">
        <f t="shared" si="374"/>
        <v>Pen Llyn a`r Sarnau/ Lleyn Peninsula and the Sarnau</v>
      </c>
      <c r="AP1006" s="9">
        <f>IFERROR(VLOOKUP($AN1006,'Introduction probability'!$A$1:$L$128,5,FALSE),"0")</f>
        <v>0.5</v>
      </c>
      <c r="AQ1006" s="9">
        <f>IFERROR(VLOOKUP($AN1006,'Introduction probability'!$A$1:$L$128,6,FALSE),"0")</f>
        <v>0.5</v>
      </c>
      <c r="AR1006" s="9">
        <f>IFERROR(VLOOKUP($AN1006,'Introduction probability'!$A$1:$L$128,7,FALSE),"0")</f>
        <v>0.5</v>
      </c>
      <c r="AS1006" s="9">
        <f>IFERROR(VLOOKUP($AN1006,'Introduction probability'!$A$1:$L$128,8,FALSE),"0")</f>
        <v>1</v>
      </c>
      <c r="AT1006" s="9">
        <f>IFERROR(VLOOKUP($AN1006,'Introduction probability'!$A$1:$L$128,9,FALSE),"0")</f>
        <v>0.5</v>
      </c>
      <c r="AU1006" s="9">
        <f>IFERROR(VLOOKUP($AN1006,'Introduction probability'!$A$1:$L$128,10,FALSE),"0")</f>
        <v>1</v>
      </c>
      <c r="AV1006" s="9">
        <f>IFERROR(VLOOKUP($AN1006,'Introduction probability'!$A$1:$L$128,11,FALSE),"0")</f>
        <v>1</v>
      </c>
      <c r="AW1006" s="9">
        <f>IFERROR(VLOOKUP($AN1006,'Introduction probability'!$A$1:$L$128,12,FALSE),"0")</f>
        <v>0.5</v>
      </c>
      <c r="AY1006" s="2" t="str">
        <f t="shared" si="375"/>
        <v>Pen Llyn a`r Sarnau/ Lleyn Peninsula and the Sarnau</v>
      </c>
      <c r="AZ1006" s="2" t="str">
        <f t="shared" si="376"/>
        <v>SAC</v>
      </c>
      <c r="BA1006" s="2">
        <f t="shared" si="377"/>
        <v>0</v>
      </c>
      <c r="BB1006" s="2">
        <f t="shared" si="378"/>
        <v>0</v>
      </c>
      <c r="BC1006" s="2">
        <f t="shared" si="379"/>
        <v>0</v>
      </c>
      <c r="BD1006" s="2">
        <f t="shared" si="380"/>
        <v>0</v>
      </c>
      <c r="BE1006" s="2">
        <f t="shared" si="381"/>
        <v>0</v>
      </c>
      <c r="BF1006" s="2">
        <f t="shared" si="382"/>
        <v>0</v>
      </c>
      <c r="BG1006" s="2">
        <f t="shared" si="383"/>
        <v>0</v>
      </c>
      <c r="BH1006" s="2">
        <f t="shared" si="384"/>
        <v>0</v>
      </c>
    </row>
    <row r="1007" spans="1:60" x14ac:dyDescent="0.25">
      <c r="A1007" s="1" t="s">
        <v>339</v>
      </c>
      <c r="B1007" s="1" t="s">
        <v>340</v>
      </c>
      <c r="C1007" s="1" t="s">
        <v>341</v>
      </c>
      <c r="D1007" s="1" t="s">
        <v>514</v>
      </c>
      <c r="E1007" s="1" t="s">
        <v>206</v>
      </c>
      <c r="F1007" s="1" t="s">
        <v>207</v>
      </c>
      <c r="G1007" s="1" t="s">
        <v>144</v>
      </c>
      <c r="H1007" s="1" t="s">
        <v>17</v>
      </c>
      <c r="I1007" s="1" t="s">
        <v>536</v>
      </c>
      <c r="J1007" s="1" t="s">
        <v>147</v>
      </c>
      <c r="K1007" s="1" t="s">
        <v>16</v>
      </c>
      <c r="L1007" s="1" t="s">
        <v>146</v>
      </c>
      <c r="M1007" s="2" t="str">
        <f t="shared" si="361"/>
        <v>UK9009112</v>
      </c>
      <c r="N1007" s="2" t="str">
        <f t="shared" si="362"/>
        <v>Alde-Ore Estuary</v>
      </c>
      <c r="O1007" s="2" t="str">
        <f t="shared" si="363"/>
        <v>SPA</v>
      </c>
      <c r="P1007" s="2" t="str">
        <f t="shared" si="365"/>
        <v>H1150</v>
      </c>
      <c r="Q1007" s="37" t="s">
        <v>667</v>
      </c>
      <c r="R1007" s="37" t="s">
        <v>691</v>
      </c>
      <c r="S1007" s="37" t="s">
        <v>242</v>
      </c>
      <c r="T1007" s="37" t="s">
        <v>532</v>
      </c>
      <c r="U1007" s="9">
        <f t="shared" si="366"/>
        <v>0</v>
      </c>
      <c r="V1007" s="9">
        <f t="shared" si="367"/>
        <v>0</v>
      </c>
      <c r="W1007" s="9">
        <f t="shared" si="368"/>
        <v>0</v>
      </c>
      <c r="X1007" s="9">
        <f t="shared" si="369"/>
        <v>0</v>
      </c>
      <c r="Y1007" s="9">
        <f t="shared" si="370"/>
        <v>0</v>
      </c>
      <c r="Z1007" s="9">
        <f t="shared" si="371"/>
        <v>0</v>
      </c>
      <c r="AA1007" s="9">
        <f t="shared" si="372"/>
        <v>0</v>
      </c>
      <c r="AB1007" s="9">
        <f t="shared" si="373"/>
        <v>0</v>
      </c>
      <c r="AN1007" s="10" t="str">
        <f t="shared" si="364"/>
        <v>Limestone Coast of South West Wales/ Arfordir Calchfaen de Orllewin CymruSAC</v>
      </c>
      <c r="AO1007" s="10" t="str">
        <f t="shared" si="374"/>
        <v>Limestone Coast of South West Wales/ Arfordir Calchfaen de Orllewin Cymru</v>
      </c>
      <c r="AP1007" s="9">
        <f>IFERROR(VLOOKUP($AN1007,'Introduction probability'!$A$1:$L$128,5,FALSE),"0")</f>
        <v>0.5</v>
      </c>
      <c r="AQ1007" s="9">
        <f>IFERROR(VLOOKUP($AN1007,'Introduction probability'!$A$1:$L$128,6,FALSE),"0")</f>
        <v>0.5</v>
      </c>
      <c r="AR1007" s="9">
        <f>IFERROR(VLOOKUP($AN1007,'Introduction probability'!$A$1:$L$128,7,FALSE),"0")</f>
        <v>0.5</v>
      </c>
      <c r="AS1007" s="9">
        <f>IFERROR(VLOOKUP($AN1007,'Introduction probability'!$A$1:$L$128,8,FALSE),"0")</f>
        <v>1</v>
      </c>
      <c r="AT1007" s="9">
        <f>IFERROR(VLOOKUP($AN1007,'Introduction probability'!$A$1:$L$128,9,FALSE),"0")</f>
        <v>0.5</v>
      </c>
      <c r="AU1007" s="9">
        <f>IFERROR(VLOOKUP($AN1007,'Introduction probability'!$A$1:$L$128,10,FALSE),"0")</f>
        <v>0.5</v>
      </c>
      <c r="AV1007" s="9">
        <f>IFERROR(VLOOKUP($AN1007,'Introduction probability'!$A$1:$L$128,11,FALSE),"0")</f>
        <v>0.5</v>
      </c>
      <c r="AW1007" s="9">
        <f>IFERROR(VLOOKUP($AN1007,'Introduction probability'!$A$1:$L$128,12,FALSE),"0")</f>
        <v>0.5</v>
      </c>
      <c r="AY1007" s="2" t="str">
        <f t="shared" si="375"/>
        <v>Limestone Coast of South West Wales/ Arfordir Calchfaen de Orllewin Cymru</v>
      </c>
      <c r="AZ1007" s="2" t="str">
        <f t="shared" si="376"/>
        <v>SAC</v>
      </c>
      <c r="BA1007" s="2">
        <f t="shared" si="377"/>
        <v>0</v>
      </c>
      <c r="BB1007" s="2">
        <f t="shared" si="378"/>
        <v>0</v>
      </c>
      <c r="BC1007" s="2">
        <f t="shared" si="379"/>
        <v>0</v>
      </c>
      <c r="BD1007" s="2">
        <f t="shared" si="380"/>
        <v>0</v>
      </c>
      <c r="BE1007" s="2">
        <f t="shared" si="381"/>
        <v>0</v>
      </c>
      <c r="BF1007" s="2">
        <f t="shared" si="382"/>
        <v>0</v>
      </c>
      <c r="BG1007" s="2">
        <f t="shared" si="383"/>
        <v>0</v>
      </c>
      <c r="BH1007" s="2">
        <f t="shared" si="384"/>
        <v>0</v>
      </c>
    </row>
    <row r="1008" spans="1:60" x14ac:dyDescent="0.25">
      <c r="A1008" s="1" t="s">
        <v>339</v>
      </c>
      <c r="B1008" s="1" t="s">
        <v>340</v>
      </c>
      <c r="C1008" s="1" t="s">
        <v>341</v>
      </c>
      <c r="D1008" s="1" t="s">
        <v>514</v>
      </c>
      <c r="E1008" s="1" t="s">
        <v>206</v>
      </c>
      <c r="F1008" s="1" t="s">
        <v>207</v>
      </c>
      <c r="G1008" s="1" t="s">
        <v>144</v>
      </c>
      <c r="H1008" s="1" t="s">
        <v>17</v>
      </c>
      <c r="I1008" s="1" t="s">
        <v>596</v>
      </c>
      <c r="J1008" s="1" t="s">
        <v>187</v>
      </c>
      <c r="K1008" s="1" t="s">
        <v>16</v>
      </c>
      <c r="L1008" s="1" t="s">
        <v>146</v>
      </c>
      <c r="M1008" s="2" t="str">
        <f t="shared" si="361"/>
        <v>UK9009112</v>
      </c>
      <c r="N1008" s="2" t="str">
        <f t="shared" si="362"/>
        <v>Alde-Ore Estuary</v>
      </c>
      <c r="O1008" s="2" t="str">
        <f t="shared" si="363"/>
        <v>SPA</v>
      </c>
      <c r="P1008" s="2" t="str">
        <f t="shared" si="365"/>
        <v>SH_2</v>
      </c>
      <c r="Q1008" s="37" t="s">
        <v>667</v>
      </c>
      <c r="R1008" s="37" t="s">
        <v>691</v>
      </c>
      <c r="S1008" s="37" t="s">
        <v>242</v>
      </c>
      <c r="T1008" s="37" t="s">
        <v>534</v>
      </c>
      <c r="U1008" s="9">
        <f t="shared" si="366"/>
        <v>0</v>
      </c>
      <c r="V1008" s="9">
        <f t="shared" si="367"/>
        <v>0</v>
      </c>
      <c r="W1008" s="9">
        <f t="shared" si="368"/>
        <v>0</v>
      </c>
      <c r="X1008" s="9">
        <f t="shared" si="369"/>
        <v>0</v>
      </c>
      <c r="Y1008" s="9">
        <f t="shared" si="370"/>
        <v>0</v>
      </c>
      <c r="Z1008" s="9">
        <f t="shared" si="371"/>
        <v>0</v>
      </c>
      <c r="AA1008" s="9">
        <f t="shared" si="372"/>
        <v>0</v>
      </c>
      <c r="AB1008" s="9">
        <f t="shared" si="373"/>
        <v>0</v>
      </c>
      <c r="AN1008" s="10" t="str">
        <f t="shared" si="364"/>
        <v>Limestone Coast of South West Wales/ Arfordir Calchfaen de Orllewin CymruSAC</v>
      </c>
      <c r="AO1008" s="10" t="str">
        <f t="shared" si="374"/>
        <v>Limestone Coast of South West Wales/ Arfordir Calchfaen de Orllewin Cymru</v>
      </c>
      <c r="AP1008" s="9">
        <f>IFERROR(VLOOKUP($AN1008,'Introduction probability'!$A$1:$L$128,5,FALSE),"0")</f>
        <v>0.5</v>
      </c>
      <c r="AQ1008" s="9">
        <f>IFERROR(VLOOKUP($AN1008,'Introduction probability'!$A$1:$L$128,6,FALSE),"0")</f>
        <v>0.5</v>
      </c>
      <c r="AR1008" s="9">
        <f>IFERROR(VLOOKUP($AN1008,'Introduction probability'!$A$1:$L$128,7,FALSE),"0")</f>
        <v>0.5</v>
      </c>
      <c r="AS1008" s="9">
        <f>IFERROR(VLOOKUP($AN1008,'Introduction probability'!$A$1:$L$128,8,FALSE),"0")</f>
        <v>1</v>
      </c>
      <c r="AT1008" s="9">
        <f>IFERROR(VLOOKUP($AN1008,'Introduction probability'!$A$1:$L$128,9,FALSE),"0")</f>
        <v>0.5</v>
      </c>
      <c r="AU1008" s="9">
        <f>IFERROR(VLOOKUP($AN1008,'Introduction probability'!$A$1:$L$128,10,FALSE),"0")</f>
        <v>0.5</v>
      </c>
      <c r="AV1008" s="9">
        <f>IFERROR(VLOOKUP($AN1008,'Introduction probability'!$A$1:$L$128,11,FALSE),"0")</f>
        <v>0.5</v>
      </c>
      <c r="AW1008" s="9">
        <f>IFERROR(VLOOKUP($AN1008,'Introduction probability'!$A$1:$L$128,12,FALSE),"0")</f>
        <v>0.5</v>
      </c>
      <c r="AY1008" s="2" t="str">
        <f t="shared" si="375"/>
        <v>Limestone Coast of South West Wales/ Arfordir Calchfaen de Orllewin Cymru</v>
      </c>
      <c r="AZ1008" s="2" t="str">
        <f t="shared" si="376"/>
        <v>SAC</v>
      </c>
      <c r="BA1008" s="2">
        <f t="shared" si="377"/>
        <v>0</v>
      </c>
      <c r="BB1008" s="2">
        <f t="shared" si="378"/>
        <v>0</v>
      </c>
      <c r="BC1008" s="2">
        <f t="shared" si="379"/>
        <v>0</v>
      </c>
      <c r="BD1008" s="2">
        <f t="shared" si="380"/>
        <v>0</v>
      </c>
      <c r="BE1008" s="2">
        <f t="shared" si="381"/>
        <v>0</v>
      </c>
      <c r="BF1008" s="2">
        <f t="shared" si="382"/>
        <v>0</v>
      </c>
      <c r="BG1008" s="2">
        <f t="shared" si="383"/>
        <v>0</v>
      </c>
      <c r="BH1008" s="2">
        <f t="shared" si="384"/>
        <v>0</v>
      </c>
    </row>
    <row r="1009" spans="1:60" x14ac:dyDescent="0.25">
      <c r="A1009" s="1" t="s">
        <v>339</v>
      </c>
      <c r="B1009" s="1" t="s">
        <v>340</v>
      </c>
      <c r="C1009" s="1" t="s">
        <v>341</v>
      </c>
      <c r="D1009" s="1" t="s">
        <v>514</v>
      </c>
      <c r="E1009" s="1" t="s">
        <v>206</v>
      </c>
      <c r="F1009" s="1" t="s">
        <v>207</v>
      </c>
      <c r="G1009" s="1" t="s">
        <v>144</v>
      </c>
      <c r="H1009" s="1" t="s">
        <v>17</v>
      </c>
      <c r="I1009" s="1" t="s">
        <v>594</v>
      </c>
      <c r="J1009" s="1" t="s">
        <v>154</v>
      </c>
      <c r="K1009" s="1" t="s">
        <v>16</v>
      </c>
      <c r="L1009" s="1" t="s">
        <v>19</v>
      </c>
      <c r="M1009" s="2" t="str">
        <f t="shared" si="361"/>
        <v>UK9009112</v>
      </c>
      <c r="N1009" s="2" t="str">
        <f t="shared" si="362"/>
        <v>Alde-Ore Estuary</v>
      </c>
      <c r="O1009" s="2" t="str">
        <f t="shared" si="363"/>
        <v>SPA</v>
      </c>
      <c r="P1009" s="2" t="str">
        <f t="shared" si="365"/>
        <v>SF_SH_5</v>
      </c>
      <c r="Q1009" s="37" t="s">
        <v>667</v>
      </c>
      <c r="R1009" s="37" t="s">
        <v>691</v>
      </c>
      <c r="S1009" s="37" t="s">
        <v>242</v>
      </c>
      <c r="T1009" s="37" t="s">
        <v>553</v>
      </c>
      <c r="U1009" s="9">
        <f t="shared" si="366"/>
        <v>0</v>
      </c>
      <c r="V1009" s="9">
        <f t="shared" si="367"/>
        <v>0</v>
      </c>
      <c r="W1009" s="9">
        <f t="shared" si="368"/>
        <v>0</v>
      </c>
      <c r="X1009" s="9">
        <f t="shared" si="369"/>
        <v>0</v>
      </c>
      <c r="Y1009" s="9">
        <f t="shared" si="370"/>
        <v>0</v>
      </c>
      <c r="Z1009" s="9">
        <f t="shared" si="371"/>
        <v>0</v>
      </c>
      <c r="AA1009" s="9">
        <f t="shared" si="372"/>
        <v>0</v>
      </c>
      <c r="AB1009" s="9">
        <f t="shared" si="373"/>
        <v>0</v>
      </c>
      <c r="AN1009" s="10" t="str">
        <f t="shared" si="364"/>
        <v>Limestone Coast of South West Wales/ Arfordir Calchfaen de Orllewin CymruSAC</v>
      </c>
      <c r="AO1009" s="10" t="str">
        <f t="shared" si="374"/>
        <v>Limestone Coast of South West Wales/ Arfordir Calchfaen de Orllewin Cymru</v>
      </c>
      <c r="AP1009" s="9">
        <f>IFERROR(VLOOKUP($AN1009,'Introduction probability'!$A$1:$L$128,5,FALSE),"0")</f>
        <v>0.5</v>
      </c>
      <c r="AQ1009" s="9">
        <f>IFERROR(VLOOKUP($AN1009,'Introduction probability'!$A$1:$L$128,6,FALSE),"0")</f>
        <v>0.5</v>
      </c>
      <c r="AR1009" s="9">
        <f>IFERROR(VLOOKUP($AN1009,'Introduction probability'!$A$1:$L$128,7,FALSE),"0")</f>
        <v>0.5</v>
      </c>
      <c r="AS1009" s="9">
        <f>IFERROR(VLOOKUP($AN1009,'Introduction probability'!$A$1:$L$128,8,FALSE),"0")</f>
        <v>1</v>
      </c>
      <c r="AT1009" s="9">
        <f>IFERROR(VLOOKUP($AN1009,'Introduction probability'!$A$1:$L$128,9,FALSE),"0")</f>
        <v>0.5</v>
      </c>
      <c r="AU1009" s="9">
        <f>IFERROR(VLOOKUP($AN1009,'Introduction probability'!$A$1:$L$128,10,FALSE),"0")</f>
        <v>0.5</v>
      </c>
      <c r="AV1009" s="9">
        <f>IFERROR(VLOOKUP($AN1009,'Introduction probability'!$A$1:$L$128,11,FALSE),"0")</f>
        <v>0.5</v>
      </c>
      <c r="AW1009" s="9">
        <f>IFERROR(VLOOKUP($AN1009,'Introduction probability'!$A$1:$L$128,12,FALSE),"0")</f>
        <v>0.5</v>
      </c>
      <c r="AY1009" s="2" t="str">
        <f t="shared" si="375"/>
        <v>Limestone Coast of South West Wales/ Arfordir Calchfaen de Orllewin Cymru</v>
      </c>
      <c r="AZ1009" s="2" t="str">
        <f t="shared" si="376"/>
        <v>SAC</v>
      </c>
      <c r="BA1009" s="2">
        <f t="shared" si="377"/>
        <v>0</v>
      </c>
      <c r="BB1009" s="2">
        <f t="shared" si="378"/>
        <v>0</v>
      </c>
      <c r="BC1009" s="2">
        <f t="shared" si="379"/>
        <v>0</v>
      </c>
      <c r="BD1009" s="2">
        <f t="shared" si="380"/>
        <v>0</v>
      </c>
      <c r="BE1009" s="2">
        <f t="shared" si="381"/>
        <v>0</v>
      </c>
      <c r="BF1009" s="2">
        <f t="shared" si="382"/>
        <v>0</v>
      </c>
      <c r="BG1009" s="2">
        <f t="shared" si="383"/>
        <v>0</v>
      </c>
      <c r="BH1009" s="2">
        <f t="shared" si="384"/>
        <v>0</v>
      </c>
    </row>
    <row r="1010" spans="1:60" x14ac:dyDescent="0.25">
      <c r="A1010" s="1" t="s">
        <v>339</v>
      </c>
      <c r="B1010" s="1" t="s">
        <v>340</v>
      </c>
      <c r="C1010" s="1" t="s">
        <v>341</v>
      </c>
      <c r="D1010" s="1" t="s">
        <v>514</v>
      </c>
      <c r="E1010" s="1" t="s">
        <v>206</v>
      </c>
      <c r="F1010" s="1" t="s">
        <v>207</v>
      </c>
      <c r="G1010" s="1" t="s">
        <v>144</v>
      </c>
      <c r="H1010" s="1" t="s">
        <v>17</v>
      </c>
      <c r="I1010" s="1" t="s">
        <v>459</v>
      </c>
      <c r="J1010" s="1" t="s">
        <v>46</v>
      </c>
      <c r="K1010" s="1" t="s">
        <v>16</v>
      </c>
      <c r="L1010" s="1" t="s">
        <v>19</v>
      </c>
      <c r="M1010" s="2" t="str">
        <f t="shared" si="361"/>
        <v>UK9009112</v>
      </c>
      <c r="N1010" s="2" t="str">
        <f t="shared" si="362"/>
        <v>Alde-Ore Estuary</v>
      </c>
      <c r="O1010" s="2" t="str">
        <f t="shared" si="363"/>
        <v>SPA</v>
      </c>
      <c r="P1010" s="2" t="str">
        <f t="shared" si="365"/>
        <v>A2.4</v>
      </c>
      <c r="Q1010" s="37" t="s">
        <v>667</v>
      </c>
      <c r="R1010" s="37" t="s">
        <v>691</v>
      </c>
      <c r="S1010" s="37" t="s">
        <v>242</v>
      </c>
      <c r="T1010" s="37" t="s">
        <v>512</v>
      </c>
      <c r="U1010" s="9">
        <f t="shared" si="366"/>
        <v>0</v>
      </c>
      <c r="V1010" s="9">
        <f t="shared" si="367"/>
        <v>0</v>
      </c>
      <c r="W1010" s="9">
        <f t="shared" si="368"/>
        <v>0</v>
      </c>
      <c r="X1010" s="9">
        <f t="shared" si="369"/>
        <v>0</v>
      </c>
      <c r="Y1010" s="9">
        <f t="shared" si="370"/>
        <v>0</v>
      </c>
      <c r="Z1010" s="9">
        <f t="shared" si="371"/>
        <v>0</v>
      </c>
      <c r="AA1010" s="9">
        <f t="shared" si="372"/>
        <v>0</v>
      </c>
      <c r="AB1010" s="9">
        <f t="shared" si="373"/>
        <v>0</v>
      </c>
      <c r="AN1010" s="10" t="str">
        <f t="shared" si="364"/>
        <v>Limestone Coast of South West Wales/ Arfordir Calchfaen de Orllewin CymruSAC</v>
      </c>
      <c r="AO1010" s="10" t="str">
        <f t="shared" si="374"/>
        <v>Limestone Coast of South West Wales/ Arfordir Calchfaen de Orllewin Cymru</v>
      </c>
      <c r="AP1010" s="9">
        <f>IFERROR(VLOOKUP($AN1010,'Introduction probability'!$A$1:$L$128,5,FALSE),"0")</f>
        <v>0.5</v>
      </c>
      <c r="AQ1010" s="9">
        <f>IFERROR(VLOOKUP($AN1010,'Introduction probability'!$A$1:$L$128,6,FALSE),"0")</f>
        <v>0.5</v>
      </c>
      <c r="AR1010" s="9">
        <f>IFERROR(VLOOKUP($AN1010,'Introduction probability'!$A$1:$L$128,7,FALSE),"0")</f>
        <v>0.5</v>
      </c>
      <c r="AS1010" s="9">
        <f>IFERROR(VLOOKUP($AN1010,'Introduction probability'!$A$1:$L$128,8,FALSE),"0")</f>
        <v>1</v>
      </c>
      <c r="AT1010" s="9">
        <f>IFERROR(VLOOKUP($AN1010,'Introduction probability'!$A$1:$L$128,9,FALSE),"0")</f>
        <v>0.5</v>
      </c>
      <c r="AU1010" s="9">
        <f>IFERROR(VLOOKUP($AN1010,'Introduction probability'!$A$1:$L$128,10,FALSE),"0")</f>
        <v>0.5</v>
      </c>
      <c r="AV1010" s="9">
        <f>IFERROR(VLOOKUP($AN1010,'Introduction probability'!$A$1:$L$128,11,FALSE),"0")</f>
        <v>0.5</v>
      </c>
      <c r="AW1010" s="9">
        <f>IFERROR(VLOOKUP($AN1010,'Introduction probability'!$A$1:$L$128,12,FALSE),"0")</f>
        <v>0.5</v>
      </c>
      <c r="AY1010" s="2" t="str">
        <f t="shared" si="375"/>
        <v>Limestone Coast of South West Wales/ Arfordir Calchfaen de Orllewin Cymru</v>
      </c>
      <c r="AZ1010" s="2" t="str">
        <f t="shared" si="376"/>
        <v>SAC</v>
      </c>
      <c r="BA1010" s="2">
        <f t="shared" si="377"/>
        <v>0</v>
      </c>
      <c r="BB1010" s="2">
        <f t="shared" si="378"/>
        <v>0</v>
      </c>
      <c r="BC1010" s="2">
        <f t="shared" si="379"/>
        <v>0</v>
      </c>
      <c r="BD1010" s="2">
        <f t="shared" si="380"/>
        <v>0</v>
      </c>
      <c r="BE1010" s="2">
        <f t="shared" si="381"/>
        <v>0</v>
      </c>
      <c r="BF1010" s="2">
        <f t="shared" si="382"/>
        <v>0</v>
      </c>
      <c r="BG1010" s="2">
        <f t="shared" si="383"/>
        <v>0</v>
      </c>
      <c r="BH1010" s="2">
        <f t="shared" si="384"/>
        <v>0</v>
      </c>
    </row>
    <row r="1011" spans="1:60" x14ac:dyDescent="0.25">
      <c r="A1011" s="1" t="s">
        <v>339</v>
      </c>
      <c r="B1011" s="1" t="s">
        <v>340</v>
      </c>
      <c r="C1011" s="1" t="s">
        <v>341</v>
      </c>
      <c r="D1011" s="1" t="s">
        <v>514</v>
      </c>
      <c r="E1011" s="1" t="s">
        <v>206</v>
      </c>
      <c r="F1011" s="1" t="s">
        <v>207</v>
      </c>
      <c r="G1011" s="1" t="s">
        <v>144</v>
      </c>
      <c r="H1011" s="1" t="s">
        <v>17</v>
      </c>
      <c r="I1011" s="1" t="s">
        <v>444</v>
      </c>
      <c r="J1011" s="1" t="s">
        <v>27</v>
      </c>
      <c r="K1011" s="1" t="s">
        <v>16</v>
      </c>
      <c r="L1011" s="1" t="s">
        <v>19</v>
      </c>
      <c r="M1011" s="2" t="str">
        <f t="shared" si="361"/>
        <v>UK9009112</v>
      </c>
      <c r="N1011" s="2" t="str">
        <f t="shared" si="362"/>
        <v>Alde-Ore Estuary</v>
      </c>
      <c r="O1011" s="2" t="str">
        <f t="shared" si="363"/>
        <v>SPA</v>
      </c>
      <c r="P1011" s="2" t="str">
        <f t="shared" si="365"/>
        <v>A2.3</v>
      </c>
      <c r="Q1011" s="37" t="s">
        <v>667</v>
      </c>
      <c r="R1011" s="37" t="s">
        <v>692</v>
      </c>
      <c r="S1011" s="37" t="s">
        <v>242</v>
      </c>
      <c r="T1011" s="37" t="s">
        <v>548</v>
      </c>
      <c r="U1011" s="9">
        <f t="shared" si="366"/>
        <v>0</v>
      </c>
      <c r="V1011" s="9">
        <f t="shared" si="367"/>
        <v>0</v>
      </c>
      <c r="W1011" s="9">
        <f t="shared" si="368"/>
        <v>0</v>
      </c>
      <c r="X1011" s="9">
        <f t="shared" si="369"/>
        <v>0</v>
      </c>
      <c r="Y1011" s="9">
        <f t="shared" si="370"/>
        <v>0</v>
      </c>
      <c r="Z1011" s="9">
        <f t="shared" si="371"/>
        <v>0</v>
      </c>
      <c r="AA1011" s="9">
        <f t="shared" si="372"/>
        <v>0</v>
      </c>
      <c r="AB1011" s="9">
        <f t="shared" si="373"/>
        <v>0</v>
      </c>
      <c r="AN1011" s="10" t="str">
        <f t="shared" si="364"/>
        <v>Carmarthen Bay and Estuaries/ Bae Caerfyrddin ac AberoeddSAC</v>
      </c>
      <c r="AO1011" s="10" t="str">
        <f t="shared" si="374"/>
        <v>Carmarthen Bay and Estuaries/ Bae Caerfyrddin ac Aberoedd</v>
      </c>
      <c r="AP1011" s="9">
        <f>IFERROR(VLOOKUP($AN1011,'Introduction probability'!$A$1:$L$128,5,FALSE),"0")</f>
        <v>0.5</v>
      </c>
      <c r="AQ1011" s="9">
        <f>IFERROR(VLOOKUP($AN1011,'Introduction probability'!$A$1:$L$128,6,FALSE),"0")</f>
        <v>0.5</v>
      </c>
      <c r="AR1011" s="9">
        <f>IFERROR(VLOOKUP($AN1011,'Introduction probability'!$A$1:$L$128,7,FALSE),"0")</f>
        <v>0.5</v>
      </c>
      <c r="AS1011" s="9">
        <f>IFERROR(VLOOKUP($AN1011,'Introduction probability'!$A$1:$L$128,8,FALSE),"0")</f>
        <v>1</v>
      </c>
      <c r="AT1011" s="9">
        <f>IFERROR(VLOOKUP($AN1011,'Introduction probability'!$A$1:$L$128,9,FALSE),"0")</f>
        <v>0.5</v>
      </c>
      <c r="AU1011" s="9">
        <f>IFERROR(VLOOKUP($AN1011,'Introduction probability'!$A$1:$L$128,10,FALSE),"0")</f>
        <v>0.5</v>
      </c>
      <c r="AV1011" s="9">
        <f>IFERROR(VLOOKUP($AN1011,'Introduction probability'!$A$1:$L$128,11,FALSE),"0")</f>
        <v>0.5</v>
      </c>
      <c r="AW1011" s="9">
        <f>IFERROR(VLOOKUP($AN1011,'Introduction probability'!$A$1:$L$128,12,FALSE),"0")</f>
        <v>0.5</v>
      </c>
      <c r="AY1011" s="2" t="str">
        <f t="shared" si="375"/>
        <v>Carmarthen Bay and Estuaries/ Bae Caerfyrddin ac Aberoedd</v>
      </c>
      <c r="AZ1011" s="2" t="str">
        <f t="shared" si="376"/>
        <v>SAC</v>
      </c>
      <c r="BA1011" s="2">
        <f t="shared" si="377"/>
        <v>0</v>
      </c>
      <c r="BB1011" s="2">
        <f t="shared" si="378"/>
        <v>0</v>
      </c>
      <c r="BC1011" s="2">
        <f t="shared" si="379"/>
        <v>0</v>
      </c>
      <c r="BD1011" s="2">
        <f t="shared" si="380"/>
        <v>0</v>
      </c>
      <c r="BE1011" s="2">
        <f t="shared" si="381"/>
        <v>0</v>
      </c>
      <c r="BF1011" s="2">
        <f t="shared" si="382"/>
        <v>0</v>
      </c>
      <c r="BG1011" s="2">
        <f t="shared" si="383"/>
        <v>0</v>
      </c>
      <c r="BH1011" s="2">
        <f t="shared" si="384"/>
        <v>0</v>
      </c>
    </row>
    <row r="1012" spans="1:60" x14ac:dyDescent="0.25">
      <c r="A1012" s="1" t="s">
        <v>339</v>
      </c>
      <c r="B1012" s="1" t="s">
        <v>340</v>
      </c>
      <c r="C1012" s="1" t="s">
        <v>341</v>
      </c>
      <c r="D1012" s="1" t="s">
        <v>514</v>
      </c>
      <c r="E1012" s="1" t="s">
        <v>206</v>
      </c>
      <c r="F1012" s="1" t="s">
        <v>207</v>
      </c>
      <c r="G1012" s="1" t="s">
        <v>144</v>
      </c>
      <c r="H1012" s="1" t="s">
        <v>17</v>
      </c>
      <c r="I1012" s="1" t="s">
        <v>465</v>
      </c>
      <c r="J1012" s="1" t="s">
        <v>56</v>
      </c>
      <c r="K1012" s="1" t="s">
        <v>16</v>
      </c>
      <c r="L1012" s="1" t="s">
        <v>19</v>
      </c>
      <c r="M1012" s="2" t="str">
        <f t="shared" si="361"/>
        <v>UK9009112</v>
      </c>
      <c r="N1012" s="2" t="str">
        <f t="shared" si="362"/>
        <v>Alde-Ore Estuary</v>
      </c>
      <c r="O1012" s="2" t="str">
        <f t="shared" si="363"/>
        <v>SPA</v>
      </c>
      <c r="P1012" s="2" t="str">
        <f t="shared" si="365"/>
        <v>A2.2</v>
      </c>
      <c r="Q1012" s="37" t="s">
        <v>667</v>
      </c>
      <c r="R1012" s="37" t="s">
        <v>692</v>
      </c>
      <c r="S1012" s="37" t="s">
        <v>242</v>
      </c>
      <c r="T1012" s="37" t="s">
        <v>531</v>
      </c>
      <c r="U1012" s="9">
        <f t="shared" si="366"/>
        <v>1</v>
      </c>
      <c r="V1012" s="9">
        <f t="shared" si="367"/>
        <v>1</v>
      </c>
      <c r="W1012" s="9">
        <f t="shared" si="368"/>
        <v>1</v>
      </c>
      <c r="X1012" s="9">
        <f t="shared" si="369"/>
        <v>1</v>
      </c>
      <c r="Y1012" s="9">
        <f t="shared" si="370"/>
        <v>1</v>
      </c>
      <c r="Z1012" s="9">
        <f t="shared" si="371"/>
        <v>0</v>
      </c>
      <c r="AA1012" s="9">
        <f t="shared" si="372"/>
        <v>0</v>
      </c>
      <c r="AB1012" s="9">
        <f t="shared" si="373"/>
        <v>1</v>
      </c>
      <c r="AN1012" s="10" t="str">
        <f t="shared" si="364"/>
        <v>Carmarthen Bay and Estuaries/ Bae Caerfyrddin ac AberoeddSAC</v>
      </c>
      <c r="AO1012" s="10" t="str">
        <f t="shared" si="374"/>
        <v>Carmarthen Bay and Estuaries/ Bae Caerfyrddin ac Aberoedd</v>
      </c>
      <c r="AP1012" s="9">
        <f>IFERROR(VLOOKUP($AN1012,'Introduction probability'!$A$1:$L$128,5,FALSE),"0")</f>
        <v>0.5</v>
      </c>
      <c r="AQ1012" s="9">
        <f>IFERROR(VLOOKUP($AN1012,'Introduction probability'!$A$1:$L$128,6,FALSE),"0")</f>
        <v>0.5</v>
      </c>
      <c r="AR1012" s="9">
        <f>IFERROR(VLOOKUP($AN1012,'Introduction probability'!$A$1:$L$128,7,FALSE),"0")</f>
        <v>0.5</v>
      </c>
      <c r="AS1012" s="9">
        <f>IFERROR(VLOOKUP($AN1012,'Introduction probability'!$A$1:$L$128,8,FALSE),"0")</f>
        <v>1</v>
      </c>
      <c r="AT1012" s="9">
        <f>IFERROR(VLOOKUP($AN1012,'Introduction probability'!$A$1:$L$128,9,FALSE),"0")</f>
        <v>0.5</v>
      </c>
      <c r="AU1012" s="9">
        <f>IFERROR(VLOOKUP($AN1012,'Introduction probability'!$A$1:$L$128,10,FALSE),"0")</f>
        <v>0.5</v>
      </c>
      <c r="AV1012" s="9">
        <f>IFERROR(VLOOKUP($AN1012,'Introduction probability'!$A$1:$L$128,11,FALSE),"0")</f>
        <v>0.5</v>
      </c>
      <c r="AW1012" s="9">
        <f>IFERROR(VLOOKUP($AN1012,'Introduction probability'!$A$1:$L$128,12,FALSE),"0")</f>
        <v>0.5</v>
      </c>
      <c r="AY1012" s="2" t="str">
        <f t="shared" si="375"/>
        <v>Carmarthen Bay and Estuaries/ Bae Caerfyrddin ac Aberoedd</v>
      </c>
      <c r="AZ1012" s="2" t="str">
        <f t="shared" si="376"/>
        <v>SAC</v>
      </c>
      <c r="BA1012" s="2">
        <f t="shared" si="377"/>
        <v>0.5</v>
      </c>
      <c r="BB1012" s="2">
        <f t="shared" si="378"/>
        <v>0.5</v>
      </c>
      <c r="BC1012" s="2">
        <f t="shared" si="379"/>
        <v>0.5</v>
      </c>
      <c r="BD1012" s="2">
        <f t="shared" si="380"/>
        <v>1</v>
      </c>
      <c r="BE1012" s="2">
        <f t="shared" si="381"/>
        <v>0.5</v>
      </c>
      <c r="BF1012" s="2">
        <f t="shared" si="382"/>
        <v>0</v>
      </c>
      <c r="BG1012" s="2">
        <f t="shared" si="383"/>
        <v>0</v>
      </c>
      <c r="BH1012" s="2">
        <f t="shared" si="384"/>
        <v>0.5</v>
      </c>
    </row>
    <row r="1013" spans="1:60" x14ac:dyDescent="0.25">
      <c r="A1013" s="1" t="s">
        <v>339</v>
      </c>
      <c r="B1013" s="1" t="s">
        <v>340</v>
      </c>
      <c r="C1013" s="1" t="s">
        <v>341</v>
      </c>
      <c r="D1013" s="1" t="s">
        <v>514</v>
      </c>
      <c r="E1013" s="1" t="s">
        <v>206</v>
      </c>
      <c r="F1013" s="1" t="s">
        <v>207</v>
      </c>
      <c r="G1013" s="1" t="s">
        <v>144</v>
      </c>
      <c r="H1013" s="1" t="s">
        <v>17</v>
      </c>
      <c r="I1013" s="1" t="s">
        <v>543</v>
      </c>
      <c r="J1013" s="1" t="s">
        <v>148</v>
      </c>
      <c r="K1013" s="1" t="s">
        <v>16</v>
      </c>
      <c r="L1013" s="1" t="s">
        <v>146</v>
      </c>
      <c r="M1013" s="2" t="str">
        <f t="shared" si="361"/>
        <v>UK9009112</v>
      </c>
      <c r="N1013" s="2" t="str">
        <f t="shared" si="362"/>
        <v>Alde-Ore Estuary</v>
      </c>
      <c r="O1013" s="2" t="str">
        <f t="shared" si="363"/>
        <v>SPA</v>
      </c>
      <c r="P1013" s="2" t="str">
        <f t="shared" si="365"/>
        <v>H1310</v>
      </c>
      <c r="Q1013" s="37" t="s">
        <v>667</v>
      </c>
      <c r="R1013" s="37" t="s">
        <v>692</v>
      </c>
      <c r="S1013" s="37" t="s">
        <v>242</v>
      </c>
      <c r="T1013" s="37" t="s">
        <v>532</v>
      </c>
      <c r="U1013" s="9">
        <f t="shared" si="366"/>
        <v>0</v>
      </c>
      <c r="V1013" s="9">
        <f t="shared" si="367"/>
        <v>0</v>
      </c>
      <c r="W1013" s="9">
        <f t="shared" si="368"/>
        <v>0</v>
      </c>
      <c r="X1013" s="9">
        <f t="shared" si="369"/>
        <v>0</v>
      </c>
      <c r="Y1013" s="9">
        <f t="shared" si="370"/>
        <v>0</v>
      </c>
      <c r="Z1013" s="9">
        <f t="shared" si="371"/>
        <v>0</v>
      </c>
      <c r="AA1013" s="9">
        <f t="shared" si="372"/>
        <v>0</v>
      </c>
      <c r="AB1013" s="9">
        <f t="shared" si="373"/>
        <v>0</v>
      </c>
      <c r="AN1013" s="10" t="str">
        <f t="shared" si="364"/>
        <v>Carmarthen Bay and Estuaries/ Bae Caerfyrddin ac AberoeddSAC</v>
      </c>
      <c r="AO1013" s="10" t="str">
        <f t="shared" si="374"/>
        <v>Carmarthen Bay and Estuaries/ Bae Caerfyrddin ac Aberoedd</v>
      </c>
      <c r="AP1013" s="9">
        <f>IFERROR(VLOOKUP($AN1013,'Introduction probability'!$A$1:$L$128,5,FALSE),"0")</f>
        <v>0.5</v>
      </c>
      <c r="AQ1013" s="9">
        <f>IFERROR(VLOOKUP($AN1013,'Introduction probability'!$A$1:$L$128,6,FALSE),"0")</f>
        <v>0.5</v>
      </c>
      <c r="AR1013" s="9">
        <f>IFERROR(VLOOKUP($AN1013,'Introduction probability'!$A$1:$L$128,7,FALSE),"0")</f>
        <v>0.5</v>
      </c>
      <c r="AS1013" s="9">
        <f>IFERROR(VLOOKUP($AN1013,'Introduction probability'!$A$1:$L$128,8,FALSE),"0")</f>
        <v>1</v>
      </c>
      <c r="AT1013" s="9">
        <f>IFERROR(VLOOKUP($AN1013,'Introduction probability'!$A$1:$L$128,9,FALSE),"0")</f>
        <v>0.5</v>
      </c>
      <c r="AU1013" s="9">
        <f>IFERROR(VLOOKUP($AN1013,'Introduction probability'!$A$1:$L$128,10,FALSE),"0")</f>
        <v>0.5</v>
      </c>
      <c r="AV1013" s="9">
        <f>IFERROR(VLOOKUP($AN1013,'Introduction probability'!$A$1:$L$128,11,FALSE),"0")</f>
        <v>0.5</v>
      </c>
      <c r="AW1013" s="9">
        <f>IFERROR(VLOOKUP($AN1013,'Introduction probability'!$A$1:$L$128,12,FALSE),"0")</f>
        <v>0.5</v>
      </c>
      <c r="AY1013" s="2" t="str">
        <f t="shared" si="375"/>
        <v>Carmarthen Bay and Estuaries/ Bae Caerfyrddin ac Aberoedd</v>
      </c>
      <c r="AZ1013" s="2" t="str">
        <f t="shared" si="376"/>
        <v>SAC</v>
      </c>
      <c r="BA1013" s="2">
        <f t="shared" si="377"/>
        <v>0</v>
      </c>
      <c r="BB1013" s="2">
        <f t="shared" si="378"/>
        <v>0</v>
      </c>
      <c r="BC1013" s="2">
        <f t="shared" si="379"/>
        <v>0</v>
      </c>
      <c r="BD1013" s="2">
        <f t="shared" si="380"/>
        <v>0</v>
      </c>
      <c r="BE1013" s="2">
        <f t="shared" si="381"/>
        <v>0</v>
      </c>
      <c r="BF1013" s="2">
        <f t="shared" si="382"/>
        <v>0</v>
      </c>
      <c r="BG1013" s="2">
        <f t="shared" si="383"/>
        <v>0</v>
      </c>
      <c r="BH1013" s="2">
        <f t="shared" si="384"/>
        <v>0</v>
      </c>
    </row>
    <row r="1014" spans="1:60" x14ac:dyDescent="0.25">
      <c r="A1014" s="1" t="s">
        <v>339</v>
      </c>
      <c r="B1014" s="1" t="s">
        <v>340</v>
      </c>
      <c r="C1014" s="1" t="s">
        <v>341</v>
      </c>
      <c r="D1014" s="1" t="s">
        <v>514</v>
      </c>
      <c r="E1014" s="1" t="s">
        <v>206</v>
      </c>
      <c r="F1014" s="1" t="s">
        <v>207</v>
      </c>
      <c r="G1014" s="1" t="s">
        <v>144</v>
      </c>
      <c r="H1014" s="1" t="s">
        <v>17</v>
      </c>
      <c r="I1014" s="1" t="s">
        <v>549</v>
      </c>
      <c r="J1014" s="1" t="s">
        <v>189</v>
      </c>
      <c r="K1014" s="1" t="s">
        <v>16</v>
      </c>
      <c r="L1014" s="1" t="s">
        <v>146</v>
      </c>
      <c r="M1014" s="2" t="str">
        <f t="shared" si="361"/>
        <v>UK9009112</v>
      </c>
      <c r="N1014" s="2" t="str">
        <f t="shared" si="362"/>
        <v>Alde-Ore Estuary</v>
      </c>
      <c r="O1014" s="2" t="str">
        <f t="shared" si="363"/>
        <v>SPA</v>
      </c>
      <c r="P1014" s="2" t="str">
        <f t="shared" si="365"/>
        <v>H1320</v>
      </c>
      <c r="Q1014" s="37" t="s">
        <v>667</v>
      </c>
      <c r="R1014" s="37" t="s">
        <v>692</v>
      </c>
      <c r="S1014" s="37" t="s">
        <v>242</v>
      </c>
      <c r="T1014" s="37" t="s">
        <v>536</v>
      </c>
      <c r="U1014" s="9">
        <f t="shared" si="366"/>
        <v>1</v>
      </c>
      <c r="V1014" s="9">
        <f t="shared" si="367"/>
        <v>1</v>
      </c>
      <c r="W1014" s="9">
        <f t="shared" si="368"/>
        <v>1</v>
      </c>
      <c r="X1014" s="9">
        <f t="shared" si="369"/>
        <v>1</v>
      </c>
      <c r="Y1014" s="9">
        <f t="shared" si="370"/>
        <v>1</v>
      </c>
      <c r="Z1014" s="9">
        <f t="shared" si="371"/>
        <v>1</v>
      </c>
      <c r="AA1014" s="9">
        <f t="shared" si="372"/>
        <v>1</v>
      </c>
      <c r="AB1014" s="9">
        <f t="shared" si="373"/>
        <v>1</v>
      </c>
      <c r="AN1014" s="10" t="str">
        <f t="shared" si="364"/>
        <v>Carmarthen Bay and Estuaries/ Bae Caerfyrddin ac AberoeddSAC</v>
      </c>
      <c r="AO1014" s="10" t="str">
        <f t="shared" si="374"/>
        <v>Carmarthen Bay and Estuaries/ Bae Caerfyrddin ac Aberoedd</v>
      </c>
      <c r="AP1014" s="9">
        <f>IFERROR(VLOOKUP($AN1014,'Introduction probability'!$A$1:$L$128,5,FALSE),"0")</f>
        <v>0.5</v>
      </c>
      <c r="AQ1014" s="9">
        <f>IFERROR(VLOOKUP($AN1014,'Introduction probability'!$A$1:$L$128,6,FALSE),"0")</f>
        <v>0.5</v>
      </c>
      <c r="AR1014" s="9">
        <f>IFERROR(VLOOKUP($AN1014,'Introduction probability'!$A$1:$L$128,7,FALSE),"0")</f>
        <v>0.5</v>
      </c>
      <c r="AS1014" s="9">
        <f>IFERROR(VLOOKUP($AN1014,'Introduction probability'!$A$1:$L$128,8,FALSE),"0")</f>
        <v>1</v>
      </c>
      <c r="AT1014" s="9">
        <f>IFERROR(VLOOKUP($AN1014,'Introduction probability'!$A$1:$L$128,9,FALSE),"0")</f>
        <v>0.5</v>
      </c>
      <c r="AU1014" s="9">
        <f>IFERROR(VLOOKUP($AN1014,'Introduction probability'!$A$1:$L$128,10,FALSE),"0")</f>
        <v>0.5</v>
      </c>
      <c r="AV1014" s="9">
        <f>IFERROR(VLOOKUP($AN1014,'Introduction probability'!$A$1:$L$128,11,FALSE),"0")</f>
        <v>0.5</v>
      </c>
      <c r="AW1014" s="9">
        <f>IFERROR(VLOOKUP($AN1014,'Introduction probability'!$A$1:$L$128,12,FALSE),"0")</f>
        <v>0.5</v>
      </c>
      <c r="AY1014" s="2" t="str">
        <f t="shared" si="375"/>
        <v>Carmarthen Bay and Estuaries/ Bae Caerfyrddin ac Aberoedd</v>
      </c>
      <c r="AZ1014" s="2" t="str">
        <f t="shared" si="376"/>
        <v>SAC</v>
      </c>
      <c r="BA1014" s="2">
        <f t="shared" si="377"/>
        <v>0.5</v>
      </c>
      <c r="BB1014" s="2">
        <f t="shared" si="378"/>
        <v>0.5</v>
      </c>
      <c r="BC1014" s="2">
        <f t="shared" si="379"/>
        <v>0.5</v>
      </c>
      <c r="BD1014" s="2">
        <f t="shared" si="380"/>
        <v>1</v>
      </c>
      <c r="BE1014" s="2">
        <f t="shared" si="381"/>
        <v>0.5</v>
      </c>
      <c r="BF1014" s="2">
        <f t="shared" si="382"/>
        <v>0.5</v>
      </c>
      <c r="BG1014" s="2">
        <f t="shared" si="383"/>
        <v>0.5</v>
      </c>
      <c r="BH1014" s="2">
        <f t="shared" si="384"/>
        <v>0.5</v>
      </c>
    </row>
    <row r="1015" spans="1:60" x14ac:dyDescent="0.25">
      <c r="A1015" s="1" t="s">
        <v>339</v>
      </c>
      <c r="B1015" s="1" t="s">
        <v>340</v>
      </c>
      <c r="C1015" s="1" t="s">
        <v>341</v>
      </c>
      <c r="D1015" s="1" t="s">
        <v>562</v>
      </c>
      <c r="E1015" s="1" t="s">
        <v>349</v>
      </c>
      <c r="F1015" s="1" t="s">
        <v>350</v>
      </c>
      <c r="G1015" s="1" t="s">
        <v>144</v>
      </c>
      <c r="H1015" s="1" t="s">
        <v>17</v>
      </c>
      <c r="I1015" s="1" t="s">
        <v>535</v>
      </c>
      <c r="J1015" s="1" t="s">
        <v>257</v>
      </c>
      <c r="K1015" s="1" t="s">
        <v>16</v>
      </c>
      <c r="L1015" s="1" t="s">
        <v>146</v>
      </c>
      <c r="M1015" s="2" t="str">
        <f t="shared" si="361"/>
        <v>UK9009112</v>
      </c>
      <c r="N1015" s="2" t="str">
        <f t="shared" si="362"/>
        <v>Alde-Ore Estuary</v>
      </c>
      <c r="O1015" s="2" t="str">
        <f t="shared" si="363"/>
        <v>SPA</v>
      </c>
      <c r="P1015" s="2" t="str">
        <f t="shared" si="365"/>
        <v>H1210</v>
      </c>
      <c r="Q1015" s="37" t="s">
        <v>667</v>
      </c>
      <c r="R1015" s="37" t="s">
        <v>692</v>
      </c>
      <c r="S1015" s="37" t="s">
        <v>242</v>
      </c>
      <c r="T1015" s="37" t="s">
        <v>533</v>
      </c>
      <c r="U1015" s="9">
        <f t="shared" si="366"/>
        <v>1</v>
      </c>
      <c r="V1015" s="9">
        <f t="shared" si="367"/>
        <v>1</v>
      </c>
      <c r="W1015" s="9">
        <f t="shared" si="368"/>
        <v>1</v>
      </c>
      <c r="X1015" s="9">
        <f t="shared" si="369"/>
        <v>1</v>
      </c>
      <c r="Y1015" s="9">
        <f t="shared" si="370"/>
        <v>1</v>
      </c>
      <c r="Z1015" s="9">
        <f t="shared" si="371"/>
        <v>1</v>
      </c>
      <c r="AA1015" s="9">
        <f t="shared" si="372"/>
        <v>1</v>
      </c>
      <c r="AB1015" s="9">
        <f t="shared" si="373"/>
        <v>1</v>
      </c>
      <c r="AN1015" s="10" t="str">
        <f t="shared" si="364"/>
        <v>Carmarthen Bay and Estuaries/ Bae Caerfyrddin ac AberoeddSAC</v>
      </c>
      <c r="AO1015" s="10" t="str">
        <f t="shared" si="374"/>
        <v>Carmarthen Bay and Estuaries/ Bae Caerfyrddin ac Aberoedd</v>
      </c>
      <c r="AP1015" s="9">
        <f>IFERROR(VLOOKUP($AN1015,'Introduction probability'!$A$1:$L$128,5,FALSE),"0")</f>
        <v>0.5</v>
      </c>
      <c r="AQ1015" s="9">
        <f>IFERROR(VLOOKUP($AN1015,'Introduction probability'!$A$1:$L$128,6,FALSE),"0")</f>
        <v>0.5</v>
      </c>
      <c r="AR1015" s="9">
        <f>IFERROR(VLOOKUP($AN1015,'Introduction probability'!$A$1:$L$128,7,FALSE),"0")</f>
        <v>0.5</v>
      </c>
      <c r="AS1015" s="9">
        <f>IFERROR(VLOOKUP($AN1015,'Introduction probability'!$A$1:$L$128,8,FALSE),"0")</f>
        <v>1</v>
      </c>
      <c r="AT1015" s="9">
        <f>IFERROR(VLOOKUP($AN1015,'Introduction probability'!$A$1:$L$128,9,FALSE),"0")</f>
        <v>0.5</v>
      </c>
      <c r="AU1015" s="9">
        <f>IFERROR(VLOOKUP($AN1015,'Introduction probability'!$A$1:$L$128,10,FALSE),"0")</f>
        <v>0.5</v>
      </c>
      <c r="AV1015" s="9">
        <f>IFERROR(VLOOKUP($AN1015,'Introduction probability'!$A$1:$L$128,11,FALSE),"0")</f>
        <v>0.5</v>
      </c>
      <c r="AW1015" s="9">
        <f>IFERROR(VLOOKUP($AN1015,'Introduction probability'!$A$1:$L$128,12,FALSE),"0")</f>
        <v>0.5</v>
      </c>
      <c r="AY1015" s="2" t="str">
        <f t="shared" si="375"/>
        <v>Carmarthen Bay and Estuaries/ Bae Caerfyrddin ac Aberoedd</v>
      </c>
      <c r="AZ1015" s="2" t="str">
        <f t="shared" si="376"/>
        <v>SAC</v>
      </c>
      <c r="BA1015" s="2">
        <f t="shared" si="377"/>
        <v>0.5</v>
      </c>
      <c r="BB1015" s="2">
        <f t="shared" si="378"/>
        <v>0.5</v>
      </c>
      <c r="BC1015" s="2">
        <f t="shared" si="379"/>
        <v>0.5</v>
      </c>
      <c r="BD1015" s="2">
        <f t="shared" si="380"/>
        <v>1</v>
      </c>
      <c r="BE1015" s="2">
        <f t="shared" si="381"/>
        <v>0.5</v>
      </c>
      <c r="BF1015" s="2">
        <f t="shared" si="382"/>
        <v>0.5</v>
      </c>
      <c r="BG1015" s="2">
        <f t="shared" si="383"/>
        <v>0.5</v>
      </c>
      <c r="BH1015" s="2">
        <f t="shared" si="384"/>
        <v>0.5</v>
      </c>
    </row>
    <row r="1016" spans="1:60" x14ac:dyDescent="0.25">
      <c r="A1016" s="1" t="s">
        <v>339</v>
      </c>
      <c r="B1016" s="1" t="s">
        <v>340</v>
      </c>
      <c r="C1016" s="1" t="s">
        <v>341</v>
      </c>
      <c r="D1016" s="1" t="s">
        <v>562</v>
      </c>
      <c r="E1016" s="1" t="s">
        <v>349</v>
      </c>
      <c r="F1016" s="1" t="s">
        <v>350</v>
      </c>
      <c r="G1016" s="1" t="s">
        <v>144</v>
      </c>
      <c r="H1016" s="1" t="s">
        <v>17</v>
      </c>
      <c r="I1016" s="1" t="s">
        <v>530</v>
      </c>
      <c r="J1016" s="1" t="s">
        <v>145</v>
      </c>
      <c r="K1016" s="1" t="s">
        <v>16</v>
      </c>
      <c r="L1016" s="1" t="s">
        <v>146</v>
      </c>
      <c r="M1016" s="2" t="str">
        <f t="shared" si="361"/>
        <v>UK9009112</v>
      </c>
      <c r="N1016" s="2" t="str">
        <f t="shared" si="362"/>
        <v>Alde-Ore Estuary</v>
      </c>
      <c r="O1016" s="2" t="str">
        <f t="shared" si="363"/>
        <v>SPA</v>
      </c>
      <c r="P1016" s="2" t="str">
        <f t="shared" si="365"/>
        <v>H1330</v>
      </c>
      <c r="Q1016" s="37" t="s">
        <v>667</v>
      </c>
      <c r="R1016" s="37" t="s">
        <v>692</v>
      </c>
      <c r="S1016" s="37" t="s">
        <v>242</v>
      </c>
      <c r="T1016" s="37" t="s">
        <v>543</v>
      </c>
      <c r="U1016" s="9">
        <f t="shared" si="366"/>
        <v>0</v>
      </c>
      <c r="V1016" s="9">
        <f t="shared" si="367"/>
        <v>0</v>
      </c>
      <c r="W1016" s="9">
        <f t="shared" si="368"/>
        <v>0</v>
      </c>
      <c r="X1016" s="9">
        <f t="shared" si="369"/>
        <v>0</v>
      </c>
      <c r="Y1016" s="9">
        <f t="shared" si="370"/>
        <v>0</v>
      </c>
      <c r="Z1016" s="9">
        <f t="shared" si="371"/>
        <v>0</v>
      </c>
      <c r="AA1016" s="9">
        <f t="shared" si="372"/>
        <v>0</v>
      </c>
      <c r="AB1016" s="9">
        <f t="shared" si="373"/>
        <v>0</v>
      </c>
      <c r="AN1016" s="10" t="str">
        <f t="shared" si="364"/>
        <v>Carmarthen Bay and Estuaries/ Bae Caerfyrddin ac AberoeddSAC</v>
      </c>
      <c r="AO1016" s="10" t="str">
        <f t="shared" si="374"/>
        <v>Carmarthen Bay and Estuaries/ Bae Caerfyrddin ac Aberoedd</v>
      </c>
      <c r="AP1016" s="9">
        <f>IFERROR(VLOOKUP($AN1016,'Introduction probability'!$A$1:$L$128,5,FALSE),"0")</f>
        <v>0.5</v>
      </c>
      <c r="AQ1016" s="9">
        <f>IFERROR(VLOOKUP($AN1016,'Introduction probability'!$A$1:$L$128,6,FALSE),"0")</f>
        <v>0.5</v>
      </c>
      <c r="AR1016" s="9">
        <f>IFERROR(VLOOKUP($AN1016,'Introduction probability'!$A$1:$L$128,7,FALSE),"0")</f>
        <v>0.5</v>
      </c>
      <c r="AS1016" s="9">
        <f>IFERROR(VLOOKUP($AN1016,'Introduction probability'!$A$1:$L$128,8,FALSE),"0")</f>
        <v>1</v>
      </c>
      <c r="AT1016" s="9">
        <f>IFERROR(VLOOKUP($AN1016,'Introduction probability'!$A$1:$L$128,9,FALSE),"0")</f>
        <v>0.5</v>
      </c>
      <c r="AU1016" s="9">
        <f>IFERROR(VLOOKUP($AN1016,'Introduction probability'!$A$1:$L$128,10,FALSE),"0")</f>
        <v>0.5</v>
      </c>
      <c r="AV1016" s="9">
        <f>IFERROR(VLOOKUP($AN1016,'Introduction probability'!$A$1:$L$128,11,FALSE),"0")</f>
        <v>0.5</v>
      </c>
      <c r="AW1016" s="9">
        <f>IFERROR(VLOOKUP($AN1016,'Introduction probability'!$A$1:$L$128,12,FALSE),"0")</f>
        <v>0.5</v>
      </c>
      <c r="AY1016" s="2" t="str">
        <f t="shared" si="375"/>
        <v>Carmarthen Bay and Estuaries/ Bae Caerfyrddin ac Aberoedd</v>
      </c>
      <c r="AZ1016" s="2" t="str">
        <f t="shared" si="376"/>
        <v>SAC</v>
      </c>
      <c r="BA1016" s="2">
        <f t="shared" si="377"/>
        <v>0</v>
      </c>
      <c r="BB1016" s="2">
        <f t="shared" si="378"/>
        <v>0</v>
      </c>
      <c r="BC1016" s="2">
        <f t="shared" si="379"/>
        <v>0</v>
      </c>
      <c r="BD1016" s="2">
        <f t="shared" si="380"/>
        <v>0</v>
      </c>
      <c r="BE1016" s="2">
        <f t="shared" si="381"/>
        <v>0</v>
      </c>
      <c r="BF1016" s="2">
        <f t="shared" si="382"/>
        <v>0</v>
      </c>
      <c r="BG1016" s="2">
        <f t="shared" si="383"/>
        <v>0</v>
      </c>
      <c r="BH1016" s="2">
        <f t="shared" si="384"/>
        <v>0</v>
      </c>
    </row>
    <row r="1017" spans="1:60" x14ac:dyDescent="0.25">
      <c r="A1017" s="1" t="s">
        <v>339</v>
      </c>
      <c r="B1017" s="1" t="s">
        <v>340</v>
      </c>
      <c r="C1017" s="1" t="s">
        <v>341</v>
      </c>
      <c r="D1017" s="1" t="s">
        <v>562</v>
      </c>
      <c r="E1017" s="1" t="s">
        <v>349</v>
      </c>
      <c r="F1017" s="1" t="s">
        <v>350</v>
      </c>
      <c r="G1017" s="1" t="s">
        <v>144</v>
      </c>
      <c r="H1017" s="1" t="s">
        <v>17</v>
      </c>
      <c r="I1017" s="1" t="s">
        <v>536</v>
      </c>
      <c r="J1017" s="1" t="s">
        <v>147</v>
      </c>
      <c r="K1017" s="1" t="s">
        <v>16</v>
      </c>
      <c r="L1017" s="1" t="s">
        <v>146</v>
      </c>
      <c r="M1017" s="2" t="str">
        <f t="shared" si="361"/>
        <v>UK9009112</v>
      </c>
      <c r="N1017" s="2" t="str">
        <f t="shared" si="362"/>
        <v>Alde-Ore Estuary</v>
      </c>
      <c r="O1017" s="2" t="str">
        <f t="shared" si="363"/>
        <v>SPA</v>
      </c>
      <c r="P1017" s="2" t="str">
        <f t="shared" si="365"/>
        <v>H1150</v>
      </c>
      <c r="Q1017" s="37" t="s">
        <v>667</v>
      </c>
      <c r="R1017" s="37" t="s">
        <v>692</v>
      </c>
      <c r="S1017" s="37" t="s">
        <v>242</v>
      </c>
      <c r="T1017" s="37" t="s">
        <v>534</v>
      </c>
      <c r="U1017" s="9">
        <f t="shared" si="366"/>
        <v>0</v>
      </c>
      <c r="V1017" s="9">
        <f t="shared" si="367"/>
        <v>0</v>
      </c>
      <c r="W1017" s="9">
        <f t="shared" si="368"/>
        <v>0</v>
      </c>
      <c r="X1017" s="9">
        <f t="shared" si="369"/>
        <v>0</v>
      </c>
      <c r="Y1017" s="9">
        <f t="shared" si="370"/>
        <v>0</v>
      </c>
      <c r="Z1017" s="9">
        <f t="shared" si="371"/>
        <v>0</v>
      </c>
      <c r="AA1017" s="9">
        <f t="shared" si="372"/>
        <v>0</v>
      </c>
      <c r="AB1017" s="9">
        <f t="shared" si="373"/>
        <v>0</v>
      </c>
      <c r="AN1017" s="10" t="str">
        <f t="shared" si="364"/>
        <v>Carmarthen Bay and Estuaries/ Bae Caerfyrddin ac AberoeddSAC</v>
      </c>
      <c r="AO1017" s="10" t="str">
        <f t="shared" si="374"/>
        <v>Carmarthen Bay and Estuaries/ Bae Caerfyrddin ac Aberoedd</v>
      </c>
      <c r="AP1017" s="9">
        <f>IFERROR(VLOOKUP($AN1017,'Introduction probability'!$A$1:$L$128,5,FALSE),"0")</f>
        <v>0.5</v>
      </c>
      <c r="AQ1017" s="9">
        <f>IFERROR(VLOOKUP($AN1017,'Introduction probability'!$A$1:$L$128,6,FALSE),"0")</f>
        <v>0.5</v>
      </c>
      <c r="AR1017" s="9">
        <f>IFERROR(VLOOKUP($AN1017,'Introduction probability'!$A$1:$L$128,7,FALSE),"0")</f>
        <v>0.5</v>
      </c>
      <c r="AS1017" s="9">
        <f>IFERROR(VLOOKUP($AN1017,'Introduction probability'!$A$1:$L$128,8,FALSE),"0")</f>
        <v>1</v>
      </c>
      <c r="AT1017" s="9">
        <f>IFERROR(VLOOKUP($AN1017,'Introduction probability'!$A$1:$L$128,9,FALSE),"0")</f>
        <v>0.5</v>
      </c>
      <c r="AU1017" s="9">
        <f>IFERROR(VLOOKUP($AN1017,'Introduction probability'!$A$1:$L$128,10,FALSE),"0")</f>
        <v>0.5</v>
      </c>
      <c r="AV1017" s="9">
        <f>IFERROR(VLOOKUP($AN1017,'Introduction probability'!$A$1:$L$128,11,FALSE),"0")</f>
        <v>0.5</v>
      </c>
      <c r="AW1017" s="9">
        <f>IFERROR(VLOOKUP($AN1017,'Introduction probability'!$A$1:$L$128,12,FALSE),"0")</f>
        <v>0.5</v>
      </c>
      <c r="AY1017" s="2" t="str">
        <f t="shared" si="375"/>
        <v>Carmarthen Bay and Estuaries/ Bae Caerfyrddin ac Aberoedd</v>
      </c>
      <c r="AZ1017" s="2" t="str">
        <f t="shared" si="376"/>
        <v>SAC</v>
      </c>
      <c r="BA1017" s="2">
        <f t="shared" si="377"/>
        <v>0</v>
      </c>
      <c r="BB1017" s="2">
        <f t="shared" si="378"/>
        <v>0</v>
      </c>
      <c r="BC1017" s="2">
        <f t="shared" si="379"/>
        <v>0</v>
      </c>
      <c r="BD1017" s="2">
        <f t="shared" si="380"/>
        <v>0</v>
      </c>
      <c r="BE1017" s="2">
        <f t="shared" si="381"/>
        <v>0</v>
      </c>
      <c r="BF1017" s="2">
        <f t="shared" si="382"/>
        <v>0</v>
      </c>
      <c r="BG1017" s="2">
        <f t="shared" si="383"/>
        <v>0</v>
      </c>
      <c r="BH1017" s="2">
        <f t="shared" si="384"/>
        <v>0</v>
      </c>
    </row>
    <row r="1018" spans="1:60" x14ac:dyDescent="0.25">
      <c r="A1018" s="1" t="s">
        <v>339</v>
      </c>
      <c r="B1018" s="1" t="s">
        <v>340</v>
      </c>
      <c r="C1018" s="1" t="s">
        <v>341</v>
      </c>
      <c r="D1018" s="1" t="s">
        <v>562</v>
      </c>
      <c r="E1018" s="1" t="s">
        <v>349</v>
      </c>
      <c r="F1018" s="1" t="s">
        <v>350</v>
      </c>
      <c r="G1018" s="1" t="s">
        <v>144</v>
      </c>
      <c r="H1018" s="1" t="s">
        <v>17</v>
      </c>
      <c r="I1018" s="1" t="s">
        <v>596</v>
      </c>
      <c r="J1018" s="1" t="s">
        <v>187</v>
      </c>
      <c r="K1018" s="1" t="s">
        <v>16</v>
      </c>
      <c r="L1018" s="1" t="s">
        <v>146</v>
      </c>
      <c r="M1018" s="2" t="str">
        <f t="shared" si="361"/>
        <v>UK9009112</v>
      </c>
      <c r="N1018" s="2" t="str">
        <f t="shared" si="362"/>
        <v>Alde-Ore Estuary</v>
      </c>
      <c r="O1018" s="2" t="str">
        <f t="shared" si="363"/>
        <v>SPA</v>
      </c>
      <c r="P1018" s="2" t="str">
        <f t="shared" si="365"/>
        <v>SH_2</v>
      </c>
      <c r="Q1018" s="37" t="s">
        <v>667</v>
      </c>
      <c r="R1018" s="37" t="s">
        <v>692</v>
      </c>
      <c r="S1018" s="37" t="s">
        <v>242</v>
      </c>
      <c r="T1018" s="37" t="s">
        <v>516</v>
      </c>
      <c r="U1018" s="9">
        <f t="shared" si="366"/>
        <v>0</v>
      </c>
      <c r="V1018" s="9">
        <f t="shared" si="367"/>
        <v>0</v>
      </c>
      <c r="W1018" s="9">
        <f t="shared" si="368"/>
        <v>0</v>
      </c>
      <c r="X1018" s="9">
        <f t="shared" si="369"/>
        <v>0</v>
      </c>
      <c r="Y1018" s="9">
        <f t="shared" si="370"/>
        <v>0</v>
      </c>
      <c r="Z1018" s="9">
        <f t="shared" si="371"/>
        <v>0</v>
      </c>
      <c r="AA1018" s="9">
        <f t="shared" si="372"/>
        <v>0</v>
      </c>
      <c r="AB1018" s="9">
        <f t="shared" si="373"/>
        <v>0</v>
      </c>
      <c r="AN1018" s="10" t="str">
        <f t="shared" si="364"/>
        <v>Carmarthen Bay and Estuaries/ Bae Caerfyrddin ac AberoeddSAC</v>
      </c>
      <c r="AO1018" s="10" t="str">
        <f t="shared" si="374"/>
        <v>Carmarthen Bay and Estuaries/ Bae Caerfyrddin ac Aberoedd</v>
      </c>
      <c r="AP1018" s="9">
        <f>IFERROR(VLOOKUP($AN1018,'Introduction probability'!$A$1:$L$128,5,FALSE),"0")</f>
        <v>0.5</v>
      </c>
      <c r="AQ1018" s="9">
        <f>IFERROR(VLOOKUP($AN1018,'Introduction probability'!$A$1:$L$128,6,FALSE),"0")</f>
        <v>0.5</v>
      </c>
      <c r="AR1018" s="9">
        <f>IFERROR(VLOOKUP($AN1018,'Introduction probability'!$A$1:$L$128,7,FALSE),"0")</f>
        <v>0.5</v>
      </c>
      <c r="AS1018" s="9">
        <f>IFERROR(VLOOKUP($AN1018,'Introduction probability'!$A$1:$L$128,8,FALSE),"0")</f>
        <v>1</v>
      </c>
      <c r="AT1018" s="9">
        <f>IFERROR(VLOOKUP($AN1018,'Introduction probability'!$A$1:$L$128,9,FALSE),"0")</f>
        <v>0.5</v>
      </c>
      <c r="AU1018" s="9">
        <f>IFERROR(VLOOKUP($AN1018,'Introduction probability'!$A$1:$L$128,10,FALSE),"0")</f>
        <v>0.5</v>
      </c>
      <c r="AV1018" s="9">
        <f>IFERROR(VLOOKUP($AN1018,'Introduction probability'!$A$1:$L$128,11,FALSE),"0")</f>
        <v>0.5</v>
      </c>
      <c r="AW1018" s="9">
        <f>IFERROR(VLOOKUP($AN1018,'Introduction probability'!$A$1:$L$128,12,FALSE),"0")</f>
        <v>0.5</v>
      </c>
      <c r="AY1018" s="2" t="str">
        <f t="shared" si="375"/>
        <v>Carmarthen Bay and Estuaries/ Bae Caerfyrddin ac Aberoedd</v>
      </c>
      <c r="AZ1018" s="2" t="str">
        <f t="shared" si="376"/>
        <v>SAC</v>
      </c>
      <c r="BA1018" s="2">
        <f t="shared" si="377"/>
        <v>0</v>
      </c>
      <c r="BB1018" s="2">
        <f t="shared" si="378"/>
        <v>0</v>
      </c>
      <c r="BC1018" s="2">
        <f t="shared" si="379"/>
        <v>0</v>
      </c>
      <c r="BD1018" s="2">
        <f t="shared" si="380"/>
        <v>0</v>
      </c>
      <c r="BE1018" s="2">
        <f t="shared" si="381"/>
        <v>0</v>
      </c>
      <c r="BF1018" s="2">
        <f t="shared" si="382"/>
        <v>0</v>
      </c>
      <c r="BG1018" s="2">
        <f t="shared" si="383"/>
        <v>0</v>
      </c>
      <c r="BH1018" s="2">
        <f t="shared" si="384"/>
        <v>0</v>
      </c>
    </row>
    <row r="1019" spans="1:60" x14ac:dyDescent="0.25">
      <c r="A1019" s="1" t="s">
        <v>339</v>
      </c>
      <c r="B1019" s="1" t="s">
        <v>340</v>
      </c>
      <c r="C1019" s="1" t="s">
        <v>341</v>
      </c>
      <c r="D1019" s="1" t="s">
        <v>562</v>
      </c>
      <c r="E1019" s="1" t="s">
        <v>349</v>
      </c>
      <c r="F1019" s="1" t="s">
        <v>350</v>
      </c>
      <c r="G1019" s="1" t="s">
        <v>144</v>
      </c>
      <c r="H1019" s="1" t="s">
        <v>17</v>
      </c>
      <c r="I1019" s="1" t="s">
        <v>459</v>
      </c>
      <c r="J1019" s="1" t="s">
        <v>46</v>
      </c>
      <c r="K1019" s="1" t="s">
        <v>16</v>
      </c>
      <c r="L1019" s="1" t="s">
        <v>19</v>
      </c>
      <c r="M1019" s="2" t="str">
        <f t="shared" si="361"/>
        <v>UK9009112</v>
      </c>
      <c r="N1019" s="2" t="str">
        <f t="shared" si="362"/>
        <v>Alde-Ore Estuary</v>
      </c>
      <c r="O1019" s="2" t="str">
        <f t="shared" si="363"/>
        <v>SPA</v>
      </c>
      <c r="P1019" s="2" t="str">
        <f t="shared" si="365"/>
        <v>A2.4</v>
      </c>
      <c r="Q1019" s="37" t="s">
        <v>667</v>
      </c>
      <c r="R1019" s="37" t="s">
        <v>692</v>
      </c>
      <c r="S1019" s="37" t="s">
        <v>242</v>
      </c>
      <c r="T1019" s="37" t="s">
        <v>515</v>
      </c>
      <c r="U1019" s="9">
        <f t="shared" si="366"/>
        <v>0</v>
      </c>
      <c r="V1019" s="9">
        <f t="shared" si="367"/>
        <v>0</v>
      </c>
      <c r="W1019" s="9">
        <f t="shared" si="368"/>
        <v>0</v>
      </c>
      <c r="X1019" s="9">
        <f t="shared" si="369"/>
        <v>0</v>
      </c>
      <c r="Y1019" s="9">
        <f t="shared" si="370"/>
        <v>0</v>
      </c>
      <c r="Z1019" s="9">
        <f t="shared" si="371"/>
        <v>0</v>
      </c>
      <c r="AA1019" s="9">
        <f t="shared" si="372"/>
        <v>0</v>
      </c>
      <c r="AB1019" s="9">
        <f t="shared" si="373"/>
        <v>0</v>
      </c>
      <c r="AN1019" s="10" t="str">
        <f t="shared" si="364"/>
        <v>Carmarthen Bay and Estuaries/ Bae Caerfyrddin ac AberoeddSAC</v>
      </c>
      <c r="AO1019" s="10" t="str">
        <f t="shared" si="374"/>
        <v>Carmarthen Bay and Estuaries/ Bae Caerfyrddin ac Aberoedd</v>
      </c>
      <c r="AP1019" s="9">
        <f>IFERROR(VLOOKUP($AN1019,'Introduction probability'!$A$1:$L$128,5,FALSE),"0")</f>
        <v>0.5</v>
      </c>
      <c r="AQ1019" s="9">
        <f>IFERROR(VLOOKUP($AN1019,'Introduction probability'!$A$1:$L$128,6,FALSE),"0")</f>
        <v>0.5</v>
      </c>
      <c r="AR1019" s="9">
        <f>IFERROR(VLOOKUP($AN1019,'Introduction probability'!$A$1:$L$128,7,FALSE),"0")</f>
        <v>0.5</v>
      </c>
      <c r="AS1019" s="9">
        <f>IFERROR(VLOOKUP($AN1019,'Introduction probability'!$A$1:$L$128,8,FALSE),"0")</f>
        <v>1</v>
      </c>
      <c r="AT1019" s="9">
        <f>IFERROR(VLOOKUP($AN1019,'Introduction probability'!$A$1:$L$128,9,FALSE),"0")</f>
        <v>0.5</v>
      </c>
      <c r="AU1019" s="9">
        <f>IFERROR(VLOOKUP($AN1019,'Introduction probability'!$A$1:$L$128,10,FALSE),"0")</f>
        <v>0.5</v>
      </c>
      <c r="AV1019" s="9">
        <f>IFERROR(VLOOKUP($AN1019,'Introduction probability'!$A$1:$L$128,11,FALSE),"0")</f>
        <v>0.5</v>
      </c>
      <c r="AW1019" s="9">
        <f>IFERROR(VLOOKUP($AN1019,'Introduction probability'!$A$1:$L$128,12,FALSE),"0")</f>
        <v>0.5</v>
      </c>
      <c r="AY1019" s="2" t="str">
        <f t="shared" si="375"/>
        <v>Carmarthen Bay and Estuaries/ Bae Caerfyrddin ac Aberoedd</v>
      </c>
      <c r="AZ1019" s="2" t="str">
        <f t="shared" si="376"/>
        <v>SAC</v>
      </c>
      <c r="BA1019" s="2">
        <f t="shared" si="377"/>
        <v>0</v>
      </c>
      <c r="BB1019" s="2">
        <f t="shared" si="378"/>
        <v>0</v>
      </c>
      <c r="BC1019" s="2">
        <f t="shared" si="379"/>
        <v>0</v>
      </c>
      <c r="BD1019" s="2">
        <f t="shared" si="380"/>
        <v>0</v>
      </c>
      <c r="BE1019" s="2">
        <f t="shared" si="381"/>
        <v>0</v>
      </c>
      <c r="BF1019" s="2">
        <f t="shared" si="382"/>
        <v>0</v>
      </c>
      <c r="BG1019" s="2">
        <f t="shared" si="383"/>
        <v>0</v>
      </c>
      <c r="BH1019" s="2">
        <f t="shared" si="384"/>
        <v>0</v>
      </c>
    </row>
    <row r="1020" spans="1:60" x14ac:dyDescent="0.25">
      <c r="A1020" s="1" t="s">
        <v>339</v>
      </c>
      <c r="B1020" s="1" t="s">
        <v>340</v>
      </c>
      <c r="C1020" s="1" t="s">
        <v>341</v>
      </c>
      <c r="D1020" s="1" t="s">
        <v>562</v>
      </c>
      <c r="E1020" s="1" t="s">
        <v>349</v>
      </c>
      <c r="F1020" s="1" t="s">
        <v>350</v>
      </c>
      <c r="G1020" s="1" t="s">
        <v>144</v>
      </c>
      <c r="H1020" s="1" t="s">
        <v>17</v>
      </c>
      <c r="I1020" s="1" t="s">
        <v>444</v>
      </c>
      <c r="J1020" s="1" t="s">
        <v>27</v>
      </c>
      <c r="K1020" s="1" t="s">
        <v>16</v>
      </c>
      <c r="L1020" s="1" t="s">
        <v>19</v>
      </c>
      <c r="M1020" s="2" t="str">
        <f t="shared" si="361"/>
        <v>UK9009112</v>
      </c>
      <c r="N1020" s="2" t="str">
        <f t="shared" si="362"/>
        <v>Alde-Ore Estuary</v>
      </c>
      <c r="O1020" s="2" t="str">
        <f t="shared" si="363"/>
        <v>SPA</v>
      </c>
      <c r="P1020" s="2" t="str">
        <f t="shared" si="365"/>
        <v>A2.3</v>
      </c>
      <c r="Q1020" s="37" t="s">
        <v>667</v>
      </c>
      <c r="R1020" s="37" t="s">
        <v>692</v>
      </c>
      <c r="S1020" s="37" t="s">
        <v>242</v>
      </c>
      <c r="T1020" s="37" t="s">
        <v>554</v>
      </c>
      <c r="U1020" s="9">
        <f t="shared" si="366"/>
        <v>0</v>
      </c>
      <c r="V1020" s="9">
        <f t="shared" si="367"/>
        <v>0</v>
      </c>
      <c r="W1020" s="9">
        <f t="shared" si="368"/>
        <v>0</v>
      </c>
      <c r="X1020" s="9">
        <f t="shared" si="369"/>
        <v>0</v>
      </c>
      <c r="Y1020" s="9">
        <f t="shared" si="370"/>
        <v>0</v>
      </c>
      <c r="Z1020" s="9">
        <f t="shared" si="371"/>
        <v>0</v>
      </c>
      <c r="AA1020" s="9">
        <f t="shared" si="372"/>
        <v>0</v>
      </c>
      <c r="AB1020" s="9">
        <f t="shared" si="373"/>
        <v>0</v>
      </c>
      <c r="AN1020" s="10" t="str">
        <f t="shared" si="364"/>
        <v>Carmarthen Bay and Estuaries/ Bae Caerfyrddin ac AberoeddSAC</v>
      </c>
      <c r="AO1020" s="10" t="str">
        <f t="shared" si="374"/>
        <v>Carmarthen Bay and Estuaries/ Bae Caerfyrddin ac Aberoedd</v>
      </c>
      <c r="AP1020" s="9">
        <f>IFERROR(VLOOKUP($AN1020,'Introduction probability'!$A$1:$L$128,5,FALSE),"0")</f>
        <v>0.5</v>
      </c>
      <c r="AQ1020" s="9">
        <f>IFERROR(VLOOKUP($AN1020,'Introduction probability'!$A$1:$L$128,6,FALSE),"0")</f>
        <v>0.5</v>
      </c>
      <c r="AR1020" s="9">
        <f>IFERROR(VLOOKUP($AN1020,'Introduction probability'!$A$1:$L$128,7,FALSE),"0")</f>
        <v>0.5</v>
      </c>
      <c r="AS1020" s="9">
        <f>IFERROR(VLOOKUP($AN1020,'Introduction probability'!$A$1:$L$128,8,FALSE),"0")</f>
        <v>1</v>
      </c>
      <c r="AT1020" s="9">
        <f>IFERROR(VLOOKUP($AN1020,'Introduction probability'!$A$1:$L$128,9,FALSE),"0")</f>
        <v>0.5</v>
      </c>
      <c r="AU1020" s="9">
        <f>IFERROR(VLOOKUP($AN1020,'Introduction probability'!$A$1:$L$128,10,FALSE),"0")</f>
        <v>0.5</v>
      </c>
      <c r="AV1020" s="9">
        <f>IFERROR(VLOOKUP($AN1020,'Introduction probability'!$A$1:$L$128,11,FALSE),"0")</f>
        <v>0.5</v>
      </c>
      <c r="AW1020" s="9">
        <f>IFERROR(VLOOKUP($AN1020,'Introduction probability'!$A$1:$L$128,12,FALSE),"0")</f>
        <v>0.5</v>
      </c>
      <c r="AY1020" s="2" t="str">
        <f t="shared" si="375"/>
        <v>Carmarthen Bay and Estuaries/ Bae Caerfyrddin ac Aberoedd</v>
      </c>
      <c r="AZ1020" s="2" t="str">
        <f t="shared" si="376"/>
        <v>SAC</v>
      </c>
      <c r="BA1020" s="2">
        <f t="shared" si="377"/>
        <v>0</v>
      </c>
      <c r="BB1020" s="2">
        <f t="shared" si="378"/>
        <v>0</v>
      </c>
      <c r="BC1020" s="2">
        <f t="shared" si="379"/>
        <v>0</v>
      </c>
      <c r="BD1020" s="2">
        <f t="shared" si="380"/>
        <v>0</v>
      </c>
      <c r="BE1020" s="2">
        <f t="shared" si="381"/>
        <v>0</v>
      </c>
      <c r="BF1020" s="2">
        <f t="shared" si="382"/>
        <v>0</v>
      </c>
      <c r="BG1020" s="2">
        <f t="shared" si="383"/>
        <v>0</v>
      </c>
      <c r="BH1020" s="2">
        <f t="shared" si="384"/>
        <v>0</v>
      </c>
    </row>
    <row r="1021" spans="1:60" x14ac:dyDescent="0.25">
      <c r="A1021" s="1" t="s">
        <v>339</v>
      </c>
      <c r="B1021" s="1" t="s">
        <v>340</v>
      </c>
      <c r="C1021" s="1" t="s">
        <v>341</v>
      </c>
      <c r="D1021" s="1" t="s">
        <v>562</v>
      </c>
      <c r="E1021" s="1" t="s">
        <v>349</v>
      </c>
      <c r="F1021" s="1" t="s">
        <v>350</v>
      </c>
      <c r="G1021" s="1" t="s">
        <v>144</v>
      </c>
      <c r="H1021" s="1" t="s">
        <v>17</v>
      </c>
      <c r="I1021" s="1" t="s">
        <v>465</v>
      </c>
      <c r="J1021" s="1" t="s">
        <v>56</v>
      </c>
      <c r="K1021" s="1" t="s">
        <v>16</v>
      </c>
      <c r="L1021" s="1" t="s">
        <v>19</v>
      </c>
      <c r="M1021" s="2" t="str">
        <f t="shared" si="361"/>
        <v>UK9009112</v>
      </c>
      <c r="N1021" s="2" t="str">
        <f t="shared" si="362"/>
        <v>Alde-Ore Estuary</v>
      </c>
      <c r="O1021" s="2" t="str">
        <f t="shared" si="363"/>
        <v>SPA</v>
      </c>
      <c r="P1021" s="2" t="str">
        <f t="shared" si="365"/>
        <v>A2.2</v>
      </c>
      <c r="Q1021" s="37" t="s">
        <v>667</v>
      </c>
      <c r="R1021" s="37" t="s">
        <v>692</v>
      </c>
      <c r="S1021" s="37" t="s">
        <v>242</v>
      </c>
      <c r="T1021" s="37" t="s">
        <v>555</v>
      </c>
      <c r="U1021" s="9">
        <f t="shared" si="366"/>
        <v>0</v>
      </c>
      <c r="V1021" s="9">
        <f t="shared" si="367"/>
        <v>0</v>
      </c>
      <c r="W1021" s="9">
        <f t="shared" si="368"/>
        <v>0</v>
      </c>
      <c r="X1021" s="9">
        <f t="shared" si="369"/>
        <v>0</v>
      </c>
      <c r="Y1021" s="9">
        <f t="shared" si="370"/>
        <v>0</v>
      </c>
      <c r="Z1021" s="9">
        <f t="shared" si="371"/>
        <v>0</v>
      </c>
      <c r="AA1021" s="9">
        <f t="shared" si="372"/>
        <v>0</v>
      </c>
      <c r="AB1021" s="9">
        <f t="shared" si="373"/>
        <v>0</v>
      </c>
      <c r="AN1021" s="10" t="str">
        <f t="shared" si="364"/>
        <v>Carmarthen Bay and Estuaries/ Bae Caerfyrddin ac AberoeddSAC</v>
      </c>
      <c r="AO1021" s="10" t="str">
        <f t="shared" si="374"/>
        <v>Carmarthen Bay and Estuaries/ Bae Caerfyrddin ac Aberoedd</v>
      </c>
      <c r="AP1021" s="9">
        <f>IFERROR(VLOOKUP($AN1021,'Introduction probability'!$A$1:$L$128,5,FALSE),"0")</f>
        <v>0.5</v>
      </c>
      <c r="AQ1021" s="9">
        <f>IFERROR(VLOOKUP($AN1021,'Introduction probability'!$A$1:$L$128,6,FALSE),"0")</f>
        <v>0.5</v>
      </c>
      <c r="AR1021" s="9">
        <f>IFERROR(VLOOKUP($AN1021,'Introduction probability'!$A$1:$L$128,7,FALSE),"0")</f>
        <v>0.5</v>
      </c>
      <c r="AS1021" s="9">
        <f>IFERROR(VLOOKUP($AN1021,'Introduction probability'!$A$1:$L$128,8,FALSE),"0")</f>
        <v>1</v>
      </c>
      <c r="AT1021" s="9">
        <f>IFERROR(VLOOKUP($AN1021,'Introduction probability'!$A$1:$L$128,9,FALSE),"0")</f>
        <v>0.5</v>
      </c>
      <c r="AU1021" s="9">
        <f>IFERROR(VLOOKUP($AN1021,'Introduction probability'!$A$1:$L$128,10,FALSE),"0")</f>
        <v>0.5</v>
      </c>
      <c r="AV1021" s="9">
        <f>IFERROR(VLOOKUP($AN1021,'Introduction probability'!$A$1:$L$128,11,FALSE),"0")</f>
        <v>0.5</v>
      </c>
      <c r="AW1021" s="9">
        <f>IFERROR(VLOOKUP($AN1021,'Introduction probability'!$A$1:$L$128,12,FALSE),"0")</f>
        <v>0.5</v>
      </c>
      <c r="AY1021" s="2" t="str">
        <f t="shared" si="375"/>
        <v>Carmarthen Bay and Estuaries/ Bae Caerfyrddin ac Aberoedd</v>
      </c>
      <c r="AZ1021" s="2" t="str">
        <f t="shared" si="376"/>
        <v>SAC</v>
      </c>
      <c r="BA1021" s="2">
        <f t="shared" si="377"/>
        <v>0</v>
      </c>
      <c r="BB1021" s="2">
        <f t="shared" si="378"/>
        <v>0</v>
      </c>
      <c r="BC1021" s="2">
        <f t="shared" si="379"/>
        <v>0</v>
      </c>
      <c r="BD1021" s="2">
        <f t="shared" si="380"/>
        <v>0</v>
      </c>
      <c r="BE1021" s="2">
        <f t="shared" si="381"/>
        <v>0</v>
      </c>
      <c r="BF1021" s="2">
        <f t="shared" si="382"/>
        <v>0</v>
      </c>
      <c r="BG1021" s="2">
        <f t="shared" si="383"/>
        <v>0</v>
      </c>
      <c r="BH1021" s="2">
        <f t="shared" si="384"/>
        <v>0</v>
      </c>
    </row>
    <row r="1022" spans="1:60" x14ac:dyDescent="0.25">
      <c r="A1022" s="1" t="s">
        <v>339</v>
      </c>
      <c r="B1022" s="1" t="s">
        <v>340</v>
      </c>
      <c r="C1022" s="1" t="s">
        <v>341</v>
      </c>
      <c r="D1022" s="1" t="s">
        <v>562</v>
      </c>
      <c r="E1022" s="1" t="s">
        <v>349</v>
      </c>
      <c r="F1022" s="1" t="s">
        <v>350</v>
      </c>
      <c r="G1022" s="1" t="s">
        <v>144</v>
      </c>
      <c r="H1022" s="1" t="s">
        <v>17</v>
      </c>
      <c r="I1022" s="1" t="s">
        <v>543</v>
      </c>
      <c r="J1022" s="1" t="s">
        <v>148</v>
      </c>
      <c r="K1022" s="1" t="s">
        <v>16</v>
      </c>
      <c r="L1022" s="1" t="s">
        <v>146</v>
      </c>
      <c r="M1022" s="2" t="str">
        <f t="shared" si="361"/>
        <v>UK9009112</v>
      </c>
      <c r="N1022" s="2" t="str">
        <f t="shared" si="362"/>
        <v>Alde-Ore Estuary</v>
      </c>
      <c r="O1022" s="2" t="str">
        <f t="shared" si="363"/>
        <v>SPA</v>
      </c>
      <c r="P1022" s="2" t="str">
        <f t="shared" si="365"/>
        <v>H1310</v>
      </c>
      <c r="Q1022" s="37" t="s">
        <v>667</v>
      </c>
      <c r="R1022" s="37" t="s">
        <v>692</v>
      </c>
      <c r="S1022" s="37" t="s">
        <v>242</v>
      </c>
      <c r="T1022" s="37" t="s">
        <v>553</v>
      </c>
      <c r="U1022" s="9">
        <f t="shared" si="366"/>
        <v>0</v>
      </c>
      <c r="V1022" s="9">
        <f t="shared" si="367"/>
        <v>0</v>
      </c>
      <c r="W1022" s="9">
        <f t="shared" si="368"/>
        <v>0</v>
      </c>
      <c r="X1022" s="9">
        <f t="shared" si="369"/>
        <v>0</v>
      </c>
      <c r="Y1022" s="9">
        <f t="shared" si="370"/>
        <v>0</v>
      </c>
      <c r="Z1022" s="9">
        <f t="shared" si="371"/>
        <v>0</v>
      </c>
      <c r="AA1022" s="9">
        <f t="shared" si="372"/>
        <v>0</v>
      </c>
      <c r="AB1022" s="9">
        <f t="shared" si="373"/>
        <v>0</v>
      </c>
      <c r="AN1022" s="10" t="str">
        <f t="shared" si="364"/>
        <v>Carmarthen Bay and Estuaries/ Bae Caerfyrddin ac AberoeddSAC</v>
      </c>
      <c r="AO1022" s="10" t="str">
        <f t="shared" si="374"/>
        <v>Carmarthen Bay and Estuaries/ Bae Caerfyrddin ac Aberoedd</v>
      </c>
      <c r="AP1022" s="9">
        <f>IFERROR(VLOOKUP($AN1022,'Introduction probability'!$A$1:$L$128,5,FALSE),"0")</f>
        <v>0.5</v>
      </c>
      <c r="AQ1022" s="9">
        <f>IFERROR(VLOOKUP($AN1022,'Introduction probability'!$A$1:$L$128,6,FALSE),"0")</f>
        <v>0.5</v>
      </c>
      <c r="AR1022" s="9">
        <f>IFERROR(VLOOKUP($AN1022,'Introduction probability'!$A$1:$L$128,7,FALSE),"0")</f>
        <v>0.5</v>
      </c>
      <c r="AS1022" s="9">
        <f>IFERROR(VLOOKUP($AN1022,'Introduction probability'!$A$1:$L$128,8,FALSE),"0")</f>
        <v>1</v>
      </c>
      <c r="AT1022" s="9">
        <f>IFERROR(VLOOKUP($AN1022,'Introduction probability'!$A$1:$L$128,9,FALSE),"0")</f>
        <v>0.5</v>
      </c>
      <c r="AU1022" s="9">
        <f>IFERROR(VLOOKUP($AN1022,'Introduction probability'!$A$1:$L$128,10,FALSE),"0")</f>
        <v>0.5</v>
      </c>
      <c r="AV1022" s="9">
        <f>IFERROR(VLOOKUP($AN1022,'Introduction probability'!$A$1:$L$128,11,FALSE),"0")</f>
        <v>0.5</v>
      </c>
      <c r="AW1022" s="9">
        <f>IFERROR(VLOOKUP($AN1022,'Introduction probability'!$A$1:$L$128,12,FALSE),"0")</f>
        <v>0.5</v>
      </c>
      <c r="AY1022" s="2" t="str">
        <f t="shared" si="375"/>
        <v>Carmarthen Bay and Estuaries/ Bae Caerfyrddin ac Aberoedd</v>
      </c>
      <c r="AZ1022" s="2" t="str">
        <f t="shared" si="376"/>
        <v>SAC</v>
      </c>
      <c r="BA1022" s="2">
        <f t="shared" si="377"/>
        <v>0</v>
      </c>
      <c r="BB1022" s="2">
        <f t="shared" si="378"/>
        <v>0</v>
      </c>
      <c r="BC1022" s="2">
        <f t="shared" si="379"/>
        <v>0</v>
      </c>
      <c r="BD1022" s="2">
        <f t="shared" si="380"/>
        <v>0</v>
      </c>
      <c r="BE1022" s="2">
        <f t="shared" si="381"/>
        <v>0</v>
      </c>
      <c r="BF1022" s="2">
        <f t="shared" si="382"/>
        <v>0</v>
      </c>
      <c r="BG1022" s="2">
        <f t="shared" si="383"/>
        <v>0</v>
      </c>
      <c r="BH1022" s="2">
        <f t="shared" si="384"/>
        <v>0</v>
      </c>
    </row>
    <row r="1023" spans="1:60" x14ac:dyDescent="0.25">
      <c r="A1023" s="1" t="s">
        <v>339</v>
      </c>
      <c r="B1023" s="1" t="s">
        <v>340</v>
      </c>
      <c r="C1023" s="1" t="s">
        <v>341</v>
      </c>
      <c r="D1023" s="1" t="s">
        <v>562</v>
      </c>
      <c r="E1023" s="1" t="s">
        <v>349</v>
      </c>
      <c r="F1023" s="1" t="s">
        <v>350</v>
      </c>
      <c r="G1023" s="1" t="s">
        <v>144</v>
      </c>
      <c r="H1023" s="1" t="s">
        <v>17</v>
      </c>
      <c r="I1023" s="1" t="s">
        <v>549</v>
      </c>
      <c r="J1023" s="1" t="s">
        <v>189</v>
      </c>
      <c r="K1023" s="1" t="s">
        <v>16</v>
      </c>
      <c r="L1023" s="1" t="s">
        <v>146</v>
      </c>
      <c r="M1023" s="2" t="str">
        <f t="shared" si="361"/>
        <v>UK9009112</v>
      </c>
      <c r="N1023" s="2" t="str">
        <f t="shared" si="362"/>
        <v>Alde-Ore Estuary</v>
      </c>
      <c r="O1023" s="2" t="str">
        <f t="shared" si="363"/>
        <v>SPA</v>
      </c>
      <c r="P1023" s="2" t="str">
        <f t="shared" si="365"/>
        <v>H1320</v>
      </c>
      <c r="Q1023" s="37" t="s">
        <v>667</v>
      </c>
      <c r="R1023" s="37" t="s">
        <v>692</v>
      </c>
      <c r="S1023" s="37" t="s">
        <v>242</v>
      </c>
      <c r="T1023" s="37" t="s">
        <v>512</v>
      </c>
      <c r="U1023" s="9">
        <f t="shared" si="366"/>
        <v>0</v>
      </c>
      <c r="V1023" s="9">
        <f t="shared" si="367"/>
        <v>0</v>
      </c>
      <c r="W1023" s="9">
        <f t="shared" si="368"/>
        <v>0</v>
      </c>
      <c r="X1023" s="9">
        <f t="shared" si="369"/>
        <v>0</v>
      </c>
      <c r="Y1023" s="9">
        <f t="shared" si="370"/>
        <v>0</v>
      </c>
      <c r="Z1023" s="9">
        <f t="shared" si="371"/>
        <v>0</v>
      </c>
      <c r="AA1023" s="9">
        <f t="shared" si="372"/>
        <v>0</v>
      </c>
      <c r="AB1023" s="9">
        <f t="shared" si="373"/>
        <v>0</v>
      </c>
      <c r="AN1023" s="10" t="str">
        <f t="shared" si="364"/>
        <v>Carmarthen Bay and Estuaries/ Bae Caerfyrddin ac AberoeddSAC</v>
      </c>
      <c r="AO1023" s="10" t="str">
        <f t="shared" si="374"/>
        <v>Carmarthen Bay and Estuaries/ Bae Caerfyrddin ac Aberoedd</v>
      </c>
      <c r="AP1023" s="9">
        <f>IFERROR(VLOOKUP($AN1023,'Introduction probability'!$A$1:$L$128,5,FALSE),"0")</f>
        <v>0.5</v>
      </c>
      <c r="AQ1023" s="9">
        <f>IFERROR(VLOOKUP($AN1023,'Introduction probability'!$A$1:$L$128,6,FALSE),"0")</f>
        <v>0.5</v>
      </c>
      <c r="AR1023" s="9">
        <f>IFERROR(VLOOKUP($AN1023,'Introduction probability'!$A$1:$L$128,7,FALSE),"0")</f>
        <v>0.5</v>
      </c>
      <c r="AS1023" s="9">
        <f>IFERROR(VLOOKUP($AN1023,'Introduction probability'!$A$1:$L$128,8,FALSE),"0")</f>
        <v>1</v>
      </c>
      <c r="AT1023" s="9">
        <f>IFERROR(VLOOKUP($AN1023,'Introduction probability'!$A$1:$L$128,9,FALSE),"0")</f>
        <v>0.5</v>
      </c>
      <c r="AU1023" s="9">
        <f>IFERROR(VLOOKUP($AN1023,'Introduction probability'!$A$1:$L$128,10,FALSE),"0")</f>
        <v>0.5</v>
      </c>
      <c r="AV1023" s="9">
        <f>IFERROR(VLOOKUP($AN1023,'Introduction probability'!$A$1:$L$128,11,FALSE),"0")</f>
        <v>0.5</v>
      </c>
      <c r="AW1023" s="9">
        <f>IFERROR(VLOOKUP($AN1023,'Introduction probability'!$A$1:$L$128,12,FALSE),"0")</f>
        <v>0.5</v>
      </c>
      <c r="AY1023" s="2" t="str">
        <f t="shared" si="375"/>
        <v>Carmarthen Bay and Estuaries/ Bae Caerfyrddin ac Aberoedd</v>
      </c>
      <c r="AZ1023" s="2" t="str">
        <f t="shared" si="376"/>
        <v>SAC</v>
      </c>
      <c r="BA1023" s="2">
        <f t="shared" si="377"/>
        <v>0</v>
      </c>
      <c r="BB1023" s="2">
        <f t="shared" si="378"/>
        <v>0</v>
      </c>
      <c r="BC1023" s="2">
        <f t="shared" si="379"/>
        <v>0</v>
      </c>
      <c r="BD1023" s="2">
        <f t="shared" si="380"/>
        <v>0</v>
      </c>
      <c r="BE1023" s="2">
        <f t="shared" si="381"/>
        <v>0</v>
      </c>
      <c r="BF1023" s="2">
        <f t="shared" si="382"/>
        <v>0</v>
      </c>
      <c r="BG1023" s="2">
        <f t="shared" si="383"/>
        <v>0</v>
      </c>
      <c r="BH1023" s="2">
        <f t="shared" si="384"/>
        <v>0</v>
      </c>
    </row>
    <row r="1024" spans="1:60" x14ac:dyDescent="0.25">
      <c r="A1024" s="1" t="s">
        <v>339</v>
      </c>
      <c r="B1024" s="1" t="s">
        <v>340</v>
      </c>
      <c r="C1024" s="1" t="s">
        <v>341</v>
      </c>
      <c r="D1024" s="1" t="s">
        <v>563</v>
      </c>
      <c r="E1024" s="1" t="s">
        <v>351</v>
      </c>
      <c r="F1024" s="1" t="s">
        <v>352</v>
      </c>
      <c r="G1024" s="1" t="s">
        <v>164</v>
      </c>
      <c r="H1024" s="1" t="s">
        <v>17</v>
      </c>
      <c r="I1024" s="1" t="s">
        <v>535</v>
      </c>
      <c r="J1024" s="1" t="s">
        <v>257</v>
      </c>
      <c r="K1024" s="1" t="s">
        <v>16</v>
      </c>
      <c r="L1024" s="1" t="s">
        <v>146</v>
      </c>
      <c r="M1024" s="2" t="str">
        <f t="shared" si="361"/>
        <v>UK9009112</v>
      </c>
      <c r="N1024" s="2" t="str">
        <f t="shared" si="362"/>
        <v>Alde-Ore Estuary</v>
      </c>
      <c r="O1024" s="2" t="str">
        <f t="shared" si="363"/>
        <v>SPA</v>
      </c>
      <c r="P1024" s="2" t="str">
        <f t="shared" si="365"/>
        <v>H1210</v>
      </c>
      <c r="Q1024" s="37" t="s">
        <v>667</v>
      </c>
      <c r="R1024" s="37" t="s">
        <v>693</v>
      </c>
      <c r="S1024" s="37" t="s">
        <v>242</v>
      </c>
      <c r="T1024" s="37" t="s">
        <v>531</v>
      </c>
      <c r="U1024" s="9">
        <f t="shared" si="366"/>
        <v>1</v>
      </c>
      <c r="V1024" s="9">
        <f t="shared" si="367"/>
        <v>1</v>
      </c>
      <c r="W1024" s="9">
        <f t="shared" si="368"/>
        <v>1</v>
      </c>
      <c r="X1024" s="9">
        <f t="shared" si="369"/>
        <v>1</v>
      </c>
      <c r="Y1024" s="9">
        <f t="shared" si="370"/>
        <v>1</v>
      </c>
      <c r="Z1024" s="9">
        <f t="shared" si="371"/>
        <v>0</v>
      </c>
      <c r="AA1024" s="9">
        <f t="shared" si="372"/>
        <v>0</v>
      </c>
      <c r="AB1024" s="9">
        <f t="shared" si="373"/>
        <v>1</v>
      </c>
      <c r="AN1024" s="10" t="str">
        <f t="shared" si="364"/>
        <v>Glannau Môn: Cors heli / Anglesey Coast: SaltmarshSAC</v>
      </c>
      <c r="AO1024" s="10" t="str">
        <f t="shared" si="374"/>
        <v>Glannau Môn: Cors heli / Anglesey Coast: Saltmarsh</v>
      </c>
      <c r="AP1024" s="9">
        <f>IFERROR(VLOOKUP($AN1024,'Introduction probability'!$A$1:$L$128,5,FALSE),"0")</f>
        <v>0.5</v>
      </c>
      <c r="AQ1024" s="9">
        <f>IFERROR(VLOOKUP($AN1024,'Introduction probability'!$A$1:$L$128,6,FALSE),"0")</f>
        <v>0.5</v>
      </c>
      <c r="AR1024" s="9">
        <f>IFERROR(VLOOKUP($AN1024,'Introduction probability'!$A$1:$L$128,7,FALSE),"0")</f>
        <v>0.5</v>
      </c>
      <c r="AS1024" s="9">
        <f>IFERROR(VLOOKUP($AN1024,'Introduction probability'!$A$1:$L$128,8,FALSE),"0")</f>
        <v>1</v>
      </c>
      <c r="AT1024" s="9">
        <f>IFERROR(VLOOKUP($AN1024,'Introduction probability'!$A$1:$L$128,9,FALSE),"0")</f>
        <v>0.5</v>
      </c>
      <c r="AU1024" s="9">
        <f>IFERROR(VLOOKUP($AN1024,'Introduction probability'!$A$1:$L$128,10,FALSE),"0")</f>
        <v>0.5</v>
      </c>
      <c r="AV1024" s="9">
        <f>IFERROR(VLOOKUP($AN1024,'Introduction probability'!$A$1:$L$128,11,FALSE),"0")</f>
        <v>0.5</v>
      </c>
      <c r="AW1024" s="9">
        <f>IFERROR(VLOOKUP($AN1024,'Introduction probability'!$A$1:$L$128,12,FALSE),"0")</f>
        <v>0.5</v>
      </c>
      <c r="AY1024" s="2" t="str">
        <f t="shared" si="375"/>
        <v>Glannau Môn: Cors heli / Anglesey Coast: Saltmarsh</v>
      </c>
      <c r="AZ1024" s="2" t="str">
        <f t="shared" si="376"/>
        <v>SAC</v>
      </c>
      <c r="BA1024" s="2">
        <f t="shared" si="377"/>
        <v>0.5</v>
      </c>
      <c r="BB1024" s="2">
        <f t="shared" si="378"/>
        <v>0.5</v>
      </c>
      <c r="BC1024" s="2">
        <f t="shared" si="379"/>
        <v>0.5</v>
      </c>
      <c r="BD1024" s="2">
        <f t="shared" si="380"/>
        <v>1</v>
      </c>
      <c r="BE1024" s="2">
        <f t="shared" si="381"/>
        <v>0.5</v>
      </c>
      <c r="BF1024" s="2">
        <f t="shared" si="382"/>
        <v>0</v>
      </c>
      <c r="BG1024" s="2">
        <f t="shared" si="383"/>
        <v>0</v>
      </c>
      <c r="BH1024" s="2">
        <f t="shared" si="384"/>
        <v>0.5</v>
      </c>
    </row>
    <row r="1025" spans="1:60" x14ac:dyDescent="0.25">
      <c r="A1025" s="1" t="s">
        <v>339</v>
      </c>
      <c r="B1025" s="1" t="s">
        <v>340</v>
      </c>
      <c r="C1025" s="1" t="s">
        <v>341</v>
      </c>
      <c r="D1025" s="1" t="s">
        <v>563</v>
      </c>
      <c r="E1025" s="1" t="s">
        <v>351</v>
      </c>
      <c r="F1025" s="1" t="s">
        <v>352</v>
      </c>
      <c r="G1025" s="1" t="s">
        <v>164</v>
      </c>
      <c r="H1025" s="1" t="s">
        <v>17</v>
      </c>
      <c r="I1025" s="1" t="s">
        <v>530</v>
      </c>
      <c r="J1025" s="1" t="s">
        <v>145</v>
      </c>
      <c r="K1025" s="1" t="s">
        <v>16</v>
      </c>
      <c r="L1025" s="1" t="s">
        <v>146</v>
      </c>
      <c r="M1025" s="2" t="str">
        <f t="shared" si="361"/>
        <v>UK9009112</v>
      </c>
      <c r="N1025" s="2" t="str">
        <f t="shared" si="362"/>
        <v>Alde-Ore Estuary</v>
      </c>
      <c r="O1025" s="2" t="str">
        <f t="shared" si="363"/>
        <v>SPA</v>
      </c>
      <c r="P1025" s="2" t="str">
        <f t="shared" si="365"/>
        <v>H1330</v>
      </c>
      <c r="Q1025" s="37" t="s">
        <v>667</v>
      </c>
      <c r="R1025" s="37" t="s">
        <v>693</v>
      </c>
      <c r="S1025" s="37" t="s">
        <v>242</v>
      </c>
      <c r="T1025" s="37" t="s">
        <v>532</v>
      </c>
      <c r="U1025" s="9">
        <f t="shared" si="366"/>
        <v>0</v>
      </c>
      <c r="V1025" s="9">
        <f t="shared" si="367"/>
        <v>0</v>
      </c>
      <c r="W1025" s="9">
        <f t="shared" si="368"/>
        <v>0</v>
      </c>
      <c r="X1025" s="9">
        <f t="shared" si="369"/>
        <v>0</v>
      </c>
      <c r="Y1025" s="9">
        <f t="shared" si="370"/>
        <v>0</v>
      </c>
      <c r="Z1025" s="9">
        <f t="shared" si="371"/>
        <v>0</v>
      </c>
      <c r="AA1025" s="9">
        <f t="shared" si="372"/>
        <v>0</v>
      </c>
      <c r="AB1025" s="9">
        <f t="shared" si="373"/>
        <v>0</v>
      </c>
      <c r="AN1025" s="10" t="str">
        <f t="shared" si="364"/>
        <v>Glannau Môn: Cors heli / Anglesey Coast: SaltmarshSAC</v>
      </c>
      <c r="AO1025" s="10" t="str">
        <f t="shared" si="374"/>
        <v>Glannau Môn: Cors heli / Anglesey Coast: Saltmarsh</v>
      </c>
      <c r="AP1025" s="9">
        <f>IFERROR(VLOOKUP($AN1025,'Introduction probability'!$A$1:$L$128,5,FALSE),"0")</f>
        <v>0.5</v>
      </c>
      <c r="AQ1025" s="9">
        <f>IFERROR(VLOOKUP($AN1025,'Introduction probability'!$A$1:$L$128,6,FALSE),"0")</f>
        <v>0.5</v>
      </c>
      <c r="AR1025" s="9">
        <f>IFERROR(VLOOKUP($AN1025,'Introduction probability'!$A$1:$L$128,7,FALSE),"0")</f>
        <v>0.5</v>
      </c>
      <c r="AS1025" s="9">
        <f>IFERROR(VLOOKUP($AN1025,'Introduction probability'!$A$1:$L$128,8,FALSE),"0")</f>
        <v>1</v>
      </c>
      <c r="AT1025" s="9">
        <f>IFERROR(VLOOKUP($AN1025,'Introduction probability'!$A$1:$L$128,9,FALSE),"0")</f>
        <v>0.5</v>
      </c>
      <c r="AU1025" s="9">
        <f>IFERROR(VLOOKUP($AN1025,'Introduction probability'!$A$1:$L$128,10,FALSE),"0")</f>
        <v>0.5</v>
      </c>
      <c r="AV1025" s="9">
        <f>IFERROR(VLOOKUP($AN1025,'Introduction probability'!$A$1:$L$128,11,FALSE),"0")</f>
        <v>0.5</v>
      </c>
      <c r="AW1025" s="9">
        <f>IFERROR(VLOOKUP($AN1025,'Introduction probability'!$A$1:$L$128,12,FALSE),"0")</f>
        <v>0.5</v>
      </c>
      <c r="AY1025" s="2" t="str">
        <f t="shared" si="375"/>
        <v>Glannau Môn: Cors heli / Anglesey Coast: Saltmarsh</v>
      </c>
      <c r="AZ1025" s="2" t="str">
        <f t="shared" si="376"/>
        <v>SAC</v>
      </c>
      <c r="BA1025" s="2">
        <f t="shared" si="377"/>
        <v>0</v>
      </c>
      <c r="BB1025" s="2">
        <f t="shared" si="378"/>
        <v>0</v>
      </c>
      <c r="BC1025" s="2">
        <f t="shared" si="379"/>
        <v>0</v>
      </c>
      <c r="BD1025" s="2">
        <f t="shared" si="380"/>
        <v>0</v>
      </c>
      <c r="BE1025" s="2">
        <f t="shared" si="381"/>
        <v>0</v>
      </c>
      <c r="BF1025" s="2">
        <f t="shared" si="382"/>
        <v>0</v>
      </c>
      <c r="BG1025" s="2">
        <f t="shared" si="383"/>
        <v>0</v>
      </c>
      <c r="BH1025" s="2">
        <f t="shared" si="384"/>
        <v>0</v>
      </c>
    </row>
    <row r="1026" spans="1:60" x14ac:dyDescent="0.25">
      <c r="A1026" s="1" t="s">
        <v>339</v>
      </c>
      <c r="B1026" s="1" t="s">
        <v>340</v>
      </c>
      <c r="C1026" s="1" t="s">
        <v>341</v>
      </c>
      <c r="D1026" s="1" t="s">
        <v>563</v>
      </c>
      <c r="E1026" s="1" t="s">
        <v>351</v>
      </c>
      <c r="F1026" s="1" t="s">
        <v>352</v>
      </c>
      <c r="G1026" s="1" t="s">
        <v>164</v>
      </c>
      <c r="H1026" s="1" t="s">
        <v>17</v>
      </c>
      <c r="I1026" s="1" t="s">
        <v>536</v>
      </c>
      <c r="J1026" s="1" t="s">
        <v>147</v>
      </c>
      <c r="K1026" s="1" t="s">
        <v>16</v>
      </c>
      <c r="L1026" s="1" t="s">
        <v>146</v>
      </c>
      <c r="M1026" s="2" t="str">
        <f t="shared" si="361"/>
        <v>UK9009112</v>
      </c>
      <c r="N1026" s="2" t="str">
        <f t="shared" si="362"/>
        <v>Alde-Ore Estuary</v>
      </c>
      <c r="O1026" s="2" t="str">
        <f t="shared" si="363"/>
        <v>SPA</v>
      </c>
      <c r="P1026" s="2" t="str">
        <f t="shared" si="365"/>
        <v>H1150</v>
      </c>
      <c r="Q1026" s="37" t="s">
        <v>667</v>
      </c>
      <c r="R1026" s="37" t="s">
        <v>694</v>
      </c>
      <c r="S1026" s="37" t="s">
        <v>242</v>
      </c>
      <c r="T1026" s="37" t="s">
        <v>536</v>
      </c>
      <c r="U1026" s="9">
        <f t="shared" si="366"/>
        <v>1</v>
      </c>
      <c r="V1026" s="9">
        <f t="shared" si="367"/>
        <v>1</v>
      </c>
      <c r="W1026" s="9">
        <f t="shared" si="368"/>
        <v>1</v>
      </c>
      <c r="X1026" s="9">
        <f t="shared" si="369"/>
        <v>1</v>
      </c>
      <c r="Y1026" s="9">
        <f t="shared" si="370"/>
        <v>1</v>
      </c>
      <c r="Z1026" s="9">
        <f t="shared" si="371"/>
        <v>1</v>
      </c>
      <c r="AA1026" s="9">
        <f t="shared" si="372"/>
        <v>1</v>
      </c>
      <c r="AB1026" s="9">
        <f t="shared" si="373"/>
        <v>1</v>
      </c>
      <c r="AN1026" s="10" t="str">
        <f t="shared" si="364"/>
        <v>Bae Cemlyn/ Cemlyn BaySAC</v>
      </c>
      <c r="AO1026" s="10" t="str">
        <f t="shared" si="374"/>
        <v>Bae Cemlyn/ Cemlyn Bay</v>
      </c>
      <c r="AP1026" s="9">
        <f>IFERROR(VLOOKUP($AN1026,'Introduction probability'!$A$1:$L$128,5,FALSE),"0")</f>
        <v>0.5</v>
      </c>
      <c r="AQ1026" s="9">
        <f>IFERROR(VLOOKUP($AN1026,'Introduction probability'!$A$1:$L$128,6,FALSE),"0")</f>
        <v>0.5</v>
      </c>
      <c r="AR1026" s="9">
        <f>IFERROR(VLOOKUP($AN1026,'Introduction probability'!$A$1:$L$128,7,FALSE),"0")</f>
        <v>0.5</v>
      </c>
      <c r="AS1026" s="9">
        <f>IFERROR(VLOOKUP($AN1026,'Introduction probability'!$A$1:$L$128,8,FALSE),"0")</f>
        <v>0.5</v>
      </c>
      <c r="AT1026" s="9">
        <f>IFERROR(VLOOKUP($AN1026,'Introduction probability'!$A$1:$L$128,9,FALSE),"0")</f>
        <v>0.5</v>
      </c>
      <c r="AU1026" s="9">
        <f>IFERROR(VLOOKUP($AN1026,'Introduction probability'!$A$1:$L$128,10,FALSE),"0")</f>
        <v>0.5</v>
      </c>
      <c r="AV1026" s="9">
        <f>IFERROR(VLOOKUP($AN1026,'Introduction probability'!$A$1:$L$128,11,FALSE),"0")</f>
        <v>0.5</v>
      </c>
      <c r="AW1026" s="9">
        <f>IFERROR(VLOOKUP($AN1026,'Introduction probability'!$A$1:$L$128,12,FALSE),"0")</f>
        <v>0.5</v>
      </c>
      <c r="AY1026" s="2" t="str">
        <f t="shared" si="375"/>
        <v>Bae Cemlyn/ Cemlyn Bay</v>
      </c>
      <c r="AZ1026" s="2" t="str">
        <f t="shared" si="376"/>
        <v>SAC</v>
      </c>
      <c r="BA1026" s="2">
        <f t="shared" si="377"/>
        <v>0.5</v>
      </c>
      <c r="BB1026" s="2">
        <f t="shared" si="378"/>
        <v>0.5</v>
      </c>
      <c r="BC1026" s="2">
        <f t="shared" si="379"/>
        <v>0.5</v>
      </c>
      <c r="BD1026" s="2">
        <f t="shared" si="380"/>
        <v>0.5</v>
      </c>
      <c r="BE1026" s="2">
        <f t="shared" si="381"/>
        <v>0.5</v>
      </c>
      <c r="BF1026" s="2">
        <f t="shared" si="382"/>
        <v>0.5</v>
      </c>
      <c r="BG1026" s="2">
        <f t="shared" si="383"/>
        <v>0.5</v>
      </c>
      <c r="BH1026" s="2">
        <f t="shared" si="384"/>
        <v>0.5</v>
      </c>
    </row>
    <row r="1027" spans="1:60" x14ac:dyDescent="0.25">
      <c r="A1027" s="1" t="s">
        <v>339</v>
      </c>
      <c r="B1027" s="1" t="s">
        <v>340</v>
      </c>
      <c r="C1027" s="1" t="s">
        <v>341</v>
      </c>
      <c r="D1027" s="1" t="s">
        <v>563</v>
      </c>
      <c r="E1027" s="1" t="s">
        <v>351</v>
      </c>
      <c r="F1027" s="1" t="s">
        <v>352</v>
      </c>
      <c r="G1027" s="1" t="s">
        <v>164</v>
      </c>
      <c r="H1027" s="1" t="s">
        <v>17</v>
      </c>
      <c r="I1027" s="1" t="s">
        <v>593</v>
      </c>
      <c r="J1027" s="1" t="s">
        <v>151</v>
      </c>
      <c r="K1027" s="1" t="s">
        <v>16</v>
      </c>
      <c r="L1027" s="1" t="s">
        <v>146</v>
      </c>
      <c r="M1027" s="2" t="str">
        <f t="shared" ref="M1027:M1090" si="385">A1027</f>
        <v>UK9009112</v>
      </c>
      <c r="N1027" s="2" t="str">
        <f t="shared" ref="N1027:N1090" si="386">B1027</f>
        <v>Alde-Ore Estuary</v>
      </c>
      <c r="O1027" s="2" t="str">
        <f t="shared" ref="O1027:O1090" si="387">C1027</f>
        <v>SPA</v>
      </c>
      <c r="P1027" s="2" t="str">
        <f t="shared" si="365"/>
        <v>SH_3</v>
      </c>
      <c r="Q1027" s="37" t="s">
        <v>667</v>
      </c>
      <c r="R1027" s="37" t="s">
        <v>261</v>
      </c>
      <c r="S1027" s="37" t="s">
        <v>242</v>
      </c>
      <c r="T1027" s="37" t="s">
        <v>531</v>
      </c>
      <c r="U1027" s="9">
        <f t="shared" si="366"/>
        <v>1</v>
      </c>
      <c r="V1027" s="9">
        <f t="shared" si="367"/>
        <v>1</v>
      </c>
      <c r="W1027" s="9">
        <f t="shared" si="368"/>
        <v>1</v>
      </c>
      <c r="X1027" s="9">
        <f t="shared" si="369"/>
        <v>1</v>
      </c>
      <c r="Y1027" s="9">
        <f t="shared" si="370"/>
        <v>1</v>
      </c>
      <c r="Z1027" s="9">
        <f t="shared" si="371"/>
        <v>0</v>
      </c>
      <c r="AA1027" s="9">
        <f t="shared" si="372"/>
        <v>0</v>
      </c>
      <c r="AB1027" s="9">
        <f t="shared" si="373"/>
        <v>1</v>
      </c>
      <c r="AN1027" s="10" t="str">
        <f t="shared" ref="AN1027:AN1082" si="388">CONCATENATE(R1027,S1027)</f>
        <v>Dee Estuary/ Aber DyfrdwySAC</v>
      </c>
      <c r="AO1027" s="10" t="str">
        <f t="shared" si="374"/>
        <v>Dee Estuary/ Aber Dyfrdwy</v>
      </c>
      <c r="AP1027" s="9">
        <f>IFERROR(VLOOKUP($AN1027,'Introduction probability'!$A$1:$L$128,5,FALSE),"0")</f>
        <v>0.5</v>
      </c>
      <c r="AQ1027" s="9">
        <f>IFERROR(VLOOKUP($AN1027,'Introduction probability'!$A$1:$L$128,6,FALSE),"0")</f>
        <v>0.5</v>
      </c>
      <c r="AR1027" s="9">
        <f>IFERROR(VLOOKUP($AN1027,'Introduction probability'!$A$1:$L$128,7,FALSE),"0")</f>
        <v>0.5</v>
      </c>
      <c r="AS1027" s="9">
        <f>IFERROR(VLOOKUP($AN1027,'Introduction probability'!$A$1:$L$128,8,FALSE),"0")</f>
        <v>0.5</v>
      </c>
      <c r="AT1027" s="9">
        <f>IFERROR(VLOOKUP($AN1027,'Introduction probability'!$A$1:$L$128,9,FALSE),"0")</f>
        <v>0.5</v>
      </c>
      <c r="AU1027" s="9">
        <f>IFERROR(VLOOKUP($AN1027,'Introduction probability'!$A$1:$L$128,10,FALSE),"0")</f>
        <v>0.5</v>
      </c>
      <c r="AV1027" s="9">
        <f>IFERROR(VLOOKUP($AN1027,'Introduction probability'!$A$1:$L$128,11,FALSE),"0")</f>
        <v>0.5</v>
      </c>
      <c r="AW1027" s="9">
        <f>IFERROR(VLOOKUP($AN1027,'Introduction probability'!$A$1:$L$128,12,FALSE),"0")</f>
        <v>0.5</v>
      </c>
      <c r="AY1027" s="2" t="str">
        <f t="shared" si="375"/>
        <v>Dee Estuary/ Aber Dyfrdwy</v>
      </c>
      <c r="AZ1027" s="2" t="str">
        <f t="shared" si="376"/>
        <v>SAC</v>
      </c>
      <c r="BA1027" s="2">
        <f t="shared" si="377"/>
        <v>0.5</v>
      </c>
      <c r="BB1027" s="2">
        <f t="shared" si="378"/>
        <v>0.5</v>
      </c>
      <c r="BC1027" s="2">
        <f t="shared" si="379"/>
        <v>0.5</v>
      </c>
      <c r="BD1027" s="2">
        <f t="shared" si="380"/>
        <v>0.5</v>
      </c>
      <c r="BE1027" s="2">
        <f t="shared" si="381"/>
        <v>0.5</v>
      </c>
      <c r="BF1027" s="2">
        <f t="shared" si="382"/>
        <v>0</v>
      </c>
      <c r="BG1027" s="2">
        <f t="shared" si="383"/>
        <v>0</v>
      </c>
      <c r="BH1027" s="2">
        <f t="shared" si="384"/>
        <v>0.5</v>
      </c>
    </row>
    <row r="1028" spans="1:60" x14ac:dyDescent="0.25">
      <c r="A1028" s="1" t="s">
        <v>353</v>
      </c>
      <c r="B1028" s="1" t="s">
        <v>354</v>
      </c>
      <c r="C1028" s="1" t="s">
        <v>341</v>
      </c>
      <c r="D1028" s="1" t="s">
        <v>494</v>
      </c>
      <c r="E1028" s="1" t="s">
        <v>142</v>
      </c>
      <c r="F1028" s="1" t="s">
        <v>143</v>
      </c>
      <c r="G1028" s="1" t="s">
        <v>144</v>
      </c>
      <c r="H1028" s="1" t="s">
        <v>17</v>
      </c>
      <c r="I1028" s="1" t="s">
        <v>535</v>
      </c>
      <c r="J1028" s="1" t="s">
        <v>257</v>
      </c>
      <c r="K1028" s="1" t="s">
        <v>16</v>
      </c>
      <c r="L1028" s="1" t="s">
        <v>146</v>
      </c>
      <c r="M1028" s="2" t="str">
        <f t="shared" si="385"/>
        <v>UK9011011</v>
      </c>
      <c r="N1028" s="2" t="str">
        <f t="shared" si="386"/>
        <v>Chichester and Langstone Harbours</v>
      </c>
      <c r="O1028" s="2" t="str">
        <f t="shared" si="387"/>
        <v>SPA</v>
      </c>
      <c r="P1028" s="2" t="str">
        <f t="shared" ref="P1028:P1091" si="389">IF(I1028="",D1028,I1028)</f>
        <v>H1210</v>
      </c>
      <c r="Q1028" s="37" t="s">
        <v>667</v>
      </c>
      <c r="R1028" s="37" t="s">
        <v>261</v>
      </c>
      <c r="S1028" s="37" t="s">
        <v>242</v>
      </c>
      <c r="T1028" s="37" t="s">
        <v>532</v>
      </c>
      <c r="U1028" s="9">
        <f t="shared" ref="U1028:U1091" si="390">IFERROR(VLOOKUP($T1028,$AD$4:$AM$65,3,FALSE),0)</f>
        <v>0</v>
      </c>
      <c r="V1028" s="9">
        <f t="shared" ref="V1028:V1091" si="391">IFERROR(VLOOKUP($T1028,$AD$4:$AM$65,4,FALSE),0)</f>
        <v>0</v>
      </c>
      <c r="W1028" s="9">
        <f t="shared" ref="W1028:W1091" si="392">IFERROR(VLOOKUP($T1028,$AD$4:$AM$65,5,FALSE),0)</f>
        <v>0</v>
      </c>
      <c r="X1028" s="9">
        <f t="shared" ref="X1028:X1091" si="393">IFERROR(VLOOKUP($T1028,$AD$4:$AM$65,6,FALSE),0)</f>
        <v>0</v>
      </c>
      <c r="Y1028" s="9">
        <f t="shared" ref="Y1028:Y1091" si="394">IFERROR(VLOOKUP($T1028,$AD$4:$AM$65,7,FALSE),0)</f>
        <v>0</v>
      </c>
      <c r="Z1028" s="9">
        <f t="shared" ref="Z1028:Z1091" si="395">IFERROR(VLOOKUP($T1028,$AD$4:$AM$65,8,FALSE),0)</f>
        <v>0</v>
      </c>
      <c r="AA1028" s="9">
        <f t="shared" ref="AA1028:AA1091" si="396">IFERROR(VLOOKUP($T1028,$AD$4:$AM$65,9,FALSE),0)</f>
        <v>0</v>
      </c>
      <c r="AB1028" s="9">
        <f t="shared" ref="AB1028:AB1091" si="397">IFERROR(VLOOKUP($T1028,$AD$4:$AM$65,10,FALSE),0)</f>
        <v>0</v>
      </c>
      <c r="AN1028" s="10" t="str">
        <f t="shared" si="388"/>
        <v>Dee Estuary/ Aber DyfrdwySAC</v>
      </c>
      <c r="AO1028" s="10" t="str">
        <f t="shared" ref="AO1028:AO1082" si="398">R1028</f>
        <v>Dee Estuary/ Aber Dyfrdwy</v>
      </c>
      <c r="AP1028" s="9">
        <f>IFERROR(VLOOKUP($AN1028,'Introduction probability'!$A$1:$L$128,5,FALSE),"0")</f>
        <v>0.5</v>
      </c>
      <c r="AQ1028" s="9">
        <f>IFERROR(VLOOKUP($AN1028,'Introduction probability'!$A$1:$L$128,6,FALSE),"0")</f>
        <v>0.5</v>
      </c>
      <c r="AR1028" s="9">
        <f>IFERROR(VLOOKUP($AN1028,'Introduction probability'!$A$1:$L$128,7,FALSE),"0")</f>
        <v>0.5</v>
      </c>
      <c r="AS1028" s="9">
        <f>IFERROR(VLOOKUP($AN1028,'Introduction probability'!$A$1:$L$128,8,FALSE),"0")</f>
        <v>0.5</v>
      </c>
      <c r="AT1028" s="9">
        <f>IFERROR(VLOOKUP($AN1028,'Introduction probability'!$A$1:$L$128,9,FALSE),"0")</f>
        <v>0.5</v>
      </c>
      <c r="AU1028" s="9">
        <f>IFERROR(VLOOKUP($AN1028,'Introduction probability'!$A$1:$L$128,10,FALSE),"0")</f>
        <v>0.5</v>
      </c>
      <c r="AV1028" s="9">
        <f>IFERROR(VLOOKUP($AN1028,'Introduction probability'!$A$1:$L$128,11,FALSE),"0")</f>
        <v>0.5</v>
      </c>
      <c r="AW1028" s="9">
        <f>IFERROR(VLOOKUP($AN1028,'Introduction probability'!$A$1:$L$128,12,FALSE),"0")</f>
        <v>0.5</v>
      </c>
      <c r="AY1028" s="2" t="str">
        <f t="shared" ref="AY1028:AY1082" si="399">R1028</f>
        <v>Dee Estuary/ Aber Dyfrdwy</v>
      </c>
      <c r="AZ1028" s="2" t="str">
        <f t="shared" ref="AZ1028:AZ1082" si="400">S1028</f>
        <v>SAC</v>
      </c>
      <c r="BA1028" s="2">
        <f t="shared" ref="BA1028:BA1091" si="401">AP1028*U1028</f>
        <v>0</v>
      </c>
      <c r="BB1028" s="2">
        <f t="shared" ref="BB1028:BB1091" si="402">AQ1028*V1028</f>
        <v>0</v>
      </c>
      <c r="BC1028" s="2">
        <f t="shared" ref="BC1028:BC1091" si="403">AR1028*W1028</f>
        <v>0</v>
      </c>
      <c r="BD1028" s="2">
        <f t="shared" ref="BD1028:BD1091" si="404">AS1028*X1028</f>
        <v>0</v>
      </c>
      <c r="BE1028" s="2">
        <f t="shared" ref="BE1028:BE1091" si="405">AT1028*Y1028</f>
        <v>0</v>
      </c>
      <c r="BF1028" s="2">
        <f t="shared" ref="BF1028:BF1091" si="406">AU1028*Z1028</f>
        <v>0</v>
      </c>
      <c r="BG1028" s="2">
        <f t="shared" ref="BG1028:BG1091" si="407">AV1028*AA1028</f>
        <v>0</v>
      </c>
      <c r="BH1028" s="2">
        <f t="shared" ref="BH1028:BH1091" si="408">AW1028*AB1028</f>
        <v>0</v>
      </c>
    </row>
    <row r="1029" spans="1:60" x14ac:dyDescent="0.25">
      <c r="A1029" s="1" t="s">
        <v>353</v>
      </c>
      <c r="B1029" s="1" t="s">
        <v>354</v>
      </c>
      <c r="C1029" s="1" t="s">
        <v>341</v>
      </c>
      <c r="D1029" s="1" t="s">
        <v>494</v>
      </c>
      <c r="E1029" s="1" t="s">
        <v>142</v>
      </c>
      <c r="F1029" s="1" t="s">
        <v>143</v>
      </c>
      <c r="G1029" s="1" t="s">
        <v>144</v>
      </c>
      <c r="H1029" s="1" t="s">
        <v>17</v>
      </c>
      <c r="I1029" s="1" t="s">
        <v>530</v>
      </c>
      <c r="J1029" s="1" t="s">
        <v>145</v>
      </c>
      <c r="K1029" s="1" t="s">
        <v>16</v>
      </c>
      <c r="L1029" s="1" t="s">
        <v>146</v>
      </c>
      <c r="M1029" s="2" t="str">
        <f t="shared" si="385"/>
        <v>UK9011011</v>
      </c>
      <c r="N1029" s="2" t="str">
        <f t="shared" si="386"/>
        <v>Chichester and Langstone Harbours</v>
      </c>
      <c r="O1029" s="2" t="str">
        <f t="shared" si="387"/>
        <v>SPA</v>
      </c>
      <c r="P1029" s="2" t="str">
        <f t="shared" si="389"/>
        <v>H1330</v>
      </c>
      <c r="Q1029" s="37" t="s">
        <v>667</v>
      </c>
      <c r="R1029" s="37" t="s">
        <v>261</v>
      </c>
      <c r="S1029" s="37" t="s">
        <v>242</v>
      </c>
      <c r="T1029" s="37" t="s">
        <v>536</v>
      </c>
      <c r="U1029" s="9">
        <f t="shared" si="390"/>
        <v>1</v>
      </c>
      <c r="V1029" s="9">
        <f t="shared" si="391"/>
        <v>1</v>
      </c>
      <c r="W1029" s="9">
        <f t="shared" si="392"/>
        <v>1</v>
      </c>
      <c r="X1029" s="9">
        <f t="shared" si="393"/>
        <v>1</v>
      </c>
      <c r="Y1029" s="9">
        <f t="shared" si="394"/>
        <v>1</v>
      </c>
      <c r="Z1029" s="9">
        <f t="shared" si="395"/>
        <v>1</v>
      </c>
      <c r="AA1029" s="9">
        <f t="shared" si="396"/>
        <v>1</v>
      </c>
      <c r="AB1029" s="9">
        <f t="shared" si="397"/>
        <v>1</v>
      </c>
      <c r="AN1029" s="10" t="str">
        <f t="shared" si="388"/>
        <v>Dee Estuary/ Aber DyfrdwySAC</v>
      </c>
      <c r="AO1029" s="10" t="str">
        <f t="shared" si="398"/>
        <v>Dee Estuary/ Aber Dyfrdwy</v>
      </c>
      <c r="AP1029" s="9">
        <f>IFERROR(VLOOKUP($AN1029,'Introduction probability'!$A$1:$L$128,5,FALSE),"0")</f>
        <v>0.5</v>
      </c>
      <c r="AQ1029" s="9">
        <f>IFERROR(VLOOKUP($AN1029,'Introduction probability'!$A$1:$L$128,6,FALSE),"0")</f>
        <v>0.5</v>
      </c>
      <c r="AR1029" s="9">
        <f>IFERROR(VLOOKUP($AN1029,'Introduction probability'!$A$1:$L$128,7,FALSE),"0")</f>
        <v>0.5</v>
      </c>
      <c r="AS1029" s="9">
        <f>IFERROR(VLOOKUP($AN1029,'Introduction probability'!$A$1:$L$128,8,FALSE),"0")</f>
        <v>0.5</v>
      </c>
      <c r="AT1029" s="9">
        <f>IFERROR(VLOOKUP($AN1029,'Introduction probability'!$A$1:$L$128,9,FALSE),"0")</f>
        <v>0.5</v>
      </c>
      <c r="AU1029" s="9">
        <f>IFERROR(VLOOKUP($AN1029,'Introduction probability'!$A$1:$L$128,10,FALSE),"0")</f>
        <v>0.5</v>
      </c>
      <c r="AV1029" s="9">
        <f>IFERROR(VLOOKUP($AN1029,'Introduction probability'!$A$1:$L$128,11,FALSE),"0")</f>
        <v>0.5</v>
      </c>
      <c r="AW1029" s="9">
        <f>IFERROR(VLOOKUP($AN1029,'Introduction probability'!$A$1:$L$128,12,FALSE),"0")</f>
        <v>0.5</v>
      </c>
      <c r="AY1029" s="2" t="str">
        <f t="shared" si="399"/>
        <v>Dee Estuary/ Aber Dyfrdwy</v>
      </c>
      <c r="AZ1029" s="2" t="str">
        <f t="shared" si="400"/>
        <v>SAC</v>
      </c>
      <c r="BA1029" s="2">
        <f t="shared" si="401"/>
        <v>0.5</v>
      </c>
      <c r="BB1029" s="2">
        <f t="shared" si="402"/>
        <v>0.5</v>
      </c>
      <c r="BC1029" s="2">
        <f t="shared" si="403"/>
        <v>0.5</v>
      </c>
      <c r="BD1029" s="2">
        <f t="shared" si="404"/>
        <v>0.5</v>
      </c>
      <c r="BE1029" s="2">
        <f t="shared" si="405"/>
        <v>0.5</v>
      </c>
      <c r="BF1029" s="2">
        <f t="shared" si="406"/>
        <v>0.5</v>
      </c>
      <c r="BG1029" s="2">
        <f t="shared" si="407"/>
        <v>0.5</v>
      </c>
      <c r="BH1029" s="2">
        <f t="shared" si="408"/>
        <v>0.5</v>
      </c>
    </row>
    <row r="1030" spans="1:60" x14ac:dyDescent="0.25">
      <c r="A1030" s="1" t="s">
        <v>353</v>
      </c>
      <c r="B1030" s="1" t="s">
        <v>354</v>
      </c>
      <c r="C1030" s="1" t="s">
        <v>341</v>
      </c>
      <c r="D1030" s="1" t="s">
        <v>494</v>
      </c>
      <c r="E1030" s="1" t="s">
        <v>142</v>
      </c>
      <c r="F1030" s="1" t="s">
        <v>143</v>
      </c>
      <c r="G1030" s="1" t="s">
        <v>144</v>
      </c>
      <c r="H1030" s="1" t="s">
        <v>17</v>
      </c>
      <c r="I1030" s="1" t="s">
        <v>536</v>
      </c>
      <c r="J1030" s="1" t="s">
        <v>147</v>
      </c>
      <c r="K1030" s="1" t="s">
        <v>16</v>
      </c>
      <c r="L1030" s="1" t="s">
        <v>146</v>
      </c>
      <c r="M1030" s="2" t="str">
        <f t="shared" si="385"/>
        <v>UK9011011</v>
      </c>
      <c r="N1030" s="2" t="str">
        <f t="shared" si="386"/>
        <v>Chichester and Langstone Harbours</v>
      </c>
      <c r="O1030" s="2" t="str">
        <f t="shared" si="387"/>
        <v>SPA</v>
      </c>
      <c r="P1030" s="2" t="str">
        <f t="shared" si="389"/>
        <v>H1150</v>
      </c>
      <c r="Q1030" s="37" t="s">
        <v>667</v>
      </c>
      <c r="R1030" s="37" t="s">
        <v>261</v>
      </c>
      <c r="S1030" s="37" t="s">
        <v>242</v>
      </c>
      <c r="T1030" s="37" t="s">
        <v>535</v>
      </c>
      <c r="U1030" s="9">
        <f t="shared" si="390"/>
        <v>0</v>
      </c>
      <c r="V1030" s="9">
        <f t="shared" si="391"/>
        <v>0</v>
      </c>
      <c r="W1030" s="9">
        <f t="shared" si="392"/>
        <v>0</v>
      </c>
      <c r="X1030" s="9">
        <f t="shared" si="393"/>
        <v>0</v>
      </c>
      <c r="Y1030" s="9">
        <f t="shared" si="394"/>
        <v>0</v>
      </c>
      <c r="Z1030" s="9">
        <f t="shared" si="395"/>
        <v>0</v>
      </c>
      <c r="AA1030" s="9">
        <f t="shared" si="396"/>
        <v>0</v>
      </c>
      <c r="AB1030" s="9">
        <f t="shared" si="397"/>
        <v>0</v>
      </c>
      <c r="AN1030" s="10" t="str">
        <f t="shared" si="388"/>
        <v>Dee Estuary/ Aber DyfrdwySAC</v>
      </c>
      <c r="AO1030" s="10" t="str">
        <f t="shared" si="398"/>
        <v>Dee Estuary/ Aber Dyfrdwy</v>
      </c>
      <c r="AP1030" s="9">
        <f>IFERROR(VLOOKUP($AN1030,'Introduction probability'!$A$1:$L$128,5,FALSE),"0")</f>
        <v>0.5</v>
      </c>
      <c r="AQ1030" s="9">
        <f>IFERROR(VLOOKUP($AN1030,'Introduction probability'!$A$1:$L$128,6,FALSE),"0")</f>
        <v>0.5</v>
      </c>
      <c r="AR1030" s="9">
        <f>IFERROR(VLOOKUP($AN1030,'Introduction probability'!$A$1:$L$128,7,FALSE),"0")</f>
        <v>0.5</v>
      </c>
      <c r="AS1030" s="9">
        <f>IFERROR(VLOOKUP($AN1030,'Introduction probability'!$A$1:$L$128,8,FALSE),"0")</f>
        <v>0.5</v>
      </c>
      <c r="AT1030" s="9">
        <f>IFERROR(VLOOKUP($AN1030,'Introduction probability'!$A$1:$L$128,9,FALSE),"0")</f>
        <v>0.5</v>
      </c>
      <c r="AU1030" s="9">
        <f>IFERROR(VLOOKUP($AN1030,'Introduction probability'!$A$1:$L$128,10,FALSE),"0")</f>
        <v>0.5</v>
      </c>
      <c r="AV1030" s="9">
        <f>IFERROR(VLOOKUP($AN1030,'Introduction probability'!$A$1:$L$128,11,FALSE),"0")</f>
        <v>0.5</v>
      </c>
      <c r="AW1030" s="9">
        <f>IFERROR(VLOOKUP($AN1030,'Introduction probability'!$A$1:$L$128,12,FALSE),"0")</f>
        <v>0.5</v>
      </c>
      <c r="AY1030" s="2" t="str">
        <f t="shared" si="399"/>
        <v>Dee Estuary/ Aber Dyfrdwy</v>
      </c>
      <c r="AZ1030" s="2" t="str">
        <f t="shared" si="400"/>
        <v>SAC</v>
      </c>
      <c r="BA1030" s="2">
        <f t="shared" si="401"/>
        <v>0</v>
      </c>
      <c r="BB1030" s="2">
        <f t="shared" si="402"/>
        <v>0</v>
      </c>
      <c r="BC1030" s="2">
        <f t="shared" si="403"/>
        <v>0</v>
      </c>
      <c r="BD1030" s="2">
        <f t="shared" si="404"/>
        <v>0</v>
      </c>
      <c r="BE1030" s="2">
        <f t="shared" si="405"/>
        <v>0</v>
      </c>
      <c r="BF1030" s="2">
        <f t="shared" si="406"/>
        <v>0</v>
      </c>
      <c r="BG1030" s="2">
        <f t="shared" si="407"/>
        <v>0</v>
      </c>
      <c r="BH1030" s="2">
        <f t="shared" si="408"/>
        <v>0</v>
      </c>
    </row>
    <row r="1031" spans="1:60" x14ac:dyDescent="0.25">
      <c r="A1031" s="1" t="s">
        <v>353</v>
      </c>
      <c r="B1031" s="1" t="s">
        <v>354</v>
      </c>
      <c r="C1031" s="1" t="s">
        <v>341</v>
      </c>
      <c r="D1031" s="1" t="s">
        <v>494</v>
      </c>
      <c r="E1031" s="1" t="s">
        <v>142</v>
      </c>
      <c r="F1031" s="1" t="s">
        <v>143</v>
      </c>
      <c r="G1031" s="1" t="s">
        <v>144</v>
      </c>
      <c r="H1031" s="1" t="s">
        <v>17</v>
      </c>
      <c r="I1031" s="1" t="s">
        <v>596</v>
      </c>
      <c r="J1031" s="1" t="s">
        <v>187</v>
      </c>
      <c r="K1031" s="1" t="s">
        <v>16</v>
      </c>
      <c r="L1031" s="1" t="s">
        <v>146</v>
      </c>
      <c r="M1031" s="2" t="str">
        <f t="shared" si="385"/>
        <v>UK9011011</v>
      </c>
      <c r="N1031" s="2" t="str">
        <f t="shared" si="386"/>
        <v>Chichester and Langstone Harbours</v>
      </c>
      <c r="O1031" s="2" t="str">
        <f t="shared" si="387"/>
        <v>SPA</v>
      </c>
      <c r="P1031" s="2" t="str">
        <f t="shared" si="389"/>
        <v>SH_2</v>
      </c>
      <c r="Q1031" s="37" t="s">
        <v>667</v>
      </c>
      <c r="R1031" s="37" t="s">
        <v>261</v>
      </c>
      <c r="S1031" s="37" t="s">
        <v>242</v>
      </c>
      <c r="T1031" s="37" t="s">
        <v>545</v>
      </c>
      <c r="U1031" s="9">
        <f t="shared" si="390"/>
        <v>0</v>
      </c>
      <c r="V1031" s="9">
        <f t="shared" si="391"/>
        <v>0</v>
      </c>
      <c r="W1031" s="9">
        <f t="shared" si="392"/>
        <v>0</v>
      </c>
      <c r="X1031" s="9">
        <f t="shared" si="393"/>
        <v>0</v>
      </c>
      <c r="Y1031" s="9">
        <f t="shared" si="394"/>
        <v>0</v>
      </c>
      <c r="Z1031" s="9">
        <f t="shared" si="395"/>
        <v>0</v>
      </c>
      <c r="AA1031" s="9">
        <f t="shared" si="396"/>
        <v>0</v>
      </c>
      <c r="AB1031" s="9">
        <f t="shared" si="397"/>
        <v>0</v>
      </c>
      <c r="AN1031" s="10" t="str">
        <f t="shared" si="388"/>
        <v>Dee Estuary/ Aber DyfrdwySAC</v>
      </c>
      <c r="AO1031" s="10" t="str">
        <f t="shared" si="398"/>
        <v>Dee Estuary/ Aber Dyfrdwy</v>
      </c>
      <c r="AP1031" s="9">
        <f>IFERROR(VLOOKUP($AN1031,'Introduction probability'!$A$1:$L$128,5,FALSE),"0")</f>
        <v>0.5</v>
      </c>
      <c r="AQ1031" s="9">
        <f>IFERROR(VLOOKUP($AN1031,'Introduction probability'!$A$1:$L$128,6,FALSE),"0")</f>
        <v>0.5</v>
      </c>
      <c r="AR1031" s="9">
        <f>IFERROR(VLOOKUP($AN1031,'Introduction probability'!$A$1:$L$128,7,FALSE),"0")</f>
        <v>0.5</v>
      </c>
      <c r="AS1031" s="9">
        <f>IFERROR(VLOOKUP($AN1031,'Introduction probability'!$A$1:$L$128,8,FALSE),"0")</f>
        <v>0.5</v>
      </c>
      <c r="AT1031" s="9">
        <f>IFERROR(VLOOKUP($AN1031,'Introduction probability'!$A$1:$L$128,9,FALSE),"0")</f>
        <v>0.5</v>
      </c>
      <c r="AU1031" s="9">
        <f>IFERROR(VLOOKUP($AN1031,'Introduction probability'!$A$1:$L$128,10,FALSE),"0")</f>
        <v>0.5</v>
      </c>
      <c r="AV1031" s="9">
        <f>IFERROR(VLOOKUP($AN1031,'Introduction probability'!$A$1:$L$128,11,FALSE),"0")</f>
        <v>0.5</v>
      </c>
      <c r="AW1031" s="9">
        <f>IFERROR(VLOOKUP($AN1031,'Introduction probability'!$A$1:$L$128,12,FALSE),"0")</f>
        <v>0.5</v>
      </c>
      <c r="AY1031" s="2" t="str">
        <f t="shared" si="399"/>
        <v>Dee Estuary/ Aber Dyfrdwy</v>
      </c>
      <c r="AZ1031" s="2" t="str">
        <f t="shared" si="400"/>
        <v>SAC</v>
      </c>
      <c r="BA1031" s="2">
        <f t="shared" si="401"/>
        <v>0</v>
      </c>
      <c r="BB1031" s="2">
        <f t="shared" si="402"/>
        <v>0</v>
      </c>
      <c r="BC1031" s="2">
        <f t="shared" si="403"/>
        <v>0</v>
      </c>
      <c r="BD1031" s="2">
        <f t="shared" si="404"/>
        <v>0</v>
      </c>
      <c r="BE1031" s="2">
        <f t="shared" si="405"/>
        <v>0</v>
      </c>
      <c r="BF1031" s="2">
        <f t="shared" si="406"/>
        <v>0</v>
      </c>
      <c r="BG1031" s="2">
        <f t="shared" si="407"/>
        <v>0</v>
      </c>
      <c r="BH1031" s="2">
        <f t="shared" si="408"/>
        <v>0</v>
      </c>
    </row>
    <row r="1032" spans="1:60" x14ac:dyDescent="0.25">
      <c r="A1032" s="1" t="s">
        <v>353</v>
      </c>
      <c r="B1032" s="1" t="s">
        <v>354</v>
      </c>
      <c r="C1032" s="1" t="s">
        <v>341</v>
      </c>
      <c r="D1032" s="1" t="s">
        <v>494</v>
      </c>
      <c r="E1032" s="1" t="s">
        <v>142</v>
      </c>
      <c r="F1032" s="1" t="s">
        <v>143</v>
      </c>
      <c r="G1032" s="1" t="s">
        <v>144</v>
      </c>
      <c r="H1032" s="1" t="s">
        <v>17</v>
      </c>
      <c r="I1032" s="1" t="s">
        <v>459</v>
      </c>
      <c r="J1032" s="1" t="s">
        <v>46</v>
      </c>
      <c r="K1032" s="1" t="s">
        <v>16</v>
      </c>
      <c r="L1032" s="1" t="s">
        <v>19</v>
      </c>
      <c r="M1032" s="2" t="str">
        <f t="shared" si="385"/>
        <v>UK9011011</v>
      </c>
      <c r="N1032" s="2" t="str">
        <f t="shared" si="386"/>
        <v>Chichester and Langstone Harbours</v>
      </c>
      <c r="O1032" s="2" t="str">
        <f t="shared" si="387"/>
        <v>SPA</v>
      </c>
      <c r="P1032" s="2" t="str">
        <f t="shared" si="389"/>
        <v>A2.4</v>
      </c>
      <c r="Q1032" s="37" t="s">
        <v>667</v>
      </c>
      <c r="R1032" s="37" t="s">
        <v>261</v>
      </c>
      <c r="S1032" s="37" t="s">
        <v>242</v>
      </c>
      <c r="T1032" s="37" t="s">
        <v>543</v>
      </c>
      <c r="U1032" s="9">
        <f t="shared" si="390"/>
        <v>0</v>
      </c>
      <c r="V1032" s="9">
        <f t="shared" si="391"/>
        <v>0</v>
      </c>
      <c r="W1032" s="9">
        <f t="shared" si="392"/>
        <v>0</v>
      </c>
      <c r="X1032" s="9">
        <f t="shared" si="393"/>
        <v>0</v>
      </c>
      <c r="Y1032" s="9">
        <f t="shared" si="394"/>
        <v>0</v>
      </c>
      <c r="Z1032" s="9">
        <f t="shared" si="395"/>
        <v>0</v>
      </c>
      <c r="AA1032" s="9">
        <f t="shared" si="396"/>
        <v>0</v>
      </c>
      <c r="AB1032" s="9">
        <f t="shared" si="397"/>
        <v>0</v>
      </c>
      <c r="AN1032" s="10" t="str">
        <f t="shared" si="388"/>
        <v>Dee Estuary/ Aber DyfrdwySAC</v>
      </c>
      <c r="AO1032" s="10" t="str">
        <f t="shared" si="398"/>
        <v>Dee Estuary/ Aber Dyfrdwy</v>
      </c>
      <c r="AP1032" s="9">
        <f>IFERROR(VLOOKUP($AN1032,'Introduction probability'!$A$1:$L$128,5,FALSE),"0")</f>
        <v>0.5</v>
      </c>
      <c r="AQ1032" s="9">
        <f>IFERROR(VLOOKUP($AN1032,'Introduction probability'!$A$1:$L$128,6,FALSE),"0")</f>
        <v>0.5</v>
      </c>
      <c r="AR1032" s="9">
        <f>IFERROR(VLOOKUP($AN1032,'Introduction probability'!$A$1:$L$128,7,FALSE),"0")</f>
        <v>0.5</v>
      </c>
      <c r="AS1032" s="9">
        <f>IFERROR(VLOOKUP($AN1032,'Introduction probability'!$A$1:$L$128,8,FALSE),"0")</f>
        <v>0.5</v>
      </c>
      <c r="AT1032" s="9">
        <f>IFERROR(VLOOKUP($AN1032,'Introduction probability'!$A$1:$L$128,9,FALSE),"0")</f>
        <v>0.5</v>
      </c>
      <c r="AU1032" s="9">
        <f>IFERROR(VLOOKUP($AN1032,'Introduction probability'!$A$1:$L$128,10,FALSE),"0")</f>
        <v>0.5</v>
      </c>
      <c r="AV1032" s="9">
        <f>IFERROR(VLOOKUP($AN1032,'Introduction probability'!$A$1:$L$128,11,FALSE),"0")</f>
        <v>0.5</v>
      </c>
      <c r="AW1032" s="9">
        <f>IFERROR(VLOOKUP($AN1032,'Introduction probability'!$A$1:$L$128,12,FALSE),"0")</f>
        <v>0.5</v>
      </c>
      <c r="AY1032" s="2" t="str">
        <f t="shared" si="399"/>
        <v>Dee Estuary/ Aber Dyfrdwy</v>
      </c>
      <c r="AZ1032" s="2" t="str">
        <f t="shared" si="400"/>
        <v>SAC</v>
      </c>
      <c r="BA1032" s="2">
        <f t="shared" si="401"/>
        <v>0</v>
      </c>
      <c r="BB1032" s="2">
        <f t="shared" si="402"/>
        <v>0</v>
      </c>
      <c r="BC1032" s="2">
        <f t="shared" si="403"/>
        <v>0</v>
      </c>
      <c r="BD1032" s="2">
        <f t="shared" si="404"/>
        <v>0</v>
      </c>
      <c r="BE1032" s="2">
        <f t="shared" si="405"/>
        <v>0</v>
      </c>
      <c r="BF1032" s="2">
        <f t="shared" si="406"/>
        <v>0</v>
      </c>
      <c r="BG1032" s="2">
        <f t="shared" si="407"/>
        <v>0</v>
      </c>
      <c r="BH1032" s="2">
        <f t="shared" si="408"/>
        <v>0</v>
      </c>
    </row>
    <row r="1033" spans="1:60" x14ac:dyDescent="0.25">
      <c r="A1033" s="1" t="s">
        <v>353</v>
      </c>
      <c r="B1033" s="1" t="s">
        <v>354</v>
      </c>
      <c r="C1033" s="1" t="s">
        <v>341</v>
      </c>
      <c r="D1033" s="1" t="s">
        <v>494</v>
      </c>
      <c r="E1033" s="1" t="s">
        <v>142</v>
      </c>
      <c r="F1033" s="1" t="s">
        <v>143</v>
      </c>
      <c r="G1033" s="1" t="s">
        <v>144</v>
      </c>
      <c r="H1033" s="1" t="s">
        <v>17</v>
      </c>
      <c r="I1033" s="1" t="s">
        <v>444</v>
      </c>
      <c r="J1033" s="1" t="s">
        <v>27</v>
      </c>
      <c r="K1033" s="1" t="s">
        <v>16</v>
      </c>
      <c r="L1033" s="1" t="s">
        <v>19</v>
      </c>
      <c r="M1033" s="2" t="str">
        <f t="shared" si="385"/>
        <v>UK9011011</v>
      </c>
      <c r="N1033" s="2" t="str">
        <f t="shared" si="386"/>
        <v>Chichester and Langstone Harbours</v>
      </c>
      <c r="O1033" s="2" t="str">
        <f t="shared" si="387"/>
        <v>SPA</v>
      </c>
      <c r="P1033" s="2" t="str">
        <f t="shared" si="389"/>
        <v>A2.3</v>
      </c>
      <c r="Q1033" s="37" t="s">
        <v>667</v>
      </c>
      <c r="R1033" s="37" t="s">
        <v>261</v>
      </c>
      <c r="S1033" s="37" t="s">
        <v>242</v>
      </c>
      <c r="T1033" s="37" t="s">
        <v>549</v>
      </c>
      <c r="U1033" s="9">
        <f t="shared" si="390"/>
        <v>0</v>
      </c>
      <c r="V1033" s="9">
        <f t="shared" si="391"/>
        <v>0</v>
      </c>
      <c r="W1033" s="9">
        <f t="shared" si="392"/>
        <v>0</v>
      </c>
      <c r="X1033" s="9">
        <f t="shared" si="393"/>
        <v>0</v>
      </c>
      <c r="Y1033" s="9">
        <f t="shared" si="394"/>
        <v>0</v>
      </c>
      <c r="Z1033" s="9">
        <f t="shared" si="395"/>
        <v>0</v>
      </c>
      <c r="AA1033" s="9">
        <f t="shared" si="396"/>
        <v>0</v>
      </c>
      <c r="AB1033" s="9">
        <f t="shared" si="397"/>
        <v>0</v>
      </c>
      <c r="AN1033" s="10" t="str">
        <f t="shared" si="388"/>
        <v>Dee Estuary/ Aber DyfrdwySAC</v>
      </c>
      <c r="AO1033" s="10" t="str">
        <f t="shared" si="398"/>
        <v>Dee Estuary/ Aber Dyfrdwy</v>
      </c>
      <c r="AP1033" s="9">
        <f>IFERROR(VLOOKUP($AN1033,'Introduction probability'!$A$1:$L$128,5,FALSE),"0")</f>
        <v>0.5</v>
      </c>
      <c r="AQ1033" s="9">
        <f>IFERROR(VLOOKUP($AN1033,'Introduction probability'!$A$1:$L$128,6,FALSE),"0")</f>
        <v>0.5</v>
      </c>
      <c r="AR1033" s="9">
        <f>IFERROR(VLOOKUP($AN1033,'Introduction probability'!$A$1:$L$128,7,FALSE),"0")</f>
        <v>0.5</v>
      </c>
      <c r="AS1033" s="9">
        <f>IFERROR(VLOOKUP($AN1033,'Introduction probability'!$A$1:$L$128,8,FALSE),"0")</f>
        <v>0.5</v>
      </c>
      <c r="AT1033" s="9">
        <f>IFERROR(VLOOKUP($AN1033,'Introduction probability'!$A$1:$L$128,9,FALSE),"0")</f>
        <v>0.5</v>
      </c>
      <c r="AU1033" s="9">
        <f>IFERROR(VLOOKUP($AN1033,'Introduction probability'!$A$1:$L$128,10,FALSE),"0")</f>
        <v>0.5</v>
      </c>
      <c r="AV1033" s="9">
        <f>IFERROR(VLOOKUP($AN1033,'Introduction probability'!$A$1:$L$128,11,FALSE),"0")</f>
        <v>0.5</v>
      </c>
      <c r="AW1033" s="9">
        <f>IFERROR(VLOOKUP($AN1033,'Introduction probability'!$A$1:$L$128,12,FALSE),"0")</f>
        <v>0.5</v>
      </c>
      <c r="AY1033" s="2" t="str">
        <f t="shared" si="399"/>
        <v>Dee Estuary/ Aber Dyfrdwy</v>
      </c>
      <c r="AZ1033" s="2" t="str">
        <f t="shared" si="400"/>
        <v>SAC</v>
      </c>
      <c r="BA1033" s="2">
        <f t="shared" si="401"/>
        <v>0</v>
      </c>
      <c r="BB1033" s="2">
        <f t="shared" si="402"/>
        <v>0</v>
      </c>
      <c r="BC1033" s="2">
        <f t="shared" si="403"/>
        <v>0</v>
      </c>
      <c r="BD1033" s="2">
        <f t="shared" si="404"/>
        <v>0</v>
      </c>
      <c r="BE1033" s="2">
        <f t="shared" si="405"/>
        <v>0</v>
      </c>
      <c r="BF1033" s="2">
        <f t="shared" si="406"/>
        <v>0</v>
      </c>
      <c r="BG1033" s="2">
        <f t="shared" si="407"/>
        <v>0</v>
      </c>
      <c r="BH1033" s="2">
        <f t="shared" si="408"/>
        <v>0</v>
      </c>
    </row>
    <row r="1034" spans="1:60" x14ac:dyDescent="0.25">
      <c r="A1034" s="1" t="s">
        <v>353</v>
      </c>
      <c r="B1034" s="1" t="s">
        <v>354</v>
      </c>
      <c r="C1034" s="1" t="s">
        <v>341</v>
      </c>
      <c r="D1034" s="1" t="s">
        <v>494</v>
      </c>
      <c r="E1034" s="1" t="s">
        <v>142</v>
      </c>
      <c r="F1034" s="1" t="s">
        <v>143</v>
      </c>
      <c r="G1034" s="1" t="s">
        <v>144</v>
      </c>
      <c r="H1034" s="1" t="s">
        <v>17</v>
      </c>
      <c r="I1034" s="1" t="s">
        <v>465</v>
      </c>
      <c r="J1034" s="1" t="s">
        <v>56</v>
      </c>
      <c r="K1034" s="1" t="s">
        <v>16</v>
      </c>
      <c r="L1034" s="1" t="s">
        <v>19</v>
      </c>
      <c r="M1034" s="2" t="str">
        <f t="shared" si="385"/>
        <v>UK9011011</v>
      </c>
      <c r="N1034" s="2" t="str">
        <f t="shared" si="386"/>
        <v>Chichester and Langstone Harbours</v>
      </c>
      <c r="O1034" s="2" t="str">
        <f t="shared" si="387"/>
        <v>SPA</v>
      </c>
      <c r="P1034" s="2" t="str">
        <f t="shared" si="389"/>
        <v>A2.2</v>
      </c>
      <c r="Q1034" s="37" t="s">
        <v>667</v>
      </c>
      <c r="R1034" s="37" t="s">
        <v>261</v>
      </c>
      <c r="S1034" s="37" t="s">
        <v>242</v>
      </c>
      <c r="T1034" s="37" t="s">
        <v>530</v>
      </c>
      <c r="U1034" s="9">
        <f t="shared" si="390"/>
        <v>0</v>
      </c>
      <c r="V1034" s="9">
        <f t="shared" si="391"/>
        <v>0</v>
      </c>
      <c r="W1034" s="9">
        <f t="shared" si="392"/>
        <v>0</v>
      </c>
      <c r="X1034" s="9">
        <f t="shared" si="393"/>
        <v>0</v>
      </c>
      <c r="Y1034" s="9">
        <f t="shared" si="394"/>
        <v>0</v>
      </c>
      <c r="Z1034" s="9">
        <f t="shared" si="395"/>
        <v>0</v>
      </c>
      <c r="AA1034" s="9">
        <f t="shared" si="396"/>
        <v>0</v>
      </c>
      <c r="AB1034" s="9">
        <f t="shared" si="397"/>
        <v>0</v>
      </c>
      <c r="AN1034" s="10" t="str">
        <f t="shared" si="388"/>
        <v>Dee Estuary/ Aber DyfrdwySAC</v>
      </c>
      <c r="AO1034" s="10" t="str">
        <f t="shared" si="398"/>
        <v>Dee Estuary/ Aber Dyfrdwy</v>
      </c>
      <c r="AP1034" s="9">
        <f>IFERROR(VLOOKUP($AN1034,'Introduction probability'!$A$1:$L$128,5,FALSE),"0")</f>
        <v>0.5</v>
      </c>
      <c r="AQ1034" s="9">
        <f>IFERROR(VLOOKUP($AN1034,'Introduction probability'!$A$1:$L$128,6,FALSE),"0")</f>
        <v>0.5</v>
      </c>
      <c r="AR1034" s="9">
        <f>IFERROR(VLOOKUP($AN1034,'Introduction probability'!$A$1:$L$128,7,FALSE),"0")</f>
        <v>0.5</v>
      </c>
      <c r="AS1034" s="9">
        <f>IFERROR(VLOOKUP($AN1034,'Introduction probability'!$A$1:$L$128,8,FALSE),"0")</f>
        <v>0.5</v>
      </c>
      <c r="AT1034" s="9">
        <f>IFERROR(VLOOKUP($AN1034,'Introduction probability'!$A$1:$L$128,9,FALSE),"0")</f>
        <v>0.5</v>
      </c>
      <c r="AU1034" s="9">
        <f>IFERROR(VLOOKUP($AN1034,'Introduction probability'!$A$1:$L$128,10,FALSE),"0")</f>
        <v>0.5</v>
      </c>
      <c r="AV1034" s="9">
        <f>IFERROR(VLOOKUP($AN1034,'Introduction probability'!$A$1:$L$128,11,FALSE),"0")</f>
        <v>0.5</v>
      </c>
      <c r="AW1034" s="9">
        <f>IFERROR(VLOOKUP($AN1034,'Introduction probability'!$A$1:$L$128,12,FALSE),"0")</f>
        <v>0.5</v>
      </c>
      <c r="AY1034" s="2" t="str">
        <f t="shared" si="399"/>
        <v>Dee Estuary/ Aber Dyfrdwy</v>
      </c>
      <c r="AZ1034" s="2" t="str">
        <f t="shared" si="400"/>
        <v>SAC</v>
      </c>
      <c r="BA1034" s="2">
        <f t="shared" si="401"/>
        <v>0</v>
      </c>
      <c r="BB1034" s="2">
        <f t="shared" si="402"/>
        <v>0</v>
      </c>
      <c r="BC1034" s="2">
        <f t="shared" si="403"/>
        <v>0</v>
      </c>
      <c r="BD1034" s="2">
        <f t="shared" si="404"/>
        <v>0</v>
      </c>
      <c r="BE1034" s="2">
        <f t="shared" si="405"/>
        <v>0</v>
      </c>
      <c r="BF1034" s="2">
        <f t="shared" si="406"/>
        <v>0</v>
      </c>
      <c r="BG1034" s="2">
        <f t="shared" si="407"/>
        <v>0</v>
      </c>
      <c r="BH1034" s="2">
        <f t="shared" si="408"/>
        <v>0</v>
      </c>
    </row>
    <row r="1035" spans="1:60" x14ac:dyDescent="0.25">
      <c r="A1035" s="1" t="s">
        <v>353</v>
      </c>
      <c r="B1035" s="1" t="s">
        <v>354</v>
      </c>
      <c r="C1035" s="1" t="s">
        <v>341</v>
      </c>
      <c r="D1035" s="1" t="s">
        <v>494</v>
      </c>
      <c r="E1035" s="1" t="s">
        <v>142</v>
      </c>
      <c r="F1035" s="1" t="s">
        <v>143</v>
      </c>
      <c r="G1035" s="1" t="s">
        <v>144</v>
      </c>
      <c r="H1035" s="1" t="s">
        <v>17</v>
      </c>
      <c r="I1035" s="1" t="s">
        <v>597</v>
      </c>
      <c r="J1035" s="1" t="s">
        <v>188</v>
      </c>
      <c r="K1035" s="1" t="s">
        <v>16</v>
      </c>
      <c r="L1035" s="1" t="s">
        <v>19</v>
      </c>
      <c r="M1035" s="2" t="str">
        <f t="shared" si="385"/>
        <v>UK9011011</v>
      </c>
      <c r="N1035" s="2" t="str">
        <f t="shared" si="386"/>
        <v>Chichester and Langstone Harbours</v>
      </c>
      <c r="O1035" s="2" t="str">
        <f t="shared" si="387"/>
        <v>SPA</v>
      </c>
      <c r="P1035" s="2" t="str">
        <f t="shared" si="389"/>
        <v>A2.61</v>
      </c>
      <c r="Q1035" s="37" t="s">
        <v>667</v>
      </c>
      <c r="R1035" s="37" t="s">
        <v>261</v>
      </c>
      <c r="S1035" s="37" t="s">
        <v>242</v>
      </c>
      <c r="T1035" s="37" t="s">
        <v>516</v>
      </c>
      <c r="U1035" s="9">
        <f t="shared" si="390"/>
        <v>0</v>
      </c>
      <c r="V1035" s="9">
        <f t="shared" si="391"/>
        <v>0</v>
      </c>
      <c r="W1035" s="9">
        <f t="shared" si="392"/>
        <v>0</v>
      </c>
      <c r="X1035" s="9">
        <f t="shared" si="393"/>
        <v>0</v>
      </c>
      <c r="Y1035" s="9">
        <f t="shared" si="394"/>
        <v>0</v>
      </c>
      <c r="Z1035" s="9">
        <f t="shared" si="395"/>
        <v>0</v>
      </c>
      <c r="AA1035" s="9">
        <f t="shared" si="396"/>
        <v>0</v>
      </c>
      <c r="AB1035" s="9">
        <f t="shared" si="397"/>
        <v>0</v>
      </c>
      <c r="AN1035" s="10" t="str">
        <f t="shared" si="388"/>
        <v>Dee Estuary/ Aber DyfrdwySAC</v>
      </c>
      <c r="AO1035" s="10" t="str">
        <f t="shared" si="398"/>
        <v>Dee Estuary/ Aber Dyfrdwy</v>
      </c>
      <c r="AP1035" s="9">
        <f>IFERROR(VLOOKUP($AN1035,'Introduction probability'!$A$1:$L$128,5,FALSE),"0")</f>
        <v>0.5</v>
      </c>
      <c r="AQ1035" s="9">
        <f>IFERROR(VLOOKUP($AN1035,'Introduction probability'!$A$1:$L$128,6,FALSE),"0")</f>
        <v>0.5</v>
      </c>
      <c r="AR1035" s="9">
        <f>IFERROR(VLOOKUP($AN1035,'Introduction probability'!$A$1:$L$128,7,FALSE),"0")</f>
        <v>0.5</v>
      </c>
      <c r="AS1035" s="9">
        <f>IFERROR(VLOOKUP($AN1035,'Introduction probability'!$A$1:$L$128,8,FALSE),"0")</f>
        <v>0.5</v>
      </c>
      <c r="AT1035" s="9">
        <f>IFERROR(VLOOKUP($AN1035,'Introduction probability'!$A$1:$L$128,9,FALSE),"0")</f>
        <v>0.5</v>
      </c>
      <c r="AU1035" s="9">
        <f>IFERROR(VLOOKUP($AN1035,'Introduction probability'!$A$1:$L$128,10,FALSE),"0")</f>
        <v>0.5</v>
      </c>
      <c r="AV1035" s="9">
        <f>IFERROR(VLOOKUP($AN1035,'Introduction probability'!$A$1:$L$128,11,FALSE),"0")</f>
        <v>0.5</v>
      </c>
      <c r="AW1035" s="9">
        <f>IFERROR(VLOOKUP($AN1035,'Introduction probability'!$A$1:$L$128,12,FALSE),"0")</f>
        <v>0.5</v>
      </c>
      <c r="AY1035" s="2" t="str">
        <f t="shared" si="399"/>
        <v>Dee Estuary/ Aber Dyfrdwy</v>
      </c>
      <c r="AZ1035" s="2" t="str">
        <f t="shared" si="400"/>
        <v>SAC</v>
      </c>
      <c r="BA1035" s="2">
        <f t="shared" si="401"/>
        <v>0</v>
      </c>
      <c r="BB1035" s="2">
        <f t="shared" si="402"/>
        <v>0</v>
      </c>
      <c r="BC1035" s="2">
        <f t="shared" si="403"/>
        <v>0</v>
      </c>
      <c r="BD1035" s="2">
        <f t="shared" si="404"/>
        <v>0</v>
      </c>
      <c r="BE1035" s="2">
        <f t="shared" si="405"/>
        <v>0</v>
      </c>
      <c r="BF1035" s="2">
        <f t="shared" si="406"/>
        <v>0</v>
      </c>
      <c r="BG1035" s="2">
        <f t="shared" si="407"/>
        <v>0</v>
      </c>
      <c r="BH1035" s="2">
        <f t="shared" si="408"/>
        <v>0</v>
      </c>
    </row>
    <row r="1036" spans="1:60" x14ac:dyDescent="0.25">
      <c r="A1036" s="1" t="s">
        <v>353</v>
      </c>
      <c r="B1036" s="1" t="s">
        <v>354</v>
      </c>
      <c r="C1036" s="1" t="s">
        <v>341</v>
      </c>
      <c r="D1036" s="1" t="s">
        <v>494</v>
      </c>
      <c r="E1036" s="1" t="s">
        <v>142</v>
      </c>
      <c r="F1036" s="1" t="s">
        <v>143</v>
      </c>
      <c r="G1036" s="1" t="s">
        <v>144</v>
      </c>
      <c r="H1036" s="1" t="s">
        <v>17</v>
      </c>
      <c r="I1036" s="1" t="s">
        <v>543</v>
      </c>
      <c r="J1036" s="1" t="s">
        <v>148</v>
      </c>
      <c r="K1036" s="1" t="s">
        <v>16</v>
      </c>
      <c r="L1036" s="1" t="s">
        <v>146</v>
      </c>
      <c r="M1036" s="2" t="str">
        <f t="shared" si="385"/>
        <v>UK9011011</v>
      </c>
      <c r="N1036" s="2" t="str">
        <f t="shared" si="386"/>
        <v>Chichester and Langstone Harbours</v>
      </c>
      <c r="O1036" s="2" t="str">
        <f t="shared" si="387"/>
        <v>SPA</v>
      </c>
      <c r="P1036" s="2" t="str">
        <f t="shared" si="389"/>
        <v>H1310</v>
      </c>
      <c r="Q1036" s="37" t="s">
        <v>667</v>
      </c>
      <c r="R1036" s="37" t="s">
        <v>261</v>
      </c>
      <c r="S1036" s="37" t="s">
        <v>242</v>
      </c>
      <c r="T1036" s="37" t="s">
        <v>515</v>
      </c>
      <c r="U1036" s="9">
        <f t="shared" si="390"/>
        <v>0</v>
      </c>
      <c r="V1036" s="9">
        <f t="shared" si="391"/>
        <v>0</v>
      </c>
      <c r="W1036" s="9">
        <f t="shared" si="392"/>
        <v>0</v>
      </c>
      <c r="X1036" s="9">
        <f t="shared" si="393"/>
        <v>0</v>
      </c>
      <c r="Y1036" s="9">
        <f t="shared" si="394"/>
        <v>0</v>
      </c>
      <c r="Z1036" s="9">
        <f t="shared" si="395"/>
        <v>0</v>
      </c>
      <c r="AA1036" s="9">
        <f t="shared" si="396"/>
        <v>0</v>
      </c>
      <c r="AB1036" s="9">
        <f t="shared" si="397"/>
        <v>0</v>
      </c>
      <c r="AN1036" s="10" t="str">
        <f t="shared" si="388"/>
        <v>Dee Estuary/ Aber DyfrdwySAC</v>
      </c>
      <c r="AO1036" s="10" t="str">
        <f t="shared" si="398"/>
        <v>Dee Estuary/ Aber Dyfrdwy</v>
      </c>
      <c r="AP1036" s="9">
        <f>IFERROR(VLOOKUP($AN1036,'Introduction probability'!$A$1:$L$128,5,FALSE),"0")</f>
        <v>0.5</v>
      </c>
      <c r="AQ1036" s="9">
        <f>IFERROR(VLOOKUP($AN1036,'Introduction probability'!$A$1:$L$128,6,FALSE),"0")</f>
        <v>0.5</v>
      </c>
      <c r="AR1036" s="9">
        <f>IFERROR(VLOOKUP($AN1036,'Introduction probability'!$A$1:$L$128,7,FALSE),"0")</f>
        <v>0.5</v>
      </c>
      <c r="AS1036" s="9">
        <f>IFERROR(VLOOKUP($AN1036,'Introduction probability'!$A$1:$L$128,8,FALSE),"0")</f>
        <v>0.5</v>
      </c>
      <c r="AT1036" s="9">
        <f>IFERROR(VLOOKUP($AN1036,'Introduction probability'!$A$1:$L$128,9,FALSE),"0")</f>
        <v>0.5</v>
      </c>
      <c r="AU1036" s="9">
        <f>IFERROR(VLOOKUP($AN1036,'Introduction probability'!$A$1:$L$128,10,FALSE),"0")</f>
        <v>0.5</v>
      </c>
      <c r="AV1036" s="9">
        <f>IFERROR(VLOOKUP($AN1036,'Introduction probability'!$A$1:$L$128,11,FALSE),"0")</f>
        <v>0.5</v>
      </c>
      <c r="AW1036" s="9">
        <f>IFERROR(VLOOKUP($AN1036,'Introduction probability'!$A$1:$L$128,12,FALSE),"0")</f>
        <v>0.5</v>
      </c>
      <c r="AY1036" s="2" t="str">
        <f t="shared" si="399"/>
        <v>Dee Estuary/ Aber Dyfrdwy</v>
      </c>
      <c r="AZ1036" s="2" t="str">
        <f t="shared" si="400"/>
        <v>SAC</v>
      </c>
      <c r="BA1036" s="2">
        <f t="shared" si="401"/>
        <v>0</v>
      </c>
      <c r="BB1036" s="2">
        <f t="shared" si="402"/>
        <v>0</v>
      </c>
      <c r="BC1036" s="2">
        <f t="shared" si="403"/>
        <v>0</v>
      </c>
      <c r="BD1036" s="2">
        <f t="shared" si="404"/>
        <v>0</v>
      </c>
      <c r="BE1036" s="2">
        <f t="shared" si="405"/>
        <v>0</v>
      </c>
      <c r="BF1036" s="2">
        <f t="shared" si="406"/>
        <v>0</v>
      </c>
      <c r="BG1036" s="2">
        <f t="shared" si="407"/>
        <v>0</v>
      </c>
      <c r="BH1036" s="2">
        <f t="shared" si="408"/>
        <v>0</v>
      </c>
    </row>
    <row r="1037" spans="1:60" x14ac:dyDescent="0.25">
      <c r="A1037" s="1" t="s">
        <v>353</v>
      </c>
      <c r="B1037" s="1" t="s">
        <v>354</v>
      </c>
      <c r="C1037" s="1" t="s">
        <v>341</v>
      </c>
      <c r="D1037" s="1" t="s">
        <v>494</v>
      </c>
      <c r="E1037" s="1" t="s">
        <v>142</v>
      </c>
      <c r="F1037" s="1" t="s">
        <v>143</v>
      </c>
      <c r="G1037" s="1" t="s">
        <v>144</v>
      </c>
      <c r="H1037" s="1" t="s">
        <v>17</v>
      </c>
      <c r="I1037" s="1" t="s">
        <v>549</v>
      </c>
      <c r="J1037" s="1" t="s">
        <v>189</v>
      </c>
      <c r="K1037" s="1" t="s">
        <v>16</v>
      </c>
      <c r="L1037" s="1" t="s">
        <v>146</v>
      </c>
      <c r="M1037" s="2" t="str">
        <f t="shared" si="385"/>
        <v>UK9011011</v>
      </c>
      <c r="N1037" s="2" t="str">
        <f t="shared" si="386"/>
        <v>Chichester and Langstone Harbours</v>
      </c>
      <c r="O1037" s="2" t="str">
        <f t="shared" si="387"/>
        <v>SPA</v>
      </c>
      <c r="P1037" s="2" t="str">
        <f t="shared" si="389"/>
        <v>H1320</v>
      </c>
      <c r="Q1037" s="37" t="s">
        <v>667</v>
      </c>
      <c r="R1037" s="37" t="s">
        <v>261</v>
      </c>
      <c r="S1037" s="37" t="s">
        <v>242</v>
      </c>
      <c r="T1037" s="37" t="s">
        <v>555</v>
      </c>
      <c r="U1037" s="9">
        <f t="shared" si="390"/>
        <v>0</v>
      </c>
      <c r="V1037" s="9">
        <f t="shared" si="391"/>
        <v>0</v>
      </c>
      <c r="W1037" s="9">
        <f t="shared" si="392"/>
        <v>0</v>
      </c>
      <c r="X1037" s="9">
        <f t="shared" si="393"/>
        <v>0</v>
      </c>
      <c r="Y1037" s="9">
        <f t="shared" si="394"/>
        <v>0</v>
      </c>
      <c r="Z1037" s="9">
        <f t="shared" si="395"/>
        <v>0</v>
      </c>
      <c r="AA1037" s="9">
        <f t="shared" si="396"/>
        <v>0</v>
      </c>
      <c r="AB1037" s="9">
        <f t="shared" si="397"/>
        <v>0</v>
      </c>
      <c r="AN1037" s="10" t="str">
        <f t="shared" si="388"/>
        <v>Dee Estuary/ Aber DyfrdwySAC</v>
      </c>
      <c r="AO1037" s="10" t="str">
        <f t="shared" si="398"/>
        <v>Dee Estuary/ Aber Dyfrdwy</v>
      </c>
      <c r="AP1037" s="9">
        <f>IFERROR(VLOOKUP($AN1037,'Introduction probability'!$A$1:$L$128,5,FALSE),"0")</f>
        <v>0.5</v>
      </c>
      <c r="AQ1037" s="9">
        <f>IFERROR(VLOOKUP($AN1037,'Introduction probability'!$A$1:$L$128,6,FALSE),"0")</f>
        <v>0.5</v>
      </c>
      <c r="AR1037" s="9">
        <f>IFERROR(VLOOKUP($AN1037,'Introduction probability'!$A$1:$L$128,7,FALSE),"0")</f>
        <v>0.5</v>
      </c>
      <c r="AS1037" s="9">
        <f>IFERROR(VLOOKUP($AN1037,'Introduction probability'!$A$1:$L$128,8,FALSE),"0")</f>
        <v>0.5</v>
      </c>
      <c r="AT1037" s="9">
        <f>IFERROR(VLOOKUP($AN1037,'Introduction probability'!$A$1:$L$128,9,FALSE),"0")</f>
        <v>0.5</v>
      </c>
      <c r="AU1037" s="9">
        <f>IFERROR(VLOOKUP($AN1037,'Introduction probability'!$A$1:$L$128,10,FALSE),"0")</f>
        <v>0.5</v>
      </c>
      <c r="AV1037" s="9">
        <f>IFERROR(VLOOKUP($AN1037,'Introduction probability'!$A$1:$L$128,11,FALSE),"0")</f>
        <v>0.5</v>
      </c>
      <c r="AW1037" s="9">
        <f>IFERROR(VLOOKUP($AN1037,'Introduction probability'!$A$1:$L$128,12,FALSE),"0")</f>
        <v>0.5</v>
      </c>
      <c r="AY1037" s="2" t="str">
        <f t="shared" si="399"/>
        <v>Dee Estuary/ Aber Dyfrdwy</v>
      </c>
      <c r="AZ1037" s="2" t="str">
        <f t="shared" si="400"/>
        <v>SAC</v>
      </c>
      <c r="BA1037" s="2">
        <f t="shared" si="401"/>
        <v>0</v>
      </c>
      <c r="BB1037" s="2">
        <f t="shared" si="402"/>
        <v>0</v>
      </c>
      <c r="BC1037" s="2">
        <f t="shared" si="403"/>
        <v>0</v>
      </c>
      <c r="BD1037" s="2">
        <f t="shared" si="404"/>
        <v>0</v>
      </c>
      <c r="BE1037" s="2">
        <f t="shared" si="405"/>
        <v>0</v>
      </c>
      <c r="BF1037" s="2">
        <f t="shared" si="406"/>
        <v>0</v>
      </c>
      <c r="BG1037" s="2">
        <f t="shared" si="407"/>
        <v>0</v>
      </c>
      <c r="BH1037" s="2">
        <f t="shared" si="408"/>
        <v>0</v>
      </c>
    </row>
    <row r="1038" spans="1:60" x14ac:dyDescent="0.25">
      <c r="A1038" s="1" t="s">
        <v>353</v>
      </c>
      <c r="B1038" s="1" t="s">
        <v>354</v>
      </c>
      <c r="C1038" s="1" t="s">
        <v>341</v>
      </c>
      <c r="D1038" s="1" t="s">
        <v>564</v>
      </c>
      <c r="E1038" s="1" t="s">
        <v>149</v>
      </c>
      <c r="F1038" s="1" t="s">
        <v>150</v>
      </c>
      <c r="G1038" s="1" t="s">
        <v>164</v>
      </c>
      <c r="H1038" s="1" t="s">
        <v>17</v>
      </c>
      <c r="I1038" s="1" t="s">
        <v>535</v>
      </c>
      <c r="J1038" s="1" t="s">
        <v>257</v>
      </c>
      <c r="K1038" s="1" t="s">
        <v>16</v>
      </c>
      <c r="L1038" s="1" t="s">
        <v>146</v>
      </c>
      <c r="M1038" s="2" t="str">
        <f t="shared" si="385"/>
        <v>UK9011011</v>
      </c>
      <c r="N1038" s="2" t="str">
        <f t="shared" si="386"/>
        <v>Chichester and Langstone Harbours</v>
      </c>
      <c r="O1038" s="2" t="str">
        <f t="shared" si="387"/>
        <v>SPA</v>
      </c>
      <c r="P1038" s="2" t="str">
        <f t="shared" si="389"/>
        <v>H1210</v>
      </c>
      <c r="Q1038" s="37" t="s">
        <v>667</v>
      </c>
      <c r="R1038" s="37" t="s">
        <v>261</v>
      </c>
      <c r="S1038" s="37" t="s">
        <v>242</v>
      </c>
      <c r="T1038" s="37" t="s">
        <v>553</v>
      </c>
      <c r="U1038" s="9">
        <f t="shared" si="390"/>
        <v>0</v>
      </c>
      <c r="V1038" s="9">
        <f t="shared" si="391"/>
        <v>0</v>
      </c>
      <c r="W1038" s="9">
        <f t="shared" si="392"/>
        <v>0</v>
      </c>
      <c r="X1038" s="9">
        <f t="shared" si="393"/>
        <v>0</v>
      </c>
      <c r="Y1038" s="9">
        <f t="shared" si="394"/>
        <v>0</v>
      </c>
      <c r="Z1038" s="9">
        <f t="shared" si="395"/>
        <v>0</v>
      </c>
      <c r="AA1038" s="9">
        <f t="shared" si="396"/>
        <v>0</v>
      </c>
      <c r="AB1038" s="9">
        <f t="shared" si="397"/>
        <v>0</v>
      </c>
      <c r="AN1038" s="10" t="str">
        <f t="shared" si="388"/>
        <v>Dee Estuary/ Aber DyfrdwySAC</v>
      </c>
      <c r="AO1038" s="10" t="str">
        <f t="shared" si="398"/>
        <v>Dee Estuary/ Aber Dyfrdwy</v>
      </c>
      <c r="AP1038" s="9">
        <f>IFERROR(VLOOKUP($AN1038,'Introduction probability'!$A$1:$L$128,5,FALSE),"0")</f>
        <v>0.5</v>
      </c>
      <c r="AQ1038" s="9">
        <f>IFERROR(VLOOKUP($AN1038,'Introduction probability'!$A$1:$L$128,6,FALSE),"0")</f>
        <v>0.5</v>
      </c>
      <c r="AR1038" s="9">
        <f>IFERROR(VLOOKUP($AN1038,'Introduction probability'!$A$1:$L$128,7,FALSE),"0")</f>
        <v>0.5</v>
      </c>
      <c r="AS1038" s="9">
        <f>IFERROR(VLOOKUP($AN1038,'Introduction probability'!$A$1:$L$128,8,FALSE),"0")</f>
        <v>0.5</v>
      </c>
      <c r="AT1038" s="9">
        <f>IFERROR(VLOOKUP($AN1038,'Introduction probability'!$A$1:$L$128,9,FALSE),"0")</f>
        <v>0.5</v>
      </c>
      <c r="AU1038" s="9">
        <f>IFERROR(VLOOKUP($AN1038,'Introduction probability'!$A$1:$L$128,10,FALSE),"0")</f>
        <v>0.5</v>
      </c>
      <c r="AV1038" s="9">
        <f>IFERROR(VLOOKUP($AN1038,'Introduction probability'!$A$1:$L$128,11,FALSE),"0")</f>
        <v>0.5</v>
      </c>
      <c r="AW1038" s="9">
        <f>IFERROR(VLOOKUP($AN1038,'Introduction probability'!$A$1:$L$128,12,FALSE),"0")</f>
        <v>0.5</v>
      </c>
      <c r="AY1038" s="2" t="str">
        <f t="shared" si="399"/>
        <v>Dee Estuary/ Aber Dyfrdwy</v>
      </c>
      <c r="AZ1038" s="2" t="str">
        <f t="shared" si="400"/>
        <v>SAC</v>
      </c>
      <c r="BA1038" s="2">
        <f t="shared" si="401"/>
        <v>0</v>
      </c>
      <c r="BB1038" s="2">
        <f t="shared" si="402"/>
        <v>0</v>
      </c>
      <c r="BC1038" s="2">
        <f t="shared" si="403"/>
        <v>0</v>
      </c>
      <c r="BD1038" s="2">
        <f t="shared" si="404"/>
        <v>0</v>
      </c>
      <c r="BE1038" s="2">
        <f t="shared" si="405"/>
        <v>0</v>
      </c>
      <c r="BF1038" s="2">
        <f t="shared" si="406"/>
        <v>0</v>
      </c>
      <c r="BG1038" s="2">
        <f t="shared" si="407"/>
        <v>0</v>
      </c>
      <c r="BH1038" s="2">
        <f t="shared" si="408"/>
        <v>0</v>
      </c>
    </row>
    <row r="1039" spans="1:60" x14ac:dyDescent="0.25">
      <c r="A1039" s="1" t="s">
        <v>353</v>
      </c>
      <c r="B1039" s="1" t="s">
        <v>354</v>
      </c>
      <c r="C1039" s="1" t="s">
        <v>341</v>
      </c>
      <c r="D1039" s="1" t="s">
        <v>564</v>
      </c>
      <c r="E1039" s="1" t="s">
        <v>149</v>
      </c>
      <c r="F1039" s="1" t="s">
        <v>150</v>
      </c>
      <c r="G1039" s="1" t="s">
        <v>164</v>
      </c>
      <c r="H1039" s="1" t="s">
        <v>17</v>
      </c>
      <c r="I1039" s="1" t="s">
        <v>530</v>
      </c>
      <c r="J1039" s="1" t="s">
        <v>145</v>
      </c>
      <c r="K1039" s="1" t="s">
        <v>16</v>
      </c>
      <c r="L1039" s="1" t="s">
        <v>146</v>
      </c>
      <c r="M1039" s="2" t="str">
        <f t="shared" si="385"/>
        <v>UK9011011</v>
      </c>
      <c r="N1039" s="2" t="str">
        <f t="shared" si="386"/>
        <v>Chichester and Langstone Harbours</v>
      </c>
      <c r="O1039" s="2" t="str">
        <f t="shared" si="387"/>
        <v>SPA</v>
      </c>
      <c r="P1039" s="2" t="str">
        <f t="shared" si="389"/>
        <v>H1330</v>
      </c>
      <c r="Q1039" s="37" t="s">
        <v>667</v>
      </c>
      <c r="R1039" s="37" t="s">
        <v>261</v>
      </c>
      <c r="S1039" s="37" t="s">
        <v>242</v>
      </c>
      <c r="T1039" s="37" t="s">
        <v>512</v>
      </c>
      <c r="U1039" s="9">
        <f t="shared" si="390"/>
        <v>0</v>
      </c>
      <c r="V1039" s="9">
        <f t="shared" si="391"/>
        <v>0</v>
      </c>
      <c r="W1039" s="9">
        <f t="shared" si="392"/>
        <v>0</v>
      </c>
      <c r="X1039" s="9">
        <f t="shared" si="393"/>
        <v>0</v>
      </c>
      <c r="Y1039" s="9">
        <f t="shared" si="394"/>
        <v>0</v>
      </c>
      <c r="Z1039" s="9">
        <f t="shared" si="395"/>
        <v>0</v>
      </c>
      <c r="AA1039" s="9">
        <f t="shared" si="396"/>
        <v>0</v>
      </c>
      <c r="AB1039" s="9">
        <f t="shared" si="397"/>
        <v>0</v>
      </c>
      <c r="AN1039" s="10" t="str">
        <f t="shared" si="388"/>
        <v>Dee Estuary/ Aber DyfrdwySAC</v>
      </c>
      <c r="AO1039" s="10" t="str">
        <f t="shared" si="398"/>
        <v>Dee Estuary/ Aber Dyfrdwy</v>
      </c>
      <c r="AP1039" s="9">
        <f>IFERROR(VLOOKUP($AN1039,'Introduction probability'!$A$1:$L$128,5,FALSE),"0")</f>
        <v>0.5</v>
      </c>
      <c r="AQ1039" s="9">
        <f>IFERROR(VLOOKUP($AN1039,'Introduction probability'!$A$1:$L$128,6,FALSE),"0")</f>
        <v>0.5</v>
      </c>
      <c r="AR1039" s="9">
        <f>IFERROR(VLOOKUP($AN1039,'Introduction probability'!$A$1:$L$128,7,FALSE),"0")</f>
        <v>0.5</v>
      </c>
      <c r="AS1039" s="9">
        <f>IFERROR(VLOOKUP($AN1039,'Introduction probability'!$A$1:$L$128,8,FALSE),"0")</f>
        <v>0.5</v>
      </c>
      <c r="AT1039" s="9">
        <f>IFERROR(VLOOKUP($AN1039,'Introduction probability'!$A$1:$L$128,9,FALSE),"0")</f>
        <v>0.5</v>
      </c>
      <c r="AU1039" s="9">
        <f>IFERROR(VLOOKUP($AN1039,'Introduction probability'!$A$1:$L$128,10,FALSE),"0")</f>
        <v>0.5</v>
      </c>
      <c r="AV1039" s="9">
        <f>IFERROR(VLOOKUP($AN1039,'Introduction probability'!$A$1:$L$128,11,FALSE),"0")</f>
        <v>0.5</v>
      </c>
      <c r="AW1039" s="9">
        <f>IFERROR(VLOOKUP($AN1039,'Introduction probability'!$A$1:$L$128,12,FALSE),"0")</f>
        <v>0.5</v>
      </c>
      <c r="AY1039" s="2" t="str">
        <f t="shared" si="399"/>
        <v>Dee Estuary/ Aber Dyfrdwy</v>
      </c>
      <c r="AZ1039" s="2" t="str">
        <f t="shared" si="400"/>
        <v>SAC</v>
      </c>
      <c r="BA1039" s="2">
        <f t="shared" si="401"/>
        <v>0</v>
      </c>
      <c r="BB1039" s="2">
        <f t="shared" si="402"/>
        <v>0</v>
      </c>
      <c r="BC1039" s="2">
        <f t="shared" si="403"/>
        <v>0</v>
      </c>
      <c r="BD1039" s="2">
        <f t="shared" si="404"/>
        <v>0</v>
      </c>
      <c r="BE1039" s="2">
        <f t="shared" si="405"/>
        <v>0</v>
      </c>
      <c r="BF1039" s="2">
        <f t="shared" si="406"/>
        <v>0</v>
      </c>
      <c r="BG1039" s="2">
        <f t="shared" si="407"/>
        <v>0</v>
      </c>
      <c r="BH1039" s="2">
        <f t="shared" si="408"/>
        <v>0</v>
      </c>
    </row>
    <row r="1040" spans="1:60" x14ac:dyDescent="0.25">
      <c r="A1040" s="1" t="s">
        <v>353</v>
      </c>
      <c r="B1040" s="1" t="s">
        <v>354</v>
      </c>
      <c r="C1040" s="1" t="s">
        <v>341</v>
      </c>
      <c r="D1040" s="1" t="s">
        <v>564</v>
      </c>
      <c r="E1040" s="1" t="s">
        <v>149</v>
      </c>
      <c r="F1040" s="1" t="s">
        <v>150</v>
      </c>
      <c r="G1040" s="1" t="s">
        <v>164</v>
      </c>
      <c r="H1040" s="1" t="s">
        <v>17</v>
      </c>
      <c r="I1040" s="1" t="s">
        <v>536</v>
      </c>
      <c r="J1040" s="1" t="s">
        <v>147</v>
      </c>
      <c r="K1040" s="1" t="s">
        <v>16</v>
      </c>
      <c r="L1040" s="1" t="s">
        <v>146</v>
      </c>
      <c r="M1040" s="2" t="str">
        <f t="shared" si="385"/>
        <v>UK9011011</v>
      </c>
      <c r="N1040" s="2" t="str">
        <f t="shared" si="386"/>
        <v>Chichester and Langstone Harbours</v>
      </c>
      <c r="O1040" s="2" t="str">
        <f t="shared" si="387"/>
        <v>SPA</v>
      </c>
      <c r="P1040" s="2" t="str">
        <f t="shared" si="389"/>
        <v>H1150</v>
      </c>
      <c r="Q1040" s="37" t="s">
        <v>667</v>
      </c>
      <c r="R1040" s="37" t="s">
        <v>698</v>
      </c>
      <c r="S1040" s="37" t="s">
        <v>242</v>
      </c>
      <c r="T1040" s="37" t="s">
        <v>548</v>
      </c>
      <c r="U1040" s="9">
        <f t="shared" si="390"/>
        <v>0</v>
      </c>
      <c r="V1040" s="9">
        <f t="shared" si="391"/>
        <v>0</v>
      </c>
      <c r="W1040" s="9">
        <f t="shared" si="392"/>
        <v>0</v>
      </c>
      <c r="X1040" s="9">
        <f t="shared" si="393"/>
        <v>0</v>
      </c>
      <c r="Y1040" s="9">
        <f t="shared" si="394"/>
        <v>0</v>
      </c>
      <c r="Z1040" s="9">
        <f t="shared" si="395"/>
        <v>0</v>
      </c>
      <c r="AA1040" s="9">
        <f t="shared" si="396"/>
        <v>0</v>
      </c>
      <c r="AB1040" s="9">
        <f t="shared" si="397"/>
        <v>0</v>
      </c>
      <c r="AN1040" s="10" t="str">
        <f t="shared" si="388"/>
        <v>Y Fenai a Bae Conwy/ Menai Strait and Conwy BaySAC</v>
      </c>
      <c r="AO1040" s="10" t="str">
        <f t="shared" si="398"/>
        <v>Y Fenai a Bae Conwy/ Menai Strait and Conwy Bay</v>
      </c>
      <c r="AP1040" s="9">
        <f>IFERROR(VLOOKUP($AN1040,'Introduction probability'!$A$1:$L$128,5,FALSE),"0")</f>
        <v>0.5</v>
      </c>
      <c r="AQ1040" s="9">
        <f>IFERROR(VLOOKUP($AN1040,'Introduction probability'!$A$1:$L$128,6,FALSE),"0")</f>
        <v>0.5</v>
      </c>
      <c r="AR1040" s="9">
        <f>IFERROR(VLOOKUP($AN1040,'Introduction probability'!$A$1:$L$128,7,FALSE),"0")</f>
        <v>0.5</v>
      </c>
      <c r="AS1040" s="9">
        <f>IFERROR(VLOOKUP($AN1040,'Introduction probability'!$A$1:$L$128,8,FALSE),"0")</f>
        <v>1</v>
      </c>
      <c r="AT1040" s="9">
        <f>IFERROR(VLOOKUP($AN1040,'Introduction probability'!$A$1:$L$128,9,FALSE),"0")</f>
        <v>0.5</v>
      </c>
      <c r="AU1040" s="9">
        <f>IFERROR(VLOOKUP($AN1040,'Introduction probability'!$A$1:$L$128,10,FALSE),"0")</f>
        <v>1</v>
      </c>
      <c r="AV1040" s="9">
        <f>IFERROR(VLOOKUP($AN1040,'Introduction probability'!$A$1:$L$128,11,FALSE),"0")</f>
        <v>1</v>
      </c>
      <c r="AW1040" s="9">
        <f>IFERROR(VLOOKUP($AN1040,'Introduction probability'!$A$1:$L$128,12,FALSE),"0")</f>
        <v>0.5</v>
      </c>
      <c r="AY1040" s="2" t="str">
        <f t="shared" si="399"/>
        <v>Y Fenai a Bae Conwy/ Menai Strait and Conwy Bay</v>
      </c>
      <c r="AZ1040" s="2" t="str">
        <f t="shared" si="400"/>
        <v>SAC</v>
      </c>
      <c r="BA1040" s="2">
        <f t="shared" si="401"/>
        <v>0</v>
      </c>
      <c r="BB1040" s="2">
        <f t="shared" si="402"/>
        <v>0</v>
      </c>
      <c r="BC1040" s="2">
        <f t="shared" si="403"/>
        <v>0</v>
      </c>
      <c r="BD1040" s="2">
        <f t="shared" si="404"/>
        <v>0</v>
      </c>
      <c r="BE1040" s="2">
        <f t="shared" si="405"/>
        <v>0</v>
      </c>
      <c r="BF1040" s="2">
        <f t="shared" si="406"/>
        <v>0</v>
      </c>
      <c r="BG1040" s="2">
        <f t="shared" si="407"/>
        <v>0</v>
      </c>
      <c r="BH1040" s="2">
        <f t="shared" si="408"/>
        <v>0</v>
      </c>
    </row>
    <row r="1041" spans="1:60" x14ac:dyDescent="0.25">
      <c r="A1041" s="1" t="s">
        <v>353</v>
      </c>
      <c r="B1041" s="1" t="s">
        <v>354</v>
      </c>
      <c r="C1041" s="1" t="s">
        <v>341</v>
      </c>
      <c r="D1041" s="1" t="s">
        <v>564</v>
      </c>
      <c r="E1041" s="1" t="s">
        <v>149</v>
      </c>
      <c r="F1041" s="1" t="s">
        <v>150</v>
      </c>
      <c r="G1041" s="1" t="s">
        <v>164</v>
      </c>
      <c r="H1041" s="1" t="s">
        <v>17</v>
      </c>
      <c r="I1041" s="1" t="s">
        <v>596</v>
      </c>
      <c r="J1041" s="1" t="s">
        <v>187</v>
      </c>
      <c r="K1041" s="1" t="s">
        <v>16</v>
      </c>
      <c r="L1041" s="1" t="s">
        <v>146</v>
      </c>
      <c r="M1041" s="2" t="str">
        <f t="shared" si="385"/>
        <v>UK9011011</v>
      </c>
      <c r="N1041" s="2" t="str">
        <f t="shared" si="386"/>
        <v>Chichester and Langstone Harbours</v>
      </c>
      <c r="O1041" s="2" t="str">
        <f t="shared" si="387"/>
        <v>SPA</v>
      </c>
      <c r="P1041" s="2" t="str">
        <f t="shared" si="389"/>
        <v>SH_2</v>
      </c>
      <c r="Q1041" s="37" t="s">
        <v>667</v>
      </c>
      <c r="R1041" s="37" t="s">
        <v>698</v>
      </c>
      <c r="S1041" s="37" t="s">
        <v>242</v>
      </c>
      <c r="T1041" s="37" t="s">
        <v>531</v>
      </c>
      <c r="U1041" s="9">
        <f t="shared" si="390"/>
        <v>1</v>
      </c>
      <c r="V1041" s="9">
        <f t="shared" si="391"/>
        <v>1</v>
      </c>
      <c r="W1041" s="9">
        <f t="shared" si="392"/>
        <v>1</v>
      </c>
      <c r="X1041" s="9">
        <f t="shared" si="393"/>
        <v>1</v>
      </c>
      <c r="Y1041" s="9">
        <f t="shared" si="394"/>
        <v>1</v>
      </c>
      <c r="Z1041" s="9">
        <f t="shared" si="395"/>
        <v>0</v>
      </c>
      <c r="AA1041" s="9">
        <f t="shared" si="396"/>
        <v>0</v>
      </c>
      <c r="AB1041" s="9">
        <f t="shared" si="397"/>
        <v>1</v>
      </c>
      <c r="AN1041" s="10" t="str">
        <f t="shared" si="388"/>
        <v>Y Fenai a Bae Conwy/ Menai Strait and Conwy BaySAC</v>
      </c>
      <c r="AO1041" s="10" t="str">
        <f t="shared" si="398"/>
        <v>Y Fenai a Bae Conwy/ Menai Strait and Conwy Bay</v>
      </c>
      <c r="AP1041" s="9">
        <f>IFERROR(VLOOKUP($AN1041,'Introduction probability'!$A$1:$L$128,5,FALSE),"0")</f>
        <v>0.5</v>
      </c>
      <c r="AQ1041" s="9">
        <f>IFERROR(VLOOKUP($AN1041,'Introduction probability'!$A$1:$L$128,6,FALSE),"0")</f>
        <v>0.5</v>
      </c>
      <c r="AR1041" s="9">
        <f>IFERROR(VLOOKUP($AN1041,'Introduction probability'!$A$1:$L$128,7,FALSE),"0")</f>
        <v>0.5</v>
      </c>
      <c r="AS1041" s="9">
        <f>IFERROR(VLOOKUP($AN1041,'Introduction probability'!$A$1:$L$128,8,FALSE),"0")</f>
        <v>1</v>
      </c>
      <c r="AT1041" s="9">
        <f>IFERROR(VLOOKUP($AN1041,'Introduction probability'!$A$1:$L$128,9,FALSE),"0")</f>
        <v>0.5</v>
      </c>
      <c r="AU1041" s="9">
        <f>IFERROR(VLOOKUP($AN1041,'Introduction probability'!$A$1:$L$128,10,FALSE),"0")</f>
        <v>1</v>
      </c>
      <c r="AV1041" s="9">
        <f>IFERROR(VLOOKUP($AN1041,'Introduction probability'!$A$1:$L$128,11,FALSE),"0")</f>
        <v>1</v>
      </c>
      <c r="AW1041" s="9">
        <f>IFERROR(VLOOKUP($AN1041,'Introduction probability'!$A$1:$L$128,12,FALSE),"0")</f>
        <v>0.5</v>
      </c>
      <c r="AY1041" s="2" t="str">
        <f t="shared" si="399"/>
        <v>Y Fenai a Bae Conwy/ Menai Strait and Conwy Bay</v>
      </c>
      <c r="AZ1041" s="2" t="str">
        <f t="shared" si="400"/>
        <v>SAC</v>
      </c>
      <c r="BA1041" s="2">
        <f t="shared" si="401"/>
        <v>0.5</v>
      </c>
      <c r="BB1041" s="2">
        <f t="shared" si="402"/>
        <v>0.5</v>
      </c>
      <c r="BC1041" s="2">
        <f t="shared" si="403"/>
        <v>0.5</v>
      </c>
      <c r="BD1041" s="2">
        <f t="shared" si="404"/>
        <v>1</v>
      </c>
      <c r="BE1041" s="2">
        <f t="shared" si="405"/>
        <v>0.5</v>
      </c>
      <c r="BF1041" s="2">
        <f t="shared" si="406"/>
        <v>0</v>
      </c>
      <c r="BG1041" s="2">
        <f t="shared" si="407"/>
        <v>0</v>
      </c>
      <c r="BH1041" s="2">
        <f t="shared" si="408"/>
        <v>0.5</v>
      </c>
    </row>
    <row r="1042" spans="1:60" x14ac:dyDescent="0.25">
      <c r="A1042" s="1" t="s">
        <v>353</v>
      </c>
      <c r="B1042" s="1" t="s">
        <v>354</v>
      </c>
      <c r="C1042" s="1" t="s">
        <v>341</v>
      </c>
      <c r="D1042" s="1" t="s">
        <v>564</v>
      </c>
      <c r="E1042" s="1" t="s">
        <v>149</v>
      </c>
      <c r="F1042" s="1" t="s">
        <v>150</v>
      </c>
      <c r="G1042" s="1" t="s">
        <v>164</v>
      </c>
      <c r="H1042" s="1" t="s">
        <v>17</v>
      </c>
      <c r="I1042" s="1" t="s">
        <v>537</v>
      </c>
      <c r="J1042" s="1" t="s">
        <v>258</v>
      </c>
      <c r="K1042" s="1" t="s">
        <v>16</v>
      </c>
      <c r="L1042" s="1" t="s">
        <v>146</v>
      </c>
      <c r="M1042" s="2" t="str">
        <f t="shared" si="385"/>
        <v>UK9011011</v>
      </c>
      <c r="N1042" s="2" t="str">
        <f t="shared" si="386"/>
        <v>Chichester and Langstone Harbours</v>
      </c>
      <c r="O1042" s="2" t="str">
        <f t="shared" si="387"/>
        <v>SPA</v>
      </c>
      <c r="P1042" s="2" t="str">
        <f t="shared" si="389"/>
        <v>H1420</v>
      </c>
      <c r="Q1042" s="37" t="s">
        <v>667</v>
      </c>
      <c r="R1042" s="37" t="s">
        <v>698</v>
      </c>
      <c r="S1042" s="37" t="s">
        <v>242</v>
      </c>
      <c r="T1042" s="37" t="s">
        <v>532</v>
      </c>
      <c r="U1042" s="9">
        <f t="shared" si="390"/>
        <v>0</v>
      </c>
      <c r="V1042" s="9">
        <f t="shared" si="391"/>
        <v>0</v>
      </c>
      <c r="W1042" s="9">
        <f t="shared" si="392"/>
        <v>0</v>
      </c>
      <c r="X1042" s="9">
        <f t="shared" si="393"/>
        <v>0</v>
      </c>
      <c r="Y1042" s="9">
        <f t="shared" si="394"/>
        <v>0</v>
      </c>
      <c r="Z1042" s="9">
        <f t="shared" si="395"/>
        <v>0</v>
      </c>
      <c r="AA1042" s="9">
        <f t="shared" si="396"/>
        <v>0</v>
      </c>
      <c r="AB1042" s="9">
        <f t="shared" si="397"/>
        <v>0</v>
      </c>
      <c r="AN1042" s="10" t="str">
        <f t="shared" si="388"/>
        <v>Y Fenai a Bae Conwy/ Menai Strait and Conwy BaySAC</v>
      </c>
      <c r="AO1042" s="10" t="str">
        <f t="shared" si="398"/>
        <v>Y Fenai a Bae Conwy/ Menai Strait and Conwy Bay</v>
      </c>
      <c r="AP1042" s="9">
        <f>IFERROR(VLOOKUP($AN1042,'Introduction probability'!$A$1:$L$128,5,FALSE),"0")</f>
        <v>0.5</v>
      </c>
      <c r="AQ1042" s="9">
        <f>IFERROR(VLOOKUP($AN1042,'Introduction probability'!$A$1:$L$128,6,FALSE),"0")</f>
        <v>0.5</v>
      </c>
      <c r="AR1042" s="9">
        <f>IFERROR(VLOOKUP($AN1042,'Introduction probability'!$A$1:$L$128,7,FALSE),"0")</f>
        <v>0.5</v>
      </c>
      <c r="AS1042" s="9">
        <f>IFERROR(VLOOKUP($AN1042,'Introduction probability'!$A$1:$L$128,8,FALSE),"0")</f>
        <v>1</v>
      </c>
      <c r="AT1042" s="9">
        <f>IFERROR(VLOOKUP($AN1042,'Introduction probability'!$A$1:$L$128,9,FALSE),"0")</f>
        <v>0.5</v>
      </c>
      <c r="AU1042" s="9">
        <f>IFERROR(VLOOKUP($AN1042,'Introduction probability'!$A$1:$L$128,10,FALSE),"0")</f>
        <v>1</v>
      </c>
      <c r="AV1042" s="9">
        <f>IFERROR(VLOOKUP($AN1042,'Introduction probability'!$A$1:$L$128,11,FALSE),"0")</f>
        <v>1</v>
      </c>
      <c r="AW1042" s="9">
        <f>IFERROR(VLOOKUP($AN1042,'Introduction probability'!$A$1:$L$128,12,FALSE),"0")</f>
        <v>0.5</v>
      </c>
      <c r="AY1042" s="2" t="str">
        <f t="shared" si="399"/>
        <v>Y Fenai a Bae Conwy/ Menai Strait and Conwy Bay</v>
      </c>
      <c r="AZ1042" s="2" t="str">
        <f t="shared" si="400"/>
        <v>SAC</v>
      </c>
      <c r="BA1042" s="2">
        <f t="shared" si="401"/>
        <v>0</v>
      </c>
      <c r="BB1042" s="2">
        <f t="shared" si="402"/>
        <v>0</v>
      </c>
      <c r="BC1042" s="2">
        <f t="shared" si="403"/>
        <v>0</v>
      </c>
      <c r="BD1042" s="2">
        <f t="shared" si="404"/>
        <v>0</v>
      </c>
      <c r="BE1042" s="2">
        <f t="shared" si="405"/>
        <v>0</v>
      </c>
      <c r="BF1042" s="2">
        <f t="shared" si="406"/>
        <v>0</v>
      </c>
      <c r="BG1042" s="2">
        <f t="shared" si="407"/>
        <v>0</v>
      </c>
      <c r="BH1042" s="2">
        <f t="shared" si="408"/>
        <v>0</v>
      </c>
    </row>
    <row r="1043" spans="1:60" x14ac:dyDescent="0.25">
      <c r="A1043" s="1" t="s">
        <v>353</v>
      </c>
      <c r="B1043" s="1" t="s">
        <v>354</v>
      </c>
      <c r="C1043" s="1" t="s">
        <v>341</v>
      </c>
      <c r="D1043" s="1" t="s">
        <v>564</v>
      </c>
      <c r="E1043" s="1" t="s">
        <v>149</v>
      </c>
      <c r="F1043" s="1" t="s">
        <v>150</v>
      </c>
      <c r="G1043" s="1" t="s">
        <v>164</v>
      </c>
      <c r="H1043" s="1" t="s">
        <v>17</v>
      </c>
      <c r="I1043" s="1" t="s">
        <v>593</v>
      </c>
      <c r="J1043" s="1" t="s">
        <v>151</v>
      </c>
      <c r="K1043" s="1" t="s">
        <v>16</v>
      </c>
      <c r="L1043" s="1" t="s">
        <v>146</v>
      </c>
      <c r="M1043" s="2" t="str">
        <f t="shared" si="385"/>
        <v>UK9011011</v>
      </c>
      <c r="N1043" s="2" t="str">
        <f t="shared" si="386"/>
        <v>Chichester and Langstone Harbours</v>
      </c>
      <c r="O1043" s="2" t="str">
        <f t="shared" si="387"/>
        <v>SPA</v>
      </c>
      <c r="P1043" s="2" t="str">
        <f t="shared" si="389"/>
        <v>SH_3</v>
      </c>
      <c r="Q1043" s="37" t="s">
        <v>667</v>
      </c>
      <c r="R1043" s="37" t="s">
        <v>698</v>
      </c>
      <c r="S1043" s="37" t="s">
        <v>242</v>
      </c>
      <c r="T1043" s="37" t="s">
        <v>533</v>
      </c>
      <c r="U1043" s="9">
        <f t="shared" si="390"/>
        <v>1</v>
      </c>
      <c r="V1043" s="9">
        <f t="shared" si="391"/>
        <v>1</v>
      </c>
      <c r="W1043" s="9">
        <f t="shared" si="392"/>
        <v>1</v>
      </c>
      <c r="X1043" s="9">
        <f t="shared" si="393"/>
        <v>1</v>
      </c>
      <c r="Y1043" s="9">
        <f t="shared" si="394"/>
        <v>1</v>
      </c>
      <c r="Z1043" s="9">
        <f t="shared" si="395"/>
        <v>1</v>
      </c>
      <c r="AA1043" s="9">
        <f t="shared" si="396"/>
        <v>1</v>
      </c>
      <c r="AB1043" s="9">
        <f t="shared" si="397"/>
        <v>1</v>
      </c>
      <c r="AN1043" s="10" t="str">
        <f t="shared" si="388"/>
        <v>Y Fenai a Bae Conwy/ Menai Strait and Conwy BaySAC</v>
      </c>
      <c r="AO1043" s="10" t="str">
        <f t="shared" si="398"/>
        <v>Y Fenai a Bae Conwy/ Menai Strait and Conwy Bay</v>
      </c>
      <c r="AP1043" s="9">
        <f>IFERROR(VLOOKUP($AN1043,'Introduction probability'!$A$1:$L$128,5,FALSE),"0")</f>
        <v>0.5</v>
      </c>
      <c r="AQ1043" s="9">
        <f>IFERROR(VLOOKUP($AN1043,'Introduction probability'!$A$1:$L$128,6,FALSE),"0")</f>
        <v>0.5</v>
      </c>
      <c r="AR1043" s="9">
        <f>IFERROR(VLOOKUP($AN1043,'Introduction probability'!$A$1:$L$128,7,FALSE),"0")</f>
        <v>0.5</v>
      </c>
      <c r="AS1043" s="9">
        <f>IFERROR(VLOOKUP($AN1043,'Introduction probability'!$A$1:$L$128,8,FALSE),"0")</f>
        <v>1</v>
      </c>
      <c r="AT1043" s="9">
        <f>IFERROR(VLOOKUP($AN1043,'Introduction probability'!$A$1:$L$128,9,FALSE),"0")</f>
        <v>0.5</v>
      </c>
      <c r="AU1043" s="9">
        <f>IFERROR(VLOOKUP($AN1043,'Introduction probability'!$A$1:$L$128,10,FALSE),"0")</f>
        <v>1</v>
      </c>
      <c r="AV1043" s="9">
        <f>IFERROR(VLOOKUP($AN1043,'Introduction probability'!$A$1:$L$128,11,FALSE),"0")</f>
        <v>1</v>
      </c>
      <c r="AW1043" s="9">
        <f>IFERROR(VLOOKUP($AN1043,'Introduction probability'!$A$1:$L$128,12,FALSE),"0")</f>
        <v>0.5</v>
      </c>
      <c r="AY1043" s="2" t="str">
        <f t="shared" si="399"/>
        <v>Y Fenai a Bae Conwy/ Menai Strait and Conwy Bay</v>
      </c>
      <c r="AZ1043" s="2" t="str">
        <f t="shared" si="400"/>
        <v>SAC</v>
      </c>
      <c r="BA1043" s="2">
        <f t="shared" si="401"/>
        <v>0.5</v>
      </c>
      <c r="BB1043" s="2">
        <f t="shared" si="402"/>
        <v>0.5</v>
      </c>
      <c r="BC1043" s="2">
        <f t="shared" si="403"/>
        <v>0.5</v>
      </c>
      <c r="BD1043" s="2">
        <f t="shared" si="404"/>
        <v>1</v>
      </c>
      <c r="BE1043" s="2">
        <f t="shared" si="405"/>
        <v>0.5</v>
      </c>
      <c r="BF1043" s="2">
        <f t="shared" si="406"/>
        <v>1</v>
      </c>
      <c r="BG1043" s="2">
        <f t="shared" si="407"/>
        <v>1</v>
      </c>
      <c r="BH1043" s="2">
        <f t="shared" si="408"/>
        <v>0.5</v>
      </c>
    </row>
    <row r="1044" spans="1:60" x14ac:dyDescent="0.25">
      <c r="A1044" s="1" t="s">
        <v>353</v>
      </c>
      <c r="B1044" s="1" t="s">
        <v>354</v>
      </c>
      <c r="C1044" s="1" t="s">
        <v>341</v>
      </c>
      <c r="D1044" s="1" t="s">
        <v>565</v>
      </c>
      <c r="E1044" s="1" t="s">
        <v>355</v>
      </c>
      <c r="F1044" s="1" t="s">
        <v>356</v>
      </c>
      <c r="G1044" s="1" t="s">
        <v>144</v>
      </c>
      <c r="H1044" s="1" t="s">
        <v>17</v>
      </c>
      <c r="I1044" s="1" t="s">
        <v>535</v>
      </c>
      <c r="J1044" s="1" t="s">
        <v>257</v>
      </c>
      <c r="K1044" s="1" t="s">
        <v>16</v>
      </c>
      <c r="L1044" s="1" t="s">
        <v>146</v>
      </c>
      <c r="M1044" s="2" t="str">
        <f t="shared" si="385"/>
        <v>UK9011011</v>
      </c>
      <c r="N1044" s="2" t="str">
        <f t="shared" si="386"/>
        <v>Chichester and Langstone Harbours</v>
      </c>
      <c r="O1044" s="2" t="str">
        <f t="shared" si="387"/>
        <v>SPA</v>
      </c>
      <c r="P1044" s="2" t="str">
        <f t="shared" si="389"/>
        <v>H1210</v>
      </c>
      <c r="Q1044" s="37" t="s">
        <v>667</v>
      </c>
      <c r="R1044" s="37" t="s">
        <v>698</v>
      </c>
      <c r="S1044" s="37" t="s">
        <v>242</v>
      </c>
      <c r="T1044" s="37" t="s">
        <v>441</v>
      </c>
      <c r="U1044" s="9">
        <f t="shared" si="390"/>
        <v>1</v>
      </c>
      <c r="V1044" s="9">
        <f t="shared" si="391"/>
        <v>1</v>
      </c>
      <c r="W1044" s="9">
        <f t="shared" si="392"/>
        <v>1</v>
      </c>
      <c r="X1044" s="9">
        <f t="shared" si="393"/>
        <v>1</v>
      </c>
      <c r="Y1044" s="9">
        <f t="shared" si="394"/>
        <v>1</v>
      </c>
      <c r="Z1044" s="9">
        <f t="shared" si="395"/>
        <v>1</v>
      </c>
      <c r="AA1044" s="9">
        <f t="shared" si="396"/>
        <v>1</v>
      </c>
      <c r="AB1044" s="9">
        <f t="shared" si="397"/>
        <v>1</v>
      </c>
      <c r="AN1044" s="10" t="str">
        <f t="shared" si="388"/>
        <v>Y Fenai a Bae Conwy/ Menai Strait and Conwy BaySAC</v>
      </c>
      <c r="AO1044" s="10" t="str">
        <f t="shared" si="398"/>
        <v>Y Fenai a Bae Conwy/ Menai Strait and Conwy Bay</v>
      </c>
      <c r="AP1044" s="9">
        <f>IFERROR(VLOOKUP($AN1044,'Introduction probability'!$A$1:$L$128,5,FALSE),"0")</f>
        <v>0.5</v>
      </c>
      <c r="AQ1044" s="9">
        <f>IFERROR(VLOOKUP($AN1044,'Introduction probability'!$A$1:$L$128,6,FALSE),"0")</f>
        <v>0.5</v>
      </c>
      <c r="AR1044" s="9">
        <f>IFERROR(VLOOKUP($AN1044,'Introduction probability'!$A$1:$L$128,7,FALSE),"0")</f>
        <v>0.5</v>
      </c>
      <c r="AS1044" s="9">
        <f>IFERROR(VLOOKUP($AN1044,'Introduction probability'!$A$1:$L$128,8,FALSE),"0")</f>
        <v>1</v>
      </c>
      <c r="AT1044" s="9">
        <f>IFERROR(VLOOKUP($AN1044,'Introduction probability'!$A$1:$L$128,9,FALSE),"0")</f>
        <v>0.5</v>
      </c>
      <c r="AU1044" s="9">
        <f>IFERROR(VLOOKUP($AN1044,'Introduction probability'!$A$1:$L$128,10,FALSE),"0")</f>
        <v>1</v>
      </c>
      <c r="AV1044" s="9">
        <f>IFERROR(VLOOKUP($AN1044,'Introduction probability'!$A$1:$L$128,11,FALSE),"0")</f>
        <v>1</v>
      </c>
      <c r="AW1044" s="9">
        <f>IFERROR(VLOOKUP($AN1044,'Introduction probability'!$A$1:$L$128,12,FALSE),"0")</f>
        <v>0.5</v>
      </c>
      <c r="AY1044" s="2" t="str">
        <f t="shared" si="399"/>
        <v>Y Fenai a Bae Conwy/ Menai Strait and Conwy Bay</v>
      </c>
      <c r="AZ1044" s="2" t="str">
        <f t="shared" si="400"/>
        <v>SAC</v>
      </c>
      <c r="BA1044" s="2">
        <f t="shared" si="401"/>
        <v>0.5</v>
      </c>
      <c r="BB1044" s="2">
        <f t="shared" si="402"/>
        <v>0.5</v>
      </c>
      <c r="BC1044" s="2">
        <f t="shared" si="403"/>
        <v>0.5</v>
      </c>
      <c r="BD1044" s="2">
        <f t="shared" si="404"/>
        <v>1</v>
      </c>
      <c r="BE1044" s="2">
        <f t="shared" si="405"/>
        <v>0.5</v>
      </c>
      <c r="BF1044" s="2">
        <f t="shared" si="406"/>
        <v>1</v>
      </c>
      <c r="BG1044" s="2">
        <f t="shared" si="407"/>
        <v>1</v>
      </c>
      <c r="BH1044" s="2">
        <f t="shared" si="408"/>
        <v>0.5</v>
      </c>
    </row>
    <row r="1045" spans="1:60" x14ac:dyDescent="0.25">
      <c r="A1045" s="1" t="s">
        <v>353</v>
      </c>
      <c r="B1045" s="1" t="s">
        <v>354</v>
      </c>
      <c r="C1045" s="1" t="s">
        <v>341</v>
      </c>
      <c r="D1045" s="1" t="s">
        <v>565</v>
      </c>
      <c r="E1045" s="1" t="s">
        <v>355</v>
      </c>
      <c r="F1045" s="1" t="s">
        <v>356</v>
      </c>
      <c r="G1045" s="1" t="s">
        <v>144</v>
      </c>
      <c r="H1045" s="1" t="s">
        <v>17</v>
      </c>
      <c r="I1045" s="1" t="s">
        <v>530</v>
      </c>
      <c r="J1045" s="1" t="s">
        <v>145</v>
      </c>
      <c r="K1045" s="1" t="s">
        <v>16</v>
      </c>
      <c r="L1045" s="1" t="s">
        <v>146</v>
      </c>
      <c r="M1045" s="2" t="str">
        <f t="shared" si="385"/>
        <v>UK9011011</v>
      </c>
      <c r="N1045" s="2" t="str">
        <f t="shared" si="386"/>
        <v>Chichester and Langstone Harbours</v>
      </c>
      <c r="O1045" s="2" t="str">
        <f t="shared" si="387"/>
        <v>SPA</v>
      </c>
      <c r="P1045" s="2" t="str">
        <f t="shared" si="389"/>
        <v>H1330</v>
      </c>
      <c r="Q1045" s="37" t="s">
        <v>667</v>
      </c>
      <c r="R1045" s="37" t="s">
        <v>698</v>
      </c>
      <c r="S1045" s="37" t="s">
        <v>242</v>
      </c>
      <c r="T1045" s="37" t="s">
        <v>530</v>
      </c>
      <c r="U1045" s="9">
        <f t="shared" si="390"/>
        <v>0</v>
      </c>
      <c r="V1045" s="9">
        <f t="shared" si="391"/>
        <v>0</v>
      </c>
      <c r="W1045" s="9">
        <f t="shared" si="392"/>
        <v>0</v>
      </c>
      <c r="X1045" s="9">
        <f t="shared" si="393"/>
        <v>0</v>
      </c>
      <c r="Y1045" s="9">
        <f t="shared" si="394"/>
        <v>0</v>
      </c>
      <c r="Z1045" s="9">
        <f t="shared" si="395"/>
        <v>0</v>
      </c>
      <c r="AA1045" s="9">
        <f t="shared" si="396"/>
        <v>0</v>
      </c>
      <c r="AB1045" s="9">
        <f t="shared" si="397"/>
        <v>0</v>
      </c>
      <c r="AN1045" s="10" t="str">
        <f t="shared" si="388"/>
        <v>Y Fenai a Bae Conwy/ Menai Strait and Conwy BaySAC</v>
      </c>
      <c r="AO1045" s="10" t="str">
        <f t="shared" si="398"/>
        <v>Y Fenai a Bae Conwy/ Menai Strait and Conwy Bay</v>
      </c>
      <c r="AP1045" s="9">
        <f>IFERROR(VLOOKUP($AN1045,'Introduction probability'!$A$1:$L$128,5,FALSE),"0")</f>
        <v>0.5</v>
      </c>
      <c r="AQ1045" s="9">
        <f>IFERROR(VLOOKUP($AN1045,'Introduction probability'!$A$1:$L$128,6,FALSE),"0")</f>
        <v>0.5</v>
      </c>
      <c r="AR1045" s="9">
        <f>IFERROR(VLOOKUP($AN1045,'Introduction probability'!$A$1:$L$128,7,FALSE),"0")</f>
        <v>0.5</v>
      </c>
      <c r="AS1045" s="9">
        <f>IFERROR(VLOOKUP($AN1045,'Introduction probability'!$A$1:$L$128,8,FALSE),"0")</f>
        <v>1</v>
      </c>
      <c r="AT1045" s="9">
        <f>IFERROR(VLOOKUP($AN1045,'Introduction probability'!$A$1:$L$128,9,FALSE),"0")</f>
        <v>0.5</v>
      </c>
      <c r="AU1045" s="9">
        <f>IFERROR(VLOOKUP($AN1045,'Introduction probability'!$A$1:$L$128,10,FALSE),"0")</f>
        <v>1</v>
      </c>
      <c r="AV1045" s="9">
        <f>IFERROR(VLOOKUP($AN1045,'Introduction probability'!$A$1:$L$128,11,FALSE),"0")</f>
        <v>1</v>
      </c>
      <c r="AW1045" s="9">
        <f>IFERROR(VLOOKUP($AN1045,'Introduction probability'!$A$1:$L$128,12,FALSE),"0")</f>
        <v>0.5</v>
      </c>
      <c r="AY1045" s="2" t="str">
        <f t="shared" si="399"/>
        <v>Y Fenai a Bae Conwy/ Menai Strait and Conwy Bay</v>
      </c>
      <c r="AZ1045" s="2" t="str">
        <f t="shared" si="400"/>
        <v>SAC</v>
      </c>
      <c r="BA1045" s="2">
        <f t="shared" si="401"/>
        <v>0</v>
      </c>
      <c r="BB1045" s="2">
        <f t="shared" si="402"/>
        <v>0</v>
      </c>
      <c r="BC1045" s="2">
        <f t="shared" si="403"/>
        <v>0</v>
      </c>
      <c r="BD1045" s="2">
        <f t="shared" si="404"/>
        <v>0</v>
      </c>
      <c r="BE1045" s="2">
        <f t="shared" si="405"/>
        <v>0</v>
      </c>
      <c r="BF1045" s="2">
        <f t="shared" si="406"/>
        <v>0</v>
      </c>
      <c r="BG1045" s="2">
        <f t="shared" si="407"/>
        <v>0</v>
      </c>
      <c r="BH1045" s="2">
        <f t="shared" si="408"/>
        <v>0</v>
      </c>
    </row>
    <row r="1046" spans="1:60" x14ac:dyDescent="0.25">
      <c r="A1046" s="1" t="s">
        <v>353</v>
      </c>
      <c r="B1046" s="1" t="s">
        <v>354</v>
      </c>
      <c r="C1046" s="1" t="s">
        <v>341</v>
      </c>
      <c r="D1046" s="1" t="s">
        <v>565</v>
      </c>
      <c r="E1046" s="1" t="s">
        <v>355</v>
      </c>
      <c r="F1046" s="1" t="s">
        <v>356</v>
      </c>
      <c r="G1046" s="1" t="s">
        <v>144</v>
      </c>
      <c r="H1046" s="1" t="s">
        <v>17</v>
      </c>
      <c r="I1046" s="1" t="s">
        <v>536</v>
      </c>
      <c r="J1046" s="1" t="s">
        <v>147</v>
      </c>
      <c r="K1046" s="1" t="s">
        <v>16</v>
      </c>
      <c r="L1046" s="1" t="s">
        <v>146</v>
      </c>
      <c r="M1046" s="2" t="str">
        <f t="shared" si="385"/>
        <v>UK9011011</v>
      </c>
      <c r="N1046" s="2" t="str">
        <f t="shared" si="386"/>
        <v>Chichester and Langstone Harbours</v>
      </c>
      <c r="O1046" s="2" t="str">
        <f t="shared" si="387"/>
        <v>SPA</v>
      </c>
      <c r="P1046" s="2" t="str">
        <f t="shared" si="389"/>
        <v>H1150</v>
      </c>
      <c r="Q1046" s="37" t="s">
        <v>667</v>
      </c>
      <c r="R1046" s="37" t="s">
        <v>698</v>
      </c>
      <c r="S1046" s="37" t="s">
        <v>242</v>
      </c>
      <c r="T1046" s="37" t="s">
        <v>534</v>
      </c>
      <c r="U1046" s="9">
        <f t="shared" si="390"/>
        <v>0</v>
      </c>
      <c r="V1046" s="9">
        <f t="shared" si="391"/>
        <v>0</v>
      </c>
      <c r="W1046" s="9">
        <f t="shared" si="392"/>
        <v>0</v>
      </c>
      <c r="X1046" s="9">
        <f t="shared" si="393"/>
        <v>0</v>
      </c>
      <c r="Y1046" s="9">
        <f t="shared" si="394"/>
        <v>0</v>
      </c>
      <c r="Z1046" s="9">
        <f t="shared" si="395"/>
        <v>0</v>
      </c>
      <c r="AA1046" s="9">
        <f t="shared" si="396"/>
        <v>0</v>
      </c>
      <c r="AB1046" s="9">
        <f t="shared" si="397"/>
        <v>0</v>
      </c>
      <c r="AN1046" s="10" t="str">
        <f t="shared" si="388"/>
        <v>Y Fenai a Bae Conwy/ Menai Strait and Conwy BaySAC</v>
      </c>
      <c r="AO1046" s="10" t="str">
        <f t="shared" si="398"/>
        <v>Y Fenai a Bae Conwy/ Menai Strait and Conwy Bay</v>
      </c>
      <c r="AP1046" s="9">
        <f>IFERROR(VLOOKUP($AN1046,'Introduction probability'!$A$1:$L$128,5,FALSE),"0")</f>
        <v>0.5</v>
      </c>
      <c r="AQ1046" s="9">
        <f>IFERROR(VLOOKUP($AN1046,'Introduction probability'!$A$1:$L$128,6,FALSE),"0")</f>
        <v>0.5</v>
      </c>
      <c r="AR1046" s="9">
        <f>IFERROR(VLOOKUP($AN1046,'Introduction probability'!$A$1:$L$128,7,FALSE),"0")</f>
        <v>0.5</v>
      </c>
      <c r="AS1046" s="9">
        <f>IFERROR(VLOOKUP($AN1046,'Introduction probability'!$A$1:$L$128,8,FALSE),"0")</f>
        <v>1</v>
      </c>
      <c r="AT1046" s="9">
        <f>IFERROR(VLOOKUP($AN1046,'Introduction probability'!$A$1:$L$128,9,FALSE),"0")</f>
        <v>0.5</v>
      </c>
      <c r="AU1046" s="9">
        <f>IFERROR(VLOOKUP($AN1046,'Introduction probability'!$A$1:$L$128,10,FALSE),"0")</f>
        <v>1</v>
      </c>
      <c r="AV1046" s="9">
        <f>IFERROR(VLOOKUP($AN1046,'Introduction probability'!$A$1:$L$128,11,FALSE),"0")</f>
        <v>1</v>
      </c>
      <c r="AW1046" s="9">
        <f>IFERROR(VLOOKUP($AN1046,'Introduction probability'!$A$1:$L$128,12,FALSE),"0")</f>
        <v>0.5</v>
      </c>
      <c r="AY1046" s="2" t="str">
        <f t="shared" si="399"/>
        <v>Y Fenai a Bae Conwy/ Menai Strait and Conwy Bay</v>
      </c>
      <c r="AZ1046" s="2" t="str">
        <f t="shared" si="400"/>
        <v>SAC</v>
      </c>
      <c r="BA1046" s="2">
        <f t="shared" si="401"/>
        <v>0</v>
      </c>
      <c r="BB1046" s="2">
        <f t="shared" si="402"/>
        <v>0</v>
      </c>
      <c r="BC1046" s="2">
        <f t="shared" si="403"/>
        <v>0</v>
      </c>
      <c r="BD1046" s="2">
        <f t="shared" si="404"/>
        <v>0</v>
      </c>
      <c r="BE1046" s="2">
        <f t="shared" si="405"/>
        <v>0</v>
      </c>
      <c r="BF1046" s="2">
        <f t="shared" si="406"/>
        <v>0</v>
      </c>
      <c r="BG1046" s="2">
        <f t="shared" si="407"/>
        <v>0</v>
      </c>
      <c r="BH1046" s="2">
        <f t="shared" si="408"/>
        <v>0</v>
      </c>
    </row>
    <row r="1047" spans="1:60" x14ac:dyDescent="0.25">
      <c r="A1047" s="1" t="s">
        <v>353</v>
      </c>
      <c r="B1047" s="1" t="s">
        <v>354</v>
      </c>
      <c r="C1047" s="1" t="s">
        <v>341</v>
      </c>
      <c r="D1047" s="1" t="s">
        <v>565</v>
      </c>
      <c r="E1047" s="1" t="s">
        <v>355</v>
      </c>
      <c r="F1047" s="1" t="s">
        <v>356</v>
      </c>
      <c r="G1047" s="1" t="s">
        <v>144</v>
      </c>
      <c r="H1047" s="1" t="s">
        <v>17</v>
      </c>
      <c r="I1047" s="1" t="s">
        <v>596</v>
      </c>
      <c r="J1047" s="1" t="s">
        <v>187</v>
      </c>
      <c r="K1047" s="1" t="s">
        <v>16</v>
      </c>
      <c r="L1047" s="1" t="s">
        <v>146</v>
      </c>
      <c r="M1047" s="2" t="str">
        <f t="shared" si="385"/>
        <v>UK9011011</v>
      </c>
      <c r="N1047" s="2" t="str">
        <f t="shared" si="386"/>
        <v>Chichester and Langstone Harbours</v>
      </c>
      <c r="O1047" s="2" t="str">
        <f t="shared" si="387"/>
        <v>SPA</v>
      </c>
      <c r="P1047" s="2" t="str">
        <f t="shared" si="389"/>
        <v>SH_2</v>
      </c>
      <c r="Q1047" s="37" t="s">
        <v>667</v>
      </c>
      <c r="R1047" s="37" t="s">
        <v>698</v>
      </c>
      <c r="S1047" s="37" t="s">
        <v>242</v>
      </c>
      <c r="T1047" s="37" t="s">
        <v>516</v>
      </c>
      <c r="U1047" s="9">
        <f t="shared" si="390"/>
        <v>0</v>
      </c>
      <c r="V1047" s="9">
        <f t="shared" si="391"/>
        <v>0</v>
      </c>
      <c r="W1047" s="9">
        <f t="shared" si="392"/>
        <v>0</v>
      </c>
      <c r="X1047" s="9">
        <f t="shared" si="393"/>
        <v>0</v>
      </c>
      <c r="Y1047" s="9">
        <f t="shared" si="394"/>
        <v>0</v>
      </c>
      <c r="Z1047" s="9">
        <f t="shared" si="395"/>
        <v>0</v>
      </c>
      <c r="AA1047" s="9">
        <f t="shared" si="396"/>
        <v>0</v>
      </c>
      <c r="AB1047" s="9">
        <f t="shared" si="397"/>
        <v>0</v>
      </c>
      <c r="AN1047" s="10" t="str">
        <f t="shared" si="388"/>
        <v>Y Fenai a Bae Conwy/ Menai Strait and Conwy BaySAC</v>
      </c>
      <c r="AO1047" s="10" t="str">
        <f t="shared" si="398"/>
        <v>Y Fenai a Bae Conwy/ Menai Strait and Conwy Bay</v>
      </c>
      <c r="AP1047" s="9">
        <f>IFERROR(VLOOKUP($AN1047,'Introduction probability'!$A$1:$L$128,5,FALSE),"0")</f>
        <v>0.5</v>
      </c>
      <c r="AQ1047" s="9">
        <f>IFERROR(VLOOKUP($AN1047,'Introduction probability'!$A$1:$L$128,6,FALSE),"0")</f>
        <v>0.5</v>
      </c>
      <c r="AR1047" s="9">
        <f>IFERROR(VLOOKUP($AN1047,'Introduction probability'!$A$1:$L$128,7,FALSE),"0")</f>
        <v>0.5</v>
      </c>
      <c r="AS1047" s="9">
        <f>IFERROR(VLOOKUP($AN1047,'Introduction probability'!$A$1:$L$128,8,FALSE),"0")</f>
        <v>1</v>
      </c>
      <c r="AT1047" s="9">
        <f>IFERROR(VLOOKUP($AN1047,'Introduction probability'!$A$1:$L$128,9,FALSE),"0")</f>
        <v>0.5</v>
      </c>
      <c r="AU1047" s="9">
        <f>IFERROR(VLOOKUP($AN1047,'Introduction probability'!$A$1:$L$128,10,FALSE),"0")</f>
        <v>1</v>
      </c>
      <c r="AV1047" s="9">
        <f>IFERROR(VLOOKUP($AN1047,'Introduction probability'!$A$1:$L$128,11,FALSE),"0")</f>
        <v>1</v>
      </c>
      <c r="AW1047" s="9">
        <f>IFERROR(VLOOKUP($AN1047,'Introduction probability'!$A$1:$L$128,12,FALSE),"0")</f>
        <v>0.5</v>
      </c>
      <c r="AY1047" s="2" t="str">
        <f t="shared" si="399"/>
        <v>Y Fenai a Bae Conwy/ Menai Strait and Conwy Bay</v>
      </c>
      <c r="AZ1047" s="2" t="str">
        <f t="shared" si="400"/>
        <v>SAC</v>
      </c>
      <c r="BA1047" s="2">
        <f t="shared" si="401"/>
        <v>0</v>
      </c>
      <c r="BB1047" s="2">
        <f t="shared" si="402"/>
        <v>0</v>
      </c>
      <c r="BC1047" s="2">
        <f t="shared" si="403"/>
        <v>0</v>
      </c>
      <c r="BD1047" s="2">
        <f t="shared" si="404"/>
        <v>0</v>
      </c>
      <c r="BE1047" s="2">
        <f t="shared" si="405"/>
        <v>0</v>
      </c>
      <c r="BF1047" s="2">
        <f t="shared" si="406"/>
        <v>0</v>
      </c>
      <c r="BG1047" s="2">
        <f t="shared" si="407"/>
        <v>0</v>
      </c>
      <c r="BH1047" s="2">
        <f t="shared" si="408"/>
        <v>0</v>
      </c>
    </row>
    <row r="1048" spans="1:60" x14ac:dyDescent="0.25">
      <c r="A1048" s="1" t="s">
        <v>353</v>
      </c>
      <c r="B1048" s="1" t="s">
        <v>354</v>
      </c>
      <c r="C1048" s="1" t="s">
        <v>341</v>
      </c>
      <c r="D1048" s="1" t="s">
        <v>565</v>
      </c>
      <c r="E1048" s="1" t="s">
        <v>355</v>
      </c>
      <c r="F1048" s="1" t="s">
        <v>356</v>
      </c>
      <c r="G1048" s="1" t="s">
        <v>144</v>
      </c>
      <c r="H1048" s="1" t="s">
        <v>17</v>
      </c>
      <c r="I1048" s="1" t="s">
        <v>459</v>
      </c>
      <c r="J1048" s="1" t="s">
        <v>46</v>
      </c>
      <c r="K1048" s="1" t="s">
        <v>16</v>
      </c>
      <c r="L1048" s="1" t="s">
        <v>19</v>
      </c>
      <c r="M1048" s="2" t="str">
        <f t="shared" si="385"/>
        <v>UK9011011</v>
      </c>
      <c r="N1048" s="2" t="str">
        <f t="shared" si="386"/>
        <v>Chichester and Langstone Harbours</v>
      </c>
      <c r="O1048" s="2" t="str">
        <f t="shared" si="387"/>
        <v>SPA</v>
      </c>
      <c r="P1048" s="2" t="str">
        <f t="shared" si="389"/>
        <v>A2.4</v>
      </c>
      <c r="Q1048" s="37" t="s">
        <v>667</v>
      </c>
      <c r="R1048" s="37" t="s">
        <v>698</v>
      </c>
      <c r="S1048" s="37" t="s">
        <v>242</v>
      </c>
      <c r="T1048" s="37" t="s">
        <v>515</v>
      </c>
      <c r="U1048" s="9">
        <f t="shared" si="390"/>
        <v>0</v>
      </c>
      <c r="V1048" s="9">
        <f t="shared" si="391"/>
        <v>0</v>
      </c>
      <c r="W1048" s="9">
        <f t="shared" si="392"/>
        <v>0</v>
      </c>
      <c r="X1048" s="9">
        <f t="shared" si="393"/>
        <v>0</v>
      </c>
      <c r="Y1048" s="9">
        <f t="shared" si="394"/>
        <v>0</v>
      </c>
      <c r="Z1048" s="9">
        <f t="shared" si="395"/>
        <v>0</v>
      </c>
      <c r="AA1048" s="9">
        <f t="shared" si="396"/>
        <v>0</v>
      </c>
      <c r="AB1048" s="9">
        <f t="shared" si="397"/>
        <v>0</v>
      </c>
      <c r="AN1048" s="10" t="str">
        <f t="shared" si="388"/>
        <v>Y Fenai a Bae Conwy/ Menai Strait and Conwy BaySAC</v>
      </c>
      <c r="AO1048" s="10" t="str">
        <f t="shared" si="398"/>
        <v>Y Fenai a Bae Conwy/ Menai Strait and Conwy Bay</v>
      </c>
      <c r="AP1048" s="9">
        <f>IFERROR(VLOOKUP($AN1048,'Introduction probability'!$A$1:$L$128,5,FALSE),"0")</f>
        <v>0.5</v>
      </c>
      <c r="AQ1048" s="9">
        <f>IFERROR(VLOOKUP($AN1048,'Introduction probability'!$A$1:$L$128,6,FALSE),"0")</f>
        <v>0.5</v>
      </c>
      <c r="AR1048" s="9">
        <f>IFERROR(VLOOKUP($AN1048,'Introduction probability'!$A$1:$L$128,7,FALSE),"0")</f>
        <v>0.5</v>
      </c>
      <c r="AS1048" s="9">
        <f>IFERROR(VLOOKUP($AN1048,'Introduction probability'!$A$1:$L$128,8,FALSE),"0")</f>
        <v>1</v>
      </c>
      <c r="AT1048" s="9">
        <f>IFERROR(VLOOKUP($AN1048,'Introduction probability'!$A$1:$L$128,9,FALSE),"0")</f>
        <v>0.5</v>
      </c>
      <c r="AU1048" s="9">
        <f>IFERROR(VLOOKUP($AN1048,'Introduction probability'!$A$1:$L$128,10,FALSE),"0")</f>
        <v>1</v>
      </c>
      <c r="AV1048" s="9">
        <f>IFERROR(VLOOKUP($AN1048,'Introduction probability'!$A$1:$L$128,11,FALSE),"0")</f>
        <v>1</v>
      </c>
      <c r="AW1048" s="9">
        <f>IFERROR(VLOOKUP($AN1048,'Introduction probability'!$A$1:$L$128,12,FALSE),"0")</f>
        <v>0.5</v>
      </c>
      <c r="AY1048" s="2" t="str">
        <f t="shared" si="399"/>
        <v>Y Fenai a Bae Conwy/ Menai Strait and Conwy Bay</v>
      </c>
      <c r="AZ1048" s="2" t="str">
        <f t="shared" si="400"/>
        <v>SAC</v>
      </c>
      <c r="BA1048" s="2">
        <f t="shared" si="401"/>
        <v>0</v>
      </c>
      <c r="BB1048" s="2">
        <f t="shared" si="402"/>
        <v>0</v>
      </c>
      <c r="BC1048" s="2">
        <f t="shared" si="403"/>
        <v>0</v>
      </c>
      <c r="BD1048" s="2">
        <f t="shared" si="404"/>
        <v>0</v>
      </c>
      <c r="BE1048" s="2">
        <f t="shared" si="405"/>
        <v>0</v>
      </c>
      <c r="BF1048" s="2">
        <f t="shared" si="406"/>
        <v>0</v>
      </c>
      <c r="BG1048" s="2">
        <f t="shared" si="407"/>
        <v>0</v>
      </c>
      <c r="BH1048" s="2">
        <f t="shared" si="408"/>
        <v>0</v>
      </c>
    </row>
    <row r="1049" spans="1:60" x14ac:dyDescent="0.25">
      <c r="A1049" s="1" t="s">
        <v>353</v>
      </c>
      <c r="B1049" s="1" t="s">
        <v>354</v>
      </c>
      <c r="C1049" s="1" t="s">
        <v>341</v>
      </c>
      <c r="D1049" s="1" t="s">
        <v>565</v>
      </c>
      <c r="E1049" s="1" t="s">
        <v>355</v>
      </c>
      <c r="F1049" s="1" t="s">
        <v>356</v>
      </c>
      <c r="G1049" s="1" t="s">
        <v>144</v>
      </c>
      <c r="H1049" s="1" t="s">
        <v>17</v>
      </c>
      <c r="I1049" s="1" t="s">
        <v>444</v>
      </c>
      <c r="J1049" s="1" t="s">
        <v>27</v>
      </c>
      <c r="K1049" s="1" t="s">
        <v>16</v>
      </c>
      <c r="L1049" s="1" t="s">
        <v>19</v>
      </c>
      <c r="M1049" s="2" t="str">
        <f t="shared" si="385"/>
        <v>UK9011011</v>
      </c>
      <c r="N1049" s="2" t="str">
        <f t="shared" si="386"/>
        <v>Chichester and Langstone Harbours</v>
      </c>
      <c r="O1049" s="2" t="str">
        <f t="shared" si="387"/>
        <v>SPA</v>
      </c>
      <c r="P1049" s="2" t="str">
        <f t="shared" si="389"/>
        <v>A2.3</v>
      </c>
      <c r="Q1049" s="37" t="s">
        <v>667</v>
      </c>
      <c r="R1049" s="37" t="s">
        <v>698</v>
      </c>
      <c r="S1049" s="37" t="s">
        <v>242</v>
      </c>
      <c r="T1049" s="37" t="s">
        <v>554</v>
      </c>
      <c r="U1049" s="9">
        <f t="shared" si="390"/>
        <v>0</v>
      </c>
      <c r="V1049" s="9">
        <f t="shared" si="391"/>
        <v>0</v>
      </c>
      <c r="W1049" s="9">
        <f t="shared" si="392"/>
        <v>0</v>
      </c>
      <c r="X1049" s="9">
        <f t="shared" si="393"/>
        <v>0</v>
      </c>
      <c r="Y1049" s="9">
        <f t="shared" si="394"/>
        <v>0</v>
      </c>
      <c r="Z1049" s="9">
        <f t="shared" si="395"/>
        <v>0</v>
      </c>
      <c r="AA1049" s="9">
        <f t="shared" si="396"/>
        <v>0</v>
      </c>
      <c r="AB1049" s="9">
        <f t="shared" si="397"/>
        <v>0</v>
      </c>
      <c r="AN1049" s="10" t="str">
        <f t="shared" si="388"/>
        <v>Y Fenai a Bae Conwy/ Menai Strait and Conwy BaySAC</v>
      </c>
      <c r="AO1049" s="10" t="str">
        <f t="shared" si="398"/>
        <v>Y Fenai a Bae Conwy/ Menai Strait and Conwy Bay</v>
      </c>
      <c r="AP1049" s="9">
        <f>IFERROR(VLOOKUP($AN1049,'Introduction probability'!$A$1:$L$128,5,FALSE),"0")</f>
        <v>0.5</v>
      </c>
      <c r="AQ1049" s="9">
        <f>IFERROR(VLOOKUP($AN1049,'Introduction probability'!$A$1:$L$128,6,FALSE),"0")</f>
        <v>0.5</v>
      </c>
      <c r="AR1049" s="9">
        <f>IFERROR(VLOOKUP($AN1049,'Introduction probability'!$A$1:$L$128,7,FALSE),"0")</f>
        <v>0.5</v>
      </c>
      <c r="AS1049" s="9">
        <f>IFERROR(VLOOKUP($AN1049,'Introduction probability'!$A$1:$L$128,8,FALSE),"0")</f>
        <v>1</v>
      </c>
      <c r="AT1049" s="9">
        <f>IFERROR(VLOOKUP($AN1049,'Introduction probability'!$A$1:$L$128,9,FALSE),"0")</f>
        <v>0.5</v>
      </c>
      <c r="AU1049" s="9">
        <f>IFERROR(VLOOKUP($AN1049,'Introduction probability'!$A$1:$L$128,10,FALSE),"0")</f>
        <v>1</v>
      </c>
      <c r="AV1049" s="9">
        <f>IFERROR(VLOOKUP($AN1049,'Introduction probability'!$A$1:$L$128,11,FALSE),"0")</f>
        <v>1</v>
      </c>
      <c r="AW1049" s="9">
        <f>IFERROR(VLOOKUP($AN1049,'Introduction probability'!$A$1:$L$128,12,FALSE),"0")</f>
        <v>0.5</v>
      </c>
      <c r="AY1049" s="2" t="str">
        <f t="shared" si="399"/>
        <v>Y Fenai a Bae Conwy/ Menai Strait and Conwy Bay</v>
      </c>
      <c r="AZ1049" s="2" t="str">
        <f t="shared" si="400"/>
        <v>SAC</v>
      </c>
      <c r="BA1049" s="2">
        <f t="shared" si="401"/>
        <v>0</v>
      </c>
      <c r="BB1049" s="2">
        <f t="shared" si="402"/>
        <v>0</v>
      </c>
      <c r="BC1049" s="2">
        <f t="shared" si="403"/>
        <v>0</v>
      </c>
      <c r="BD1049" s="2">
        <f t="shared" si="404"/>
        <v>0</v>
      </c>
      <c r="BE1049" s="2">
        <f t="shared" si="405"/>
        <v>0</v>
      </c>
      <c r="BF1049" s="2">
        <f t="shared" si="406"/>
        <v>0</v>
      </c>
      <c r="BG1049" s="2">
        <f t="shared" si="407"/>
        <v>0</v>
      </c>
      <c r="BH1049" s="2">
        <f t="shared" si="408"/>
        <v>0</v>
      </c>
    </row>
    <row r="1050" spans="1:60" x14ac:dyDescent="0.25">
      <c r="A1050" s="1" t="s">
        <v>353</v>
      </c>
      <c r="B1050" s="1" t="s">
        <v>354</v>
      </c>
      <c r="C1050" s="1" t="s">
        <v>341</v>
      </c>
      <c r="D1050" s="1" t="s">
        <v>565</v>
      </c>
      <c r="E1050" s="1" t="s">
        <v>355</v>
      </c>
      <c r="F1050" s="1" t="s">
        <v>356</v>
      </c>
      <c r="G1050" s="1" t="s">
        <v>144</v>
      </c>
      <c r="H1050" s="1" t="s">
        <v>17</v>
      </c>
      <c r="I1050" s="1" t="s">
        <v>595</v>
      </c>
      <c r="J1050" s="1" t="s">
        <v>155</v>
      </c>
      <c r="K1050" s="1" t="s">
        <v>16</v>
      </c>
      <c r="L1050" s="1" t="s">
        <v>19</v>
      </c>
      <c r="M1050" s="2" t="str">
        <f t="shared" si="385"/>
        <v>UK9011011</v>
      </c>
      <c r="N1050" s="2" t="str">
        <f t="shared" si="386"/>
        <v>Chichester and Langstone Harbours</v>
      </c>
      <c r="O1050" s="2" t="str">
        <f t="shared" si="387"/>
        <v>SPA</v>
      </c>
      <c r="P1050" s="2" t="str">
        <f t="shared" si="389"/>
        <v>A1</v>
      </c>
      <c r="Q1050" s="37" t="s">
        <v>667</v>
      </c>
      <c r="R1050" s="37" t="s">
        <v>698</v>
      </c>
      <c r="S1050" s="37" t="s">
        <v>242</v>
      </c>
      <c r="T1050" s="37" t="s">
        <v>555</v>
      </c>
      <c r="U1050" s="9">
        <f t="shared" si="390"/>
        <v>0</v>
      </c>
      <c r="V1050" s="9">
        <f t="shared" si="391"/>
        <v>0</v>
      </c>
      <c r="W1050" s="9">
        <f t="shared" si="392"/>
        <v>0</v>
      </c>
      <c r="X1050" s="9">
        <f t="shared" si="393"/>
        <v>0</v>
      </c>
      <c r="Y1050" s="9">
        <f t="shared" si="394"/>
        <v>0</v>
      </c>
      <c r="Z1050" s="9">
        <f t="shared" si="395"/>
        <v>0</v>
      </c>
      <c r="AA1050" s="9">
        <f t="shared" si="396"/>
        <v>0</v>
      </c>
      <c r="AB1050" s="9">
        <f t="shared" si="397"/>
        <v>0</v>
      </c>
      <c r="AN1050" s="10" t="str">
        <f t="shared" si="388"/>
        <v>Y Fenai a Bae Conwy/ Menai Strait and Conwy BaySAC</v>
      </c>
      <c r="AO1050" s="10" t="str">
        <f t="shared" si="398"/>
        <v>Y Fenai a Bae Conwy/ Menai Strait and Conwy Bay</v>
      </c>
      <c r="AP1050" s="9">
        <f>IFERROR(VLOOKUP($AN1050,'Introduction probability'!$A$1:$L$128,5,FALSE),"0")</f>
        <v>0.5</v>
      </c>
      <c r="AQ1050" s="9">
        <f>IFERROR(VLOOKUP($AN1050,'Introduction probability'!$A$1:$L$128,6,FALSE),"0")</f>
        <v>0.5</v>
      </c>
      <c r="AR1050" s="9">
        <f>IFERROR(VLOOKUP($AN1050,'Introduction probability'!$A$1:$L$128,7,FALSE),"0")</f>
        <v>0.5</v>
      </c>
      <c r="AS1050" s="9">
        <f>IFERROR(VLOOKUP($AN1050,'Introduction probability'!$A$1:$L$128,8,FALSE),"0")</f>
        <v>1</v>
      </c>
      <c r="AT1050" s="9">
        <f>IFERROR(VLOOKUP($AN1050,'Introduction probability'!$A$1:$L$128,9,FALSE),"0")</f>
        <v>0.5</v>
      </c>
      <c r="AU1050" s="9">
        <f>IFERROR(VLOOKUP($AN1050,'Introduction probability'!$A$1:$L$128,10,FALSE),"0")</f>
        <v>1</v>
      </c>
      <c r="AV1050" s="9">
        <f>IFERROR(VLOOKUP($AN1050,'Introduction probability'!$A$1:$L$128,11,FALSE),"0")</f>
        <v>1</v>
      </c>
      <c r="AW1050" s="9">
        <f>IFERROR(VLOOKUP($AN1050,'Introduction probability'!$A$1:$L$128,12,FALSE),"0")</f>
        <v>0.5</v>
      </c>
      <c r="AY1050" s="2" t="str">
        <f t="shared" si="399"/>
        <v>Y Fenai a Bae Conwy/ Menai Strait and Conwy Bay</v>
      </c>
      <c r="AZ1050" s="2" t="str">
        <f t="shared" si="400"/>
        <v>SAC</v>
      </c>
      <c r="BA1050" s="2">
        <f t="shared" si="401"/>
        <v>0</v>
      </c>
      <c r="BB1050" s="2">
        <f t="shared" si="402"/>
        <v>0</v>
      </c>
      <c r="BC1050" s="2">
        <f t="shared" si="403"/>
        <v>0</v>
      </c>
      <c r="BD1050" s="2">
        <f t="shared" si="404"/>
        <v>0</v>
      </c>
      <c r="BE1050" s="2">
        <f t="shared" si="405"/>
        <v>0</v>
      </c>
      <c r="BF1050" s="2">
        <f t="shared" si="406"/>
        <v>0</v>
      </c>
      <c r="BG1050" s="2">
        <f t="shared" si="407"/>
        <v>0</v>
      </c>
      <c r="BH1050" s="2">
        <f t="shared" si="408"/>
        <v>0</v>
      </c>
    </row>
    <row r="1051" spans="1:60" x14ac:dyDescent="0.25">
      <c r="A1051" s="1" t="s">
        <v>353</v>
      </c>
      <c r="B1051" s="1" t="s">
        <v>354</v>
      </c>
      <c r="C1051" s="1" t="s">
        <v>341</v>
      </c>
      <c r="D1051" s="1" t="s">
        <v>565</v>
      </c>
      <c r="E1051" s="1" t="s">
        <v>355</v>
      </c>
      <c r="F1051" s="1" t="s">
        <v>356</v>
      </c>
      <c r="G1051" s="1" t="s">
        <v>144</v>
      </c>
      <c r="H1051" s="1" t="s">
        <v>17</v>
      </c>
      <c r="I1051" s="1" t="s">
        <v>465</v>
      </c>
      <c r="J1051" s="1" t="s">
        <v>56</v>
      </c>
      <c r="K1051" s="1" t="s">
        <v>16</v>
      </c>
      <c r="L1051" s="1" t="s">
        <v>19</v>
      </c>
      <c r="M1051" s="2" t="str">
        <f t="shared" si="385"/>
        <v>UK9011011</v>
      </c>
      <c r="N1051" s="2" t="str">
        <f t="shared" si="386"/>
        <v>Chichester and Langstone Harbours</v>
      </c>
      <c r="O1051" s="2" t="str">
        <f t="shared" si="387"/>
        <v>SPA</v>
      </c>
      <c r="P1051" s="2" t="str">
        <f t="shared" si="389"/>
        <v>A2.2</v>
      </c>
      <c r="Q1051" s="37" t="s">
        <v>667</v>
      </c>
      <c r="R1051" s="37" t="s">
        <v>698</v>
      </c>
      <c r="S1051" s="37" t="s">
        <v>242</v>
      </c>
      <c r="T1051" s="37" t="s">
        <v>512</v>
      </c>
      <c r="U1051" s="9">
        <f t="shared" si="390"/>
        <v>0</v>
      </c>
      <c r="V1051" s="9">
        <f t="shared" si="391"/>
        <v>0</v>
      </c>
      <c r="W1051" s="9">
        <f t="shared" si="392"/>
        <v>0</v>
      </c>
      <c r="X1051" s="9">
        <f t="shared" si="393"/>
        <v>0</v>
      </c>
      <c r="Y1051" s="9">
        <f t="shared" si="394"/>
        <v>0</v>
      </c>
      <c r="Z1051" s="9">
        <f t="shared" si="395"/>
        <v>0</v>
      </c>
      <c r="AA1051" s="9">
        <f t="shared" si="396"/>
        <v>0</v>
      </c>
      <c r="AB1051" s="9">
        <f t="shared" si="397"/>
        <v>0</v>
      </c>
      <c r="AN1051" s="10" t="str">
        <f t="shared" si="388"/>
        <v>Y Fenai a Bae Conwy/ Menai Strait and Conwy BaySAC</v>
      </c>
      <c r="AO1051" s="10" t="str">
        <f t="shared" si="398"/>
        <v>Y Fenai a Bae Conwy/ Menai Strait and Conwy Bay</v>
      </c>
      <c r="AP1051" s="9">
        <f>IFERROR(VLOOKUP($AN1051,'Introduction probability'!$A$1:$L$128,5,FALSE),"0")</f>
        <v>0.5</v>
      </c>
      <c r="AQ1051" s="9">
        <f>IFERROR(VLOOKUP($AN1051,'Introduction probability'!$A$1:$L$128,6,FALSE),"0")</f>
        <v>0.5</v>
      </c>
      <c r="AR1051" s="9">
        <f>IFERROR(VLOOKUP($AN1051,'Introduction probability'!$A$1:$L$128,7,FALSE),"0")</f>
        <v>0.5</v>
      </c>
      <c r="AS1051" s="9">
        <f>IFERROR(VLOOKUP($AN1051,'Introduction probability'!$A$1:$L$128,8,FALSE),"0")</f>
        <v>1</v>
      </c>
      <c r="AT1051" s="9">
        <f>IFERROR(VLOOKUP($AN1051,'Introduction probability'!$A$1:$L$128,9,FALSE),"0")</f>
        <v>0.5</v>
      </c>
      <c r="AU1051" s="9">
        <f>IFERROR(VLOOKUP($AN1051,'Introduction probability'!$A$1:$L$128,10,FALSE),"0")</f>
        <v>1</v>
      </c>
      <c r="AV1051" s="9">
        <f>IFERROR(VLOOKUP($AN1051,'Introduction probability'!$A$1:$L$128,11,FALSE),"0")</f>
        <v>1</v>
      </c>
      <c r="AW1051" s="9">
        <f>IFERROR(VLOOKUP($AN1051,'Introduction probability'!$A$1:$L$128,12,FALSE),"0")</f>
        <v>0.5</v>
      </c>
      <c r="AY1051" s="2" t="str">
        <f t="shared" si="399"/>
        <v>Y Fenai a Bae Conwy/ Menai Strait and Conwy Bay</v>
      </c>
      <c r="AZ1051" s="2" t="str">
        <f t="shared" si="400"/>
        <v>SAC</v>
      </c>
      <c r="BA1051" s="2">
        <f t="shared" si="401"/>
        <v>0</v>
      </c>
      <c r="BB1051" s="2">
        <f t="shared" si="402"/>
        <v>0</v>
      </c>
      <c r="BC1051" s="2">
        <f t="shared" si="403"/>
        <v>0</v>
      </c>
      <c r="BD1051" s="2">
        <f t="shared" si="404"/>
        <v>0</v>
      </c>
      <c r="BE1051" s="2">
        <f t="shared" si="405"/>
        <v>0</v>
      </c>
      <c r="BF1051" s="2">
        <f t="shared" si="406"/>
        <v>0</v>
      </c>
      <c r="BG1051" s="2">
        <f t="shared" si="407"/>
        <v>0</v>
      </c>
      <c r="BH1051" s="2">
        <f t="shared" si="408"/>
        <v>0</v>
      </c>
    </row>
    <row r="1052" spans="1:60" x14ac:dyDescent="0.25">
      <c r="A1052" s="1" t="s">
        <v>353</v>
      </c>
      <c r="B1052" s="1" t="s">
        <v>354</v>
      </c>
      <c r="C1052" s="1" t="s">
        <v>341</v>
      </c>
      <c r="D1052" s="1" t="s">
        <v>565</v>
      </c>
      <c r="E1052" s="1" t="s">
        <v>355</v>
      </c>
      <c r="F1052" s="1" t="s">
        <v>356</v>
      </c>
      <c r="G1052" s="1" t="s">
        <v>144</v>
      </c>
      <c r="H1052" s="1" t="s">
        <v>17</v>
      </c>
      <c r="I1052" s="1" t="s">
        <v>597</v>
      </c>
      <c r="J1052" s="1" t="s">
        <v>188</v>
      </c>
      <c r="K1052" s="1" t="s">
        <v>16</v>
      </c>
      <c r="L1052" s="1" t="s">
        <v>19</v>
      </c>
      <c r="M1052" s="2" t="str">
        <f t="shared" si="385"/>
        <v>UK9011011</v>
      </c>
      <c r="N1052" s="2" t="str">
        <f t="shared" si="386"/>
        <v>Chichester and Langstone Harbours</v>
      </c>
      <c r="O1052" s="2" t="str">
        <f t="shared" si="387"/>
        <v>SPA</v>
      </c>
      <c r="P1052" s="2" t="str">
        <f t="shared" si="389"/>
        <v>A2.61</v>
      </c>
      <c r="Q1052" s="37" t="s">
        <v>667</v>
      </c>
      <c r="R1052" s="37" t="s">
        <v>699</v>
      </c>
      <c r="S1052" s="37" t="s">
        <v>341</v>
      </c>
      <c r="T1052" s="37" t="s">
        <v>701</v>
      </c>
      <c r="U1052" s="9">
        <f t="shared" si="390"/>
        <v>0</v>
      </c>
      <c r="V1052" s="9">
        <f t="shared" si="391"/>
        <v>0</v>
      </c>
      <c r="W1052" s="9">
        <f t="shared" si="392"/>
        <v>0</v>
      </c>
      <c r="X1052" s="9">
        <f t="shared" si="393"/>
        <v>0</v>
      </c>
      <c r="Y1052" s="9">
        <f t="shared" si="394"/>
        <v>0</v>
      </c>
      <c r="Z1052" s="9">
        <f t="shared" si="395"/>
        <v>0</v>
      </c>
      <c r="AA1052" s="9">
        <f t="shared" si="396"/>
        <v>0</v>
      </c>
      <c r="AB1052" s="9">
        <f t="shared" si="397"/>
        <v>0</v>
      </c>
      <c r="AN1052" s="10" t="str">
        <f t="shared" si="388"/>
        <v>The Dee EstuarySPA</v>
      </c>
      <c r="AO1052" s="10" t="str">
        <f t="shared" si="398"/>
        <v>The Dee Estuary</v>
      </c>
      <c r="AP1052" s="9">
        <f>IFERROR(VLOOKUP($AN1052,'Introduction probability'!$A$1:$L$128,5,FALSE),"0")</f>
        <v>0.5</v>
      </c>
      <c r="AQ1052" s="9">
        <f>IFERROR(VLOOKUP($AN1052,'Introduction probability'!$A$1:$L$128,6,FALSE),"0")</f>
        <v>0.5</v>
      </c>
      <c r="AR1052" s="9">
        <f>IFERROR(VLOOKUP($AN1052,'Introduction probability'!$A$1:$L$128,7,FALSE),"0")</f>
        <v>0.5</v>
      </c>
      <c r="AS1052" s="9">
        <f>IFERROR(VLOOKUP($AN1052,'Introduction probability'!$A$1:$L$128,8,FALSE),"0")</f>
        <v>0.5</v>
      </c>
      <c r="AT1052" s="9">
        <f>IFERROR(VLOOKUP($AN1052,'Introduction probability'!$A$1:$L$128,9,FALSE),"0")</f>
        <v>0.5</v>
      </c>
      <c r="AU1052" s="9">
        <f>IFERROR(VLOOKUP($AN1052,'Introduction probability'!$A$1:$L$128,10,FALSE),"0")</f>
        <v>0.5</v>
      </c>
      <c r="AV1052" s="9">
        <f>IFERROR(VLOOKUP($AN1052,'Introduction probability'!$A$1:$L$128,11,FALSE),"0")</f>
        <v>0.5</v>
      </c>
      <c r="AW1052" s="9">
        <f>IFERROR(VLOOKUP($AN1052,'Introduction probability'!$A$1:$L$128,12,FALSE),"0")</f>
        <v>0.5</v>
      </c>
      <c r="AY1052" s="2" t="str">
        <f t="shared" si="399"/>
        <v>The Dee Estuary</v>
      </c>
      <c r="AZ1052" s="2" t="str">
        <f t="shared" si="400"/>
        <v>SPA</v>
      </c>
      <c r="BA1052" s="2">
        <f t="shared" si="401"/>
        <v>0</v>
      </c>
      <c r="BB1052" s="2">
        <f t="shared" si="402"/>
        <v>0</v>
      </c>
      <c r="BC1052" s="2">
        <f t="shared" si="403"/>
        <v>0</v>
      </c>
      <c r="BD1052" s="2">
        <f t="shared" si="404"/>
        <v>0</v>
      </c>
      <c r="BE1052" s="2">
        <f t="shared" si="405"/>
        <v>0</v>
      </c>
      <c r="BF1052" s="2">
        <f t="shared" si="406"/>
        <v>0</v>
      </c>
      <c r="BG1052" s="2">
        <f t="shared" si="407"/>
        <v>0</v>
      </c>
      <c r="BH1052" s="2">
        <f t="shared" si="408"/>
        <v>0</v>
      </c>
    </row>
    <row r="1053" spans="1:60" x14ac:dyDescent="0.25">
      <c r="A1053" s="1" t="s">
        <v>353</v>
      </c>
      <c r="B1053" s="1" t="s">
        <v>354</v>
      </c>
      <c r="C1053" s="1" t="s">
        <v>341</v>
      </c>
      <c r="D1053" s="1" t="s">
        <v>565</v>
      </c>
      <c r="E1053" s="1" t="s">
        <v>355</v>
      </c>
      <c r="F1053" s="1" t="s">
        <v>356</v>
      </c>
      <c r="G1053" s="1" t="s">
        <v>144</v>
      </c>
      <c r="H1053" s="1" t="s">
        <v>17</v>
      </c>
      <c r="I1053" s="1" t="s">
        <v>543</v>
      </c>
      <c r="J1053" s="1" t="s">
        <v>148</v>
      </c>
      <c r="K1053" s="1" t="s">
        <v>16</v>
      </c>
      <c r="L1053" s="1" t="s">
        <v>146</v>
      </c>
      <c r="M1053" s="2" t="str">
        <f t="shared" si="385"/>
        <v>UK9011011</v>
      </c>
      <c r="N1053" s="2" t="str">
        <f t="shared" si="386"/>
        <v>Chichester and Langstone Harbours</v>
      </c>
      <c r="O1053" s="2" t="str">
        <f t="shared" si="387"/>
        <v>SPA</v>
      </c>
      <c r="P1053" s="2" t="str">
        <f t="shared" si="389"/>
        <v>H1310</v>
      </c>
      <c r="Q1053" s="37" t="s">
        <v>667</v>
      </c>
      <c r="R1053" s="37" t="s">
        <v>699</v>
      </c>
      <c r="S1053" s="37" t="s">
        <v>341</v>
      </c>
      <c r="T1053" s="37" t="s">
        <v>703</v>
      </c>
      <c r="U1053" s="9">
        <f t="shared" si="390"/>
        <v>1</v>
      </c>
      <c r="V1053" s="9">
        <f t="shared" si="391"/>
        <v>1</v>
      </c>
      <c r="W1053" s="9">
        <f t="shared" si="392"/>
        <v>1</v>
      </c>
      <c r="X1053" s="9">
        <f t="shared" si="393"/>
        <v>1</v>
      </c>
      <c r="Y1053" s="9">
        <f t="shared" si="394"/>
        <v>1</v>
      </c>
      <c r="Z1053" s="9">
        <f t="shared" si="395"/>
        <v>0</v>
      </c>
      <c r="AA1053" s="9">
        <f t="shared" si="396"/>
        <v>0</v>
      </c>
      <c r="AB1053" s="9">
        <f t="shared" si="397"/>
        <v>1</v>
      </c>
      <c r="AN1053" s="10" t="str">
        <f t="shared" si="388"/>
        <v>The Dee EstuarySPA</v>
      </c>
      <c r="AO1053" s="10" t="str">
        <f t="shared" si="398"/>
        <v>The Dee Estuary</v>
      </c>
      <c r="AP1053" s="9">
        <f>IFERROR(VLOOKUP($AN1053,'Introduction probability'!$A$1:$L$128,5,FALSE),"0")</f>
        <v>0.5</v>
      </c>
      <c r="AQ1053" s="9">
        <f>IFERROR(VLOOKUP($AN1053,'Introduction probability'!$A$1:$L$128,6,FALSE),"0")</f>
        <v>0.5</v>
      </c>
      <c r="AR1053" s="9">
        <f>IFERROR(VLOOKUP($AN1053,'Introduction probability'!$A$1:$L$128,7,FALSE),"0")</f>
        <v>0.5</v>
      </c>
      <c r="AS1053" s="9">
        <f>IFERROR(VLOOKUP($AN1053,'Introduction probability'!$A$1:$L$128,8,FALSE),"0")</f>
        <v>0.5</v>
      </c>
      <c r="AT1053" s="9">
        <f>IFERROR(VLOOKUP($AN1053,'Introduction probability'!$A$1:$L$128,9,FALSE),"0")</f>
        <v>0.5</v>
      </c>
      <c r="AU1053" s="9">
        <f>IFERROR(VLOOKUP($AN1053,'Introduction probability'!$A$1:$L$128,10,FALSE),"0")</f>
        <v>0.5</v>
      </c>
      <c r="AV1053" s="9">
        <f>IFERROR(VLOOKUP($AN1053,'Introduction probability'!$A$1:$L$128,11,FALSE),"0")</f>
        <v>0.5</v>
      </c>
      <c r="AW1053" s="9">
        <f>IFERROR(VLOOKUP($AN1053,'Introduction probability'!$A$1:$L$128,12,FALSE),"0")</f>
        <v>0.5</v>
      </c>
      <c r="AY1053" s="2" t="str">
        <f t="shared" si="399"/>
        <v>The Dee Estuary</v>
      </c>
      <c r="AZ1053" s="2" t="str">
        <f t="shared" si="400"/>
        <v>SPA</v>
      </c>
      <c r="BA1053" s="2">
        <f t="shared" si="401"/>
        <v>0.5</v>
      </c>
      <c r="BB1053" s="2">
        <f t="shared" si="402"/>
        <v>0.5</v>
      </c>
      <c r="BC1053" s="2">
        <f t="shared" si="403"/>
        <v>0.5</v>
      </c>
      <c r="BD1053" s="2">
        <f t="shared" si="404"/>
        <v>0.5</v>
      </c>
      <c r="BE1053" s="2">
        <f t="shared" si="405"/>
        <v>0.5</v>
      </c>
      <c r="BF1053" s="2">
        <f t="shared" si="406"/>
        <v>0</v>
      </c>
      <c r="BG1053" s="2">
        <f t="shared" si="407"/>
        <v>0</v>
      </c>
      <c r="BH1053" s="2">
        <f t="shared" si="408"/>
        <v>0.5</v>
      </c>
    </row>
    <row r="1054" spans="1:60" x14ac:dyDescent="0.25">
      <c r="A1054" s="1" t="s">
        <v>353</v>
      </c>
      <c r="B1054" s="1" t="s">
        <v>354</v>
      </c>
      <c r="C1054" s="1" t="s">
        <v>341</v>
      </c>
      <c r="D1054" s="1" t="s">
        <v>565</v>
      </c>
      <c r="E1054" s="1" t="s">
        <v>355</v>
      </c>
      <c r="F1054" s="1" t="s">
        <v>356</v>
      </c>
      <c r="G1054" s="1" t="s">
        <v>144</v>
      </c>
      <c r="H1054" s="1" t="s">
        <v>17</v>
      </c>
      <c r="I1054" s="1" t="s">
        <v>549</v>
      </c>
      <c r="J1054" s="1" t="s">
        <v>189</v>
      </c>
      <c r="K1054" s="1" t="s">
        <v>16</v>
      </c>
      <c r="L1054" s="1" t="s">
        <v>146</v>
      </c>
      <c r="M1054" s="2" t="str">
        <f t="shared" si="385"/>
        <v>UK9011011</v>
      </c>
      <c r="N1054" s="2" t="str">
        <f t="shared" si="386"/>
        <v>Chichester and Langstone Harbours</v>
      </c>
      <c r="O1054" s="2" t="str">
        <f t="shared" si="387"/>
        <v>SPA</v>
      </c>
      <c r="P1054" s="2" t="str">
        <f t="shared" si="389"/>
        <v>H1320</v>
      </c>
      <c r="Q1054" s="37" t="s">
        <v>667</v>
      </c>
      <c r="R1054" s="37" t="s">
        <v>699</v>
      </c>
      <c r="S1054" s="37" t="s">
        <v>341</v>
      </c>
      <c r="T1054" s="37" t="s">
        <v>705</v>
      </c>
      <c r="U1054" s="9">
        <f t="shared" si="390"/>
        <v>0</v>
      </c>
      <c r="V1054" s="9">
        <f t="shared" si="391"/>
        <v>0</v>
      </c>
      <c r="W1054" s="9">
        <f t="shared" si="392"/>
        <v>0</v>
      </c>
      <c r="X1054" s="9">
        <f t="shared" si="393"/>
        <v>0</v>
      </c>
      <c r="Y1054" s="9">
        <f t="shared" si="394"/>
        <v>0</v>
      </c>
      <c r="Z1054" s="9">
        <f t="shared" si="395"/>
        <v>0</v>
      </c>
      <c r="AA1054" s="9">
        <f t="shared" si="396"/>
        <v>0</v>
      </c>
      <c r="AB1054" s="9">
        <f t="shared" si="397"/>
        <v>0</v>
      </c>
      <c r="AN1054" s="10" t="str">
        <f t="shared" si="388"/>
        <v>The Dee EstuarySPA</v>
      </c>
      <c r="AO1054" s="10" t="str">
        <f t="shared" si="398"/>
        <v>The Dee Estuary</v>
      </c>
      <c r="AP1054" s="9">
        <f>IFERROR(VLOOKUP($AN1054,'Introduction probability'!$A$1:$L$128,5,FALSE),"0")</f>
        <v>0.5</v>
      </c>
      <c r="AQ1054" s="9">
        <f>IFERROR(VLOOKUP($AN1054,'Introduction probability'!$A$1:$L$128,6,FALSE),"0")</f>
        <v>0.5</v>
      </c>
      <c r="AR1054" s="9">
        <f>IFERROR(VLOOKUP($AN1054,'Introduction probability'!$A$1:$L$128,7,FALSE),"0")</f>
        <v>0.5</v>
      </c>
      <c r="AS1054" s="9">
        <f>IFERROR(VLOOKUP($AN1054,'Introduction probability'!$A$1:$L$128,8,FALSE),"0")</f>
        <v>0.5</v>
      </c>
      <c r="AT1054" s="9">
        <f>IFERROR(VLOOKUP($AN1054,'Introduction probability'!$A$1:$L$128,9,FALSE),"0")</f>
        <v>0.5</v>
      </c>
      <c r="AU1054" s="9">
        <f>IFERROR(VLOOKUP($AN1054,'Introduction probability'!$A$1:$L$128,10,FALSE),"0")</f>
        <v>0.5</v>
      </c>
      <c r="AV1054" s="9">
        <f>IFERROR(VLOOKUP($AN1054,'Introduction probability'!$A$1:$L$128,11,FALSE),"0")</f>
        <v>0.5</v>
      </c>
      <c r="AW1054" s="9">
        <f>IFERROR(VLOOKUP($AN1054,'Introduction probability'!$A$1:$L$128,12,FALSE),"0")</f>
        <v>0.5</v>
      </c>
      <c r="AY1054" s="2" t="str">
        <f t="shared" si="399"/>
        <v>The Dee Estuary</v>
      </c>
      <c r="AZ1054" s="2" t="str">
        <f t="shared" si="400"/>
        <v>SPA</v>
      </c>
      <c r="BA1054" s="2">
        <f t="shared" si="401"/>
        <v>0</v>
      </c>
      <c r="BB1054" s="2">
        <f t="shared" si="402"/>
        <v>0</v>
      </c>
      <c r="BC1054" s="2">
        <f t="shared" si="403"/>
        <v>0</v>
      </c>
      <c r="BD1054" s="2">
        <f t="shared" si="404"/>
        <v>0</v>
      </c>
      <c r="BE1054" s="2">
        <f t="shared" si="405"/>
        <v>0</v>
      </c>
      <c r="BF1054" s="2">
        <f t="shared" si="406"/>
        <v>0</v>
      </c>
      <c r="BG1054" s="2">
        <f t="shared" si="407"/>
        <v>0</v>
      </c>
      <c r="BH1054" s="2">
        <f t="shared" si="408"/>
        <v>0</v>
      </c>
    </row>
    <row r="1055" spans="1:60" x14ac:dyDescent="0.25">
      <c r="A1055" s="1" t="s">
        <v>353</v>
      </c>
      <c r="B1055" s="1" t="s">
        <v>354</v>
      </c>
      <c r="C1055" s="1" t="s">
        <v>341</v>
      </c>
      <c r="D1055" s="1" t="s">
        <v>508</v>
      </c>
      <c r="E1055" s="1" t="s">
        <v>185</v>
      </c>
      <c r="F1055" s="1" t="s">
        <v>186</v>
      </c>
      <c r="G1055" s="1" t="s">
        <v>144</v>
      </c>
      <c r="H1055" s="1" t="s">
        <v>17</v>
      </c>
      <c r="I1055" s="1" t="s">
        <v>530</v>
      </c>
      <c r="J1055" s="1" t="s">
        <v>145</v>
      </c>
      <c r="K1055" s="1" t="s">
        <v>16</v>
      </c>
      <c r="L1055" s="1" t="s">
        <v>146</v>
      </c>
      <c r="M1055" s="2" t="str">
        <f t="shared" si="385"/>
        <v>UK9011011</v>
      </c>
      <c r="N1055" s="2" t="str">
        <f t="shared" si="386"/>
        <v>Chichester and Langstone Harbours</v>
      </c>
      <c r="O1055" s="2" t="str">
        <f t="shared" si="387"/>
        <v>SPA</v>
      </c>
      <c r="P1055" s="2" t="str">
        <f t="shared" si="389"/>
        <v>H1330</v>
      </c>
      <c r="Q1055" s="37" t="s">
        <v>667</v>
      </c>
      <c r="R1055" s="37" t="s">
        <v>707</v>
      </c>
      <c r="S1055" s="37" t="s">
        <v>341</v>
      </c>
      <c r="T1055" s="37" t="s">
        <v>701</v>
      </c>
      <c r="U1055" s="9">
        <f t="shared" si="390"/>
        <v>0</v>
      </c>
      <c r="V1055" s="9">
        <f t="shared" si="391"/>
        <v>0</v>
      </c>
      <c r="W1055" s="9">
        <f t="shared" si="392"/>
        <v>0</v>
      </c>
      <c r="X1055" s="9">
        <f t="shared" si="393"/>
        <v>0</v>
      </c>
      <c r="Y1055" s="9">
        <f t="shared" si="394"/>
        <v>0</v>
      </c>
      <c r="Z1055" s="9">
        <f t="shared" si="395"/>
        <v>0</v>
      </c>
      <c r="AA1055" s="9">
        <f t="shared" si="396"/>
        <v>0</v>
      </c>
      <c r="AB1055" s="9">
        <f t="shared" si="397"/>
        <v>0</v>
      </c>
      <c r="AN1055" s="10" t="str">
        <f t="shared" si="388"/>
        <v>Traeth Lafan/ Lavan Sands, Conway BaySPA</v>
      </c>
      <c r="AO1055" s="10" t="str">
        <f t="shared" si="398"/>
        <v>Traeth Lafan/ Lavan Sands, Conway Bay</v>
      </c>
      <c r="AP1055" s="9">
        <f>IFERROR(VLOOKUP($AN1055,'Introduction probability'!$A$1:$L$128,5,FALSE),"0")</f>
        <v>0.5</v>
      </c>
      <c r="AQ1055" s="9">
        <f>IFERROR(VLOOKUP($AN1055,'Introduction probability'!$A$1:$L$128,6,FALSE),"0")</f>
        <v>0.5</v>
      </c>
      <c r="AR1055" s="9">
        <f>IFERROR(VLOOKUP($AN1055,'Introduction probability'!$A$1:$L$128,7,FALSE),"0")</f>
        <v>0.5</v>
      </c>
      <c r="AS1055" s="9">
        <f>IFERROR(VLOOKUP($AN1055,'Introduction probability'!$A$1:$L$128,8,FALSE),"0")</f>
        <v>0.5</v>
      </c>
      <c r="AT1055" s="9">
        <f>IFERROR(VLOOKUP($AN1055,'Introduction probability'!$A$1:$L$128,9,FALSE),"0")</f>
        <v>0.5</v>
      </c>
      <c r="AU1055" s="9">
        <f>IFERROR(VLOOKUP($AN1055,'Introduction probability'!$A$1:$L$128,10,FALSE),"0")</f>
        <v>0.5</v>
      </c>
      <c r="AV1055" s="9">
        <f>IFERROR(VLOOKUP($AN1055,'Introduction probability'!$A$1:$L$128,11,FALSE),"0")</f>
        <v>0.5</v>
      </c>
      <c r="AW1055" s="9">
        <f>IFERROR(VLOOKUP($AN1055,'Introduction probability'!$A$1:$L$128,12,FALSE),"0")</f>
        <v>0.5</v>
      </c>
      <c r="AY1055" s="2" t="str">
        <f t="shared" si="399"/>
        <v>Traeth Lafan/ Lavan Sands, Conway Bay</v>
      </c>
      <c r="AZ1055" s="2" t="str">
        <f t="shared" si="400"/>
        <v>SPA</v>
      </c>
      <c r="BA1055" s="2">
        <f t="shared" si="401"/>
        <v>0</v>
      </c>
      <c r="BB1055" s="2">
        <f t="shared" si="402"/>
        <v>0</v>
      </c>
      <c r="BC1055" s="2">
        <f t="shared" si="403"/>
        <v>0</v>
      </c>
      <c r="BD1055" s="2">
        <f t="shared" si="404"/>
        <v>0</v>
      </c>
      <c r="BE1055" s="2">
        <f t="shared" si="405"/>
        <v>0</v>
      </c>
      <c r="BF1055" s="2">
        <f t="shared" si="406"/>
        <v>0</v>
      </c>
      <c r="BG1055" s="2">
        <f t="shared" si="407"/>
        <v>0</v>
      </c>
      <c r="BH1055" s="2">
        <f t="shared" si="408"/>
        <v>0</v>
      </c>
    </row>
    <row r="1056" spans="1:60" x14ac:dyDescent="0.25">
      <c r="A1056" s="1" t="s">
        <v>353</v>
      </c>
      <c r="B1056" s="1" t="s">
        <v>354</v>
      </c>
      <c r="C1056" s="1" t="s">
        <v>341</v>
      </c>
      <c r="D1056" s="1" t="s">
        <v>508</v>
      </c>
      <c r="E1056" s="1" t="s">
        <v>185</v>
      </c>
      <c r="F1056" s="1" t="s">
        <v>186</v>
      </c>
      <c r="G1056" s="1" t="s">
        <v>144</v>
      </c>
      <c r="H1056" s="1" t="s">
        <v>17</v>
      </c>
      <c r="I1056" s="1" t="s">
        <v>596</v>
      </c>
      <c r="J1056" s="1" t="s">
        <v>187</v>
      </c>
      <c r="K1056" s="1" t="s">
        <v>16</v>
      </c>
      <c r="L1056" s="1" t="s">
        <v>146</v>
      </c>
      <c r="M1056" s="2" t="str">
        <f t="shared" si="385"/>
        <v>UK9011011</v>
      </c>
      <c r="N1056" s="2" t="str">
        <f t="shared" si="386"/>
        <v>Chichester and Langstone Harbours</v>
      </c>
      <c r="O1056" s="2" t="str">
        <f t="shared" si="387"/>
        <v>SPA</v>
      </c>
      <c r="P1056" s="2" t="str">
        <f t="shared" si="389"/>
        <v>SH_2</v>
      </c>
      <c r="Q1056" s="37" t="s">
        <v>667</v>
      </c>
      <c r="R1056" s="37" t="s">
        <v>707</v>
      </c>
      <c r="S1056" s="37" t="s">
        <v>341</v>
      </c>
      <c r="T1056" s="37" t="s">
        <v>703</v>
      </c>
      <c r="U1056" s="9">
        <f t="shared" si="390"/>
        <v>1</v>
      </c>
      <c r="V1056" s="9">
        <f t="shared" si="391"/>
        <v>1</v>
      </c>
      <c r="W1056" s="9">
        <f t="shared" si="392"/>
        <v>1</v>
      </c>
      <c r="X1056" s="9">
        <f t="shared" si="393"/>
        <v>1</v>
      </c>
      <c r="Y1056" s="9">
        <f t="shared" si="394"/>
        <v>1</v>
      </c>
      <c r="Z1056" s="9">
        <f t="shared" si="395"/>
        <v>0</v>
      </c>
      <c r="AA1056" s="9">
        <f t="shared" si="396"/>
        <v>0</v>
      </c>
      <c r="AB1056" s="9">
        <f t="shared" si="397"/>
        <v>1</v>
      </c>
      <c r="AN1056" s="10" t="str">
        <f t="shared" si="388"/>
        <v>Traeth Lafan/ Lavan Sands, Conway BaySPA</v>
      </c>
      <c r="AO1056" s="10" t="str">
        <f t="shared" si="398"/>
        <v>Traeth Lafan/ Lavan Sands, Conway Bay</v>
      </c>
      <c r="AP1056" s="9">
        <f>IFERROR(VLOOKUP($AN1056,'Introduction probability'!$A$1:$L$128,5,FALSE),"0")</f>
        <v>0.5</v>
      </c>
      <c r="AQ1056" s="9">
        <f>IFERROR(VLOOKUP($AN1056,'Introduction probability'!$A$1:$L$128,6,FALSE),"0")</f>
        <v>0.5</v>
      </c>
      <c r="AR1056" s="9">
        <f>IFERROR(VLOOKUP($AN1056,'Introduction probability'!$A$1:$L$128,7,FALSE),"0")</f>
        <v>0.5</v>
      </c>
      <c r="AS1056" s="9">
        <f>IFERROR(VLOOKUP($AN1056,'Introduction probability'!$A$1:$L$128,8,FALSE),"0")</f>
        <v>0.5</v>
      </c>
      <c r="AT1056" s="9">
        <f>IFERROR(VLOOKUP($AN1056,'Introduction probability'!$A$1:$L$128,9,FALSE),"0")</f>
        <v>0.5</v>
      </c>
      <c r="AU1056" s="9">
        <f>IFERROR(VLOOKUP($AN1056,'Introduction probability'!$A$1:$L$128,10,FALSE),"0")</f>
        <v>0.5</v>
      </c>
      <c r="AV1056" s="9">
        <f>IFERROR(VLOOKUP($AN1056,'Introduction probability'!$A$1:$L$128,11,FALSE),"0")</f>
        <v>0.5</v>
      </c>
      <c r="AW1056" s="9">
        <f>IFERROR(VLOOKUP($AN1056,'Introduction probability'!$A$1:$L$128,12,FALSE),"0")</f>
        <v>0.5</v>
      </c>
      <c r="AY1056" s="2" t="str">
        <f t="shared" si="399"/>
        <v>Traeth Lafan/ Lavan Sands, Conway Bay</v>
      </c>
      <c r="AZ1056" s="2" t="str">
        <f t="shared" si="400"/>
        <v>SPA</v>
      </c>
      <c r="BA1056" s="2">
        <f t="shared" si="401"/>
        <v>0.5</v>
      </c>
      <c r="BB1056" s="2">
        <f t="shared" si="402"/>
        <v>0.5</v>
      </c>
      <c r="BC1056" s="2">
        <f t="shared" si="403"/>
        <v>0.5</v>
      </c>
      <c r="BD1056" s="2">
        <f t="shared" si="404"/>
        <v>0.5</v>
      </c>
      <c r="BE1056" s="2">
        <f t="shared" si="405"/>
        <v>0.5</v>
      </c>
      <c r="BF1056" s="2">
        <f t="shared" si="406"/>
        <v>0</v>
      </c>
      <c r="BG1056" s="2">
        <f t="shared" si="407"/>
        <v>0</v>
      </c>
      <c r="BH1056" s="2">
        <f t="shared" si="408"/>
        <v>0.5</v>
      </c>
    </row>
    <row r="1057" spans="1:60" x14ac:dyDescent="0.25">
      <c r="A1057" s="1" t="s">
        <v>353</v>
      </c>
      <c r="B1057" s="1" t="s">
        <v>354</v>
      </c>
      <c r="C1057" s="1" t="s">
        <v>341</v>
      </c>
      <c r="D1057" s="1" t="s">
        <v>508</v>
      </c>
      <c r="E1057" s="1" t="s">
        <v>185</v>
      </c>
      <c r="F1057" s="1" t="s">
        <v>186</v>
      </c>
      <c r="G1057" s="1" t="s">
        <v>144</v>
      </c>
      <c r="H1057" s="1" t="s">
        <v>17</v>
      </c>
      <c r="I1057" s="1" t="s">
        <v>450</v>
      </c>
      <c r="J1057" s="1" t="s">
        <v>35</v>
      </c>
      <c r="K1057" s="1" t="s">
        <v>16</v>
      </c>
      <c r="L1057" s="1" t="s">
        <v>19</v>
      </c>
      <c r="M1057" s="2" t="str">
        <f t="shared" si="385"/>
        <v>UK9011011</v>
      </c>
      <c r="N1057" s="2" t="str">
        <f t="shared" si="386"/>
        <v>Chichester and Langstone Harbours</v>
      </c>
      <c r="O1057" s="2" t="str">
        <f t="shared" si="387"/>
        <v>SPA</v>
      </c>
      <c r="P1057" s="2" t="str">
        <f t="shared" si="389"/>
        <v>A2.1</v>
      </c>
      <c r="Q1057" s="37" t="s">
        <v>667</v>
      </c>
      <c r="R1057" s="37" t="s">
        <v>708</v>
      </c>
      <c r="S1057" s="37" t="s">
        <v>341</v>
      </c>
      <c r="T1057" s="37" t="s">
        <v>703</v>
      </c>
      <c r="U1057" s="9">
        <f t="shared" si="390"/>
        <v>1</v>
      </c>
      <c r="V1057" s="9">
        <f t="shared" si="391"/>
        <v>1</v>
      </c>
      <c r="W1057" s="9">
        <f t="shared" si="392"/>
        <v>1</v>
      </c>
      <c r="X1057" s="9">
        <f t="shared" si="393"/>
        <v>1</v>
      </c>
      <c r="Y1057" s="9">
        <f t="shared" si="394"/>
        <v>1</v>
      </c>
      <c r="Z1057" s="9">
        <f t="shared" si="395"/>
        <v>0</v>
      </c>
      <c r="AA1057" s="9">
        <f t="shared" si="396"/>
        <v>0</v>
      </c>
      <c r="AB1057" s="9">
        <f t="shared" si="397"/>
        <v>1</v>
      </c>
      <c r="AN1057" s="10" t="str">
        <f t="shared" si="388"/>
        <v>Ynys Feurig, Cemlyn Bay and The SkerriesSPA</v>
      </c>
      <c r="AO1057" s="10" t="str">
        <f t="shared" si="398"/>
        <v>Ynys Feurig, Cemlyn Bay and The Skerries</v>
      </c>
      <c r="AP1057" s="9">
        <f>IFERROR(VLOOKUP($AN1057,'Introduction probability'!$A$1:$L$128,5,FALSE),"0")</f>
        <v>0.5</v>
      </c>
      <c r="AQ1057" s="9">
        <f>IFERROR(VLOOKUP($AN1057,'Introduction probability'!$A$1:$L$128,6,FALSE),"0")</f>
        <v>0.5</v>
      </c>
      <c r="AR1057" s="9">
        <f>IFERROR(VLOOKUP($AN1057,'Introduction probability'!$A$1:$L$128,7,FALSE),"0")</f>
        <v>0.5</v>
      </c>
      <c r="AS1057" s="9">
        <f>IFERROR(VLOOKUP($AN1057,'Introduction probability'!$A$1:$L$128,8,FALSE),"0")</f>
        <v>0.5</v>
      </c>
      <c r="AT1057" s="9">
        <f>IFERROR(VLOOKUP($AN1057,'Introduction probability'!$A$1:$L$128,9,FALSE),"0")</f>
        <v>0.5</v>
      </c>
      <c r="AU1057" s="9">
        <f>IFERROR(VLOOKUP($AN1057,'Introduction probability'!$A$1:$L$128,10,FALSE),"0")</f>
        <v>0.5</v>
      </c>
      <c r="AV1057" s="9">
        <f>IFERROR(VLOOKUP($AN1057,'Introduction probability'!$A$1:$L$128,11,FALSE),"0")</f>
        <v>0.5</v>
      </c>
      <c r="AW1057" s="9">
        <f>IFERROR(VLOOKUP($AN1057,'Introduction probability'!$A$1:$L$128,12,FALSE),"0")</f>
        <v>0.5</v>
      </c>
      <c r="AY1057" s="2" t="str">
        <f t="shared" si="399"/>
        <v>Ynys Feurig, Cemlyn Bay and The Skerries</v>
      </c>
      <c r="AZ1057" s="2" t="str">
        <f t="shared" si="400"/>
        <v>SPA</v>
      </c>
      <c r="BA1057" s="2">
        <f t="shared" si="401"/>
        <v>0.5</v>
      </c>
      <c r="BB1057" s="2">
        <f t="shared" si="402"/>
        <v>0.5</v>
      </c>
      <c r="BC1057" s="2">
        <f t="shared" si="403"/>
        <v>0.5</v>
      </c>
      <c r="BD1057" s="2">
        <f t="shared" si="404"/>
        <v>0.5</v>
      </c>
      <c r="BE1057" s="2">
        <f t="shared" si="405"/>
        <v>0.5</v>
      </c>
      <c r="BF1057" s="2">
        <f t="shared" si="406"/>
        <v>0</v>
      </c>
      <c r="BG1057" s="2">
        <f t="shared" si="407"/>
        <v>0</v>
      </c>
      <c r="BH1057" s="2">
        <f t="shared" si="408"/>
        <v>0.5</v>
      </c>
    </row>
    <row r="1058" spans="1:60" x14ac:dyDescent="0.25">
      <c r="A1058" s="1" t="s">
        <v>353</v>
      </c>
      <c r="B1058" s="1" t="s">
        <v>354</v>
      </c>
      <c r="C1058" s="1" t="s">
        <v>341</v>
      </c>
      <c r="D1058" s="1" t="s">
        <v>508</v>
      </c>
      <c r="E1058" s="1" t="s">
        <v>185</v>
      </c>
      <c r="F1058" s="1" t="s">
        <v>186</v>
      </c>
      <c r="G1058" s="1" t="s">
        <v>144</v>
      </c>
      <c r="H1058" s="1" t="s">
        <v>17</v>
      </c>
      <c r="I1058" s="1" t="s">
        <v>459</v>
      </c>
      <c r="J1058" s="1" t="s">
        <v>46</v>
      </c>
      <c r="K1058" s="1" t="s">
        <v>16</v>
      </c>
      <c r="L1058" s="1" t="s">
        <v>19</v>
      </c>
      <c r="M1058" s="2" t="str">
        <f t="shared" si="385"/>
        <v>UK9011011</v>
      </c>
      <c r="N1058" s="2" t="str">
        <f t="shared" si="386"/>
        <v>Chichester and Langstone Harbours</v>
      </c>
      <c r="O1058" s="2" t="str">
        <f t="shared" si="387"/>
        <v>SPA</v>
      </c>
      <c r="P1058" s="2" t="str">
        <f t="shared" si="389"/>
        <v>A2.4</v>
      </c>
      <c r="Q1058" s="37" t="s">
        <v>667</v>
      </c>
      <c r="R1058" s="37" t="s">
        <v>708</v>
      </c>
      <c r="S1058" s="37" t="s">
        <v>341</v>
      </c>
      <c r="T1058" s="37" t="s">
        <v>701</v>
      </c>
      <c r="U1058" s="9">
        <f t="shared" si="390"/>
        <v>0</v>
      </c>
      <c r="V1058" s="9">
        <f t="shared" si="391"/>
        <v>0</v>
      </c>
      <c r="W1058" s="9">
        <f t="shared" si="392"/>
        <v>0</v>
      </c>
      <c r="X1058" s="9">
        <f t="shared" si="393"/>
        <v>0</v>
      </c>
      <c r="Y1058" s="9">
        <f t="shared" si="394"/>
        <v>0</v>
      </c>
      <c r="Z1058" s="9">
        <f t="shared" si="395"/>
        <v>0</v>
      </c>
      <c r="AA1058" s="9">
        <f t="shared" si="396"/>
        <v>0</v>
      </c>
      <c r="AB1058" s="9">
        <f t="shared" si="397"/>
        <v>0</v>
      </c>
      <c r="AN1058" s="10" t="str">
        <f t="shared" si="388"/>
        <v>Ynys Feurig, Cemlyn Bay and The SkerriesSPA</v>
      </c>
      <c r="AO1058" s="10" t="str">
        <f t="shared" si="398"/>
        <v>Ynys Feurig, Cemlyn Bay and The Skerries</v>
      </c>
      <c r="AP1058" s="9">
        <f>IFERROR(VLOOKUP($AN1058,'Introduction probability'!$A$1:$L$128,5,FALSE),"0")</f>
        <v>0.5</v>
      </c>
      <c r="AQ1058" s="9">
        <f>IFERROR(VLOOKUP($AN1058,'Introduction probability'!$A$1:$L$128,6,FALSE),"0")</f>
        <v>0.5</v>
      </c>
      <c r="AR1058" s="9">
        <f>IFERROR(VLOOKUP($AN1058,'Introduction probability'!$A$1:$L$128,7,FALSE),"0")</f>
        <v>0.5</v>
      </c>
      <c r="AS1058" s="9">
        <f>IFERROR(VLOOKUP($AN1058,'Introduction probability'!$A$1:$L$128,8,FALSE),"0")</f>
        <v>0.5</v>
      </c>
      <c r="AT1058" s="9">
        <f>IFERROR(VLOOKUP($AN1058,'Introduction probability'!$A$1:$L$128,9,FALSE),"0")</f>
        <v>0.5</v>
      </c>
      <c r="AU1058" s="9">
        <f>IFERROR(VLOOKUP($AN1058,'Introduction probability'!$A$1:$L$128,10,FALSE),"0")</f>
        <v>0.5</v>
      </c>
      <c r="AV1058" s="9">
        <f>IFERROR(VLOOKUP($AN1058,'Introduction probability'!$A$1:$L$128,11,FALSE),"0")</f>
        <v>0.5</v>
      </c>
      <c r="AW1058" s="9">
        <f>IFERROR(VLOOKUP($AN1058,'Introduction probability'!$A$1:$L$128,12,FALSE),"0")</f>
        <v>0.5</v>
      </c>
      <c r="AY1058" s="2" t="str">
        <f t="shared" si="399"/>
        <v>Ynys Feurig, Cemlyn Bay and The Skerries</v>
      </c>
      <c r="AZ1058" s="2" t="str">
        <f t="shared" si="400"/>
        <v>SPA</v>
      </c>
      <c r="BA1058" s="2">
        <f t="shared" si="401"/>
        <v>0</v>
      </c>
      <c r="BB1058" s="2">
        <f t="shared" si="402"/>
        <v>0</v>
      </c>
      <c r="BC1058" s="2">
        <f t="shared" si="403"/>
        <v>0</v>
      </c>
      <c r="BD1058" s="2">
        <f t="shared" si="404"/>
        <v>0</v>
      </c>
      <c r="BE1058" s="2">
        <f t="shared" si="405"/>
        <v>0</v>
      </c>
      <c r="BF1058" s="2">
        <f t="shared" si="406"/>
        <v>0</v>
      </c>
      <c r="BG1058" s="2">
        <f t="shared" si="407"/>
        <v>0</v>
      </c>
      <c r="BH1058" s="2">
        <f t="shared" si="408"/>
        <v>0</v>
      </c>
    </row>
    <row r="1059" spans="1:60" x14ac:dyDescent="0.25">
      <c r="A1059" s="1" t="s">
        <v>353</v>
      </c>
      <c r="B1059" s="1" t="s">
        <v>354</v>
      </c>
      <c r="C1059" s="1" t="s">
        <v>341</v>
      </c>
      <c r="D1059" s="1" t="s">
        <v>508</v>
      </c>
      <c r="E1059" s="1" t="s">
        <v>185</v>
      </c>
      <c r="F1059" s="1" t="s">
        <v>186</v>
      </c>
      <c r="G1059" s="1" t="s">
        <v>144</v>
      </c>
      <c r="H1059" s="1" t="s">
        <v>17</v>
      </c>
      <c r="I1059" s="1" t="s">
        <v>444</v>
      </c>
      <c r="J1059" s="1" t="s">
        <v>27</v>
      </c>
      <c r="K1059" s="1" t="s">
        <v>16</v>
      </c>
      <c r="L1059" s="1" t="s">
        <v>19</v>
      </c>
      <c r="M1059" s="2" t="str">
        <f t="shared" si="385"/>
        <v>UK9011011</v>
      </c>
      <c r="N1059" s="2" t="str">
        <f t="shared" si="386"/>
        <v>Chichester and Langstone Harbours</v>
      </c>
      <c r="O1059" s="2" t="str">
        <f t="shared" si="387"/>
        <v>SPA</v>
      </c>
      <c r="P1059" s="2" t="str">
        <f t="shared" si="389"/>
        <v>A2.3</v>
      </c>
      <c r="Q1059" s="37" t="s">
        <v>667</v>
      </c>
      <c r="R1059" s="37" t="s">
        <v>709</v>
      </c>
      <c r="S1059" s="37" t="s">
        <v>341</v>
      </c>
      <c r="T1059" s="37" t="s">
        <v>705</v>
      </c>
      <c r="U1059" s="9">
        <f t="shared" si="390"/>
        <v>0</v>
      </c>
      <c r="V1059" s="9">
        <f t="shared" si="391"/>
        <v>0</v>
      </c>
      <c r="W1059" s="9">
        <f t="shared" si="392"/>
        <v>0</v>
      </c>
      <c r="X1059" s="9">
        <f t="shared" si="393"/>
        <v>0</v>
      </c>
      <c r="Y1059" s="9">
        <f t="shared" si="394"/>
        <v>0</v>
      </c>
      <c r="Z1059" s="9">
        <f t="shared" si="395"/>
        <v>0</v>
      </c>
      <c r="AA1059" s="9">
        <f t="shared" si="396"/>
        <v>0</v>
      </c>
      <c r="AB1059" s="9">
        <f t="shared" si="397"/>
        <v>0</v>
      </c>
      <c r="AN1059" s="10" t="str">
        <f t="shared" si="388"/>
        <v>Ramsey and St David`s Peninsula CoastSPA</v>
      </c>
      <c r="AO1059" s="10" t="str">
        <f t="shared" si="398"/>
        <v>Ramsey and St David`s Peninsula Coast</v>
      </c>
      <c r="AP1059" s="9">
        <f>IFERROR(VLOOKUP($AN1059,'Introduction probability'!$A$1:$L$128,5,FALSE),"0")</f>
        <v>0.5</v>
      </c>
      <c r="AQ1059" s="9">
        <f>IFERROR(VLOOKUP($AN1059,'Introduction probability'!$A$1:$L$128,6,FALSE),"0")</f>
        <v>0.5</v>
      </c>
      <c r="AR1059" s="9">
        <f>IFERROR(VLOOKUP($AN1059,'Introduction probability'!$A$1:$L$128,7,FALSE),"0")</f>
        <v>0.5</v>
      </c>
      <c r="AS1059" s="9">
        <f>IFERROR(VLOOKUP($AN1059,'Introduction probability'!$A$1:$L$128,8,FALSE),"0")</f>
        <v>0.5</v>
      </c>
      <c r="AT1059" s="9">
        <f>IFERROR(VLOOKUP($AN1059,'Introduction probability'!$A$1:$L$128,9,FALSE),"0")</f>
        <v>0.5</v>
      </c>
      <c r="AU1059" s="9">
        <f>IFERROR(VLOOKUP($AN1059,'Introduction probability'!$A$1:$L$128,10,FALSE),"0")</f>
        <v>0.5</v>
      </c>
      <c r="AV1059" s="9">
        <f>IFERROR(VLOOKUP($AN1059,'Introduction probability'!$A$1:$L$128,11,FALSE),"0")</f>
        <v>0.5</v>
      </c>
      <c r="AW1059" s="9">
        <f>IFERROR(VLOOKUP($AN1059,'Introduction probability'!$A$1:$L$128,12,FALSE),"0")</f>
        <v>0.5</v>
      </c>
      <c r="AY1059" s="2" t="str">
        <f t="shared" si="399"/>
        <v>Ramsey and St David`s Peninsula Coast</v>
      </c>
      <c r="AZ1059" s="2" t="str">
        <f t="shared" si="400"/>
        <v>SPA</v>
      </c>
      <c r="BA1059" s="2">
        <f t="shared" si="401"/>
        <v>0</v>
      </c>
      <c r="BB1059" s="2">
        <f t="shared" si="402"/>
        <v>0</v>
      </c>
      <c r="BC1059" s="2">
        <f t="shared" si="403"/>
        <v>0</v>
      </c>
      <c r="BD1059" s="2">
        <f t="shared" si="404"/>
        <v>0</v>
      </c>
      <c r="BE1059" s="2">
        <f t="shared" si="405"/>
        <v>0</v>
      </c>
      <c r="BF1059" s="2">
        <f t="shared" si="406"/>
        <v>0</v>
      </c>
      <c r="BG1059" s="2">
        <f t="shared" si="407"/>
        <v>0</v>
      </c>
      <c r="BH1059" s="2">
        <f t="shared" si="408"/>
        <v>0</v>
      </c>
    </row>
    <row r="1060" spans="1:60" x14ac:dyDescent="0.25">
      <c r="A1060" s="1" t="s">
        <v>353</v>
      </c>
      <c r="B1060" s="1" t="s">
        <v>354</v>
      </c>
      <c r="C1060" s="1" t="s">
        <v>341</v>
      </c>
      <c r="D1060" s="1" t="s">
        <v>508</v>
      </c>
      <c r="E1060" s="1" t="s">
        <v>185</v>
      </c>
      <c r="F1060" s="1" t="s">
        <v>186</v>
      </c>
      <c r="G1060" s="1" t="s">
        <v>144</v>
      </c>
      <c r="H1060" s="1" t="s">
        <v>17</v>
      </c>
      <c r="I1060" s="1" t="s">
        <v>465</v>
      </c>
      <c r="J1060" s="1" t="s">
        <v>56</v>
      </c>
      <c r="K1060" s="1" t="s">
        <v>16</v>
      </c>
      <c r="L1060" s="1" t="s">
        <v>19</v>
      </c>
      <c r="M1060" s="2" t="str">
        <f t="shared" si="385"/>
        <v>UK9011011</v>
      </c>
      <c r="N1060" s="2" t="str">
        <f t="shared" si="386"/>
        <v>Chichester and Langstone Harbours</v>
      </c>
      <c r="O1060" s="2" t="str">
        <f t="shared" si="387"/>
        <v>SPA</v>
      </c>
      <c r="P1060" s="2" t="str">
        <f t="shared" si="389"/>
        <v>A2.2</v>
      </c>
      <c r="Q1060" s="37" t="s">
        <v>667</v>
      </c>
      <c r="R1060" s="37" t="s">
        <v>710</v>
      </c>
      <c r="S1060" s="37" t="s">
        <v>341</v>
      </c>
      <c r="T1060" s="37" t="s">
        <v>705</v>
      </c>
      <c r="U1060" s="9">
        <f t="shared" si="390"/>
        <v>0</v>
      </c>
      <c r="V1060" s="9">
        <f t="shared" si="391"/>
        <v>0</v>
      </c>
      <c r="W1060" s="9">
        <f t="shared" si="392"/>
        <v>0</v>
      </c>
      <c r="X1060" s="9">
        <f t="shared" si="393"/>
        <v>0</v>
      </c>
      <c r="Y1060" s="9">
        <f t="shared" si="394"/>
        <v>0</v>
      </c>
      <c r="Z1060" s="9">
        <f t="shared" si="395"/>
        <v>0</v>
      </c>
      <c r="AA1060" s="9">
        <f t="shared" si="396"/>
        <v>0</v>
      </c>
      <c r="AB1060" s="9">
        <f t="shared" si="397"/>
        <v>0</v>
      </c>
      <c r="AN1060" s="10" t="str">
        <f t="shared" si="388"/>
        <v>Bae Caerfyrddin/ Carmarthen BaySPA</v>
      </c>
      <c r="AO1060" s="10" t="str">
        <f t="shared" si="398"/>
        <v>Bae Caerfyrddin/ Carmarthen Bay</v>
      </c>
      <c r="AP1060" s="9">
        <f>IFERROR(VLOOKUP($AN1060,'Introduction probability'!$A$1:$L$128,5,FALSE),"0")</f>
        <v>0.5</v>
      </c>
      <c r="AQ1060" s="9">
        <f>IFERROR(VLOOKUP($AN1060,'Introduction probability'!$A$1:$L$128,6,FALSE),"0")</f>
        <v>0.5</v>
      </c>
      <c r="AR1060" s="9">
        <f>IFERROR(VLOOKUP($AN1060,'Introduction probability'!$A$1:$L$128,7,FALSE),"0")</f>
        <v>0.5</v>
      </c>
      <c r="AS1060" s="9">
        <f>IFERROR(VLOOKUP($AN1060,'Introduction probability'!$A$1:$L$128,8,FALSE),"0")</f>
        <v>0.5</v>
      </c>
      <c r="AT1060" s="9">
        <f>IFERROR(VLOOKUP($AN1060,'Introduction probability'!$A$1:$L$128,9,FALSE),"0")</f>
        <v>0.5</v>
      </c>
      <c r="AU1060" s="9">
        <f>IFERROR(VLOOKUP($AN1060,'Introduction probability'!$A$1:$L$128,10,FALSE),"0")</f>
        <v>0.5</v>
      </c>
      <c r="AV1060" s="9">
        <f>IFERROR(VLOOKUP($AN1060,'Introduction probability'!$A$1:$L$128,11,FALSE),"0")</f>
        <v>0.5</v>
      </c>
      <c r="AW1060" s="9">
        <f>IFERROR(VLOOKUP($AN1060,'Introduction probability'!$A$1:$L$128,12,FALSE),"0")</f>
        <v>0.5</v>
      </c>
      <c r="AY1060" s="2" t="str">
        <f t="shared" si="399"/>
        <v>Bae Caerfyrddin/ Carmarthen Bay</v>
      </c>
      <c r="AZ1060" s="2" t="str">
        <f t="shared" si="400"/>
        <v>SPA</v>
      </c>
      <c r="BA1060" s="2">
        <f t="shared" si="401"/>
        <v>0</v>
      </c>
      <c r="BB1060" s="2">
        <f t="shared" si="402"/>
        <v>0</v>
      </c>
      <c r="BC1060" s="2">
        <f t="shared" si="403"/>
        <v>0</v>
      </c>
      <c r="BD1060" s="2">
        <f t="shared" si="404"/>
        <v>0</v>
      </c>
      <c r="BE1060" s="2">
        <f t="shared" si="405"/>
        <v>0</v>
      </c>
      <c r="BF1060" s="2">
        <f t="shared" si="406"/>
        <v>0</v>
      </c>
      <c r="BG1060" s="2">
        <f t="shared" si="407"/>
        <v>0</v>
      </c>
      <c r="BH1060" s="2">
        <f t="shared" si="408"/>
        <v>0</v>
      </c>
    </row>
    <row r="1061" spans="1:60" x14ac:dyDescent="0.25">
      <c r="A1061" s="1" t="s">
        <v>353</v>
      </c>
      <c r="B1061" s="1" t="s">
        <v>354</v>
      </c>
      <c r="C1061" s="1" t="s">
        <v>341</v>
      </c>
      <c r="D1061" s="1" t="s">
        <v>508</v>
      </c>
      <c r="E1061" s="1" t="s">
        <v>185</v>
      </c>
      <c r="F1061" s="1" t="s">
        <v>186</v>
      </c>
      <c r="G1061" s="1" t="s">
        <v>144</v>
      </c>
      <c r="H1061" s="1" t="s">
        <v>17</v>
      </c>
      <c r="I1061" s="1" t="s">
        <v>597</v>
      </c>
      <c r="J1061" s="1" t="s">
        <v>188</v>
      </c>
      <c r="K1061" s="1" t="s">
        <v>16</v>
      </c>
      <c r="L1061" s="1" t="s">
        <v>19</v>
      </c>
      <c r="M1061" s="2" t="str">
        <f t="shared" si="385"/>
        <v>UK9011011</v>
      </c>
      <c r="N1061" s="2" t="str">
        <f t="shared" si="386"/>
        <v>Chichester and Langstone Harbours</v>
      </c>
      <c r="O1061" s="2" t="str">
        <f t="shared" si="387"/>
        <v>SPA</v>
      </c>
      <c r="P1061" s="2" t="str">
        <f t="shared" si="389"/>
        <v>A2.61</v>
      </c>
      <c r="Q1061" s="37" t="s">
        <v>667</v>
      </c>
      <c r="R1061" s="37" t="s">
        <v>711</v>
      </c>
      <c r="S1061" s="37" t="s">
        <v>341</v>
      </c>
      <c r="T1061" s="37" t="s">
        <v>701</v>
      </c>
      <c r="U1061" s="9">
        <f t="shared" si="390"/>
        <v>0</v>
      </c>
      <c r="V1061" s="9">
        <f t="shared" si="391"/>
        <v>0</v>
      </c>
      <c r="W1061" s="9">
        <f t="shared" si="392"/>
        <v>0</v>
      </c>
      <c r="X1061" s="9">
        <f t="shared" si="393"/>
        <v>0</v>
      </c>
      <c r="Y1061" s="9">
        <f t="shared" si="394"/>
        <v>0</v>
      </c>
      <c r="Z1061" s="9">
        <f t="shared" si="395"/>
        <v>0</v>
      </c>
      <c r="AA1061" s="9">
        <f t="shared" si="396"/>
        <v>0</v>
      </c>
      <c r="AB1061" s="9">
        <f t="shared" si="397"/>
        <v>0</v>
      </c>
      <c r="AN1061" s="10" t="str">
        <f t="shared" si="388"/>
        <v>Burry InletSPA</v>
      </c>
      <c r="AO1061" s="10" t="str">
        <f t="shared" si="398"/>
        <v>Burry Inlet</v>
      </c>
      <c r="AP1061" s="9">
        <f>IFERROR(VLOOKUP($AN1061,'Introduction probability'!$A$1:$L$128,5,FALSE),"0")</f>
        <v>0.5</v>
      </c>
      <c r="AQ1061" s="9">
        <f>IFERROR(VLOOKUP($AN1061,'Introduction probability'!$A$1:$L$128,6,FALSE),"0")</f>
        <v>0.5</v>
      </c>
      <c r="AR1061" s="9">
        <f>IFERROR(VLOOKUP($AN1061,'Introduction probability'!$A$1:$L$128,7,FALSE),"0")</f>
        <v>0.5</v>
      </c>
      <c r="AS1061" s="9">
        <f>IFERROR(VLOOKUP($AN1061,'Introduction probability'!$A$1:$L$128,8,FALSE),"0")</f>
        <v>0.5</v>
      </c>
      <c r="AT1061" s="9">
        <f>IFERROR(VLOOKUP($AN1061,'Introduction probability'!$A$1:$L$128,9,FALSE),"0")</f>
        <v>0.5</v>
      </c>
      <c r="AU1061" s="9">
        <f>IFERROR(VLOOKUP($AN1061,'Introduction probability'!$A$1:$L$128,10,FALSE),"0")</f>
        <v>0.5</v>
      </c>
      <c r="AV1061" s="9">
        <f>IFERROR(VLOOKUP($AN1061,'Introduction probability'!$A$1:$L$128,11,FALSE),"0")</f>
        <v>0.5</v>
      </c>
      <c r="AW1061" s="9">
        <f>IFERROR(VLOOKUP($AN1061,'Introduction probability'!$A$1:$L$128,12,FALSE),"0")</f>
        <v>0.5</v>
      </c>
      <c r="AY1061" s="2" t="str">
        <f t="shared" si="399"/>
        <v>Burry Inlet</v>
      </c>
      <c r="AZ1061" s="2" t="str">
        <f t="shared" si="400"/>
        <v>SPA</v>
      </c>
      <c r="BA1061" s="2">
        <f t="shared" si="401"/>
        <v>0</v>
      </c>
      <c r="BB1061" s="2">
        <f t="shared" si="402"/>
        <v>0</v>
      </c>
      <c r="BC1061" s="2">
        <f t="shared" si="403"/>
        <v>0</v>
      </c>
      <c r="BD1061" s="2">
        <f t="shared" si="404"/>
        <v>0</v>
      </c>
      <c r="BE1061" s="2">
        <f t="shared" si="405"/>
        <v>0</v>
      </c>
      <c r="BF1061" s="2">
        <f t="shared" si="406"/>
        <v>0</v>
      </c>
      <c r="BG1061" s="2">
        <f t="shared" si="407"/>
        <v>0</v>
      </c>
      <c r="BH1061" s="2">
        <f t="shared" si="408"/>
        <v>0</v>
      </c>
    </row>
    <row r="1062" spans="1:60" x14ac:dyDescent="0.25">
      <c r="A1062" s="1" t="s">
        <v>353</v>
      </c>
      <c r="B1062" s="1" t="s">
        <v>354</v>
      </c>
      <c r="C1062" s="1" t="s">
        <v>341</v>
      </c>
      <c r="D1062" s="1" t="s">
        <v>508</v>
      </c>
      <c r="E1062" s="1" t="s">
        <v>185</v>
      </c>
      <c r="F1062" s="1" t="s">
        <v>186</v>
      </c>
      <c r="G1062" s="1" t="s">
        <v>144</v>
      </c>
      <c r="H1062" s="1" t="s">
        <v>17</v>
      </c>
      <c r="I1062" s="1" t="s">
        <v>537</v>
      </c>
      <c r="J1062" s="1" t="s">
        <v>258</v>
      </c>
      <c r="K1062" s="1" t="s">
        <v>16</v>
      </c>
      <c r="L1062" s="1" t="s">
        <v>146</v>
      </c>
      <c r="M1062" s="2" t="str">
        <f t="shared" si="385"/>
        <v>UK9011011</v>
      </c>
      <c r="N1062" s="2" t="str">
        <f t="shared" si="386"/>
        <v>Chichester and Langstone Harbours</v>
      </c>
      <c r="O1062" s="2" t="str">
        <f t="shared" si="387"/>
        <v>SPA</v>
      </c>
      <c r="P1062" s="2" t="str">
        <f t="shared" si="389"/>
        <v>H1420</v>
      </c>
      <c r="Q1062" s="37" t="s">
        <v>667</v>
      </c>
      <c r="R1062" s="37" t="s">
        <v>711</v>
      </c>
      <c r="S1062" s="37" t="s">
        <v>341</v>
      </c>
      <c r="T1062" s="37" t="s">
        <v>712</v>
      </c>
      <c r="U1062" s="9">
        <f t="shared" si="390"/>
        <v>0</v>
      </c>
      <c r="V1062" s="9">
        <f t="shared" si="391"/>
        <v>0</v>
      </c>
      <c r="W1062" s="9">
        <f t="shared" si="392"/>
        <v>0</v>
      </c>
      <c r="X1062" s="9">
        <f t="shared" si="393"/>
        <v>0</v>
      </c>
      <c r="Y1062" s="9">
        <f t="shared" si="394"/>
        <v>0</v>
      </c>
      <c r="Z1062" s="9">
        <f t="shared" si="395"/>
        <v>0</v>
      </c>
      <c r="AA1062" s="9">
        <f t="shared" si="396"/>
        <v>0</v>
      </c>
      <c r="AB1062" s="9">
        <f t="shared" si="397"/>
        <v>0</v>
      </c>
      <c r="AN1062" s="10" t="str">
        <f t="shared" si="388"/>
        <v>Burry InletSPA</v>
      </c>
      <c r="AO1062" s="10" t="str">
        <f t="shared" si="398"/>
        <v>Burry Inlet</v>
      </c>
      <c r="AP1062" s="9">
        <f>IFERROR(VLOOKUP($AN1062,'Introduction probability'!$A$1:$L$128,5,FALSE),"0")</f>
        <v>0.5</v>
      </c>
      <c r="AQ1062" s="9">
        <f>IFERROR(VLOOKUP($AN1062,'Introduction probability'!$A$1:$L$128,6,FALSE),"0")</f>
        <v>0.5</v>
      </c>
      <c r="AR1062" s="9">
        <f>IFERROR(VLOOKUP($AN1062,'Introduction probability'!$A$1:$L$128,7,FALSE),"0")</f>
        <v>0.5</v>
      </c>
      <c r="AS1062" s="9">
        <f>IFERROR(VLOOKUP($AN1062,'Introduction probability'!$A$1:$L$128,8,FALSE),"0")</f>
        <v>0.5</v>
      </c>
      <c r="AT1062" s="9">
        <f>IFERROR(VLOOKUP($AN1062,'Introduction probability'!$A$1:$L$128,9,FALSE),"0")</f>
        <v>0.5</v>
      </c>
      <c r="AU1062" s="9">
        <f>IFERROR(VLOOKUP($AN1062,'Introduction probability'!$A$1:$L$128,10,FALSE),"0")</f>
        <v>0.5</v>
      </c>
      <c r="AV1062" s="9">
        <f>IFERROR(VLOOKUP($AN1062,'Introduction probability'!$A$1:$L$128,11,FALSE),"0")</f>
        <v>0.5</v>
      </c>
      <c r="AW1062" s="9">
        <f>IFERROR(VLOOKUP($AN1062,'Introduction probability'!$A$1:$L$128,12,FALSE),"0")</f>
        <v>0.5</v>
      </c>
      <c r="AY1062" s="2" t="str">
        <f t="shared" si="399"/>
        <v>Burry Inlet</v>
      </c>
      <c r="AZ1062" s="2" t="str">
        <f t="shared" si="400"/>
        <v>SPA</v>
      </c>
      <c r="BA1062" s="2">
        <f t="shared" si="401"/>
        <v>0</v>
      </c>
      <c r="BB1062" s="2">
        <f t="shared" si="402"/>
        <v>0</v>
      </c>
      <c r="BC1062" s="2">
        <f t="shared" si="403"/>
        <v>0</v>
      </c>
      <c r="BD1062" s="2">
        <f t="shared" si="404"/>
        <v>0</v>
      </c>
      <c r="BE1062" s="2">
        <f t="shared" si="405"/>
        <v>0</v>
      </c>
      <c r="BF1062" s="2">
        <f t="shared" si="406"/>
        <v>0</v>
      </c>
      <c r="BG1062" s="2">
        <f t="shared" si="407"/>
        <v>0</v>
      </c>
      <c r="BH1062" s="2">
        <f t="shared" si="408"/>
        <v>0</v>
      </c>
    </row>
    <row r="1063" spans="1:60" x14ac:dyDescent="0.25">
      <c r="A1063" s="1" t="s">
        <v>353</v>
      </c>
      <c r="B1063" s="1" t="s">
        <v>354</v>
      </c>
      <c r="C1063" s="1" t="s">
        <v>341</v>
      </c>
      <c r="D1063" s="1" t="s">
        <v>508</v>
      </c>
      <c r="E1063" s="1" t="s">
        <v>185</v>
      </c>
      <c r="F1063" s="1" t="s">
        <v>186</v>
      </c>
      <c r="G1063" s="1" t="s">
        <v>144</v>
      </c>
      <c r="H1063" s="1" t="s">
        <v>17</v>
      </c>
      <c r="I1063" s="1" t="s">
        <v>543</v>
      </c>
      <c r="J1063" s="1" t="s">
        <v>148</v>
      </c>
      <c r="K1063" s="1" t="s">
        <v>16</v>
      </c>
      <c r="L1063" s="1" t="s">
        <v>146</v>
      </c>
      <c r="M1063" s="2" t="str">
        <f t="shared" si="385"/>
        <v>UK9011011</v>
      </c>
      <c r="N1063" s="2" t="str">
        <f t="shared" si="386"/>
        <v>Chichester and Langstone Harbours</v>
      </c>
      <c r="O1063" s="2" t="str">
        <f t="shared" si="387"/>
        <v>SPA</v>
      </c>
      <c r="P1063" s="2" t="str">
        <f t="shared" si="389"/>
        <v>H1310</v>
      </c>
      <c r="Q1063" s="37" t="s">
        <v>667</v>
      </c>
      <c r="R1063" s="37" t="s">
        <v>711</v>
      </c>
      <c r="S1063" s="37" t="s">
        <v>341</v>
      </c>
      <c r="T1063" s="37" t="s">
        <v>703</v>
      </c>
      <c r="U1063" s="9">
        <f t="shared" si="390"/>
        <v>1</v>
      </c>
      <c r="V1063" s="9">
        <f t="shared" si="391"/>
        <v>1</v>
      </c>
      <c r="W1063" s="9">
        <f t="shared" si="392"/>
        <v>1</v>
      </c>
      <c r="X1063" s="9">
        <f t="shared" si="393"/>
        <v>1</v>
      </c>
      <c r="Y1063" s="9">
        <f t="shared" si="394"/>
        <v>1</v>
      </c>
      <c r="Z1063" s="9">
        <f t="shared" si="395"/>
        <v>0</v>
      </c>
      <c r="AA1063" s="9">
        <f t="shared" si="396"/>
        <v>0</v>
      </c>
      <c r="AB1063" s="9">
        <f t="shared" si="397"/>
        <v>1</v>
      </c>
      <c r="AN1063" s="10" t="str">
        <f t="shared" si="388"/>
        <v>Burry InletSPA</v>
      </c>
      <c r="AO1063" s="10" t="str">
        <f t="shared" si="398"/>
        <v>Burry Inlet</v>
      </c>
      <c r="AP1063" s="9">
        <f>IFERROR(VLOOKUP($AN1063,'Introduction probability'!$A$1:$L$128,5,FALSE),"0")</f>
        <v>0.5</v>
      </c>
      <c r="AQ1063" s="9">
        <f>IFERROR(VLOOKUP($AN1063,'Introduction probability'!$A$1:$L$128,6,FALSE),"0")</f>
        <v>0.5</v>
      </c>
      <c r="AR1063" s="9">
        <f>IFERROR(VLOOKUP($AN1063,'Introduction probability'!$A$1:$L$128,7,FALSE),"0")</f>
        <v>0.5</v>
      </c>
      <c r="AS1063" s="9">
        <f>IFERROR(VLOOKUP($AN1063,'Introduction probability'!$A$1:$L$128,8,FALSE),"0")</f>
        <v>0.5</v>
      </c>
      <c r="AT1063" s="9">
        <f>IFERROR(VLOOKUP($AN1063,'Introduction probability'!$A$1:$L$128,9,FALSE),"0")</f>
        <v>0.5</v>
      </c>
      <c r="AU1063" s="9">
        <f>IFERROR(VLOOKUP($AN1063,'Introduction probability'!$A$1:$L$128,10,FALSE),"0")</f>
        <v>0.5</v>
      </c>
      <c r="AV1063" s="9">
        <f>IFERROR(VLOOKUP($AN1063,'Introduction probability'!$A$1:$L$128,11,FALSE),"0")</f>
        <v>0.5</v>
      </c>
      <c r="AW1063" s="9">
        <f>IFERROR(VLOOKUP($AN1063,'Introduction probability'!$A$1:$L$128,12,FALSE),"0")</f>
        <v>0.5</v>
      </c>
      <c r="AY1063" s="2" t="str">
        <f t="shared" si="399"/>
        <v>Burry Inlet</v>
      </c>
      <c r="AZ1063" s="2" t="str">
        <f t="shared" si="400"/>
        <v>SPA</v>
      </c>
      <c r="BA1063" s="2">
        <f t="shared" si="401"/>
        <v>0.5</v>
      </c>
      <c r="BB1063" s="2">
        <f t="shared" si="402"/>
        <v>0.5</v>
      </c>
      <c r="BC1063" s="2">
        <f t="shared" si="403"/>
        <v>0.5</v>
      </c>
      <c r="BD1063" s="2">
        <f t="shared" si="404"/>
        <v>0.5</v>
      </c>
      <c r="BE1063" s="2">
        <f t="shared" si="405"/>
        <v>0.5</v>
      </c>
      <c r="BF1063" s="2">
        <f t="shared" si="406"/>
        <v>0</v>
      </c>
      <c r="BG1063" s="2">
        <f t="shared" si="407"/>
        <v>0</v>
      </c>
      <c r="BH1063" s="2">
        <f t="shared" si="408"/>
        <v>0.5</v>
      </c>
    </row>
    <row r="1064" spans="1:60" x14ac:dyDescent="0.25">
      <c r="A1064" s="1" t="s">
        <v>353</v>
      </c>
      <c r="B1064" s="1" t="s">
        <v>354</v>
      </c>
      <c r="C1064" s="1" t="s">
        <v>341</v>
      </c>
      <c r="D1064" s="1" t="s">
        <v>508</v>
      </c>
      <c r="E1064" s="1" t="s">
        <v>185</v>
      </c>
      <c r="F1064" s="1" t="s">
        <v>186</v>
      </c>
      <c r="G1064" s="1" t="s">
        <v>144</v>
      </c>
      <c r="H1064" s="1" t="s">
        <v>17</v>
      </c>
      <c r="I1064" s="1" t="s">
        <v>549</v>
      </c>
      <c r="J1064" s="1" t="s">
        <v>189</v>
      </c>
      <c r="K1064" s="1" t="s">
        <v>16</v>
      </c>
      <c r="L1064" s="1" t="s">
        <v>146</v>
      </c>
      <c r="M1064" s="2" t="str">
        <f t="shared" si="385"/>
        <v>UK9011011</v>
      </c>
      <c r="N1064" s="2" t="str">
        <f t="shared" si="386"/>
        <v>Chichester and Langstone Harbours</v>
      </c>
      <c r="O1064" s="2" t="str">
        <f t="shared" si="387"/>
        <v>SPA</v>
      </c>
      <c r="P1064" s="2" t="str">
        <f t="shared" si="389"/>
        <v>H1320</v>
      </c>
      <c r="Q1064" s="37" t="s">
        <v>667</v>
      </c>
      <c r="R1064" s="37" t="s">
        <v>711</v>
      </c>
      <c r="S1064" s="37" t="s">
        <v>341</v>
      </c>
      <c r="T1064" s="37" t="s">
        <v>714</v>
      </c>
      <c r="U1064" s="9">
        <f t="shared" si="390"/>
        <v>0</v>
      </c>
      <c r="V1064" s="9">
        <f t="shared" si="391"/>
        <v>0</v>
      </c>
      <c r="W1064" s="9">
        <f t="shared" si="392"/>
        <v>0</v>
      </c>
      <c r="X1064" s="9">
        <f t="shared" si="393"/>
        <v>0</v>
      </c>
      <c r="Y1064" s="9">
        <f t="shared" si="394"/>
        <v>0</v>
      </c>
      <c r="Z1064" s="9">
        <f t="shared" si="395"/>
        <v>0</v>
      </c>
      <c r="AA1064" s="9">
        <f t="shared" si="396"/>
        <v>0</v>
      </c>
      <c r="AB1064" s="9">
        <f t="shared" si="397"/>
        <v>0</v>
      </c>
      <c r="AN1064" s="10" t="str">
        <f t="shared" si="388"/>
        <v>Burry InletSPA</v>
      </c>
      <c r="AO1064" s="10" t="str">
        <f t="shared" si="398"/>
        <v>Burry Inlet</v>
      </c>
      <c r="AP1064" s="9">
        <f>IFERROR(VLOOKUP($AN1064,'Introduction probability'!$A$1:$L$128,5,FALSE),"0")</f>
        <v>0.5</v>
      </c>
      <c r="AQ1064" s="9">
        <f>IFERROR(VLOOKUP($AN1064,'Introduction probability'!$A$1:$L$128,6,FALSE),"0")</f>
        <v>0.5</v>
      </c>
      <c r="AR1064" s="9">
        <f>IFERROR(VLOOKUP($AN1064,'Introduction probability'!$A$1:$L$128,7,FALSE),"0")</f>
        <v>0.5</v>
      </c>
      <c r="AS1064" s="9">
        <f>IFERROR(VLOOKUP($AN1064,'Introduction probability'!$A$1:$L$128,8,FALSE),"0")</f>
        <v>0.5</v>
      </c>
      <c r="AT1064" s="9">
        <f>IFERROR(VLOOKUP($AN1064,'Introduction probability'!$A$1:$L$128,9,FALSE),"0")</f>
        <v>0.5</v>
      </c>
      <c r="AU1064" s="9">
        <f>IFERROR(VLOOKUP($AN1064,'Introduction probability'!$A$1:$L$128,10,FALSE),"0")</f>
        <v>0.5</v>
      </c>
      <c r="AV1064" s="9">
        <f>IFERROR(VLOOKUP($AN1064,'Introduction probability'!$A$1:$L$128,11,FALSE),"0")</f>
        <v>0.5</v>
      </c>
      <c r="AW1064" s="9">
        <f>IFERROR(VLOOKUP($AN1064,'Introduction probability'!$A$1:$L$128,12,FALSE),"0")</f>
        <v>0.5</v>
      </c>
      <c r="AY1064" s="2" t="str">
        <f t="shared" si="399"/>
        <v>Burry Inlet</v>
      </c>
      <c r="AZ1064" s="2" t="str">
        <f t="shared" si="400"/>
        <v>SPA</v>
      </c>
      <c r="BA1064" s="2">
        <f t="shared" si="401"/>
        <v>0</v>
      </c>
      <c r="BB1064" s="2">
        <f t="shared" si="402"/>
        <v>0</v>
      </c>
      <c r="BC1064" s="2">
        <f t="shared" si="403"/>
        <v>0</v>
      </c>
      <c r="BD1064" s="2">
        <f t="shared" si="404"/>
        <v>0</v>
      </c>
      <c r="BE1064" s="2">
        <f t="shared" si="405"/>
        <v>0</v>
      </c>
      <c r="BF1064" s="2">
        <f t="shared" si="406"/>
        <v>0</v>
      </c>
      <c r="BG1064" s="2">
        <f t="shared" si="407"/>
        <v>0</v>
      </c>
      <c r="BH1064" s="2">
        <f t="shared" si="408"/>
        <v>0</v>
      </c>
    </row>
    <row r="1065" spans="1:60" x14ac:dyDescent="0.25">
      <c r="A1065" s="1" t="s">
        <v>353</v>
      </c>
      <c r="B1065" s="1" t="s">
        <v>354</v>
      </c>
      <c r="C1065" s="1" t="s">
        <v>341</v>
      </c>
      <c r="D1065" s="1" t="s">
        <v>510</v>
      </c>
      <c r="E1065" s="1" t="s">
        <v>195</v>
      </c>
      <c r="F1065" s="1" t="s">
        <v>196</v>
      </c>
      <c r="G1065" s="1" t="s">
        <v>144</v>
      </c>
      <c r="H1065" s="1" t="s">
        <v>17</v>
      </c>
      <c r="I1065" s="1" t="s">
        <v>535</v>
      </c>
      <c r="J1065" s="1" t="s">
        <v>257</v>
      </c>
      <c r="K1065" s="1" t="s">
        <v>16</v>
      </c>
      <c r="L1065" s="1" t="s">
        <v>146</v>
      </c>
      <c r="M1065" s="2" t="str">
        <f t="shared" si="385"/>
        <v>UK9011011</v>
      </c>
      <c r="N1065" s="2" t="str">
        <f t="shared" si="386"/>
        <v>Chichester and Langstone Harbours</v>
      </c>
      <c r="O1065" s="2" t="str">
        <f t="shared" si="387"/>
        <v>SPA</v>
      </c>
      <c r="P1065" s="2" t="str">
        <f t="shared" si="389"/>
        <v>H1210</v>
      </c>
      <c r="Q1065" s="37" t="s">
        <v>667</v>
      </c>
      <c r="R1065" s="37" t="s">
        <v>716</v>
      </c>
      <c r="S1065" s="37" t="s">
        <v>341</v>
      </c>
      <c r="T1065" s="37" t="s">
        <v>714</v>
      </c>
      <c r="U1065" s="9">
        <f t="shared" si="390"/>
        <v>0</v>
      </c>
      <c r="V1065" s="9">
        <f t="shared" si="391"/>
        <v>0</v>
      </c>
      <c r="W1065" s="9">
        <f t="shared" si="392"/>
        <v>0</v>
      </c>
      <c r="X1065" s="9">
        <f t="shared" si="393"/>
        <v>0</v>
      </c>
      <c r="Y1065" s="9">
        <f t="shared" si="394"/>
        <v>0</v>
      </c>
      <c r="Z1065" s="9">
        <f t="shared" si="395"/>
        <v>0</v>
      </c>
      <c r="AA1065" s="9">
        <f t="shared" si="396"/>
        <v>0</v>
      </c>
      <c r="AB1065" s="9">
        <f t="shared" si="397"/>
        <v>0</v>
      </c>
      <c r="AN1065" s="10" t="str">
        <f t="shared" si="388"/>
        <v>Severn EstuarySPA</v>
      </c>
      <c r="AO1065" s="10" t="str">
        <f t="shared" si="398"/>
        <v>Severn Estuary</v>
      </c>
      <c r="AP1065" s="9">
        <f>IFERROR(VLOOKUP($AN1065,'Introduction probability'!$A$1:$L$128,5,FALSE),"0")</f>
        <v>0.5</v>
      </c>
      <c r="AQ1065" s="9">
        <f>IFERROR(VLOOKUP($AN1065,'Introduction probability'!$A$1:$L$128,6,FALSE),"0")</f>
        <v>1</v>
      </c>
      <c r="AR1065" s="9">
        <f>IFERROR(VLOOKUP($AN1065,'Introduction probability'!$A$1:$L$128,7,FALSE),"0")</f>
        <v>0.5</v>
      </c>
      <c r="AS1065" s="9">
        <f>IFERROR(VLOOKUP($AN1065,'Introduction probability'!$A$1:$L$128,8,FALSE),"0")</f>
        <v>0.5</v>
      </c>
      <c r="AT1065" s="9">
        <f>IFERROR(VLOOKUP($AN1065,'Introduction probability'!$A$1:$L$128,9,FALSE),"0")</f>
        <v>0.5</v>
      </c>
      <c r="AU1065" s="9">
        <f>IFERROR(VLOOKUP($AN1065,'Introduction probability'!$A$1:$L$128,10,FALSE),"0")</f>
        <v>0.5</v>
      </c>
      <c r="AV1065" s="9">
        <f>IFERROR(VLOOKUP($AN1065,'Introduction probability'!$A$1:$L$128,11,FALSE),"0")</f>
        <v>0.5</v>
      </c>
      <c r="AW1065" s="9">
        <f>IFERROR(VLOOKUP($AN1065,'Introduction probability'!$A$1:$L$128,12,FALSE),"0")</f>
        <v>0.5</v>
      </c>
      <c r="AY1065" s="2" t="str">
        <f t="shared" si="399"/>
        <v>Severn Estuary</v>
      </c>
      <c r="AZ1065" s="2" t="str">
        <f t="shared" si="400"/>
        <v>SPA</v>
      </c>
      <c r="BA1065" s="2">
        <f t="shared" si="401"/>
        <v>0</v>
      </c>
      <c r="BB1065" s="2">
        <f t="shared" si="402"/>
        <v>0</v>
      </c>
      <c r="BC1065" s="2">
        <f t="shared" si="403"/>
        <v>0</v>
      </c>
      <c r="BD1065" s="2">
        <f t="shared" si="404"/>
        <v>0</v>
      </c>
      <c r="BE1065" s="2">
        <f t="shared" si="405"/>
        <v>0</v>
      </c>
      <c r="BF1065" s="2">
        <f t="shared" si="406"/>
        <v>0</v>
      </c>
      <c r="BG1065" s="2">
        <f t="shared" si="407"/>
        <v>0</v>
      </c>
      <c r="BH1065" s="2">
        <f t="shared" si="408"/>
        <v>0</v>
      </c>
    </row>
    <row r="1066" spans="1:60" x14ac:dyDescent="0.25">
      <c r="A1066" s="1" t="s">
        <v>353</v>
      </c>
      <c r="B1066" s="1" t="s">
        <v>354</v>
      </c>
      <c r="C1066" s="1" t="s">
        <v>341</v>
      </c>
      <c r="D1066" s="1" t="s">
        <v>510</v>
      </c>
      <c r="E1066" s="1" t="s">
        <v>195</v>
      </c>
      <c r="F1066" s="1" t="s">
        <v>196</v>
      </c>
      <c r="G1066" s="1" t="s">
        <v>144</v>
      </c>
      <c r="H1066" s="1" t="s">
        <v>17</v>
      </c>
      <c r="I1066" s="1" t="s">
        <v>530</v>
      </c>
      <c r="J1066" s="1" t="s">
        <v>145</v>
      </c>
      <c r="K1066" s="1" t="s">
        <v>16</v>
      </c>
      <c r="L1066" s="1" t="s">
        <v>146</v>
      </c>
      <c r="M1066" s="2" t="str">
        <f t="shared" si="385"/>
        <v>UK9011011</v>
      </c>
      <c r="N1066" s="2" t="str">
        <f t="shared" si="386"/>
        <v>Chichester and Langstone Harbours</v>
      </c>
      <c r="O1066" s="2" t="str">
        <f t="shared" si="387"/>
        <v>SPA</v>
      </c>
      <c r="P1066" s="2" t="str">
        <f t="shared" si="389"/>
        <v>H1330</v>
      </c>
      <c r="Q1066" s="37" t="s">
        <v>667</v>
      </c>
      <c r="R1066" s="37" t="s">
        <v>716</v>
      </c>
      <c r="S1066" s="37" t="s">
        <v>341</v>
      </c>
      <c r="T1066" s="37" t="s">
        <v>703</v>
      </c>
      <c r="U1066" s="9">
        <f t="shared" si="390"/>
        <v>1</v>
      </c>
      <c r="V1066" s="9">
        <f t="shared" si="391"/>
        <v>1</v>
      </c>
      <c r="W1066" s="9">
        <f t="shared" si="392"/>
        <v>1</v>
      </c>
      <c r="X1066" s="9">
        <f t="shared" si="393"/>
        <v>1</v>
      </c>
      <c r="Y1066" s="9">
        <f t="shared" si="394"/>
        <v>1</v>
      </c>
      <c r="Z1066" s="9">
        <f t="shared" si="395"/>
        <v>0</v>
      </c>
      <c r="AA1066" s="9">
        <f t="shared" si="396"/>
        <v>0</v>
      </c>
      <c r="AB1066" s="9">
        <f t="shared" si="397"/>
        <v>1</v>
      </c>
      <c r="AN1066" s="10" t="str">
        <f t="shared" si="388"/>
        <v>Severn EstuarySPA</v>
      </c>
      <c r="AO1066" s="10" t="str">
        <f t="shared" si="398"/>
        <v>Severn Estuary</v>
      </c>
      <c r="AP1066" s="9">
        <f>IFERROR(VLOOKUP($AN1066,'Introduction probability'!$A$1:$L$128,5,FALSE),"0")</f>
        <v>0.5</v>
      </c>
      <c r="AQ1066" s="9">
        <f>IFERROR(VLOOKUP($AN1066,'Introduction probability'!$A$1:$L$128,6,FALSE),"0")</f>
        <v>1</v>
      </c>
      <c r="AR1066" s="9">
        <f>IFERROR(VLOOKUP($AN1066,'Introduction probability'!$A$1:$L$128,7,FALSE),"0")</f>
        <v>0.5</v>
      </c>
      <c r="AS1066" s="9">
        <f>IFERROR(VLOOKUP($AN1066,'Introduction probability'!$A$1:$L$128,8,FALSE),"0")</f>
        <v>0.5</v>
      </c>
      <c r="AT1066" s="9">
        <f>IFERROR(VLOOKUP($AN1066,'Introduction probability'!$A$1:$L$128,9,FALSE),"0")</f>
        <v>0.5</v>
      </c>
      <c r="AU1066" s="9">
        <f>IFERROR(VLOOKUP($AN1066,'Introduction probability'!$A$1:$L$128,10,FALSE),"0")</f>
        <v>0.5</v>
      </c>
      <c r="AV1066" s="9">
        <f>IFERROR(VLOOKUP($AN1066,'Introduction probability'!$A$1:$L$128,11,FALSE),"0")</f>
        <v>0.5</v>
      </c>
      <c r="AW1066" s="9">
        <f>IFERROR(VLOOKUP($AN1066,'Introduction probability'!$A$1:$L$128,12,FALSE),"0")</f>
        <v>0.5</v>
      </c>
      <c r="AY1066" s="2" t="str">
        <f t="shared" si="399"/>
        <v>Severn Estuary</v>
      </c>
      <c r="AZ1066" s="2" t="str">
        <f t="shared" si="400"/>
        <v>SPA</v>
      </c>
      <c r="BA1066" s="2">
        <f t="shared" si="401"/>
        <v>0.5</v>
      </c>
      <c r="BB1066" s="2">
        <f t="shared" si="402"/>
        <v>1</v>
      </c>
      <c r="BC1066" s="2">
        <f t="shared" si="403"/>
        <v>0.5</v>
      </c>
      <c r="BD1066" s="2">
        <f t="shared" si="404"/>
        <v>0.5</v>
      </c>
      <c r="BE1066" s="2">
        <f t="shared" si="405"/>
        <v>0.5</v>
      </c>
      <c r="BF1066" s="2">
        <f t="shared" si="406"/>
        <v>0</v>
      </c>
      <c r="BG1066" s="2">
        <f t="shared" si="407"/>
        <v>0</v>
      </c>
      <c r="BH1066" s="2">
        <f t="shared" si="408"/>
        <v>0.5</v>
      </c>
    </row>
    <row r="1067" spans="1:60" x14ac:dyDescent="0.25">
      <c r="A1067" s="1" t="s">
        <v>353</v>
      </c>
      <c r="B1067" s="1" t="s">
        <v>354</v>
      </c>
      <c r="C1067" s="1" t="s">
        <v>341</v>
      </c>
      <c r="D1067" s="1" t="s">
        <v>510</v>
      </c>
      <c r="E1067" s="1" t="s">
        <v>195</v>
      </c>
      <c r="F1067" s="1" t="s">
        <v>196</v>
      </c>
      <c r="G1067" s="1" t="s">
        <v>144</v>
      </c>
      <c r="H1067" s="1" t="s">
        <v>17</v>
      </c>
      <c r="I1067" s="1" t="s">
        <v>536</v>
      </c>
      <c r="J1067" s="1" t="s">
        <v>147</v>
      </c>
      <c r="K1067" s="1" t="s">
        <v>16</v>
      </c>
      <c r="L1067" s="1" t="s">
        <v>146</v>
      </c>
      <c r="M1067" s="2" t="str">
        <f t="shared" si="385"/>
        <v>UK9011011</v>
      </c>
      <c r="N1067" s="2" t="str">
        <f t="shared" si="386"/>
        <v>Chichester and Langstone Harbours</v>
      </c>
      <c r="O1067" s="2" t="str">
        <f t="shared" si="387"/>
        <v>SPA</v>
      </c>
      <c r="P1067" s="2" t="str">
        <f t="shared" si="389"/>
        <v>H1150</v>
      </c>
      <c r="Q1067" s="37" t="s">
        <v>667</v>
      </c>
      <c r="R1067" s="37" t="s">
        <v>716</v>
      </c>
      <c r="S1067" s="37" t="s">
        <v>341</v>
      </c>
      <c r="T1067" s="37" t="s">
        <v>701</v>
      </c>
      <c r="U1067" s="9">
        <f t="shared" si="390"/>
        <v>0</v>
      </c>
      <c r="V1067" s="9">
        <f t="shared" si="391"/>
        <v>0</v>
      </c>
      <c r="W1067" s="9">
        <f t="shared" si="392"/>
        <v>0</v>
      </c>
      <c r="X1067" s="9">
        <f t="shared" si="393"/>
        <v>0</v>
      </c>
      <c r="Y1067" s="9">
        <f t="shared" si="394"/>
        <v>0</v>
      </c>
      <c r="Z1067" s="9">
        <f t="shared" si="395"/>
        <v>0</v>
      </c>
      <c r="AA1067" s="9">
        <f t="shared" si="396"/>
        <v>0</v>
      </c>
      <c r="AB1067" s="9">
        <f t="shared" si="397"/>
        <v>0</v>
      </c>
      <c r="AN1067" s="10" t="str">
        <f t="shared" si="388"/>
        <v>Severn EstuarySPA</v>
      </c>
      <c r="AO1067" s="10" t="str">
        <f t="shared" si="398"/>
        <v>Severn Estuary</v>
      </c>
      <c r="AP1067" s="9">
        <f>IFERROR(VLOOKUP($AN1067,'Introduction probability'!$A$1:$L$128,5,FALSE),"0")</f>
        <v>0.5</v>
      </c>
      <c r="AQ1067" s="9">
        <f>IFERROR(VLOOKUP($AN1067,'Introduction probability'!$A$1:$L$128,6,FALSE),"0")</f>
        <v>1</v>
      </c>
      <c r="AR1067" s="9">
        <f>IFERROR(VLOOKUP($AN1067,'Introduction probability'!$A$1:$L$128,7,FALSE),"0")</f>
        <v>0.5</v>
      </c>
      <c r="AS1067" s="9">
        <f>IFERROR(VLOOKUP($AN1067,'Introduction probability'!$A$1:$L$128,8,FALSE),"0")</f>
        <v>0.5</v>
      </c>
      <c r="AT1067" s="9">
        <f>IFERROR(VLOOKUP($AN1067,'Introduction probability'!$A$1:$L$128,9,FALSE),"0")</f>
        <v>0.5</v>
      </c>
      <c r="AU1067" s="9">
        <f>IFERROR(VLOOKUP($AN1067,'Introduction probability'!$A$1:$L$128,10,FALSE),"0")</f>
        <v>0.5</v>
      </c>
      <c r="AV1067" s="9">
        <f>IFERROR(VLOOKUP($AN1067,'Introduction probability'!$A$1:$L$128,11,FALSE),"0")</f>
        <v>0.5</v>
      </c>
      <c r="AW1067" s="9">
        <f>IFERROR(VLOOKUP($AN1067,'Introduction probability'!$A$1:$L$128,12,FALSE),"0")</f>
        <v>0.5</v>
      </c>
      <c r="AY1067" s="2" t="str">
        <f t="shared" si="399"/>
        <v>Severn Estuary</v>
      </c>
      <c r="AZ1067" s="2" t="str">
        <f t="shared" si="400"/>
        <v>SPA</v>
      </c>
      <c r="BA1067" s="2">
        <f t="shared" si="401"/>
        <v>0</v>
      </c>
      <c r="BB1067" s="2">
        <f t="shared" si="402"/>
        <v>0</v>
      </c>
      <c r="BC1067" s="2">
        <f t="shared" si="403"/>
        <v>0</v>
      </c>
      <c r="BD1067" s="2">
        <f t="shared" si="404"/>
        <v>0</v>
      </c>
      <c r="BE1067" s="2">
        <f t="shared" si="405"/>
        <v>0</v>
      </c>
      <c r="BF1067" s="2">
        <f t="shared" si="406"/>
        <v>0</v>
      </c>
      <c r="BG1067" s="2">
        <f t="shared" si="407"/>
        <v>0</v>
      </c>
      <c r="BH1067" s="2">
        <f t="shared" si="408"/>
        <v>0</v>
      </c>
    </row>
    <row r="1068" spans="1:60" x14ac:dyDescent="0.25">
      <c r="A1068" s="1" t="s">
        <v>353</v>
      </c>
      <c r="B1068" s="1" t="s">
        <v>354</v>
      </c>
      <c r="C1068" s="1" t="s">
        <v>341</v>
      </c>
      <c r="D1068" s="1" t="s">
        <v>510</v>
      </c>
      <c r="E1068" s="1" t="s">
        <v>195</v>
      </c>
      <c r="F1068" s="1" t="s">
        <v>196</v>
      </c>
      <c r="G1068" s="1" t="s">
        <v>144</v>
      </c>
      <c r="H1068" s="1" t="s">
        <v>17</v>
      </c>
      <c r="I1068" s="1" t="s">
        <v>596</v>
      </c>
      <c r="J1068" s="1" t="s">
        <v>187</v>
      </c>
      <c r="K1068" s="1" t="s">
        <v>16</v>
      </c>
      <c r="L1068" s="1" t="s">
        <v>146</v>
      </c>
      <c r="M1068" s="2" t="str">
        <f t="shared" si="385"/>
        <v>UK9011011</v>
      </c>
      <c r="N1068" s="2" t="str">
        <f t="shared" si="386"/>
        <v>Chichester and Langstone Harbours</v>
      </c>
      <c r="O1068" s="2" t="str">
        <f t="shared" si="387"/>
        <v>SPA</v>
      </c>
      <c r="P1068" s="2" t="str">
        <f t="shared" si="389"/>
        <v>SH_2</v>
      </c>
      <c r="Q1068" s="37" t="s">
        <v>667</v>
      </c>
      <c r="R1068" s="37" t="s">
        <v>717</v>
      </c>
      <c r="S1068" s="37" t="s">
        <v>341</v>
      </c>
      <c r="T1068" s="37" t="s">
        <v>703</v>
      </c>
      <c r="U1068" s="9">
        <f t="shared" si="390"/>
        <v>1</v>
      </c>
      <c r="V1068" s="9">
        <f t="shared" si="391"/>
        <v>1</v>
      </c>
      <c r="W1068" s="9">
        <f t="shared" si="392"/>
        <v>1</v>
      </c>
      <c r="X1068" s="9">
        <f t="shared" si="393"/>
        <v>1</v>
      </c>
      <c r="Y1068" s="9">
        <f t="shared" si="394"/>
        <v>1</v>
      </c>
      <c r="Z1068" s="9">
        <f t="shared" si="395"/>
        <v>0</v>
      </c>
      <c r="AA1068" s="9">
        <f t="shared" si="396"/>
        <v>0</v>
      </c>
      <c r="AB1068" s="9">
        <f t="shared" si="397"/>
        <v>1</v>
      </c>
      <c r="AN1068" s="10" t="str">
        <f t="shared" si="388"/>
        <v>Mynydd Cilan, Trwyn y Wylfa ac Ynysoedd Sant TudwalSPA</v>
      </c>
      <c r="AO1068" s="10" t="str">
        <f t="shared" si="398"/>
        <v>Mynydd Cilan, Trwyn y Wylfa ac Ynysoedd Sant Tudwal</v>
      </c>
      <c r="AP1068" s="9">
        <f>IFERROR(VLOOKUP($AN1068,'Introduction probability'!$A$1:$L$128,5,FALSE),"0")</f>
        <v>0.5</v>
      </c>
      <c r="AQ1068" s="9">
        <f>IFERROR(VLOOKUP($AN1068,'Introduction probability'!$A$1:$L$128,6,FALSE),"0")</f>
        <v>0.5</v>
      </c>
      <c r="AR1068" s="9">
        <f>IFERROR(VLOOKUP($AN1068,'Introduction probability'!$A$1:$L$128,7,FALSE),"0")</f>
        <v>0.5</v>
      </c>
      <c r="AS1068" s="9">
        <f>IFERROR(VLOOKUP($AN1068,'Introduction probability'!$A$1:$L$128,8,FALSE),"0")</f>
        <v>0.5</v>
      </c>
      <c r="AT1068" s="9">
        <f>IFERROR(VLOOKUP($AN1068,'Introduction probability'!$A$1:$L$128,9,FALSE),"0")</f>
        <v>0.5</v>
      </c>
      <c r="AU1068" s="9">
        <f>IFERROR(VLOOKUP($AN1068,'Introduction probability'!$A$1:$L$128,10,FALSE),"0")</f>
        <v>1</v>
      </c>
      <c r="AV1068" s="9">
        <f>IFERROR(VLOOKUP($AN1068,'Introduction probability'!$A$1:$L$128,11,FALSE),"0")</f>
        <v>0.5</v>
      </c>
      <c r="AW1068" s="9">
        <f>IFERROR(VLOOKUP($AN1068,'Introduction probability'!$A$1:$L$128,12,FALSE),"0")</f>
        <v>0.5</v>
      </c>
      <c r="AY1068" s="2" t="str">
        <f t="shared" si="399"/>
        <v>Mynydd Cilan, Trwyn y Wylfa ac Ynysoedd Sant Tudwal</v>
      </c>
      <c r="AZ1068" s="2" t="str">
        <f t="shared" si="400"/>
        <v>SPA</v>
      </c>
      <c r="BA1068" s="2">
        <f t="shared" si="401"/>
        <v>0.5</v>
      </c>
      <c r="BB1068" s="2">
        <f t="shared" si="402"/>
        <v>0.5</v>
      </c>
      <c r="BC1068" s="2">
        <f t="shared" si="403"/>
        <v>0.5</v>
      </c>
      <c r="BD1068" s="2">
        <f t="shared" si="404"/>
        <v>0.5</v>
      </c>
      <c r="BE1068" s="2">
        <f t="shared" si="405"/>
        <v>0.5</v>
      </c>
      <c r="BF1068" s="2">
        <f t="shared" si="406"/>
        <v>0</v>
      </c>
      <c r="BG1068" s="2">
        <f t="shared" si="407"/>
        <v>0</v>
      </c>
      <c r="BH1068" s="2">
        <f t="shared" si="408"/>
        <v>0.5</v>
      </c>
    </row>
    <row r="1069" spans="1:60" x14ac:dyDescent="0.25">
      <c r="A1069" s="1" t="s">
        <v>353</v>
      </c>
      <c r="B1069" s="1" t="s">
        <v>354</v>
      </c>
      <c r="C1069" s="1" t="s">
        <v>341</v>
      </c>
      <c r="D1069" s="1" t="s">
        <v>510</v>
      </c>
      <c r="E1069" s="1" t="s">
        <v>195</v>
      </c>
      <c r="F1069" s="1" t="s">
        <v>196</v>
      </c>
      <c r="G1069" s="1" t="s">
        <v>144</v>
      </c>
      <c r="H1069" s="1" t="s">
        <v>17</v>
      </c>
      <c r="I1069" s="1" t="s">
        <v>459</v>
      </c>
      <c r="J1069" s="1" t="s">
        <v>46</v>
      </c>
      <c r="K1069" s="1" t="s">
        <v>16</v>
      </c>
      <c r="L1069" s="1" t="s">
        <v>19</v>
      </c>
      <c r="M1069" s="2" t="str">
        <f t="shared" si="385"/>
        <v>UK9011011</v>
      </c>
      <c r="N1069" s="2" t="str">
        <f t="shared" si="386"/>
        <v>Chichester and Langstone Harbours</v>
      </c>
      <c r="O1069" s="2" t="str">
        <f t="shared" si="387"/>
        <v>SPA</v>
      </c>
      <c r="P1069" s="2" t="str">
        <f t="shared" si="389"/>
        <v>A2.4</v>
      </c>
      <c r="Q1069" s="37" t="s">
        <v>667</v>
      </c>
      <c r="R1069" s="37" t="s">
        <v>717</v>
      </c>
      <c r="S1069" s="37" t="s">
        <v>341</v>
      </c>
      <c r="T1069" s="37" t="s">
        <v>712</v>
      </c>
      <c r="U1069" s="9">
        <f t="shared" si="390"/>
        <v>0</v>
      </c>
      <c r="V1069" s="9">
        <f t="shared" si="391"/>
        <v>0</v>
      </c>
      <c r="W1069" s="9">
        <f t="shared" si="392"/>
        <v>0</v>
      </c>
      <c r="X1069" s="9">
        <f t="shared" si="393"/>
        <v>0</v>
      </c>
      <c r="Y1069" s="9">
        <f t="shared" si="394"/>
        <v>0</v>
      </c>
      <c r="Z1069" s="9">
        <f t="shared" si="395"/>
        <v>0</v>
      </c>
      <c r="AA1069" s="9">
        <f t="shared" si="396"/>
        <v>0</v>
      </c>
      <c r="AB1069" s="9">
        <f t="shared" si="397"/>
        <v>0</v>
      </c>
      <c r="AN1069" s="10" t="str">
        <f t="shared" si="388"/>
        <v>Mynydd Cilan, Trwyn y Wylfa ac Ynysoedd Sant TudwalSPA</v>
      </c>
      <c r="AO1069" s="10" t="str">
        <f t="shared" si="398"/>
        <v>Mynydd Cilan, Trwyn y Wylfa ac Ynysoedd Sant Tudwal</v>
      </c>
      <c r="AP1069" s="9">
        <f>IFERROR(VLOOKUP($AN1069,'Introduction probability'!$A$1:$L$128,5,FALSE),"0")</f>
        <v>0.5</v>
      </c>
      <c r="AQ1069" s="9">
        <f>IFERROR(VLOOKUP($AN1069,'Introduction probability'!$A$1:$L$128,6,FALSE),"0")</f>
        <v>0.5</v>
      </c>
      <c r="AR1069" s="9">
        <f>IFERROR(VLOOKUP($AN1069,'Introduction probability'!$A$1:$L$128,7,FALSE),"0")</f>
        <v>0.5</v>
      </c>
      <c r="AS1069" s="9">
        <f>IFERROR(VLOOKUP($AN1069,'Introduction probability'!$A$1:$L$128,8,FALSE),"0")</f>
        <v>0.5</v>
      </c>
      <c r="AT1069" s="9">
        <f>IFERROR(VLOOKUP($AN1069,'Introduction probability'!$A$1:$L$128,9,FALSE),"0")</f>
        <v>0.5</v>
      </c>
      <c r="AU1069" s="9">
        <f>IFERROR(VLOOKUP($AN1069,'Introduction probability'!$A$1:$L$128,10,FALSE),"0")</f>
        <v>1</v>
      </c>
      <c r="AV1069" s="9">
        <f>IFERROR(VLOOKUP($AN1069,'Introduction probability'!$A$1:$L$128,11,FALSE),"0")</f>
        <v>0.5</v>
      </c>
      <c r="AW1069" s="9">
        <f>IFERROR(VLOOKUP($AN1069,'Introduction probability'!$A$1:$L$128,12,FALSE),"0")</f>
        <v>0.5</v>
      </c>
      <c r="AY1069" s="2" t="str">
        <f t="shared" si="399"/>
        <v>Mynydd Cilan, Trwyn y Wylfa ac Ynysoedd Sant Tudwal</v>
      </c>
      <c r="AZ1069" s="2" t="str">
        <f t="shared" si="400"/>
        <v>SPA</v>
      </c>
      <c r="BA1069" s="2">
        <f t="shared" si="401"/>
        <v>0</v>
      </c>
      <c r="BB1069" s="2">
        <f t="shared" si="402"/>
        <v>0</v>
      </c>
      <c r="BC1069" s="2">
        <f t="shared" si="403"/>
        <v>0</v>
      </c>
      <c r="BD1069" s="2">
        <f t="shared" si="404"/>
        <v>0</v>
      </c>
      <c r="BE1069" s="2">
        <f t="shared" si="405"/>
        <v>0</v>
      </c>
      <c r="BF1069" s="2">
        <f t="shared" si="406"/>
        <v>0</v>
      </c>
      <c r="BG1069" s="2">
        <f t="shared" si="407"/>
        <v>0</v>
      </c>
      <c r="BH1069" s="2">
        <f t="shared" si="408"/>
        <v>0</v>
      </c>
    </row>
    <row r="1070" spans="1:60" x14ac:dyDescent="0.25">
      <c r="A1070" s="1" t="s">
        <v>353</v>
      </c>
      <c r="B1070" s="1" t="s">
        <v>354</v>
      </c>
      <c r="C1070" s="1" t="s">
        <v>341</v>
      </c>
      <c r="D1070" s="1" t="s">
        <v>510</v>
      </c>
      <c r="E1070" s="1" t="s">
        <v>195</v>
      </c>
      <c r="F1070" s="1" t="s">
        <v>196</v>
      </c>
      <c r="G1070" s="1" t="s">
        <v>144</v>
      </c>
      <c r="H1070" s="1" t="s">
        <v>17</v>
      </c>
      <c r="I1070" s="1" t="s">
        <v>444</v>
      </c>
      <c r="J1070" s="1" t="s">
        <v>27</v>
      </c>
      <c r="K1070" s="1" t="s">
        <v>16</v>
      </c>
      <c r="L1070" s="1" t="s">
        <v>19</v>
      </c>
      <c r="M1070" s="2" t="str">
        <f t="shared" si="385"/>
        <v>UK9011011</v>
      </c>
      <c r="N1070" s="2" t="str">
        <f t="shared" si="386"/>
        <v>Chichester and Langstone Harbours</v>
      </c>
      <c r="O1070" s="2" t="str">
        <f t="shared" si="387"/>
        <v>SPA</v>
      </c>
      <c r="P1070" s="2" t="str">
        <f t="shared" si="389"/>
        <v>A2.3</v>
      </c>
      <c r="Q1070" s="37" t="s">
        <v>667</v>
      </c>
      <c r="R1070" s="37" t="s">
        <v>718</v>
      </c>
      <c r="S1070" s="37" t="s">
        <v>341</v>
      </c>
      <c r="T1070" s="37" t="s">
        <v>701</v>
      </c>
      <c r="U1070" s="9">
        <f t="shared" si="390"/>
        <v>0</v>
      </c>
      <c r="V1070" s="9">
        <f t="shared" si="391"/>
        <v>0</v>
      </c>
      <c r="W1070" s="9">
        <f t="shared" si="392"/>
        <v>0</v>
      </c>
      <c r="X1070" s="9">
        <f t="shared" si="393"/>
        <v>0</v>
      </c>
      <c r="Y1070" s="9">
        <f t="shared" si="394"/>
        <v>0</v>
      </c>
      <c r="Z1070" s="9">
        <f t="shared" si="395"/>
        <v>0</v>
      </c>
      <c r="AA1070" s="9">
        <f t="shared" si="396"/>
        <v>0</v>
      </c>
      <c r="AB1070" s="9">
        <f t="shared" si="397"/>
        <v>0</v>
      </c>
      <c r="AN1070" s="10" t="str">
        <f t="shared" si="388"/>
        <v>Dyfi Estuary / Aber  DyfiSPA</v>
      </c>
      <c r="AO1070" s="10" t="str">
        <f t="shared" si="398"/>
        <v>Dyfi Estuary / Aber  Dyfi</v>
      </c>
      <c r="AP1070" s="9">
        <f>IFERROR(VLOOKUP($AN1070,'Introduction probability'!$A$1:$L$128,5,FALSE),"0")</f>
        <v>0.5</v>
      </c>
      <c r="AQ1070" s="9">
        <f>IFERROR(VLOOKUP($AN1070,'Introduction probability'!$A$1:$L$128,6,FALSE),"0")</f>
        <v>0.5</v>
      </c>
      <c r="AR1070" s="9">
        <f>IFERROR(VLOOKUP($AN1070,'Introduction probability'!$A$1:$L$128,7,FALSE),"0")</f>
        <v>0.5</v>
      </c>
      <c r="AS1070" s="9">
        <f>IFERROR(VLOOKUP($AN1070,'Introduction probability'!$A$1:$L$128,8,FALSE),"0")</f>
        <v>0.5</v>
      </c>
      <c r="AT1070" s="9">
        <f>IFERROR(VLOOKUP($AN1070,'Introduction probability'!$A$1:$L$128,9,FALSE),"0")</f>
        <v>0.5</v>
      </c>
      <c r="AU1070" s="9">
        <f>IFERROR(VLOOKUP($AN1070,'Introduction probability'!$A$1:$L$128,10,FALSE),"0")</f>
        <v>0.5</v>
      </c>
      <c r="AV1070" s="9">
        <f>IFERROR(VLOOKUP($AN1070,'Introduction probability'!$A$1:$L$128,11,FALSE),"0")</f>
        <v>0.5</v>
      </c>
      <c r="AW1070" s="9">
        <f>IFERROR(VLOOKUP($AN1070,'Introduction probability'!$A$1:$L$128,12,FALSE),"0")</f>
        <v>0.5</v>
      </c>
      <c r="AY1070" s="2" t="str">
        <f t="shared" si="399"/>
        <v>Dyfi Estuary / Aber  Dyfi</v>
      </c>
      <c r="AZ1070" s="2" t="str">
        <f t="shared" si="400"/>
        <v>SPA</v>
      </c>
      <c r="BA1070" s="2">
        <f t="shared" si="401"/>
        <v>0</v>
      </c>
      <c r="BB1070" s="2">
        <f t="shared" si="402"/>
        <v>0</v>
      </c>
      <c r="BC1070" s="2">
        <f t="shared" si="403"/>
        <v>0</v>
      </c>
      <c r="BD1070" s="2">
        <f t="shared" si="404"/>
        <v>0</v>
      </c>
      <c r="BE1070" s="2">
        <f t="shared" si="405"/>
        <v>0</v>
      </c>
      <c r="BF1070" s="2">
        <f t="shared" si="406"/>
        <v>0</v>
      </c>
      <c r="BG1070" s="2">
        <f t="shared" si="407"/>
        <v>0</v>
      </c>
      <c r="BH1070" s="2">
        <f t="shared" si="408"/>
        <v>0</v>
      </c>
    </row>
    <row r="1071" spans="1:60" x14ac:dyDescent="0.25">
      <c r="A1071" s="1" t="s">
        <v>353</v>
      </c>
      <c r="B1071" s="1" t="s">
        <v>354</v>
      </c>
      <c r="C1071" s="1" t="s">
        <v>341</v>
      </c>
      <c r="D1071" s="1" t="s">
        <v>510</v>
      </c>
      <c r="E1071" s="1" t="s">
        <v>195</v>
      </c>
      <c r="F1071" s="1" t="s">
        <v>196</v>
      </c>
      <c r="G1071" s="1" t="s">
        <v>144</v>
      </c>
      <c r="H1071" s="1" t="s">
        <v>17</v>
      </c>
      <c r="I1071" s="1" t="s">
        <v>595</v>
      </c>
      <c r="J1071" s="1" t="s">
        <v>155</v>
      </c>
      <c r="K1071" s="1" t="s">
        <v>16</v>
      </c>
      <c r="L1071" s="1" t="s">
        <v>19</v>
      </c>
      <c r="M1071" s="2" t="str">
        <f t="shared" si="385"/>
        <v>UK9011011</v>
      </c>
      <c r="N1071" s="2" t="str">
        <f t="shared" si="386"/>
        <v>Chichester and Langstone Harbours</v>
      </c>
      <c r="O1071" s="2" t="str">
        <f t="shared" si="387"/>
        <v>SPA</v>
      </c>
      <c r="P1071" s="2" t="str">
        <f t="shared" si="389"/>
        <v>A1</v>
      </c>
      <c r="Q1071" s="37" t="s">
        <v>667</v>
      </c>
      <c r="R1071" s="37" t="s">
        <v>718</v>
      </c>
      <c r="S1071" s="37" t="s">
        <v>341</v>
      </c>
      <c r="T1071" s="37" t="s">
        <v>703</v>
      </c>
      <c r="U1071" s="9">
        <f t="shared" si="390"/>
        <v>1</v>
      </c>
      <c r="V1071" s="9">
        <f t="shared" si="391"/>
        <v>1</v>
      </c>
      <c r="W1071" s="9">
        <f t="shared" si="392"/>
        <v>1</v>
      </c>
      <c r="X1071" s="9">
        <f t="shared" si="393"/>
        <v>1</v>
      </c>
      <c r="Y1071" s="9">
        <f t="shared" si="394"/>
        <v>1</v>
      </c>
      <c r="Z1071" s="9">
        <f t="shared" si="395"/>
        <v>0</v>
      </c>
      <c r="AA1071" s="9">
        <f t="shared" si="396"/>
        <v>0</v>
      </c>
      <c r="AB1071" s="9">
        <f t="shared" si="397"/>
        <v>1</v>
      </c>
      <c r="AN1071" s="10" t="str">
        <f t="shared" si="388"/>
        <v>Dyfi Estuary / Aber  DyfiSPA</v>
      </c>
      <c r="AO1071" s="10" t="str">
        <f t="shared" si="398"/>
        <v>Dyfi Estuary / Aber  Dyfi</v>
      </c>
      <c r="AP1071" s="9">
        <f>IFERROR(VLOOKUP($AN1071,'Introduction probability'!$A$1:$L$128,5,FALSE),"0")</f>
        <v>0.5</v>
      </c>
      <c r="AQ1071" s="9">
        <f>IFERROR(VLOOKUP($AN1071,'Introduction probability'!$A$1:$L$128,6,FALSE),"0")</f>
        <v>0.5</v>
      </c>
      <c r="AR1071" s="9">
        <f>IFERROR(VLOOKUP($AN1071,'Introduction probability'!$A$1:$L$128,7,FALSE),"0")</f>
        <v>0.5</v>
      </c>
      <c r="AS1071" s="9">
        <f>IFERROR(VLOOKUP($AN1071,'Introduction probability'!$A$1:$L$128,8,FALSE),"0")</f>
        <v>0.5</v>
      </c>
      <c r="AT1071" s="9">
        <f>IFERROR(VLOOKUP($AN1071,'Introduction probability'!$A$1:$L$128,9,FALSE),"0")</f>
        <v>0.5</v>
      </c>
      <c r="AU1071" s="9">
        <f>IFERROR(VLOOKUP($AN1071,'Introduction probability'!$A$1:$L$128,10,FALSE),"0")</f>
        <v>0.5</v>
      </c>
      <c r="AV1071" s="9">
        <f>IFERROR(VLOOKUP($AN1071,'Introduction probability'!$A$1:$L$128,11,FALSE),"0")</f>
        <v>0.5</v>
      </c>
      <c r="AW1071" s="9">
        <f>IFERROR(VLOOKUP($AN1071,'Introduction probability'!$A$1:$L$128,12,FALSE),"0")</f>
        <v>0.5</v>
      </c>
      <c r="AY1071" s="2" t="str">
        <f t="shared" si="399"/>
        <v>Dyfi Estuary / Aber  Dyfi</v>
      </c>
      <c r="AZ1071" s="2" t="str">
        <f t="shared" si="400"/>
        <v>SPA</v>
      </c>
      <c r="BA1071" s="2">
        <f t="shared" si="401"/>
        <v>0.5</v>
      </c>
      <c r="BB1071" s="2">
        <f t="shared" si="402"/>
        <v>0.5</v>
      </c>
      <c r="BC1071" s="2">
        <f t="shared" si="403"/>
        <v>0.5</v>
      </c>
      <c r="BD1071" s="2">
        <f t="shared" si="404"/>
        <v>0.5</v>
      </c>
      <c r="BE1071" s="2">
        <f t="shared" si="405"/>
        <v>0.5</v>
      </c>
      <c r="BF1071" s="2">
        <f t="shared" si="406"/>
        <v>0</v>
      </c>
      <c r="BG1071" s="2">
        <f t="shared" si="407"/>
        <v>0</v>
      </c>
      <c r="BH1071" s="2">
        <f t="shared" si="408"/>
        <v>0.5</v>
      </c>
    </row>
    <row r="1072" spans="1:60" x14ac:dyDescent="0.25">
      <c r="A1072" s="1" t="s">
        <v>353</v>
      </c>
      <c r="B1072" s="1" t="s">
        <v>354</v>
      </c>
      <c r="C1072" s="1" t="s">
        <v>341</v>
      </c>
      <c r="D1072" s="1" t="s">
        <v>510</v>
      </c>
      <c r="E1072" s="1" t="s">
        <v>195</v>
      </c>
      <c r="F1072" s="1" t="s">
        <v>196</v>
      </c>
      <c r="G1072" s="1" t="s">
        <v>144</v>
      </c>
      <c r="H1072" s="1" t="s">
        <v>17</v>
      </c>
      <c r="I1072" s="1" t="s">
        <v>465</v>
      </c>
      <c r="J1072" s="1" t="s">
        <v>56</v>
      </c>
      <c r="K1072" s="1" t="s">
        <v>16</v>
      </c>
      <c r="L1072" s="1" t="s">
        <v>19</v>
      </c>
      <c r="M1072" s="2" t="str">
        <f t="shared" si="385"/>
        <v>UK9011011</v>
      </c>
      <c r="N1072" s="2" t="str">
        <f t="shared" si="386"/>
        <v>Chichester and Langstone Harbours</v>
      </c>
      <c r="O1072" s="2" t="str">
        <f t="shared" si="387"/>
        <v>SPA</v>
      </c>
      <c r="P1072" s="2" t="str">
        <f t="shared" si="389"/>
        <v>A2.2</v>
      </c>
      <c r="Q1072" s="37" t="s">
        <v>667</v>
      </c>
      <c r="R1072" s="37" t="s">
        <v>719</v>
      </c>
      <c r="S1072" s="37" t="s">
        <v>341</v>
      </c>
      <c r="T1072" s="37" t="s">
        <v>712</v>
      </c>
      <c r="U1072" s="9">
        <f t="shared" si="390"/>
        <v>0</v>
      </c>
      <c r="V1072" s="9">
        <f t="shared" si="391"/>
        <v>0</v>
      </c>
      <c r="W1072" s="9">
        <f t="shared" si="392"/>
        <v>0</v>
      </c>
      <c r="X1072" s="9">
        <f t="shared" si="393"/>
        <v>0</v>
      </c>
      <c r="Y1072" s="9">
        <f t="shared" si="394"/>
        <v>0</v>
      </c>
      <c r="Z1072" s="9">
        <f t="shared" si="395"/>
        <v>0</v>
      </c>
      <c r="AA1072" s="9">
        <f t="shared" si="396"/>
        <v>0</v>
      </c>
      <c r="AB1072" s="9">
        <f t="shared" si="397"/>
        <v>0</v>
      </c>
      <c r="AN1072" s="10" t="str">
        <f t="shared" si="388"/>
        <v>Ynys Seiriol / Puffin IslandSPA</v>
      </c>
      <c r="AO1072" s="10" t="str">
        <f t="shared" si="398"/>
        <v>Ynys Seiriol / Puffin Island</v>
      </c>
      <c r="AP1072" s="9">
        <f>IFERROR(VLOOKUP($AN1072,'Introduction probability'!$A$1:$L$128,5,FALSE),"0")</f>
        <v>0.5</v>
      </c>
      <c r="AQ1072" s="9">
        <f>IFERROR(VLOOKUP($AN1072,'Introduction probability'!$A$1:$L$128,6,FALSE),"0")</f>
        <v>0.5</v>
      </c>
      <c r="AR1072" s="9">
        <f>IFERROR(VLOOKUP($AN1072,'Introduction probability'!$A$1:$L$128,7,FALSE),"0")</f>
        <v>0.5</v>
      </c>
      <c r="AS1072" s="9">
        <f>IFERROR(VLOOKUP($AN1072,'Introduction probability'!$A$1:$L$128,8,FALSE),"0")</f>
        <v>1</v>
      </c>
      <c r="AT1072" s="9">
        <f>IFERROR(VLOOKUP($AN1072,'Introduction probability'!$A$1:$L$128,9,FALSE),"0")</f>
        <v>0.5</v>
      </c>
      <c r="AU1072" s="9">
        <f>IFERROR(VLOOKUP($AN1072,'Introduction probability'!$A$1:$L$128,10,FALSE),"0")</f>
        <v>0.5</v>
      </c>
      <c r="AV1072" s="9">
        <f>IFERROR(VLOOKUP($AN1072,'Introduction probability'!$A$1:$L$128,11,FALSE),"0")</f>
        <v>0.5</v>
      </c>
      <c r="AW1072" s="9">
        <f>IFERROR(VLOOKUP($AN1072,'Introduction probability'!$A$1:$L$128,12,FALSE),"0")</f>
        <v>0.5</v>
      </c>
      <c r="AY1072" s="2" t="str">
        <f t="shared" si="399"/>
        <v>Ynys Seiriol / Puffin Island</v>
      </c>
      <c r="AZ1072" s="2" t="str">
        <f t="shared" si="400"/>
        <v>SPA</v>
      </c>
      <c r="BA1072" s="2">
        <f t="shared" si="401"/>
        <v>0</v>
      </c>
      <c r="BB1072" s="2">
        <f t="shared" si="402"/>
        <v>0</v>
      </c>
      <c r="BC1072" s="2">
        <f t="shared" si="403"/>
        <v>0</v>
      </c>
      <c r="BD1072" s="2">
        <f t="shared" si="404"/>
        <v>0</v>
      </c>
      <c r="BE1072" s="2">
        <f t="shared" si="405"/>
        <v>0</v>
      </c>
      <c r="BF1072" s="2">
        <f t="shared" si="406"/>
        <v>0</v>
      </c>
      <c r="BG1072" s="2">
        <f t="shared" si="407"/>
        <v>0</v>
      </c>
      <c r="BH1072" s="2">
        <f t="shared" si="408"/>
        <v>0</v>
      </c>
    </row>
    <row r="1073" spans="1:60" x14ac:dyDescent="0.25">
      <c r="A1073" s="1" t="s">
        <v>353</v>
      </c>
      <c r="B1073" s="1" t="s">
        <v>354</v>
      </c>
      <c r="C1073" s="1" t="s">
        <v>341</v>
      </c>
      <c r="D1073" s="1" t="s">
        <v>510</v>
      </c>
      <c r="E1073" s="1" t="s">
        <v>195</v>
      </c>
      <c r="F1073" s="1" t="s">
        <v>196</v>
      </c>
      <c r="G1073" s="1" t="s">
        <v>144</v>
      </c>
      <c r="H1073" s="1" t="s">
        <v>17</v>
      </c>
      <c r="I1073" s="1" t="s">
        <v>597</v>
      </c>
      <c r="J1073" s="1" t="s">
        <v>188</v>
      </c>
      <c r="K1073" s="1" t="s">
        <v>16</v>
      </c>
      <c r="L1073" s="1" t="s">
        <v>19</v>
      </c>
      <c r="M1073" s="2" t="str">
        <f t="shared" si="385"/>
        <v>UK9011011</v>
      </c>
      <c r="N1073" s="2" t="str">
        <f t="shared" si="386"/>
        <v>Chichester and Langstone Harbours</v>
      </c>
      <c r="O1073" s="2" t="str">
        <f t="shared" si="387"/>
        <v>SPA</v>
      </c>
      <c r="P1073" s="2" t="str">
        <f t="shared" si="389"/>
        <v>A2.61</v>
      </c>
      <c r="Q1073" s="37" t="s">
        <v>667</v>
      </c>
      <c r="R1073" s="37" t="s">
        <v>396</v>
      </c>
      <c r="S1073" s="37" t="s">
        <v>341</v>
      </c>
      <c r="T1073" s="37" t="s">
        <v>705</v>
      </c>
      <c r="U1073" s="9">
        <f t="shared" si="390"/>
        <v>0</v>
      </c>
      <c r="V1073" s="9">
        <f t="shared" si="391"/>
        <v>0</v>
      </c>
      <c r="W1073" s="9">
        <f t="shared" si="392"/>
        <v>0</v>
      </c>
      <c r="X1073" s="9">
        <f t="shared" si="393"/>
        <v>0</v>
      </c>
      <c r="Y1073" s="9">
        <f t="shared" si="394"/>
        <v>0</v>
      </c>
      <c r="Z1073" s="9">
        <f t="shared" si="395"/>
        <v>0</v>
      </c>
      <c r="AA1073" s="9">
        <f t="shared" si="396"/>
        <v>0</v>
      </c>
      <c r="AB1073" s="9">
        <f t="shared" si="397"/>
        <v>0</v>
      </c>
      <c r="AN1073" s="10" t="str">
        <f t="shared" si="388"/>
        <v>Liverpool Bay / Bae LerpwlSPA</v>
      </c>
      <c r="AO1073" s="10" t="str">
        <f t="shared" si="398"/>
        <v>Liverpool Bay / Bae Lerpwl</v>
      </c>
      <c r="AP1073" s="9">
        <f>IFERROR(VLOOKUP($AN1073,'Introduction probability'!$A$1:$L$128,5,FALSE),"0")</f>
        <v>0.5</v>
      </c>
      <c r="AQ1073" s="9">
        <f>IFERROR(VLOOKUP($AN1073,'Introduction probability'!$A$1:$L$128,6,FALSE),"0")</f>
        <v>0.5</v>
      </c>
      <c r="AR1073" s="9">
        <f>IFERROR(VLOOKUP($AN1073,'Introduction probability'!$A$1:$L$128,7,FALSE),"0")</f>
        <v>0.5</v>
      </c>
      <c r="AS1073" s="9">
        <f>IFERROR(VLOOKUP($AN1073,'Introduction probability'!$A$1:$L$128,8,FALSE),"0")</f>
        <v>1</v>
      </c>
      <c r="AT1073" s="9">
        <f>IFERROR(VLOOKUP($AN1073,'Introduction probability'!$A$1:$L$128,9,FALSE),"0")</f>
        <v>0.5</v>
      </c>
      <c r="AU1073" s="9">
        <f>IFERROR(VLOOKUP($AN1073,'Introduction probability'!$A$1:$L$128,10,FALSE),"0")</f>
        <v>1</v>
      </c>
      <c r="AV1073" s="9">
        <f>IFERROR(VLOOKUP($AN1073,'Introduction probability'!$A$1:$L$128,11,FALSE),"0")</f>
        <v>0.5</v>
      </c>
      <c r="AW1073" s="9">
        <f>IFERROR(VLOOKUP($AN1073,'Introduction probability'!$A$1:$L$128,12,FALSE),"0")</f>
        <v>0.5</v>
      </c>
      <c r="AY1073" s="2" t="str">
        <f t="shared" si="399"/>
        <v>Liverpool Bay / Bae Lerpwl</v>
      </c>
      <c r="AZ1073" s="2" t="str">
        <f t="shared" si="400"/>
        <v>SPA</v>
      </c>
      <c r="BA1073" s="2">
        <f t="shared" si="401"/>
        <v>0</v>
      </c>
      <c r="BB1073" s="2">
        <f t="shared" si="402"/>
        <v>0</v>
      </c>
      <c r="BC1073" s="2">
        <f t="shared" si="403"/>
        <v>0</v>
      </c>
      <c r="BD1073" s="2">
        <f t="shared" si="404"/>
        <v>0</v>
      </c>
      <c r="BE1073" s="2">
        <f t="shared" si="405"/>
        <v>0</v>
      </c>
      <c r="BF1073" s="2">
        <f t="shared" si="406"/>
        <v>0</v>
      </c>
      <c r="BG1073" s="2">
        <f t="shared" si="407"/>
        <v>0</v>
      </c>
      <c r="BH1073" s="2">
        <f t="shared" si="408"/>
        <v>0</v>
      </c>
    </row>
    <row r="1074" spans="1:60" x14ac:dyDescent="0.25">
      <c r="A1074" s="1" t="s">
        <v>353</v>
      </c>
      <c r="B1074" s="1" t="s">
        <v>354</v>
      </c>
      <c r="C1074" s="1" t="s">
        <v>341</v>
      </c>
      <c r="D1074" s="1" t="s">
        <v>510</v>
      </c>
      <c r="E1074" s="1" t="s">
        <v>195</v>
      </c>
      <c r="F1074" s="1" t="s">
        <v>196</v>
      </c>
      <c r="G1074" s="1" t="s">
        <v>144</v>
      </c>
      <c r="H1074" s="1" t="s">
        <v>17</v>
      </c>
      <c r="I1074" s="1" t="s">
        <v>543</v>
      </c>
      <c r="J1074" s="1" t="s">
        <v>148</v>
      </c>
      <c r="K1074" s="1" t="s">
        <v>16</v>
      </c>
      <c r="L1074" s="1" t="s">
        <v>146</v>
      </c>
      <c r="M1074" s="2" t="str">
        <f t="shared" si="385"/>
        <v>UK9011011</v>
      </c>
      <c r="N1074" s="2" t="str">
        <f t="shared" si="386"/>
        <v>Chichester and Langstone Harbours</v>
      </c>
      <c r="O1074" s="2" t="str">
        <f t="shared" si="387"/>
        <v>SPA</v>
      </c>
      <c r="P1074" s="2" t="str">
        <f t="shared" si="389"/>
        <v>H1310</v>
      </c>
      <c r="Q1074" s="37" t="s">
        <v>667</v>
      </c>
      <c r="R1074" s="37" t="s">
        <v>720</v>
      </c>
      <c r="S1074" s="37" t="s">
        <v>341</v>
      </c>
      <c r="T1074" s="37" t="s">
        <v>712</v>
      </c>
      <c r="U1074" s="9">
        <f t="shared" si="390"/>
        <v>0</v>
      </c>
      <c r="V1074" s="9">
        <f t="shared" si="391"/>
        <v>0</v>
      </c>
      <c r="W1074" s="9">
        <f t="shared" si="392"/>
        <v>0</v>
      </c>
      <c r="X1074" s="9">
        <f t="shared" si="393"/>
        <v>0</v>
      </c>
      <c r="Y1074" s="9">
        <f t="shared" si="394"/>
        <v>0</v>
      </c>
      <c r="Z1074" s="9">
        <f t="shared" si="395"/>
        <v>0</v>
      </c>
      <c r="AA1074" s="9">
        <f t="shared" si="396"/>
        <v>0</v>
      </c>
      <c r="AB1074" s="9">
        <f t="shared" si="397"/>
        <v>0</v>
      </c>
      <c r="AN1074" s="10" t="str">
        <f t="shared" si="388"/>
        <v>GrassholmSPA</v>
      </c>
      <c r="AO1074" s="10" t="str">
        <f t="shared" si="398"/>
        <v>Grassholm</v>
      </c>
      <c r="AP1074" s="9">
        <f>IFERROR(VLOOKUP($AN1074,'Introduction probability'!$A$1:$L$128,5,FALSE),"0")</f>
        <v>0.5</v>
      </c>
      <c r="AQ1074" s="9">
        <f>IFERROR(VLOOKUP($AN1074,'Introduction probability'!$A$1:$L$128,6,FALSE),"0")</f>
        <v>0.5</v>
      </c>
      <c r="AR1074" s="9">
        <f>IFERROR(VLOOKUP($AN1074,'Introduction probability'!$A$1:$L$128,7,FALSE),"0")</f>
        <v>0.5</v>
      </c>
      <c r="AS1074" s="9">
        <f>IFERROR(VLOOKUP($AN1074,'Introduction probability'!$A$1:$L$128,8,FALSE),"0")</f>
        <v>0.5</v>
      </c>
      <c r="AT1074" s="9">
        <f>IFERROR(VLOOKUP($AN1074,'Introduction probability'!$A$1:$L$128,9,FALSE),"0")</f>
        <v>0.5</v>
      </c>
      <c r="AU1074" s="9">
        <f>IFERROR(VLOOKUP($AN1074,'Introduction probability'!$A$1:$L$128,10,FALSE),"0")</f>
        <v>0.5</v>
      </c>
      <c r="AV1074" s="9">
        <f>IFERROR(VLOOKUP($AN1074,'Introduction probability'!$A$1:$L$128,11,FALSE),"0")</f>
        <v>0.5</v>
      </c>
      <c r="AW1074" s="9">
        <f>IFERROR(VLOOKUP($AN1074,'Introduction probability'!$A$1:$L$128,12,FALSE),"0")</f>
        <v>0.5</v>
      </c>
      <c r="AY1074" s="2" t="str">
        <f t="shared" si="399"/>
        <v>Grassholm</v>
      </c>
      <c r="AZ1074" s="2" t="str">
        <f t="shared" si="400"/>
        <v>SPA</v>
      </c>
      <c r="BA1074" s="2">
        <f t="shared" si="401"/>
        <v>0</v>
      </c>
      <c r="BB1074" s="2">
        <f t="shared" si="402"/>
        <v>0</v>
      </c>
      <c r="BC1074" s="2">
        <f t="shared" si="403"/>
        <v>0</v>
      </c>
      <c r="BD1074" s="2">
        <f t="shared" si="404"/>
        <v>0</v>
      </c>
      <c r="BE1074" s="2">
        <f t="shared" si="405"/>
        <v>0</v>
      </c>
      <c r="BF1074" s="2">
        <f t="shared" si="406"/>
        <v>0</v>
      </c>
      <c r="BG1074" s="2">
        <f t="shared" si="407"/>
        <v>0</v>
      </c>
      <c r="BH1074" s="2">
        <f t="shared" si="408"/>
        <v>0</v>
      </c>
    </row>
    <row r="1075" spans="1:60" x14ac:dyDescent="0.25">
      <c r="A1075" s="1" t="s">
        <v>353</v>
      </c>
      <c r="B1075" s="1" t="s">
        <v>354</v>
      </c>
      <c r="C1075" s="1" t="s">
        <v>341</v>
      </c>
      <c r="D1075" s="1" t="s">
        <v>510</v>
      </c>
      <c r="E1075" s="1" t="s">
        <v>195</v>
      </c>
      <c r="F1075" s="1" t="s">
        <v>196</v>
      </c>
      <c r="G1075" s="1" t="s">
        <v>144</v>
      </c>
      <c r="H1075" s="1" t="s">
        <v>17</v>
      </c>
      <c r="I1075" s="1" t="s">
        <v>549</v>
      </c>
      <c r="J1075" s="1" t="s">
        <v>189</v>
      </c>
      <c r="K1075" s="1" t="s">
        <v>16</v>
      </c>
      <c r="L1075" s="1" t="s">
        <v>146</v>
      </c>
      <c r="M1075" s="2" t="str">
        <f t="shared" si="385"/>
        <v>UK9011011</v>
      </c>
      <c r="N1075" s="2" t="str">
        <f t="shared" si="386"/>
        <v>Chichester and Langstone Harbours</v>
      </c>
      <c r="O1075" s="2" t="str">
        <f t="shared" si="387"/>
        <v>SPA</v>
      </c>
      <c r="P1075" s="2" t="str">
        <f t="shared" si="389"/>
        <v>H1320</v>
      </c>
      <c r="Q1075" s="37" t="s">
        <v>667</v>
      </c>
      <c r="R1075" s="37" t="s">
        <v>720</v>
      </c>
      <c r="S1075" s="37" t="s">
        <v>341</v>
      </c>
      <c r="T1075" s="37" t="s">
        <v>705</v>
      </c>
      <c r="U1075" s="9">
        <f t="shared" si="390"/>
        <v>0</v>
      </c>
      <c r="V1075" s="9">
        <f t="shared" si="391"/>
        <v>0</v>
      </c>
      <c r="W1075" s="9">
        <f t="shared" si="392"/>
        <v>0</v>
      </c>
      <c r="X1075" s="9">
        <f t="shared" si="393"/>
        <v>0</v>
      </c>
      <c r="Y1075" s="9">
        <f t="shared" si="394"/>
        <v>0</v>
      </c>
      <c r="Z1075" s="9">
        <f t="shared" si="395"/>
        <v>0</v>
      </c>
      <c r="AA1075" s="9">
        <f t="shared" si="396"/>
        <v>0</v>
      </c>
      <c r="AB1075" s="9">
        <f t="shared" si="397"/>
        <v>0</v>
      </c>
      <c r="AN1075" s="10" t="str">
        <f t="shared" si="388"/>
        <v>GrassholmSPA</v>
      </c>
      <c r="AO1075" s="10" t="str">
        <f t="shared" si="398"/>
        <v>Grassholm</v>
      </c>
      <c r="AP1075" s="9">
        <f>IFERROR(VLOOKUP($AN1075,'Introduction probability'!$A$1:$L$128,5,FALSE),"0")</f>
        <v>0.5</v>
      </c>
      <c r="AQ1075" s="9">
        <f>IFERROR(VLOOKUP($AN1075,'Introduction probability'!$A$1:$L$128,6,FALSE),"0")</f>
        <v>0.5</v>
      </c>
      <c r="AR1075" s="9">
        <f>IFERROR(VLOOKUP($AN1075,'Introduction probability'!$A$1:$L$128,7,FALSE),"0")</f>
        <v>0.5</v>
      </c>
      <c r="AS1075" s="9">
        <f>IFERROR(VLOOKUP($AN1075,'Introduction probability'!$A$1:$L$128,8,FALSE),"0")</f>
        <v>0.5</v>
      </c>
      <c r="AT1075" s="9">
        <f>IFERROR(VLOOKUP($AN1075,'Introduction probability'!$A$1:$L$128,9,FALSE),"0")</f>
        <v>0.5</v>
      </c>
      <c r="AU1075" s="9">
        <f>IFERROR(VLOOKUP($AN1075,'Introduction probability'!$A$1:$L$128,10,FALSE),"0")</f>
        <v>0.5</v>
      </c>
      <c r="AV1075" s="9">
        <f>IFERROR(VLOOKUP($AN1075,'Introduction probability'!$A$1:$L$128,11,FALSE),"0")</f>
        <v>0.5</v>
      </c>
      <c r="AW1075" s="9">
        <f>IFERROR(VLOOKUP($AN1075,'Introduction probability'!$A$1:$L$128,12,FALSE),"0")</f>
        <v>0.5</v>
      </c>
      <c r="AY1075" s="2" t="str">
        <f t="shared" si="399"/>
        <v>Grassholm</v>
      </c>
      <c r="AZ1075" s="2" t="str">
        <f t="shared" si="400"/>
        <v>SPA</v>
      </c>
      <c r="BA1075" s="2">
        <f t="shared" si="401"/>
        <v>0</v>
      </c>
      <c r="BB1075" s="2">
        <f t="shared" si="402"/>
        <v>0</v>
      </c>
      <c r="BC1075" s="2">
        <f t="shared" si="403"/>
        <v>0</v>
      </c>
      <c r="BD1075" s="2">
        <f t="shared" si="404"/>
        <v>0</v>
      </c>
      <c r="BE1075" s="2">
        <f t="shared" si="405"/>
        <v>0</v>
      </c>
      <c r="BF1075" s="2">
        <f t="shared" si="406"/>
        <v>0</v>
      </c>
      <c r="BG1075" s="2">
        <f t="shared" si="407"/>
        <v>0</v>
      </c>
      <c r="BH1075" s="2">
        <f t="shared" si="408"/>
        <v>0</v>
      </c>
    </row>
    <row r="1076" spans="1:60" x14ac:dyDescent="0.25">
      <c r="A1076" s="1" t="s">
        <v>353</v>
      </c>
      <c r="B1076" s="1" t="s">
        <v>354</v>
      </c>
      <c r="C1076" s="1" t="s">
        <v>341</v>
      </c>
      <c r="D1076" s="1" t="s">
        <v>522</v>
      </c>
      <c r="E1076" s="1" t="s">
        <v>224</v>
      </c>
      <c r="F1076" s="1" t="s">
        <v>225</v>
      </c>
      <c r="G1076" s="1" t="s">
        <v>144</v>
      </c>
      <c r="H1076" s="1" t="s">
        <v>17</v>
      </c>
      <c r="I1076" s="1" t="s">
        <v>535</v>
      </c>
      <c r="J1076" s="1" t="s">
        <v>257</v>
      </c>
      <c r="K1076" s="1" t="s">
        <v>16</v>
      </c>
      <c r="L1076" s="1" t="s">
        <v>146</v>
      </c>
      <c r="M1076" s="2" t="str">
        <f t="shared" si="385"/>
        <v>UK9011011</v>
      </c>
      <c r="N1076" s="2" t="str">
        <f t="shared" si="386"/>
        <v>Chichester and Langstone Harbours</v>
      </c>
      <c r="O1076" s="2" t="str">
        <f t="shared" si="387"/>
        <v>SPA</v>
      </c>
      <c r="P1076" s="2" t="str">
        <f t="shared" si="389"/>
        <v>H1210</v>
      </c>
      <c r="Q1076" s="37" t="s">
        <v>667</v>
      </c>
      <c r="R1076" s="37" t="s">
        <v>720</v>
      </c>
      <c r="S1076" s="37" t="s">
        <v>341</v>
      </c>
      <c r="T1076" s="37" t="s">
        <v>703</v>
      </c>
      <c r="U1076" s="9">
        <f t="shared" si="390"/>
        <v>1</v>
      </c>
      <c r="V1076" s="9">
        <f t="shared" si="391"/>
        <v>1</v>
      </c>
      <c r="W1076" s="9">
        <f t="shared" si="392"/>
        <v>1</v>
      </c>
      <c r="X1076" s="9">
        <f t="shared" si="393"/>
        <v>1</v>
      </c>
      <c r="Y1076" s="9">
        <f t="shared" si="394"/>
        <v>1</v>
      </c>
      <c r="Z1076" s="9">
        <f t="shared" si="395"/>
        <v>0</v>
      </c>
      <c r="AA1076" s="9">
        <f t="shared" si="396"/>
        <v>0</v>
      </c>
      <c r="AB1076" s="9">
        <f t="shared" si="397"/>
        <v>1</v>
      </c>
      <c r="AN1076" s="10" t="str">
        <f t="shared" si="388"/>
        <v>GrassholmSPA</v>
      </c>
      <c r="AO1076" s="10" t="str">
        <f t="shared" si="398"/>
        <v>Grassholm</v>
      </c>
      <c r="AP1076" s="9">
        <f>IFERROR(VLOOKUP($AN1076,'Introduction probability'!$A$1:$L$128,5,FALSE),"0")</f>
        <v>0.5</v>
      </c>
      <c r="AQ1076" s="9">
        <f>IFERROR(VLOOKUP($AN1076,'Introduction probability'!$A$1:$L$128,6,FALSE),"0")</f>
        <v>0.5</v>
      </c>
      <c r="AR1076" s="9">
        <f>IFERROR(VLOOKUP($AN1076,'Introduction probability'!$A$1:$L$128,7,FALSE),"0")</f>
        <v>0.5</v>
      </c>
      <c r="AS1076" s="9">
        <f>IFERROR(VLOOKUP($AN1076,'Introduction probability'!$A$1:$L$128,8,FALSE),"0")</f>
        <v>0.5</v>
      </c>
      <c r="AT1076" s="9">
        <f>IFERROR(VLOOKUP($AN1076,'Introduction probability'!$A$1:$L$128,9,FALSE),"0")</f>
        <v>0.5</v>
      </c>
      <c r="AU1076" s="9">
        <f>IFERROR(VLOOKUP($AN1076,'Introduction probability'!$A$1:$L$128,10,FALSE),"0")</f>
        <v>0.5</v>
      </c>
      <c r="AV1076" s="9">
        <f>IFERROR(VLOOKUP($AN1076,'Introduction probability'!$A$1:$L$128,11,FALSE),"0")</f>
        <v>0.5</v>
      </c>
      <c r="AW1076" s="9">
        <f>IFERROR(VLOOKUP($AN1076,'Introduction probability'!$A$1:$L$128,12,FALSE),"0")</f>
        <v>0.5</v>
      </c>
      <c r="AY1076" s="2" t="str">
        <f t="shared" si="399"/>
        <v>Grassholm</v>
      </c>
      <c r="AZ1076" s="2" t="str">
        <f t="shared" si="400"/>
        <v>SPA</v>
      </c>
      <c r="BA1076" s="2">
        <f t="shared" si="401"/>
        <v>0.5</v>
      </c>
      <c r="BB1076" s="2">
        <f t="shared" si="402"/>
        <v>0.5</v>
      </c>
      <c r="BC1076" s="2">
        <f t="shared" si="403"/>
        <v>0.5</v>
      </c>
      <c r="BD1076" s="2">
        <f t="shared" si="404"/>
        <v>0.5</v>
      </c>
      <c r="BE1076" s="2">
        <f t="shared" si="405"/>
        <v>0.5</v>
      </c>
      <c r="BF1076" s="2">
        <f t="shared" si="406"/>
        <v>0</v>
      </c>
      <c r="BG1076" s="2">
        <f t="shared" si="407"/>
        <v>0</v>
      </c>
      <c r="BH1076" s="2">
        <f t="shared" si="408"/>
        <v>0.5</v>
      </c>
    </row>
    <row r="1077" spans="1:60" x14ac:dyDescent="0.25">
      <c r="A1077" s="1" t="s">
        <v>353</v>
      </c>
      <c r="B1077" s="1" t="s">
        <v>354</v>
      </c>
      <c r="C1077" s="1" t="s">
        <v>341</v>
      </c>
      <c r="D1077" s="1" t="s">
        <v>522</v>
      </c>
      <c r="E1077" s="1" t="s">
        <v>224</v>
      </c>
      <c r="F1077" s="1" t="s">
        <v>225</v>
      </c>
      <c r="G1077" s="1" t="s">
        <v>144</v>
      </c>
      <c r="H1077" s="1" t="s">
        <v>17</v>
      </c>
      <c r="I1077" s="1" t="s">
        <v>530</v>
      </c>
      <c r="J1077" s="1" t="s">
        <v>145</v>
      </c>
      <c r="K1077" s="1" t="s">
        <v>16</v>
      </c>
      <c r="L1077" s="1" t="s">
        <v>146</v>
      </c>
      <c r="M1077" s="2" t="str">
        <f t="shared" si="385"/>
        <v>UK9011011</v>
      </c>
      <c r="N1077" s="2" t="str">
        <f t="shared" si="386"/>
        <v>Chichester and Langstone Harbours</v>
      </c>
      <c r="O1077" s="2" t="str">
        <f t="shared" si="387"/>
        <v>SPA</v>
      </c>
      <c r="P1077" s="2" t="str">
        <f t="shared" si="389"/>
        <v>H1330</v>
      </c>
      <c r="Q1077" s="37" t="s">
        <v>667</v>
      </c>
      <c r="R1077" s="37" t="s">
        <v>721</v>
      </c>
      <c r="S1077" s="37" t="s">
        <v>341</v>
      </c>
      <c r="T1077" s="37" t="s">
        <v>705</v>
      </c>
      <c r="U1077" s="9">
        <f t="shared" si="390"/>
        <v>0</v>
      </c>
      <c r="V1077" s="9">
        <f t="shared" si="391"/>
        <v>0</v>
      </c>
      <c r="W1077" s="9">
        <f t="shared" si="392"/>
        <v>0</v>
      </c>
      <c r="X1077" s="9">
        <f t="shared" si="393"/>
        <v>0</v>
      </c>
      <c r="Y1077" s="9">
        <f t="shared" si="394"/>
        <v>0</v>
      </c>
      <c r="Z1077" s="9">
        <f t="shared" si="395"/>
        <v>0</v>
      </c>
      <c r="AA1077" s="9">
        <f t="shared" si="396"/>
        <v>0</v>
      </c>
      <c r="AB1077" s="9">
        <f t="shared" si="397"/>
        <v>0</v>
      </c>
      <c r="AN1077" s="10" t="str">
        <f t="shared" si="388"/>
        <v>Skokholm and SkomerSPA</v>
      </c>
      <c r="AO1077" s="10" t="str">
        <f t="shared" si="398"/>
        <v>Skokholm and Skomer</v>
      </c>
      <c r="AP1077" s="9">
        <f>IFERROR(VLOOKUP($AN1077,'Introduction probability'!$A$1:$L$128,5,FALSE),"0")</f>
        <v>0.5</v>
      </c>
      <c r="AQ1077" s="9">
        <f>IFERROR(VLOOKUP($AN1077,'Introduction probability'!$A$1:$L$128,6,FALSE),"0")</f>
        <v>0.5</v>
      </c>
      <c r="AR1077" s="9">
        <f>IFERROR(VLOOKUP($AN1077,'Introduction probability'!$A$1:$L$128,7,FALSE),"0")</f>
        <v>0.5</v>
      </c>
      <c r="AS1077" s="9">
        <f>IFERROR(VLOOKUP($AN1077,'Introduction probability'!$A$1:$L$128,8,FALSE),"0")</f>
        <v>1</v>
      </c>
      <c r="AT1077" s="9">
        <f>IFERROR(VLOOKUP($AN1077,'Introduction probability'!$A$1:$L$128,9,FALSE),"0")</f>
        <v>0.5</v>
      </c>
      <c r="AU1077" s="9">
        <f>IFERROR(VLOOKUP($AN1077,'Introduction probability'!$A$1:$L$128,10,FALSE),"0")</f>
        <v>1</v>
      </c>
      <c r="AV1077" s="9">
        <f>IFERROR(VLOOKUP($AN1077,'Introduction probability'!$A$1:$L$128,11,FALSE),"0")</f>
        <v>0.5</v>
      </c>
      <c r="AW1077" s="9">
        <f>IFERROR(VLOOKUP($AN1077,'Introduction probability'!$A$1:$L$128,12,FALSE),"0")</f>
        <v>0.5</v>
      </c>
      <c r="AY1077" s="2" t="str">
        <f t="shared" si="399"/>
        <v>Skokholm and Skomer</v>
      </c>
      <c r="AZ1077" s="2" t="str">
        <f t="shared" si="400"/>
        <v>SPA</v>
      </c>
      <c r="BA1077" s="2">
        <f t="shared" si="401"/>
        <v>0</v>
      </c>
      <c r="BB1077" s="2">
        <f t="shared" si="402"/>
        <v>0</v>
      </c>
      <c r="BC1077" s="2">
        <f t="shared" si="403"/>
        <v>0</v>
      </c>
      <c r="BD1077" s="2">
        <f t="shared" si="404"/>
        <v>0</v>
      </c>
      <c r="BE1077" s="2">
        <f t="shared" si="405"/>
        <v>0</v>
      </c>
      <c r="BF1077" s="2">
        <f t="shared" si="406"/>
        <v>0</v>
      </c>
      <c r="BG1077" s="2">
        <f t="shared" si="407"/>
        <v>0</v>
      </c>
      <c r="BH1077" s="2">
        <f t="shared" si="408"/>
        <v>0</v>
      </c>
    </row>
    <row r="1078" spans="1:60" x14ac:dyDescent="0.25">
      <c r="A1078" s="1" t="s">
        <v>353</v>
      </c>
      <c r="B1078" s="1" t="s">
        <v>354</v>
      </c>
      <c r="C1078" s="1" t="s">
        <v>341</v>
      </c>
      <c r="D1078" s="1" t="s">
        <v>522</v>
      </c>
      <c r="E1078" s="1" t="s">
        <v>224</v>
      </c>
      <c r="F1078" s="1" t="s">
        <v>225</v>
      </c>
      <c r="G1078" s="1" t="s">
        <v>144</v>
      </c>
      <c r="H1078" s="1" t="s">
        <v>17</v>
      </c>
      <c r="I1078" s="1" t="s">
        <v>536</v>
      </c>
      <c r="J1078" s="1" t="s">
        <v>147</v>
      </c>
      <c r="K1078" s="1" t="s">
        <v>16</v>
      </c>
      <c r="L1078" s="1" t="s">
        <v>146</v>
      </c>
      <c r="M1078" s="2" t="str">
        <f t="shared" si="385"/>
        <v>UK9011011</v>
      </c>
      <c r="N1078" s="2" t="str">
        <f t="shared" si="386"/>
        <v>Chichester and Langstone Harbours</v>
      </c>
      <c r="O1078" s="2" t="str">
        <f t="shared" si="387"/>
        <v>SPA</v>
      </c>
      <c r="P1078" s="2" t="str">
        <f t="shared" si="389"/>
        <v>H1150</v>
      </c>
      <c r="Q1078" s="37" t="s">
        <v>667</v>
      </c>
      <c r="R1078" s="37" t="s">
        <v>721</v>
      </c>
      <c r="S1078" s="37" t="s">
        <v>341</v>
      </c>
      <c r="T1078" s="37" t="s">
        <v>703</v>
      </c>
      <c r="U1078" s="9">
        <f t="shared" si="390"/>
        <v>1</v>
      </c>
      <c r="V1078" s="9">
        <f t="shared" si="391"/>
        <v>1</v>
      </c>
      <c r="W1078" s="9">
        <f t="shared" si="392"/>
        <v>1</v>
      </c>
      <c r="X1078" s="9">
        <f t="shared" si="393"/>
        <v>1</v>
      </c>
      <c r="Y1078" s="9">
        <f t="shared" si="394"/>
        <v>1</v>
      </c>
      <c r="Z1078" s="9">
        <f t="shared" si="395"/>
        <v>0</v>
      </c>
      <c r="AA1078" s="9">
        <f t="shared" si="396"/>
        <v>0</v>
      </c>
      <c r="AB1078" s="9">
        <f t="shared" si="397"/>
        <v>1</v>
      </c>
      <c r="AN1078" s="10" t="str">
        <f t="shared" si="388"/>
        <v>Skokholm and SkomerSPA</v>
      </c>
      <c r="AO1078" s="10" t="str">
        <f t="shared" si="398"/>
        <v>Skokholm and Skomer</v>
      </c>
      <c r="AP1078" s="9">
        <f>IFERROR(VLOOKUP($AN1078,'Introduction probability'!$A$1:$L$128,5,FALSE),"0")</f>
        <v>0.5</v>
      </c>
      <c r="AQ1078" s="9">
        <f>IFERROR(VLOOKUP($AN1078,'Introduction probability'!$A$1:$L$128,6,FALSE),"0")</f>
        <v>0.5</v>
      </c>
      <c r="AR1078" s="9">
        <f>IFERROR(VLOOKUP($AN1078,'Introduction probability'!$A$1:$L$128,7,FALSE),"0")</f>
        <v>0.5</v>
      </c>
      <c r="AS1078" s="9">
        <f>IFERROR(VLOOKUP($AN1078,'Introduction probability'!$A$1:$L$128,8,FALSE),"0")</f>
        <v>1</v>
      </c>
      <c r="AT1078" s="9">
        <f>IFERROR(VLOOKUP($AN1078,'Introduction probability'!$A$1:$L$128,9,FALSE),"0")</f>
        <v>0.5</v>
      </c>
      <c r="AU1078" s="9">
        <f>IFERROR(VLOOKUP($AN1078,'Introduction probability'!$A$1:$L$128,10,FALSE),"0")</f>
        <v>1</v>
      </c>
      <c r="AV1078" s="9">
        <f>IFERROR(VLOOKUP($AN1078,'Introduction probability'!$A$1:$L$128,11,FALSE),"0")</f>
        <v>0.5</v>
      </c>
      <c r="AW1078" s="9">
        <f>IFERROR(VLOOKUP($AN1078,'Introduction probability'!$A$1:$L$128,12,FALSE),"0")</f>
        <v>0.5</v>
      </c>
      <c r="AY1078" s="2" t="str">
        <f t="shared" si="399"/>
        <v>Skokholm and Skomer</v>
      </c>
      <c r="AZ1078" s="2" t="str">
        <f t="shared" si="400"/>
        <v>SPA</v>
      </c>
      <c r="BA1078" s="2">
        <f t="shared" si="401"/>
        <v>0.5</v>
      </c>
      <c r="BB1078" s="2">
        <f t="shared" si="402"/>
        <v>0.5</v>
      </c>
      <c r="BC1078" s="2">
        <f t="shared" si="403"/>
        <v>0.5</v>
      </c>
      <c r="BD1078" s="2">
        <f t="shared" si="404"/>
        <v>1</v>
      </c>
      <c r="BE1078" s="2">
        <f t="shared" si="405"/>
        <v>0.5</v>
      </c>
      <c r="BF1078" s="2">
        <f t="shared" si="406"/>
        <v>0</v>
      </c>
      <c r="BG1078" s="2">
        <f t="shared" si="407"/>
        <v>0</v>
      </c>
      <c r="BH1078" s="2">
        <f t="shared" si="408"/>
        <v>0.5</v>
      </c>
    </row>
    <row r="1079" spans="1:60" x14ac:dyDescent="0.25">
      <c r="A1079" s="1" t="s">
        <v>353</v>
      </c>
      <c r="B1079" s="1" t="s">
        <v>354</v>
      </c>
      <c r="C1079" s="1" t="s">
        <v>341</v>
      </c>
      <c r="D1079" s="1" t="s">
        <v>522</v>
      </c>
      <c r="E1079" s="1" t="s">
        <v>224</v>
      </c>
      <c r="F1079" s="1" t="s">
        <v>225</v>
      </c>
      <c r="G1079" s="1" t="s">
        <v>144</v>
      </c>
      <c r="H1079" s="1" t="s">
        <v>17</v>
      </c>
      <c r="I1079" s="1" t="s">
        <v>596</v>
      </c>
      <c r="J1079" s="1" t="s">
        <v>187</v>
      </c>
      <c r="K1079" s="1" t="s">
        <v>16</v>
      </c>
      <c r="L1079" s="1" t="s">
        <v>146</v>
      </c>
      <c r="M1079" s="2" t="str">
        <f t="shared" si="385"/>
        <v>UK9011011</v>
      </c>
      <c r="N1079" s="2" t="str">
        <f t="shared" si="386"/>
        <v>Chichester and Langstone Harbours</v>
      </c>
      <c r="O1079" s="2" t="str">
        <f t="shared" si="387"/>
        <v>SPA</v>
      </c>
      <c r="P1079" s="2" t="str">
        <f t="shared" si="389"/>
        <v>SH_2</v>
      </c>
      <c r="Q1079" s="37" t="s">
        <v>667</v>
      </c>
      <c r="R1079" s="37" t="s">
        <v>721</v>
      </c>
      <c r="S1079" s="37" t="s">
        <v>341</v>
      </c>
      <c r="T1079" s="37" t="s">
        <v>712</v>
      </c>
      <c r="U1079" s="9">
        <f t="shared" si="390"/>
        <v>0</v>
      </c>
      <c r="V1079" s="9">
        <f t="shared" si="391"/>
        <v>0</v>
      </c>
      <c r="W1079" s="9">
        <f t="shared" si="392"/>
        <v>0</v>
      </c>
      <c r="X1079" s="9">
        <f t="shared" si="393"/>
        <v>0</v>
      </c>
      <c r="Y1079" s="9">
        <f t="shared" si="394"/>
        <v>0</v>
      </c>
      <c r="Z1079" s="9">
        <f t="shared" si="395"/>
        <v>0</v>
      </c>
      <c r="AA1079" s="9">
        <f t="shared" si="396"/>
        <v>0</v>
      </c>
      <c r="AB1079" s="9">
        <f t="shared" si="397"/>
        <v>0</v>
      </c>
      <c r="AN1079" s="10" t="str">
        <f t="shared" si="388"/>
        <v>Skokholm and SkomerSPA</v>
      </c>
      <c r="AO1079" s="10" t="str">
        <f t="shared" si="398"/>
        <v>Skokholm and Skomer</v>
      </c>
      <c r="AP1079" s="9">
        <f>IFERROR(VLOOKUP($AN1079,'Introduction probability'!$A$1:$L$128,5,FALSE),"0")</f>
        <v>0.5</v>
      </c>
      <c r="AQ1079" s="9">
        <f>IFERROR(VLOOKUP($AN1079,'Introduction probability'!$A$1:$L$128,6,FALSE),"0")</f>
        <v>0.5</v>
      </c>
      <c r="AR1079" s="9">
        <f>IFERROR(VLOOKUP($AN1079,'Introduction probability'!$A$1:$L$128,7,FALSE),"0")</f>
        <v>0.5</v>
      </c>
      <c r="AS1079" s="9">
        <f>IFERROR(VLOOKUP($AN1079,'Introduction probability'!$A$1:$L$128,8,FALSE),"0")</f>
        <v>1</v>
      </c>
      <c r="AT1079" s="9">
        <f>IFERROR(VLOOKUP($AN1079,'Introduction probability'!$A$1:$L$128,9,FALSE),"0")</f>
        <v>0.5</v>
      </c>
      <c r="AU1079" s="9">
        <f>IFERROR(VLOOKUP($AN1079,'Introduction probability'!$A$1:$L$128,10,FALSE),"0")</f>
        <v>1</v>
      </c>
      <c r="AV1079" s="9">
        <f>IFERROR(VLOOKUP($AN1079,'Introduction probability'!$A$1:$L$128,11,FALSE),"0")</f>
        <v>0.5</v>
      </c>
      <c r="AW1079" s="9">
        <f>IFERROR(VLOOKUP($AN1079,'Introduction probability'!$A$1:$L$128,12,FALSE),"0")</f>
        <v>0.5</v>
      </c>
      <c r="AY1079" s="2" t="str">
        <f t="shared" si="399"/>
        <v>Skokholm and Skomer</v>
      </c>
      <c r="AZ1079" s="2" t="str">
        <f t="shared" si="400"/>
        <v>SPA</v>
      </c>
      <c r="BA1079" s="2">
        <f t="shared" si="401"/>
        <v>0</v>
      </c>
      <c r="BB1079" s="2">
        <f t="shared" si="402"/>
        <v>0</v>
      </c>
      <c r="BC1079" s="2">
        <f t="shared" si="403"/>
        <v>0</v>
      </c>
      <c r="BD1079" s="2">
        <f t="shared" si="404"/>
        <v>0</v>
      </c>
      <c r="BE1079" s="2">
        <f t="shared" si="405"/>
        <v>0</v>
      </c>
      <c r="BF1079" s="2">
        <f t="shared" si="406"/>
        <v>0</v>
      </c>
      <c r="BG1079" s="2">
        <f t="shared" si="407"/>
        <v>0</v>
      </c>
      <c r="BH1079" s="2">
        <f t="shared" si="408"/>
        <v>0</v>
      </c>
    </row>
    <row r="1080" spans="1:60" x14ac:dyDescent="0.25">
      <c r="A1080" s="1" t="s">
        <v>353</v>
      </c>
      <c r="B1080" s="1" t="s">
        <v>354</v>
      </c>
      <c r="C1080" s="1" t="s">
        <v>341</v>
      </c>
      <c r="D1080" s="1" t="s">
        <v>522</v>
      </c>
      <c r="E1080" s="1" t="s">
        <v>224</v>
      </c>
      <c r="F1080" s="1" t="s">
        <v>225</v>
      </c>
      <c r="G1080" s="1" t="s">
        <v>144</v>
      </c>
      <c r="H1080" s="1" t="s">
        <v>17</v>
      </c>
      <c r="I1080" s="1" t="s">
        <v>459</v>
      </c>
      <c r="J1080" s="1" t="s">
        <v>46</v>
      </c>
      <c r="K1080" s="1" t="s">
        <v>16</v>
      </c>
      <c r="L1080" s="1" t="s">
        <v>19</v>
      </c>
      <c r="M1080" s="2" t="str">
        <f t="shared" si="385"/>
        <v>UK9011011</v>
      </c>
      <c r="N1080" s="2" t="str">
        <f t="shared" si="386"/>
        <v>Chichester and Langstone Harbours</v>
      </c>
      <c r="O1080" s="2" t="str">
        <f t="shared" si="387"/>
        <v>SPA</v>
      </c>
      <c r="P1080" s="2" t="str">
        <f t="shared" si="389"/>
        <v>A2.4</v>
      </c>
      <c r="Q1080" s="37" t="s">
        <v>667</v>
      </c>
      <c r="R1080" s="37" t="s">
        <v>722</v>
      </c>
      <c r="S1080" s="37" t="s">
        <v>341</v>
      </c>
      <c r="T1080" s="37" t="s">
        <v>705</v>
      </c>
      <c r="U1080" s="9">
        <f t="shared" si="390"/>
        <v>0</v>
      </c>
      <c r="V1080" s="9">
        <f t="shared" si="391"/>
        <v>0</v>
      </c>
      <c r="W1080" s="9">
        <f t="shared" si="392"/>
        <v>0</v>
      </c>
      <c r="X1080" s="9">
        <f t="shared" si="393"/>
        <v>0</v>
      </c>
      <c r="Y1080" s="9">
        <f t="shared" si="394"/>
        <v>0</v>
      </c>
      <c r="Z1080" s="9">
        <f t="shared" si="395"/>
        <v>0</v>
      </c>
      <c r="AA1080" s="9">
        <f t="shared" si="396"/>
        <v>0</v>
      </c>
      <c r="AB1080" s="9">
        <f t="shared" si="397"/>
        <v>0</v>
      </c>
      <c r="AN1080" s="10" t="str">
        <f t="shared" si="388"/>
        <v>Glannau Aberdaron ac Ynys Enlli/ Aberdaron Coast and Bardsey IslandSPA</v>
      </c>
      <c r="AO1080" s="10" t="str">
        <f t="shared" si="398"/>
        <v>Glannau Aberdaron ac Ynys Enlli/ Aberdaron Coast and Bardsey Island</v>
      </c>
      <c r="AP1080" s="9">
        <f>IFERROR(VLOOKUP($AN1080,'Introduction probability'!$A$1:$L$128,5,FALSE),"0")</f>
        <v>0.5</v>
      </c>
      <c r="AQ1080" s="9">
        <f>IFERROR(VLOOKUP($AN1080,'Introduction probability'!$A$1:$L$128,6,FALSE),"0")</f>
        <v>0.5</v>
      </c>
      <c r="AR1080" s="9">
        <f>IFERROR(VLOOKUP($AN1080,'Introduction probability'!$A$1:$L$128,7,FALSE),"0")</f>
        <v>0.5</v>
      </c>
      <c r="AS1080" s="9">
        <f>IFERROR(VLOOKUP($AN1080,'Introduction probability'!$A$1:$L$128,8,FALSE),"0")</f>
        <v>1</v>
      </c>
      <c r="AT1080" s="9">
        <f>IFERROR(VLOOKUP($AN1080,'Introduction probability'!$A$1:$L$128,9,FALSE),"0")</f>
        <v>0.5</v>
      </c>
      <c r="AU1080" s="9">
        <f>IFERROR(VLOOKUP($AN1080,'Introduction probability'!$A$1:$L$128,10,FALSE),"0")</f>
        <v>0.5</v>
      </c>
      <c r="AV1080" s="9">
        <f>IFERROR(VLOOKUP($AN1080,'Introduction probability'!$A$1:$L$128,11,FALSE),"0")</f>
        <v>0.5</v>
      </c>
      <c r="AW1080" s="9">
        <f>IFERROR(VLOOKUP($AN1080,'Introduction probability'!$A$1:$L$128,12,FALSE),"0")</f>
        <v>0.5</v>
      </c>
      <c r="AY1080" s="2" t="str">
        <f t="shared" si="399"/>
        <v>Glannau Aberdaron ac Ynys Enlli/ Aberdaron Coast and Bardsey Island</v>
      </c>
      <c r="AZ1080" s="2" t="str">
        <f t="shared" si="400"/>
        <v>SPA</v>
      </c>
      <c r="BA1080" s="2">
        <f t="shared" si="401"/>
        <v>0</v>
      </c>
      <c r="BB1080" s="2">
        <f t="shared" si="402"/>
        <v>0</v>
      </c>
      <c r="BC1080" s="2">
        <f t="shared" si="403"/>
        <v>0</v>
      </c>
      <c r="BD1080" s="2">
        <f t="shared" si="404"/>
        <v>0</v>
      </c>
      <c r="BE1080" s="2">
        <f t="shared" si="405"/>
        <v>0</v>
      </c>
      <c r="BF1080" s="2">
        <f t="shared" si="406"/>
        <v>0</v>
      </c>
      <c r="BG1080" s="2">
        <f t="shared" si="407"/>
        <v>0</v>
      </c>
      <c r="BH1080" s="2">
        <f t="shared" si="408"/>
        <v>0</v>
      </c>
    </row>
    <row r="1081" spans="1:60" x14ac:dyDescent="0.25">
      <c r="A1081" s="1" t="s">
        <v>353</v>
      </c>
      <c r="B1081" s="1" t="s">
        <v>354</v>
      </c>
      <c r="C1081" s="1" t="s">
        <v>341</v>
      </c>
      <c r="D1081" s="1" t="s">
        <v>522</v>
      </c>
      <c r="E1081" s="1" t="s">
        <v>224</v>
      </c>
      <c r="F1081" s="1" t="s">
        <v>225</v>
      </c>
      <c r="G1081" s="1" t="s">
        <v>144</v>
      </c>
      <c r="H1081" s="1" t="s">
        <v>17</v>
      </c>
      <c r="I1081" s="1" t="s">
        <v>444</v>
      </c>
      <c r="J1081" s="1" t="s">
        <v>27</v>
      </c>
      <c r="K1081" s="1" t="s">
        <v>16</v>
      </c>
      <c r="L1081" s="1" t="s">
        <v>19</v>
      </c>
      <c r="M1081" s="2" t="str">
        <f t="shared" si="385"/>
        <v>UK9011011</v>
      </c>
      <c r="N1081" s="2" t="str">
        <f t="shared" si="386"/>
        <v>Chichester and Langstone Harbours</v>
      </c>
      <c r="O1081" s="2" t="str">
        <f t="shared" si="387"/>
        <v>SPA</v>
      </c>
      <c r="P1081" s="2" t="str">
        <f t="shared" si="389"/>
        <v>A2.3</v>
      </c>
      <c r="Q1081" s="37" t="s">
        <v>667</v>
      </c>
      <c r="R1081" s="37" t="s">
        <v>722</v>
      </c>
      <c r="S1081" s="37" t="s">
        <v>341</v>
      </c>
      <c r="T1081" s="37" t="s">
        <v>703</v>
      </c>
      <c r="U1081" s="9">
        <f t="shared" si="390"/>
        <v>1</v>
      </c>
      <c r="V1081" s="9">
        <f t="shared" si="391"/>
        <v>1</v>
      </c>
      <c r="W1081" s="9">
        <f t="shared" si="392"/>
        <v>1</v>
      </c>
      <c r="X1081" s="9">
        <f t="shared" si="393"/>
        <v>1</v>
      </c>
      <c r="Y1081" s="9">
        <f t="shared" si="394"/>
        <v>1</v>
      </c>
      <c r="Z1081" s="9">
        <f t="shared" si="395"/>
        <v>0</v>
      </c>
      <c r="AA1081" s="9">
        <f t="shared" si="396"/>
        <v>0</v>
      </c>
      <c r="AB1081" s="9">
        <f t="shared" si="397"/>
        <v>1</v>
      </c>
      <c r="AN1081" s="10" t="str">
        <f t="shared" si="388"/>
        <v>Glannau Aberdaron ac Ynys Enlli/ Aberdaron Coast and Bardsey IslandSPA</v>
      </c>
      <c r="AO1081" s="10" t="str">
        <f t="shared" si="398"/>
        <v>Glannau Aberdaron ac Ynys Enlli/ Aberdaron Coast and Bardsey Island</v>
      </c>
      <c r="AP1081" s="9">
        <f>IFERROR(VLOOKUP($AN1081,'Introduction probability'!$A$1:$L$128,5,FALSE),"0")</f>
        <v>0.5</v>
      </c>
      <c r="AQ1081" s="9">
        <f>IFERROR(VLOOKUP($AN1081,'Introduction probability'!$A$1:$L$128,6,FALSE),"0")</f>
        <v>0.5</v>
      </c>
      <c r="AR1081" s="9">
        <f>IFERROR(VLOOKUP($AN1081,'Introduction probability'!$A$1:$L$128,7,FALSE),"0")</f>
        <v>0.5</v>
      </c>
      <c r="AS1081" s="9">
        <f>IFERROR(VLOOKUP($AN1081,'Introduction probability'!$A$1:$L$128,8,FALSE),"0")</f>
        <v>1</v>
      </c>
      <c r="AT1081" s="9">
        <f>IFERROR(VLOOKUP($AN1081,'Introduction probability'!$A$1:$L$128,9,FALSE),"0")</f>
        <v>0.5</v>
      </c>
      <c r="AU1081" s="9">
        <f>IFERROR(VLOOKUP($AN1081,'Introduction probability'!$A$1:$L$128,10,FALSE),"0")</f>
        <v>0.5</v>
      </c>
      <c r="AV1081" s="9">
        <f>IFERROR(VLOOKUP($AN1081,'Introduction probability'!$A$1:$L$128,11,FALSE),"0")</f>
        <v>0.5</v>
      </c>
      <c r="AW1081" s="9">
        <f>IFERROR(VLOOKUP($AN1081,'Introduction probability'!$A$1:$L$128,12,FALSE),"0")</f>
        <v>0.5</v>
      </c>
      <c r="AY1081" s="2" t="str">
        <f t="shared" si="399"/>
        <v>Glannau Aberdaron ac Ynys Enlli/ Aberdaron Coast and Bardsey Island</v>
      </c>
      <c r="AZ1081" s="2" t="str">
        <f t="shared" si="400"/>
        <v>SPA</v>
      </c>
      <c r="BA1081" s="2">
        <f t="shared" si="401"/>
        <v>0.5</v>
      </c>
      <c r="BB1081" s="2">
        <f t="shared" si="402"/>
        <v>0.5</v>
      </c>
      <c r="BC1081" s="2">
        <f t="shared" si="403"/>
        <v>0.5</v>
      </c>
      <c r="BD1081" s="2">
        <f t="shared" si="404"/>
        <v>1</v>
      </c>
      <c r="BE1081" s="2">
        <f t="shared" si="405"/>
        <v>0.5</v>
      </c>
      <c r="BF1081" s="2">
        <f t="shared" si="406"/>
        <v>0</v>
      </c>
      <c r="BG1081" s="2">
        <f t="shared" si="407"/>
        <v>0</v>
      </c>
      <c r="BH1081" s="2">
        <f t="shared" si="408"/>
        <v>0.5</v>
      </c>
    </row>
    <row r="1082" spans="1:60" x14ac:dyDescent="0.25">
      <c r="A1082" s="1" t="s">
        <v>353</v>
      </c>
      <c r="B1082" s="1" t="s">
        <v>354</v>
      </c>
      <c r="C1082" s="1" t="s">
        <v>341</v>
      </c>
      <c r="D1082" s="1" t="s">
        <v>522</v>
      </c>
      <c r="E1082" s="1" t="s">
        <v>224</v>
      </c>
      <c r="F1082" s="1" t="s">
        <v>225</v>
      </c>
      <c r="G1082" s="1" t="s">
        <v>144</v>
      </c>
      <c r="H1082" s="1" t="s">
        <v>17</v>
      </c>
      <c r="I1082" s="1" t="s">
        <v>595</v>
      </c>
      <c r="J1082" s="1" t="s">
        <v>155</v>
      </c>
      <c r="K1082" s="1" t="s">
        <v>16</v>
      </c>
      <c r="L1082" s="1" t="s">
        <v>19</v>
      </c>
      <c r="M1082" s="2" t="str">
        <f t="shared" si="385"/>
        <v>UK9011011</v>
      </c>
      <c r="N1082" s="2" t="str">
        <f t="shared" si="386"/>
        <v>Chichester and Langstone Harbours</v>
      </c>
      <c r="O1082" s="2" t="str">
        <f t="shared" si="387"/>
        <v>SPA</v>
      </c>
      <c r="P1082" s="2" t="str">
        <f t="shared" si="389"/>
        <v>A1</v>
      </c>
      <c r="Q1082" s="37" t="s">
        <v>667</v>
      </c>
      <c r="R1082" s="37" t="s">
        <v>722</v>
      </c>
      <c r="S1082" s="37" t="s">
        <v>341</v>
      </c>
      <c r="T1082" s="37" t="s">
        <v>712</v>
      </c>
      <c r="U1082" s="9">
        <f t="shared" si="390"/>
        <v>0</v>
      </c>
      <c r="V1082" s="9">
        <f t="shared" si="391"/>
        <v>0</v>
      </c>
      <c r="W1082" s="9">
        <f t="shared" si="392"/>
        <v>0</v>
      </c>
      <c r="X1082" s="9">
        <f t="shared" si="393"/>
        <v>0</v>
      </c>
      <c r="Y1082" s="9">
        <f t="shared" si="394"/>
        <v>0</v>
      </c>
      <c r="Z1082" s="9">
        <f t="shared" si="395"/>
        <v>0</v>
      </c>
      <c r="AA1082" s="9">
        <f t="shared" si="396"/>
        <v>0</v>
      </c>
      <c r="AB1082" s="9">
        <f t="shared" si="397"/>
        <v>0</v>
      </c>
      <c r="AN1082" s="10" t="str">
        <f t="shared" si="388"/>
        <v>Glannau Aberdaron ac Ynys Enlli/ Aberdaron Coast and Bardsey IslandSPA</v>
      </c>
      <c r="AO1082" s="10" t="str">
        <f t="shared" si="398"/>
        <v>Glannau Aberdaron ac Ynys Enlli/ Aberdaron Coast and Bardsey Island</v>
      </c>
      <c r="AP1082" s="9">
        <f>IFERROR(VLOOKUP($AN1082,'Introduction probability'!$A$1:$L$128,5,FALSE),"0")</f>
        <v>0.5</v>
      </c>
      <c r="AQ1082" s="9">
        <f>IFERROR(VLOOKUP($AN1082,'Introduction probability'!$A$1:$L$128,6,FALSE),"0")</f>
        <v>0.5</v>
      </c>
      <c r="AR1082" s="9">
        <f>IFERROR(VLOOKUP($AN1082,'Introduction probability'!$A$1:$L$128,7,FALSE),"0")</f>
        <v>0.5</v>
      </c>
      <c r="AS1082" s="9">
        <f>IFERROR(VLOOKUP($AN1082,'Introduction probability'!$A$1:$L$128,8,FALSE),"0")</f>
        <v>1</v>
      </c>
      <c r="AT1082" s="9">
        <f>IFERROR(VLOOKUP($AN1082,'Introduction probability'!$A$1:$L$128,9,FALSE),"0")</f>
        <v>0.5</v>
      </c>
      <c r="AU1082" s="9">
        <f>IFERROR(VLOOKUP($AN1082,'Introduction probability'!$A$1:$L$128,10,FALSE),"0")</f>
        <v>0.5</v>
      </c>
      <c r="AV1082" s="9">
        <f>IFERROR(VLOOKUP($AN1082,'Introduction probability'!$A$1:$L$128,11,FALSE),"0")</f>
        <v>0.5</v>
      </c>
      <c r="AW1082" s="9">
        <f>IFERROR(VLOOKUP($AN1082,'Introduction probability'!$A$1:$L$128,12,FALSE),"0")</f>
        <v>0.5</v>
      </c>
      <c r="AY1082" s="2" t="str">
        <f t="shared" si="399"/>
        <v>Glannau Aberdaron ac Ynys Enlli/ Aberdaron Coast and Bardsey Island</v>
      </c>
      <c r="AZ1082" s="2" t="str">
        <f t="shared" si="400"/>
        <v>SPA</v>
      </c>
      <c r="BA1082" s="2">
        <f t="shared" si="401"/>
        <v>0</v>
      </c>
      <c r="BB1082" s="2">
        <f t="shared" si="402"/>
        <v>0</v>
      </c>
      <c r="BC1082" s="2">
        <f t="shared" si="403"/>
        <v>0</v>
      </c>
      <c r="BD1082" s="2">
        <f t="shared" si="404"/>
        <v>0</v>
      </c>
      <c r="BE1082" s="2">
        <f t="shared" si="405"/>
        <v>0</v>
      </c>
      <c r="BF1082" s="2">
        <f t="shared" si="406"/>
        <v>0</v>
      </c>
      <c r="BG1082" s="2">
        <f t="shared" si="407"/>
        <v>0</v>
      </c>
      <c r="BH1082" s="2">
        <f t="shared" si="408"/>
        <v>0</v>
      </c>
    </row>
    <row r="1083" spans="1:60" x14ac:dyDescent="0.25">
      <c r="A1083" s="1" t="s">
        <v>353</v>
      </c>
      <c r="B1083" s="1" t="s">
        <v>354</v>
      </c>
      <c r="C1083" s="1" t="s">
        <v>341</v>
      </c>
      <c r="D1083" s="1" t="s">
        <v>522</v>
      </c>
      <c r="E1083" s="1" t="s">
        <v>224</v>
      </c>
      <c r="F1083" s="1" t="s">
        <v>225</v>
      </c>
      <c r="G1083" s="1" t="s">
        <v>144</v>
      </c>
      <c r="H1083" s="1" t="s">
        <v>17</v>
      </c>
      <c r="I1083" s="1" t="s">
        <v>465</v>
      </c>
      <c r="J1083" s="1" t="s">
        <v>56</v>
      </c>
      <c r="K1083" s="1" t="s">
        <v>16</v>
      </c>
      <c r="L1083" s="1" t="s">
        <v>19</v>
      </c>
      <c r="M1083" s="2" t="str">
        <f t="shared" si="385"/>
        <v>UK9011011</v>
      </c>
      <c r="N1083" s="2" t="str">
        <f t="shared" si="386"/>
        <v>Chichester and Langstone Harbours</v>
      </c>
      <c r="O1083" s="2" t="str">
        <f t="shared" si="387"/>
        <v>SPA</v>
      </c>
      <c r="P1083" s="2" t="str">
        <f t="shared" si="389"/>
        <v>A2.2</v>
      </c>
      <c r="Q1083"/>
      <c r="R1083"/>
      <c r="S1083"/>
      <c r="T1083"/>
      <c r="U1083" s="9">
        <f t="shared" si="390"/>
        <v>0</v>
      </c>
      <c r="V1083" s="9">
        <f t="shared" si="391"/>
        <v>0</v>
      </c>
      <c r="W1083" s="9">
        <f t="shared" si="392"/>
        <v>0</v>
      </c>
      <c r="X1083" s="9">
        <f t="shared" si="393"/>
        <v>0</v>
      </c>
      <c r="Y1083" s="9">
        <f t="shared" si="394"/>
        <v>0</v>
      </c>
      <c r="Z1083" s="9">
        <f t="shared" si="395"/>
        <v>0</v>
      </c>
      <c r="AA1083" s="9">
        <f t="shared" si="396"/>
        <v>0</v>
      </c>
      <c r="AB1083" s="9">
        <f t="shared" si="397"/>
        <v>0</v>
      </c>
      <c r="AN1083" s="10" t="e">
        <f>CONCATENATE(#REF!,#REF!)</f>
        <v>#REF!</v>
      </c>
      <c r="AO1083" s="10" t="e">
        <f>#REF!</f>
        <v>#REF!</v>
      </c>
      <c r="AP1083" s="9" t="str">
        <f>IFERROR(VLOOKUP($AN1083,'Introduction probability'!$A$1:$L$128,5,FALSE),"0")</f>
        <v>0</v>
      </c>
      <c r="AQ1083" s="9" t="str">
        <f>IFERROR(VLOOKUP($AN1083,'Introduction probability'!$A$1:$L$128,6,FALSE),"0")</f>
        <v>0</v>
      </c>
      <c r="AR1083" s="9" t="str">
        <f>IFERROR(VLOOKUP($AN1083,'Introduction probability'!$A$1:$L$128,7,FALSE),"0")</f>
        <v>0</v>
      </c>
      <c r="AS1083" s="9" t="str">
        <f>IFERROR(VLOOKUP($AN1083,'Introduction probability'!$A$1:$L$128,8,FALSE),"0")</f>
        <v>0</v>
      </c>
      <c r="AT1083" s="9" t="str">
        <f>IFERROR(VLOOKUP($AN1083,'Introduction probability'!$A$1:$L$128,9,FALSE),"0")</f>
        <v>0</v>
      </c>
      <c r="AU1083" s="9" t="str">
        <f>IFERROR(VLOOKUP($AN1083,'Introduction probability'!$A$1:$L$128,10,FALSE),"0")</f>
        <v>0</v>
      </c>
      <c r="AV1083" s="9" t="str">
        <f>IFERROR(VLOOKUP($AN1083,'Introduction probability'!$A$1:$L$128,11,FALSE),"0")</f>
        <v>0</v>
      </c>
      <c r="AW1083" s="9" t="str">
        <f>IFERROR(VLOOKUP($AN1083,'Introduction probability'!$A$1:$L$128,12,FALSE),"0")</f>
        <v>0</v>
      </c>
      <c r="AY1083" s="2" t="e">
        <f>#REF!</f>
        <v>#REF!</v>
      </c>
      <c r="AZ1083" s="2" t="e">
        <f>#REF!</f>
        <v>#REF!</v>
      </c>
      <c r="BA1083" s="2">
        <f t="shared" si="401"/>
        <v>0</v>
      </c>
      <c r="BB1083" s="2">
        <f t="shared" si="402"/>
        <v>0</v>
      </c>
      <c r="BC1083" s="2">
        <f t="shared" si="403"/>
        <v>0</v>
      </c>
      <c r="BD1083" s="2">
        <f t="shared" si="404"/>
        <v>0</v>
      </c>
      <c r="BE1083" s="2">
        <f t="shared" si="405"/>
        <v>0</v>
      </c>
      <c r="BF1083" s="2">
        <f t="shared" si="406"/>
        <v>0</v>
      </c>
      <c r="BG1083" s="2">
        <f t="shared" si="407"/>
        <v>0</v>
      </c>
      <c r="BH1083" s="2">
        <f t="shared" si="408"/>
        <v>0</v>
      </c>
    </row>
    <row r="1084" spans="1:60" x14ac:dyDescent="0.25">
      <c r="A1084" s="1" t="s">
        <v>353</v>
      </c>
      <c r="B1084" s="1" t="s">
        <v>354</v>
      </c>
      <c r="C1084" s="1" t="s">
        <v>341</v>
      </c>
      <c r="D1084" s="1" t="s">
        <v>522</v>
      </c>
      <c r="E1084" s="1" t="s">
        <v>224</v>
      </c>
      <c r="F1084" s="1" t="s">
        <v>225</v>
      </c>
      <c r="G1084" s="1" t="s">
        <v>144</v>
      </c>
      <c r="H1084" s="1" t="s">
        <v>17</v>
      </c>
      <c r="I1084" s="1" t="s">
        <v>597</v>
      </c>
      <c r="J1084" s="1" t="s">
        <v>188</v>
      </c>
      <c r="K1084" s="1" t="s">
        <v>16</v>
      </c>
      <c r="L1084" s="1" t="s">
        <v>19</v>
      </c>
      <c r="M1084" s="2" t="str">
        <f t="shared" si="385"/>
        <v>UK9011011</v>
      </c>
      <c r="N1084" s="2" t="str">
        <f t="shared" si="386"/>
        <v>Chichester and Langstone Harbours</v>
      </c>
      <c r="O1084" s="2" t="str">
        <f t="shared" si="387"/>
        <v>SPA</v>
      </c>
      <c r="P1084" s="2" t="str">
        <f t="shared" si="389"/>
        <v>A2.61</v>
      </c>
      <c r="Q1084"/>
      <c r="R1084"/>
      <c r="S1084"/>
      <c r="T1084"/>
      <c r="U1084" s="9">
        <f t="shared" si="390"/>
        <v>0</v>
      </c>
      <c r="V1084" s="9">
        <f t="shared" si="391"/>
        <v>0</v>
      </c>
      <c r="W1084" s="9">
        <f t="shared" si="392"/>
        <v>0</v>
      </c>
      <c r="X1084" s="9">
        <f t="shared" si="393"/>
        <v>0</v>
      </c>
      <c r="Y1084" s="9">
        <f t="shared" si="394"/>
        <v>0</v>
      </c>
      <c r="Z1084" s="9">
        <f t="shared" si="395"/>
        <v>0</v>
      </c>
      <c r="AA1084" s="9">
        <f t="shared" si="396"/>
        <v>0</v>
      </c>
      <c r="AB1084" s="9">
        <f t="shared" si="397"/>
        <v>0</v>
      </c>
      <c r="AN1084" s="10" t="str">
        <f t="shared" ref="AN1084:AN1147" si="409">CONCATENATE(R1083,S1083)</f>
        <v/>
      </c>
      <c r="AO1084" s="10">
        <f t="shared" ref="AO1084:AO1147" si="410">R1083</f>
        <v>0</v>
      </c>
      <c r="AP1084" s="9" t="str">
        <f>IFERROR(VLOOKUP($AN1084,'Introduction probability'!$A$1:$L$128,5,FALSE),"0")</f>
        <v>0</v>
      </c>
      <c r="AQ1084" s="9" t="str">
        <f>IFERROR(VLOOKUP($AN1084,'Introduction probability'!$A$1:$L$128,6,FALSE),"0")</f>
        <v>0</v>
      </c>
      <c r="AR1084" s="9" t="str">
        <f>IFERROR(VLOOKUP($AN1084,'Introduction probability'!$A$1:$L$128,7,FALSE),"0")</f>
        <v>0</v>
      </c>
      <c r="AS1084" s="9" t="str">
        <f>IFERROR(VLOOKUP($AN1084,'Introduction probability'!$A$1:$L$128,8,FALSE),"0")</f>
        <v>0</v>
      </c>
      <c r="AT1084" s="9" t="str">
        <f>IFERROR(VLOOKUP($AN1084,'Introduction probability'!$A$1:$L$128,9,FALSE),"0")</f>
        <v>0</v>
      </c>
      <c r="AU1084" s="9" t="str">
        <f>IFERROR(VLOOKUP($AN1084,'Introduction probability'!$A$1:$L$128,10,FALSE),"0")</f>
        <v>0</v>
      </c>
      <c r="AV1084" s="9" t="str">
        <f>IFERROR(VLOOKUP($AN1084,'Introduction probability'!$A$1:$L$128,11,FALSE),"0")</f>
        <v>0</v>
      </c>
      <c r="AW1084" s="9" t="str">
        <f>IFERROR(VLOOKUP($AN1084,'Introduction probability'!$A$1:$L$128,12,FALSE),"0")</f>
        <v>0</v>
      </c>
      <c r="AY1084" s="2">
        <f t="shared" ref="AY1084:AY1147" si="411">R1083</f>
        <v>0</v>
      </c>
      <c r="AZ1084" s="2">
        <f t="shared" ref="AZ1084:AZ1147" si="412">S1083</f>
        <v>0</v>
      </c>
      <c r="BA1084" s="2">
        <f t="shared" si="401"/>
        <v>0</v>
      </c>
      <c r="BB1084" s="2">
        <f t="shared" si="402"/>
        <v>0</v>
      </c>
      <c r="BC1084" s="2">
        <f t="shared" si="403"/>
        <v>0</v>
      </c>
      <c r="BD1084" s="2">
        <f t="shared" si="404"/>
        <v>0</v>
      </c>
      <c r="BE1084" s="2">
        <f t="shared" si="405"/>
        <v>0</v>
      </c>
      <c r="BF1084" s="2">
        <f t="shared" si="406"/>
        <v>0</v>
      </c>
      <c r="BG1084" s="2">
        <f t="shared" si="407"/>
        <v>0</v>
      </c>
      <c r="BH1084" s="2">
        <f t="shared" si="408"/>
        <v>0</v>
      </c>
    </row>
    <row r="1085" spans="1:60" x14ac:dyDescent="0.25">
      <c r="A1085" s="1" t="s">
        <v>353</v>
      </c>
      <c r="B1085" s="1" t="s">
        <v>354</v>
      </c>
      <c r="C1085" s="1" t="s">
        <v>341</v>
      </c>
      <c r="D1085" s="1" t="s">
        <v>522</v>
      </c>
      <c r="E1085" s="1" t="s">
        <v>224</v>
      </c>
      <c r="F1085" s="1" t="s">
        <v>225</v>
      </c>
      <c r="G1085" s="1" t="s">
        <v>144</v>
      </c>
      <c r="H1085" s="1" t="s">
        <v>17</v>
      </c>
      <c r="I1085" s="1" t="s">
        <v>543</v>
      </c>
      <c r="J1085" s="1" t="s">
        <v>148</v>
      </c>
      <c r="K1085" s="1" t="s">
        <v>16</v>
      </c>
      <c r="L1085" s="1" t="s">
        <v>146</v>
      </c>
      <c r="M1085" s="2" t="str">
        <f t="shared" si="385"/>
        <v>UK9011011</v>
      </c>
      <c r="N1085" s="2" t="str">
        <f t="shared" si="386"/>
        <v>Chichester and Langstone Harbours</v>
      </c>
      <c r="O1085" s="2" t="str">
        <f t="shared" si="387"/>
        <v>SPA</v>
      </c>
      <c r="P1085" s="2" t="str">
        <f t="shared" si="389"/>
        <v>H1310</v>
      </c>
      <c r="Q1085"/>
      <c r="R1085"/>
      <c r="S1085"/>
      <c r="T1085"/>
      <c r="U1085" s="9">
        <f t="shared" si="390"/>
        <v>0</v>
      </c>
      <c r="V1085" s="9">
        <f t="shared" si="391"/>
        <v>0</v>
      </c>
      <c r="W1085" s="9">
        <f t="shared" si="392"/>
        <v>0</v>
      </c>
      <c r="X1085" s="9">
        <f t="shared" si="393"/>
        <v>0</v>
      </c>
      <c r="Y1085" s="9">
        <f t="shared" si="394"/>
        <v>0</v>
      </c>
      <c r="Z1085" s="9">
        <f t="shared" si="395"/>
        <v>0</v>
      </c>
      <c r="AA1085" s="9">
        <f t="shared" si="396"/>
        <v>0</v>
      </c>
      <c r="AB1085" s="9">
        <f t="shared" si="397"/>
        <v>0</v>
      </c>
      <c r="AN1085" s="10" t="str">
        <f t="shared" si="409"/>
        <v/>
      </c>
      <c r="AO1085" s="10">
        <f t="shared" si="410"/>
        <v>0</v>
      </c>
      <c r="AP1085" s="9" t="str">
        <f>IFERROR(VLOOKUP($AN1085,'Introduction probability'!$A$1:$L$128,5,FALSE),"0")</f>
        <v>0</v>
      </c>
      <c r="AQ1085" s="9" t="str">
        <f>IFERROR(VLOOKUP($AN1085,'Introduction probability'!$A$1:$L$128,6,FALSE),"0")</f>
        <v>0</v>
      </c>
      <c r="AR1085" s="9" t="str">
        <f>IFERROR(VLOOKUP($AN1085,'Introduction probability'!$A$1:$L$128,7,FALSE),"0")</f>
        <v>0</v>
      </c>
      <c r="AS1085" s="9" t="str">
        <f>IFERROR(VLOOKUP($AN1085,'Introduction probability'!$A$1:$L$128,8,FALSE),"0")</f>
        <v>0</v>
      </c>
      <c r="AT1085" s="9" t="str">
        <f>IFERROR(VLOOKUP($AN1085,'Introduction probability'!$A$1:$L$128,9,FALSE),"0")</f>
        <v>0</v>
      </c>
      <c r="AU1085" s="9" t="str">
        <f>IFERROR(VLOOKUP($AN1085,'Introduction probability'!$A$1:$L$128,10,FALSE),"0")</f>
        <v>0</v>
      </c>
      <c r="AV1085" s="9" t="str">
        <f>IFERROR(VLOOKUP($AN1085,'Introduction probability'!$A$1:$L$128,11,FALSE),"0")</f>
        <v>0</v>
      </c>
      <c r="AW1085" s="9" t="str">
        <f>IFERROR(VLOOKUP($AN1085,'Introduction probability'!$A$1:$L$128,12,FALSE),"0")</f>
        <v>0</v>
      </c>
      <c r="AY1085" s="2">
        <f t="shared" si="411"/>
        <v>0</v>
      </c>
      <c r="AZ1085" s="2">
        <f t="shared" si="412"/>
        <v>0</v>
      </c>
      <c r="BA1085" s="2">
        <f t="shared" si="401"/>
        <v>0</v>
      </c>
      <c r="BB1085" s="2">
        <f t="shared" si="402"/>
        <v>0</v>
      </c>
      <c r="BC1085" s="2">
        <f t="shared" si="403"/>
        <v>0</v>
      </c>
      <c r="BD1085" s="2">
        <f t="shared" si="404"/>
        <v>0</v>
      </c>
      <c r="BE1085" s="2">
        <f t="shared" si="405"/>
        <v>0</v>
      </c>
      <c r="BF1085" s="2">
        <f t="shared" si="406"/>
        <v>0</v>
      </c>
      <c r="BG1085" s="2">
        <f t="shared" si="407"/>
        <v>0</v>
      </c>
      <c r="BH1085" s="2">
        <f t="shared" si="408"/>
        <v>0</v>
      </c>
    </row>
    <row r="1086" spans="1:60" x14ac:dyDescent="0.25">
      <c r="A1086" s="1" t="s">
        <v>353</v>
      </c>
      <c r="B1086" s="1" t="s">
        <v>354</v>
      </c>
      <c r="C1086" s="1" t="s">
        <v>341</v>
      </c>
      <c r="D1086" s="1" t="s">
        <v>522</v>
      </c>
      <c r="E1086" s="1" t="s">
        <v>224</v>
      </c>
      <c r="F1086" s="1" t="s">
        <v>225</v>
      </c>
      <c r="G1086" s="1" t="s">
        <v>144</v>
      </c>
      <c r="H1086" s="1" t="s">
        <v>17</v>
      </c>
      <c r="I1086" s="1" t="s">
        <v>549</v>
      </c>
      <c r="J1086" s="1" t="s">
        <v>189</v>
      </c>
      <c r="K1086" s="1" t="s">
        <v>16</v>
      </c>
      <c r="L1086" s="1" t="s">
        <v>146</v>
      </c>
      <c r="M1086" s="2" t="str">
        <f t="shared" si="385"/>
        <v>UK9011011</v>
      </c>
      <c r="N1086" s="2" t="str">
        <f t="shared" si="386"/>
        <v>Chichester and Langstone Harbours</v>
      </c>
      <c r="O1086" s="2" t="str">
        <f t="shared" si="387"/>
        <v>SPA</v>
      </c>
      <c r="P1086" s="2" t="str">
        <f t="shared" si="389"/>
        <v>H1320</v>
      </c>
      <c r="Q1086"/>
      <c r="R1086"/>
      <c r="S1086"/>
      <c r="T1086"/>
      <c r="U1086" s="9">
        <f t="shared" si="390"/>
        <v>0</v>
      </c>
      <c r="V1086" s="9">
        <f t="shared" si="391"/>
        <v>0</v>
      </c>
      <c r="W1086" s="9">
        <f t="shared" si="392"/>
        <v>0</v>
      </c>
      <c r="X1086" s="9">
        <f t="shared" si="393"/>
        <v>0</v>
      </c>
      <c r="Y1086" s="9">
        <f t="shared" si="394"/>
        <v>0</v>
      </c>
      <c r="Z1086" s="9">
        <f t="shared" si="395"/>
        <v>0</v>
      </c>
      <c r="AA1086" s="9">
        <f t="shared" si="396"/>
        <v>0</v>
      </c>
      <c r="AB1086" s="9">
        <f t="shared" si="397"/>
        <v>0</v>
      </c>
      <c r="AN1086" s="10" t="str">
        <f t="shared" si="409"/>
        <v/>
      </c>
      <c r="AO1086" s="10">
        <f t="shared" si="410"/>
        <v>0</v>
      </c>
      <c r="AP1086" s="9" t="str">
        <f>IFERROR(VLOOKUP($AN1086,'Introduction probability'!$A$1:$L$128,5,FALSE),"0")</f>
        <v>0</v>
      </c>
      <c r="AQ1086" s="9" t="str">
        <f>IFERROR(VLOOKUP($AN1086,'Introduction probability'!$A$1:$L$128,6,FALSE),"0")</f>
        <v>0</v>
      </c>
      <c r="AR1086" s="9" t="str">
        <f>IFERROR(VLOOKUP($AN1086,'Introduction probability'!$A$1:$L$128,7,FALSE),"0")</f>
        <v>0</v>
      </c>
      <c r="AS1086" s="9" t="str">
        <f>IFERROR(VLOOKUP($AN1086,'Introduction probability'!$A$1:$L$128,8,FALSE),"0")</f>
        <v>0</v>
      </c>
      <c r="AT1086" s="9" t="str">
        <f>IFERROR(VLOOKUP($AN1086,'Introduction probability'!$A$1:$L$128,9,FALSE),"0")</f>
        <v>0</v>
      </c>
      <c r="AU1086" s="9" t="str">
        <f>IFERROR(VLOOKUP($AN1086,'Introduction probability'!$A$1:$L$128,10,FALSE),"0")</f>
        <v>0</v>
      </c>
      <c r="AV1086" s="9" t="str">
        <f>IFERROR(VLOOKUP($AN1086,'Introduction probability'!$A$1:$L$128,11,FALSE),"0")</f>
        <v>0</v>
      </c>
      <c r="AW1086" s="9" t="str">
        <f>IFERROR(VLOOKUP($AN1086,'Introduction probability'!$A$1:$L$128,12,FALSE),"0")</f>
        <v>0</v>
      </c>
      <c r="AY1086" s="2">
        <f t="shared" si="411"/>
        <v>0</v>
      </c>
      <c r="AZ1086" s="2">
        <f t="shared" si="412"/>
        <v>0</v>
      </c>
      <c r="BA1086" s="2">
        <f t="shared" si="401"/>
        <v>0</v>
      </c>
      <c r="BB1086" s="2">
        <f t="shared" si="402"/>
        <v>0</v>
      </c>
      <c r="BC1086" s="2">
        <f t="shared" si="403"/>
        <v>0</v>
      </c>
      <c r="BD1086" s="2">
        <f t="shared" si="404"/>
        <v>0</v>
      </c>
      <c r="BE1086" s="2">
        <f t="shared" si="405"/>
        <v>0</v>
      </c>
      <c r="BF1086" s="2">
        <f t="shared" si="406"/>
        <v>0</v>
      </c>
      <c r="BG1086" s="2">
        <f t="shared" si="407"/>
        <v>0</v>
      </c>
      <c r="BH1086" s="2">
        <f t="shared" si="408"/>
        <v>0</v>
      </c>
    </row>
    <row r="1087" spans="1:60" x14ac:dyDescent="0.25">
      <c r="A1087" s="1" t="s">
        <v>353</v>
      </c>
      <c r="B1087" s="1" t="s">
        <v>354</v>
      </c>
      <c r="C1087" s="1" t="s">
        <v>341</v>
      </c>
      <c r="D1087" s="1" t="s">
        <v>560</v>
      </c>
      <c r="E1087" s="1" t="s">
        <v>344</v>
      </c>
      <c r="F1087" s="1" t="s">
        <v>345</v>
      </c>
      <c r="G1087" s="1" t="s">
        <v>164</v>
      </c>
      <c r="H1087" s="1" t="s">
        <v>17</v>
      </c>
      <c r="I1087" s="1" t="s">
        <v>535</v>
      </c>
      <c r="J1087" s="1" t="s">
        <v>257</v>
      </c>
      <c r="K1087" s="1" t="s">
        <v>16</v>
      </c>
      <c r="L1087" s="1" t="s">
        <v>146</v>
      </c>
      <c r="M1087" s="2" t="str">
        <f t="shared" si="385"/>
        <v>UK9011011</v>
      </c>
      <c r="N1087" s="2" t="str">
        <f t="shared" si="386"/>
        <v>Chichester and Langstone Harbours</v>
      </c>
      <c r="O1087" s="2" t="str">
        <f t="shared" si="387"/>
        <v>SPA</v>
      </c>
      <c r="P1087" s="2" t="str">
        <f t="shared" si="389"/>
        <v>H1210</v>
      </c>
      <c r="Q1087"/>
      <c r="R1087"/>
      <c r="S1087"/>
      <c r="T1087"/>
      <c r="U1087" s="9">
        <f t="shared" si="390"/>
        <v>0</v>
      </c>
      <c r="V1087" s="9">
        <f t="shared" si="391"/>
        <v>0</v>
      </c>
      <c r="W1087" s="9">
        <f t="shared" si="392"/>
        <v>0</v>
      </c>
      <c r="X1087" s="9">
        <f t="shared" si="393"/>
        <v>0</v>
      </c>
      <c r="Y1087" s="9">
        <f t="shared" si="394"/>
        <v>0</v>
      </c>
      <c r="Z1087" s="9">
        <f t="shared" si="395"/>
        <v>0</v>
      </c>
      <c r="AA1087" s="9">
        <f t="shared" si="396"/>
        <v>0</v>
      </c>
      <c r="AB1087" s="9">
        <f t="shared" si="397"/>
        <v>0</v>
      </c>
      <c r="AN1087" s="10" t="str">
        <f t="shared" si="409"/>
        <v/>
      </c>
      <c r="AO1087" s="10">
        <f t="shared" si="410"/>
        <v>0</v>
      </c>
      <c r="AP1087" s="9" t="str">
        <f>IFERROR(VLOOKUP($AN1087,'Introduction probability'!$A$1:$L$128,5,FALSE),"0")</f>
        <v>0</v>
      </c>
      <c r="AQ1087" s="9" t="str">
        <f>IFERROR(VLOOKUP($AN1087,'Introduction probability'!$A$1:$L$128,6,FALSE),"0")</f>
        <v>0</v>
      </c>
      <c r="AR1087" s="9" t="str">
        <f>IFERROR(VLOOKUP($AN1087,'Introduction probability'!$A$1:$L$128,7,FALSE),"0")</f>
        <v>0</v>
      </c>
      <c r="AS1087" s="9" t="str">
        <f>IFERROR(VLOOKUP($AN1087,'Introduction probability'!$A$1:$L$128,8,FALSE),"0")</f>
        <v>0</v>
      </c>
      <c r="AT1087" s="9" t="str">
        <f>IFERROR(VLOOKUP($AN1087,'Introduction probability'!$A$1:$L$128,9,FALSE),"0")</f>
        <v>0</v>
      </c>
      <c r="AU1087" s="9" t="str">
        <f>IFERROR(VLOOKUP($AN1087,'Introduction probability'!$A$1:$L$128,10,FALSE),"0")</f>
        <v>0</v>
      </c>
      <c r="AV1087" s="9" t="str">
        <f>IFERROR(VLOOKUP($AN1087,'Introduction probability'!$A$1:$L$128,11,FALSE),"0")</f>
        <v>0</v>
      </c>
      <c r="AW1087" s="9" t="str">
        <f>IFERROR(VLOOKUP($AN1087,'Introduction probability'!$A$1:$L$128,12,FALSE),"0")</f>
        <v>0</v>
      </c>
      <c r="AY1087" s="2">
        <f t="shared" si="411"/>
        <v>0</v>
      </c>
      <c r="AZ1087" s="2">
        <f t="shared" si="412"/>
        <v>0</v>
      </c>
      <c r="BA1087" s="2">
        <f t="shared" si="401"/>
        <v>0</v>
      </c>
      <c r="BB1087" s="2">
        <f t="shared" si="402"/>
        <v>0</v>
      </c>
      <c r="BC1087" s="2">
        <f t="shared" si="403"/>
        <v>0</v>
      </c>
      <c r="BD1087" s="2">
        <f t="shared" si="404"/>
        <v>0</v>
      </c>
      <c r="BE1087" s="2">
        <f t="shared" si="405"/>
        <v>0</v>
      </c>
      <c r="BF1087" s="2">
        <f t="shared" si="406"/>
        <v>0</v>
      </c>
      <c r="BG1087" s="2">
        <f t="shared" si="407"/>
        <v>0</v>
      </c>
      <c r="BH1087" s="2">
        <f t="shared" si="408"/>
        <v>0</v>
      </c>
    </row>
    <row r="1088" spans="1:60" x14ac:dyDescent="0.25">
      <c r="A1088" s="1" t="s">
        <v>353</v>
      </c>
      <c r="B1088" s="1" t="s">
        <v>354</v>
      </c>
      <c r="C1088" s="1" t="s">
        <v>341</v>
      </c>
      <c r="D1088" s="1" t="s">
        <v>560</v>
      </c>
      <c r="E1088" s="1" t="s">
        <v>344</v>
      </c>
      <c r="F1088" s="1" t="s">
        <v>345</v>
      </c>
      <c r="G1088" s="1" t="s">
        <v>164</v>
      </c>
      <c r="H1088" s="1" t="s">
        <v>17</v>
      </c>
      <c r="I1088" s="1" t="s">
        <v>536</v>
      </c>
      <c r="J1088" s="1" t="s">
        <v>147</v>
      </c>
      <c r="K1088" s="1" t="s">
        <v>16</v>
      </c>
      <c r="L1088" s="1" t="s">
        <v>146</v>
      </c>
      <c r="M1088" s="2" t="str">
        <f t="shared" si="385"/>
        <v>UK9011011</v>
      </c>
      <c r="N1088" s="2" t="str">
        <f t="shared" si="386"/>
        <v>Chichester and Langstone Harbours</v>
      </c>
      <c r="O1088" s="2" t="str">
        <f t="shared" si="387"/>
        <v>SPA</v>
      </c>
      <c r="P1088" s="2" t="str">
        <f t="shared" si="389"/>
        <v>H1150</v>
      </c>
      <c r="Q1088"/>
      <c r="R1088"/>
      <c r="S1088"/>
      <c r="T1088"/>
      <c r="U1088" s="9">
        <f t="shared" si="390"/>
        <v>0</v>
      </c>
      <c r="V1088" s="9">
        <f t="shared" si="391"/>
        <v>0</v>
      </c>
      <c r="W1088" s="9">
        <f t="shared" si="392"/>
        <v>0</v>
      </c>
      <c r="X1088" s="9">
        <f t="shared" si="393"/>
        <v>0</v>
      </c>
      <c r="Y1088" s="9">
        <f t="shared" si="394"/>
        <v>0</v>
      </c>
      <c r="Z1088" s="9">
        <f t="shared" si="395"/>
        <v>0</v>
      </c>
      <c r="AA1088" s="9">
        <f t="shared" si="396"/>
        <v>0</v>
      </c>
      <c r="AB1088" s="9">
        <f t="shared" si="397"/>
        <v>0</v>
      </c>
      <c r="AN1088" s="10" t="str">
        <f t="shared" si="409"/>
        <v/>
      </c>
      <c r="AO1088" s="10">
        <f t="shared" si="410"/>
        <v>0</v>
      </c>
      <c r="AP1088" s="9" t="str">
        <f>IFERROR(VLOOKUP($AN1088,'Introduction probability'!$A$1:$L$128,5,FALSE),"0")</f>
        <v>0</v>
      </c>
      <c r="AQ1088" s="9" t="str">
        <f>IFERROR(VLOOKUP($AN1088,'Introduction probability'!$A$1:$L$128,6,FALSE),"0")</f>
        <v>0</v>
      </c>
      <c r="AR1088" s="9" t="str">
        <f>IFERROR(VLOOKUP($AN1088,'Introduction probability'!$A$1:$L$128,7,FALSE),"0")</f>
        <v>0</v>
      </c>
      <c r="AS1088" s="9" t="str">
        <f>IFERROR(VLOOKUP($AN1088,'Introduction probability'!$A$1:$L$128,8,FALSE),"0")</f>
        <v>0</v>
      </c>
      <c r="AT1088" s="9" t="str">
        <f>IFERROR(VLOOKUP($AN1088,'Introduction probability'!$A$1:$L$128,9,FALSE),"0")</f>
        <v>0</v>
      </c>
      <c r="AU1088" s="9" t="str">
        <f>IFERROR(VLOOKUP($AN1088,'Introduction probability'!$A$1:$L$128,10,FALSE),"0")</f>
        <v>0</v>
      </c>
      <c r="AV1088" s="9" t="str">
        <f>IFERROR(VLOOKUP($AN1088,'Introduction probability'!$A$1:$L$128,11,FALSE),"0")</f>
        <v>0</v>
      </c>
      <c r="AW1088" s="9" t="str">
        <f>IFERROR(VLOOKUP($AN1088,'Introduction probability'!$A$1:$L$128,12,FALSE),"0")</f>
        <v>0</v>
      </c>
      <c r="AY1088" s="2">
        <f t="shared" si="411"/>
        <v>0</v>
      </c>
      <c r="AZ1088" s="2">
        <f t="shared" si="412"/>
        <v>0</v>
      </c>
      <c r="BA1088" s="2">
        <f t="shared" si="401"/>
        <v>0</v>
      </c>
      <c r="BB1088" s="2">
        <f t="shared" si="402"/>
        <v>0</v>
      </c>
      <c r="BC1088" s="2">
        <f t="shared" si="403"/>
        <v>0</v>
      </c>
      <c r="BD1088" s="2">
        <f t="shared" si="404"/>
        <v>0</v>
      </c>
      <c r="BE1088" s="2">
        <f t="shared" si="405"/>
        <v>0</v>
      </c>
      <c r="BF1088" s="2">
        <f t="shared" si="406"/>
        <v>0</v>
      </c>
      <c r="BG1088" s="2">
        <f t="shared" si="407"/>
        <v>0</v>
      </c>
      <c r="BH1088" s="2">
        <f t="shared" si="408"/>
        <v>0</v>
      </c>
    </row>
    <row r="1089" spans="1:60" x14ac:dyDescent="0.25">
      <c r="A1089" s="1" t="s">
        <v>353</v>
      </c>
      <c r="B1089" s="1" t="s">
        <v>354</v>
      </c>
      <c r="C1089" s="1" t="s">
        <v>341</v>
      </c>
      <c r="D1089" s="1" t="s">
        <v>560</v>
      </c>
      <c r="E1089" s="1" t="s">
        <v>344</v>
      </c>
      <c r="F1089" s="1" t="s">
        <v>345</v>
      </c>
      <c r="G1089" s="1" t="s">
        <v>164</v>
      </c>
      <c r="H1089" s="1" t="s">
        <v>17</v>
      </c>
      <c r="I1089" s="1" t="s">
        <v>593</v>
      </c>
      <c r="J1089" s="1" t="s">
        <v>151</v>
      </c>
      <c r="K1089" s="1" t="s">
        <v>16</v>
      </c>
      <c r="L1089" s="1" t="s">
        <v>146</v>
      </c>
      <c r="M1089" s="2" t="str">
        <f t="shared" si="385"/>
        <v>UK9011011</v>
      </c>
      <c r="N1089" s="2" t="str">
        <f t="shared" si="386"/>
        <v>Chichester and Langstone Harbours</v>
      </c>
      <c r="O1089" s="2" t="str">
        <f t="shared" si="387"/>
        <v>SPA</v>
      </c>
      <c r="P1089" s="2" t="str">
        <f t="shared" si="389"/>
        <v>SH_3</v>
      </c>
      <c r="Q1089"/>
      <c r="R1089"/>
      <c r="S1089"/>
      <c r="T1089"/>
      <c r="U1089" s="9">
        <f t="shared" si="390"/>
        <v>0</v>
      </c>
      <c r="V1089" s="9">
        <f t="shared" si="391"/>
        <v>0</v>
      </c>
      <c r="W1089" s="9">
        <f t="shared" si="392"/>
        <v>0</v>
      </c>
      <c r="X1089" s="9">
        <f t="shared" si="393"/>
        <v>0</v>
      </c>
      <c r="Y1089" s="9">
        <f t="shared" si="394"/>
        <v>0</v>
      </c>
      <c r="Z1089" s="9">
        <f t="shared" si="395"/>
        <v>0</v>
      </c>
      <c r="AA1089" s="9">
        <f t="shared" si="396"/>
        <v>0</v>
      </c>
      <c r="AB1089" s="9">
        <f t="shared" si="397"/>
        <v>0</v>
      </c>
      <c r="AN1089" s="10" t="str">
        <f t="shared" si="409"/>
        <v/>
      </c>
      <c r="AO1089" s="10">
        <f t="shared" si="410"/>
        <v>0</v>
      </c>
      <c r="AP1089" s="9" t="str">
        <f>IFERROR(VLOOKUP($AN1089,'Introduction probability'!$A$1:$L$128,5,FALSE),"0")</f>
        <v>0</v>
      </c>
      <c r="AQ1089" s="9" t="str">
        <f>IFERROR(VLOOKUP($AN1089,'Introduction probability'!$A$1:$L$128,6,FALSE),"0")</f>
        <v>0</v>
      </c>
      <c r="AR1089" s="9" t="str">
        <f>IFERROR(VLOOKUP($AN1089,'Introduction probability'!$A$1:$L$128,7,FALSE),"0")</f>
        <v>0</v>
      </c>
      <c r="AS1089" s="9" t="str">
        <f>IFERROR(VLOOKUP($AN1089,'Introduction probability'!$A$1:$L$128,8,FALSE),"0")</f>
        <v>0</v>
      </c>
      <c r="AT1089" s="9" t="str">
        <f>IFERROR(VLOOKUP($AN1089,'Introduction probability'!$A$1:$L$128,9,FALSE),"0")</f>
        <v>0</v>
      </c>
      <c r="AU1089" s="9" t="str">
        <f>IFERROR(VLOOKUP($AN1089,'Introduction probability'!$A$1:$L$128,10,FALSE),"0")</f>
        <v>0</v>
      </c>
      <c r="AV1089" s="9" t="str">
        <f>IFERROR(VLOOKUP($AN1089,'Introduction probability'!$A$1:$L$128,11,FALSE),"0")</f>
        <v>0</v>
      </c>
      <c r="AW1089" s="9" t="str">
        <f>IFERROR(VLOOKUP($AN1089,'Introduction probability'!$A$1:$L$128,12,FALSE),"0")</f>
        <v>0</v>
      </c>
      <c r="AY1089" s="2">
        <f t="shared" si="411"/>
        <v>0</v>
      </c>
      <c r="AZ1089" s="2">
        <f t="shared" si="412"/>
        <v>0</v>
      </c>
      <c r="BA1089" s="2">
        <f t="shared" si="401"/>
        <v>0</v>
      </c>
      <c r="BB1089" s="2">
        <f t="shared" si="402"/>
        <v>0</v>
      </c>
      <c r="BC1089" s="2">
        <f t="shared" si="403"/>
        <v>0</v>
      </c>
      <c r="BD1089" s="2">
        <f t="shared" si="404"/>
        <v>0</v>
      </c>
      <c r="BE1089" s="2">
        <f t="shared" si="405"/>
        <v>0</v>
      </c>
      <c r="BF1089" s="2">
        <f t="shared" si="406"/>
        <v>0</v>
      </c>
      <c r="BG1089" s="2">
        <f t="shared" si="407"/>
        <v>0</v>
      </c>
      <c r="BH1089" s="2">
        <f t="shared" si="408"/>
        <v>0</v>
      </c>
    </row>
    <row r="1090" spans="1:60" x14ac:dyDescent="0.25">
      <c r="A1090" s="1" t="s">
        <v>353</v>
      </c>
      <c r="B1090" s="1" t="s">
        <v>354</v>
      </c>
      <c r="C1090" s="1" t="s">
        <v>341</v>
      </c>
      <c r="D1090" s="1" t="s">
        <v>566</v>
      </c>
      <c r="E1090" s="1" t="s">
        <v>357</v>
      </c>
      <c r="F1090" s="1" t="s">
        <v>358</v>
      </c>
      <c r="G1090" s="1" t="s">
        <v>144</v>
      </c>
      <c r="H1090" s="1" t="s">
        <v>17</v>
      </c>
      <c r="I1090" s="1" t="s">
        <v>535</v>
      </c>
      <c r="J1090" s="1" t="s">
        <v>257</v>
      </c>
      <c r="K1090" s="1" t="s">
        <v>16</v>
      </c>
      <c r="L1090" s="1" t="s">
        <v>146</v>
      </c>
      <c r="M1090" s="2" t="str">
        <f t="shared" si="385"/>
        <v>UK9011011</v>
      </c>
      <c r="N1090" s="2" t="str">
        <f t="shared" si="386"/>
        <v>Chichester and Langstone Harbours</v>
      </c>
      <c r="O1090" s="2" t="str">
        <f t="shared" si="387"/>
        <v>SPA</v>
      </c>
      <c r="P1090" s="2" t="str">
        <f t="shared" si="389"/>
        <v>H1210</v>
      </c>
      <c r="Q1090"/>
      <c r="R1090"/>
      <c r="S1090"/>
      <c r="T1090"/>
      <c r="U1090" s="9">
        <f t="shared" si="390"/>
        <v>0</v>
      </c>
      <c r="V1090" s="9">
        <f t="shared" si="391"/>
        <v>0</v>
      </c>
      <c r="W1090" s="9">
        <f t="shared" si="392"/>
        <v>0</v>
      </c>
      <c r="X1090" s="9">
        <f t="shared" si="393"/>
        <v>0</v>
      </c>
      <c r="Y1090" s="9">
        <f t="shared" si="394"/>
        <v>0</v>
      </c>
      <c r="Z1090" s="9">
        <f t="shared" si="395"/>
        <v>0</v>
      </c>
      <c r="AA1090" s="9">
        <f t="shared" si="396"/>
        <v>0</v>
      </c>
      <c r="AB1090" s="9">
        <f t="shared" si="397"/>
        <v>0</v>
      </c>
      <c r="AN1090" s="10" t="str">
        <f t="shared" si="409"/>
        <v/>
      </c>
      <c r="AO1090" s="10">
        <f t="shared" si="410"/>
        <v>0</v>
      </c>
      <c r="AP1090" s="9" t="str">
        <f>IFERROR(VLOOKUP($AN1090,'Introduction probability'!$A$1:$L$128,5,FALSE),"0")</f>
        <v>0</v>
      </c>
      <c r="AQ1090" s="9" t="str">
        <f>IFERROR(VLOOKUP($AN1090,'Introduction probability'!$A$1:$L$128,6,FALSE),"0")</f>
        <v>0</v>
      </c>
      <c r="AR1090" s="9" t="str">
        <f>IFERROR(VLOOKUP($AN1090,'Introduction probability'!$A$1:$L$128,7,FALSE),"0")</f>
        <v>0</v>
      </c>
      <c r="AS1090" s="9" t="str">
        <f>IFERROR(VLOOKUP($AN1090,'Introduction probability'!$A$1:$L$128,8,FALSE),"0")</f>
        <v>0</v>
      </c>
      <c r="AT1090" s="9" t="str">
        <f>IFERROR(VLOOKUP($AN1090,'Introduction probability'!$A$1:$L$128,9,FALSE),"0")</f>
        <v>0</v>
      </c>
      <c r="AU1090" s="9" t="str">
        <f>IFERROR(VLOOKUP($AN1090,'Introduction probability'!$A$1:$L$128,10,FALSE),"0")</f>
        <v>0</v>
      </c>
      <c r="AV1090" s="9" t="str">
        <f>IFERROR(VLOOKUP($AN1090,'Introduction probability'!$A$1:$L$128,11,FALSE),"0")</f>
        <v>0</v>
      </c>
      <c r="AW1090" s="9" t="str">
        <f>IFERROR(VLOOKUP($AN1090,'Introduction probability'!$A$1:$L$128,12,FALSE),"0")</f>
        <v>0</v>
      </c>
      <c r="AY1090" s="2">
        <f t="shared" si="411"/>
        <v>0</v>
      </c>
      <c r="AZ1090" s="2">
        <f t="shared" si="412"/>
        <v>0</v>
      </c>
      <c r="BA1090" s="2">
        <f t="shared" si="401"/>
        <v>0</v>
      </c>
      <c r="BB1090" s="2">
        <f t="shared" si="402"/>
        <v>0</v>
      </c>
      <c r="BC1090" s="2">
        <f t="shared" si="403"/>
        <v>0</v>
      </c>
      <c r="BD1090" s="2">
        <f t="shared" si="404"/>
        <v>0</v>
      </c>
      <c r="BE1090" s="2">
        <f t="shared" si="405"/>
        <v>0</v>
      </c>
      <c r="BF1090" s="2">
        <f t="shared" si="406"/>
        <v>0</v>
      </c>
      <c r="BG1090" s="2">
        <f t="shared" si="407"/>
        <v>0</v>
      </c>
      <c r="BH1090" s="2">
        <f t="shared" si="408"/>
        <v>0</v>
      </c>
    </row>
    <row r="1091" spans="1:60" x14ac:dyDescent="0.25">
      <c r="A1091" s="1" t="s">
        <v>353</v>
      </c>
      <c r="B1091" s="1" t="s">
        <v>354</v>
      </c>
      <c r="C1091" s="1" t="s">
        <v>341</v>
      </c>
      <c r="D1091" s="1" t="s">
        <v>566</v>
      </c>
      <c r="E1091" s="1" t="s">
        <v>357</v>
      </c>
      <c r="F1091" s="1" t="s">
        <v>358</v>
      </c>
      <c r="G1091" s="1" t="s">
        <v>144</v>
      </c>
      <c r="H1091" s="1" t="s">
        <v>17</v>
      </c>
      <c r="I1091" s="1" t="s">
        <v>530</v>
      </c>
      <c r="J1091" s="1" t="s">
        <v>145</v>
      </c>
      <c r="K1091" s="1" t="s">
        <v>16</v>
      </c>
      <c r="L1091" s="1" t="s">
        <v>146</v>
      </c>
      <c r="M1091" s="2" t="str">
        <f t="shared" ref="M1091:M1154" si="413">A1091</f>
        <v>UK9011011</v>
      </c>
      <c r="N1091" s="2" t="str">
        <f t="shared" ref="N1091:N1154" si="414">B1091</f>
        <v>Chichester and Langstone Harbours</v>
      </c>
      <c r="O1091" s="2" t="str">
        <f t="shared" ref="O1091:O1154" si="415">C1091</f>
        <v>SPA</v>
      </c>
      <c r="P1091" s="2" t="str">
        <f t="shared" si="389"/>
        <v>H1330</v>
      </c>
      <c r="Q1091"/>
      <c r="R1091"/>
      <c r="S1091"/>
      <c r="T1091"/>
      <c r="U1091" s="9">
        <f t="shared" si="390"/>
        <v>0</v>
      </c>
      <c r="V1091" s="9">
        <f t="shared" si="391"/>
        <v>0</v>
      </c>
      <c r="W1091" s="9">
        <f t="shared" si="392"/>
        <v>0</v>
      </c>
      <c r="X1091" s="9">
        <f t="shared" si="393"/>
        <v>0</v>
      </c>
      <c r="Y1091" s="9">
        <f t="shared" si="394"/>
        <v>0</v>
      </c>
      <c r="Z1091" s="9">
        <f t="shared" si="395"/>
        <v>0</v>
      </c>
      <c r="AA1091" s="9">
        <f t="shared" si="396"/>
        <v>0</v>
      </c>
      <c r="AB1091" s="9">
        <f t="shared" si="397"/>
        <v>0</v>
      </c>
      <c r="AN1091" s="10" t="str">
        <f t="shared" si="409"/>
        <v/>
      </c>
      <c r="AO1091" s="10">
        <f t="shared" si="410"/>
        <v>0</v>
      </c>
      <c r="AP1091" s="9" t="str">
        <f>IFERROR(VLOOKUP($AN1091,'Introduction probability'!$A$1:$L$128,5,FALSE),"0")</f>
        <v>0</v>
      </c>
      <c r="AQ1091" s="9" t="str">
        <f>IFERROR(VLOOKUP($AN1091,'Introduction probability'!$A$1:$L$128,6,FALSE),"0")</f>
        <v>0</v>
      </c>
      <c r="AR1091" s="9" t="str">
        <f>IFERROR(VLOOKUP($AN1091,'Introduction probability'!$A$1:$L$128,7,FALSE),"0")</f>
        <v>0</v>
      </c>
      <c r="AS1091" s="9" t="str">
        <f>IFERROR(VLOOKUP($AN1091,'Introduction probability'!$A$1:$L$128,8,FALSE),"0")</f>
        <v>0</v>
      </c>
      <c r="AT1091" s="9" t="str">
        <f>IFERROR(VLOOKUP($AN1091,'Introduction probability'!$A$1:$L$128,9,FALSE),"0")</f>
        <v>0</v>
      </c>
      <c r="AU1091" s="9" t="str">
        <f>IFERROR(VLOOKUP($AN1091,'Introduction probability'!$A$1:$L$128,10,FALSE),"0")</f>
        <v>0</v>
      </c>
      <c r="AV1091" s="9" t="str">
        <f>IFERROR(VLOOKUP($AN1091,'Introduction probability'!$A$1:$L$128,11,FALSE),"0")</f>
        <v>0</v>
      </c>
      <c r="AW1091" s="9" t="str">
        <f>IFERROR(VLOOKUP($AN1091,'Introduction probability'!$A$1:$L$128,12,FALSE),"0")</f>
        <v>0</v>
      </c>
      <c r="AY1091" s="2">
        <f t="shared" si="411"/>
        <v>0</v>
      </c>
      <c r="AZ1091" s="2">
        <f t="shared" si="412"/>
        <v>0</v>
      </c>
      <c r="BA1091" s="2">
        <f t="shared" si="401"/>
        <v>0</v>
      </c>
      <c r="BB1091" s="2">
        <f t="shared" si="402"/>
        <v>0</v>
      </c>
      <c r="BC1091" s="2">
        <f t="shared" si="403"/>
        <v>0</v>
      </c>
      <c r="BD1091" s="2">
        <f t="shared" si="404"/>
        <v>0</v>
      </c>
      <c r="BE1091" s="2">
        <f t="shared" si="405"/>
        <v>0</v>
      </c>
      <c r="BF1091" s="2">
        <f t="shared" si="406"/>
        <v>0</v>
      </c>
      <c r="BG1091" s="2">
        <f t="shared" si="407"/>
        <v>0</v>
      </c>
      <c r="BH1091" s="2">
        <f t="shared" si="408"/>
        <v>0</v>
      </c>
    </row>
    <row r="1092" spans="1:60" x14ac:dyDescent="0.25">
      <c r="A1092" s="1" t="s">
        <v>353</v>
      </c>
      <c r="B1092" s="1" t="s">
        <v>354</v>
      </c>
      <c r="C1092" s="1" t="s">
        <v>341</v>
      </c>
      <c r="D1092" s="1" t="s">
        <v>566</v>
      </c>
      <c r="E1092" s="1" t="s">
        <v>357</v>
      </c>
      <c r="F1092" s="1" t="s">
        <v>358</v>
      </c>
      <c r="G1092" s="1" t="s">
        <v>144</v>
      </c>
      <c r="H1092" s="1" t="s">
        <v>17</v>
      </c>
      <c r="I1092" s="1" t="s">
        <v>536</v>
      </c>
      <c r="J1092" s="1" t="s">
        <v>147</v>
      </c>
      <c r="K1092" s="1" t="s">
        <v>16</v>
      </c>
      <c r="L1092" s="1" t="s">
        <v>146</v>
      </c>
      <c r="M1092" s="2" t="str">
        <f t="shared" si="413"/>
        <v>UK9011011</v>
      </c>
      <c r="N1092" s="2" t="str">
        <f t="shared" si="414"/>
        <v>Chichester and Langstone Harbours</v>
      </c>
      <c r="O1092" s="2" t="str">
        <f t="shared" si="415"/>
        <v>SPA</v>
      </c>
      <c r="P1092" s="2" t="str">
        <f t="shared" ref="P1092:P1155" si="416">IF(I1092="",D1092,I1092)</f>
        <v>H1150</v>
      </c>
      <c r="Q1092"/>
      <c r="R1092"/>
      <c r="S1092"/>
      <c r="T1092"/>
      <c r="U1092" s="9">
        <f t="shared" ref="U1092:U1155" si="417">IFERROR(VLOOKUP($T1092,$AD$4:$AM$65,3,FALSE),0)</f>
        <v>0</v>
      </c>
      <c r="V1092" s="9">
        <f t="shared" ref="V1092:V1155" si="418">IFERROR(VLOOKUP($T1092,$AD$4:$AM$65,4,FALSE),0)</f>
        <v>0</v>
      </c>
      <c r="W1092" s="9">
        <f t="shared" ref="W1092:W1155" si="419">IFERROR(VLOOKUP($T1092,$AD$4:$AM$65,5,FALSE),0)</f>
        <v>0</v>
      </c>
      <c r="X1092" s="9">
        <f t="shared" ref="X1092:X1155" si="420">IFERROR(VLOOKUP($T1092,$AD$4:$AM$65,6,FALSE),0)</f>
        <v>0</v>
      </c>
      <c r="Y1092" s="9">
        <f t="shared" ref="Y1092:Y1155" si="421">IFERROR(VLOOKUP($T1092,$AD$4:$AM$65,7,FALSE),0)</f>
        <v>0</v>
      </c>
      <c r="Z1092" s="9">
        <f t="shared" ref="Z1092:Z1155" si="422">IFERROR(VLOOKUP($T1092,$AD$4:$AM$65,8,FALSE),0)</f>
        <v>0</v>
      </c>
      <c r="AA1092" s="9">
        <f t="shared" ref="AA1092:AA1155" si="423">IFERROR(VLOOKUP($T1092,$AD$4:$AM$65,9,FALSE),0)</f>
        <v>0</v>
      </c>
      <c r="AB1092" s="9">
        <f t="shared" ref="AB1092:AB1155" si="424">IFERROR(VLOOKUP($T1092,$AD$4:$AM$65,10,FALSE),0)</f>
        <v>0</v>
      </c>
      <c r="AN1092" s="10" t="str">
        <f t="shared" si="409"/>
        <v/>
      </c>
      <c r="AO1092" s="10">
        <f t="shared" si="410"/>
        <v>0</v>
      </c>
      <c r="AP1092" s="9" t="str">
        <f>IFERROR(VLOOKUP($AN1092,'Introduction probability'!$A$1:$L$128,5,FALSE),"0")</f>
        <v>0</v>
      </c>
      <c r="AQ1092" s="9" t="str">
        <f>IFERROR(VLOOKUP($AN1092,'Introduction probability'!$A$1:$L$128,6,FALSE),"0")</f>
        <v>0</v>
      </c>
      <c r="AR1092" s="9" t="str">
        <f>IFERROR(VLOOKUP($AN1092,'Introduction probability'!$A$1:$L$128,7,FALSE),"0")</f>
        <v>0</v>
      </c>
      <c r="AS1092" s="9" t="str">
        <f>IFERROR(VLOOKUP($AN1092,'Introduction probability'!$A$1:$L$128,8,FALSE),"0")</f>
        <v>0</v>
      </c>
      <c r="AT1092" s="9" t="str">
        <f>IFERROR(VLOOKUP($AN1092,'Introduction probability'!$A$1:$L$128,9,FALSE),"0")</f>
        <v>0</v>
      </c>
      <c r="AU1092" s="9" t="str">
        <f>IFERROR(VLOOKUP($AN1092,'Introduction probability'!$A$1:$L$128,10,FALSE),"0")</f>
        <v>0</v>
      </c>
      <c r="AV1092" s="9" t="str">
        <f>IFERROR(VLOOKUP($AN1092,'Introduction probability'!$A$1:$L$128,11,FALSE),"0")</f>
        <v>0</v>
      </c>
      <c r="AW1092" s="9" t="str">
        <f>IFERROR(VLOOKUP($AN1092,'Introduction probability'!$A$1:$L$128,12,FALSE),"0")</f>
        <v>0</v>
      </c>
      <c r="AY1092" s="2">
        <f t="shared" si="411"/>
        <v>0</v>
      </c>
      <c r="AZ1092" s="2">
        <f t="shared" si="412"/>
        <v>0</v>
      </c>
      <c r="BA1092" s="2">
        <f t="shared" ref="BA1092:BA1155" si="425">AP1092*U1092</f>
        <v>0</v>
      </c>
      <c r="BB1092" s="2">
        <f t="shared" ref="BB1092:BB1155" si="426">AQ1092*V1092</f>
        <v>0</v>
      </c>
      <c r="BC1092" s="2">
        <f t="shared" ref="BC1092:BC1155" si="427">AR1092*W1092</f>
        <v>0</v>
      </c>
      <c r="BD1092" s="2">
        <f t="shared" ref="BD1092:BD1155" si="428">AS1092*X1092</f>
        <v>0</v>
      </c>
      <c r="BE1092" s="2">
        <f t="shared" ref="BE1092:BE1155" si="429">AT1092*Y1092</f>
        <v>0</v>
      </c>
      <c r="BF1092" s="2">
        <f t="shared" ref="BF1092:BF1155" si="430">AU1092*Z1092</f>
        <v>0</v>
      </c>
      <c r="BG1092" s="2">
        <f t="shared" ref="BG1092:BG1155" si="431">AV1092*AA1092</f>
        <v>0</v>
      </c>
      <c r="BH1092" s="2">
        <f t="shared" ref="BH1092:BH1155" si="432">AW1092*AB1092</f>
        <v>0</v>
      </c>
    </row>
    <row r="1093" spans="1:60" x14ac:dyDescent="0.25">
      <c r="A1093" s="1" t="s">
        <v>353</v>
      </c>
      <c r="B1093" s="1" t="s">
        <v>354</v>
      </c>
      <c r="C1093" s="1" t="s">
        <v>341</v>
      </c>
      <c r="D1093" s="1" t="s">
        <v>566</v>
      </c>
      <c r="E1093" s="1" t="s">
        <v>357</v>
      </c>
      <c r="F1093" s="1" t="s">
        <v>358</v>
      </c>
      <c r="G1093" s="1" t="s">
        <v>144</v>
      </c>
      <c r="H1093" s="1" t="s">
        <v>17</v>
      </c>
      <c r="I1093" s="1" t="s">
        <v>635</v>
      </c>
      <c r="J1093" s="1" t="s">
        <v>348</v>
      </c>
      <c r="K1093" s="1" t="s">
        <v>16</v>
      </c>
      <c r="L1093" s="1" t="s">
        <v>146</v>
      </c>
      <c r="M1093" s="2" t="str">
        <f t="shared" si="413"/>
        <v>UK9011011</v>
      </c>
      <c r="N1093" s="2" t="str">
        <f t="shared" si="414"/>
        <v>Chichester and Langstone Harbours</v>
      </c>
      <c r="O1093" s="2" t="str">
        <f t="shared" si="415"/>
        <v>SPA</v>
      </c>
      <c r="P1093" s="2" t="str">
        <f t="shared" si="416"/>
        <v>SH_1</v>
      </c>
      <c r="Q1093"/>
      <c r="R1093"/>
      <c r="S1093"/>
      <c r="T1093"/>
      <c r="U1093" s="9">
        <f t="shared" si="417"/>
        <v>0</v>
      </c>
      <c r="V1093" s="9">
        <f t="shared" si="418"/>
        <v>0</v>
      </c>
      <c r="W1093" s="9">
        <f t="shared" si="419"/>
        <v>0</v>
      </c>
      <c r="X1093" s="9">
        <f t="shared" si="420"/>
        <v>0</v>
      </c>
      <c r="Y1093" s="9">
        <f t="shared" si="421"/>
        <v>0</v>
      </c>
      <c r="Z1093" s="9">
        <f t="shared" si="422"/>
        <v>0</v>
      </c>
      <c r="AA1093" s="9">
        <f t="shared" si="423"/>
        <v>0</v>
      </c>
      <c r="AB1093" s="9">
        <f t="shared" si="424"/>
        <v>0</v>
      </c>
      <c r="AN1093" s="10" t="str">
        <f t="shared" si="409"/>
        <v/>
      </c>
      <c r="AO1093" s="10">
        <f t="shared" si="410"/>
        <v>0</v>
      </c>
      <c r="AP1093" s="9" t="str">
        <f>IFERROR(VLOOKUP($AN1093,'Introduction probability'!$A$1:$L$128,5,FALSE),"0")</f>
        <v>0</v>
      </c>
      <c r="AQ1093" s="9" t="str">
        <f>IFERROR(VLOOKUP($AN1093,'Introduction probability'!$A$1:$L$128,6,FALSE),"0")</f>
        <v>0</v>
      </c>
      <c r="AR1093" s="9" t="str">
        <f>IFERROR(VLOOKUP($AN1093,'Introduction probability'!$A$1:$L$128,7,FALSE),"0")</f>
        <v>0</v>
      </c>
      <c r="AS1093" s="9" t="str">
        <f>IFERROR(VLOOKUP($AN1093,'Introduction probability'!$A$1:$L$128,8,FALSE),"0")</f>
        <v>0</v>
      </c>
      <c r="AT1093" s="9" t="str">
        <f>IFERROR(VLOOKUP($AN1093,'Introduction probability'!$A$1:$L$128,9,FALSE),"0")</f>
        <v>0</v>
      </c>
      <c r="AU1093" s="9" t="str">
        <f>IFERROR(VLOOKUP($AN1093,'Introduction probability'!$A$1:$L$128,10,FALSE),"0")</f>
        <v>0</v>
      </c>
      <c r="AV1093" s="9" t="str">
        <f>IFERROR(VLOOKUP($AN1093,'Introduction probability'!$A$1:$L$128,11,FALSE),"0")</f>
        <v>0</v>
      </c>
      <c r="AW1093" s="9" t="str">
        <f>IFERROR(VLOOKUP($AN1093,'Introduction probability'!$A$1:$L$128,12,FALSE),"0")</f>
        <v>0</v>
      </c>
      <c r="AY1093" s="2">
        <f t="shared" si="411"/>
        <v>0</v>
      </c>
      <c r="AZ1093" s="2">
        <f t="shared" si="412"/>
        <v>0</v>
      </c>
      <c r="BA1093" s="2">
        <f t="shared" si="425"/>
        <v>0</v>
      </c>
      <c r="BB1093" s="2">
        <f t="shared" si="426"/>
        <v>0</v>
      </c>
      <c r="BC1093" s="2">
        <f t="shared" si="427"/>
        <v>0</v>
      </c>
      <c r="BD1093" s="2">
        <f t="shared" si="428"/>
        <v>0</v>
      </c>
      <c r="BE1093" s="2">
        <f t="shared" si="429"/>
        <v>0</v>
      </c>
      <c r="BF1093" s="2">
        <f t="shared" si="430"/>
        <v>0</v>
      </c>
      <c r="BG1093" s="2">
        <f t="shared" si="431"/>
        <v>0</v>
      </c>
      <c r="BH1093" s="2">
        <f t="shared" si="432"/>
        <v>0</v>
      </c>
    </row>
    <row r="1094" spans="1:60" x14ac:dyDescent="0.25">
      <c r="A1094" s="1" t="s">
        <v>353</v>
      </c>
      <c r="B1094" s="1" t="s">
        <v>354</v>
      </c>
      <c r="C1094" s="1" t="s">
        <v>341</v>
      </c>
      <c r="D1094" s="1" t="s">
        <v>566</v>
      </c>
      <c r="E1094" s="1" t="s">
        <v>357</v>
      </c>
      <c r="F1094" s="1" t="s">
        <v>358</v>
      </c>
      <c r="G1094" s="1" t="s">
        <v>144</v>
      </c>
      <c r="H1094" s="1" t="s">
        <v>17</v>
      </c>
      <c r="I1094" s="1" t="s">
        <v>596</v>
      </c>
      <c r="J1094" s="1" t="s">
        <v>187</v>
      </c>
      <c r="K1094" s="1" t="s">
        <v>16</v>
      </c>
      <c r="L1094" s="1" t="s">
        <v>146</v>
      </c>
      <c r="M1094" s="2" t="str">
        <f t="shared" si="413"/>
        <v>UK9011011</v>
      </c>
      <c r="N1094" s="2" t="str">
        <f t="shared" si="414"/>
        <v>Chichester and Langstone Harbours</v>
      </c>
      <c r="O1094" s="2" t="str">
        <f t="shared" si="415"/>
        <v>SPA</v>
      </c>
      <c r="P1094" s="2" t="str">
        <f t="shared" si="416"/>
        <v>SH_2</v>
      </c>
      <c r="Q1094"/>
      <c r="R1094"/>
      <c r="S1094"/>
      <c r="T1094"/>
      <c r="U1094" s="9">
        <f t="shared" si="417"/>
        <v>0</v>
      </c>
      <c r="V1094" s="9">
        <f t="shared" si="418"/>
        <v>0</v>
      </c>
      <c r="W1094" s="9">
        <f t="shared" si="419"/>
        <v>0</v>
      </c>
      <c r="X1094" s="9">
        <f t="shared" si="420"/>
        <v>0</v>
      </c>
      <c r="Y1094" s="9">
        <f t="shared" si="421"/>
        <v>0</v>
      </c>
      <c r="Z1094" s="9">
        <f t="shared" si="422"/>
        <v>0</v>
      </c>
      <c r="AA1094" s="9">
        <f t="shared" si="423"/>
        <v>0</v>
      </c>
      <c r="AB1094" s="9">
        <f t="shared" si="424"/>
        <v>0</v>
      </c>
      <c r="AN1094" s="10" t="str">
        <f t="shared" si="409"/>
        <v/>
      </c>
      <c r="AO1094" s="10">
        <f t="shared" si="410"/>
        <v>0</v>
      </c>
      <c r="AP1094" s="9" t="str">
        <f>IFERROR(VLOOKUP($AN1094,'Introduction probability'!$A$1:$L$128,5,FALSE),"0")</f>
        <v>0</v>
      </c>
      <c r="AQ1094" s="9" t="str">
        <f>IFERROR(VLOOKUP($AN1094,'Introduction probability'!$A$1:$L$128,6,FALSE),"0")</f>
        <v>0</v>
      </c>
      <c r="AR1094" s="9" t="str">
        <f>IFERROR(VLOOKUP($AN1094,'Introduction probability'!$A$1:$L$128,7,FALSE),"0")</f>
        <v>0</v>
      </c>
      <c r="AS1094" s="9" t="str">
        <f>IFERROR(VLOOKUP($AN1094,'Introduction probability'!$A$1:$L$128,8,FALSE),"0")</f>
        <v>0</v>
      </c>
      <c r="AT1094" s="9" t="str">
        <f>IFERROR(VLOOKUP($AN1094,'Introduction probability'!$A$1:$L$128,9,FALSE),"0")</f>
        <v>0</v>
      </c>
      <c r="AU1094" s="9" t="str">
        <f>IFERROR(VLOOKUP($AN1094,'Introduction probability'!$A$1:$L$128,10,FALSE),"0")</f>
        <v>0</v>
      </c>
      <c r="AV1094" s="9" t="str">
        <f>IFERROR(VLOOKUP($AN1094,'Introduction probability'!$A$1:$L$128,11,FALSE),"0")</f>
        <v>0</v>
      </c>
      <c r="AW1094" s="9" t="str">
        <f>IFERROR(VLOOKUP($AN1094,'Introduction probability'!$A$1:$L$128,12,FALSE),"0")</f>
        <v>0</v>
      </c>
      <c r="AY1094" s="2">
        <f t="shared" si="411"/>
        <v>0</v>
      </c>
      <c r="AZ1094" s="2">
        <f t="shared" si="412"/>
        <v>0</v>
      </c>
      <c r="BA1094" s="2">
        <f t="shared" si="425"/>
        <v>0</v>
      </c>
      <c r="BB1094" s="2">
        <f t="shared" si="426"/>
        <v>0</v>
      </c>
      <c r="BC1094" s="2">
        <f t="shared" si="427"/>
        <v>0</v>
      </c>
      <c r="BD1094" s="2">
        <f t="shared" si="428"/>
        <v>0</v>
      </c>
      <c r="BE1094" s="2">
        <f t="shared" si="429"/>
        <v>0</v>
      </c>
      <c r="BF1094" s="2">
        <f t="shared" si="430"/>
        <v>0</v>
      </c>
      <c r="BG1094" s="2">
        <f t="shared" si="431"/>
        <v>0</v>
      </c>
      <c r="BH1094" s="2">
        <f t="shared" si="432"/>
        <v>0</v>
      </c>
    </row>
    <row r="1095" spans="1:60" x14ac:dyDescent="0.25">
      <c r="A1095" s="1" t="s">
        <v>353</v>
      </c>
      <c r="B1095" s="1" t="s">
        <v>354</v>
      </c>
      <c r="C1095" s="1" t="s">
        <v>341</v>
      </c>
      <c r="D1095" s="1" t="s">
        <v>566</v>
      </c>
      <c r="E1095" s="1" t="s">
        <v>357</v>
      </c>
      <c r="F1095" s="1" t="s">
        <v>358</v>
      </c>
      <c r="G1095" s="1" t="s">
        <v>144</v>
      </c>
      <c r="H1095" s="1" t="s">
        <v>17</v>
      </c>
      <c r="I1095" s="1" t="s">
        <v>459</v>
      </c>
      <c r="J1095" s="1" t="s">
        <v>46</v>
      </c>
      <c r="K1095" s="1" t="s">
        <v>16</v>
      </c>
      <c r="L1095" s="1" t="s">
        <v>19</v>
      </c>
      <c r="M1095" s="2" t="str">
        <f t="shared" si="413"/>
        <v>UK9011011</v>
      </c>
      <c r="N1095" s="2" t="str">
        <f t="shared" si="414"/>
        <v>Chichester and Langstone Harbours</v>
      </c>
      <c r="O1095" s="2" t="str">
        <f t="shared" si="415"/>
        <v>SPA</v>
      </c>
      <c r="P1095" s="2" t="str">
        <f t="shared" si="416"/>
        <v>A2.4</v>
      </c>
      <c r="Q1095"/>
      <c r="R1095"/>
      <c r="S1095"/>
      <c r="T1095"/>
      <c r="U1095" s="9">
        <f t="shared" si="417"/>
        <v>0</v>
      </c>
      <c r="V1095" s="9">
        <f t="shared" si="418"/>
        <v>0</v>
      </c>
      <c r="W1095" s="9">
        <f t="shared" si="419"/>
        <v>0</v>
      </c>
      <c r="X1095" s="9">
        <f t="shared" si="420"/>
        <v>0</v>
      </c>
      <c r="Y1095" s="9">
        <f t="shared" si="421"/>
        <v>0</v>
      </c>
      <c r="Z1095" s="9">
        <f t="shared" si="422"/>
        <v>0</v>
      </c>
      <c r="AA1095" s="9">
        <f t="shared" si="423"/>
        <v>0</v>
      </c>
      <c r="AB1095" s="9">
        <f t="shared" si="424"/>
        <v>0</v>
      </c>
      <c r="AN1095" s="10" t="str">
        <f t="shared" si="409"/>
        <v/>
      </c>
      <c r="AO1095" s="10">
        <f t="shared" si="410"/>
        <v>0</v>
      </c>
      <c r="AP1095" s="9" t="str">
        <f>IFERROR(VLOOKUP($AN1095,'Introduction probability'!$A$1:$L$128,5,FALSE),"0")</f>
        <v>0</v>
      </c>
      <c r="AQ1095" s="9" t="str">
        <f>IFERROR(VLOOKUP($AN1095,'Introduction probability'!$A$1:$L$128,6,FALSE),"0")</f>
        <v>0</v>
      </c>
      <c r="AR1095" s="9" t="str">
        <f>IFERROR(VLOOKUP($AN1095,'Introduction probability'!$A$1:$L$128,7,FALSE),"0")</f>
        <v>0</v>
      </c>
      <c r="AS1095" s="9" t="str">
        <f>IFERROR(VLOOKUP($AN1095,'Introduction probability'!$A$1:$L$128,8,FALSE),"0")</f>
        <v>0</v>
      </c>
      <c r="AT1095" s="9" t="str">
        <f>IFERROR(VLOOKUP($AN1095,'Introduction probability'!$A$1:$L$128,9,FALSE),"0")</f>
        <v>0</v>
      </c>
      <c r="AU1095" s="9" t="str">
        <f>IFERROR(VLOOKUP($AN1095,'Introduction probability'!$A$1:$L$128,10,FALSE),"0")</f>
        <v>0</v>
      </c>
      <c r="AV1095" s="9" t="str">
        <f>IFERROR(VLOOKUP($AN1095,'Introduction probability'!$A$1:$L$128,11,FALSE),"0")</f>
        <v>0</v>
      </c>
      <c r="AW1095" s="9" t="str">
        <f>IFERROR(VLOOKUP($AN1095,'Introduction probability'!$A$1:$L$128,12,FALSE),"0")</f>
        <v>0</v>
      </c>
      <c r="AY1095" s="2">
        <f t="shared" si="411"/>
        <v>0</v>
      </c>
      <c r="AZ1095" s="2">
        <f t="shared" si="412"/>
        <v>0</v>
      </c>
      <c r="BA1095" s="2">
        <f t="shared" si="425"/>
        <v>0</v>
      </c>
      <c r="BB1095" s="2">
        <f t="shared" si="426"/>
        <v>0</v>
      </c>
      <c r="BC1095" s="2">
        <f t="shared" si="427"/>
        <v>0</v>
      </c>
      <c r="BD1095" s="2">
        <f t="shared" si="428"/>
        <v>0</v>
      </c>
      <c r="BE1095" s="2">
        <f t="shared" si="429"/>
        <v>0</v>
      </c>
      <c r="BF1095" s="2">
        <f t="shared" si="430"/>
        <v>0</v>
      </c>
      <c r="BG1095" s="2">
        <f t="shared" si="431"/>
        <v>0</v>
      </c>
      <c r="BH1095" s="2">
        <f t="shared" si="432"/>
        <v>0</v>
      </c>
    </row>
    <row r="1096" spans="1:60" x14ac:dyDescent="0.25">
      <c r="A1096" s="1" t="s">
        <v>353</v>
      </c>
      <c r="B1096" s="1" t="s">
        <v>354</v>
      </c>
      <c r="C1096" s="1" t="s">
        <v>341</v>
      </c>
      <c r="D1096" s="1" t="s">
        <v>566</v>
      </c>
      <c r="E1096" s="1" t="s">
        <v>357</v>
      </c>
      <c r="F1096" s="1" t="s">
        <v>358</v>
      </c>
      <c r="G1096" s="1" t="s">
        <v>144</v>
      </c>
      <c r="H1096" s="1" t="s">
        <v>17</v>
      </c>
      <c r="I1096" s="1" t="s">
        <v>444</v>
      </c>
      <c r="J1096" s="1" t="s">
        <v>27</v>
      </c>
      <c r="K1096" s="1" t="s">
        <v>16</v>
      </c>
      <c r="L1096" s="1" t="s">
        <v>19</v>
      </c>
      <c r="M1096" s="2" t="str">
        <f t="shared" si="413"/>
        <v>UK9011011</v>
      </c>
      <c r="N1096" s="2" t="str">
        <f t="shared" si="414"/>
        <v>Chichester and Langstone Harbours</v>
      </c>
      <c r="O1096" s="2" t="str">
        <f t="shared" si="415"/>
        <v>SPA</v>
      </c>
      <c r="P1096" s="2" t="str">
        <f t="shared" si="416"/>
        <v>A2.3</v>
      </c>
      <c r="Q1096"/>
      <c r="R1096"/>
      <c r="S1096"/>
      <c r="T1096"/>
      <c r="U1096" s="9">
        <f t="shared" si="417"/>
        <v>0</v>
      </c>
      <c r="V1096" s="9">
        <f t="shared" si="418"/>
        <v>0</v>
      </c>
      <c r="W1096" s="9">
        <f t="shared" si="419"/>
        <v>0</v>
      </c>
      <c r="X1096" s="9">
        <f t="shared" si="420"/>
        <v>0</v>
      </c>
      <c r="Y1096" s="9">
        <f t="shared" si="421"/>
        <v>0</v>
      </c>
      <c r="Z1096" s="9">
        <f t="shared" si="422"/>
        <v>0</v>
      </c>
      <c r="AA1096" s="9">
        <f t="shared" si="423"/>
        <v>0</v>
      </c>
      <c r="AB1096" s="9">
        <f t="shared" si="424"/>
        <v>0</v>
      </c>
      <c r="AN1096" s="10" t="str">
        <f t="shared" si="409"/>
        <v/>
      </c>
      <c r="AO1096" s="10">
        <f t="shared" si="410"/>
        <v>0</v>
      </c>
      <c r="AP1096" s="9" t="str">
        <f>IFERROR(VLOOKUP($AN1096,'Introduction probability'!$A$1:$L$128,5,FALSE),"0")</f>
        <v>0</v>
      </c>
      <c r="AQ1096" s="9" t="str">
        <f>IFERROR(VLOOKUP($AN1096,'Introduction probability'!$A$1:$L$128,6,FALSE),"0")</f>
        <v>0</v>
      </c>
      <c r="AR1096" s="9" t="str">
        <f>IFERROR(VLOOKUP($AN1096,'Introduction probability'!$A$1:$L$128,7,FALSE),"0")</f>
        <v>0</v>
      </c>
      <c r="AS1096" s="9" t="str">
        <f>IFERROR(VLOOKUP($AN1096,'Introduction probability'!$A$1:$L$128,8,FALSE),"0")</f>
        <v>0</v>
      </c>
      <c r="AT1096" s="9" t="str">
        <f>IFERROR(VLOOKUP($AN1096,'Introduction probability'!$A$1:$L$128,9,FALSE),"0")</f>
        <v>0</v>
      </c>
      <c r="AU1096" s="9" t="str">
        <f>IFERROR(VLOOKUP($AN1096,'Introduction probability'!$A$1:$L$128,10,FALSE),"0")</f>
        <v>0</v>
      </c>
      <c r="AV1096" s="9" t="str">
        <f>IFERROR(VLOOKUP($AN1096,'Introduction probability'!$A$1:$L$128,11,FALSE),"0")</f>
        <v>0</v>
      </c>
      <c r="AW1096" s="9" t="str">
        <f>IFERROR(VLOOKUP($AN1096,'Introduction probability'!$A$1:$L$128,12,FALSE),"0")</f>
        <v>0</v>
      </c>
      <c r="AY1096" s="2">
        <f t="shared" si="411"/>
        <v>0</v>
      </c>
      <c r="AZ1096" s="2">
        <f t="shared" si="412"/>
        <v>0</v>
      </c>
      <c r="BA1096" s="2">
        <f t="shared" si="425"/>
        <v>0</v>
      </c>
      <c r="BB1096" s="2">
        <f t="shared" si="426"/>
        <v>0</v>
      </c>
      <c r="BC1096" s="2">
        <f t="shared" si="427"/>
        <v>0</v>
      </c>
      <c r="BD1096" s="2">
        <f t="shared" si="428"/>
        <v>0</v>
      </c>
      <c r="BE1096" s="2">
        <f t="shared" si="429"/>
        <v>0</v>
      </c>
      <c r="BF1096" s="2">
        <f t="shared" si="430"/>
        <v>0</v>
      </c>
      <c r="BG1096" s="2">
        <f t="shared" si="431"/>
        <v>0</v>
      </c>
      <c r="BH1096" s="2">
        <f t="shared" si="432"/>
        <v>0</v>
      </c>
    </row>
    <row r="1097" spans="1:60" x14ac:dyDescent="0.25">
      <c r="A1097" s="1" t="s">
        <v>353</v>
      </c>
      <c r="B1097" s="1" t="s">
        <v>354</v>
      </c>
      <c r="C1097" s="1" t="s">
        <v>341</v>
      </c>
      <c r="D1097" s="1" t="s">
        <v>566</v>
      </c>
      <c r="E1097" s="1" t="s">
        <v>357</v>
      </c>
      <c r="F1097" s="1" t="s">
        <v>358</v>
      </c>
      <c r="G1097" s="1" t="s">
        <v>144</v>
      </c>
      <c r="H1097" s="1" t="s">
        <v>17</v>
      </c>
      <c r="I1097" s="1" t="s">
        <v>465</v>
      </c>
      <c r="J1097" s="1" t="s">
        <v>56</v>
      </c>
      <c r="K1097" s="1" t="s">
        <v>16</v>
      </c>
      <c r="L1097" s="1" t="s">
        <v>19</v>
      </c>
      <c r="M1097" s="2" t="str">
        <f t="shared" si="413"/>
        <v>UK9011011</v>
      </c>
      <c r="N1097" s="2" t="str">
        <f t="shared" si="414"/>
        <v>Chichester and Langstone Harbours</v>
      </c>
      <c r="O1097" s="2" t="str">
        <f t="shared" si="415"/>
        <v>SPA</v>
      </c>
      <c r="P1097" s="2" t="str">
        <f t="shared" si="416"/>
        <v>A2.2</v>
      </c>
      <c r="Q1097"/>
      <c r="R1097"/>
      <c r="S1097"/>
      <c r="T1097"/>
      <c r="U1097" s="9">
        <f t="shared" si="417"/>
        <v>0</v>
      </c>
      <c r="V1097" s="9">
        <f t="shared" si="418"/>
        <v>0</v>
      </c>
      <c r="W1097" s="9">
        <f t="shared" si="419"/>
        <v>0</v>
      </c>
      <c r="X1097" s="9">
        <f t="shared" si="420"/>
        <v>0</v>
      </c>
      <c r="Y1097" s="9">
        <f t="shared" si="421"/>
        <v>0</v>
      </c>
      <c r="Z1097" s="9">
        <f t="shared" si="422"/>
        <v>0</v>
      </c>
      <c r="AA1097" s="9">
        <f t="shared" si="423"/>
        <v>0</v>
      </c>
      <c r="AB1097" s="9">
        <f t="shared" si="424"/>
        <v>0</v>
      </c>
      <c r="AN1097" s="10" t="str">
        <f t="shared" si="409"/>
        <v/>
      </c>
      <c r="AO1097" s="10">
        <f t="shared" si="410"/>
        <v>0</v>
      </c>
      <c r="AP1097" s="9" t="str">
        <f>IFERROR(VLOOKUP($AN1097,'Introduction probability'!$A$1:$L$128,5,FALSE),"0")</f>
        <v>0</v>
      </c>
      <c r="AQ1097" s="9" t="str">
        <f>IFERROR(VLOOKUP($AN1097,'Introduction probability'!$A$1:$L$128,6,FALSE),"0")</f>
        <v>0</v>
      </c>
      <c r="AR1097" s="9" t="str">
        <f>IFERROR(VLOOKUP($AN1097,'Introduction probability'!$A$1:$L$128,7,FALSE),"0")</f>
        <v>0</v>
      </c>
      <c r="AS1097" s="9" t="str">
        <f>IFERROR(VLOOKUP($AN1097,'Introduction probability'!$A$1:$L$128,8,FALSE),"0")</f>
        <v>0</v>
      </c>
      <c r="AT1097" s="9" t="str">
        <f>IFERROR(VLOOKUP($AN1097,'Introduction probability'!$A$1:$L$128,9,FALSE),"0")</f>
        <v>0</v>
      </c>
      <c r="AU1097" s="9" t="str">
        <f>IFERROR(VLOOKUP($AN1097,'Introduction probability'!$A$1:$L$128,10,FALSE),"0")</f>
        <v>0</v>
      </c>
      <c r="AV1097" s="9" t="str">
        <f>IFERROR(VLOOKUP($AN1097,'Introduction probability'!$A$1:$L$128,11,FALSE),"0")</f>
        <v>0</v>
      </c>
      <c r="AW1097" s="9" t="str">
        <f>IFERROR(VLOOKUP($AN1097,'Introduction probability'!$A$1:$L$128,12,FALSE),"0")</f>
        <v>0</v>
      </c>
      <c r="AY1097" s="2">
        <f t="shared" si="411"/>
        <v>0</v>
      </c>
      <c r="AZ1097" s="2">
        <f t="shared" si="412"/>
        <v>0</v>
      </c>
      <c r="BA1097" s="2">
        <f t="shared" si="425"/>
        <v>0</v>
      </c>
      <c r="BB1097" s="2">
        <f t="shared" si="426"/>
        <v>0</v>
      </c>
      <c r="BC1097" s="2">
        <f t="shared" si="427"/>
        <v>0</v>
      </c>
      <c r="BD1097" s="2">
        <f t="shared" si="428"/>
        <v>0</v>
      </c>
      <c r="BE1097" s="2">
        <f t="shared" si="429"/>
        <v>0</v>
      </c>
      <c r="BF1097" s="2">
        <f t="shared" si="430"/>
        <v>0</v>
      </c>
      <c r="BG1097" s="2">
        <f t="shared" si="431"/>
        <v>0</v>
      </c>
      <c r="BH1097" s="2">
        <f t="shared" si="432"/>
        <v>0</v>
      </c>
    </row>
    <row r="1098" spans="1:60" x14ac:dyDescent="0.25">
      <c r="A1098" s="1" t="s">
        <v>353</v>
      </c>
      <c r="B1098" s="1" t="s">
        <v>354</v>
      </c>
      <c r="C1098" s="1" t="s">
        <v>341</v>
      </c>
      <c r="D1098" s="1" t="s">
        <v>566</v>
      </c>
      <c r="E1098" s="1" t="s">
        <v>357</v>
      </c>
      <c r="F1098" s="1" t="s">
        <v>358</v>
      </c>
      <c r="G1098" s="1" t="s">
        <v>144</v>
      </c>
      <c r="H1098" s="1" t="s">
        <v>17</v>
      </c>
      <c r="I1098" s="1" t="s">
        <v>597</v>
      </c>
      <c r="J1098" s="1" t="s">
        <v>188</v>
      </c>
      <c r="K1098" s="1" t="s">
        <v>16</v>
      </c>
      <c r="L1098" s="1" t="s">
        <v>19</v>
      </c>
      <c r="M1098" s="2" t="str">
        <f t="shared" si="413"/>
        <v>UK9011011</v>
      </c>
      <c r="N1098" s="2" t="str">
        <f t="shared" si="414"/>
        <v>Chichester and Langstone Harbours</v>
      </c>
      <c r="O1098" s="2" t="str">
        <f t="shared" si="415"/>
        <v>SPA</v>
      </c>
      <c r="P1098" s="2" t="str">
        <f t="shared" si="416"/>
        <v>A2.61</v>
      </c>
      <c r="Q1098"/>
      <c r="R1098"/>
      <c r="S1098"/>
      <c r="T1098"/>
      <c r="U1098" s="9">
        <f t="shared" si="417"/>
        <v>0</v>
      </c>
      <c r="V1098" s="9">
        <f t="shared" si="418"/>
        <v>0</v>
      </c>
      <c r="W1098" s="9">
        <f t="shared" si="419"/>
        <v>0</v>
      </c>
      <c r="X1098" s="9">
        <f t="shared" si="420"/>
        <v>0</v>
      </c>
      <c r="Y1098" s="9">
        <f t="shared" si="421"/>
        <v>0</v>
      </c>
      <c r="Z1098" s="9">
        <f t="shared" si="422"/>
        <v>0</v>
      </c>
      <c r="AA1098" s="9">
        <f t="shared" si="423"/>
        <v>0</v>
      </c>
      <c r="AB1098" s="9">
        <f t="shared" si="424"/>
        <v>0</v>
      </c>
      <c r="AN1098" s="10" t="str">
        <f t="shared" si="409"/>
        <v/>
      </c>
      <c r="AO1098" s="10">
        <f t="shared" si="410"/>
        <v>0</v>
      </c>
      <c r="AP1098" s="9" t="str">
        <f>IFERROR(VLOOKUP($AN1098,'Introduction probability'!$A$1:$L$128,5,FALSE),"0")</f>
        <v>0</v>
      </c>
      <c r="AQ1098" s="9" t="str">
        <f>IFERROR(VLOOKUP($AN1098,'Introduction probability'!$A$1:$L$128,6,FALSE),"0")</f>
        <v>0</v>
      </c>
      <c r="AR1098" s="9" t="str">
        <f>IFERROR(VLOOKUP($AN1098,'Introduction probability'!$A$1:$L$128,7,FALSE),"0")</f>
        <v>0</v>
      </c>
      <c r="AS1098" s="9" t="str">
        <f>IFERROR(VLOOKUP($AN1098,'Introduction probability'!$A$1:$L$128,8,FALSE),"0")</f>
        <v>0</v>
      </c>
      <c r="AT1098" s="9" t="str">
        <f>IFERROR(VLOOKUP($AN1098,'Introduction probability'!$A$1:$L$128,9,FALSE),"0")</f>
        <v>0</v>
      </c>
      <c r="AU1098" s="9" t="str">
        <f>IFERROR(VLOOKUP($AN1098,'Introduction probability'!$A$1:$L$128,10,FALSE),"0")</f>
        <v>0</v>
      </c>
      <c r="AV1098" s="9" t="str">
        <f>IFERROR(VLOOKUP($AN1098,'Introduction probability'!$A$1:$L$128,11,FALSE),"0")</f>
        <v>0</v>
      </c>
      <c r="AW1098" s="9" t="str">
        <f>IFERROR(VLOOKUP($AN1098,'Introduction probability'!$A$1:$L$128,12,FALSE),"0")</f>
        <v>0</v>
      </c>
      <c r="AY1098" s="2">
        <f t="shared" si="411"/>
        <v>0</v>
      </c>
      <c r="AZ1098" s="2">
        <f t="shared" si="412"/>
        <v>0</v>
      </c>
      <c r="BA1098" s="2">
        <f t="shared" si="425"/>
        <v>0</v>
      </c>
      <c r="BB1098" s="2">
        <f t="shared" si="426"/>
        <v>0</v>
      </c>
      <c r="BC1098" s="2">
        <f t="shared" si="427"/>
        <v>0</v>
      </c>
      <c r="BD1098" s="2">
        <f t="shared" si="428"/>
        <v>0</v>
      </c>
      <c r="BE1098" s="2">
        <f t="shared" si="429"/>
        <v>0</v>
      </c>
      <c r="BF1098" s="2">
        <f t="shared" si="430"/>
        <v>0</v>
      </c>
      <c r="BG1098" s="2">
        <f t="shared" si="431"/>
        <v>0</v>
      </c>
      <c r="BH1098" s="2">
        <f t="shared" si="432"/>
        <v>0</v>
      </c>
    </row>
    <row r="1099" spans="1:60" x14ac:dyDescent="0.25">
      <c r="A1099" s="1" t="s">
        <v>353</v>
      </c>
      <c r="B1099" s="1" t="s">
        <v>354</v>
      </c>
      <c r="C1099" s="1" t="s">
        <v>341</v>
      </c>
      <c r="D1099" s="1" t="s">
        <v>566</v>
      </c>
      <c r="E1099" s="1" t="s">
        <v>357</v>
      </c>
      <c r="F1099" s="1" t="s">
        <v>358</v>
      </c>
      <c r="G1099" s="1" t="s">
        <v>144</v>
      </c>
      <c r="H1099" s="1" t="s">
        <v>17</v>
      </c>
      <c r="I1099" s="1" t="s">
        <v>543</v>
      </c>
      <c r="J1099" s="1" t="s">
        <v>148</v>
      </c>
      <c r="K1099" s="1" t="s">
        <v>16</v>
      </c>
      <c r="L1099" s="1" t="s">
        <v>146</v>
      </c>
      <c r="M1099" s="2" t="str">
        <f t="shared" si="413"/>
        <v>UK9011011</v>
      </c>
      <c r="N1099" s="2" t="str">
        <f t="shared" si="414"/>
        <v>Chichester and Langstone Harbours</v>
      </c>
      <c r="O1099" s="2" t="str">
        <f t="shared" si="415"/>
        <v>SPA</v>
      </c>
      <c r="P1099" s="2" t="str">
        <f t="shared" si="416"/>
        <v>H1310</v>
      </c>
      <c r="Q1099"/>
      <c r="R1099"/>
      <c r="S1099"/>
      <c r="T1099"/>
      <c r="U1099" s="9">
        <f t="shared" si="417"/>
        <v>0</v>
      </c>
      <c r="V1099" s="9">
        <f t="shared" si="418"/>
        <v>0</v>
      </c>
      <c r="W1099" s="9">
        <f t="shared" si="419"/>
        <v>0</v>
      </c>
      <c r="X1099" s="9">
        <f t="shared" si="420"/>
        <v>0</v>
      </c>
      <c r="Y1099" s="9">
        <f t="shared" si="421"/>
        <v>0</v>
      </c>
      <c r="Z1099" s="9">
        <f t="shared" si="422"/>
        <v>0</v>
      </c>
      <c r="AA1099" s="9">
        <f t="shared" si="423"/>
        <v>0</v>
      </c>
      <c r="AB1099" s="9">
        <f t="shared" si="424"/>
        <v>0</v>
      </c>
      <c r="AN1099" s="10" t="str">
        <f t="shared" si="409"/>
        <v/>
      </c>
      <c r="AO1099" s="10">
        <f t="shared" si="410"/>
        <v>0</v>
      </c>
      <c r="AP1099" s="9" t="str">
        <f>IFERROR(VLOOKUP($AN1099,'Introduction probability'!$A$1:$L$128,5,FALSE),"0")</f>
        <v>0</v>
      </c>
      <c r="AQ1099" s="9" t="str">
        <f>IFERROR(VLOOKUP($AN1099,'Introduction probability'!$A$1:$L$128,6,FALSE),"0")</f>
        <v>0</v>
      </c>
      <c r="AR1099" s="9" t="str">
        <f>IFERROR(VLOOKUP($AN1099,'Introduction probability'!$A$1:$L$128,7,FALSE),"0")</f>
        <v>0</v>
      </c>
      <c r="AS1099" s="9" t="str">
        <f>IFERROR(VLOOKUP($AN1099,'Introduction probability'!$A$1:$L$128,8,FALSE),"0")</f>
        <v>0</v>
      </c>
      <c r="AT1099" s="9" t="str">
        <f>IFERROR(VLOOKUP($AN1099,'Introduction probability'!$A$1:$L$128,9,FALSE),"0")</f>
        <v>0</v>
      </c>
      <c r="AU1099" s="9" t="str">
        <f>IFERROR(VLOOKUP($AN1099,'Introduction probability'!$A$1:$L$128,10,FALSE),"0")</f>
        <v>0</v>
      </c>
      <c r="AV1099" s="9" t="str">
        <f>IFERROR(VLOOKUP($AN1099,'Introduction probability'!$A$1:$L$128,11,FALSE),"0")</f>
        <v>0</v>
      </c>
      <c r="AW1099" s="9" t="str">
        <f>IFERROR(VLOOKUP($AN1099,'Introduction probability'!$A$1:$L$128,12,FALSE),"0")</f>
        <v>0</v>
      </c>
      <c r="AY1099" s="2">
        <f t="shared" si="411"/>
        <v>0</v>
      </c>
      <c r="AZ1099" s="2">
        <f t="shared" si="412"/>
        <v>0</v>
      </c>
      <c r="BA1099" s="2">
        <f t="shared" si="425"/>
        <v>0</v>
      </c>
      <c r="BB1099" s="2">
        <f t="shared" si="426"/>
        <v>0</v>
      </c>
      <c r="BC1099" s="2">
        <f t="shared" si="427"/>
        <v>0</v>
      </c>
      <c r="BD1099" s="2">
        <f t="shared" si="428"/>
        <v>0</v>
      </c>
      <c r="BE1099" s="2">
        <f t="shared" si="429"/>
        <v>0</v>
      </c>
      <c r="BF1099" s="2">
        <f t="shared" si="430"/>
        <v>0</v>
      </c>
      <c r="BG1099" s="2">
        <f t="shared" si="431"/>
        <v>0</v>
      </c>
      <c r="BH1099" s="2">
        <f t="shared" si="432"/>
        <v>0</v>
      </c>
    </row>
    <row r="1100" spans="1:60" x14ac:dyDescent="0.25">
      <c r="A1100" s="1" t="s">
        <v>353</v>
      </c>
      <c r="B1100" s="1" t="s">
        <v>354</v>
      </c>
      <c r="C1100" s="1" t="s">
        <v>341</v>
      </c>
      <c r="D1100" s="1" t="s">
        <v>566</v>
      </c>
      <c r="E1100" s="1" t="s">
        <v>357</v>
      </c>
      <c r="F1100" s="1" t="s">
        <v>358</v>
      </c>
      <c r="G1100" s="1" t="s">
        <v>144</v>
      </c>
      <c r="H1100" s="1" t="s">
        <v>17</v>
      </c>
      <c r="I1100" s="1" t="s">
        <v>549</v>
      </c>
      <c r="J1100" s="1" t="s">
        <v>189</v>
      </c>
      <c r="K1100" s="1" t="s">
        <v>16</v>
      </c>
      <c r="L1100" s="1" t="s">
        <v>146</v>
      </c>
      <c r="M1100" s="2" t="str">
        <f t="shared" si="413"/>
        <v>UK9011011</v>
      </c>
      <c r="N1100" s="2" t="str">
        <f t="shared" si="414"/>
        <v>Chichester and Langstone Harbours</v>
      </c>
      <c r="O1100" s="2" t="str">
        <f t="shared" si="415"/>
        <v>SPA</v>
      </c>
      <c r="P1100" s="2" t="str">
        <f t="shared" si="416"/>
        <v>H1320</v>
      </c>
      <c r="Q1100"/>
      <c r="R1100"/>
      <c r="S1100"/>
      <c r="T1100"/>
      <c r="U1100" s="9">
        <f t="shared" si="417"/>
        <v>0</v>
      </c>
      <c r="V1100" s="9">
        <f t="shared" si="418"/>
        <v>0</v>
      </c>
      <c r="W1100" s="9">
        <f t="shared" si="419"/>
        <v>0</v>
      </c>
      <c r="X1100" s="9">
        <f t="shared" si="420"/>
        <v>0</v>
      </c>
      <c r="Y1100" s="9">
        <f t="shared" si="421"/>
        <v>0</v>
      </c>
      <c r="Z1100" s="9">
        <f t="shared" si="422"/>
        <v>0</v>
      </c>
      <c r="AA1100" s="9">
        <f t="shared" si="423"/>
        <v>0</v>
      </c>
      <c r="AB1100" s="9">
        <f t="shared" si="424"/>
        <v>0</v>
      </c>
      <c r="AN1100" s="10" t="str">
        <f t="shared" si="409"/>
        <v/>
      </c>
      <c r="AO1100" s="10">
        <f t="shared" si="410"/>
        <v>0</v>
      </c>
      <c r="AP1100" s="9" t="str">
        <f>IFERROR(VLOOKUP($AN1100,'Introduction probability'!$A$1:$L$128,5,FALSE),"0")</f>
        <v>0</v>
      </c>
      <c r="AQ1100" s="9" t="str">
        <f>IFERROR(VLOOKUP($AN1100,'Introduction probability'!$A$1:$L$128,6,FALSE),"0")</f>
        <v>0</v>
      </c>
      <c r="AR1100" s="9" t="str">
        <f>IFERROR(VLOOKUP($AN1100,'Introduction probability'!$A$1:$L$128,7,FALSE),"0")</f>
        <v>0</v>
      </c>
      <c r="AS1100" s="9" t="str">
        <f>IFERROR(VLOOKUP($AN1100,'Introduction probability'!$A$1:$L$128,8,FALSE),"0")</f>
        <v>0</v>
      </c>
      <c r="AT1100" s="9" t="str">
        <f>IFERROR(VLOOKUP($AN1100,'Introduction probability'!$A$1:$L$128,9,FALSE),"0")</f>
        <v>0</v>
      </c>
      <c r="AU1100" s="9" t="str">
        <f>IFERROR(VLOOKUP($AN1100,'Introduction probability'!$A$1:$L$128,10,FALSE),"0")</f>
        <v>0</v>
      </c>
      <c r="AV1100" s="9" t="str">
        <f>IFERROR(VLOOKUP($AN1100,'Introduction probability'!$A$1:$L$128,11,FALSE),"0")</f>
        <v>0</v>
      </c>
      <c r="AW1100" s="9" t="str">
        <f>IFERROR(VLOOKUP($AN1100,'Introduction probability'!$A$1:$L$128,12,FALSE),"0")</f>
        <v>0</v>
      </c>
      <c r="AY1100" s="2">
        <f t="shared" si="411"/>
        <v>0</v>
      </c>
      <c r="AZ1100" s="2">
        <f t="shared" si="412"/>
        <v>0</v>
      </c>
      <c r="BA1100" s="2">
        <f t="shared" si="425"/>
        <v>0</v>
      </c>
      <c r="BB1100" s="2">
        <f t="shared" si="426"/>
        <v>0</v>
      </c>
      <c r="BC1100" s="2">
        <f t="shared" si="427"/>
        <v>0</v>
      </c>
      <c r="BD1100" s="2">
        <f t="shared" si="428"/>
        <v>0</v>
      </c>
      <c r="BE1100" s="2">
        <f t="shared" si="429"/>
        <v>0</v>
      </c>
      <c r="BF1100" s="2">
        <f t="shared" si="430"/>
        <v>0</v>
      </c>
      <c r="BG1100" s="2">
        <f t="shared" si="431"/>
        <v>0</v>
      </c>
      <c r="BH1100" s="2">
        <f t="shared" si="432"/>
        <v>0</v>
      </c>
    </row>
    <row r="1101" spans="1:60" x14ac:dyDescent="0.25">
      <c r="A1101" s="1" t="s">
        <v>353</v>
      </c>
      <c r="B1101" s="1" t="s">
        <v>354</v>
      </c>
      <c r="C1101" s="1" t="s">
        <v>341</v>
      </c>
      <c r="D1101" s="1" t="s">
        <v>518</v>
      </c>
      <c r="E1101" s="1" t="s">
        <v>215</v>
      </c>
      <c r="F1101" s="1" t="s">
        <v>216</v>
      </c>
      <c r="G1101" s="1" t="s">
        <v>144</v>
      </c>
      <c r="H1101" s="1" t="s">
        <v>17</v>
      </c>
      <c r="I1101" s="1" t="s">
        <v>535</v>
      </c>
      <c r="J1101" s="1" t="s">
        <v>257</v>
      </c>
      <c r="K1101" s="1" t="s">
        <v>16</v>
      </c>
      <c r="L1101" s="1" t="s">
        <v>146</v>
      </c>
      <c r="M1101" s="2" t="str">
        <f t="shared" si="413"/>
        <v>UK9011011</v>
      </c>
      <c r="N1101" s="2" t="str">
        <f t="shared" si="414"/>
        <v>Chichester and Langstone Harbours</v>
      </c>
      <c r="O1101" s="2" t="str">
        <f t="shared" si="415"/>
        <v>SPA</v>
      </c>
      <c r="P1101" s="2" t="str">
        <f t="shared" si="416"/>
        <v>H1210</v>
      </c>
      <c r="Q1101"/>
      <c r="R1101"/>
      <c r="S1101"/>
      <c r="T1101"/>
      <c r="U1101" s="9">
        <f t="shared" si="417"/>
        <v>0</v>
      </c>
      <c r="V1101" s="9">
        <f t="shared" si="418"/>
        <v>0</v>
      </c>
      <c r="W1101" s="9">
        <f t="shared" si="419"/>
        <v>0</v>
      </c>
      <c r="X1101" s="9">
        <f t="shared" si="420"/>
        <v>0</v>
      </c>
      <c r="Y1101" s="9">
        <f t="shared" si="421"/>
        <v>0</v>
      </c>
      <c r="Z1101" s="9">
        <f t="shared" si="422"/>
        <v>0</v>
      </c>
      <c r="AA1101" s="9">
        <f t="shared" si="423"/>
        <v>0</v>
      </c>
      <c r="AB1101" s="9">
        <f t="shared" si="424"/>
        <v>0</v>
      </c>
      <c r="AN1101" s="10" t="str">
        <f t="shared" si="409"/>
        <v/>
      </c>
      <c r="AO1101" s="10">
        <f t="shared" si="410"/>
        <v>0</v>
      </c>
      <c r="AP1101" s="9" t="str">
        <f>IFERROR(VLOOKUP($AN1101,'Introduction probability'!$A$1:$L$128,5,FALSE),"0")</f>
        <v>0</v>
      </c>
      <c r="AQ1101" s="9" t="str">
        <f>IFERROR(VLOOKUP($AN1101,'Introduction probability'!$A$1:$L$128,6,FALSE),"0")</f>
        <v>0</v>
      </c>
      <c r="AR1101" s="9" t="str">
        <f>IFERROR(VLOOKUP($AN1101,'Introduction probability'!$A$1:$L$128,7,FALSE),"0")</f>
        <v>0</v>
      </c>
      <c r="AS1101" s="9" t="str">
        <f>IFERROR(VLOOKUP($AN1101,'Introduction probability'!$A$1:$L$128,8,FALSE),"0")</f>
        <v>0</v>
      </c>
      <c r="AT1101" s="9" t="str">
        <f>IFERROR(VLOOKUP($AN1101,'Introduction probability'!$A$1:$L$128,9,FALSE),"0")</f>
        <v>0</v>
      </c>
      <c r="AU1101" s="9" t="str">
        <f>IFERROR(VLOOKUP($AN1101,'Introduction probability'!$A$1:$L$128,10,FALSE),"0")</f>
        <v>0</v>
      </c>
      <c r="AV1101" s="9" t="str">
        <f>IFERROR(VLOOKUP($AN1101,'Introduction probability'!$A$1:$L$128,11,FALSE),"0")</f>
        <v>0</v>
      </c>
      <c r="AW1101" s="9" t="str">
        <f>IFERROR(VLOOKUP($AN1101,'Introduction probability'!$A$1:$L$128,12,FALSE),"0")</f>
        <v>0</v>
      </c>
      <c r="AY1101" s="2">
        <f t="shared" si="411"/>
        <v>0</v>
      </c>
      <c r="AZ1101" s="2">
        <f t="shared" si="412"/>
        <v>0</v>
      </c>
      <c r="BA1101" s="2">
        <f t="shared" si="425"/>
        <v>0</v>
      </c>
      <c r="BB1101" s="2">
        <f t="shared" si="426"/>
        <v>0</v>
      </c>
      <c r="BC1101" s="2">
        <f t="shared" si="427"/>
        <v>0</v>
      </c>
      <c r="BD1101" s="2">
        <f t="shared" si="428"/>
        <v>0</v>
      </c>
      <c r="BE1101" s="2">
        <f t="shared" si="429"/>
        <v>0</v>
      </c>
      <c r="BF1101" s="2">
        <f t="shared" si="430"/>
        <v>0</v>
      </c>
      <c r="BG1101" s="2">
        <f t="shared" si="431"/>
        <v>0</v>
      </c>
      <c r="BH1101" s="2">
        <f t="shared" si="432"/>
        <v>0</v>
      </c>
    </row>
    <row r="1102" spans="1:60" x14ac:dyDescent="0.25">
      <c r="A1102" s="1" t="s">
        <v>353</v>
      </c>
      <c r="B1102" s="1" t="s">
        <v>354</v>
      </c>
      <c r="C1102" s="1" t="s">
        <v>341</v>
      </c>
      <c r="D1102" s="1" t="s">
        <v>518</v>
      </c>
      <c r="E1102" s="1" t="s">
        <v>215</v>
      </c>
      <c r="F1102" s="1" t="s">
        <v>216</v>
      </c>
      <c r="G1102" s="1" t="s">
        <v>144</v>
      </c>
      <c r="H1102" s="1" t="s">
        <v>17</v>
      </c>
      <c r="I1102" s="1" t="s">
        <v>530</v>
      </c>
      <c r="J1102" s="1" t="s">
        <v>145</v>
      </c>
      <c r="K1102" s="1" t="s">
        <v>16</v>
      </c>
      <c r="L1102" s="1" t="s">
        <v>146</v>
      </c>
      <c r="M1102" s="2" t="str">
        <f t="shared" si="413"/>
        <v>UK9011011</v>
      </c>
      <c r="N1102" s="2" t="str">
        <f t="shared" si="414"/>
        <v>Chichester and Langstone Harbours</v>
      </c>
      <c r="O1102" s="2" t="str">
        <f t="shared" si="415"/>
        <v>SPA</v>
      </c>
      <c r="P1102" s="2" t="str">
        <f t="shared" si="416"/>
        <v>H1330</v>
      </c>
      <c r="Q1102"/>
      <c r="R1102"/>
      <c r="S1102"/>
      <c r="T1102"/>
      <c r="U1102" s="9">
        <f t="shared" si="417"/>
        <v>0</v>
      </c>
      <c r="V1102" s="9">
        <f t="shared" si="418"/>
        <v>0</v>
      </c>
      <c r="W1102" s="9">
        <f t="shared" si="419"/>
        <v>0</v>
      </c>
      <c r="X1102" s="9">
        <f t="shared" si="420"/>
        <v>0</v>
      </c>
      <c r="Y1102" s="9">
        <f t="shared" si="421"/>
        <v>0</v>
      </c>
      <c r="Z1102" s="9">
        <f t="shared" si="422"/>
        <v>0</v>
      </c>
      <c r="AA1102" s="9">
        <f t="shared" si="423"/>
        <v>0</v>
      </c>
      <c r="AB1102" s="9">
        <f t="shared" si="424"/>
        <v>0</v>
      </c>
      <c r="AN1102" s="10" t="str">
        <f t="shared" si="409"/>
        <v/>
      </c>
      <c r="AO1102" s="10">
        <f t="shared" si="410"/>
        <v>0</v>
      </c>
      <c r="AP1102" s="9" t="str">
        <f>IFERROR(VLOOKUP($AN1102,'Introduction probability'!$A$1:$L$128,5,FALSE),"0")</f>
        <v>0</v>
      </c>
      <c r="AQ1102" s="9" t="str">
        <f>IFERROR(VLOOKUP($AN1102,'Introduction probability'!$A$1:$L$128,6,FALSE),"0")</f>
        <v>0</v>
      </c>
      <c r="AR1102" s="9" t="str">
        <f>IFERROR(VLOOKUP($AN1102,'Introduction probability'!$A$1:$L$128,7,FALSE),"0")</f>
        <v>0</v>
      </c>
      <c r="AS1102" s="9" t="str">
        <f>IFERROR(VLOOKUP($AN1102,'Introduction probability'!$A$1:$L$128,8,FALSE),"0")</f>
        <v>0</v>
      </c>
      <c r="AT1102" s="9" t="str">
        <f>IFERROR(VLOOKUP($AN1102,'Introduction probability'!$A$1:$L$128,9,FALSE),"0")</f>
        <v>0</v>
      </c>
      <c r="AU1102" s="9" t="str">
        <f>IFERROR(VLOOKUP($AN1102,'Introduction probability'!$A$1:$L$128,10,FALSE),"0")</f>
        <v>0</v>
      </c>
      <c r="AV1102" s="9" t="str">
        <f>IFERROR(VLOOKUP($AN1102,'Introduction probability'!$A$1:$L$128,11,FALSE),"0")</f>
        <v>0</v>
      </c>
      <c r="AW1102" s="9" t="str">
        <f>IFERROR(VLOOKUP($AN1102,'Introduction probability'!$A$1:$L$128,12,FALSE),"0")</f>
        <v>0</v>
      </c>
      <c r="AY1102" s="2">
        <f t="shared" si="411"/>
        <v>0</v>
      </c>
      <c r="AZ1102" s="2">
        <f t="shared" si="412"/>
        <v>0</v>
      </c>
      <c r="BA1102" s="2">
        <f t="shared" si="425"/>
        <v>0</v>
      </c>
      <c r="BB1102" s="2">
        <f t="shared" si="426"/>
        <v>0</v>
      </c>
      <c r="BC1102" s="2">
        <f t="shared" si="427"/>
        <v>0</v>
      </c>
      <c r="BD1102" s="2">
        <f t="shared" si="428"/>
        <v>0</v>
      </c>
      <c r="BE1102" s="2">
        <f t="shared" si="429"/>
        <v>0</v>
      </c>
      <c r="BF1102" s="2">
        <f t="shared" si="430"/>
        <v>0</v>
      </c>
      <c r="BG1102" s="2">
        <f t="shared" si="431"/>
        <v>0</v>
      </c>
      <c r="BH1102" s="2">
        <f t="shared" si="432"/>
        <v>0</v>
      </c>
    </row>
    <row r="1103" spans="1:60" x14ac:dyDescent="0.25">
      <c r="A1103" s="1" t="s">
        <v>353</v>
      </c>
      <c r="B1103" s="1" t="s">
        <v>354</v>
      </c>
      <c r="C1103" s="1" t="s">
        <v>341</v>
      </c>
      <c r="D1103" s="1" t="s">
        <v>518</v>
      </c>
      <c r="E1103" s="1" t="s">
        <v>215</v>
      </c>
      <c r="F1103" s="1" t="s">
        <v>216</v>
      </c>
      <c r="G1103" s="1" t="s">
        <v>144</v>
      </c>
      <c r="H1103" s="1" t="s">
        <v>17</v>
      </c>
      <c r="I1103" s="1" t="s">
        <v>536</v>
      </c>
      <c r="J1103" s="1" t="s">
        <v>147</v>
      </c>
      <c r="K1103" s="1" t="s">
        <v>16</v>
      </c>
      <c r="L1103" s="1" t="s">
        <v>146</v>
      </c>
      <c r="M1103" s="2" t="str">
        <f t="shared" si="413"/>
        <v>UK9011011</v>
      </c>
      <c r="N1103" s="2" t="str">
        <f t="shared" si="414"/>
        <v>Chichester and Langstone Harbours</v>
      </c>
      <c r="O1103" s="2" t="str">
        <f t="shared" si="415"/>
        <v>SPA</v>
      </c>
      <c r="P1103" s="2" t="str">
        <f t="shared" si="416"/>
        <v>H1150</v>
      </c>
      <c r="Q1103"/>
      <c r="R1103"/>
      <c r="S1103"/>
      <c r="T1103"/>
      <c r="U1103" s="9">
        <f t="shared" si="417"/>
        <v>0</v>
      </c>
      <c r="V1103" s="9">
        <f t="shared" si="418"/>
        <v>0</v>
      </c>
      <c r="W1103" s="9">
        <f t="shared" si="419"/>
        <v>0</v>
      </c>
      <c r="X1103" s="9">
        <f t="shared" si="420"/>
        <v>0</v>
      </c>
      <c r="Y1103" s="9">
        <f t="shared" si="421"/>
        <v>0</v>
      </c>
      <c r="Z1103" s="9">
        <f t="shared" si="422"/>
        <v>0</v>
      </c>
      <c r="AA1103" s="9">
        <f t="shared" si="423"/>
        <v>0</v>
      </c>
      <c r="AB1103" s="9">
        <f t="shared" si="424"/>
        <v>0</v>
      </c>
      <c r="AN1103" s="10" t="str">
        <f t="shared" si="409"/>
        <v/>
      </c>
      <c r="AO1103" s="10">
        <f t="shared" si="410"/>
        <v>0</v>
      </c>
      <c r="AP1103" s="9" t="str">
        <f>IFERROR(VLOOKUP($AN1103,'Introduction probability'!$A$1:$L$128,5,FALSE),"0")</f>
        <v>0</v>
      </c>
      <c r="AQ1103" s="9" t="str">
        <f>IFERROR(VLOOKUP($AN1103,'Introduction probability'!$A$1:$L$128,6,FALSE),"0")</f>
        <v>0</v>
      </c>
      <c r="AR1103" s="9" t="str">
        <f>IFERROR(VLOOKUP($AN1103,'Introduction probability'!$A$1:$L$128,7,FALSE),"0")</f>
        <v>0</v>
      </c>
      <c r="AS1103" s="9" t="str">
        <f>IFERROR(VLOOKUP($AN1103,'Introduction probability'!$A$1:$L$128,8,FALSE),"0")</f>
        <v>0</v>
      </c>
      <c r="AT1103" s="9" t="str">
        <f>IFERROR(VLOOKUP($AN1103,'Introduction probability'!$A$1:$L$128,9,FALSE),"0")</f>
        <v>0</v>
      </c>
      <c r="AU1103" s="9" t="str">
        <f>IFERROR(VLOOKUP($AN1103,'Introduction probability'!$A$1:$L$128,10,FALSE),"0")</f>
        <v>0</v>
      </c>
      <c r="AV1103" s="9" t="str">
        <f>IFERROR(VLOOKUP($AN1103,'Introduction probability'!$A$1:$L$128,11,FALSE),"0")</f>
        <v>0</v>
      </c>
      <c r="AW1103" s="9" t="str">
        <f>IFERROR(VLOOKUP($AN1103,'Introduction probability'!$A$1:$L$128,12,FALSE),"0")</f>
        <v>0</v>
      </c>
      <c r="AY1103" s="2">
        <f t="shared" si="411"/>
        <v>0</v>
      </c>
      <c r="AZ1103" s="2">
        <f t="shared" si="412"/>
        <v>0</v>
      </c>
      <c r="BA1103" s="2">
        <f t="shared" si="425"/>
        <v>0</v>
      </c>
      <c r="BB1103" s="2">
        <f t="shared" si="426"/>
        <v>0</v>
      </c>
      <c r="BC1103" s="2">
        <f t="shared" si="427"/>
        <v>0</v>
      </c>
      <c r="BD1103" s="2">
        <f t="shared" si="428"/>
        <v>0</v>
      </c>
      <c r="BE1103" s="2">
        <f t="shared" si="429"/>
        <v>0</v>
      </c>
      <c r="BF1103" s="2">
        <f t="shared" si="430"/>
        <v>0</v>
      </c>
      <c r="BG1103" s="2">
        <f t="shared" si="431"/>
        <v>0</v>
      </c>
      <c r="BH1103" s="2">
        <f t="shared" si="432"/>
        <v>0</v>
      </c>
    </row>
    <row r="1104" spans="1:60" x14ac:dyDescent="0.25">
      <c r="A1104" s="1" t="s">
        <v>353</v>
      </c>
      <c r="B1104" s="1" t="s">
        <v>354</v>
      </c>
      <c r="C1104" s="1" t="s">
        <v>341</v>
      </c>
      <c r="D1104" s="1" t="s">
        <v>518</v>
      </c>
      <c r="E1104" s="1" t="s">
        <v>215</v>
      </c>
      <c r="F1104" s="1" t="s">
        <v>216</v>
      </c>
      <c r="G1104" s="1" t="s">
        <v>144</v>
      </c>
      <c r="H1104" s="1" t="s">
        <v>17</v>
      </c>
      <c r="I1104" s="1" t="s">
        <v>596</v>
      </c>
      <c r="J1104" s="1" t="s">
        <v>187</v>
      </c>
      <c r="K1104" s="1" t="s">
        <v>16</v>
      </c>
      <c r="L1104" s="1" t="s">
        <v>146</v>
      </c>
      <c r="M1104" s="2" t="str">
        <f t="shared" si="413"/>
        <v>UK9011011</v>
      </c>
      <c r="N1104" s="2" t="str">
        <f t="shared" si="414"/>
        <v>Chichester and Langstone Harbours</v>
      </c>
      <c r="O1104" s="2" t="str">
        <f t="shared" si="415"/>
        <v>SPA</v>
      </c>
      <c r="P1104" s="2" t="str">
        <f t="shared" si="416"/>
        <v>SH_2</v>
      </c>
      <c r="Q1104"/>
      <c r="R1104"/>
      <c r="S1104"/>
      <c r="T1104"/>
      <c r="U1104" s="9">
        <f t="shared" si="417"/>
        <v>0</v>
      </c>
      <c r="V1104" s="9">
        <f t="shared" si="418"/>
        <v>0</v>
      </c>
      <c r="W1104" s="9">
        <f t="shared" si="419"/>
        <v>0</v>
      </c>
      <c r="X1104" s="9">
        <f t="shared" si="420"/>
        <v>0</v>
      </c>
      <c r="Y1104" s="9">
        <f t="shared" si="421"/>
        <v>0</v>
      </c>
      <c r="Z1104" s="9">
        <f t="shared" si="422"/>
        <v>0</v>
      </c>
      <c r="AA1104" s="9">
        <f t="shared" si="423"/>
        <v>0</v>
      </c>
      <c r="AB1104" s="9">
        <f t="shared" si="424"/>
        <v>0</v>
      </c>
      <c r="AN1104" s="10" t="str">
        <f t="shared" si="409"/>
        <v/>
      </c>
      <c r="AO1104" s="10">
        <f t="shared" si="410"/>
        <v>0</v>
      </c>
      <c r="AP1104" s="9" t="str">
        <f>IFERROR(VLOOKUP($AN1104,'Introduction probability'!$A$1:$L$128,5,FALSE),"0")</f>
        <v>0</v>
      </c>
      <c r="AQ1104" s="9" t="str">
        <f>IFERROR(VLOOKUP($AN1104,'Introduction probability'!$A$1:$L$128,6,FALSE),"0")</f>
        <v>0</v>
      </c>
      <c r="AR1104" s="9" t="str">
        <f>IFERROR(VLOOKUP($AN1104,'Introduction probability'!$A$1:$L$128,7,FALSE),"0")</f>
        <v>0</v>
      </c>
      <c r="AS1104" s="9" t="str">
        <f>IFERROR(VLOOKUP($AN1104,'Introduction probability'!$A$1:$L$128,8,FALSE),"0")</f>
        <v>0</v>
      </c>
      <c r="AT1104" s="9" t="str">
        <f>IFERROR(VLOOKUP($AN1104,'Introduction probability'!$A$1:$L$128,9,FALSE),"0")</f>
        <v>0</v>
      </c>
      <c r="AU1104" s="9" t="str">
        <f>IFERROR(VLOOKUP($AN1104,'Introduction probability'!$A$1:$L$128,10,FALSE),"0")</f>
        <v>0</v>
      </c>
      <c r="AV1104" s="9" t="str">
        <f>IFERROR(VLOOKUP($AN1104,'Introduction probability'!$A$1:$L$128,11,FALSE),"0")</f>
        <v>0</v>
      </c>
      <c r="AW1104" s="9" t="str">
        <f>IFERROR(VLOOKUP($AN1104,'Introduction probability'!$A$1:$L$128,12,FALSE),"0")</f>
        <v>0</v>
      </c>
      <c r="AY1104" s="2">
        <f t="shared" si="411"/>
        <v>0</v>
      </c>
      <c r="AZ1104" s="2">
        <f t="shared" si="412"/>
        <v>0</v>
      </c>
      <c r="BA1104" s="2">
        <f t="shared" si="425"/>
        <v>0</v>
      </c>
      <c r="BB1104" s="2">
        <f t="shared" si="426"/>
        <v>0</v>
      </c>
      <c r="BC1104" s="2">
        <f t="shared" si="427"/>
        <v>0</v>
      </c>
      <c r="BD1104" s="2">
        <f t="shared" si="428"/>
        <v>0</v>
      </c>
      <c r="BE1104" s="2">
        <f t="shared" si="429"/>
        <v>0</v>
      </c>
      <c r="BF1104" s="2">
        <f t="shared" si="430"/>
        <v>0</v>
      </c>
      <c r="BG1104" s="2">
        <f t="shared" si="431"/>
        <v>0</v>
      </c>
      <c r="BH1104" s="2">
        <f t="shared" si="432"/>
        <v>0</v>
      </c>
    </row>
    <row r="1105" spans="1:60" x14ac:dyDescent="0.25">
      <c r="A1105" s="1" t="s">
        <v>353</v>
      </c>
      <c r="B1105" s="1" t="s">
        <v>354</v>
      </c>
      <c r="C1105" s="1" t="s">
        <v>341</v>
      </c>
      <c r="D1105" s="1" t="s">
        <v>518</v>
      </c>
      <c r="E1105" s="1" t="s">
        <v>215</v>
      </c>
      <c r="F1105" s="1" t="s">
        <v>216</v>
      </c>
      <c r="G1105" s="1" t="s">
        <v>144</v>
      </c>
      <c r="H1105" s="1" t="s">
        <v>17</v>
      </c>
      <c r="I1105" s="1" t="s">
        <v>459</v>
      </c>
      <c r="J1105" s="1" t="s">
        <v>46</v>
      </c>
      <c r="K1105" s="1" t="s">
        <v>16</v>
      </c>
      <c r="L1105" s="1" t="s">
        <v>19</v>
      </c>
      <c r="M1105" s="2" t="str">
        <f t="shared" si="413"/>
        <v>UK9011011</v>
      </c>
      <c r="N1105" s="2" t="str">
        <f t="shared" si="414"/>
        <v>Chichester and Langstone Harbours</v>
      </c>
      <c r="O1105" s="2" t="str">
        <f t="shared" si="415"/>
        <v>SPA</v>
      </c>
      <c r="P1105" s="2" t="str">
        <f t="shared" si="416"/>
        <v>A2.4</v>
      </c>
      <c r="Q1105"/>
      <c r="R1105"/>
      <c r="S1105"/>
      <c r="T1105"/>
      <c r="U1105" s="9">
        <f t="shared" si="417"/>
        <v>0</v>
      </c>
      <c r="V1105" s="9">
        <f t="shared" si="418"/>
        <v>0</v>
      </c>
      <c r="W1105" s="9">
        <f t="shared" si="419"/>
        <v>0</v>
      </c>
      <c r="X1105" s="9">
        <f t="shared" si="420"/>
        <v>0</v>
      </c>
      <c r="Y1105" s="9">
        <f t="shared" si="421"/>
        <v>0</v>
      </c>
      <c r="Z1105" s="9">
        <f t="shared" si="422"/>
        <v>0</v>
      </c>
      <c r="AA1105" s="9">
        <f t="shared" si="423"/>
        <v>0</v>
      </c>
      <c r="AB1105" s="9">
        <f t="shared" si="424"/>
        <v>0</v>
      </c>
      <c r="AN1105" s="10" t="str">
        <f t="shared" si="409"/>
        <v/>
      </c>
      <c r="AO1105" s="10">
        <f t="shared" si="410"/>
        <v>0</v>
      </c>
      <c r="AP1105" s="9" t="str">
        <f>IFERROR(VLOOKUP($AN1105,'Introduction probability'!$A$1:$L$128,5,FALSE),"0")</f>
        <v>0</v>
      </c>
      <c r="AQ1105" s="9" t="str">
        <f>IFERROR(VLOOKUP($AN1105,'Introduction probability'!$A$1:$L$128,6,FALSE),"0")</f>
        <v>0</v>
      </c>
      <c r="AR1105" s="9" t="str">
        <f>IFERROR(VLOOKUP($AN1105,'Introduction probability'!$A$1:$L$128,7,FALSE),"0")</f>
        <v>0</v>
      </c>
      <c r="AS1105" s="9" t="str">
        <f>IFERROR(VLOOKUP($AN1105,'Introduction probability'!$A$1:$L$128,8,FALSE),"0")</f>
        <v>0</v>
      </c>
      <c r="AT1105" s="9" t="str">
        <f>IFERROR(VLOOKUP($AN1105,'Introduction probability'!$A$1:$L$128,9,FALSE),"0")</f>
        <v>0</v>
      </c>
      <c r="AU1105" s="9" t="str">
        <f>IFERROR(VLOOKUP($AN1105,'Introduction probability'!$A$1:$L$128,10,FALSE),"0")</f>
        <v>0</v>
      </c>
      <c r="AV1105" s="9" t="str">
        <f>IFERROR(VLOOKUP($AN1105,'Introduction probability'!$A$1:$L$128,11,FALSE),"0")</f>
        <v>0</v>
      </c>
      <c r="AW1105" s="9" t="str">
        <f>IFERROR(VLOOKUP($AN1105,'Introduction probability'!$A$1:$L$128,12,FALSE),"0")</f>
        <v>0</v>
      </c>
      <c r="AY1105" s="2">
        <f t="shared" si="411"/>
        <v>0</v>
      </c>
      <c r="AZ1105" s="2">
        <f t="shared" si="412"/>
        <v>0</v>
      </c>
      <c r="BA1105" s="2">
        <f t="shared" si="425"/>
        <v>0</v>
      </c>
      <c r="BB1105" s="2">
        <f t="shared" si="426"/>
        <v>0</v>
      </c>
      <c r="BC1105" s="2">
        <f t="shared" si="427"/>
        <v>0</v>
      </c>
      <c r="BD1105" s="2">
        <f t="shared" si="428"/>
        <v>0</v>
      </c>
      <c r="BE1105" s="2">
        <f t="shared" si="429"/>
        <v>0</v>
      </c>
      <c r="BF1105" s="2">
        <f t="shared" si="430"/>
        <v>0</v>
      </c>
      <c r="BG1105" s="2">
        <f t="shared" si="431"/>
        <v>0</v>
      </c>
      <c r="BH1105" s="2">
        <f t="shared" si="432"/>
        <v>0</v>
      </c>
    </row>
    <row r="1106" spans="1:60" x14ac:dyDescent="0.25">
      <c r="A1106" s="1" t="s">
        <v>353</v>
      </c>
      <c r="B1106" s="1" t="s">
        <v>354</v>
      </c>
      <c r="C1106" s="1" t="s">
        <v>341</v>
      </c>
      <c r="D1106" s="1" t="s">
        <v>518</v>
      </c>
      <c r="E1106" s="1" t="s">
        <v>215</v>
      </c>
      <c r="F1106" s="1" t="s">
        <v>216</v>
      </c>
      <c r="G1106" s="1" t="s">
        <v>144</v>
      </c>
      <c r="H1106" s="1" t="s">
        <v>17</v>
      </c>
      <c r="I1106" s="1" t="s">
        <v>444</v>
      </c>
      <c r="J1106" s="1" t="s">
        <v>27</v>
      </c>
      <c r="K1106" s="1" t="s">
        <v>16</v>
      </c>
      <c r="L1106" s="1" t="s">
        <v>19</v>
      </c>
      <c r="M1106" s="2" t="str">
        <f t="shared" si="413"/>
        <v>UK9011011</v>
      </c>
      <c r="N1106" s="2" t="str">
        <f t="shared" si="414"/>
        <v>Chichester and Langstone Harbours</v>
      </c>
      <c r="O1106" s="2" t="str">
        <f t="shared" si="415"/>
        <v>SPA</v>
      </c>
      <c r="P1106" s="2" t="str">
        <f t="shared" si="416"/>
        <v>A2.3</v>
      </c>
      <c r="Q1106"/>
      <c r="R1106"/>
      <c r="S1106"/>
      <c r="T1106"/>
      <c r="U1106" s="9">
        <f t="shared" si="417"/>
        <v>0</v>
      </c>
      <c r="V1106" s="9">
        <f t="shared" si="418"/>
        <v>0</v>
      </c>
      <c r="W1106" s="9">
        <f t="shared" si="419"/>
        <v>0</v>
      </c>
      <c r="X1106" s="9">
        <f t="shared" si="420"/>
        <v>0</v>
      </c>
      <c r="Y1106" s="9">
        <f t="shared" si="421"/>
        <v>0</v>
      </c>
      <c r="Z1106" s="9">
        <f t="shared" si="422"/>
        <v>0</v>
      </c>
      <c r="AA1106" s="9">
        <f t="shared" si="423"/>
        <v>0</v>
      </c>
      <c r="AB1106" s="9">
        <f t="shared" si="424"/>
        <v>0</v>
      </c>
      <c r="AN1106" s="10" t="str">
        <f t="shared" si="409"/>
        <v/>
      </c>
      <c r="AO1106" s="10">
        <f t="shared" si="410"/>
        <v>0</v>
      </c>
      <c r="AP1106" s="9" t="str">
        <f>IFERROR(VLOOKUP($AN1106,'Introduction probability'!$A$1:$L$128,5,FALSE),"0")</f>
        <v>0</v>
      </c>
      <c r="AQ1106" s="9" t="str">
        <f>IFERROR(VLOOKUP($AN1106,'Introduction probability'!$A$1:$L$128,6,FALSE),"0")</f>
        <v>0</v>
      </c>
      <c r="AR1106" s="9" t="str">
        <f>IFERROR(VLOOKUP($AN1106,'Introduction probability'!$A$1:$L$128,7,FALSE),"0")</f>
        <v>0</v>
      </c>
      <c r="AS1106" s="9" t="str">
        <f>IFERROR(VLOOKUP($AN1106,'Introduction probability'!$A$1:$L$128,8,FALSE),"0")</f>
        <v>0</v>
      </c>
      <c r="AT1106" s="9" t="str">
        <f>IFERROR(VLOOKUP($AN1106,'Introduction probability'!$A$1:$L$128,9,FALSE),"0")</f>
        <v>0</v>
      </c>
      <c r="AU1106" s="9" t="str">
        <f>IFERROR(VLOOKUP($AN1106,'Introduction probability'!$A$1:$L$128,10,FALSE),"0")</f>
        <v>0</v>
      </c>
      <c r="AV1106" s="9" t="str">
        <f>IFERROR(VLOOKUP($AN1106,'Introduction probability'!$A$1:$L$128,11,FALSE),"0")</f>
        <v>0</v>
      </c>
      <c r="AW1106" s="9" t="str">
        <f>IFERROR(VLOOKUP($AN1106,'Introduction probability'!$A$1:$L$128,12,FALSE),"0")</f>
        <v>0</v>
      </c>
      <c r="AY1106" s="2">
        <f t="shared" si="411"/>
        <v>0</v>
      </c>
      <c r="AZ1106" s="2">
        <f t="shared" si="412"/>
        <v>0</v>
      </c>
      <c r="BA1106" s="2">
        <f t="shared" si="425"/>
        <v>0</v>
      </c>
      <c r="BB1106" s="2">
        <f t="shared" si="426"/>
        <v>0</v>
      </c>
      <c r="BC1106" s="2">
        <f t="shared" si="427"/>
        <v>0</v>
      </c>
      <c r="BD1106" s="2">
        <f t="shared" si="428"/>
        <v>0</v>
      </c>
      <c r="BE1106" s="2">
        <f t="shared" si="429"/>
        <v>0</v>
      </c>
      <c r="BF1106" s="2">
        <f t="shared" si="430"/>
        <v>0</v>
      </c>
      <c r="BG1106" s="2">
        <f t="shared" si="431"/>
        <v>0</v>
      </c>
      <c r="BH1106" s="2">
        <f t="shared" si="432"/>
        <v>0</v>
      </c>
    </row>
    <row r="1107" spans="1:60" x14ac:dyDescent="0.25">
      <c r="A1107" s="1" t="s">
        <v>353</v>
      </c>
      <c r="B1107" s="1" t="s">
        <v>354</v>
      </c>
      <c r="C1107" s="1" t="s">
        <v>341</v>
      </c>
      <c r="D1107" s="1" t="s">
        <v>518</v>
      </c>
      <c r="E1107" s="1" t="s">
        <v>215</v>
      </c>
      <c r="F1107" s="1" t="s">
        <v>216</v>
      </c>
      <c r="G1107" s="1" t="s">
        <v>144</v>
      </c>
      <c r="H1107" s="1" t="s">
        <v>17</v>
      </c>
      <c r="I1107" s="1" t="s">
        <v>465</v>
      </c>
      <c r="J1107" s="1" t="s">
        <v>56</v>
      </c>
      <c r="K1107" s="1" t="s">
        <v>16</v>
      </c>
      <c r="L1107" s="1" t="s">
        <v>19</v>
      </c>
      <c r="M1107" s="2" t="str">
        <f t="shared" si="413"/>
        <v>UK9011011</v>
      </c>
      <c r="N1107" s="2" t="str">
        <f t="shared" si="414"/>
        <v>Chichester and Langstone Harbours</v>
      </c>
      <c r="O1107" s="2" t="str">
        <f t="shared" si="415"/>
        <v>SPA</v>
      </c>
      <c r="P1107" s="2" t="str">
        <f t="shared" si="416"/>
        <v>A2.2</v>
      </c>
      <c r="Q1107"/>
      <c r="R1107"/>
      <c r="S1107"/>
      <c r="T1107"/>
      <c r="U1107" s="9">
        <f t="shared" si="417"/>
        <v>0</v>
      </c>
      <c r="V1107" s="9">
        <f t="shared" si="418"/>
        <v>0</v>
      </c>
      <c r="W1107" s="9">
        <f t="shared" si="419"/>
        <v>0</v>
      </c>
      <c r="X1107" s="9">
        <f t="shared" si="420"/>
        <v>0</v>
      </c>
      <c r="Y1107" s="9">
        <f t="shared" si="421"/>
        <v>0</v>
      </c>
      <c r="Z1107" s="9">
        <f t="shared" si="422"/>
        <v>0</v>
      </c>
      <c r="AA1107" s="9">
        <f t="shared" si="423"/>
        <v>0</v>
      </c>
      <c r="AB1107" s="9">
        <f t="shared" si="424"/>
        <v>0</v>
      </c>
      <c r="AN1107" s="10" t="str">
        <f t="shared" si="409"/>
        <v/>
      </c>
      <c r="AO1107" s="10">
        <f t="shared" si="410"/>
        <v>0</v>
      </c>
      <c r="AP1107" s="9" t="str">
        <f>IFERROR(VLOOKUP($AN1107,'Introduction probability'!$A$1:$L$128,5,FALSE),"0")</f>
        <v>0</v>
      </c>
      <c r="AQ1107" s="9" t="str">
        <f>IFERROR(VLOOKUP($AN1107,'Introduction probability'!$A$1:$L$128,6,FALSE),"0")</f>
        <v>0</v>
      </c>
      <c r="AR1107" s="9" t="str">
        <f>IFERROR(VLOOKUP($AN1107,'Introduction probability'!$A$1:$L$128,7,FALSE),"0")</f>
        <v>0</v>
      </c>
      <c r="AS1107" s="9" t="str">
        <f>IFERROR(VLOOKUP($AN1107,'Introduction probability'!$A$1:$L$128,8,FALSE),"0")</f>
        <v>0</v>
      </c>
      <c r="AT1107" s="9" t="str">
        <f>IFERROR(VLOOKUP($AN1107,'Introduction probability'!$A$1:$L$128,9,FALSE),"0")</f>
        <v>0</v>
      </c>
      <c r="AU1107" s="9" t="str">
        <f>IFERROR(VLOOKUP($AN1107,'Introduction probability'!$A$1:$L$128,10,FALSE),"0")</f>
        <v>0</v>
      </c>
      <c r="AV1107" s="9" t="str">
        <f>IFERROR(VLOOKUP($AN1107,'Introduction probability'!$A$1:$L$128,11,FALSE),"0")</f>
        <v>0</v>
      </c>
      <c r="AW1107" s="9" t="str">
        <f>IFERROR(VLOOKUP($AN1107,'Introduction probability'!$A$1:$L$128,12,FALSE),"0")</f>
        <v>0</v>
      </c>
      <c r="AY1107" s="2">
        <f t="shared" si="411"/>
        <v>0</v>
      </c>
      <c r="AZ1107" s="2">
        <f t="shared" si="412"/>
        <v>0</v>
      </c>
      <c r="BA1107" s="2">
        <f t="shared" si="425"/>
        <v>0</v>
      </c>
      <c r="BB1107" s="2">
        <f t="shared" si="426"/>
        <v>0</v>
      </c>
      <c r="BC1107" s="2">
        <f t="shared" si="427"/>
        <v>0</v>
      </c>
      <c r="BD1107" s="2">
        <f t="shared" si="428"/>
        <v>0</v>
      </c>
      <c r="BE1107" s="2">
        <f t="shared" si="429"/>
        <v>0</v>
      </c>
      <c r="BF1107" s="2">
        <f t="shared" si="430"/>
        <v>0</v>
      </c>
      <c r="BG1107" s="2">
        <f t="shared" si="431"/>
        <v>0</v>
      </c>
      <c r="BH1107" s="2">
        <f t="shared" si="432"/>
        <v>0</v>
      </c>
    </row>
    <row r="1108" spans="1:60" x14ac:dyDescent="0.25">
      <c r="A1108" s="1" t="s">
        <v>353</v>
      </c>
      <c r="B1108" s="1" t="s">
        <v>354</v>
      </c>
      <c r="C1108" s="1" t="s">
        <v>341</v>
      </c>
      <c r="D1108" s="1" t="s">
        <v>518</v>
      </c>
      <c r="E1108" s="1" t="s">
        <v>215</v>
      </c>
      <c r="F1108" s="1" t="s">
        <v>216</v>
      </c>
      <c r="G1108" s="1" t="s">
        <v>144</v>
      </c>
      <c r="H1108" s="1" t="s">
        <v>17</v>
      </c>
      <c r="I1108" s="1" t="s">
        <v>597</v>
      </c>
      <c r="J1108" s="1" t="s">
        <v>188</v>
      </c>
      <c r="K1108" s="1" t="s">
        <v>16</v>
      </c>
      <c r="L1108" s="1" t="s">
        <v>19</v>
      </c>
      <c r="M1108" s="2" t="str">
        <f t="shared" si="413"/>
        <v>UK9011011</v>
      </c>
      <c r="N1108" s="2" t="str">
        <f t="shared" si="414"/>
        <v>Chichester and Langstone Harbours</v>
      </c>
      <c r="O1108" s="2" t="str">
        <f t="shared" si="415"/>
        <v>SPA</v>
      </c>
      <c r="P1108" s="2" t="str">
        <f t="shared" si="416"/>
        <v>A2.61</v>
      </c>
      <c r="Q1108"/>
      <c r="R1108"/>
      <c r="S1108"/>
      <c r="T1108"/>
      <c r="U1108" s="9">
        <f t="shared" si="417"/>
        <v>0</v>
      </c>
      <c r="V1108" s="9">
        <f t="shared" si="418"/>
        <v>0</v>
      </c>
      <c r="W1108" s="9">
        <f t="shared" si="419"/>
        <v>0</v>
      </c>
      <c r="X1108" s="9">
        <f t="shared" si="420"/>
        <v>0</v>
      </c>
      <c r="Y1108" s="9">
        <f t="shared" si="421"/>
        <v>0</v>
      </c>
      <c r="Z1108" s="9">
        <f t="shared" si="422"/>
        <v>0</v>
      </c>
      <c r="AA1108" s="9">
        <f t="shared" si="423"/>
        <v>0</v>
      </c>
      <c r="AB1108" s="9">
        <f t="shared" si="424"/>
        <v>0</v>
      </c>
      <c r="AN1108" s="10" t="str">
        <f t="shared" si="409"/>
        <v/>
      </c>
      <c r="AO1108" s="10">
        <f t="shared" si="410"/>
        <v>0</v>
      </c>
      <c r="AP1108" s="9" t="str">
        <f>IFERROR(VLOOKUP($AN1108,'Introduction probability'!$A$1:$L$128,5,FALSE),"0")</f>
        <v>0</v>
      </c>
      <c r="AQ1108" s="9" t="str">
        <f>IFERROR(VLOOKUP($AN1108,'Introduction probability'!$A$1:$L$128,6,FALSE),"0")</f>
        <v>0</v>
      </c>
      <c r="AR1108" s="9" t="str">
        <f>IFERROR(VLOOKUP($AN1108,'Introduction probability'!$A$1:$L$128,7,FALSE),"0")</f>
        <v>0</v>
      </c>
      <c r="AS1108" s="9" t="str">
        <f>IFERROR(VLOOKUP($AN1108,'Introduction probability'!$A$1:$L$128,8,FALSE),"0")</f>
        <v>0</v>
      </c>
      <c r="AT1108" s="9" t="str">
        <f>IFERROR(VLOOKUP($AN1108,'Introduction probability'!$A$1:$L$128,9,FALSE),"0")</f>
        <v>0</v>
      </c>
      <c r="AU1108" s="9" t="str">
        <f>IFERROR(VLOOKUP($AN1108,'Introduction probability'!$A$1:$L$128,10,FALSE),"0")</f>
        <v>0</v>
      </c>
      <c r="AV1108" s="9" t="str">
        <f>IFERROR(VLOOKUP($AN1108,'Introduction probability'!$A$1:$L$128,11,FALSE),"0")</f>
        <v>0</v>
      </c>
      <c r="AW1108" s="9" t="str">
        <f>IFERROR(VLOOKUP($AN1108,'Introduction probability'!$A$1:$L$128,12,FALSE),"0")</f>
        <v>0</v>
      </c>
      <c r="AY1108" s="2">
        <f t="shared" si="411"/>
        <v>0</v>
      </c>
      <c r="AZ1108" s="2">
        <f t="shared" si="412"/>
        <v>0</v>
      </c>
      <c r="BA1108" s="2">
        <f t="shared" si="425"/>
        <v>0</v>
      </c>
      <c r="BB1108" s="2">
        <f t="shared" si="426"/>
        <v>0</v>
      </c>
      <c r="BC1108" s="2">
        <f t="shared" si="427"/>
        <v>0</v>
      </c>
      <c r="BD1108" s="2">
        <f t="shared" si="428"/>
        <v>0</v>
      </c>
      <c r="BE1108" s="2">
        <f t="shared" si="429"/>
        <v>0</v>
      </c>
      <c r="BF1108" s="2">
        <f t="shared" si="430"/>
        <v>0</v>
      </c>
      <c r="BG1108" s="2">
        <f t="shared" si="431"/>
        <v>0</v>
      </c>
      <c r="BH1108" s="2">
        <f t="shared" si="432"/>
        <v>0</v>
      </c>
    </row>
    <row r="1109" spans="1:60" x14ac:dyDescent="0.25">
      <c r="A1109" s="1" t="s">
        <v>353</v>
      </c>
      <c r="B1109" s="1" t="s">
        <v>354</v>
      </c>
      <c r="C1109" s="1" t="s">
        <v>341</v>
      </c>
      <c r="D1109" s="1" t="s">
        <v>518</v>
      </c>
      <c r="E1109" s="1" t="s">
        <v>215</v>
      </c>
      <c r="F1109" s="1" t="s">
        <v>216</v>
      </c>
      <c r="G1109" s="1" t="s">
        <v>144</v>
      </c>
      <c r="H1109" s="1" t="s">
        <v>17</v>
      </c>
      <c r="I1109" s="1" t="s">
        <v>543</v>
      </c>
      <c r="J1109" s="1" t="s">
        <v>148</v>
      </c>
      <c r="K1109" s="1" t="s">
        <v>16</v>
      </c>
      <c r="L1109" s="1" t="s">
        <v>146</v>
      </c>
      <c r="M1109" s="2" t="str">
        <f t="shared" si="413"/>
        <v>UK9011011</v>
      </c>
      <c r="N1109" s="2" t="str">
        <f t="shared" si="414"/>
        <v>Chichester and Langstone Harbours</v>
      </c>
      <c r="O1109" s="2" t="str">
        <f t="shared" si="415"/>
        <v>SPA</v>
      </c>
      <c r="P1109" s="2" t="str">
        <f t="shared" si="416"/>
        <v>H1310</v>
      </c>
      <c r="Q1109"/>
      <c r="R1109"/>
      <c r="S1109"/>
      <c r="T1109"/>
      <c r="U1109" s="9">
        <f t="shared" si="417"/>
        <v>0</v>
      </c>
      <c r="V1109" s="9">
        <f t="shared" si="418"/>
        <v>0</v>
      </c>
      <c r="W1109" s="9">
        <f t="shared" si="419"/>
        <v>0</v>
      </c>
      <c r="X1109" s="9">
        <f t="shared" si="420"/>
        <v>0</v>
      </c>
      <c r="Y1109" s="9">
        <f t="shared" si="421"/>
        <v>0</v>
      </c>
      <c r="Z1109" s="9">
        <f t="shared" si="422"/>
        <v>0</v>
      </c>
      <c r="AA1109" s="9">
        <f t="shared" si="423"/>
        <v>0</v>
      </c>
      <c r="AB1109" s="9">
        <f t="shared" si="424"/>
        <v>0</v>
      </c>
      <c r="AN1109" s="10" t="str">
        <f t="shared" si="409"/>
        <v/>
      </c>
      <c r="AO1109" s="10">
        <f t="shared" si="410"/>
        <v>0</v>
      </c>
      <c r="AP1109" s="9" t="str">
        <f>IFERROR(VLOOKUP($AN1109,'Introduction probability'!$A$1:$L$128,5,FALSE),"0")</f>
        <v>0</v>
      </c>
      <c r="AQ1109" s="9" t="str">
        <f>IFERROR(VLOOKUP($AN1109,'Introduction probability'!$A$1:$L$128,6,FALSE),"0")</f>
        <v>0</v>
      </c>
      <c r="AR1109" s="9" t="str">
        <f>IFERROR(VLOOKUP($AN1109,'Introduction probability'!$A$1:$L$128,7,FALSE),"0")</f>
        <v>0</v>
      </c>
      <c r="AS1109" s="9" t="str">
        <f>IFERROR(VLOOKUP($AN1109,'Introduction probability'!$A$1:$L$128,8,FALSE),"0")</f>
        <v>0</v>
      </c>
      <c r="AT1109" s="9" t="str">
        <f>IFERROR(VLOOKUP($AN1109,'Introduction probability'!$A$1:$L$128,9,FALSE),"0")</f>
        <v>0</v>
      </c>
      <c r="AU1109" s="9" t="str">
        <f>IFERROR(VLOOKUP($AN1109,'Introduction probability'!$A$1:$L$128,10,FALSE),"0")</f>
        <v>0</v>
      </c>
      <c r="AV1109" s="9" t="str">
        <f>IFERROR(VLOOKUP($AN1109,'Introduction probability'!$A$1:$L$128,11,FALSE),"0")</f>
        <v>0</v>
      </c>
      <c r="AW1109" s="9" t="str">
        <f>IFERROR(VLOOKUP($AN1109,'Introduction probability'!$A$1:$L$128,12,FALSE),"0")</f>
        <v>0</v>
      </c>
      <c r="AY1109" s="2">
        <f t="shared" si="411"/>
        <v>0</v>
      </c>
      <c r="AZ1109" s="2">
        <f t="shared" si="412"/>
        <v>0</v>
      </c>
      <c r="BA1109" s="2">
        <f t="shared" si="425"/>
        <v>0</v>
      </c>
      <c r="BB1109" s="2">
        <f t="shared" si="426"/>
        <v>0</v>
      </c>
      <c r="BC1109" s="2">
        <f t="shared" si="427"/>
        <v>0</v>
      </c>
      <c r="BD1109" s="2">
        <f t="shared" si="428"/>
        <v>0</v>
      </c>
      <c r="BE1109" s="2">
        <f t="shared" si="429"/>
        <v>0</v>
      </c>
      <c r="BF1109" s="2">
        <f t="shared" si="430"/>
        <v>0</v>
      </c>
      <c r="BG1109" s="2">
        <f t="shared" si="431"/>
        <v>0</v>
      </c>
      <c r="BH1109" s="2">
        <f t="shared" si="432"/>
        <v>0</v>
      </c>
    </row>
    <row r="1110" spans="1:60" x14ac:dyDescent="0.25">
      <c r="A1110" s="1" t="s">
        <v>353</v>
      </c>
      <c r="B1110" s="1" t="s">
        <v>354</v>
      </c>
      <c r="C1110" s="1" t="s">
        <v>341</v>
      </c>
      <c r="D1110" s="1" t="s">
        <v>518</v>
      </c>
      <c r="E1110" s="1" t="s">
        <v>215</v>
      </c>
      <c r="F1110" s="1" t="s">
        <v>216</v>
      </c>
      <c r="G1110" s="1" t="s">
        <v>144</v>
      </c>
      <c r="H1110" s="1" t="s">
        <v>17</v>
      </c>
      <c r="I1110" s="1" t="s">
        <v>549</v>
      </c>
      <c r="J1110" s="1" t="s">
        <v>189</v>
      </c>
      <c r="K1110" s="1" t="s">
        <v>16</v>
      </c>
      <c r="L1110" s="1" t="s">
        <v>146</v>
      </c>
      <c r="M1110" s="2" t="str">
        <f t="shared" si="413"/>
        <v>UK9011011</v>
      </c>
      <c r="N1110" s="2" t="str">
        <f t="shared" si="414"/>
        <v>Chichester and Langstone Harbours</v>
      </c>
      <c r="O1110" s="2" t="str">
        <f t="shared" si="415"/>
        <v>SPA</v>
      </c>
      <c r="P1110" s="2" t="str">
        <f t="shared" si="416"/>
        <v>H1320</v>
      </c>
      <c r="Q1110"/>
      <c r="R1110"/>
      <c r="S1110"/>
      <c r="T1110"/>
      <c r="U1110" s="9">
        <f t="shared" si="417"/>
        <v>0</v>
      </c>
      <c r="V1110" s="9">
        <f t="shared" si="418"/>
        <v>0</v>
      </c>
      <c r="W1110" s="9">
        <f t="shared" si="419"/>
        <v>0</v>
      </c>
      <c r="X1110" s="9">
        <f t="shared" si="420"/>
        <v>0</v>
      </c>
      <c r="Y1110" s="9">
        <f t="shared" si="421"/>
        <v>0</v>
      </c>
      <c r="Z1110" s="9">
        <f t="shared" si="422"/>
        <v>0</v>
      </c>
      <c r="AA1110" s="9">
        <f t="shared" si="423"/>
        <v>0</v>
      </c>
      <c r="AB1110" s="9">
        <f t="shared" si="424"/>
        <v>0</v>
      </c>
      <c r="AN1110" s="10" t="str">
        <f t="shared" si="409"/>
        <v/>
      </c>
      <c r="AO1110" s="10">
        <f t="shared" si="410"/>
        <v>0</v>
      </c>
      <c r="AP1110" s="9" t="str">
        <f>IFERROR(VLOOKUP($AN1110,'Introduction probability'!$A$1:$L$128,5,FALSE),"0")</f>
        <v>0</v>
      </c>
      <c r="AQ1110" s="9" t="str">
        <f>IFERROR(VLOOKUP($AN1110,'Introduction probability'!$A$1:$L$128,6,FALSE),"0")</f>
        <v>0</v>
      </c>
      <c r="AR1110" s="9" t="str">
        <f>IFERROR(VLOOKUP($AN1110,'Introduction probability'!$A$1:$L$128,7,FALSE),"0")</f>
        <v>0</v>
      </c>
      <c r="AS1110" s="9" t="str">
        <f>IFERROR(VLOOKUP($AN1110,'Introduction probability'!$A$1:$L$128,8,FALSE),"0")</f>
        <v>0</v>
      </c>
      <c r="AT1110" s="9" t="str">
        <f>IFERROR(VLOOKUP($AN1110,'Introduction probability'!$A$1:$L$128,9,FALSE),"0")</f>
        <v>0</v>
      </c>
      <c r="AU1110" s="9" t="str">
        <f>IFERROR(VLOOKUP($AN1110,'Introduction probability'!$A$1:$L$128,10,FALSE),"0")</f>
        <v>0</v>
      </c>
      <c r="AV1110" s="9" t="str">
        <f>IFERROR(VLOOKUP($AN1110,'Introduction probability'!$A$1:$L$128,11,FALSE),"0")</f>
        <v>0</v>
      </c>
      <c r="AW1110" s="9" t="str">
        <f>IFERROR(VLOOKUP($AN1110,'Introduction probability'!$A$1:$L$128,12,FALSE),"0")</f>
        <v>0</v>
      </c>
      <c r="AY1110" s="2">
        <f t="shared" si="411"/>
        <v>0</v>
      </c>
      <c r="AZ1110" s="2">
        <f t="shared" si="412"/>
        <v>0</v>
      </c>
      <c r="BA1110" s="2">
        <f t="shared" si="425"/>
        <v>0</v>
      </c>
      <c r="BB1110" s="2">
        <f t="shared" si="426"/>
        <v>0</v>
      </c>
      <c r="BC1110" s="2">
        <f t="shared" si="427"/>
        <v>0</v>
      </c>
      <c r="BD1110" s="2">
        <f t="shared" si="428"/>
        <v>0</v>
      </c>
      <c r="BE1110" s="2">
        <f t="shared" si="429"/>
        <v>0</v>
      </c>
      <c r="BF1110" s="2">
        <f t="shared" si="430"/>
        <v>0</v>
      </c>
      <c r="BG1110" s="2">
        <f t="shared" si="431"/>
        <v>0</v>
      </c>
      <c r="BH1110" s="2">
        <f t="shared" si="432"/>
        <v>0</v>
      </c>
    </row>
    <row r="1111" spans="1:60" x14ac:dyDescent="0.25">
      <c r="A1111" s="1" t="s">
        <v>353</v>
      </c>
      <c r="B1111" s="1" t="s">
        <v>354</v>
      </c>
      <c r="C1111" s="1" t="s">
        <v>341</v>
      </c>
      <c r="D1111" s="1" t="s">
        <v>567</v>
      </c>
      <c r="E1111" s="1" t="s">
        <v>359</v>
      </c>
      <c r="F1111" s="1" t="s">
        <v>360</v>
      </c>
      <c r="G1111" s="1" t="s">
        <v>144</v>
      </c>
      <c r="H1111" s="1" t="s">
        <v>17</v>
      </c>
      <c r="I1111" s="1" t="s">
        <v>536</v>
      </c>
      <c r="J1111" s="1" t="s">
        <v>147</v>
      </c>
      <c r="K1111" s="1" t="s">
        <v>16</v>
      </c>
      <c r="L1111" s="1" t="s">
        <v>146</v>
      </c>
      <c r="M1111" s="2" t="str">
        <f t="shared" si="413"/>
        <v>UK9011011</v>
      </c>
      <c r="N1111" s="2" t="str">
        <f t="shared" si="414"/>
        <v>Chichester and Langstone Harbours</v>
      </c>
      <c r="O1111" s="2" t="str">
        <f t="shared" si="415"/>
        <v>SPA</v>
      </c>
      <c r="P1111" s="2" t="str">
        <f t="shared" si="416"/>
        <v>H1150</v>
      </c>
      <c r="Q1111"/>
      <c r="R1111"/>
      <c r="S1111"/>
      <c r="T1111"/>
      <c r="U1111" s="9">
        <f t="shared" si="417"/>
        <v>0</v>
      </c>
      <c r="V1111" s="9">
        <f t="shared" si="418"/>
        <v>0</v>
      </c>
      <c r="W1111" s="9">
        <f t="shared" si="419"/>
        <v>0</v>
      </c>
      <c r="X1111" s="9">
        <f t="shared" si="420"/>
        <v>0</v>
      </c>
      <c r="Y1111" s="9">
        <f t="shared" si="421"/>
        <v>0</v>
      </c>
      <c r="Z1111" s="9">
        <f t="shared" si="422"/>
        <v>0</v>
      </c>
      <c r="AA1111" s="9">
        <f t="shared" si="423"/>
        <v>0</v>
      </c>
      <c r="AB1111" s="9">
        <f t="shared" si="424"/>
        <v>0</v>
      </c>
      <c r="AN1111" s="10" t="str">
        <f t="shared" si="409"/>
        <v/>
      </c>
      <c r="AO1111" s="10">
        <f t="shared" si="410"/>
        <v>0</v>
      </c>
      <c r="AP1111" s="9" t="str">
        <f>IFERROR(VLOOKUP($AN1111,'Introduction probability'!$A$1:$L$128,5,FALSE),"0")</f>
        <v>0</v>
      </c>
      <c r="AQ1111" s="9" t="str">
        <f>IFERROR(VLOOKUP($AN1111,'Introduction probability'!$A$1:$L$128,6,FALSE),"0")</f>
        <v>0</v>
      </c>
      <c r="AR1111" s="9" t="str">
        <f>IFERROR(VLOOKUP($AN1111,'Introduction probability'!$A$1:$L$128,7,FALSE),"0")</f>
        <v>0</v>
      </c>
      <c r="AS1111" s="9" t="str">
        <f>IFERROR(VLOOKUP($AN1111,'Introduction probability'!$A$1:$L$128,8,FALSE),"0")</f>
        <v>0</v>
      </c>
      <c r="AT1111" s="9" t="str">
        <f>IFERROR(VLOOKUP($AN1111,'Introduction probability'!$A$1:$L$128,9,FALSE),"0")</f>
        <v>0</v>
      </c>
      <c r="AU1111" s="9" t="str">
        <f>IFERROR(VLOOKUP($AN1111,'Introduction probability'!$A$1:$L$128,10,FALSE),"0")</f>
        <v>0</v>
      </c>
      <c r="AV1111" s="9" t="str">
        <f>IFERROR(VLOOKUP($AN1111,'Introduction probability'!$A$1:$L$128,11,FALSE),"0")</f>
        <v>0</v>
      </c>
      <c r="AW1111" s="9" t="str">
        <f>IFERROR(VLOOKUP($AN1111,'Introduction probability'!$A$1:$L$128,12,FALSE),"0")</f>
        <v>0</v>
      </c>
      <c r="AY1111" s="2">
        <f t="shared" si="411"/>
        <v>0</v>
      </c>
      <c r="AZ1111" s="2">
        <f t="shared" si="412"/>
        <v>0</v>
      </c>
      <c r="BA1111" s="2">
        <f t="shared" si="425"/>
        <v>0</v>
      </c>
      <c r="BB1111" s="2">
        <f t="shared" si="426"/>
        <v>0</v>
      </c>
      <c r="BC1111" s="2">
        <f t="shared" si="427"/>
        <v>0</v>
      </c>
      <c r="BD1111" s="2">
        <f t="shared" si="428"/>
        <v>0</v>
      </c>
      <c r="BE1111" s="2">
        <f t="shared" si="429"/>
        <v>0</v>
      </c>
      <c r="BF1111" s="2">
        <f t="shared" si="430"/>
        <v>0</v>
      </c>
      <c r="BG1111" s="2">
        <f t="shared" si="431"/>
        <v>0</v>
      </c>
      <c r="BH1111" s="2">
        <f t="shared" si="432"/>
        <v>0</v>
      </c>
    </row>
    <row r="1112" spans="1:60" x14ac:dyDescent="0.25">
      <c r="A1112" s="1" t="s">
        <v>353</v>
      </c>
      <c r="B1112" s="1" t="s">
        <v>354</v>
      </c>
      <c r="C1112" s="1" t="s">
        <v>341</v>
      </c>
      <c r="D1112" s="1" t="s">
        <v>567</v>
      </c>
      <c r="E1112" s="1" t="s">
        <v>359</v>
      </c>
      <c r="F1112" s="1" t="s">
        <v>360</v>
      </c>
      <c r="G1112" s="1" t="s">
        <v>144</v>
      </c>
      <c r="H1112" s="1" t="s">
        <v>17</v>
      </c>
      <c r="I1112" s="1" t="s">
        <v>450</v>
      </c>
      <c r="J1112" s="1" t="s">
        <v>35</v>
      </c>
      <c r="K1112" s="1" t="s">
        <v>16</v>
      </c>
      <c r="L1112" s="1" t="s">
        <v>19</v>
      </c>
      <c r="M1112" s="2" t="str">
        <f t="shared" si="413"/>
        <v>UK9011011</v>
      </c>
      <c r="N1112" s="2" t="str">
        <f t="shared" si="414"/>
        <v>Chichester and Langstone Harbours</v>
      </c>
      <c r="O1112" s="2" t="str">
        <f t="shared" si="415"/>
        <v>SPA</v>
      </c>
      <c r="P1112" s="2" t="str">
        <f t="shared" si="416"/>
        <v>A2.1</v>
      </c>
      <c r="Q1112"/>
      <c r="R1112"/>
      <c r="S1112"/>
      <c r="T1112"/>
      <c r="U1112" s="9">
        <f t="shared" si="417"/>
        <v>0</v>
      </c>
      <c r="V1112" s="9">
        <f t="shared" si="418"/>
        <v>0</v>
      </c>
      <c r="W1112" s="9">
        <f t="shared" si="419"/>
        <v>0</v>
      </c>
      <c r="X1112" s="9">
        <f t="shared" si="420"/>
        <v>0</v>
      </c>
      <c r="Y1112" s="9">
        <f t="shared" si="421"/>
        <v>0</v>
      </c>
      <c r="Z1112" s="9">
        <f t="shared" si="422"/>
        <v>0</v>
      </c>
      <c r="AA1112" s="9">
        <f t="shared" si="423"/>
        <v>0</v>
      </c>
      <c r="AB1112" s="9">
        <f t="shared" si="424"/>
        <v>0</v>
      </c>
      <c r="AN1112" s="10" t="str">
        <f t="shared" si="409"/>
        <v/>
      </c>
      <c r="AO1112" s="10">
        <f t="shared" si="410"/>
        <v>0</v>
      </c>
      <c r="AP1112" s="9" t="str">
        <f>IFERROR(VLOOKUP($AN1112,'Introduction probability'!$A$1:$L$128,5,FALSE),"0")</f>
        <v>0</v>
      </c>
      <c r="AQ1112" s="9" t="str">
        <f>IFERROR(VLOOKUP($AN1112,'Introduction probability'!$A$1:$L$128,6,FALSE),"0")</f>
        <v>0</v>
      </c>
      <c r="AR1112" s="9" t="str">
        <f>IFERROR(VLOOKUP($AN1112,'Introduction probability'!$A$1:$L$128,7,FALSE),"0")</f>
        <v>0</v>
      </c>
      <c r="AS1112" s="9" t="str">
        <f>IFERROR(VLOOKUP($AN1112,'Introduction probability'!$A$1:$L$128,8,FALSE),"0")</f>
        <v>0</v>
      </c>
      <c r="AT1112" s="9" t="str">
        <f>IFERROR(VLOOKUP($AN1112,'Introduction probability'!$A$1:$L$128,9,FALSE),"0")</f>
        <v>0</v>
      </c>
      <c r="AU1112" s="9" t="str">
        <f>IFERROR(VLOOKUP($AN1112,'Introduction probability'!$A$1:$L$128,10,FALSE),"0")</f>
        <v>0</v>
      </c>
      <c r="AV1112" s="9" t="str">
        <f>IFERROR(VLOOKUP($AN1112,'Introduction probability'!$A$1:$L$128,11,FALSE),"0")</f>
        <v>0</v>
      </c>
      <c r="AW1112" s="9" t="str">
        <f>IFERROR(VLOOKUP($AN1112,'Introduction probability'!$A$1:$L$128,12,FALSE),"0")</f>
        <v>0</v>
      </c>
      <c r="AY1112" s="2">
        <f t="shared" si="411"/>
        <v>0</v>
      </c>
      <c r="AZ1112" s="2">
        <f t="shared" si="412"/>
        <v>0</v>
      </c>
      <c r="BA1112" s="2">
        <f t="shared" si="425"/>
        <v>0</v>
      </c>
      <c r="BB1112" s="2">
        <f t="shared" si="426"/>
        <v>0</v>
      </c>
      <c r="BC1112" s="2">
        <f t="shared" si="427"/>
        <v>0</v>
      </c>
      <c r="BD1112" s="2">
        <f t="shared" si="428"/>
        <v>0</v>
      </c>
      <c r="BE1112" s="2">
        <f t="shared" si="429"/>
        <v>0</v>
      </c>
      <c r="BF1112" s="2">
        <f t="shared" si="430"/>
        <v>0</v>
      </c>
      <c r="BG1112" s="2">
        <f t="shared" si="431"/>
        <v>0</v>
      </c>
      <c r="BH1112" s="2">
        <f t="shared" si="432"/>
        <v>0</v>
      </c>
    </row>
    <row r="1113" spans="1:60" x14ac:dyDescent="0.25">
      <c r="A1113" s="1" t="s">
        <v>353</v>
      </c>
      <c r="B1113" s="1" t="s">
        <v>354</v>
      </c>
      <c r="C1113" s="1" t="s">
        <v>341</v>
      </c>
      <c r="D1113" s="1" t="s">
        <v>567</v>
      </c>
      <c r="E1113" s="1" t="s">
        <v>359</v>
      </c>
      <c r="F1113" s="1" t="s">
        <v>360</v>
      </c>
      <c r="G1113" s="1" t="s">
        <v>144</v>
      </c>
      <c r="H1113" s="1" t="s">
        <v>17</v>
      </c>
      <c r="I1113" s="1" t="s">
        <v>459</v>
      </c>
      <c r="J1113" s="1" t="s">
        <v>46</v>
      </c>
      <c r="K1113" s="1" t="s">
        <v>16</v>
      </c>
      <c r="L1113" s="1" t="s">
        <v>19</v>
      </c>
      <c r="M1113" s="2" t="str">
        <f t="shared" si="413"/>
        <v>UK9011011</v>
      </c>
      <c r="N1113" s="2" t="str">
        <f t="shared" si="414"/>
        <v>Chichester and Langstone Harbours</v>
      </c>
      <c r="O1113" s="2" t="str">
        <f t="shared" si="415"/>
        <v>SPA</v>
      </c>
      <c r="P1113" s="2" t="str">
        <f t="shared" si="416"/>
        <v>A2.4</v>
      </c>
      <c r="Q1113"/>
      <c r="R1113"/>
      <c r="S1113"/>
      <c r="T1113"/>
      <c r="U1113" s="9">
        <f t="shared" si="417"/>
        <v>0</v>
      </c>
      <c r="V1113" s="9">
        <f t="shared" si="418"/>
        <v>0</v>
      </c>
      <c r="W1113" s="9">
        <f t="shared" si="419"/>
        <v>0</v>
      </c>
      <c r="X1113" s="9">
        <f t="shared" si="420"/>
        <v>0</v>
      </c>
      <c r="Y1113" s="9">
        <f t="shared" si="421"/>
        <v>0</v>
      </c>
      <c r="Z1113" s="9">
        <f t="shared" si="422"/>
        <v>0</v>
      </c>
      <c r="AA1113" s="9">
        <f t="shared" si="423"/>
        <v>0</v>
      </c>
      <c r="AB1113" s="9">
        <f t="shared" si="424"/>
        <v>0</v>
      </c>
      <c r="AN1113" s="10" t="str">
        <f t="shared" si="409"/>
        <v/>
      </c>
      <c r="AO1113" s="10">
        <f t="shared" si="410"/>
        <v>0</v>
      </c>
      <c r="AP1113" s="9" t="str">
        <f>IFERROR(VLOOKUP($AN1113,'Introduction probability'!$A$1:$L$128,5,FALSE),"0")</f>
        <v>0</v>
      </c>
      <c r="AQ1113" s="9" t="str">
        <f>IFERROR(VLOOKUP($AN1113,'Introduction probability'!$A$1:$L$128,6,FALSE),"0")</f>
        <v>0</v>
      </c>
      <c r="AR1113" s="9" t="str">
        <f>IFERROR(VLOOKUP($AN1113,'Introduction probability'!$A$1:$L$128,7,FALSE),"0")</f>
        <v>0</v>
      </c>
      <c r="AS1113" s="9" t="str">
        <f>IFERROR(VLOOKUP($AN1113,'Introduction probability'!$A$1:$L$128,8,FALSE),"0")</f>
        <v>0</v>
      </c>
      <c r="AT1113" s="9" t="str">
        <f>IFERROR(VLOOKUP($AN1113,'Introduction probability'!$A$1:$L$128,9,FALSE),"0")</f>
        <v>0</v>
      </c>
      <c r="AU1113" s="9" t="str">
        <f>IFERROR(VLOOKUP($AN1113,'Introduction probability'!$A$1:$L$128,10,FALSE),"0")</f>
        <v>0</v>
      </c>
      <c r="AV1113" s="9" t="str">
        <f>IFERROR(VLOOKUP($AN1113,'Introduction probability'!$A$1:$L$128,11,FALSE),"0")</f>
        <v>0</v>
      </c>
      <c r="AW1113" s="9" t="str">
        <f>IFERROR(VLOOKUP($AN1113,'Introduction probability'!$A$1:$L$128,12,FALSE),"0")</f>
        <v>0</v>
      </c>
      <c r="AY1113" s="2">
        <f t="shared" si="411"/>
        <v>0</v>
      </c>
      <c r="AZ1113" s="2">
        <f t="shared" si="412"/>
        <v>0</v>
      </c>
      <c r="BA1113" s="2">
        <f t="shared" si="425"/>
        <v>0</v>
      </c>
      <c r="BB1113" s="2">
        <f t="shared" si="426"/>
        <v>0</v>
      </c>
      <c r="BC1113" s="2">
        <f t="shared" si="427"/>
        <v>0</v>
      </c>
      <c r="BD1113" s="2">
        <f t="shared" si="428"/>
        <v>0</v>
      </c>
      <c r="BE1113" s="2">
        <f t="shared" si="429"/>
        <v>0</v>
      </c>
      <c r="BF1113" s="2">
        <f t="shared" si="430"/>
        <v>0</v>
      </c>
      <c r="BG1113" s="2">
        <f t="shared" si="431"/>
        <v>0</v>
      </c>
      <c r="BH1113" s="2">
        <f t="shared" si="432"/>
        <v>0</v>
      </c>
    </row>
    <row r="1114" spans="1:60" x14ac:dyDescent="0.25">
      <c r="A1114" s="1" t="s">
        <v>353</v>
      </c>
      <c r="B1114" s="1" t="s">
        <v>354</v>
      </c>
      <c r="C1114" s="1" t="s">
        <v>341</v>
      </c>
      <c r="D1114" s="1" t="s">
        <v>567</v>
      </c>
      <c r="E1114" s="1" t="s">
        <v>359</v>
      </c>
      <c r="F1114" s="1" t="s">
        <v>360</v>
      </c>
      <c r="G1114" s="1" t="s">
        <v>144</v>
      </c>
      <c r="H1114" s="1" t="s">
        <v>17</v>
      </c>
      <c r="I1114" s="1" t="s">
        <v>444</v>
      </c>
      <c r="J1114" s="1" t="s">
        <v>27</v>
      </c>
      <c r="K1114" s="1" t="s">
        <v>16</v>
      </c>
      <c r="L1114" s="1" t="s">
        <v>19</v>
      </c>
      <c r="M1114" s="2" t="str">
        <f t="shared" si="413"/>
        <v>UK9011011</v>
      </c>
      <c r="N1114" s="2" t="str">
        <f t="shared" si="414"/>
        <v>Chichester and Langstone Harbours</v>
      </c>
      <c r="O1114" s="2" t="str">
        <f t="shared" si="415"/>
        <v>SPA</v>
      </c>
      <c r="P1114" s="2" t="str">
        <f t="shared" si="416"/>
        <v>A2.3</v>
      </c>
      <c r="Q1114"/>
      <c r="R1114"/>
      <c r="S1114"/>
      <c r="T1114"/>
      <c r="U1114" s="9">
        <f t="shared" si="417"/>
        <v>0</v>
      </c>
      <c r="V1114" s="9">
        <f t="shared" si="418"/>
        <v>0</v>
      </c>
      <c r="W1114" s="9">
        <f t="shared" si="419"/>
        <v>0</v>
      </c>
      <c r="X1114" s="9">
        <f t="shared" si="420"/>
        <v>0</v>
      </c>
      <c r="Y1114" s="9">
        <f t="shared" si="421"/>
        <v>0</v>
      </c>
      <c r="Z1114" s="9">
        <f t="shared" si="422"/>
        <v>0</v>
      </c>
      <c r="AA1114" s="9">
        <f t="shared" si="423"/>
        <v>0</v>
      </c>
      <c r="AB1114" s="9">
        <f t="shared" si="424"/>
        <v>0</v>
      </c>
      <c r="AN1114" s="10" t="str">
        <f t="shared" si="409"/>
        <v/>
      </c>
      <c r="AO1114" s="10">
        <f t="shared" si="410"/>
        <v>0</v>
      </c>
      <c r="AP1114" s="9" t="str">
        <f>IFERROR(VLOOKUP($AN1114,'Introduction probability'!$A$1:$L$128,5,FALSE),"0")</f>
        <v>0</v>
      </c>
      <c r="AQ1114" s="9" t="str">
        <f>IFERROR(VLOOKUP($AN1114,'Introduction probability'!$A$1:$L$128,6,FALSE),"0")</f>
        <v>0</v>
      </c>
      <c r="AR1114" s="9" t="str">
        <f>IFERROR(VLOOKUP($AN1114,'Introduction probability'!$A$1:$L$128,7,FALSE),"0")</f>
        <v>0</v>
      </c>
      <c r="AS1114" s="9" t="str">
        <f>IFERROR(VLOOKUP($AN1114,'Introduction probability'!$A$1:$L$128,8,FALSE),"0")</f>
        <v>0</v>
      </c>
      <c r="AT1114" s="9" t="str">
        <f>IFERROR(VLOOKUP($AN1114,'Introduction probability'!$A$1:$L$128,9,FALSE),"0")</f>
        <v>0</v>
      </c>
      <c r="AU1114" s="9" t="str">
        <f>IFERROR(VLOOKUP($AN1114,'Introduction probability'!$A$1:$L$128,10,FALSE),"0")</f>
        <v>0</v>
      </c>
      <c r="AV1114" s="9" t="str">
        <f>IFERROR(VLOOKUP($AN1114,'Introduction probability'!$A$1:$L$128,11,FALSE),"0")</f>
        <v>0</v>
      </c>
      <c r="AW1114" s="9" t="str">
        <f>IFERROR(VLOOKUP($AN1114,'Introduction probability'!$A$1:$L$128,12,FALSE),"0")</f>
        <v>0</v>
      </c>
      <c r="AY1114" s="2">
        <f t="shared" si="411"/>
        <v>0</v>
      </c>
      <c r="AZ1114" s="2">
        <f t="shared" si="412"/>
        <v>0</v>
      </c>
      <c r="BA1114" s="2">
        <f t="shared" si="425"/>
        <v>0</v>
      </c>
      <c r="BB1114" s="2">
        <f t="shared" si="426"/>
        <v>0</v>
      </c>
      <c r="BC1114" s="2">
        <f t="shared" si="427"/>
        <v>0</v>
      </c>
      <c r="BD1114" s="2">
        <f t="shared" si="428"/>
        <v>0</v>
      </c>
      <c r="BE1114" s="2">
        <f t="shared" si="429"/>
        <v>0</v>
      </c>
      <c r="BF1114" s="2">
        <f t="shared" si="430"/>
        <v>0</v>
      </c>
      <c r="BG1114" s="2">
        <f t="shared" si="431"/>
        <v>0</v>
      </c>
      <c r="BH1114" s="2">
        <f t="shared" si="432"/>
        <v>0</v>
      </c>
    </row>
    <row r="1115" spans="1:60" x14ac:dyDescent="0.25">
      <c r="A1115" s="1" t="s">
        <v>353</v>
      </c>
      <c r="B1115" s="1" t="s">
        <v>354</v>
      </c>
      <c r="C1115" s="1" t="s">
        <v>341</v>
      </c>
      <c r="D1115" s="1" t="s">
        <v>567</v>
      </c>
      <c r="E1115" s="1" t="s">
        <v>359</v>
      </c>
      <c r="F1115" s="1" t="s">
        <v>360</v>
      </c>
      <c r="G1115" s="1" t="s">
        <v>144</v>
      </c>
      <c r="H1115" s="1" t="s">
        <v>17</v>
      </c>
      <c r="I1115" s="1" t="s">
        <v>595</v>
      </c>
      <c r="J1115" s="1" t="s">
        <v>155</v>
      </c>
      <c r="K1115" s="1" t="s">
        <v>16</v>
      </c>
      <c r="L1115" s="1" t="s">
        <v>19</v>
      </c>
      <c r="M1115" s="2" t="str">
        <f t="shared" si="413"/>
        <v>UK9011011</v>
      </c>
      <c r="N1115" s="2" t="str">
        <f t="shared" si="414"/>
        <v>Chichester and Langstone Harbours</v>
      </c>
      <c r="O1115" s="2" t="str">
        <f t="shared" si="415"/>
        <v>SPA</v>
      </c>
      <c r="P1115" s="2" t="str">
        <f t="shared" si="416"/>
        <v>A1</v>
      </c>
      <c r="Q1115"/>
      <c r="R1115"/>
      <c r="S1115"/>
      <c r="T1115"/>
      <c r="U1115" s="9">
        <f t="shared" si="417"/>
        <v>0</v>
      </c>
      <c r="V1115" s="9">
        <f t="shared" si="418"/>
        <v>0</v>
      </c>
      <c r="W1115" s="9">
        <f t="shared" si="419"/>
        <v>0</v>
      </c>
      <c r="X1115" s="9">
        <f t="shared" si="420"/>
        <v>0</v>
      </c>
      <c r="Y1115" s="9">
        <f t="shared" si="421"/>
        <v>0</v>
      </c>
      <c r="Z1115" s="9">
        <f t="shared" si="422"/>
        <v>0</v>
      </c>
      <c r="AA1115" s="9">
        <f t="shared" si="423"/>
        <v>0</v>
      </c>
      <c r="AB1115" s="9">
        <f t="shared" si="424"/>
        <v>0</v>
      </c>
      <c r="AN1115" s="10" t="str">
        <f t="shared" si="409"/>
        <v/>
      </c>
      <c r="AO1115" s="10">
        <f t="shared" si="410"/>
        <v>0</v>
      </c>
      <c r="AP1115" s="9" t="str">
        <f>IFERROR(VLOOKUP($AN1115,'Introduction probability'!$A$1:$L$128,5,FALSE),"0")</f>
        <v>0</v>
      </c>
      <c r="AQ1115" s="9" t="str">
        <f>IFERROR(VLOOKUP($AN1115,'Introduction probability'!$A$1:$L$128,6,FALSE),"0")</f>
        <v>0</v>
      </c>
      <c r="AR1115" s="9" t="str">
        <f>IFERROR(VLOOKUP($AN1115,'Introduction probability'!$A$1:$L$128,7,FALSE),"0")</f>
        <v>0</v>
      </c>
      <c r="AS1115" s="9" t="str">
        <f>IFERROR(VLOOKUP($AN1115,'Introduction probability'!$A$1:$L$128,8,FALSE),"0")</f>
        <v>0</v>
      </c>
      <c r="AT1115" s="9" t="str">
        <f>IFERROR(VLOOKUP($AN1115,'Introduction probability'!$A$1:$L$128,9,FALSE),"0")</f>
        <v>0</v>
      </c>
      <c r="AU1115" s="9" t="str">
        <f>IFERROR(VLOOKUP($AN1115,'Introduction probability'!$A$1:$L$128,10,FALSE),"0")</f>
        <v>0</v>
      </c>
      <c r="AV1115" s="9" t="str">
        <f>IFERROR(VLOOKUP($AN1115,'Introduction probability'!$A$1:$L$128,11,FALSE),"0")</f>
        <v>0</v>
      </c>
      <c r="AW1115" s="9" t="str">
        <f>IFERROR(VLOOKUP($AN1115,'Introduction probability'!$A$1:$L$128,12,FALSE),"0")</f>
        <v>0</v>
      </c>
      <c r="AY1115" s="2">
        <f t="shared" si="411"/>
        <v>0</v>
      </c>
      <c r="AZ1115" s="2">
        <f t="shared" si="412"/>
        <v>0</v>
      </c>
      <c r="BA1115" s="2">
        <f t="shared" si="425"/>
        <v>0</v>
      </c>
      <c r="BB1115" s="2">
        <f t="shared" si="426"/>
        <v>0</v>
      </c>
      <c r="BC1115" s="2">
        <f t="shared" si="427"/>
        <v>0</v>
      </c>
      <c r="BD1115" s="2">
        <f t="shared" si="428"/>
        <v>0</v>
      </c>
      <c r="BE1115" s="2">
        <f t="shared" si="429"/>
        <v>0</v>
      </c>
      <c r="BF1115" s="2">
        <f t="shared" si="430"/>
        <v>0</v>
      </c>
      <c r="BG1115" s="2">
        <f t="shared" si="431"/>
        <v>0</v>
      </c>
      <c r="BH1115" s="2">
        <f t="shared" si="432"/>
        <v>0</v>
      </c>
    </row>
    <row r="1116" spans="1:60" x14ac:dyDescent="0.25">
      <c r="A1116" s="1" t="s">
        <v>353</v>
      </c>
      <c r="B1116" s="1" t="s">
        <v>354</v>
      </c>
      <c r="C1116" s="1" t="s">
        <v>341</v>
      </c>
      <c r="D1116" s="1" t="s">
        <v>567</v>
      </c>
      <c r="E1116" s="1" t="s">
        <v>359</v>
      </c>
      <c r="F1116" s="1" t="s">
        <v>360</v>
      </c>
      <c r="G1116" s="1" t="s">
        <v>144</v>
      </c>
      <c r="H1116" s="1" t="s">
        <v>17</v>
      </c>
      <c r="I1116" s="1" t="s">
        <v>465</v>
      </c>
      <c r="J1116" s="1" t="s">
        <v>56</v>
      </c>
      <c r="K1116" s="1" t="s">
        <v>16</v>
      </c>
      <c r="L1116" s="1" t="s">
        <v>19</v>
      </c>
      <c r="M1116" s="2" t="str">
        <f t="shared" si="413"/>
        <v>UK9011011</v>
      </c>
      <c r="N1116" s="2" t="str">
        <f t="shared" si="414"/>
        <v>Chichester and Langstone Harbours</v>
      </c>
      <c r="O1116" s="2" t="str">
        <f t="shared" si="415"/>
        <v>SPA</v>
      </c>
      <c r="P1116" s="2" t="str">
        <f t="shared" si="416"/>
        <v>A2.2</v>
      </c>
      <c r="Q1116"/>
      <c r="R1116"/>
      <c r="S1116"/>
      <c r="T1116"/>
      <c r="U1116" s="9">
        <f t="shared" si="417"/>
        <v>0</v>
      </c>
      <c r="V1116" s="9">
        <f t="shared" si="418"/>
        <v>0</v>
      </c>
      <c r="W1116" s="9">
        <f t="shared" si="419"/>
        <v>0</v>
      </c>
      <c r="X1116" s="9">
        <f t="shared" si="420"/>
        <v>0</v>
      </c>
      <c r="Y1116" s="9">
        <f t="shared" si="421"/>
        <v>0</v>
      </c>
      <c r="Z1116" s="9">
        <f t="shared" si="422"/>
        <v>0</v>
      </c>
      <c r="AA1116" s="9">
        <f t="shared" si="423"/>
        <v>0</v>
      </c>
      <c r="AB1116" s="9">
        <f t="shared" si="424"/>
        <v>0</v>
      </c>
      <c r="AN1116" s="10" t="str">
        <f t="shared" si="409"/>
        <v/>
      </c>
      <c r="AO1116" s="10">
        <f t="shared" si="410"/>
        <v>0</v>
      </c>
      <c r="AP1116" s="9" t="str">
        <f>IFERROR(VLOOKUP($AN1116,'Introduction probability'!$A$1:$L$128,5,FALSE),"0")</f>
        <v>0</v>
      </c>
      <c r="AQ1116" s="9" t="str">
        <f>IFERROR(VLOOKUP($AN1116,'Introduction probability'!$A$1:$L$128,6,FALSE),"0")</f>
        <v>0</v>
      </c>
      <c r="AR1116" s="9" t="str">
        <f>IFERROR(VLOOKUP($AN1116,'Introduction probability'!$A$1:$L$128,7,FALSE),"0")</f>
        <v>0</v>
      </c>
      <c r="AS1116" s="9" t="str">
        <f>IFERROR(VLOOKUP($AN1116,'Introduction probability'!$A$1:$L$128,8,FALSE),"0")</f>
        <v>0</v>
      </c>
      <c r="AT1116" s="9" t="str">
        <f>IFERROR(VLOOKUP($AN1116,'Introduction probability'!$A$1:$L$128,9,FALSE),"0")</f>
        <v>0</v>
      </c>
      <c r="AU1116" s="9" t="str">
        <f>IFERROR(VLOOKUP($AN1116,'Introduction probability'!$A$1:$L$128,10,FALSE),"0")</f>
        <v>0</v>
      </c>
      <c r="AV1116" s="9" t="str">
        <f>IFERROR(VLOOKUP($AN1116,'Introduction probability'!$A$1:$L$128,11,FALSE),"0")</f>
        <v>0</v>
      </c>
      <c r="AW1116" s="9" t="str">
        <f>IFERROR(VLOOKUP($AN1116,'Introduction probability'!$A$1:$L$128,12,FALSE),"0")</f>
        <v>0</v>
      </c>
      <c r="AY1116" s="2">
        <f t="shared" si="411"/>
        <v>0</v>
      </c>
      <c r="AZ1116" s="2">
        <f t="shared" si="412"/>
        <v>0</v>
      </c>
      <c r="BA1116" s="2">
        <f t="shared" si="425"/>
        <v>0</v>
      </c>
      <c r="BB1116" s="2">
        <f t="shared" si="426"/>
        <v>0</v>
      </c>
      <c r="BC1116" s="2">
        <f t="shared" si="427"/>
        <v>0</v>
      </c>
      <c r="BD1116" s="2">
        <f t="shared" si="428"/>
        <v>0</v>
      </c>
      <c r="BE1116" s="2">
        <f t="shared" si="429"/>
        <v>0</v>
      </c>
      <c r="BF1116" s="2">
        <f t="shared" si="430"/>
        <v>0</v>
      </c>
      <c r="BG1116" s="2">
        <f t="shared" si="431"/>
        <v>0</v>
      </c>
      <c r="BH1116" s="2">
        <f t="shared" si="432"/>
        <v>0</v>
      </c>
    </row>
    <row r="1117" spans="1:60" x14ac:dyDescent="0.25">
      <c r="A1117" s="1" t="s">
        <v>353</v>
      </c>
      <c r="B1117" s="1" t="s">
        <v>354</v>
      </c>
      <c r="C1117" s="1" t="s">
        <v>341</v>
      </c>
      <c r="D1117" s="1" t="s">
        <v>567</v>
      </c>
      <c r="E1117" s="1" t="s">
        <v>359</v>
      </c>
      <c r="F1117" s="1" t="s">
        <v>360</v>
      </c>
      <c r="G1117" s="1" t="s">
        <v>144</v>
      </c>
      <c r="H1117" s="1" t="s">
        <v>17</v>
      </c>
      <c r="I1117" s="1" t="s">
        <v>597</v>
      </c>
      <c r="J1117" s="1" t="s">
        <v>188</v>
      </c>
      <c r="K1117" s="1" t="s">
        <v>16</v>
      </c>
      <c r="L1117" s="1" t="s">
        <v>19</v>
      </c>
      <c r="M1117" s="2" t="str">
        <f t="shared" si="413"/>
        <v>UK9011011</v>
      </c>
      <c r="N1117" s="2" t="str">
        <f t="shared" si="414"/>
        <v>Chichester and Langstone Harbours</v>
      </c>
      <c r="O1117" s="2" t="str">
        <f t="shared" si="415"/>
        <v>SPA</v>
      </c>
      <c r="P1117" s="2" t="str">
        <f t="shared" si="416"/>
        <v>A2.61</v>
      </c>
      <c r="Q1117"/>
      <c r="R1117"/>
      <c r="S1117"/>
      <c r="T1117"/>
      <c r="U1117" s="9">
        <f t="shared" si="417"/>
        <v>0</v>
      </c>
      <c r="V1117" s="9">
        <f t="shared" si="418"/>
        <v>0</v>
      </c>
      <c r="W1117" s="9">
        <f t="shared" si="419"/>
        <v>0</v>
      </c>
      <c r="X1117" s="9">
        <f t="shared" si="420"/>
        <v>0</v>
      </c>
      <c r="Y1117" s="9">
        <f t="shared" si="421"/>
        <v>0</v>
      </c>
      <c r="Z1117" s="9">
        <f t="shared" si="422"/>
        <v>0</v>
      </c>
      <c r="AA1117" s="9">
        <f t="shared" si="423"/>
        <v>0</v>
      </c>
      <c r="AB1117" s="9">
        <f t="shared" si="424"/>
        <v>0</v>
      </c>
      <c r="AN1117" s="10" t="str">
        <f t="shared" si="409"/>
        <v/>
      </c>
      <c r="AO1117" s="10">
        <f t="shared" si="410"/>
        <v>0</v>
      </c>
      <c r="AP1117" s="9" t="str">
        <f>IFERROR(VLOOKUP($AN1117,'Introduction probability'!$A$1:$L$128,5,FALSE),"0")</f>
        <v>0</v>
      </c>
      <c r="AQ1117" s="9" t="str">
        <f>IFERROR(VLOOKUP($AN1117,'Introduction probability'!$A$1:$L$128,6,FALSE),"0")</f>
        <v>0</v>
      </c>
      <c r="AR1117" s="9" t="str">
        <f>IFERROR(VLOOKUP($AN1117,'Introduction probability'!$A$1:$L$128,7,FALSE),"0")</f>
        <v>0</v>
      </c>
      <c r="AS1117" s="9" t="str">
        <f>IFERROR(VLOOKUP($AN1117,'Introduction probability'!$A$1:$L$128,8,FALSE),"0")</f>
        <v>0</v>
      </c>
      <c r="AT1117" s="9" t="str">
        <f>IFERROR(VLOOKUP($AN1117,'Introduction probability'!$A$1:$L$128,9,FALSE),"0")</f>
        <v>0</v>
      </c>
      <c r="AU1117" s="9" t="str">
        <f>IFERROR(VLOOKUP($AN1117,'Introduction probability'!$A$1:$L$128,10,FALSE),"0")</f>
        <v>0</v>
      </c>
      <c r="AV1117" s="9" t="str">
        <f>IFERROR(VLOOKUP($AN1117,'Introduction probability'!$A$1:$L$128,11,FALSE),"0")</f>
        <v>0</v>
      </c>
      <c r="AW1117" s="9" t="str">
        <f>IFERROR(VLOOKUP($AN1117,'Introduction probability'!$A$1:$L$128,12,FALSE),"0")</f>
        <v>0</v>
      </c>
      <c r="AY1117" s="2">
        <f t="shared" si="411"/>
        <v>0</v>
      </c>
      <c r="AZ1117" s="2">
        <f t="shared" si="412"/>
        <v>0</v>
      </c>
      <c r="BA1117" s="2">
        <f t="shared" si="425"/>
        <v>0</v>
      </c>
      <c r="BB1117" s="2">
        <f t="shared" si="426"/>
        <v>0</v>
      </c>
      <c r="BC1117" s="2">
        <f t="shared" si="427"/>
        <v>0</v>
      </c>
      <c r="BD1117" s="2">
        <f t="shared" si="428"/>
        <v>0</v>
      </c>
      <c r="BE1117" s="2">
        <f t="shared" si="429"/>
        <v>0</v>
      </c>
      <c r="BF1117" s="2">
        <f t="shared" si="430"/>
        <v>0</v>
      </c>
      <c r="BG1117" s="2">
        <f t="shared" si="431"/>
        <v>0</v>
      </c>
      <c r="BH1117" s="2">
        <f t="shared" si="432"/>
        <v>0</v>
      </c>
    </row>
    <row r="1118" spans="1:60" x14ac:dyDescent="0.25">
      <c r="A1118" s="1" t="s">
        <v>353</v>
      </c>
      <c r="B1118" s="1" t="s">
        <v>354</v>
      </c>
      <c r="C1118" s="1" t="s">
        <v>341</v>
      </c>
      <c r="D1118" s="1" t="s">
        <v>567</v>
      </c>
      <c r="E1118" s="1" t="s">
        <v>359</v>
      </c>
      <c r="F1118" s="1" t="s">
        <v>360</v>
      </c>
      <c r="G1118" s="1" t="s">
        <v>144</v>
      </c>
      <c r="H1118" s="1" t="s">
        <v>17</v>
      </c>
      <c r="I1118" s="1" t="s">
        <v>472</v>
      </c>
      <c r="J1118" s="1" t="s">
        <v>65</v>
      </c>
      <c r="K1118" s="1" t="s">
        <v>16</v>
      </c>
      <c r="L1118" s="1" t="s">
        <v>19</v>
      </c>
      <c r="M1118" s="2" t="str">
        <f t="shared" si="413"/>
        <v>UK9011011</v>
      </c>
      <c r="N1118" s="2" t="str">
        <f t="shared" si="414"/>
        <v>Chichester and Langstone Harbours</v>
      </c>
      <c r="O1118" s="2" t="str">
        <f t="shared" si="415"/>
        <v>SPA</v>
      </c>
      <c r="P1118" s="2" t="str">
        <f t="shared" si="416"/>
        <v>A5.1</v>
      </c>
      <c r="Q1118"/>
      <c r="R1118"/>
      <c r="S1118"/>
      <c r="T1118"/>
      <c r="U1118" s="9">
        <f t="shared" si="417"/>
        <v>0</v>
      </c>
      <c r="V1118" s="9">
        <f t="shared" si="418"/>
        <v>0</v>
      </c>
      <c r="W1118" s="9">
        <f t="shared" si="419"/>
        <v>0</v>
      </c>
      <c r="X1118" s="9">
        <f t="shared" si="420"/>
        <v>0</v>
      </c>
      <c r="Y1118" s="9">
        <f t="shared" si="421"/>
        <v>0</v>
      </c>
      <c r="Z1118" s="9">
        <f t="shared" si="422"/>
        <v>0</v>
      </c>
      <c r="AA1118" s="9">
        <f t="shared" si="423"/>
        <v>0</v>
      </c>
      <c r="AB1118" s="9">
        <f t="shared" si="424"/>
        <v>0</v>
      </c>
      <c r="AN1118" s="10" t="str">
        <f t="shared" si="409"/>
        <v/>
      </c>
      <c r="AO1118" s="10">
        <f t="shared" si="410"/>
        <v>0</v>
      </c>
      <c r="AP1118" s="9" t="str">
        <f>IFERROR(VLOOKUP($AN1118,'Introduction probability'!$A$1:$L$128,5,FALSE),"0")</f>
        <v>0</v>
      </c>
      <c r="AQ1118" s="9" t="str">
        <f>IFERROR(VLOOKUP($AN1118,'Introduction probability'!$A$1:$L$128,6,FALSE),"0")</f>
        <v>0</v>
      </c>
      <c r="AR1118" s="9" t="str">
        <f>IFERROR(VLOOKUP($AN1118,'Introduction probability'!$A$1:$L$128,7,FALSE),"0")</f>
        <v>0</v>
      </c>
      <c r="AS1118" s="9" t="str">
        <f>IFERROR(VLOOKUP($AN1118,'Introduction probability'!$A$1:$L$128,8,FALSE),"0")</f>
        <v>0</v>
      </c>
      <c r="AT1118" s="9" t="str">
        <f>IFERROR(VLOOKUP($AN1118,'Introduction probability'!$A$1:$L$128,9,FALSE),"0")</f>
        <v>0</v>
      </c>
      <c r="AU1118" s="9" t="str">
        <f>IFERROR(VLOOKUP($AN1118,'Introduction probability'!$A$1:$L$128,10,FALSE),"0")</f>
        <v>0</v>
      </c>
      <c r="AV1118" s="9" t="str">
        <f>IFERROR(VLOOKUP($AN1118,'Introduction probability'!$A$1:$L$128,11,FALSE),"0")</f>
        <v>0</v>
      </c>
      <c r="AW1118" s="9" t="str">
        <f>IFERROR(VLOOKUP($AN1118,'Introduction probability'!$A$1:$L$128,12,FALSE),"0")</f>
        <v>0</v>
      </c>
      <c r="AY1118" s="2">
        <f t="shared" si="411"/>
        <v>0</v>
      </c>
      <c r="AZ1118" s="2">
        <f t="shared" si="412"/>
        <v>0</v>
      </c>
      <c r="BA1118" s="2">
        <f t="shared" si="425"/>
        <v>0</v>
      </c>
      <c r="BB1118" s="2">
        <f t="shared" si="426"/>
        <v>0</v>
      </c>
      <c r="BC1118" s="2">
        <f t="shared" si="427"/>
        <v>0</v>
      </c>
      <c r="BD1118" s="2">
        <f t="shared" si="428"/>
        <v>0</v>
      </c>
      <c r="BE1118" s="2">
        <f t="shared" si="429"/>
        <v>0</v>
      </c>
      <c r="BF1118" s="2">
        <f t="shared" si="430"/>
        <v>0</v>
      </c>
      <c r="BG1118" s="2">
        <f t="shared" si="431"/>
        <v>0</v>
      </c>
      <c r="BH1118" s="2">
        <f t="shared" si="432"/>
        <v>0</v>
      </c>
    </row>
    <row r="1119" spans="1:60" x14ac:dyDescent="0.25">
      <c r="A1119" s="1" t="s">
        <v>353</v>
      </c>
      <c r="B1119" s="1" t="s">
        <v>354</v>
      </c>
      <c r="C1119" s="1" t="s">
        <v>341</v>
      </c>
      <c r="D1119" s="1" t="s">
        <v>567</v>
      </c>
      <c r="E1119" s="1" t="s">
        <v>359</v>
      </c>
      <c r="F1119" s="1" t="s">
        <v>360</v>
      </c>
      <c r="G1119" s="1" t="s">
        <v>144</v>
      </c>
      <c r="H1119" s="1" t="s">
        <v>17</v>
      </c>
      <c r="I1119" s="1" t="s">
        <v>455</v>
      </c>
      <c r="J1119" s="1" t="s">
        <v>40</v>
      </c>
      <c r="K1119" s="1" t="s">
        <v>16</v>
      </c>
      <c r="L1119" s="1" t="s">
        <v>19</v>
      </c>
      <c r="M1119" s="2" t="str">
        <f t="shared" si="413"/>
        <v>UK9011011</v>
      </c>
      <c r="N1119" s="2" t="str">
        <f t="shared" si="414"/>
        <v>Chichester and Langstone Harbours</v>
      </c>
      <c r="O1119" s="2" t="str">
        <f t="shared" si="415"/>
        <v>SPA</v>
      </c>
      <c r="P1119" s="2" t="str">
        <f t="shared" si="416"/>
        <v>A5.4</v>
      </c>
      <c r="Q1119"/>
      <c r="R1119"/>
      <c r="S1119"/>
      <c r="T1119"/>
      <c r="U1119" s="9">
        <f t="shared" si="417"/>
        <v>0</v>
      </c>
      <c r="V1119" s="9">
        <f t="shared" si="418"/>
        <v>0</v>
      </c>
      <c r="W1119" s="9">
        <f t="shared" si="419"/>
        <v>0</v>
      </c>
      <c r="X1119" s="9">
        <f t="shared" si="420"/>
        <v>0</v>
      </c>
      <c r="Y1119" s="9">
        <f t="shared" si="421"/>
        <v>0</v>
      </c>
      <c r="Z1119" s="9">
        <f t="shared" si="422"/>
        <v>0</v>
      </c>
      <c r="AA1119" s="9">
        <f t="shared" si="423"/>
        <v>0</v>
      </c>
      <c r="AB1119" s="9">
        <f t="shared" si="424"/>
        <v>0</v>
      </c>
      <c r="AN1119" s="10" t="str">
        <f t="shared" si="409"/>
        <v/>
      </c>
      <c r="AO1119" s="10">
        <f t="shared" si="410"/>
        <v>0</v>
      </c>
      <c r="AP1119" s="9" t="str">
        <f>IFERROR(VLOOKUP($AN1119,'Introduction probability'!$A$1:$L$128,5,FALSE),"0")</f>
        <v>0</v>
      </c>
      <c r="AQ1119" s="9" t="str">
        <f>IFERROR(VLOOKUP($AN1119,'Introduction probability'!$A$1:$L$128,6,FALSE),"0")</f>
        <v>0</v>
      </c>
      <c r="AR1119" s="9" t="str">
        <f>IFERROR(VLOOKUP($AN1119,'Introduction probability'!$A$1:$L$128,7,FALSE),"0")</f>
        <v>0</v>
      </c>
      <c r="AS1119" s="9" t="str">
        <f>IFERROR(VLOOKUP($AN1119,'Introduction probability'!$A$1:$L$128,8,FALSE),"0")</f>
        <v>0</v>
      </c>
      <c r="AT1119" s="9" t="str">
        <f>IFERROR(VLOOKUP($AN1119,'Introduction probability'!$A$1:$L$128,9,FALSE),"0")</f>
        <v>0</v>
      </c>
      <c r="AU1119" s="9" t="str">
        <f>IFERROR(VLOOKUP($AN1119,'Introduction probability'!$A$1:$L$128,10,FALSE),"0")</f>
        <v>0</v>
      </c>
      <c r="AV1119" s="9" t="str">
        <f>IFERROR(VLOOKUP($AN1119,'Introduction probability'!$A$1:$L$128,11,FALSE),"0")</f>
        <v>0</v>
      </c>
      <c r="AW1119" s="9" t="str">
        <f>IFERROR(VLOOKUP($AN1119,'Introduction probability'!$A$1:$L$128,12,FALSE),"0")</f>
        <v>0</v>
      </c>
      <c r="AY1119" s="2">
        <f t="shared" si="411"/>
        <v>0</v>
      </c>
      <c r="AZ1119" s="2">
        <f t="shared" si="412"/>
        <v>0</v>
      </c>
      <c r="BA1119" s="2">
        <f t="shared" si="425"/>
        <v>0</v>
      </c>
      <c r="BB1119" s="2">
        <f t="shared" si="426"/>
        <v>0</v>
      </c>
      <c r="BC1119" s="2">
        <f t="shared" si="427"/>
        <v>0</v>
      </c>
      <c r="BD1119" s="2">
        <f t="shared" si="428"/>
        <v>0</v>
      </c>
      <c r="BE1119" s="2">
        <f t="shared" si="429"/>
        <v>0</v>
      </c>
      <c r="BF1119" s="2">
        <f t="shared" si="430"/>
        <v>0</v>
      </c>
      <c r="BG1119" s="2">
        <f t="shared" si="431"/>
        <v>0</v>
      </c>
      <c r="BH1119" s="2">
        <f t="shared" si="432"/>
        <v>0</v>
      </c>
    </row>
    <row r="1120" spans="1:60" x14ac:dyDescent="0.25">
      <c r="A1120" s="1" t="s">
        <v>353</v>
      </c>
      <c r="B1120" s="1" t="s">
        <v>354</v>
      </c>
      <c r="C1120" s="1" t="s">
        <v>341</v>
      </c>
      <c r="D1120" s="1" t="s">
        <v>567</v>
      </c>
      <c r="E1120" s="1" t="s">
        <v>359</v>
      </c>
      <c r="F1120" s="1" t="s">
        <v>360</v>
      </c>
      <c r="G1120" s="1" t="s">
        <v>144</v>
      </c>
      <c r="H1120" s="1" t="s">
        <v>17</v>
      </c>
      <c r="I1120" s="1" t="s">
        <v>456</v>
      </c>
      <c r="J1120" s="1" t="s">
        <v>41</v>
      </c>
      <c r="K1120" s="1" t="s">
        <v>16</v>
      </c>
      <c r="L1120" s="1" t="s">
        <v>19</v>
      </c>
      <c r="M1120" s="2" t="str">
        <f t="shared" si="413"/>
        <v>UK9011011</v>
      </c>
      <c r="N1120" s="2" t="str">
        <f t="shared" si="414"/>
        <v>Chichester and Langstone Harbours</v>
      </c>
      <c r="O1120" s="2" t="str">
        <f t="shared" si="415"/>
        <v>SPA</v>
      </c>
      <c r="P1120" s="2" t="str">
        <f t="shared" si="416"/>
        <v>A5.3</v>
      </c>
      <c r="Q1120"/>
      <c r="R1120"/>
      <c r="S1120"/>
      <c r="T1120"/>
      <c r="U1120" s="9">
        <f t="shared" si="417"/>
        <v>0</v>
      </c>
      <c r="V1120" s="9">
        <f t="shared" si="418"/>
        <v>0</v>
      </c>
      <c r="W1120" s="9">
        <f t="shared" si="419"/>
        <v>0</v>
      </c>
      <c r="X1120" s="9">
        <f t="shared" si="420"/>
        <v>0</v>
      </c>
      <c r="Y1120" s="9">
        <f t="shared" si="421"/>
        <v>0</v>
      </c>
      <c r="Z1120" s="9">
        <f t="shared" si="422"/>
        <v>0</v>
      </c>
      <c r="AA1120" s="9">
        <f t="shared" si="423"/>
        <v>0</v>
      </c>
      <c r="AB1120" s="9">
        <f t="shared" si="424"/>
        <v>0</v>
      </c>
      <c r="AN1120" s="10" t="str">
        <f t="shared" si="409"/>
        <v/>
      </c>
      <c r="AO1120" s="10">
        <f t="shared" si="410"/>
        <v>0</v>
      </c>
      <c r="AP1120" s="9" t="str">
        <f>IFERROR(VLOOKUP($AN1120,'Introduction probability'!$A$1:$L$128,5,FALSE),"0")</f>
        <v>0</v>
      </c>
      <c r="AQ1120" s="9" t="str">
        <f>IFERROR(VLOOKUP($AN1120,'Introduction probability'!$A$1:$L$128,6,FALSE),"0")</f>
        <v>0</v>
      </c>
      <c r="AR1120" s="9" t="str">
        <f>IFERROR(VLOOKUP($AN1120,'Introduction probability'!$A$1:$L$128,7,FALSE),"0")</f>
        <v>0</v>
      </c>
      <c r="AS1120" s="9" t="str">
        <f>IFERROR(VLOOKUP($AN1120,'Introduction probability'!$A$1:$L$128,8,FALSE),"0")</f>
        <v>0</v>
      </c>
      <c r="AT1120" s="9" t="str">
        <f>IFERROR(VLOOKUP($AN1120,'Introduction probability'!$A$1:$L$128,9,FALSE),"0")</f>
        <v>0</v>
      </c>
      <c r="AU1120" s="9" t="str">
        <f>IFERROR(VLOOKUP($AN1120,'Introduction probability'!$A$1:$L$128,10,FALSE),"0")</f>
        <v>0</v>
      </c>
      <c r="AV1120" s="9" t="str">
        <f>IFERROR(VLOOKUP($AN1120,'Introduction probability'!$A$1:$L$128,11,FALSE),"0")</f>
        <v>0</v>
      </c>
      <c r="AW1120" s="9" t="str">
        <f>IFERROR(VLOOKUP($AN1120,'Introduction probability'!$A$1:$L$128,12,FALSE),"0")</f>
        <v>0</v>
      </c>
      <c r="AY1120" s="2">
        <f t="shared" si="411"/>
        <v>0</v>
      </c>
      <c r="AZ1120" s="2">
        <f t="shared" si="412"/>
        <v>0</v>
      </c>
      <c r="BA1120" s="2">
        <f t="shared" si="425"/>
        <v>0</v>
      </c>
      <c r="BB1120" s="2">
        <f t="shared" si="426"/>
        <v>0</v>
      </c>
      <c r="BC1120" s="2">
        <f t="shared" si="427"/>
        <v>0</v>
      </c>
      <c r="BD1120" s="2">
        <f t="shared" si="428"/>
        <v>0</v>
      </c>
      <c r="BE1120" s="2">
        <f t="shared" si="429"/>
        <v>0</v>
      </c>
      <c r="BF1120" s="2">
        <f t="shared" si="430"/>
        <v>0</v>
      </c>
      <c r="BG1120" s="2">
        <f t="shared" si="431"/>
        <v>0</v>
      </c>
      <c r="BH1120" s="2">
        <f t="shared" si="432"/>
        <v>0</v>
      </c>
    </row>
    <row r="1121" spans="1:60" x14ac:dyDescent="0.25">
      <c r="A1121" s="1" t="s">
        <v>353</v>
      </c>
      <c r="B1121" s="1" t="s">
        <v>354</v>
      </c>
      <c r="C1121" s="1" t="s">
        <v>341</v>
      </c>
      <c r="D1121" s="1" t="s">
        <v>567</v>
      </c>
      <c r="E1121" s="1" t="s">
        <v>359</v>
      </c>
      <c r="F1121" s="1" t="s">
        <v>360</v>
      </c>
      <c r="G1121" s="1" t="s">
        <v>144</v>
      </c>
      <c r="H1121" s="1" t="s">
        <v>17</v>
      </c>
      <c r="I1121" s="1" t="s">
        <v>457</v>
      </c>
      <c r="J1121" s="1" t="s">
        <v>42</v>
      </c>
      <c r="K1121" s="1" t="s">
        <v>16</v>
      </c>
      <c r="L1121" s="1" t="s">
        <v>19</v>
      </c>
      <c r="M1121" s="2" t="str">
        <f t="shared" si="413"/>
        <v>UK9011011</v>
      </c>
      <c r="N1121" s="2" t="str">
        <f t="shared" si="414"/>
        <v>Chichester and Langstone Harbours</v>
      </c>
      <c r="O1121" s="2" t="str">
        <f t="shared" si="415"/>
        <v>SPA</v>
      </c>
      <c r="P1121" s="2" t="str">
        <f t="shared" si="416"/>
        <v>A5.2</v>
      </c>
      <c r="Q1121"/>
      <c r="R1121"/>
      <c r="S1121"/>
      <c r="T1121"/>
      <c r="U1121" s="9">
        <f t="shared" si="417"/>
        <v>0</v>
      </c>
      <c r="V1121" s="9">
        <f t="shared" si="418"/>
        <v>0</v>
      </c>
      <c r="W1121" s="9">
        <f t="shared" si="419"/>
        <v>0</v>
      </c>
      <c r="X1121" s="9">
        <f t="shared" si="420"/>
        <v>0</v>
      </c>
      <c r="Y1121" s="9">
        <f t="shared" si="421"/>
        <v>0</v>
      </c>
      <c r="Z1121" s="9">
        <f t="shared" si="422"/>
        <v>0</v>
      </c>
      <c r="AA1121" s="9">
        <f t="shared" si="423"/>
        <v>0</v>
      </c>
      <c r="AB1121" s="9">
        <f t="shared" si="424"/>
        <v>0</v>
      </c>
      <c r="AN1121" s="10" t="str">
        <f t="shared" si="409"/>
        <v/>
      </c>
      <c r="AO1121" s="10">
        <f t="shared" si="410"/>
        <v>0</v>
      </c>
      <c r="AP1121" s="9" t="str">
        <f>IFERROR(VLOOKUP($AN1121,'Introduction probability'!$A$1:$L$128,5,FALSE),"0")</f>
        <v>0</v>
      </c>
      <c r="AQ1121" s="9" t="str">
        <f>IFERROR(VLOOKUP($AN1121,'Introduction probability'!$A$1:$L$128,6,FALSE),"0")</f>
        <v>0</v>
      </c>
      <c r="AR1121" s="9" t="str">
        <f>IFERROR(VLOOKUP($AN1121,'Introduction probability'!$A$1:$L$128,7,FALSE),"0")</f>
        <v>0</v>
      </c>
      <c r="AS1121" s="9" t="str">
        <f>IFERROR(VLOOKUP($AN1121,'Introduction probability'!$A$1:$L$128,8,FALSE),"0")</f>
        <v>0</v>
      </c>
      <c r="AT1121" s="9" t="str">
        <f>IFERROR(VLOOKUP($AN1121,'Introduction probability'!$A$1:$L$128,9,FALSE),"0")</f>
        <v>0</v>
      </c>
      <c r="AU1121" s="9" t="str">
        <f>IFERROR(VLOOKUP($AN1121,'Introduction probability'!$A$1:$L$128,10,FALSE),"0")</f>
        <v>0</v>
      </c>
      <c r="AV1121" s="9" t="str">
        <f>IFERROR(VLOOKUP($AN1121,'Introduction probability'!$A$1:$L$128,11,FALSE),"0")</f>
        <v>0</v>
      </c>
      <c r="AW1121" s="9" t="str">
        <f>IFERROR(VLOOKUP($AN1121,'Introduction probability'!$A$1:$L$128,12,FALSE),"0")</f>
        <v>0</v>
      </c>
      <c r="AY1121" s="2">
        <f t="shared" si="411"/>
        <v>0</v>
      </c>
      <c r="AZ1121" s="2">
        <f t="shared" si="412"/>
        <v>0</v>
      </c>
      <c r="BA1121" s="2">
        <f t="shared" si="425"/>
        <v>0</v>
      </c>
      <c r="BB1121" s="2">
        <f t="shared" si="426"/>
        <v>0</v>
      </c>
      <c r="BC1121" s="2">
        <f t="shared" si="427"/>
        <v>0</v>
      </c>
      <c r="BD1121" s="2">
        <f t="shared" si="428"/>
        <v>0</v>
      </c>
      <c r="BE1121" s="2">
        <f t="shared" si="429"/>
        <v>0</v>
      </c>
      <c r="BF1121" s="2">
        <f t="shared" si="430"/>
        <v>0</v>
      </c>
      <c r="BG1121" s="2">
        <f t="shared" si="431"/>
        <v>0</v>
      </c>
      <c r="BH1121" s="2">
        <f t="shared" si="432"/>
        <v>0</v>
      </c>
    </row>
    <row r="1122" spans="1:60" x14ac:dyDescent="0.25">
      <c r="A1122" s="1" t="s">
        <v>353</v>
      </c>
      <c r="B1122" s="1" t="s">
        <v>354</v>
      </c>
      <c r="C1122" s="1" t="s">
        <v>341</v>
      </c>
      <c r="D1122" s="1" t="s">
        <v>567</v>
      </c>
      <c r="E1122" s="1" t="s">
        <v>359</v>
      </c>
      <c r="F1122" s="1" t="s">
        <v>360</v>
      </c>
      <c r="G1122" s="1" t="s">
        <v>144</v>
      </c>
      <c r="H1122" s="1" t="s">
        <v>17</v>
      </c>
      <c r="I1122" s="1" t="s">
        <v>593</v>
      </c>
      <c r="J1122" s="1" t="s">
        <v>151</v>
      </c>
      <c r="K1122" s="1" t="s">
        <v>16</v>
      </c>
      <c r="L1122" s="1" t="s">
        <v>146</v>
      </c>
      <c r="M1122" s="2" t="str">
        <f t="shared" si="413"/>
        <v>UK9011011</v>
      </c>
      <c r="N1122" s="2" t="str">
        <f t="shared" si="414"/>
        <v>Chichester and Langstone Harbours</v>
      </c>
      <c r="O1122" s="2" t="str">
        <f t="shared" si="415"/>
        <v>SPA</v>
      </c>
      <c r="P1122" s="2" t="str">
        <f t="shared" si="416"/>
        <v>SH_3</v>
      </c>
      <c r="Q1122"/>
      <c r="R1122"/>
      <c r="S1122"/>
      <c r="T1122"/>
      <c r="U1122" s="9">
        <f t="shared" si="417"/>
        <v>0</v>
      </c>
      <c r="V1122" s="9">
        <f t="shared" si="418"/>
        <v>0</v>
      </c>
      <c r="W1122" s="9">
        <f t="shared" si="419"/>
        <v>0</v>
      </c>
      <c r="X1122" s="9">
        <f t="shared" si="420"/>
        <v>0</v>
      </c>
      <c r="Y1122" s="9">
        <f t="shared" si="421"/>
        <v>0</v>
      </c>
      <c r="Z1122" s="9">
        <f t="shared" si="422"/>
        <v>0</v>
      </c>
      <c r="AA1122" s="9">
        <f t="shared" si="423"/>
        <v>0</v>
      </c>
      <c r="AB1122" s="9">
        <f t="shared" si="424"/>
        <v>0</v>
      </c>
      <c r="AN1122" s="10" t="str">
        <f t="shared" si="409"/>
        <v/>
      </c>
      <c r="AO1122" s="10">
        <f t="shared" si="410"/>
        <v>0</v>
      </c>
      <c r="AP1122" s="9" t="str">
        <f>IFERROR(VLOOKUP($AN1122,'Introduction probability'!$A$1:$L$128,5,FALSE),"0")</f>
        <v>0</v>
      </c>
      <c r="AQ1122" s="9" t="str">
        <f>IFERROR(VLOOKUP($AN1122,'Introduction probability'!$A$1:$L$128,6,FALSE),"0")</f>
        <v>0</v>
      </c>
      <c r="AR1122" s="9" t="str">
        <f>IFERROR(VLOOKUP($AN1122,'Introduction probability'!$A$1:$L$128,7,FALSE),"0")</f>
        <v>0</v>
      </c>
      <c r="AS1122" s="9" t="str">
        <f>IFERROR(VLOOKUP($AN1122,'Introduction probability'!$A$1:$L$128,8,FALSE),"0")</f>
        <v>0</v>
      </c>
      <c r="AT1122" s="9" t="str">
        <f>IFERROR(VLOOKUP($AN1122,'Introduction probability'!$A$1:$L$128,9,FALSE),"0")</f>
        <v>0</v>
      </c>
      <c r="AU1122" s="9" t="str">
        <f>IFERROR(VLOOKUP($AN1122,'Introduction probability'!$A$1:$L$128,10,FALSE),"0")</f>
        <v>0</v>
      </c>
      <c r="AV1122" s="9" t="str">
        <f>IFERROR(VLOOKUP($AN1122,'Introduction probability'!$A$1:$L$128,11,FALSE),"0")</f>
        <v>0</v>
      </c>
      <c r="AW1122" s="9" t="str">
        <f>IFERROR(VLOOKUP($AN1122,'Introduction probability'!$A$1:$L$128,12,FALSE),"0")</f>
        <v>0</v>
      </c>
      <c r="AY1122" s="2">
        <f t="shared" si="411"/>
        <v>0</v>
      </c>
      <c r="AZ1122" s="2">
        <f t="shared" si="412"/>
        <v>0</v>
      </c>
      <c r="BA1122" s="2">
        <f t="shared" si="425"/>
        <v>0</v>
      </c>
      <c r="BB1122" s="2">
        <f t="shared" si="426"/>
        <v>0</v>
      </c>
      <c r="BC1122" s="2">
        <f t="shared" si="427"/>
        <v>0</v>
      </c>
      <c r="BD1122" s="2">
        <f t="shared" si="428"/>
        <v>0</v>
      </c>
      <c r="BE1122" s="2">
        <f t="shared" si="429"/>
        <v>0</v>
      </c>
      <c r="BF1122" s="2">
        <f t="shared" si="430"/>
        <v>0</v>
      </c>
      <c r="BG1122" s="2">
        <f t="shared" si="431"/>
        <v>0</v>
      </c>
      <c r="BH1122" s="2">
        <f t="shared" si="432"/>
        <v>0</v>
      </c>
    </row>
    <row r="1123" spans="1:60" x14ac:dyDescent="0.25">
      <c r="A1123" s="1" t="s">
        <v>353</v>
      </c>
      <c r="B1123" s="1" t="s">
        <v>354</v>
      </c>
      <c r="C1123" s="1" t="s">
        <v>341</v>
      </c>
      <c r="D1123" s="1" t="s">
        <v>514</v>
      </c>
      <c r="E1123" s="1" t="s">
        <v>206</v>
      </c>
      <c r="F1123" s="1" t="s">
        <v>207</v>
      </c>
      <c r="G1123" s="1" t="s">
        <v>144</v>
      </c>
      <c r="H1123" s="1" t="s">
        <v>17</v>
      </c>
      <c r="I1123" s="1" t="s">
        <v>535</v>
      </c>
      <c r="J1123" s="1" t="s">
        <v>257</v>
      </c>
      <c r="K1123" s="1" t="s">
        <v>16</v>
      </c>
      <c r="L1123" s="1" t="s">
        <v>146</v>
      </c>
      <c r="M1123" s="2" t="str">
        <f t="shared" si="413"/>
        <v>UK9011011</v>
      </c>
      <c r="N1123" s="2" t="str">
        <f t="shared" si="414"/>
        <v>Chichester and Langstone Harbours</v>
      </c>
      <c r="O1123" s="2" t="str">
        <f t="shared" si="415"/>
        <v>SPA</v>
      </c>
      <c r="P1123" s="2" t="str">
        <f t="shared" si="416"/>
        <v>H1210</v>
      </c>
      <c r="Q1123"/>
      <c r="R1123"/>
      <c r="S1123"/>
      <c r="T1123"/>
      <c r="U1123" s="9">
        <f t="shared" si="417"/>
        <v>0</v>
      </c>
      <c r="V1123" s="9">
        <f t="shared" si="418"/>
        <v>0</v>
      </c>
      <c r="W1123" s="9">
        <f t="shared" si="419"/>
        <v>0</v>
      </c>
      <c r="X1123" s="9">
        <f t="shared" si="420"/>
        <v>0</v>
      </c>
      <c r="Y1123" s="9">
        <f t="shared" si="421"/>
        <v>0</v>
      </c>
      <c r="Z1123" s="9">
        <f t="shared" si="422"/>
        <v>0</v>
      </c>
      <c r="AA1123" s="9">
        <f t="shared" si="423"/>
        <v>0</v>
      </c>
      <c r="AB1123" s="9">
        <f t="shared" si="424"/>
        <v>0</v>
      </c>
      <c r="AN1123" s="10" t="str">
        <f t="shared" si="409"/>
        <v/>
      </c>
      <c r="AO1123" s="10">
        <f t="shared" si="410"/>
        <v>0</v>
      </c>
      <c r="AP1123" s="9" t="str">
        <f>IFERROR(VLOOKUP($AN1123,'Introduction probability'!$A$1:$L$128,5,FALSE),"0")</f>
        <v>0</v>
      </c>
      <c r="AQ1123" s="9" t="str">
        <f>IFERROR(VLOOKUP($AN1123,'Introduction probability'!$A$1:$L$128,6,FALSE),"0")</f>
        <v>0</v>
      </c>
      <c r="AR1123" s="9" t="str">
        <f>IFERROR(VLOOKUP($AN1123,'Introduction probability'!$A$1:$L$128,7,FALSE),"0")</f>
        <v>0</v>
      </c>
      <c r="AS1123" s="9" t="str">
        <f>IFERROR(VLOOKUP($AN1123,'Introduction probability'!$A$1:$L$128,8,FALSE),"0")</f>
        <v>0</v>
      </c>
      <c r="AT1123" s="9" t="str">
        <f>IFERROR(VLOOKUP($AN1123,'Introduction probability'!$A$1:$L$128,9,FALSE),"0")</f>
        <v>0</v>
      </c>
      <c r="AU1123" s="9" t="str">
        <f>IFERROR(VLOOKUP($AN1123,'Introduction probability'!$A$1:$L$128,10,FALSE),"0")</f>
        <v>0</v>
      </c>
      <c r="AV1123" s="9" t="str">
        <f>IFERROR(VLOOKUP($AN1123,'Introduction probability'!$A$1:$L$128,11,FALSE),"0")</f>
        <v>0</v>
      </c>
      <c r="AW1123" s="9" t="str">
        <f>IFERROR(VLOOKUP($AN1123,'Introduction probability'!$A$1:$L$128,12,FALSE),"0")</f>
        <v>0</v>
      </c>
      <c r="AY1123" s="2">
        <f t="shared" si="411"/>
        <v>0</v>
      </c>
      <c r="AZ1123" s="2">
        <f t="shared" si="412"/>
        <v>0</v>
      </c>
      <c r="BA1123" s="2">
        <f t="shared" si="425"/>
        <v>0</v>
      </c>
      <c r="BB1123" s="2">
        <f t="shared" si="426"/>
        <v>0</v>
      </c>
      <c r="BC1123" s="2">
        <f t="shared" si="427"/>
        <v>0</v>
      </c>
      <c r="BD1123" s="2">
        <f t="shared" si="428"/>
        <v>0</v>
      </c>
      <c r="BE1123" s="2">
        <f t="shared" si="429"/>
        <v>0</v>
      </c>
      <c r="BF1123" s="2">
        <f t="shared" si="430"/>
        <v>0</v>
      </c>
      <c r="BG1123" s="2">
        <f t="shared" si="431"/>
        <v>0</v>
      </c>
      <c r="BH1123" s="2">
        <f t="shared" si="432"/>
        <v>0</v>
      </c>
    </row>
    <row r="1124" spans="1:60" x14ac:dyDescent="0.25">
      <c r="A1124" s="1" t="s">
        <v>353</v>
      </c>
      <c r="B1124" s="1" t="s">
        <v>354</v>
      </c>
      <c r="C1124" s="1" t="s">
        <v>341</v>
      </c>
      <c r="D1124" s="1" t="s">
        <v>514</v>
      </c>
      <c r="E1124" s="1" t="s">
        <v>206</v>
      </c>
      <c r="F1124" s="1" t="s">
        <v>207</v>
      </c>
      <c r="G1124" s="1" t="s">
        <v>144</v>
      </c>
      <c r="H1124" s="1" t="s">
        <v>17</v>
      </c>
      <c r="I1124" s="1" t="s">
        <v>530</v>
      </c>
      <c r="J1124" s="1" t="s">
        <v>145</v>
      </c>
      <c r="K1124" s="1" t="s">
        <v>16</v>
      </c>
      <c r="L1124" s="1" t="s">
        <v>146</v>
      </c>
      <c r="M1124" s="2" t="str">
        <f t="shared" si="413"/>
        <v>UK9011011</v>
      </c>
      <c r="N1124" s="2" t="str">
        <f t="shared" si="414"/>
        <v>Chichester and Langstone Harbours</v>
      </c>
      <c r="O1124" s="2" t="str">
        <f t="shared" si="415"/>
        <v>SPA</v>
      </c>
      <c r="P1124" s="2" t="str">
        <f t="shared" si="416"/>
        <v>H1330</v>
      </c>
      <c r="Q1124"/>
      <c r="R1124"/>
      <c r="S1124"/>
      <c r="T1124"/>
      <c r="U1124" s="9">
        <f t="shared" si="417"/>
        <v>0</v>
      </c>
      <c r="V1124" s="9">
        <f t="shared" si="418"/>
        <v>0</v>
      </c>
      <c r="W1124" s="9">
        <f t="shared" si="419"/>
        <v>0</v>
      </c>
      <c r="X1124" s="9">
        <f t="shared" si="420"/>
        <v>0</v>
      </c>
      <c r="Y1124" s="9">
        <f t="shared" si="421"/>
        <v>0</v>
      </c>
      <c r="Z1124" s="9">
        <f t="shared" si="422"/>
        <v>0</v>
      </c>
      <c r="AA1124" s="9">
        <f t="shared" si="423"/>
        <v>0</v>
      </c>
      <c r="AB1124" s="9">
        <f t="shared" si="424"/>
        <v>0</v>
      </c>
      <c r="AN1124" s="10" t="str">
        <f t="shared" si="409"/>
        <v/>
      </c>
      <c r="AO1124" s="10">
        <f t="shared" si="410"/>
        <v>0</v>
      </c>
      <c r="AP1124" s="9" t="str">
        <f>IFERROR(VLOOKUP($AN1124,'Introduction probability'!$A$1:$L$128,5,FALSE),"0")</f>
        <v>0</v>
      </c>
      <c r="AQ1124" s="9" t="str">
        <f>IFERROR(VLOOKUP($AN1124,'Introduction probability'!$A$1:$L$128,6,FALSE),"0")</f>
        <v>0</v>
      </c>
      <c r="AR1124" s="9" t="str">
        <f>IFERROR(VLOOKUP($AN1124,'Introduction probability'!$A$1:$L$128,7,FALSE),"0")</f>
        <v>0</v>
      </c>
      <c r="AS1124" s="9" t="str">
        <f>IFERROR(VLOOKUP($AN1124,'Introduction probability'!$A$1:$L$128,8,FALSE),"0")</f>
        <v>0</v>
      </c>
      <c r="AT1124" s="9" t="str">
        <f>IFERROR(VLOOKUP($AN1124,'Introduction probability'!$A$1:$L$128,9,FALSE),"0")</f>
        <v>0</v>
      </c>
      <c r="AU1124" s="9" t="str">
        <f>IFERROR(VLOOKUP($AN1124,'Introduction probability'!$A$1:$L$128,10,FALSE),"0")</f>
        <v>0</v>
      </c>
      <c r="AV1124" s="9" t="str">
        <f>IFERROR(VLOOKUP($AN1124,'Introduction probability'!$A$1:$L$128,11,FALSE),"0")</f>
        <v>0</v>
      </c>
      <c r="AW1124" s="9" t="str">
        <f>IFERROR(VLOOKUP($AN1124,'Introduction probability'!$A$1:$L$128,12,FALSE),"0")</f>
        <v>0</v>
      </c>
      <c r="AY1124" s="2">
        <f t="shared" si="411"/>
        <v>0</v>
      </c>
      <c r="AZ1124" s="2">
        <f t="shared" si="412"/>
        <v>0</v>
      </c>
      <c r="BA1124" s="2">
        <f t="shared" si="425"/>
        <v>0</v>
      </c>
      <c r="BB1124" s="2">
        <f t="shared" si="426"/>
        <v>0</v>
      </c>
      <c r="BC1124" s="2">
        <f t="shared" si="427"/>
        <v>0</v>
      </c>
      <c r="BD1124" s="2">
        <f t="shared" si="428"/>
        <v>0</v>
      </c>
      <c r="BE1124" s="2">
        <f t="shared" si="429"/>
        <v>0</v>
      </c>
      <c r="BF1124" s="2">
        <f t="shared" si="430"/>
        <v>0</v>
      </c>
      <c r="BG1124" s="2">
        <f t="shared" si="431"/>
        <v>0</v>
      </c>
      <c r="BH1124" s="2">
        <f t="shared" si="432"/>
        <v>0</v>
      </c>
    </row>
    <row r="1125" spans="1:60" x14ac:dyDescent="0.25">
      <c r="A1125" s="1" t="s">
        <v>353</v>
      </c>
      <c r="B1125" s="1" t="s">
        <v>354</v>
      </c>
      <c r="C1125" s="1" t="s">
        <v>341</v>
      </c>
      <c r="D1125" s="1" t="s">
        <v>514</v>
      </c>
      <c r="E1125" s="1" t="s">
        <v>206</v>
      </c>
      <c r="F1125" s="1" t="s">
        <v>207</v>
      </c>
      <c r="G1125" s="1" t="s">
        <v>144</v>
      </c>
      <c r="H1125" s="1" t="s">
        <v>17</v>
      </c>
      <c r="I1125" s="1" t="s">
        <v>536</v>
      </c>
      <c r="J1125" s="1" t="s">
        <v>147</v>
      </c>
      <c r="K1125" s="1" t="s">
        <v>16</v>
      </c>
      <c r="L1125" s="1" t="s">
        <v>146</v>
      </c>
      <c r="M1125" s="2" t="str">
        <f t="shared" si="413"/>
        <v>UK9011011</v>
      </c>
      <c r="N1125" s="2" t="str">
        <f t="shared" si="414"/>
        <v>Chichester and Langstone Harbours</v>
      </c>
      <c r="O1125" s="2" t="str">
        <f t="shared" si="415"/>
        <v>SPA</v>
      </c>
      <c r="P1125" s="2" t="str">
        <f t="shared" si="416"/>
        <v>H1150</v>
      </c>
      <c r="Q1125"/>
      <c r="R1125"/>
      <c r="S1125"/>
      <c r="T1125"/>
      <c r="U1125" s="9">
        <f t="shared" si="417"/>
        <v>0</v>
      </c>
      <c r="V1125" s="9">
        <f t="shared" si="418"/>
        <v>0</v>
      </c>
      <c r="W1125" s="9">
        <f t="shared" si="419"/>
        <v>0</v>
      </c>
      <c r="X1125" s="9">
        <f t="shared" si="420"/>
        <v>0</v>
      </c>
      <c r="Y1125" s="9">
        <f t="shared" si="421"/>
        <v>0</v>
      </c>
      <c r="Z1125" s="9">
        <f t="shared" si="422"/>
        <v>0</v>
      </c>
      <c r="AA1125" s="9">
        <f t="shared" si="423"/>
        <v>0</v>
      </c>
      <c r="AB1125" s="9">
        <f t="shared" si="424"/>
        <v>0</v>
      </c>
      <c r="AN1125" s="10" t="str">
        <f t="shared" si="409"/>
        <v/>
      </c>
      <c r="AO1125" s="10">
        <f t="shared" si="410"/>
        <v>0</v>
      </c>
      <c r="AP1125" s="9" t="str">
        <f>IFERROR(VLOOKUP($AN1125,'Introduction probability'!$A$1:$L$128,5,FALSE),"0")</f>
        <v>0</v>
      </c>
      <c r="AQ1125" s="9" t="str">
        <f>IFERROR(VLOOKUP($AN1125,'Introduction probability'!$A$1:$L$128,6,FALSE),"0")</f>
        <v>0</v>
      </c>
      <c r="AR1125" s="9" t="str">
        <f>IFERROR(VLOOKUP($AN1125,'Introduction probability'!$A$1:$L$128,7,FALSE),"0")</f>
        <v>0</v>
      </c>
      <c r="AS1125" s="9" t="str">
        <f>IFERROR(VLOOKUP($AN1125,'Introduction probability'!$A$1:$L$128,8,FALSE),"0")</f>
        <v>0</v>
      </c>
      <c r="AT1125" s="9" t="str">
        <f>IFERROR(VLOOKUP($AN1125,'Introduction probability'!$A$1:$L$128,9,FALSE),"0")</f>
        <v>0</v>
      </c>
      <c r="AU1125" s="9" t="str">
        <f>IFERROR(VLOOKUP($AN1125,'Introduction probability'!$A$1:$L$128,10,FALSE),"0")</f>
        <v>0</v>
      </c>
      <c r="AV1125" s="9" t="str">
        <f>IFERROR(VLOOKUP($AN1125,'Introduction probability'!$A$1:$L$128,11,FALSE),"0")</f>
        <v>0</v>
      </c>
      <c r="AW1125" s="9" t="str">
        <f>IFERROR(VLOOKUP($AN1125,'Introduction probability'!$A$1:$L$128,12,FALSE),"0")</f>
        <v>0</v>
      </c>
      <c r="AY1125" s="2">
        <f t="shared" si="411"/>
        <v>0</v>
      </c>
      <c r="AZ1125" s="2">
        <f t="shared" si="412"/>
        <v>0</v>
      </c>
      <c r="BA1125" s="2">
        <f t="shared" si="425"/>
        <v>0</v>
      </c>
      <c r="BB1125" s="2">
        <f t="shared" si="426"/>
        <v>0</v>
      </c>
      <c r="BC1125" s="2">
        <f t="shared" si="427"/>
        <v>0</v>
      </c>
      <c r="BD1125" s="2">
        <f t="shared" si="428"/>
        <v>0</v>
      </c>
      <c r="BE1125" s="2">
        <f t="shared" si="429"/>
        <v>0</v>
      </c>
      <c r="BF1125" s="2">
        <f t="shared" si="430"/>
        <v>0</v>
      </c>
      <c r="BG1125" s="2">
        <f t="shared" si="431"/>
        <v>0</v>
      </c>
      <c r="BH1125" s="2">
        <f t="shared" si="432"/>
        <v>0</v>
      </c>
    </row>
    <row r="1126" spans="1:60" x14ac:dyDescent="0.25">
      <c r="A1126" s="1" t="s">
        <v>353</v>
      </c>
      <c r="B1126" s="1" t="s">
        <v>354</v>
      </c>
      <c r="C1126" s="1" t="s">
        <v>341</v>
      </c>
      <c r="D1126" s="1" t="s">
        <v>514</v>
      </c>
      <c r="E1126" s="1" t="s">
        <v>206</v>
      </c>
      <c r="F1126" s="1" t="s">
        <v>207</v>
      </c>
      <c r="G1126" s="1" t="s">
        <v>144</v>
      </c>
      <c r="H1126" s="1" t="s">
        <v>17</v>
      </c>
      <c r="I1126" s="1" t="s">
        <v>596</v>
      </c>
      <c r="J1126" s="1" t="s">
        <v>187</v>
      </c>
      <c r="K1126" s="1" t="s">
        <v>16</v>
      </c>
      <c r="L1126" s="1" t="s">
        <v>146</v>
      </c>
      <c r="M1126" s="2" t="str">
        <f t="shared" si="413"/>
        <v>UK9011011</v>
      </c>
      <c r="N1126" s="2" t="str">
        <f t="shared" si="414"/>
        <v>Chichester and Langstone Harbours</v>
      </c>
      <c r="O1126" s="2" t="str">
        <f t="shared" si="415"/>
        <v>SPA</v>
      </c>
      <c r="P1126" s="2" t="str">
        <f t="shared" si="416"/>
        <v>SH_2</v>
      </c>
      <c r="Q1126"/>
      <c r="R1126"/>
      <c r="S1126"/>
      <c r="T1126"/>
      <c r="U1126" s="9">
        <f t="shared" si="417"/>
        <v>0</v>
      </c>
      <c r="V1126" s="9">
        <f t="shared" si="418"/>
        <v>0</v>
      </c>
      <c r="W1126" s="9">
        <f t="shared" si="419"/>
        <v>0</v>
      </c>
      <c r="X1126" s="9">
        <f t="shared" si="420"/>
        <v>0</v>
      </c>
      <c r="Y1126" s="9">
        <f t="shared" si="421"/>
        <v>0</v>
      </c>
      <c r="Z1126" s="9">
        <f t="shared" si="422"/>
        <v>0</v>
      </c>
      <c r="AA1126" s="9">
        <f t="shared" si="423"/>
        <v>0</v>
      </c>
      <c r="AB1126" s="9">
        <f t="shared" si="424"/>
        <v>0</v>
      </c>
      <c r="AN1126" s="10" t="str">
        <f t="shared" si="409"/>
        <v/>
      </c>
      <c r="AO1126" s="10">
        <f t="shared" si="410"/>
        <v>0</v>
      </c>
      <c r="AP1126" s="9" t="str">
        <f>IFERROR(VLOOKUP($AN1126,'Introduction probability'!$A$1:$L$128,5,FALSE),"0")</f>
        <v>0</v>
      </c>
      <c r="AQ1126" s="9" t="str">
        <f>IFERROR(VLOOKUP($AN1126,'Introduction probability'!$A$1:$L$128,6,FALSE),"0")</f>
        <v>0</v>
      </c>
      <c r="AR1126" s="9" t="str">
        <f>IFERROR(VLOOKUP($AN1126,'Introduction probability'!$A$1:$L$128,7,FALSE),"0")</f>
        <v>0</v>
      </c>
      <c r="AS1126" s="9" t="str">
        <f>IFERROR(VLOOKUP($AN1126,'Introduction probability'!$A$1:$L$128,8,FALSE),"0")</f>
        <v>0</v>
      </c>
      <c r="AT1126" s="9" t="str">
        <f>IFERROR(VLOOKUP($AN1126,'Introduction probability'!$A$1:$L$128,9,FALSE),"0")</f>
        <v>0</v>
      </c>
      <c r="AU1126" s="9" t="str">
        <f>IFERROR(VLOOKUP($AN1126,'Introduction probability'!$A$1:$L$128,10,FALSE),"0")</f>
        <v>0</v>
      </c>
      <c r="AV1126" s="9" t="str">
        <f>IFERROR(VLOOKUP($AN1126,'Introduction probability'!$A$1:$L$128,11,FALSE),"0")</f>
        <v>0</v>
      </c>
      <c r="AW1126" s="9" t="str">
        <f>IFERROR(VLOOKUP($AN1126,'Introduction probability'!$A$1:$L$128,12,FALSE),"0")</f>
        <v>0</v>
      </c>
      <c r="AY1126" s="2">
        <f t="shared" si="411"/>
        <v>0</v>
      </c>
      <c r="AZ1126" s="2">
        <f t="shared" si="412"/>
        <v>0</v>
      </c>
      <c r="BA1126" s="2">
        <f t="shared" si="425"/>
        <v>0</v>
      </c>
      <c r="BB1126" s="2">
        <f t="shared" si="426"/>
        <v>0</v>
      </c>
      <c r="BC1126" s="2">
        <f t="shared" si="427"/>
        <v>0</v>
      </c>
      <c r="BD1126" s="2">
        <f t="shared" si="428"/>
        <v>0</v>
      </c>
      <c r="BE1126" s="2">
        <f t="shared" si="429"/>
        <v>0</v>
      </c>
      <c r="BF1126" s="2">
        <f t="shared" si="430"/>
        <v>0</v>
      </c>
      <c r="BG1126" s="2">
        <f t="shared" si="431"/>
        <v>0</v>
      </c>
      <c r="BH1126" s="2">
        <f t="shared" si="432"/>
        <v>0</v>
      </c>
    </row>
    <row r="1127" spans="1:60" x14ac:dyDescent="0.25">
      <c r="A1127" s="1" t="s">
        <v>353</v>
      </c>
      <c r="B1127" s="1" t="s">
        <v>354</v>
      </c>
      <c r="C1127" s="1" t="s">
        <v>341</v>
      </c>
      <c r="D1127" s="1" t="s">
        <v>514</v>
      </c>
      <c r="E1127" s="1" t="s">
        <v>206</v>
      </c>
      <c r="F1127" s="1" t="s">
        <v>207</v>
      </c>
      <c r="G1127" s="1" t="s">
        <v>144</v>
      </c>
      <c r="H1127" s="1" t="s">
        <v>17</v>
      </c>
      <c r="I1127" s="1" t="s">
        <v>459</v>
      </c>
      <c r="J1127" s="1" t="s">
        <v>46</v>
      </c>
      <c r="K1127" s="1" t="s">
        <v>16</v>
      </c>
      <c r="L1127" s="1" t="s">
        <v>19</v>
      </c>
      <c r="M1127" s="2" t="str">
        <f t="shared" si="413"/>
        <v>UK9011011</v>
      </c>
      <c r="N1127" s="2" t="str">
        <f t="shared" si="414"/>
        <v>Chichester and Langstone Harbours</v>
      </c>
      <c r="O1127" s="2" t="str">
        <f t="shared" si="415"/>
        <v>SPA</v>
      </c>
      <c r="P1127" s="2" t="str">
        <f t="shared" si="416"/>
        <v>A2.4</v>
      </c>
      <c r="Q1127"/>
      <c r="R1127"/>
      <c r="S1127"/>
      <c r="T1127"/>
      <c r="U1127" s="9">
        <f t="shared" si="417"/>
        <v>0</v>
      </c>
      <c r="V1127" s="9">
        <f t="shared" si="418"/>
        <v>0</v>
      </c>
      <c r="W1127" s="9">
        <f t="shared" si="419"/>
        <v>0</v>
      </c>
      <c r="X1127" s="9">
        <f t="shared" si="420"/>
        <v>0</v>
      </c>
      <c r="Y1127" s="9">
        <f t="shared" si="421"/>
        <v>0</v>
      </c>
      <c r="Z1127" s="9">
        <f t="shared" si="422"/>
        <v>0</v>
      </c>
      <c r="AA1127" s="9">
        <f t="shared" si="423"/>
        <v>0</v>
      </c>
      <c r="AB1127" s="9">
        <f t="shared" si="424"/>
        <v>0</v>
      </c>
      <c r="AN1127" s="10" t="str">
        <f t="shared" si="409"/>
        <v/>
      </c>
      <c r="AO1127" s="10">
        <f t="shared" si="410"/>
        <v>0</v>
      </c>
      <c r="AP1127" s="9" t="str">
        <f>IFERROR(VLOOKUP($AN1127,'Introduction probability'!$A$1:$L$128,5,FALSE),"0")</f>
        <v>0</v>
      </c>
      <c r="AQ1127" s="9" t="str">
        <f>IFERROR(VLOOKUP($AN1127,'Introduction probability'!$A$1:$L$128,6,FALSE),"0")</f>
        <v>0</v>
      </c>
      <c r="AR1127" s="9" t="str">
        <f>IFERROR(VLOOKUP($AN1127,'Introduction probability'!$A$1:$L$128,7,FALSE),"0")</f>
        <v>0</v>
      </c>
      <c r="AS1127" s="9" t="str">
        <f>IFERROR(VLOOKUP($AN1127,'Introduction probability'!$A$1:$L$128,8,FALSE),"0")</f>
        <v>0</v>
      </c>
      <c r="AT1127" s="9" t="str">
        <f>IFERROR(VLOOKUP($AN1127,'Introduction probability'!$A$1:$L$128,9,FALSE),"0")</f>
        <v>0</v>
      </c>
      <c r="AU1127" s="9" t="str">
        <f>IFERROR(VLOOKUP($AN1127,'Introduction probability'!$A$1:$L$128,10,FALSE),"0")</f>
        <v>0</v>
      </c>
      <c r="AV1127" s="9" t="str">
        <f>IFERROR(VLOOKUP($AN1127,'Introduction probability'!$A$1:$L$128,11,FALSE),"0")</f>
        <v>0</v>
      </c>
      <c r="AW1127" s="9" t="str">
        <f>IFERROR(VLOOKUP($AN1127,'Introduction probability'!$A$1:$L$128,12,FALSE),"0")</f>
        <v>0</v>
      </c>
      <c r="AY1127" s="2">
        <f t="shared" si="411"/>
        <v>0</v>
      </c>
      <c r="AZ1127" s="2">
        <f t="shared" si="412"/>
        <v>0</v>
      </c>
      <c r="BA1127" s="2">
        <f t="shared" si="425"/>
        <v>0</v>
      </c>
      <c r="BB1127" s="2">
        <f t="shared" si="426"/>
        <v>0</v>
      </c>
      <c r="BC1127" s="2">
        <f t="shared" si="427"/>
        <v>0</v>
      </c>
      <c r="BD1127" s="2">
        <f t="shared" si="428"/>
        <v>0</v>
      </c>
      <c r="BE1127" s="2">
        <f t="shared" si="429"/>
        <v>0</v>
      </c>
      <c r="BF1127" s="2">
        <f t="shared" si="430"/>
        <v>0</v>
      </c>
      <c r="BG1127" s="2">
        <f t="shared" si="431"/>
        <v>0</v>
      </c>
      <c r="BH1127" s="2">
        <f t="shared" si="432"/>
        <v>0</v>
      </c>
    </row>
    <row r="1128" spans="1:60" x14ac:dyDescent="0.25">
      <c r="A1128" s="1" t="s">
        <v>353</v>
      </c>
      <c r="B1128" s="1" t="s">
        <v>354</v>
      </c>
      <c r="C1128" s="1" t="s">
        <v>341</v>
      </c>
      <c r="D1128" s="1" t="s">
        <v>514</v>
      </c>
      <c r="E1128" s="1" t="s">
        <v>206</v>
      </c>
      <c r="F1128" s="1" t="s">
        <v>207</v>
      </c>
      <c r="G1128" s="1" t="s">
        <v>144</v>
      </c>
      <c r="H1128" s="1" t="s">
        <v>17</v>
      </c>
      <c r="I1128" s="1" t="s">
        <v>444</v>
      </c>
      <c r="J1128" s="1" t="s">
        <v>27</v>
      </c>
      <c r="K1128" s="1" t="s">
        <v>16</v>
      </c>
      <c r="L1128" s="1" t="s">
        <v>19</v>
      </c>
      <c r="M1128" s="2" t="str">
        <f t="shared" si="413"/>
        <v>UK9011011</v>
      </c>
      <c r="N1128" s="2" t="str">
        <f t="shared" si="414"/>
        <v>Chichester and Langstone Harbours</v>
      </c>
      <c r="O1128" s="2" t="str">
        <f t="shared" si="415"/>
        <v>SPA</v>
      </c>
      <c r="P1128" s="2" t="str">
        <f t="shared" si="416"/>
        <v>A2.3</v>
      </c>
      <c r="Q1128"/>
      <c r="R1128"/>
      <c r="S1128"/>
      <c r="T1128"/>
      <c r="U1128" s="9">
        <f t="shared" si="417"/>
        <v>0</v>
      </c>
      <c r="V1128" s="9">
        <f t="shared" si="418"/>
        <v>0</v>
      </c>
      <c r="W1128" s="9">
        <f t="shared" si="419"/>
        <v>0</v>
      </c>
      <c r="X1128" s="9">
        <f t="shared" si="420"/>
        <v>0</v>
      </c>
      <c r="Y1128" s="9">
        <f t="shared" si="421"/>
        <v>0</v>
      </c>
      <c r="Z1128" s="9">
        <f t="shared" si="422"/>
        <v>0</v>
      </c>
      <c r="AA1128" s="9">
        <f t="shared" si="423"/>
        <v>0</v>
      </c>
      <c r="AB1128" s="9">
        <f t="shared" si="424"/>
        <v>0</v>
      </c>
      <c r="AN1128" s="10" t="str">
        <f t="shared" si="409"/>
        <v/>
      </c>
      <c r="AO1128" s="10">
        <f t="shared" si="410"/>
        <v>0</v>
      </c>
      <c r="AP1128" s="9" t="str">
        <f>IFERROR(VLOOKUP($AN1128,'Introduction probability'!$A$1:$L$128,5,FALSE),"0")</f>
        <v>0</v>
      </c>
      <c r="AQ1128" s="9" t="str">
        <f>IFERROR(VLOOKUP($AN1128,'Introduction probability'!$A$1:$L$128,6,FALSE),"0")</f>
        <v>0</v>
      </c>
      <c r="AR1128" s="9" t="str">
        <f>IFERROR(VLOOKUP($AN1128,'Introduction probability'!$A$1:$L$128,7,FALSE),"0")</f>
        <v>0</v>
      </c>
      <c r="AS1128" s="9" t="str">
        <f>IFERROR(VLOOKUP($AN1128,'Introduction probability'!$A$1:$L$128,8,FALSE),"0")</f>
        <v>0</v>
      </c>
      <c r="AT1128" s="9" t="str">
        <f>IFERROR(VLOOKUP($AN1128,'Introduction probability'!$A$1:$L$128,9,FALSE),"0")</f>
        <v>0</v>
      </c>
      <c r="AU1128" s="9" t="str">
        <f>IFERROR(VLOOKUP($AN1128,'Introduction probability'!$A$1:$L$128,10,FALSE),"0")</f>
        <v>0</v>
      </c>
      <c r="AV1128" s="9" t="str">
        <f>IFERROR(VLOOKUP($AN1128,'Introduction probability'!$A$1:$L$128,11,FALSE),"0")</f>
        <v>0</v>
      </c>
      <c r="AW1128" s="9" t="str">
        <f>IFERROR(VLOOKUP($AN1128,'Introduction probability'!$A$1:$L$128,12,FALSE),"0")</f>
        <v>0</v>
      </c>
      <c r="AY1128" s="2">
        <f t="shared" si="411"/>
        <v>0</v>
      </c>
      <c r="AZ1128" s="2">
        <f t="shared" si="412"/>
        <v>0</v>
      </c>
      <c r="BA1128" s="2">
        <f t="shared" si="425"/>
        <v>0</v>
      </c>
      <c r="BB1128" s="2">
        <f t="shared" si="426"/>
        <v>0</v>
      </c>
      <c r="BC1128" s="2">
        <f t="shared" si="427"/>
        <v>0</v>
      </c>
      <c r="BD1128" s="2">
        <f t="shared" si="428"/>
        <v>0</v>
      </c>
      <c r="BE1128" s="2">
        <f t="shared" si="429"/>
        <v>0</v>
      </c>
      <c r="BF1128" s="2">
        <f t="shared" si="430"/>
        <v>0</v>
      </c>
      <c r="BG1128" s="2">
        <f t="shared" si="431"/>
        <v>0</v>
      </c>
      <c r="BH1128" s="2">
        <f t="shared" si="432"/>
        <v>0</v>
      </c>
    </row>
    <row r="1129" spans="1:60" x14ac:dyDescent="0.25">
      <c r="A1129" s="1" t="s">
        <v>353</v>
      </c>
      <c r="B1129" s="1" t="s">
        <v>354</v>
      </c>
      <c r="C1129" s="1" t="s">
        <v>341</v>
      </c>
      <c r="D1129" s="1" t="s">
        <v>514</v>
      </c>
      <c r="E1129" s="1" t="s">
        <v>206</v>
      </c>
      <c r="F1129" s="1" t="s">
        <v>207</v>
      </c>
      <c r="G1129" s="1" t="s">
        <v>144</v>
      </c>
      <c r="H1129" s="1" t="s">
        <v>17</v>
      </c>
      <c r="I1129" s="1" t="s">
        <v>595</v>
      </c>
      <c r="J1129" s="1" t="s">
        <v>155</v>
      </c>
      <c r="K1129" s="1" t="s">
        <v>16</v>
      </c>
      <c r="L1129" s="1" t="s">
        <v>19</v>
      </c>
      <c r="M1129" s="2" t="str">
        <f t="shared" si="413"/>
        <v>UK9011011</v>
      </c>
      <c r="N1129" s="2" t="str">
        <f t="shared" si="414"/>
        <v>Chichester and Langstone Harbours</v>
      </c>
      <c r="O1129" s="2" t="str">
        <f t="shared" si="415"/>
        <v>SPA</v>
      </c>
      <c r="P1129" s="2" t="str">
        <f t="shared" si="416"/>
        <v>A1</v>
      </c>
      <c r="Q1129"/>
      <c r="R1129"/>
      <c r="S1129"/>
      <c r="T1129"/>
      <c r="U1129" s="9">
        <f t="shared" si="417"/>
        <v>0</v>
      </c>
      <c r="V1129" s="9">
        <f t="shared" si="418"/>
        <v>0</v>
      </c>
      <c r="W1129" s="9">
        <f t="shared" si="419"/>
        <v>0</v>
      </c>
      <c r="X1129" s="9">
        <f t="shared" si="420"/>
        <v>0</v>
      </c>
      <c r="Y1129" s="9">
        <f t="shared" si="421"/>
        <v>0</v>
      </c>
      <c r="Z1129" s="9">
        <f t="shared" si="422"/>
        <v>0</v>
      </c>
      <c r="AA1129" s="9">
        <f t="shared" si="423"/>
        <v>0</v>
      </c>
      <c r="AB1129" s="9">
        <f t="shared" si="424"/>
        <v>0</v>
      </c>
      <c r="AN1129" s="10" t="str">
        <f t="shared" si="409"/>
        <v/>
      </c>
      <c r="AO1129" s="10">
        <f t="shared" si="410"/>
        <v>0</v>
      </c>
      <c r="AP1129" s="9" t="str">
        <f>IFERROR(VLOOKUP($AN1129,'Introduction probability'!$A$1:$L$128,5,FALSE),"0")</f>
        <v>0</v>
      </c>
      <c r="AQ1129" s="9" t="str">
        <f>IFERROR(VLOOKUP($AN1129,'Introduction probability'!$A$1:$L$128,6,FALSE),"0")</f>
        <v>0</v>
      </c>
      <c r="AR1129" s="9" t="str">
        <f>IFERROR(VLOOKUP($AN1129,'Introduction probability'!$A$1:$L$128,7,FALSE),"0")</f>
        <v>0</v>
      </c>
      <c r="AS1129" s="9" t="str">
        <f>IFERROR(VLOOKUP($AN1129,'Introduction probability'!$A$1:$L$128,8,FALSE),"0")</f>
        <v>0</v>
      </c>
      <c r="AT1129" s="9" t="str">
        <f>IFERROR(VLOOKUP($AN1129,'Introduction probability'!$A$1:$L$128,9,FALSE),"0")</f>
        <v>0</v>
      </c>
      <c r="AU1129" s="9" t="str">
        <f>IFERROR(VLOOKUP($AN1129,'Introduction probability'!$A$1:$L$128,10,FALSE),"0")</f>
        <v>0</v>
      </c>
      <c r="AV1129" s="9" t="str">
        <f>IFERROR(VLOOKUP($AN1129,'Introduction probability'!$A$1:$L$128,11,FALSE),"0")</f>
        <v>0</v>
      </c>
      <c r="AW1129" s="9" t="str">
        <f>IFERROR(VLOOKUP($AN1129,'Introduction probability'!$A$1:$L$128,12,FALSE),"0")</f>
        <v>0</v>
      </c>
      <c r="AY1129" s="2">
        <f t="shared" si="411"/>
        <v>0</v>
      </c>
      <c r="AZ1129" s="2">
        <f t="shared" si="412"/>
        <v>0</v>
      </c>
      <c r="BA1129" s="2">
        <f t="shared" si="425"/>
        <v>0</v>
      </c>
      <c r="BB1129" s="2">
        <f t="shared" si="426"/>
        <v>0</v>
      </c>
      <c r="BC1129" s="2">
        <f t="shared" si="427"/>
        <v>0</v>
      </c>
      <c r="BD1129" s="2">
        <f t="shared" si="428"/>
        <v>0</v>
      </c>
      <c r="BE1129" s="2">
        <f t="shared" si="429"/>
        <v>0</v>
      </c>
      <c r="BF1129" s="2">
        <f t="shared" si="430"/>
        <v>0</v>
      </c>
      <c r="BG1129" s="2">
        <f t="shared" si="431"/>
        <v>0</v>
      </c>
      <c r="BH1129" s="2">
        <f t="shared" si="432"/>
        <v>0</v>
      </c>
    </row>
    <row r="1130" spans="1:60" x14ac:dyDescent="0.25">
      <c r="A1130" s="1" t="s">
        <v>353</v>
      </c>
      <c r="B1130" s="1" t="s">
        <v>354</v>
      </c>
      <c r="C1130" s="1" t="s">
        <v>341</v>
      </c>
      <c r="D1130" s="1" t="s">
        <v>514</v>
      </c>
      <c r="E1130" s="1" t="s">
        <v>206</v>
      </c>
      <c r="F1130" s="1" t="s">
        <v>207</v>
      </c>
      <c r="G1130" s="1" t="s">
        <v>144</v>
      </c>
      <c r="H1130" s="1" t="s">
        <v>17</v>
      </c>
      <c r="I1130" s="1" t="s">
        <v>465</v>
      </c>
      <c r="J1130" s="1" t="s">
        <v>56</v>
      </c>
      <c r="K1130" s="1" t="s">
        <v>16</v>
      </c>
      <c r="L1130" s="1" t="s">
        <v>19</v>
      </c>
      <c r="M1130" s="2" t="str">
        <f t="shared" si="413"/>
        <v>UK9011011</v>
      </c>
      <c r="N1130" s="2" t="str">
        <f t="shared" si="414"/>
        <v>Chichester and Langstone Harbours</v>
      </c>
      <c r="O1130" s="2" t="str">
        <f t="shared" si="415"/>
        <v>SPA</v>
      </c>
      <c r="P1130" s="2" t="str">
        <f t="shared" si="416"/>
        <v>A2.2</v>
      </c>
      <c r="Q1130"/>
      <c r="R1130"/>
      <c r="S1130"/>
      <c r="T1130"/>
      <c r="U1130" s="9">
        <f t="shared" si="417"/>
        <v>0</v>
      </c>
      <c r="V1130" s="9">
        <f t="shared" si="418"/>
        <v>0</v>
      </c>
      <c r="W1130" s="9">
        <f t="shared" si="419"/>
        <v>0</v>
      </c>
      <c r="X1130" s="9">
        <f t="shared" si="420"/>
        <v>0</v>
      </c>
      <c r="Y1130" s="9">
        <f t="shared" si="421"/>
        <v>0</v>
      </c>
      <c r="Z1130" s="9">
        <f t="shared" si="422"/>
        <v>0</v>
      </c>
      <c r="AA1130" s="9">
        <f t="shared" si="423"/>
        <v>0</v>
      </c>
      <c r="AB1130" s="9">
        <f t="shared" si="424"/>
        <v>0</v>
      </c>
      <c r="AN1130" s="10" t="str">
        <f t="shared" si="409"/>
        <v/>
      </c>
      <c r="AO1130" s="10">
        <f t="shared" si="410"/>
        <v>0</v>
      </c>
      <c r="AP1130" s="9" t="str">
        <f>IFERROR(VLOOKUP($AN1130,'Introduction probability'!$A$1:$L$128,5,FALSE),"0")</f>
        <v>0</v>
      </c>
      <c r="AQ1130" s="9" t="str">
        <f>IFERROR(VLOOKUP($AN1130,'Introduction probability'!$A$1:$L$128,6,FALSE),"0")</f>
        <v>0</v>
      </c>
      <c r="AR1130" s="9" t="str">
        <f>IFERROR(VLOOKUP($AN1130,'Introduction probability'!$A$1:$L$128,7,FALSE),"0")</f>
        <v>0</v>
      </c>
      <c r="AS1130" s="9" t="str">
        <f>IFERROR(VLOOKUP($AN1130,'Introduction probability'!$A$1:$L$128,8,FALSE),"0")</f>
        <v>0</v>
      </c>
      <c r="AT1130" s="9" t="str">
        <f>IFERROR(VLOOKUP($AN1130,'Introduction probability'!$A$1:$L$128,9,FALSE),"0")</f>
        <v>0</v>
      </c>
      <c r="AU1130" s="9" t="str">
        <f>IFERROR(VLOOKUP($AN1130,'Introduction probability'!$A$1:$L$128,10,FALSE),"0")</f>
        <v>0</v>
      </c>
      <c r="AV1130" s="9" t="str">
        <f>IFERROR(VLOOKUP($AN1130,'Introduction probability'!$A$1:$L$128,11,FALSE),"0")</f>
        <v>0</v>
      </c>
      <c r="AW1130" s="9" t="str">
        <f>IFERROR(VLOOKUP($AN1130,'Introduction probability'!$A$1:$L$128,12,FALSE),"0")</f>
        <v>0</v>
      </c>
      <c r="AY1130" s="2">
        <f t="shared" si="411"/>
        <v>0</v>
      </c>
      <c r="AZ1130" s="2">
        <f t="shared" si="412"/>
        <v>0</v>
      </c>
      <c r="BA1130" s="2">
        <f t="shared" si="425"/>
        <v>0</v>
      </c>
      <c r="BB1130" s="2">
        <f t="shared" si="426"/>
        <v>0</v>
      </c>
      <c r="BC1130" s="2">
        <f t="shared" si="427"/>
        <v>0</v>
      </c>
      <c r="BD1130" s="2">
        <f t="shared" si="428"/>
        <v>0</v>
      </c>
      <c r="BE1130" s="2">
        <f t="shared" si="429"/>
        <v>0</v>
      </c>
      <c r="BF1130" s="2">
        <f t="shared" si="430"/>
        <v>0</v>
      </c>
      <c r="BG1130" s="2">
        <f t="shared" si="431"/>
        <v>0</v>
      </c>
      <c r="BH1130" s="2">
        <f t="shared" si="432"/>
        <v>0</v>
      </c>
    </row>
    <row r="1131" spans="1:60" x14ac:dyDescent="0.25">
      <c r="A1131" s="1" t="s">
        <v>353</v>
      </c>
      <c r="B1131" s="1" t="s">
        <v>354</v>
      </c>
      <c r="C1131" s="1" t="s">
        <v>341</v>
      </c>
      <c r="D1131" s="1" t="s">
        <v>514</v>
      </c>
      <c r="E1131" s="1" t="s">
        <v>206</v>
      </c>
      <c r="F1131" s="1" t="s">
        <v>207</v>
      </c>
      <c r="G1131" s="1" t="s">
        <v>144</v>
      </c>
      <c r="H1131" s="1" t="s">
        <v>17</v>
      </c>
      <c r="I1131" s="1" t="s">
        <v>597</v>
      </c>
      <c r="J1131" s="1" t="s">
        <v>188</v>
      </c>
      <c r="K1131" s="1" t="s">
        <v>16</v>
      </c>
      <c r="L1131" s="1" t="s">
        <v>19</v>
      </c>
      <c r="M1131" s="2" t="str">
        <f t="shared" si="413"/>
        <v>UK9011011</v>
      </c>
      <c r="N1131" s="2" t="str">
        <f t="shared" si="414"/>
        <v>Chichester and Langstone Harbours</v>
      </c>
      <c r="O1131" s="2" t="str">
        <f t="shared" si="415"/>
        <v>SPA</v>
      </c>
      <c r="P1131" s="2" t="str">
        <f t="shared" si="416"/>
        <v>A2.61</v>
      </c>
      <c r="Q1131"/>
      <c r="R1131"/>
      <c r="S1131"/>
      <c r="T1131"/>
      <c r="U1131" s="9">
        <f t="shared" si="417"/>
        <v>0</v>
      </c>
      <c r="V1131" s="9">
        <f t="shared" si="418"/>
        <v>0</v>
      </c>
      <c r="W1131" s="9">
        <f t="shared" si="419"/>
        <v>0</v>
      </c>
      <c r="X1131" s="9">
        <f t="shared" si="420"/>
        <v>0</v>
      </c>
      <c r="Y1131" s="9">
        <f t="shared" si="421"/>
        <v>0</v>
      </c>
      <c r="Z1131" s="9">
        <f t="shared" si="422"/>
        <v>0</v>
      </c>
      <c r="AA1131" s="9">
        <f t="shared" si="423"/>
        <v>0</v>
      </c>
      <c r="AB1131" s="9">
        <f t="shared" si="424"/>
        <v>0</v>
      </c>
      <c r="AN1131" s="10" t="str">
        <f t="shared" si="409"/>
        <v/>
      </c>
      <c r="AO1131" s="10">
        <f t="shared" si="410"/>
        <v>0</v>
      </c>
      <c r="AP1131" s="9" t="str">
        <f>IFERROR(VLOOKUP($AN1131,'Introduction probability'!$A$1:$L$128,5,FALSE),"0")</f>
        <v>0</v>
      </c>
      <c r="AQ1131" s="9" t="str">
        <f>IFERROR(VLOOKUP($AN1131,'Introduction probability'!$A$1:$L$128,6,FALSE),"0")</f>
        <v>0</v>
      </c>
      <c r="AR1131" s="9" t="str">
        <f>IFERROR(VLOOKUP($AN1131,'Introduction probability'!$A$1:$L$128,7,FALSE),"0")</f>
        <v>0</v>
      </c>
      <c r="AS1131" s="9" t="str">
        <f>IFERROR(VLOOKUP($AN1131,'Introduction probability'!$A$1:$L$128,8,FALSE),"0")</f>
        <v>0</v>
      </c>
      <c r="AT1131" s="9" t="str">
        <f>IFERROR(VLOOKUP($AN1131,'Introduction probability'!$A$1:$L$128,9,FALSE),"0")</f>
        <v>0</v>
      </c>
      <c r="AU1131" s="9" t="str">
        <f>IFERROR(VLOOKUP($AN1131,'Introduction probability'!$A$1:$L$128,10,FALSE),"0")</f>
        <v>0</v>
      </c>
      <c r="AV1131" s="9" t="str">
        <f>IFERROR(VLOOKUP($AN1131,'Introduction probability'!$A$1:$L$128,11,FALSE),"0")</f>
        <v>0</v>
      </c>
      <c r="AW1131" s="9" t="str">
        <f>IFERROR(VLOOKUP($AN1131,'Introduction probability'!$A$1:$L$128,12,FALSE),"0")</f>
        <v>0</v>
      </c>
      <c r="AY1131" s="2">
        <f t="shared" si="411"/>
        <v>0</v>
      </c>
      <c r="AZ1131" s="2">
        <f t="shared" si="412"/>
        <v>0</v>
      </c>
      <c r="BA1131" s="2">
        <f t="shared" si="425"/>
        <v>0</v>
      </c>
      <c r="BB1131" s="2">
        <f t="shared" si="426"/>
        <v>0</v>
      </c>
      <c r="BC1131" s="2">
        <f t="shared" si="427"/>
        <v>0</v>
      </c>
      <c r="BD1131" s="2">
        <f t="shared" si="428"/>
        <v>0</v>
      </c>
      <c r="BE1131" s="2">
        <f t="shared" si="429"/>
        <v>0</v>
      </c>
      <c r="BF1131" s="2">
        <f t="shared" si="430"/>
        <v>0</v>
      </c>
      <c r="BG1131" s="2">
        <f t="shared" si="431"/>
        <v>0</v>
      </c>
      <c r="BH1131" s="2">
        <f t="shared" si="432"/>
        <v>0</v>
      </c>
    </row>
    <row r="1132" spans="1:60" x14ac:dyDescent="0.25">
      <c r="A1132" s="1" t="s">
        <v>353</v>
      </c>
      <c r="B1132" s="1" t="s">
        <v>354</v>
      </c>
      <c r="C1132" s="1" t="s">
        <v>341</v>
      </c>
      <c r="D1132" s="1" t="s">
        <v>514</v>
      </c>
      <c r="E1132" s="1" t="s">
        <v>206</v>
      </c>
      <c r="F1132" s="1" t="s">
        <v>207</v>
      </c>
      <c r="G1132" s="1" t="s">
        <v>144</v>
      </c>
      <c r="H1132" s="1" t="s">
        <v>17</v>
      </c>
      <c r="I1132" s="1" t="s">
        <v>537</v>
      </c>
      <c r="J1132" s="1" t="s">
        <v>258</v>
      </c>
      <c r="K1132" s="1" t="s">
        <v>16</v>
      </c>
      <c r="L1132" s="1" t="s">
        <v>146</v>
      </c>
      <c r="M1132" s="2" t="str">
        <f t="shared" si="413"/>
        <v>UK9011011</v>
      </c>
      <c r="N1132" s="2" t="str">
        <f t="shared" si="414"/>
        <v>Chichester and Langstone Harbours</v>
      </c>
      <c r="O1132" s="2" t="str">
        <f t="shared" si="415"/>
        <v>SPA</v>
      </c>
      <c r="P1132" s="2" t="str">
        <f t="shared" si="416"/>
        <v>H1420</v>
      </c>
      <c r="Q1132"/>
      <c r="R1132"/>
      <c r="S1132"/>
      <c r="T1132"/>
      <c r="U1132" s="9">
        <f t="shared" si="417"/>
        <v>0</v>
      </c>
      <c r="V1132" s="9">
        <f t="shared" si="418"/>
        <v>0</v>
      </c>
      <c r="W1132" s="9">
        <f t="shared" si="419"/>
        <v>0</v>
      </c>
      <c r="X1132" s="9">
        <f t="shared" si="420"/>
        <v>0</v>
      </c>
      <c r="Y1132" s="9">
        <f t="shared" si="421"/>
        <v>0</v>
      </c>
      <c r="Z1132" s="9">
        <f t="shared" si="422"/>
        <v>0</v>
      </c>
      <c r="AA1132" s="9">
        <f t="shared" si="423"/>
        <v>0</v>
      </c>
      <c r="AB1132" s="9">
        <f t="shared" si="424"/>
        <v>0</v>
      </c>
      <c r="AN1132" s="10" t="str">
        <f t="shared" si="409"/>
        <v/>
      </c>
      <c r="AO1132" s="10">
        <f t="shared" si="410"/>
        <v>0</v>
      </c>
      <c r="AP1132" s="9" t="str">
        <f>IFERROR(VLOOKUP($AN1132,'Introduction probability'!$A$1:$L$128,5,FALSE),"0")</f>
        <v>0</v>
      </c>
      <c r="AQ1132" s="9" t="str">
        <f>IFERROR(VLOOKUP($AN1132,'Introduction probability'!$A$1:$L$128,6,FALSE),"0")</f>
        <v>0</v>
      </c>
      <c r="AR1132" s="9" t="str">
        <f>IFERROR(VLOOKUP($AN1132,'Introduction probability'!$A$1:$L$128,7,FALSE),"0")</f>
        <v>0</v>
      </c>
      <c r="AS1132" s="9" t="str">
        <f>IFERROR(VLOOKUP($AN1132,'Introduction probability'!$A$1:$L$128,8,FALSE),"0")</f>
        <v>0</v>
      </c>
      <c r="AT1132" s="9" t="str">
        <f>IFERROR(VLOOKUP($AN1132,'Introduction probability'!$A$1:$L$128,9,FALSE),"0")</f>
        <v>0</v>
      </c>
      <c r="AU1132" s="9" t="str">
        <f>IFERROR(VLOOKUP($AN1132,'Introduction probability'!$A$1:$L$128,10,FALSE),"0")</f>
        <v>0</v>
      </c>
      <c r="AV1132" s="9" t="str">
        <f>IFERROR(VLOOKUP($AN1132,'Introduction probability'!$A$1:$L$128,11,FALSE),"0")</f>
        <v>0</v>
      </c>
      <c r="AW1132" s="9" t="str">
        <f>IFERROR(VLOOKUP($AN1132,'Introduction probability'!$A$1:$L$128,12,FALSE),"0")</f>
        <v>0</v>
      </c>
      <c r="AY1132" s="2">
        <f t="shared" si="411"/>
        <v>0</v>
      </c>
      <c r="AZ1132" s="2">
        <f t="shared" si="412"/>
        <v>0</v>
      </c>
      <c r="BA1132" s="2">
        <f t="shared" si="425"/>
        <v>0</v>
      </c>
      <c r="BB1132" s="2">
        <f t="shared" si="426"/>
        <v>0</v>
      </c>
      <c r="BC1132" s="2">
        <f t="shared" si="427"/>
        <v>0</v>
      </c>
      <c r="BD1132" s="2">
        <f t="shared" si="428"/>
        <v>0</v>
      </c>
      <c r="BE1132" s="2">
        <f t="shared" si="429"/>
        <v>0</v>
      </c>
      <c r="BF1132" s="2">
        <f t="shared" si="430"/>
        <v>0</v>
      </c>
      <c r="BG1132" s="2">
        <f t="shared" si="431"/>
        <v>0</v>
      </c>
      <c r="BH1132" s="2">
        <f t="shared" si="432"/>
        <v>0</v>
      </c>
    </row>
    <row r="1133" spans="1:60" x14ac:dyDescent="0.25">
      <c r="A1133" s="1" t="s">
        <v>353</v>
      </c>
      <c r="B1133" s="1" t="s">
        <v>354</v>
      </c>
      <c r="C1133" s="1" t="s">
        <v>341</v>
      </c>
      <c r="D1133" s="1" t="s">
        <v>514</v>
      </c>
      <c r="E1133" s="1" t="s">
        <v>206</v>
      </c>
      <c r="F1133" s="1" t="s">
        <v>207</v>
      </c>
      <c r="G1133" s="1" t="s">
        <v>144</v>
      </c>
      <c r="H1133" s="1" t="s">
        <v>17</v>
      </c>
      <c r="I1133" s="1" t="s">
        <v>543</v>
      </c>
      <c r="J1133" s="1" t="s">
        <v>148</v>
      </c>
      <c r="K1133" s="1" t="s">
        <v>16</v>
      </c>
      <c r="L1133" s="1" t="s">
        <v>146</v>
      </c>
      <c r="M1133" s="2" t="str">
        <f t="shared" si="413"/>
        <v>UK9011011</v>
      </c>
      <c r="N1133" s="2" t="str">
        <f t="shared" si="414"/>
        <v>Chichester and Langstone Harbours</v>
      </c>
      <c r="O1133" s="2" t="str">
        <f t="shared" si="415"/>
        <v>SPA</v>
      </c>
      <c r="P1133" s="2" t="str">
        <f t="shared" si="416"/>
        <v>H1310</v>
      </c>
      <c r="Q1133"/>
      <c r="R1133"/>
      <c r="S1133"/>
      <c r="T1133"/>
      <c r="U1133" s="9">
        <f t="shared" si="417"/>
        <v>0</v>
      </c>
      <c r="V1133" s="9">
        <f t="shared" si="418"/>
        <v>0</v>
      </c>
      <c r="W1133" s="9">
        <f t="shared" si="419"/>
        <v>0</v>
      </c>
      <c r="X1133" s="9">
        <f t="shared" si="420"/>
        <v>0</v>
      </c>
      <c r="Y1133" s="9">
        <f t="shared" si="421"/>
        <v>0</v>
      </c>
      <c r="Z1133" s="9">
        <f t="shared" si="422"/>
        <v>0</v>
      </c>
      <c r="AA1133" s="9">
        <f t="shared" si="423"/>
        <v>0</v>
      </c>
      <c r="AB1133" s="9">
        <f t="shared" si="424"/>
        <v>0</v>
      </c>
      <c r="AN1133" s="10" t="str">
        <f t="shared" si="409"/>
        <v/>
      </c>
      <c r="AO1133" s="10">
        <f t="shared" si="410"/>
        <v>0</v>
      </c>
      <c r="AP1133" s="9" t="str">
        <f>IFERROR(VLOOKUP($AN1133,'Introduction probability'!$A$1:$L$128,5,FALSE),"0")</f>
        <v>0</v>
      </c>
      <c r="AQ1133" s="9" t="str">
        <f>IFERROR(VLOOKUP($AN1133,'Introduction probability'!$A$1:$L$128,6,FALSE),"0")</f>
        <v>0</v>
      </c>
      <c r="AR1133" s="9" t="str">
        <f>IFERROR(VLOOKUP($AN1133,'Introduction probability'!$A$1:$L$128,7,FALSE),"0")</f>
        <v>0</v>
      </c>
      <c r="AS1133" s="9" t="str">
        <f>IFERROR(VLOOKUP($AN1133,'Introduction probability'!$A$1:$L$128,8,FALSE),"0")</f>
        <v>0</v>
      </c>
      <c r="AT1133" s="9" t="str">
        <f>IFERROR(VLOOKUP($AN1133,'Introduction probability'!$A$1:$L$128,9,FALSE),"0")</f>
        <v>0</v>
      </c>
      <c r="AU1133" s="9" t="str">
        <f>IFERROR(VLOOKUP($AN1133,'Introduction probability'!$A$1:$L$128,10,FALSE),"0")</f>
        <v>0</v>
      </c>
      <c r="AV1133" s="9" t="str">
        <f>IFERROR(VLOOKUP($AN1133,'Introduction probability'!$A$1:$L$128,11,FALSE),"0")</f>
        <v>0</v>
      </c>
      <c r="AW1133" s="9" t="str">
        <f>IFERROR(VLOOKUP($AN1133,'Introduction probability'!$A$1:$L$128,12,FALSE),"0")</f>
        <v>0</v>
      </c>
      <c r="AY1133" s="2">
        <f t="shared" si="411"/>
        <v>0</v>
      </c>
      <c r="AZ1133" s="2">
        <f t="shared" si="412"/>
        <v>0</v>
      </c>
      <c r="BA1133" s="2">
        <f t="shared" si="425"/>
        <v>0</v>
      </c>
      <c r="BB1133" s="2">
        <f t="shared" si="426"/>
        <v>0</v>
      </c>
      <c r="BC1133" s="2">
        <f t="shared" si="427"/>
        <v>0</v>
      </c>
      <c r="BD1133" s="2">
        <f t="shared" si="428"/>
        <v>0</v>
      </c>
      <c r="BE1133" s="2">
        <f t="shared" si="429"/>
        <v>0</v>
      </c>
      <c r="BF1133" s="2">
        <f t="shared" si="430"/>
        <v>0</v>
      </c>
      <c r="BG1133" s="2">
        <f t="shared" si="431"/>
        <v>0</v>
      </c>
      <c r="BH1133" s="2">
        <f t="shared" si="432"/>
        <v>0</v>
      </c>
    </row>
    <row r="1134" spans="1:60" x14ac:dyDescent="0.25">
      <c r="A1134" s="1" t="s">
        <v>353</v>
      </c>
      <c r="B1134" s="1" t="s">
        <v>354</v>
      </c>
      <c r="C1134" s="1" t="s">
        <v>341</v>
      </c>
      <c r="D1134" s="1" t="s">
        <v>514</v>
      </c>
      <c r="E1134" s="1" t="s">
        <v>206</v>
      </c>
      <c r="F1134" s="1" t="s">
        <v>207</v>
      </c>
      <c r="G1134" s="1" t="s">
        <v>144</v>
      </c>
      <c r="H1134" s="1" t="s">
        <v>17</v>
      </c>
      <c r="I1134" s="1" t="s">
        <v>549</v>
      </c>
      <c r="J1134" s="1" t="s">
        <v>189</v>
      </c>
      <c r="K1134" s="1" t="s">
        <v>16</v>
      </c>
      <c r="L1134" s="1" t="s">
        <v>146</v>
      </c>
      <c r="M1134" s="2" t="str">
        <f t="shared" si="413"/>
        <v>UK9011011</v>
      </c>
      <c r="N1134" s="2" t="str">
        <f t="shared" si="414"/>
        <v>Chichester and Langstone Harbours</v>
      </c>
      <c r="O1134" s="2" t="str">
        <f t="shared" si="415"/>
        <v>SPA</v>
      </c>
      <c r="P1134" s="2" t="str">
        <f t="shared" si="416"/>
        <v>H1320</v>
      </c>
      <c r="Q1134"/>
      <c r="R1134"/>
      <c r="S1134"/>
      <c r="T1134"/>
      <c r="U1134" s="9">
        <f t="shared" si="417"/>
        <v>0</v>
      </c>
      <c r="V1134" s="9">
        <f t="shared" si="418"/>
        <v>0</v>
      </c>
      <c r="W1134" s="9">
        <f t="shared" si="419"/>
        <v>0</v>
      </c>
      <c r="X1134" s="9">
        <f t="shared" si="420"/>
        <v>0</v>
      </c>
      <c r="Y1134" s="9">
        <f t="shared" si="421"/>
        <v>0</v>
      </c>
      <c r="Z1134" s="9">
        <f t="shared" si="422"/>
        <v>0</v>
      </c>
      <c r="AA1134" s="9">
        <f t="shared" si="423"/>
        <v>0</v>
      </c>
      <c r="AB1134" s="9">
        <f t="shared" si="424"/>
        <v>0</v>
      </c>
      <c r="AN1134" s="10" t="str">
        <f t="shared" si="409"/>
        <v/>
      </c>
      <c r="AO1134" s="10">
        <f t="shared" si="410"/>
        <v>0</v>
      </c>
      <c r="AP1134" s="9" t="str">
        <f>IFERROR(VLOOKUP($AN1134,'Introduction probability'!$A$1:$L$128,5,FALSE),"0")</f>
        <v>0</v>
      </c>
      <c r="AQ1134" s="9" t="str">
        <f>IFERROR(VLOOKUP($AN1134,'Introduction probability'!$A$1:$L$128,6,FALSE),"0")</f>
        <v>0</v>
      </c>
      <c r="AR1134" s="9" t="str">
        <f>IFERROR(VLOOKUP($AN1134,'Introduction probability'!$A$1:$L$128,7,FALSE),"0")</f>
        <v>0</v>
      </c>
      <c r="AS1134" s="9" t="str">
        <f>IFERROR(VLOOKUP($AN1134,'Introduction probability'!$A$1:$L$128,8,FALSE),"0")</f>
        <v>0</v>
      </c>
      <c r="AT1134" s="9" t="str">
        <f>IFERROR(VLOOKUP($AN1134,'Introduction probability'!$A$1:$L$128,9,FALSE),"0")</f>
        <v>0</v>
      </c>
      <c r="AU1134" s="9" t="str">
        <f>IFERROR(VLOOKUP($AN1134,'Introduction probability'!$A$1:$L$128,10,FALSE),"0")</f>
        <v>0</v>
      </c>
      <c r="AV1134" s="9" t="str">
        <f>IFERROR(VLOOKUP($AN1134,'Introduction probability'!$A$1:$L$128,11,FALSE),"0")</f>
        <v>0</v>
      </c>
      <c r="AW1134" s="9" t="str">
        <f>IFERROR(VLOOKUP($AN1134,'Introduction probability'!$A$1:$L$128,12,FALSE),"0")</f>
        <v>0</v>
      </c>
      <c r="AY1134" s="2">
        <f t="shared" si="411"/>
        <v>0</v>
      </c>
      <c r="AZ1134" s="2">
        <f t="shared" si="412"/>
        <v>0</v>
      </c>
      <c r="BA1134" s="2">
        <f t="shared" si="425"/>
        <v>0</v>
      </c>
      <c r="BB1134" s="2">
        <f t="shared" si="426"/>
        <v>0</v>
      </c>
      <c r="BC1134" s="2">
        <f t="shared" si="427"/>
        <v>0</v>
      </c>
      <c r="BD1134" s="2">
        <f t="shared" si="428"/>
        <v>0</v>
      </c>
      <c r="BE1134" s="2">
        <f t="shared" si="429"/>
        <v>0</v>
      </c>
      <c r="BF1134" s="2">
        <f t="shared" si="430"/>
        <v>0</v>
      </c>
      <c r="BG1134" s="2">
        <f t="shared" si="431"/>
        <v>0</v>
      </c>
      <c r="BH1134" s="2">
        <f t="shared" si="432"/>
        <v>0</v>
      </c>
    </row>
    <row r="1135" spans="1:60" x14ac:dyDescent="0.25">
      <c r="A1135" s="1" t="s">
        <v>353</v>
      </c>
      <c r="B1135" s="1" t="s">
        <v>354</v>
      </c>
      <c r="C1135" s="1" t="s">
        <v>341</v>
      </c>
      <c r="D1135" s="1" t="s">
        <v>526</v>
      </c>
      <c r="E1135" s="1" t="s">
        <v>232</v>
      </c>
      <c r="F1135" s="1" t="s">
        <v>233</v>
      </c>
      <c r="G1135" s="1" t="s">
        <v>144</v>
      </c>
      <c r="H1135" s="1" t="s">
        <v>17</v>
      </c>
      <c r="I1135" s="1" t="s">
        <v>535</v>
      </c>
      <c r="J1135" s="1" t="s">
        <v>257</v>
      </c>
      <c r="K1135" s="1" t="s">
        <v>16</v>
      </c>
      <c r="L1135" s="1" t="s">
        <v>146</v>
      </c>
      <c r="M1135" s="2" t="str">
        <f t="shared" si="413"/>
        <v>UK9011011</v>
      </c>
      <c r="N1135" s="2" t="str">
        <f t="shared" si="414"/>
        <v>Chichester and Langstone Harbours</v>
      </c>
      <c r="O1135" s="2" t="str">
        <f t="shared" si="415"/>
        <v>SPA</v>
      </c>
      <c r="P1135" s="2" t="str">
        <f t="shared" si="416"/>
        <v>H1210</v>
      </c>
      <c r="Q1135"/>
      <c r="R1135"/>
      <c r="S1135"/>
      <c r="T1135"/>
      <c r="U1135" s="9">
        <f t="shared" si="417"/>
        <v>0</v>
      </c>
      <c r="V1135" s="9">
        <f t="shared" si="418"/>
        <v>0</v>
      </c>
      <c r="W1135" s="9">
        <f t="shared" si="419"/>
        <v>0</v>
      </c>
      <c r="X1135" s="9">
        <f t="shared" si="420"/>
        <v>0</v>
      </c>
      <c r="Y1135" s="9">
        <f t="shared" si="421"/>
        <v>0</v>
      </c>
      <c r="Z1135" s="9">
        <f t="shared" si="422"/>
        <v>0</v>
      </c>
      <c r="AA1135" s="9">
        <f t="shared" si="423"/>
        <v>0</v>
      </c>
      <c r="AB1135" s="9">
        <f t="shared" si="424"/>
        <v>0</v>
      </c>
      <c r="AN1135" s="10" t="str">
        <f t="shared" si="409"/>
        <v/>
      </c>
      <c r="AO1135" s="10">
        <f t="shared" si="410"/>
        <v>0</v>
      </c>
      <c r="AP1135" s="9" t="str">
        <f>IFERROR(VLOOKUP($AN1135,'Introduction probability'!$A$1:$L$128,5,FALSE),"0")</f>
        <v>0</v>
      </c>
      <c r="AQ1135" s="9" t="str">
        <f>IFERROR(VLOOKUP($AN1135,'Introduction probability'!$A$1:$L$128,6,FALSE),"0")</f>
        <v>0</v>
      </c>
      <c r="AR1135" s="9" t="str">
        <f>IFERROR(VLOOKUP($AN1135,'Introduction probability'!$A$1:$L$128,7,FALSE),"0")</f>
        <v>0</v>
      </c>
      <c r="AS1135" s="9" t="str">
        <f>IFERROR(VLOOKUP($AN1135,'Introduction probability'!$A$1:$L$128,8,FALSE),"0")</f>
        <v>0</v>
      </c>
      <c r="AT1135" s="9" t="str">
        <f>IFERROR(VLOOKUP($AN1135,'Introduction probability'!$A$1:$L$128,9,FALSE),"0")</f>
        <v>0</v>
      </c>
      <c r="AU1135" s="9" t="str">
        <f>IFERROR(VLOOKUP($AN1135,'Introduction probability'!$A$1:$L$128,10,FALSE),"0")</f>
        <v>0</v>
      </c>
      <c r="AV1135" s="9" t="str">
        <f>IFERROR(VLOOKUP($AN1135,'Introduction probability'!$A$1:$L$128,11,FALSE),"0")</f>
        <v>0</v>
      </c>
      <c r="AW1135" s="9" t="str">
        <f>IFERROR(VLOOKUP($AN1135,'Introduction probability'!$A$1:$L$128,12,FALSE),"0")</f>
        <v>0</v>
      </c>
      <c r="AY1135" s="2">
        <f t="shared" si="411"/>
        <v>0</v>
      </c>
      <c r="AZ1135" s="2">
        <f t="shared" si="412"/>
        <v>0</v>
      </c>
      <c r="BA1135" s="2">
        <f t="shared" si="425"/>
        <v>0</v>
      </c>
      <c r="BB1135" s="2">
        <f t="shared" si="426"/>
        <v>0</v>
      </c>
      <c r="BC1135" s="2">
        <f t="shared" si="427"/>
        <v>0</v>
      </c>
      <c r="BD1135" s="2">
        <f t="shared" si="428"/>
        <v>0</v>
      </c>
      <c r="BE1135" s="2">
        <f t="shared" si="429"/>
        <v>0</v>
      </c>
      <c r="BF1135" s="2">
        <f t="shared" si="430"/>
        <v>0</v>
      </c>
      <c r="BG1135" s="2">
        <f t="shared" si="431"/>
        <v>0</v>
      </c>
      <c r="BH1135" s="2">
        <f t="shared" si="432"/>
        <v>0</v>
      </c>
    </row>
    <row r="1136" spans="1:60" x14ac:dyDescent="0.25">
      <c r="A1136" s="1" t="s">
        <v>353</v>
      </c>
      <c r="B1136" s="1" t="s">
        <v>354</v>
      </c>
      <c r="C1136" s="1" t="s">
        <v>341</v>
      </c>
      <c r="D1136" s="1" t="s">
        <v>526</v>
      </c>
      <c r="E1136" s="1" t="s">
        <v>232</v>
      </c>
      <c r="F1136" s="1" t="s">
        <v>233</v>
      </c>
      <c r="G1136" s="1" t="s">
        <v>144</v>
      </c>
      <c r="H1136" s="1" t="s">
        <v>17</v>
      </c>
      <c r="I1136" s="1" t="s">
        <v>530</v>
      </c>
      <c r="J1136" s="1" t="s">
        <v>145</v>
      </c>
      <c r="K1136" s="1" t="s">
        <v>16</v>
      </c>
      <c r="L1136" s="1" t="s">
        <v>146</v>
      </c>
      <c r="M1136" s="2" t="str">
        <f t="shared" si="413"/>
        <v>UK9011011</v>
      </c>
      <c r="N1136" s="2" t="str">
        <f t="shared" si="414"/>
        <v>Chichester and Langstone Harbours</v>
      </c>
      <c r="O1136" s="2" t="str">
        <f t="shared" si="415"/>
        <v>SPA</v>
      </c>
      <c r="P1136" s="2" t="str">
        <f t="shared" si="416"/>
        <v>H1330</v>
      </c>
      <c r="Q1136"/>
      <c r="R1136"/>
      <c r="S1136"/>
      <c r="T1136"/>
      <c r="U1136" s="9">
        <f t="shared" si="417"/>
        <v>0</v>
      </c>
      <c r="V1136" s="9">
        <f t="shared" si="418"/>
        <v>0</v>
      </c>
      <c r="W1136" s="9">
        <f t="shared" si="419"/>
        <v>0</v>
      </c>
      <c r="X1136" s="9">
        <f t="shared" si="420"/>
        <v>0</v>
      </c>
      <c r="Y1136" s="9">
        <f t="shared" si="421"/>
        <v>0</v>
      </c>
      <c r="Z1136" s="9">
        <f t="shared" si="422"/>
        <v>0</v>
      </c>
      <c r="AA1136" s="9">
        <f t="shared" si="423"/>
        <v>0</v>
      </c>
      <c r="AB1136" s="9">
        <f t="shared" si="424"/>
        <v>0</v>
      </c>
      <c r="AN1136" s="10" t="str">
        <f t="shared" si="409"/>
        <v/>
      </c>
      <c r="AO1136" s="10">
        <f t="shared" si="410"/>
        <v>0</v>
      </c>
      <c r="AP1136" s="9" t="str">
        <f>IFERROR(VLOOKUP($AN1136,'Introduction probability'!$A$1:$L$128,5,FALSE),"0")</f>
        <v>0</v>
      </c>
      <c r="AQ1136" s="9" t="str">
        <f>IFERROR(VLOOKUP($AN1136,'Introduction probability'!$A$1:$L$128,6,FALSE),"0")</f>
        <v>0</v>
      </c>
      <c r="AR1136" s="9" t="str">
        <f>IFERROR(VLOOKUP($AN1136,'Introduction probability'!$A$1:$L$128,7,FALSE),"0")</f>
        <v>0</v>
      </c>
      <c r="AS1136" s="9" t="str">
        <f>IFERROR(VLOOKUP($AN1136,'Introduction probability'!$A$1:$L$128,8,FALSE),"0")</f>
        <v>0</v>
      </c>
      <c r="AT1136" s="9" t="str">
        <f>IFERROR(VLOOKUP($AN1136,'Introduction probability'!$A$1:$L$128,9,FALSE),"0")</f>
        <v>0</v>
      </c>
      <c r="AU1136" s="9" t="str">
        <f>IFERROR(VLOOKUP($AN1136,'Introduction probability'!$A$1:$L$128,10,FALSE),"0")</f>
        <v>0</v>
      </c>
      <c r="AV1136" s="9" t="str">
        <f>IFERROR(VLOOKUP($AN1136,'Introduction probability'!$A$1:$L$128,11,FALSE),"0")</f>
        <v>0</v>
      </c>
      <c r="AW1136" s="9" t="str">
        <f>IFERROR(VLOOKUP($AN1136,'Introduction probability'!$A$1:$L$128,12,FALSE),"0")</f>
        <v>0</v>
      </c>
      <c r="AY1136" s="2">
        <f t="shared" si="411"/>
        <v>0</v>
      </c>
      <c r="AZ1136" s="2">
        <f t="shared" si="412"/>
        <v>0</v>
      </c>
      <c r="BA1136" s="2">
        <f t="shared" si="425"/>
        <v>0</v>
      </c>
      <c r="BB1136" s="2">
        <f t="shared" si="426"/>
        <v>0</v>
      </c>
      <c r="BC1136" s="2">
        <f t="shared" si="427"/>
        <v>0</v>
      </c>
      <c r="BD1136" s="2">
        <f t="shared" si="428"/>
        <v>0</v>
      </c>
      <c r="BE1136" s="2">
        <f t="shared" si="429"/>
        <v>0</v>
      </c>
      <c r="BF1136" s="2">
        <f t="shared" si="430"/>
        <v>0</v>
      </c>
      <c r="BG1136" s="2">
        <f t="shared" si="431"/>
        <v>0</v>
      </c>
      <c r="BH1136" s="2">
        <f t="shared" si="432"/>
        <v>0</v>
      </c>
    </row>
    <row r="1137" spans="1:60" x14ac:dyDescent="0.25">
      <c r="A1137" s="1" t="s">
        <v>353</v>
      </c>
      <c r="B1137" s="1" t="s">
        <v>354</v>
      </c>
      <c r="C1137" s="1" t="s">
        <v>341</v>
      </c>
      <c r="D1137" s="1" t="s">
        <v>526</v>
      </c>
      <c r="E1137" s="1" t="s">
        <v>232</v>
      </c>
      <c r="F1137" s="1" t="s">
        <v>233</v>
      </c>
      <c r="G1137" s="1" t="s">
        <v>144</v>
      </c>
      <c r="H1137" s="1" t="s">
        <v>17</v>
      </c>
      <c r="I1137" s="1" t="s">
        <v>536</v>
      </c>
      <c r="J1137" s="1" t="s">
        <v>147</v>
      </c>
      <c r="K1137" s="1" t="s">
        <v>16</v>
      </c>
      <c r="L1137" s="1" t="s">
        <v>146</v>
      </c>
      <c r="M1137" s="2" t="str">
        <f t="shared" si="413"/>
        <v>UK9011011</v>
      </c>
      <c r="N1137" s="2" t="str">
        <f t="shared" si="414"/>
        <v>Chichester and Langstone Harbours</v>
      </c>
      <c r="O1137" s="2" t="str">
        <f t="shared" si="415"/>
        <v>SPA</v>
      </c>
      <c r="P1137" s="2" t="str">
        <f t="shared" si="416"/>
        <v>H1150</v>
      </c>
      <c r="Q1137"/>
      <c r="R1137"/>
      <c r="S1137"/>
      <c r="T1137"/>
      <c r="U1137" s="9">
        <f t="shared" si="417"/>
        <v>0</v>
      </c>
      <c r="V1137" s="9">
        <f t="shared" si="418"/>
        <v>0</v>
      </c>
      <c r="W1137" s="9">
        <f t="shared" si="419"/>
        <v>0</v>
      </c>
      <c r="X1137" s="9">
        <f t="shared" si="420"/>
        <v>0</v>
      </c>
      <c r="Y1137" s="9">
        <f t="shared" si="421"/>
        <v>0</v>
      </c>
      <c r="Z1137" s="9">
        <f t="shared" si="422"/>
        <v>0</v>
      </c>
      <c r="AA1137" s="9">
        <f t="shared" si="423"/>
        <v>0</v>
      </c>
      <c r="AB1137" s="9">
        <f t="shared" si="424"/>
        <v>0</v>
      </c>
      <c r="AN1137" s="10" t="str">
        <f t="shared" si="409"/>
        <v/>
      </c>
      <c r="AO1137" s="10">
        <f t="shared" si="410"/>
        <v>0</v>
      </c>
      <c r="AP1137" s="9" t="str">
        <f>IFERROR(VLOOKUP($AN1137,'Introduction probability'!$A$1:$L$128,5,FALSE),"0")</f>
        <v>0</v>
      </c>
      <c r="AQ1137" s="9" t="str">
        <f>IFERROR(VLOOKUP($AN1137,'Introduction probability'!$A$1:$L$128,6,FALSE),"0")</f>
        <v>0</v>
      </c>
      <c r="AR1137" s="9" t="str">
        <f>IFERROR(VLOOKUP($AN1137,'Introduction probability'!$A$1:$L$128,7,FALSE),"0")</f>
        <v>0</v>
      </c>
      <c r="AS1137" s="9" t="str">
        <f>IFERROR(VLOOKUP($AN1137,'Introduction probability'!$A$1:$L$128,8,FALSE),"0")</f>
        <v>0</v>
      </c>
      <c r="AT1137" s="9" t="str">
        <f>IFERROR(VLOOKUP($AN1137,'Introduction probability'!$A$1:$L$128,9,FALSE),"0")</f>
        <v>0</v>
      </c>
      <c r="AU1137" s="9" t="str">
        <f>IFERROR(VLOOKUP($AN1137,'Introduction probability'!$A$1:$L$128,10,FALSE),"0")</f>
        <v>0</v>
      </c>
      <c r="AV1137" s="9" t="str">
        <f>IFERROR(VLOOKUP($AN1137,'Introduction probability'!$A$1:$L$128,11,FALSE),"0")</f>
        <v>0</v>
      </c>
      <c r="AW1137" s="9" t="str">
        <f>IFERROR(VLOOKUP($AN1137,'Introduction probability'!$A$1:$L$128,12,FALSE),"0")</f>
        <v>0</v>
      </c>
      <c r="AY1137" s="2">
        <f t="shared" si="411"/>
        <v>0</v>
      </c>
      <c r="AZ1137" s="2">
        <f t="shared" si="412"/>
        <v>0</v>
      </c>
      <c r="BA1137" s="2">
        <f t="shared" si="425"/>
        <v>0</v>
      </c>
      <c r="BB1137" s="2">
        <f t="shared" si="426"/>
        <v>0</v>
      </c>
      <c r="BC1137" s="2">
        <f t="shared" si="427"/>
        <v>0</v>
      </c>
      <c r="BD1137" s="2">
        <f t="shared" si="428"/>
        <v>0</v>
      </c>
      <c r="BE1137" s="2">
        <f t="shared" si="429"/>
        <v>0</v>
      </c>
      <c r="BF1137" s="2">
        <f t="shared" si="430"/>
        <v>0</v>
      </c>
      <c r="BG1137" s="2">
        <f t="shared" si="431"/>
        <v>0</v>
      </c>
      <c r="BH1137" s="2">
        <f t="shared" si="432"/>
        <v>0</v>
      </c>
    </row>
    <row r="1138" spans="1:60" x14ac:dyDescent="0.25">
      <c r="A1138" s="1" t="s">
        <v>353</v>
      </c>
      <c r="B1138" s="1" t="s">
        <v>354</v>
      </c>
      <c r="C1138" s="1" t="s">
        <v>341</v>
      </c>
      <c r="D1138" s="1" t="s">
        <v>526</v>
      </c>
      <c r="E1138" s="1" t="s">
        <v>232</v>
      </c>
      <c r="F1138" s="1" t="s">
        <v>233</v>
      </c>
      <c r="G1138" s="1" t="s">
        <v>144</v>
      </c>
      <c r="H1138" s="1" t="s">
        <v>17</v>
      </c>
      <c r="I1138" s="1" t="s">
        <v>596</v>
      </c>
      <c r="J1138" s="1" t="s">
        <v>187</v>
      </c>
      <c r="K1138" s="1" t="s">
        <v>16</v>
      </c>
      <c r="L1138" s="1" t="s">
        <v>146</v>
      </c>
      <c r="M1138" s="2" t="str">
        <f t="shared" si="413"/>
        <v>UK9011011</v>
      </c>
      <c r="N1138" s="2" t="str">
        <f t="shared" si="414"/>
        <v>Chichester and Langstone Harbours</v>
      </c>
      <c r="O1138" s="2" t="str">
        <f t="shared" si="415"/>
        <v>SPA</v>
      </c>
      <c r="P1138" s="2" t="str">
        <f t="shared" si="416"/>
        <v>SH_2</v>
      </c>
      <c r="Q1138"/>
      <c r="R1138"/>
      <c r="S1138"/>
      <c r="T1138"/>
      <c r="U1138" s="9">
        <f t="shared" si="417"/>
        <v>0</v>
      </c>
      <c r="V1138" s="9">
        <f t="shared" si="418"/>
        <v>0</v>
      </c>
      <c r="W1138" s="9">
        <f t="shared" si="419"/>
        <v>0</v>
      </c>
      <c r="X1138" s="9">
        <f t="shared" si="420"/>
        <v>0</v>
      </c>
      <c r="Y1138" s="9">
        <f t="shared" si="421"/>
        <v>0</v>
      </c>
      <c r="Z1138" s="9">
        <f t="shared" si="422"/>
        <v>0</v>
      </c>
      <c r="AA1138" s="9">
        <f t="shared" si="423"/>
        <v>0</v>
      </c>
      <c r="AB1138" s="9">
        <f t="shared" si="424"/>
        <v>0</v>
      </c>
      <c r="AN1138" s="10" t="str">
        <f t="shared" si="409"/>
        <v/>
      </c>
      <c r="AO1138" s="10">
        <f t="shared" si="410"/>
        <v>0</v>
      </c>
      <c r="AP1138" s="9" t="str">
        <f>IFERROR(VLOOKUP($AN1138,'Introduction probability'!$A$1:$L$128,5,FALSE),"0")</f>
        <v>0</v>
      </c>
      <c r="AQ1138" s="9" t="str">
        <f>IFERROR(VLOOKUP($AN1138,'Introduction probability'!$A$1:$L$128,6,FALSE),"0")</f>
        <v>0</v>
      </c>
      <c r="AR1138" s="9" t="str">
        <f>IFERROR(VLOOKUP($AN1138,'Introduction probability'!$A$1:$L$128,7,FALSE),"0")</f>
        <v>0</v>
      </c>
      <c r="AS1138" s="9" t="str">
        <f>IFERROR(VLOOKUP($AN1138,'Introduction probability'!$A$1:$L$128,8,FALSE),"0")</f>
        <v>0</v>
      </c>
      <c r="AT1138" s="9" t="str">
        <f>IFERROR(VLOOKUP($AN1138,'Introduction probability'!$A$1:$L$128,9,FALSE),"0")</f>
        <v>0</v>
      </c>
      <c r="AU1138" s="9" t="str">
        <f>IFERROR(VLOOKUP($AN1138,'Introduction probability'!$A$1:$L$128,10,FALSE),"0")</f>
        <v>0</v>
      </c>
      <c r="AV1138" s="9" t="str">
        <f>IFERROR(VLOOKUP($AN1138,'Introduction probability'!$A$1:$L$128,11,FALSE),"0")</f>
        <v>0</v>
      </c>
      <c r="AW1138" s="9" t="str">
        <f>IFERROR(VLOOKUP($AN1138,'Introduction probability'!$A$1:$L$128,12,FALSE),"0")</f>
        <v>0</v>
      </c>
      <c r="AY1138" s="2">
        <f t="shared" si="411"/>
        <v>0</v>
      </c>
      <c r="AZ1138" s="2">
        <f t="shared" si="412"/>
        <v>0</v>
      </c>
      <c r="BA1138" s="2">
        <f t="shared" si="425"/>
        <v>0</v>
      </c>
      <c r="BB1138" s="2">
        <f t="shared" si="426"/>
        <v>0</v>
      </c>
      <c r="BC1138" s="2">
        <f t="shared" si="427"/>
        <v>0</v>
      </c>
      <c r="BD1138" s="2">
        <f t="shared" si="428"/>
        <v>0</v>
      </c>
      <c r="BE1138" s="2">
        <f t="shared" si="429"/>
        <v>0</v>
      </c>
      <c r="BF1138" s="2">
        <f t="shared" si="430"/>
        <v>0</v>
      </c>
      <c r="BG1138" s="2">
        <f t="shared" si="431"/>
        <v>0</v>
      </c>
      <c r="BH1138" s="2">
        <f t="shared" si="432"/>
        <v>0</v>
      </c>
    </row>
    <row r="1139" spans="1:60" x14ac:dyDescent="0.25">
      <c r="A1139" s="1" t="s">
        <v>353</v>
      </c>
      <c r="B1139" s="1" t="s">
        <v>354</v>
      </c>
      <c r="C1139" s="1" t="s">
        <v>341</v>
      </c>
      <c r="D1139" s="1" t="s">
        <v>526</v>
      </c>
      <c r="E1139" s="1" t="s">
        <v>232</v>
      </c>
      <c r="F1139" s="1" t="s">
        <v>233</v>
      </c>
      <c r="G1139" s="1" t="s">
        <v>144</v>
      </c>
      <c r="H1139" s="1" t="s">
        <v>17</v>
      </c>
      <c r="I1139" s="1" t="s">
        <v>459</v>
      </c>
      <c r="J1139" s="1" t="s">
        <v>46</v>
      </c>
      <c r="K1139" s="1" t="s">
        <v>16</v>
      </c>
      <c r="L1139" s="1" t="s">
        <v>19</v>
      </c>
      <c r="M1139" s="2" t="str">
        <f t="shared" si="413"/>
        <v>UK9011011</v>
      </c>
      <c r="N1139" s="2" t="str">
        <f t="shared" si="414"/>
        <v>Chichester and Langstone Harbours</v>
      </c>
      <c r="O1139" s="2" t="str">
        <f t="shared" si="415"/>
        <v>SPA</v>
      </c>
      <c r="P1139" s="2" t="str">
        <f t="shared" si="416"/>
        <v>A2.4</v>
      </c>
      <c r="Q1139"/>
      <c r="R1139"/>
      <c r="S1139"/>
      <c r="T1139"/>
      <c r="U1139" s="9">
        <f t="shared" si="417"/>
        <v>0</v>
      </c>
      <c r="V1139" s="9">
        <f t="shared" si="418"/>
        <v>0</v>
      </c>
      <c r="W1139" s="9">
        <f t="shared" si="419"/>
        <v>0</v>
      </c>
      <c r="X1139" s="9">
        <f t="shared" si="420"/>
        <v>0</v>
      </c>
      <c r="Y1139" s="9">
        <f t="shared" si="421"/>
        <v>0</v>
      </c>
      <c r="Z1139" s="9">
        <f t="shared" si="422"/>
        <v>0</v>
      </c>
      <c r="AA1139" s="9">
        <f t="shared" si="423"/>
        <v>0</v>
      </c>
      <c r="AB1139" s="9">
        <f t="shared" si="424"/>
        <v>0</v>
      </c>
      <c r="AN1139" s="10" t="str">
        <f t="shared" si="409"/>
        <v/>
      </c>
      <c r="AO1139" s="10">
        <f t="shared" si="410"/>
        <v>0</v>
      </c>
      <c r="AP1139" s="9" t="str">
        <f>IFERROR(VLOOKUP($AN1139,'Introduction probability'!$A$1:$L$128,5,FALSE),"0")</f>
        <v>0</v>
      </c>
      <c r="AQ1139" s="9" t="str">
        <f>IFERROR(VLOOKUP($AN1139,'Introduction probability'!$A$1:$L$128,6,FALSE),"0")</f>
        <v>0</v>
      </c>
      <c r="AR1139" s="9" t="str">
        <f>IFERROR(VLOOKUP($AN1139,'Introduction probability'!$A$1:$L$128,7,FALSE),"0")</f>
        <v>0</v>
      </c>
      <c r="AS1139" s="9" t="str">
        <f>IFERROR(VLOOKUP($AN1139,'Introduction probability'!$A$1:$L$128,8,FALSE),"0")</f>
        <v>0</v>
      </c>
      <c r="AT1139" s="9" t="str">
        <f>IFERROR(VLOOKUP($AN1139,'Introduction probability'!$A$1:$L$128,9,FALSE),"0")</f>
        <v>0</v>
      </c>
      <c r="AU1139" s="9" t="str">
        <f>IFERROR(VLOOKUP($AN1139,'Introduction probability'!$A$1:$L$128,10,FALSE),"0")</f>
        <v>0</v>
      </c>
      <c r="AV1139" s="9" t="str">
        <f>IFERROR(VLOOKUP($AN1139,'Introduction probability'!$A$1:$L$128,11,FALSE),"0")</f>
        <v>0</v>
      </c>
      <c r="AW1139" s="9" t="str">
        <f>IFERROR(VLOOKUP($AN1139,'Introduction probability'!$A$1:$L$128,12,FALSE),"0")</f>
        <v>0</v>
      </c>
      <c r="AY1139" s="2">
        <f t="shared" si="411"/>
        <v>0</v>
      </c>
      <c r="AZ1139" s="2">
        <f t="shared" si="412"/>
        <v>0</v>
      </c>
      <c r="BA1139" s="2">
        <f t="shared" si="425"/>
        <v>0</v>
      </c>
      <c r="BB1139" s="2">
        <f t="shared" si="426"/>
        <v>0</v>
      </c>
      <c r="BC1139" s="2">
        <f t="shared" si="427"/>
        <v>0</v>
      </c>
      <c r="BD1139" s="2">
        <f t="shared" si="428"/>
        <v>0</v>
      </c>
      <c r="BE1139" s="2">
        <f t="shared" si="429"/>
        <v>0</v>
      </c>
      <c r="BF1139" s="2">
        <f t="shared" si="430"/>
        <v>0</v>
      </c>
      <c r="BG1139" s="2">
        <f t="shared" si="431"/>
        <v>0</v>
      </c>
      <c r="BH1139" s="2">
        <f t="shared" si="432"/>
        <v>0</v>
      </c>
    </row>
    <row r="1140" spans="1:60" x14ac:dyDescent="0.25">
      <c r="A1140" s="1" t="s">
        <v>353</v>
      </c>
      <c r="B1140" s="1" t="s">
        <v>354</v>
      </c>
      <c r="C1140" s="1" t="s">
        <v>341</v>
      </c>
      <c r="D1140" s="1" t="s">
        <v>526</v>
      </c>
      <c r="E1140" s="1" t="s">
        <v>232</v>
      </c>
      <c r="F1140" s="1" t="s">
        <v>233</v>
      </c>
      <c r="G1140" s="1" t="s">
        <v>144</v>
      </c>
      <c r="H1140" s="1" t="s">
        <v>17</v>
      </c>
      <c r="I1140" s="1" t="s">
        <v>444</v>
      </c>
      <c r="J1140" s="1" t="s">
        <v>27</v>
      </c>
      <c r="K1140" s="1" t="s">
        <v>16</v>
      </c>
      <c r="L1140" s="1" t="s">
        <v>19</v>
      </c>
      <c r="M1140" s="2" t="str">
        <f t="shared" si="413"/>
        <v>UK9011011</v>
      </c>
      <c r="N1140" s="2" t="str">
        <f t="shared" si="414"/>
        <v>Chichester and Langstone Harbours</v>
      </c>
      <c r="O1140" s="2" t="str">
        <f t="shared" si="415"/>
        <v>SPA</v>
      </c>
      <c r="P1140" s="2" t="str">
        <f t="shared" si="416"/>
        <v>A2.3</v>
      </c>
      <c r="Q1140"/>
      <c r="R1140"/>
      <c r="S1140"/>
      <c r="T1140"/>
      <c r="U1140" s="9">
        <f t="shared" si="417"/>
        <v>0</v>
      </c>
      <c r="V1140" s="9">
        <f t="shared" si="418"/>
        <v>0</v>
      </c>
      <c r="W1140" s="9">
        <f t="shared" si="419"/>
        <v>0</v>
      </c>
      <c r="X1140" s="9">
        <f t="shared" si="420"/>
        <v>0</v>
      </c>
      <c r="Y1140" s="9">
        <f t="shared" si="421"/>
        <v>0</v>
      </c>
      <c r="Z1140" s="9">
        <f t="shared" si="422"/>
        <v>0</v>
      </c>
      <c r="AA1140" s="9">
        <f t="shared" si="423"/>
        <v>0</v>
      </c>
      <c r="AB1140" s="9">
        <f t="shared" si="424"/>
        <v>0</v>
      </c>
      <c r="AN1140" s="10" t="str">
        <f t="shared" si="409"/>
        <v/>
      </c>
      <c r="AO1140" s="10">
        <f t="shared" si="410"/>
        <v>0</v>
      </c>
      <c r="AP1140" s="9" t="str">
        <f>IFERROR(VLOOKUP($AN1140,'Introduction probability'!$A$1:$L$128,5,FALSE),"0")</f>
        <v>0</v>
      </c>
      <c r="AQ1140" s="9" t="str">
        <f>IFERROR(VLOOKUP($AN1140,'Introduction probability'!$A$1:$L$128,6,FALSE),"0")</f>
        <v>0</v>
      </c>
      <c r="AR1140" s="9" t="str">
        <f>IFERROR(VLOOKUP($AN1140,'Introduction probability'!$A$1:$L$128,7,FALSE),"0")</f>
        <v>0</v>
      </c>
      <c r="AS1140" s="9" t="str">
        <f>IFERROR(VLOOKUP($AN1140,'Introduction probability'!$A$1:$L$128,8,FALSE),"0")</f>
        <v>0</v>
      </c>
      <c r="AT1140" s="9" t="str">
        <f>IFERROR(VLOOKUP($AN1140,'Introduction probability'!$A$1:$L$128,9,FALSE),"0")</f>
        <v>0</v>
      </c>
      <c r="AU1140" s="9" t="str">
        <f>IFERROR(VLOOKUP($AN1140,'Introduction probability'!$A$1:$L$128,10,FALSE),"0")</f>
        <v>0</v>
      </c>
      <c r="AV1140" s="9" t="str">
        <f>IFERROR(VLOOKUP($AN1140,'Introduction probability'!$A$1:$L$128,11,FALSE),"0")</f>
        <v>0</v>
      </c>
      <c r="AW1140" s="9" t="str">
        <f>IFERROR(VLOOKUP($AN1140,'Introduction probability'!$A$1:$L$128,12,FALSE),"0")</f>
        <v>0</v>
      </c>
      <c r="AY1140" s="2">
        <f t="shared" si="411"/>
        <v>0</v>
      </c>
      <c r="AZ1140" s="2">
        <f t="shared" si="412"/>
        <v>0</v>
      </c>
      <c r="BA1140" s="2">
        <f t="shared" si="425"/>
        <v>0</v>
      </c>
      <c r="BB1140" s="2">
        <f t="shared" si="426"/>
        <v>0</v>
      </c>
      <c r="BC1140" s="2">
        <f t="shared" si="427"/>
        <v>0</v>
      </c>
      <c r="BD1140" s="2">
        <f t="shared" si="428"/>
        <v>0</v>
      </c>
      <c r="BE1140" s="2">
        <f t="shared" si="429"/>
        <v>0</v>
      </c>
      <c r="BF1140" s="2">
        <f t="shared" si="430"/>
        <v>0</v>
      </c>
      <c r="BG1140" s="2">
        <f t="shared" si="431"/>
        <v>0</v>
      </c>
      <c r="BH1140" s="2">
        <f t="shared" si="432"/>
        <v>0</v>
      </c>
    </row>
    <row r="1141" spans="1:60" x14ac:dyDescent="0.25">
      <c r="A1141" s="1" t="s">
        <v>353</v>
      </c>
      <c r="B1141" s="1" t="s">
        <v>354</v>
      </c>
      <c r="C1141" s="1" t="s">
        <v>341</v>
      </c>
      <c r="D1141" s="1" t="s">
        <v>526</v>
      </c>
      <c r="E1141" s="1" t="s">
        <v>232</v>
      </c>
      <c r="F1141" s="1" t="s">
        <v>233</v>
      </c>
      <c r="G1141" s="1" t="s">
        <v>144</v>
      </c>
      <c r="H1141" s="1" t="s">
        <v>17</v>
      </c>
      <c r="I1141" s="1" t="s">
        <v>595</v>
      </c>
      <c r="J1141" s="1" t="s">
        <v>155</v>
      </c>
      <c r="K1141" s="1" t="s">
        <v>16</v>
      </c>
      <c r="L1141" s="1" t="s">
        <v>19</v>
      </c>
      <c r="M1141" s="2" t="str">
        <f t="shared" si="413"/>
        <v>UK9011011</v>
      </c>
      <c r="N1141" s="2" t="str">
        <f t="shared" si="414"/>
        <v>Chichester and Langstone Harbours</v>
      </c>
      <c r="O1141" s="2" t="str">
        <f t="shared" si="415"/>
        <v>SPA</v>
      </c>
      <c r="P1141" s="2" t="str">
        <f t="shared" si="416"/>
        <v>A1</v>
      </c>
      <c r="Q1141"/>
      <c r="R1141"/>
      <c r="S1141"/>
      <c r="T1141"/>
      <c r="U1141" s="9">
        <f t="shared" si="417"/>
        <v>0</v>
      </c>
      <c r="V1141" s="9">
        <f t="shared" si="418"/>
        <v>0</v>
      </c>
      <c r="W1141" s="9">
        <f t="shared" si="419"/>
        <v>0</v>
      </c>
      <c r="X1141" s="9">
        <f t="shared" si="420"/>
        <v>0</v>
      </c>
      <c r="Y1141" s="9">
        <f t="shared" si="421"/>
        <v>0</v>
      </c>
      <c r="Z1141" s="9">
        <f t="shared" si="422"/>
        <v>0</v>
      </c>
      <c r="AA1141" s="9">
        <f t="shared" si="423"/>
        <v>0</v>
      </c>
      <c r="AB1141" s="9">
        <f t="shared" si="424"/>
        <v>0</v>
      </c>
      <c r="AN1141" s="10" t="str">
        <f t="shared" si="409"/>
        <v/>
      </c>
      <c r="AO1141" s="10">
        <f t="shared" si="410"/>
        <v>0</v>
      </c>
      <c r="AP1141" s="9" t="str">
        <f>IFERROR(VLOOKUP($AN1141,'Introduction probability'!$A$1:$L$128,5,FALSE),"0")</f>
        <v>0</v>
      </c>
      <c r="AQ1141" s="9" t="str">
        <f>IFERROR(VLOOKUP($AN1141,'Introduction probability'!$A$1:$L$128,6,FALSE),"0")</f>
        <v>0</v>
      </c>
      <c r="AR1141" s="9" t="str">
        <f>IFERROR(VLOOKUP($AN1141,'Introduction probability'!$A$1:$L$128,7,FALSE),"0")</f>
        <v>0</v>
      </c>
      <c r="AS1141" s="9" t="str">
        <f>IFERROR(VLOOKUP($AN1141,'Introduction probability'!$A$1:$L$128,8,FALSE),"0")</f>
        <v>0</v>
      </c>
      <c r="AT1141" s="9" t="str">
        <f>IFERROR(VLOOKUP($AN1141,'Introduction probability'!$A$1:$L$128,9,FALSE),"0")</f>
        <v>0</v>
      </c>
      <c r="AU1141" s="9" t="str">
        <f>IFERROR(VLOOKUP($AN1141,'Introduction probability'!$A$1:$L$128,10,FALSE),"0")</f>
        <v>0</v>
      </c>
      <c r="AV1141" s="9" t="str">
        <f>IFERROR(VLOOKUP($AN1141,'Introduction probability'!$A$1:$L$128,11,FALSE),"0")</f>
        <v>0</v>
      </c>
      <c r="AW1141" s="9" t="str">
        <f>IFERROR(VLOOKUP($AN1141,'Introduction probability'!$A$1:$L$128,12,FALSE),"0")</f>
        <v>0</v>
      </c>
      <c r="AY1141" s="2">
        <f t="shared" si="411"/>
        <v>0</v>
      </c>
      <c r="AZ1141" s="2">
        <f t="shared" si="412"/>
        <v>0</v>
      </c>
      <c r="BA1141" s="2">
        <f t="shared" si="425"/>
        <v>0</v>
      </c>
      <c r="BB1141" s="2">
        <f t="shared" si="426"/>
        <v>0</v>
      </c>
      <c r="BC1141" s="2">
        <f t="shared" si="427"/>
        <v>0</v>
      </c>
      <c r="BD1141" s="2">
        <f t="shared" si="428"/>
        <v>0</v>
      </c>
      <c r="BE1141" s="2">
        <f t="shared" si="429"/>
        <v>0</v>
      </c>
      <c r="BF1141" s="2">
        <f t="shared" si="430"/>
        <v>0</v>
      </c>
      <c r="BG1141" s="2">
        <f t="shared" si="431"/>
        <v>0</v>
      </c>
      <c r="BH1141" s="2">
        <f t="shared" si="432"/>
        <v>0</v>
      </c>
    </row>
    <row r="1142" spans="1:60" x14ac:dyDescent="0.25">
      <c r="A1142" s="1" t="s">
        <v>353</v>
      </c>
      <c r="B1142" s="1" t="s">
        <v>354</v>
      </c>
      <c r="C1142" s="1" t="s">
        <v>341</v>
      </c>
      <c r="D1142" s="1" t="s">
        <v>526</v>
      </c>
      <c r="E1142" s="1" t="s">
        <v>232</v>
      </c>
      <c r="F1142" s="1" t="s">
        <v>233</v>
      </c>
      <c r="G1142" s="1" t="s">
        <v>144</v>
      </c>
      <c r="H1142" s="1" t="s">
        <v>17</v>
      </c>
      <c r="I1142" s="1" t="s">
        <v>465</v>
      </c>
      <c r="J1142" s="1" t="s">
        <v>56</v>
      </c>
      <c r="K1142" s="1" t="s">
        <v>16</v>
      </c>
      <c r="L1142" s="1" t="s">
        <v>19</v>
      </c>
      <c r="M1142" s="2" t="str">
        <f t="shared" si="413"/>
        <v>UK9011011</v>
      </c>
      <c r="N1142" s="2" t="str">
        <f t="shared" si="414"/>
        <v>Chichester and Langstone Harbours</v>
      </c>
      <c r="O1142" s="2" t="str">
        <f t="shared" si="415"/>
        <v>SPA</v>
      </c>
      <c r="P1142" s="2" t="str">
        <f t="shared" si="416"/>
        <v>A2.2</v>
      </c>
      <c r="Q1142"/>
      <c r="R1142"/>
      <c r="S1142"/>
      <c r="T1142"/>
      <c r="U1142" s="9">
        <f t="shared" si="417"/>
        <v>0</v>
      </c>
      <c r="V1142" s="9">
        <f t="shared" si="418"/>
        <v>0</v>
      </c>
      <c r="W1142" s="9">
        <f t="shared" si="419"/>
        <v>0</v>
      </c>
      <c r="X1142" s="9">
        <f t="shared" si="420"/>
        <v>0</v>
      </c>
      <c r="Y1142" s="9">
        <f t="shared" si="421"/>
        <v>0</v>
      </c>
      <c r="Z1142" s="9">
        <f t="shared" si="422"/>
        <v>0</v>
      </c>
      <c r="AA1142" s="9">
        <f t="shared" si="423"/>
        <v>0</v>
      </c>
      <c r="AB1142" s="9">
        <f t="shared" si="424"/>
        <v>0</v>
      </c>
      <c r="AN1142" s="10" t="str">
        <f t="shared" si="409"/>
        <v/>
      </c>
      <c r="AO1142" s="10">
        <f t="shared" si="410"/>
        <v>0</v>
      </c>
      <c r="AP1142" s="9" t="str">
        <f>IFERROR(VLOOKUP($AN1142,'Introduction probability'!$A$1:$L$128,5,FALSE),"0")</f>
        <v>0</v>
      </c>
      <c r="AQ1142" s="9" t="str">
        <f>IFERROR(VLOOKUP($AN1142,'Introduction probability'!$A$1:$L$128,6,FALSE),"0")</f>
        <v>0</v>
      </c>
      <c r="AR1142" s="9" t="str">
        <f>IFERROR(VLOOKUP($AN1142,'Introduction probability'!$A$1:$L$128,7,FALSE),"0")</f>
        <v>0</v>
      </c>
      <c r="AS1142" s="9" t="str">
        <f>IFERROR(VLOOKUP($AN1142,'Introduction probability'!$A$1:$L$128,8,FALSE),"0")</f>
        <v>0</v>
      </c>
      <c r="AT1142" s="9" t="str">
        <f>IFERROR(VLOOKUP($AN1142,'Introduction probability'!$A$1:$L$128,9,FALSE),"0")</f>
        <v>0</v>
      </c>
      <c r="AU1142" s="9" t="str">
        <f>IFERROR(VLOOKUP($AN1142,'Introduction probability'!$A$1:$L$128,10,FALSE),"0")</f>
        <v>0</v>
      </c>
      <c r="AV1142" s="9" t="str">
        <f>IFERROR(VLOOKUP($AN1142,'Introduction probability'!$A$1:$L$128,11,FALSE),"0")</f>
        <v>0</v>
      </c>
      <c r="AW1142" s="9" t="str">
        <f>IFERROR(VLOOKUP($AN1142,'Introduction probability'!$A$1:$L$128,12,FALSE),"0")</f>
        <v>0</v>
      </c>
      <c r="AY1142" s="2">
        <f t="shared" si="411"/>
        <v>0</v>
      </c>
      <c r="AZ1142" s="2">
        <f t="shared" si="412"/>
        <v>0</v>
      </c>
      <c r="BA1142" s="2">
        <f t="shared" si="425"/>
        <v>0</v>
      </c>
      <c r="BB1142" s="2">
        <f t="shared" si="426"/>
        <v>0</v>
      </c>
      <c r="BC1142" s="2">
        <f t="shared" si="427"/>
        <v>0</v>
      </c>
      <c r="BD1142" s="2">
        <f t="shared" si="428"/>
        <v>0</v>
      </c>
      <c r="BE1142" s="2">
        <f t="shared" si="429"/>
        <v>0</v>
      </c>
      <c r="BF1142" s="2">
        <f t="shared" si="430"/>
        <v>0</v>
      </c>
      <c r="BG1142" s="2">
        <f t="shared" si="431"/>
        <v>0</v>
      </c>
      <c r="BH1142" s="2">
        <f t="shared" si="432"/>
        <v>0</v>
      </c>
    </row>
    <row r="1143" spans="1:60" x14ac:dyDescent="0.25">
      <c r="A1143" s="1" t="s">
        <v>353</v>
      </c>
      <c r="B1143" s="1" t="s">
        <v>354</v>
      </c>
      <c r="C1143" s="1" t="s">
        <v>341</v>
      </c>
      <c r="D1143" s="1" t="s">
        <v>526</v>
      </c>
      <c r="E1143" s="1" t="s">
        <v>232</v>
      </c>
      <c r="F1143" s="1" t="s">
        <v>233</v>
      </c>
      <c r="G1143" s="1" t="s">
        <v>144</v>
      </c>
      <c r="H1143" s="1" t="s">
        <v>17</v>
      </c>
      <c r="I1143" s="1" t="s">
        <v>597</v>
      </c>
      <c r="J1143" s="1" t="s">
        <v>188</v>
      </c>
      <c r="K1143" s="1" t="s">
        <v>16</v>
      </c>
      <c r="L1143" s="1" t="s">
        <v>19</v>
      </c>
      <c r="M1143" s="2" t="str">
        <f t="shared" si="413"/>
        <v>UK9011011</v>
      </c>
      <c r="N1143" s="2" t="str">
        <f t="shared" si="414"/>
        <v>Chichester and Langstone Harbours</v>
      </c>
      <c r="O1143" s="2" t="str">
        <f t="shared" si="415"/>
        <v>SPA</v>
      </c>
      <c r="P1143" s="2" t="str">
        <f t="shared" si="416"/>
        <v>A2.61</v>
      </c>
      <c r="Q1143"/>
      <c r="R1143"/>
      <c r="S1143"/>
      <c r="T1143"/>
      <c r="U1143" s="9">
        <f t="shared" si="417"/>
        <v>0</v>
      </c>
      <c r="V1143" s="9">
        <f t="shared" si="418"/>
        <v>0</v>
      </c>
      <c r="W1143" s="9">
        <f t="shared" si="419"/>
        <v>0</v>
      </c>
      <c r="X1143" s="9">
        <f t="shared" si="420"/>
        <v>0</v>
      </c>
      <c r="Y1143" s="9">
        <f t="shared" si="421"/>
        <v>0</v>
      </c>
      <c r="Z1143" s="9">
        <f t="shared" si="422"/>
        <v>0</v>
      </c>
      <c r="AA1143" s="9">
        <f t="shared" si="423"/>
        <v>0</v>
      </c>
      <c r="AB1143" s="9">
        <f t="shared" si="424"/>
        <v>0</v>
      </c>
      <c r="AN1143" s="10" t="str">
        <f t="shared" si="409"/>
        <v/>
      </c>
      <c r="AO1143" s="10">
        <f t="shared" si="410"/>
        <v>0</v>
      </c>
      <c r="AP1143" s="9" t="str">
        <f>IFERROR(VLOOKUP($AN1143,'Introduction probability'!$A$1:$L$128,5,FALSE),"0")</f>
        <v>0</v>
      </c>
      <c r="AQ1143" s="9" t="str">
        <f>IFERROR(VLOOKUP($AN1143,'Introduction probability'!$A$1:$L$128,6,FALSE),"0")</f>
        <v>0</v>
      </c>
      <c r="AR1143" s="9" t="str">
        <f>IFERROR(VLOOKUP($AN1143,'Introduction probability'!$A$1:$L$128,7,FALSE),"0")</f>
        <v>0</v>
      </c>
      <c r="AS1143" s="9" t="str">
        <f>IFERROR(VLOOKUP($AN1143,'Introduction probability'!$A$1:$L$128,8,FALSE),"0")</f>
        <v>0</v>
      </c>
      <c r="AT1143" s="9" t="str">
        <f>IFERROR(VLOOKUP($AN1143,'Introduction probability'!$A$1:$L$128,9,FALSE),"0")</f>
        <v>0</v>
      </c>
      <c r="AU1143" s="9" t="str">
        <f>IFERROR(VLOOKUP($AN1143,'Introduction probability'!$A$1:$L$128,10,FALSE),"0")</f>
        <v>0</v>
      </c>
      <c r="AV1143" s="9" t="str">
        <f>IFERROR(VLOOKUP($AN1143,'Introduction probability'!$A$1:$L$128,11,FALSE),"0")</f>
        <v>0</v>
      </c>
      <c r="AW1143" s="9" t="str">
        <f>IFERROR(VLOOKUP($AN1143,'Introduction probability'!$A$1:$L$128,12,FALSE),"0")</f>
        <v>0</v>
      </c>
      <c r="AY1143" s="2">
        <f t="shared" si="411"/>
        <v>0</v>
      </c>
      <c r="AZ1143" s="2">
        <f t="shared" si="412"/>
        <v>0</v>
      </c>
      <c r="BA1143" s="2">
        <f t="shared" si="425"/>
        <v>0</v>
      </c>
      <c r="BB1143" s="2">
        <f t="shared" si="426"/>
        <v>0</v>
      </c>
      <c r="BC1143" s="2">
        <f t="shared" si="427"/>
        <v>0</v>
      </c>
      <c r="BD1143" s="2">
        <f t="shared" si="428"/>
        <v>0</v>
      </c>
      <c r="BE1143" s="2">
        <f t="shared" si="429"/>
        <v>0</v>
      </c>
      <c r="BF1143" s="2">
        <f t="shared" si="430"/>
        <v>0</v>
      </c>
      <c r="BG1143" s="2">
        <f t="shared" si="431"/>
        <v>0</v>
      </c>
      <c r="BH1143" s="2">
        <f t="shared" si="432"/>
        <v>0</v>
      </c>
    </row>
    <row r="1144" spans="1:60" x14ac:dyDescent="0.25">
      <c r="A1144" s="1" t="s">
        <v>353</v>
      </c>
      <c r="B1144" s="1" t="s">
        <v>354</v>
      </c>
      <c r="C1144" s="1" t="s">
        <v>341</v>
      </c>
      <c r="D1144" s="1" t="s">
        <v>526</v>
      </c>
      <c r="E1144" s="1" t="s">
        <v>232</v>
      </c>
      <c r="F1144" s="1" t="s">
        <v>233</v>
      </c>
      <c r="G1144" s="1" t="s">
        <v>144</v>
      </c>
      <c r="H1144" s="1" t="s">
        <v>17</v>
      </c>
      <c r="I1144" s="1" t="s">
        <v>543</v>
      </c>
      <c r="J1144" s="1" t="s">
        <v>148</v>
      </c>
      <c r="K1144" s="1" t="s">
        <v>16</v>
      </c>
      <c r="L1144" s="1" t="s">
        <v>146</v>
      </c>
      <c r="M1144" s="2" t="str">
        <f t="shared" si="413"/>
        <v>UK9011011</v>
      </c>
      <c r="N1144" s="2" t="str">
        <f t="shared" si="414"/>
        <v>Chichester and Langstone Harbours</v>
      </c>
      <c r="O1144" s="2" t="str">
        <f t="shared" si="415"/>
        <v>SPA</v>
      </c>
      <c r="P1144" s="2" t="str">
        <f t="shared" si="416"/>
        <v>H1310</v>
      </c>
      <c r="Q1144"/>
      <c r="R1144"/>
      <c r="S1144"/>
      <c r="T1144"/>
      <c r="U1144" s="9">
        <f t="shared" si="417"/>
        <v>0</v>
      </c>
      <c r="V1144" s="9">
        <f t="shared" si="418"/>
        <v>0</v>
      </c>
      <c r="W1144" s="9">
        <f t="shared" si="419"/>
        <v>0</v>
      </c>
      <c r="X1144" s="9">
        <f t="shared" si="420"/>
        <v>0</v>
      </c>
      <c r="Y1144" s="9">
        <f t="shared" si="421"/>
        <v>0</v>
      </c>
      <c r="Z1144" s="9">
        <f t="shared" si="422"/>
        <v>0</v>
      </c>
      <c r="AA1144" s="9">
        <f t="shared" si="423"/>
        <v>0</v>
      </c>
      <c r="AB1144" s="9">
        <f t="shared" si="424"/>
        <v>0</v>
      </c>
      <c r="AN1144" s="10" t="str">
        <f t="shared" si="409"/>
        <v/>
      </c>
      <c r="AO1144" s="10">
        <f t="shared" si="410"/>
        <v>0</v>
      </c>
      <c r="AP1144" s="9" t="str">
        <f>IFERROR(VLOOKUP($AN1144,'Introduction probability'!$A$1:$L$128,5,FALSE),"0")</f>
        <v>0</v>
      </c>
      <c r="AQ1144" s="9" t="str">
        <f>IFERROR(VLOOKUP($AN1144,'Introduction probability'!$A$1:$L$128,6,FALSE),"0")</f>
        <v>0</v>
      </c>
      <c r="AR1144" s="9" t="str">
        <f>IFERROR(VLOOKUP($AN1144,'Introduction probability'!$A$1:$L$128,7,FALSE),"0")</f>
        <v>0</v>
      </c>
      <c r="AS1144" s="9" t="str">
        <f>IFERROR(VLOOKUP($AN1144,'Introduction probability'!$A$1:$L$128,8,FALSE),"0")</f>
        <v>0</v>
      </c>
      <c r="AT1144" s="9" t="str">
        <f>IFERROR(VLOOKUP($AN1144,'Introduction probability'!$A$1:$L$128,9,FALSE),"0")</f>
        <v>0</v>
      </c>
      <c r="AU1144" s="9" t="str">
        <f>IFERROR(VLOOKUP($AN1144,'Introduction probability'!$A$1:$L$128,10,FALSE),"0")</f>
        <v>0</v>
      </c>
      <c r="AV1144" s="9" t="str">
        <f>IFERROR(VLOOKUP($AN1144,'Introduction probability'!$A$1:$L$128,11,FALSE),"0")</f>
        <v>0</v>
      </c>
      <c r="AW1144" s="9" t="str">
        <f>IFERROR(VLOOKUP($AN1144,'Introduction probability'!$A$1:$L$128,12,FALSE),"0")</f>
        <v>0</v>
      </c>
      <c r="AY1144" s="2">
        <f t="shared" si="411"/>
        <v>0</v>
      </c>
      <c r="AZ1144" s="2">
        <f t="shared" si="412"/>
        <v>0</v>
      </c>
      <c r="BA1144" s="2">
        <f t="shared" si="425"/>
        <v>0</v>
      </c>
      <c r="BB1144" s="2">
        <f t="shared" si="426"/>
        <v>0</v>
      </c>
      <c r="BC1144" s="2">
        <f t="shared" si="427"/>
        <v>0</v>
      </c>
      <c r="BD1144" s="2">
        <f t="shared" si="428"/>
        <v>0</v>
      </c>
      <c r="BE1144" s="2">
        <f t="shared" si="429"/>
        <v>0</v>
      </c>
      <c r="BF1144" s="2">
        <f t="shared" si="430"/>
        <v>0</v>
      </c>
      <c r="BG1144" s="2">
        <f t="shared" si="431"/>
        <v>0</v>
      </c>
      <c r="BH1144" s="2">
        <f t="shared" si="432"/>
        <v>0</v>
      </c>
    </row>
    <row r="1145" spans="1:60" x14ac:dyDescent="0.25">
      <c r="A1145" s="1" t="s">
        <v>353</v>
      </c>
      <c r="B1145" s="1" t="s">
        <v>354</v>
      </c>
      <c r="C1145" s="1" t="s">
        <v>341</v>
      </c>
      <c r="D1145" s="1" t="s">
        <v>526</v>
      </c>
      <c r="E1145" s="1" t="s">
        <v>232</v>
      </c>
      <c r="F1145" s="1" t="s">
        <v>233</v>
      </c>
      <c r="G1145" s="1" t="s">
        <v>144</v>
      </c>
      <c r="H1145" s="1" t="s">
        <v>17</v>
      </c>
      <c r="I1145" s="1" t="s">
        <v>549</v>
      </c>
      <c r="J1145" s="1" t="s">
        <v>189</v>
      </c>
      <c r="K1145" s="1" t="s">
        <v>16</v>
      </c>
      <c r="L1145" s="1" t="s">
        <v>146</v>
      </c>
      <c r="M1145" s="2" t="str">
        <f t="shared" si="413"/>
        <v>UK9011011</v>
      </c>
      <c r="N1145" s="2" t="str">
        <f t="shared" si="414"/>
        <v>Chichester and Langstone Harbours</v>
      </c>
      <c r="O1145" s="2" t="str">
        <f t="shared" si="415"/>
        <v>SPA</v>
      </c>
      <c r="P1145" s="2" t="str">
        <f t="shared" si="416"/>
        <v>H1320</v>
      </c>
      <c r="Q1145"/>
      <c r="R1145"/>
      <c r="S1145"/>
      <c r="T1145"/>
      <c r="U1145" s="9">
        <f t="shared" si="417"/>
        <v>0</v>
      </c>
      <c r="V1145" s="9">
        <f t="shared" si="418"/>
        <v>0</v>
      </c>
      <c r="W1145" s="9">
        <f t="shared" si="419"/>
        <v>0</v>
      </c>
      <c r="X1145" s="9">
        <f t="shared" si="420"/>
        <v>0</v>
      </c>
      <c r="Y1145" s="9">
        <f t="shared" si="421"/>
        <v>0</v>
      </c>
      <c r="Z1145" s="9">
        <f t="shared" si="422"/>
        <v>0</v>
      </c>
      <c r="AA1145" s="9">
        <f t="shared" si="423"/>
        <v>0</v>
      </c>
      <c r="AB1145" s="9">
        <f t="shared" si="424"/>
        <v>0</v>
      </c>
      <c r="AN1145" s="10" t="str">
        <f t="shared" si="409"/>
        <v/>
      </c>
      <c r="AO1145" s="10">
        <f t="shared" si="410"/>
        <v>0</v>
      </c>
      <c r="AP1145" s="9" t="str">
        <f>IFERROR(VLOOKUP($AN1145,'Introduction probability'!$A$1:$L$128,5,FALSE),"0")</f>
        <v>0</v>
      </c>
      <c r="AQ1145" s="9" t="str">
        <f>IFERROR(VLOOKUP($AN1145,'Introduction probability'!$A$1:$L$128,6,FALSE),"0")</f>
        <v>0</v>
      </c>
      <c r="AR1145" s="9" t="str">
        <f>IFERROR(VLOOKUP($AN1145,'Introduction probability'!$A$1:$L$128,7,FALSE),"0")</f>
        <v>0</v>
      </c>
      <c r="AS1145" s="9" t="str">
        <f>IFERROR(VLOOKUP($AN1145,'Introduction probability'!$A$1:$L$128,8,FALSE),"0")</f>
        <v>0</v>
      </c>
      <c r="AT1145" s="9" t="str">
        <f>IFERROR(VLOOKUP($AN1145,'Introduction probability'!$A$1:$L$128,9,FALSE),"0")</f>
        <v>0</v>
      </c>
      <c r="AU1145" s="9" t="str">
        <f>IFERROR(VLOOKUP($AN1145,'Introduction probability'!$A$1:$L$128,10,FALSE),"0")</f>
        <v>0</v>
      </c>
      <c r="AV1145" s="9" t="str">
        <f>IFERROR(VLOOKUP($AN1145,'Introduction probability'!$A$1:$L$128,11,FALSE),"0")</f>
        <v>0</v>
      </c>
      <c r="AW1145" s="9" t="str">
        <f>IFERROR(VLOOKUP($AN1145,'Introduction probability'!$A$1:$L$128,12,FALSE),"0")</f>
        <v>0</v>
      </c>
      <c r="AY1145" s="2">
        <f t="shared" si="411"/>
        <v>0</v>
      </c>
      <c r="AZ1145" s="2">
        <f t="shared" si="412"/>
        <v>0</v>
      </c>
      <c r="BA1145" s="2">
        <f t="shared" si="425"/>
        <v>0</v>
      </c>
      <c r="BB1145" s="2">
        <f t="shared" si="426"/>
        <v>0</v>
      </c>
      <c r="BC1145" s="2">
        <f t="shared" si="427"/>
        <v>0</v>
      </c>
      <c r="BD1145" s="2">
        <f t="shared" si="428"/>
        <v>0</v>
      </c>
      <c r="BE1145" s="2">
        <f t="shared" si="429"/>
        <v>0</v>
      </c>
      <c r="BF1145" s="2">
        <f t="shared" si="430"/>
        <v>0</v>
      </c>
      <c r="BG1145" s="2">
        <f t="shared" si="431"/>
        <v>0</v>
      </c>
      <c r="BH1145" s="2">
        <f t="shared" si="432"/>
        <v>0</v>
      </c>
    </row>
    <row r="1146" spans="1:60" x14ac:dyDescent="0.25">
      <c r="A1146" s="1" t="s">
        <v>353</v>
      </c>
      <c r="B1146" s="1" t="s">
        <v>354</v>
      </c>
      <c r="C1146" s="1" t="s">
        <v>341</v>
      </c>
      <c r="D1146" s="1" t="s">
        <v>527</v>
      </c>
      <c r="E1146" s="1" t="s">
        <v>234</v>
      </c>
      <c r="F1146" s="1" t="s">
        <v>235</v>
      </c>
      <c r="G1146" s="1" t="s">
        <v>144</v>
      </c>
      <c r="H1146" s="1" t="s">
        <v>17</v>
      </c>
      <c r="I1146" s="1" t="s">
        <v>535</v>
      </c>
      <c r="J1146" s="1" t="s">
        <v>257</v>
      </c>
      <c r="K1146" s="1" t="s">
        <v>16</v>
      </c>
      <c r="L1146" s="1" t="s">
        <v>146</v>
      </c>
      <c r="M1146" s="2" t="str">
        <f t="shared" si="413"/>
        <v>UK9011011</v>
      </c>
      <c r="N1146" s="2" t="str">
        <f t="shared" si="414"/>
        <v>Chichester and Langstone Harbours</v>
      </c>
      <c r="O1146" s="2" t="str">
        <f t="shared" si="415"/>
        <v>SPA</v>
      </c>
      <c r="P1146" s="2" t="str">
        <f t="shared" si="416"/>
        <v>H1210</v>
      </c>
      <c r="Q1146"/>
      <c r="R1146"/>
      <c r="S1146"/>
      <c r="T1146"/>
      <c r="U1146" s="9">
        <f t="shared" si="417"/>
        <v>0</v>
      </c>
      <c r="V1146" s="9">
        <f t="shared" si="418"/>
        <v>0</v>
      </c>
      <c r="W1146" s="9">
        <f t="shared" si="419"/>
        <v>0</v>
      </c>
      <c r="X1146" s="9">
        <f t="shared" si="420"/>
        <v>0</v>
      </c>
      <c r="Y1146" s="9">
        <f t="shared" si="421"/>
        <v>0</v>
      </c>
      <c r="Z1146" s="9">
        <f t="shared" si="422"/>
        <v>0</v>
      </c>
      <c r="AA1146" s="9">
        <f t="shared" si="423"/>
        <v>0</v>
      </c>
      <c r="AB1146" s="9">
        <f t="shared" si="424"/>
        <v>0</v>
      </c>
      <c r="AN1146" s="10" t="str">
        <f t="shared" si="409"/>
        <v/>
      </c>
      <c r="AO1146" s="10">
        <f t="shared" si="410"/>
        <v>0</v>
      </c>
      <c r="AP1146" s="9" t="str">
        <f>IFERROR(VLOOKUP($AN1146,'Introduction probability'!$A$1:$L$128,5,FALSE),"0")</f>
        <v>0</v>
      </c>
      <c r="AQ1146" s="9" t="str">
        <f>IFERROR(VLOOKUP($AN1146,'Introduction probability'!$A$1:$L$128,6,FALSE),"0")</f>
        <v>0</v>
      </c>
      <c r="AR1146" s="9" t="str">
        <f>IFERROR(VLOOKUP($AN1146,'Introduction probability'!$A$1:$L$128,7,FALSE),"0")</f>
        <v>0</v>
      </c>
      <c r="AS1146" s="9" t="str">
        <f>IFERROR(VLOOKUP($AN1146,'Introduction probability'!$A$1:$L$128,8,FALSE),"0")</f>
        <v>0</v>
      </c>
      <c r="AT1146" s="9" t="str">
        <f>IFERROR(VLOOKUP($AN1146,'Introduction probability'!$A$1:$L$128,9,FALSE),"0")</f>
        <v>0</v>
      </c>
      <c r="AU1146" s="9" t="str">
        <f>IFERROR(VLOOKUP($AN1146,'Introduction probability'!$A$1:$L$128,10,FALSE),"0")</f>
        <v>0</v>
      </c>
      <c r="AV1146" s="9" t="str">
        <f>IFERROR(VLOOKUP($AN1146,'Introduction probability'!$A$1:$L$128,11,FALSE),"0")</f>
        <v>0</v>
      </c>
      <c r="AW1146" s="9" t="str">
        <f>IFERROR(VLOOKUP($AN1146,'Introduction probability'!$A$1:$L$128,12,FALSE),"0")</f>
        <v>0</v>
      </c>
      <c r="AY1146" s="2">
        <f t="shared" si="411"/>
        <v>0</v>
      </c>
      <c r="AZ1146" s="2">
        <f t="shared" si="412"/>
        <v>0</v>
      </c>
      <c r="BA1146" s="2">
        <f t="shared" si="425"/>
        <v>0</v>
      </c>
      <c r="BB1146" s="2">
        <f t="shared" si="426"/>
        <v>0</v>
      </c>
      <c r="BC1146" s="2">
        <f t="shared" si="427"/>
        <v>0</v>
      </c>
      <c r="BD1146" s="2">
        <f t="shared" si="428"/>
        <v>0</v>
      </c>
      <c r="BE1146" s="2">
        <f t="shared" si="429"/>
        <v>0</v>
      </c>
      <c r="BF1146" s="2">
        <f t="shared" si="430"/>
        <v>0</v>
      </c>
      <c r="BG1146" s="2">
        <f t="shared" si="431"/>
        <v>0</v>
      </c>
      <c r="BH1146" s="2">
        <f t="shared" si="432"/>
        <v>0</v>
      </c>
    </row>
    <row r="1147" spans="1:60" x14ac:dyDescent="0.25">
      <c r="A1147" s="1" t="s">
        <v>353</v>
      </c>
      <c r="B1147" s="1" t="s">
        <v>354</v>
      </c>
      <c r="C1147" s="1" t="s">
        <v>341</v>
      </c>
      <c r="D1147" s="1" t="s">
        <v>527</v>
      </c>
      <c r="E1147" s="1" t="s">
        <v>234</v>
      </c>
      <c r="F1147" s="1" t="s">
        <v>235</v>
      </c>
      <c r="G1147" s="1" t="s">
        <v>144</v>
      </c>
      <c r="H1147" s="1" t="s">
        <v>17</v>
      </c>
      <c r="I1147" s="1" t="s">
        <v>530</v>
      </c>
      <c r="J1147" s="1" t="s">
        <v>145</v>
      </c>
      <c r="K1147" s="1" t="s">
        <v>16</v>
      </c>
      <c r="L1147" s="1" t="s">
        <v>146</v>
      </c>
      <c r="M1147" s="2" t="str">
        <f t="shared" si="413"/>
        <v>UK9011011</v>
      </c>
      <c r="N1147" s="2" t="str">
        <f t="shared" si="414"/>
        <v>Chichester and Langstone Harbours</v>
      </c>
      <c r="O1147" s="2" t="str">
        <f t="shared" si="415"/>
        <v>SPA</v>
      </c>
      <c r="P1147" s="2" t="str">
        <f t="shared" si="416"/>
        <v>H1330</v>
      </c>
      <c r="Q1147"/>
      <c r="R1147"/>
      <c r="S1147"/>
      <c r="T1147"/>
      <c r="U1147" s="9">
        <f t="shared" si="417"/>
        <v>0</v>
      </c>
      <c r="V1147" s="9">
        <f t="shared" si="418"/>
        <v>0</v>
      </c>
      <c r="W1147" s="9">
        <f t="shared" si="419"/>
        <v>0</v>
      </c>
      <c r="X1147" s="9">
        <f t="shared" si="420"/>
        <v>0</v>
      </c>
      <c r="Y1147" s="9">
        <f t="shared" si="421"/>
        <v>0</v>
      </c>
      <c r="Z1147" s="9">
        <f t="shared" si="422"/>
        <v>0</v>
      </c>
      <c r="AA1147" s="9">
        <f t="shared" si="423"/>
        <v>0</v>
      </c>
      <c r="AB1147" s="9">
        <f t="shared" si="424"/>
        <v>0</v>
      </c>
      <c r="AN1147" s="10" t="str">
        <f t="shared" si="409"/>
        <v/>
      </c>
      <c r="AO1147" s="10">
        <f t="shared" si="410"/>
        <v>0</v>
      </c>
      <c r="AP1147" s="9" t="str">
        <f>IFERROR(VLOOKUP($AN1147,'Introduction probability'!$A$1:$L$128,5,FALSE),"0")</f>
        <v>0</v>
      </c>
      <c r="AQ1147" s="9" t="str">
        <f>IFERROR(VLOOKUP($AN1147,'Introduction probability'!$A$1:$L$128,6,FALSE),"0")</f>
        <v>0</v>
      </c>
      <c r="AR1147" s="9" t="str">
        <f>IFERROR(VLOOKUP($AN1147,'Introduction probability'!$A$1:$L$128,7,FALSE),"0")</f>
        <v>0</v>
      </c>
      <c r="AS1147" s="9" t="str">
        <f>IFERROR(VLOOKUP($AN1147,'Introduction probability'!$A$1:$L$128,8,FALSE),"0")</f>
        <v>0</v>
      </c>
      <c r="AT1147" s="9" t="str">
        <f>IFERROR(VLOOKUP($AN1147,'Introduction probability'!$A$1:$L$128,9,FALSE),"0")</f>
        <v>0</v>
      </c>
      <c r="AU1147" s="9" t="str">
        <f>IFERROR(VLOOKUP($AN1147,'Introduction probability'!$A$1:$L$128,10,FALSE),"0")</f>
        <v>0</v>
      </c>
      <c r="AV1147" s="9" t="str">
        <f>IFERROR(VLOOKUP($AN1147,'Introduction probability'!$A$1:$L$128,11,FALSE),"0")</f>
        <v>0</v>
      </c>
      <c r="AW1147" s="9" t="str">
        <f>IFERROR(VLOOKUP($AN1147,'Introduction probability'!$A$1:$L$128,12,FALSE),"0")</f>
        <v>0</v>
      </c>
      <c r="AY1147" s="2">
        <f t="shared" si="411"/>
        <v>0</v>
      </c>
      <c r="AZ1147" s="2">
        <f t="shared" si="412"/>
        <v>0</v>
      </c>
      <c r="BA1147" s="2">
        <f t="shared" si="425"/>
        <v>0</v>
      </c>
      <c r="BB1147" s="2">
        <f t="shared" si="426"/>
        <v>0</v>
      </c>
      <c r="BC1147" s="2">
        <f t="shared" si="427"/>
        <v>0</v>
      </c>
      <c r="BD1147" s="2">
        <f t="shared" si="428"/>
        <v>0</v>
      </c>
      <c r="BE1147" s="2">
        <f t="shared" si="429"/>
        <v>0</v>
      </c>
      <c r="BF1147" s="2">
        <f t="shared" si="430"/>
        <v>0</v>
      </c>
      <c r="BG1147" s="2">
        <f t="shared" si="431"/>
        <v>0</v>
      </c>
      <c r="BH1147" s="2">
        <f t="shared" si="432"/>
        <v>0</v>
      </c>
    </row>
    <row r="1148" spans="1:60" x14ac:dyDescent="0.25">
      <c r="A1148" s="1" t="s">
        <v>353</v>
      </c>
      <c r="B1148" s="1" t="s">
        <v>354</v>
      </c>
      <c r="C1148" s="1" t="s">
        <v>341</v>
      </c>
      <c r="D1148" s="1" t="s">
        <v>527</v>
      </c>
      <c r="E1148" s="1" t="s">
        <v>234</v>
      </c>
      <c r="F1148" s="1" t="s">
        <v>235</v>
      </c>
      <c r="G1148" s="1" t="s">
        <v>144</v>
      </c>
      <c r="H1148" s="1" t="s">
        <v>17</v>
      </c>
      <c r="I1148" s="1" t="s">
        <v>536</v>
      </c>
      <c r="J1148" s="1" t="s">
        <v>147</v>
      </c>
      <c r="K1148" s="1" t="s">
        <v>16</v>
      </c>
      <c r="L1148" s="1" t="s">
        <v>146</v>
      </c>
      <c r="M1148" s="2" t="str">
        <f t="shared" si="413"/>
        <v>UK9011011</v>
      </c>
      <c r="N1148" s="2" t="str">
        <f t="shared" si="414"/>
        <v>Chichester and Langstone Harbours</v>
      </c>
      <c r="O1148" s="2" t="str">
        <f t="shared" si="415"/>
        <v>SPA</v>
      </c>
      <c r="P1148" s="2" t="str">
        <f t="shared" si="416"/>
        <v>H1150</v>
      </c>
      <c r="Q1148"/>
      <c r="R1148"/>
      <c r="S1148"/>
      <c r="T1148"/>
      <c r="U1148" s="9">
        <f t="shared" si="417"/>
        <v>0</v>
      </c>
      <c r="V1148" s="9">
        <f t="shared" si="418"/>
        <v>0</v>
      </c>
      <c r="W1148" s="9">
        <f t="shared" si="419"/>
        <v>0</v>
      </c>
      <c r="X1148" s="9">
        <f t="shared" si="420"/>
        <v>0</v>
      </c>
      <c r="Y1148" s="9">
        <f t="shared" si="421"/>
        <v>0</v>
      </c>
      <c r="Z1148" s="9">
        <f t="shared" si="422"/>
        <v>0</v>
      </c>
      <c r="AA1148" s="9">
        <f t="shared" si="423"/>
        <v>0</v>
      </c>
      <c r="AB1148" s="9">
        <f t="shared" si="424"/>
        <v>0</v>
      </c>
      <c r="AN1148" s="10" t="str">
        <f t="shared" ref="AN1148:AN1211" si="433">CONCATENATE(R1147,S1147)</f>
        <v/>
      </c>
      <c r="AO1148" s="10">
        <f t="shared" ref="AO1148:AO1211" si="434">R1147</f>
        <v>0</v>
      </c>
      <c r="AP1148" s="9" t="str">
        <f>IFERROR(VLOOKUP($AN1148,'Introduction probability'!$A$1:$L$128,5,FALSE),"0")</f>
        <v>0</v>
      </c>
      <c r="AQ1148" s="9" t="str">
        <f>IFERROR(VLOOKUP($AN1148,'Introduction probability'!$A$1:$L$128,6,FALSE),"0")</f>
        <v>0</v>
      </c>
      <c r="AR1148" s="9" t="str">
        <f>IFERROR(VLOOKUP($AN1148,'Introduction probability'!$A$1:$L$128,7,FALSE),"0")</f>
        <v>0</v>
      </c>
      <c r="AS1148" s="9" t="str">
        <f>IFERROR(VLOOKUP($AN1148,'Introduction probability'!$A$1:$L$128,8,FALSE),"0")</f>
        <v>0</v>
      </c>
      <c r="AT1148" s="9" t="str">
        <f>IFERROR(VLOOKUP($AN1148,'Introduction probability'!$A$1:$L$128,9,FALSE),"0")</f>
        <v>0</v>
      </c>
      <c r="AU1148" s="9" t="str">
        <f>IFERROR(VLOOKUP($AN1148,'Introduction probability'!$A$1:$L$128,10,FALSE),"0")</f>
        <v>0</v>
      </c>
      <c r="AV1148" s="9" t="str">
        <f>IFERROR(VLOOKUP($AN1148,'Introduction probability'!$A$1:$L$128,11,FALSE),"0")</f>
        <v>0</v>
      </c>
      <c r="AW1148" s="9" t="str">
        <f>IFERROR(VLOOKUP($AN1148,'Introduction probability'!$A$1:$L$128,12,FALSE),"0")</f>
        <v>0</v>
      </c>
      <c r="AY1148" s="2">
        <f t="shared" ref="AY1148:AY1211" si="435">R1147</f>
        <v>0</v>
      </c>
      <c r="AZ1148" s="2">
        <f t="shared" ref="AZ1148:AZ1211" si="436">S1147</f>
        <v>0</v>
      </c>
      <c r="BA1148" s="2">
        <f t="shared" si="425"/>
        <v>0</v>
      </c>
      <c r="BB1148" s="2">
        <f t="shared" si="426"/>
        <v>0</v>
      </c>
      <c r="BC1148" s="2">
        <f t="shared" si="427"/>
        <v>0</v>
      </c>
      <c r="BD1148" s="2">
        <f t="shared" si="428"/>
        <v>0</v>
      </c>
      <c r="BE1148" s="2">
        <f t="shared" si="429"/>
        <v>0</v>
      </c>
      <c r="BF1148" s="2">
        <f t="shared" si="430"/>
        <v>0</v>
      </c>
      <c r="BG1148" s="2">
        <f t="shared" si="431"/>
        <v>0</v>
      </c>
      <c r="BH1148" s="2">
        <f t="shared" si="432"/>
        <v>0</v>
      </c>
    </row>
    <row r="1149" spans="1:60" x14ac:dyDescent="0.25">
      <c r="A1149" s="1" t="s">
        <v>353</v>
      </c>
      <c r="B1149" s="1" t="s">
        <v>354</v>
      </c>
      <c r="C1149" s="1" t="s">
        <v>341</v>
      </c>
      <c r="D1149" s="1" t="s">
        <v>527</v>
      </c>
      <c r="E1149" s="1" t="s">
        <v>234</v>
      </c>
      <c r="F1149" s="1" t="s">
        <v>235</v>
      </c>
      <c r="G1149" s="1" t="s">
        <v>144</v>
      </c>
      <c r="H1149" s="1" t="s">
        <v>17</v>
      </c>
      <c r="I1149" s="1" t="s">
        <v>459</v>
      </c>
      <c r="J1149" s="1" t="s">
        <v>46</v>
      </c>
      <c r="K1149" s="1" t="s">
        <v>16</v>
      </c>
      <c r="L1149" s="1" t="s">
        <v>19</v>
      </c>
      <c r="M1149" s="2" t="str">
        <f t="shared" si="413"/>
        <v>UK9011011</v>
      </c>
      <c r="N1149" s="2" t="str">
        <f t="shared" si="414"/>
        <v>Chichester and Langstone Harbours</v>
      </c>
      <c r="O1149" s="2" t="str">
        <f t="shared" si="415"/>
        <v>SPA</v>
      </c>
      <c r="P1149" s="2" t="str">
        <f t="shared" si="416"/>
        <v>A2.4</v>
      </c>
      <c r="Q1149"/>
      <c r="R1149"/>
      <c r="S1149"/>
      <c r="T1149"/>
      <c r="U1149" s="9">
        <f t="shared" si="417"/>
        <v>0</v>
      </c>
      <c r="V1149" s="9">
        <f t="shared" si="418"/>
        <v>0</v>
      </c>
      <c r="W1149" s="9">
        <f t="shared" si="419"/>
        <v>0</v>
      </c>
      <c r="X1149" s="9">
        <f t="shared" si="420"/>
        <v>0</v>
      </c>
      <c r="Y1149" s="9">
        <f t="shared" si="421"/>
        <v>0</v>
      </c>
      <c r="Z1149" s="9">
        <f t="shared" si="422"/>
        <v>0</v>
      </c>
      <c r="AA1149" s="9">
        <f t="shared" si="423"/>
        <v>0</v>
      </c>
      <c r="AB1149" s="9">
        <f t="shared" si="424"/>
        <v>0</v>
      </c>
      <c r="AN1149" s="10" t="str">
        <f t="shared" si="433"/>
        <v/>
      </c>
      <c r="AO1149" s="10">
        <f t="shared" si="434"/>
        <v>0</v>
      </c>
      <c r="AP1149" s="9" t="str">
        <f>IFERROR(VLOOKUP($AN1149,'Introduction probability'!$A$1:$L$128,5,FALSE),"0")</f>
        <v>0</v>
      </c>
      <c r="AQ1149" s="9" t="str">
        <f>IFERROR(VLOOKUP($AN1149,'Introduction probability'!$A$1:$L$128,6,FALSE),"0")</f>
        <v>0</v>
      </c>
      <c r="AR1149" s="9" t="str">
        <f>IFERROR(VLOOKUP($AN1149,'Introduction probability'!$A$1:$L$128,7,FALSE),"0")</f>
        <v>0</v>
      </c>
      <c r="AS1149" s="9" t="str">
        <f>IFERROR(VLOOKUP($AN1149,'Introduction probability'!$A$1:$L$128,8,FALSE),"0")</f>
        <v>0</v>
      </c>
      <c r="AT1149" s="9" t="str">
        <f>IFERROR(VLOOKUP($AN1149,'Introduction probability'!$A$1:$L$128,9,FALSE),"0")</f>
        <v>0</v>
      </c>
      <c r="AU1149" s="9" t="str">
        <f>IFERROR(VLOOKUP($AN1149,'Introduction probability'!$A$1:$L$128,10,FALSE),"0")</f>
        <v>0</v>
      </c>
      <c r="AV1149" s="9" t="str">
        <f>IFERROR(VLOOKUP($AN1149,'Introduction probability'!$A$1:$L$128,11,FALSE),"0")</f>
        <v>0</v>
      </c>
      <c r="AW1149" s="9" t="str">
        <f>IFERROR(VLOOKUP($AN1149,'Introduction probability'!$A$1:$L$128,12,FALSE),"0")</f>
        <v>0</v>
      </c>
      <c r="AY1149" s="2">
        <f t="shared" si="435"/>
        <v>0</v>
      </c>
      <c r="AZ1149" s="2">
        <f t="shared" si="436"/>
        <v>0</v>
      </c>
      <c r="BA1149" s="2">
        <f t="shared" si="425"/>
        <v>0</v>
      </c>
      <c r="BB1149" s="2">
        <f t="shared" si="426"/>
        <v>0</v>
      </c>
      <c r="BC1149" s="2">
        <f t="shared" si="427"/>
        <v>0</v>
      </c>
      <c r="BD1149" s="2">
        <f t="shared" si="428"/>
        <v>0</v>
      </c>
      <c r="BE1149" s="2">
        <f t="shared" si="429"/>
        <v>0</v>
      </c>
      <c r="BF1149" s="2">
        <f t="shared" si="430"/>
        <v>0</v>
      </c>
      <c r="BG1149" s="2">
        <f t="shared" si="431"/>
        <v>0</v>
      </c>
      <c r="BH1149" s="2">
        <f t="shared" si="432"/>
        <v>0</v>
      </c>
    </row>
    <row r="1150" spans="1:60" x14ac:dyDescent="0.25">
      <c r="A1150" s="1" t="s">
        <v>353</v>
      </c>
      <c r="B1150" s="1" t="s">
        <v>354</v>
      </c>
      <c r="C1150" s="1" t="s">
        <v>341</v>
      </c>
      <c r="D1150" s="1" t="s">
        <v>527</v>
      </c>
      <c r="E1150" s="1" t="s">
        <v>234</v>
      </c>
      <c r="F1150" s="1" t="s">
        <v>235</v>
      </c>
      <c r="G1150" s="1" t="s">
        <v>144</v>
      </c>
      <c r="H1150" s="1" t="s">
        <v>17</v>
      </c>
      <c r="I1150" s="1" t="s">
        <v>444</v>
      </c>
      <c r="J1150" s="1" t="s">
        <v>27</v>
      </c>
      <c r="K1150" s="1" t="s">
        <v>16</v>
      </c>
      <c r="L1150" s="1" t="s">
        <v>19</v>
      </c>
      <c r="M1150" s="2" t="str">
        <f t="shared" si="413"/>
        <v>UK9011011</v>
      </c>
      <c r="N1150" s="2" t="str">
        <f t="shared" si="414"/>
        <v>Chichester and Langstone Harbours</v>
      </c>
      <c r="O1150" s="2" t="str">
        <f t="shared" si="415"/>
        <v>SPA</v>
      </c>
      <c r="P1150" s="2" t="str">
        <f t="shared" si="416"/>
        <v>A2.3</v>
      </c>
      <c r="Q1150"/>
      <c r="R1150"/>
      <c r="S1150"/>
      <c r="T1150"/>
      <c r="U1150" s="9">
        <f t="shared" si="417"/>
        <v>0</v>
      </c>
      <c r="V1150" s="9">
        <f t="shared" si="418"/>
        <v>0</v>
      </c>
      <c r="W1150" s="9">
        <f t="shared" si="419"/>
        <v>0</v>
      </c>
      <c r="X1150" s="9">
        <f t="shared" si="420"/>
        <v>0</v>
      </c>
      <c r="Y1150" s="9">
        <f t="shared" si="421"/>
        <v>0</v>
      </c>
      <c r="Z1150" s="9">
        <f t="shared" si="422"/>
        <v>0</v>
      </c>
      <c r="AA1150" s="9">
        <f t="shared" si="423"/>
        <v>0</v>
      </c>
      <c r="AB1150" s="9">
        <f t="shared" si="424"/>
        <v>0</v>
      </c>
      <c r="AN1150" s="10" t="str">
        <f t="shared" si="433"/>
        <v/>
      </c>
      <c r="AO1150" s="10">
        <f t="shared" si="434"/>
        <v>0</v>
      </c>
      <c r="AP1150" s="9" t="str">
        <f>IFERROR(VLOOKUP($AN1150,'Introduction probability'!$A$1:$L$128,5,FALSE),"0")</f>
        <v>0</v>
      </c>
      <c r="AQ1150" s="9" t="str">
        <f>IFERROR(VLOOKUP($AN1150,'Introduction probability'!$A$1:$L$128,6,FALSE),"0")</f>
        <v>0</v>
      </c>
      <c r="AR1150" s="9" t="str">
        <f>IFERROR(VLOOKUP($AN1150,'Introduction probability'!$A$1:$L$128,7,FALSE),"0")</f>
        <v>0</v>
      </c>
      <c r="AS1150" s="9" t="str">
        <f>IFERROR(VLOOKUP($AN1150,'Introduction probability'!$A$1:$L$128,8,FALSE),"0")</f>
        <v>0</v>
      </c>
      <c r="AT1150" s="9" t="str">
        <f>IFERROR(VLOOKUP($AN1150,'Introduction probability'!$A$1:$L$128,9,FALSE),"0")</f>
        <v>0</v>
      </c>
      <c r="AU1150" s="9" t="str">
        <f>IFERROR(VLOOKUP($AN1150,'Introduction probability'!$A$1:$L$128,10,FALSE),"0")</f>
        <v>0</v>
      </c>
      <c r="AV1150" s="9" t="str">
        <f>IFERROR(VLOOKUP($AN1150,'Introduction probability'!$A$1:$L$128,11,FALSE),"0")</f>
        <v>0</v>
      </c>
      <c r="AW1150" s="9" t="str">
        <f>IFERROR(VLOOKUP($AN1150,'Introduction probability'!$A$1:$L$128,12,FALSE),"0")</f>
        <v>0</v>
      </c>
      <c r="AY1150" s="2">
        <f t="shared" si="435"/>
        <v>0</v>
      </c>
      <c r="AZ1150" s="2">
        <f t="shared" si="436"/>
        <v>0</v>
      </c>
      <c r="BA1150" s="2">
        <f t="shared" si="425"/>
        <v>0</v>
      </c>
      <c r="BB1150" s="2">
        <f t="shared" si="426"/>
        <v>0</v>
      </c>
      <c r="BC1150" s="2">
        <f t="shared" si="427"/>
        <v>0</v>
      </c>
      <c r="BD1150" s="2">
        <f t="shared" si="428"/>
        <v>0</v>
      </c>
      <c r="BE1150" s="2">
        <f t="shared" si="429"/>
        <v>0</v>
      </c>
      <c r="BF1150" s="2">
        <f t="shared" si="430"/>
        <v>0</v>
      </c>
      <c r="BG1150" s="2">
        <f t="shared" si="431"/>
        <v>0</v>
      </c>
      <c r="BH1150" s="2">
        <f t="shared" si="432"/>
        <v>0</v>
      </c>
    </row>
    <row r="1151" spans="1:60" x14ac:dyDescent="0.25">
      <c r="A1151" s="1" t="s">
        <v>353</v>
      </c>
      <c r="B1151" s="1" t="s">
        <v>354</v>
      </c>
      <c r="C1151" s="1" t="s">
        <v>341</v>
      </c>
      <c r="D1151" s="1" t="s">
        <v>527</v>
      </c>
      <c r="E1151" s="1" t="s">
        <v>234</v>
      </c>
      <c r="F1151" s="1" t="s">
        <v>235</v>
      </c>
      <c r="G1151" s="1" t="s">
        <v>144</v>
      </c>
      <c r="H1151" s="1" t="s">
        <v>17</v>
      </c>
      <c r="I1151" s="1" t="s">
        <v>465</v>
      </c>
      <c r="J1151" s="1" t="s">
        <v>56</v>
      </c>
      <c r="K1151" s="1" t="s">
        <v>16</v>
      </c>
      <c r="L1151" s="1" t="s">
        <v>19</v>
      </c>
      <c r="M1151" s="2" t="str">
        <f t="shared" si="413"/>
        <v>UK9011011</v>
      </c>
      <c r="N1151" s="2" t="str">
        <f t="shared" si="414"/>
        <v>Chichester and Langstone Harbours</v>
      </c>
      <c r="O1151" s="2" t="str">
        <f t="shared" si="415"/>
        <v>SPA</v>
      </c>
      <c r="P1151" s="2" t="str">
        <f t="shared" si="416"/>
        <v>A2.2</v>
      </c>
      <c r="Q1151"/>
      <c r="R1151"/>
      <c r="S1151"/>
      <c r="T1151"/>
      <c r="U1151" s="9">
        <f t="shared" si="417"/>
        <v>0</v>
      </c>
      <c r="V1151" s="9">
        <f t="shared" si="418"/>
        <v>0</v>
      </c>
      <c r="W1151" s="9">
        <f t="shared" si="419"/>
        <v>0</v>
      </c>
      <c r="X1151" s="9">
        <f t="shared" si="420"/>
        <v>0</v>
      </c>
      <c r="Y1151" s="9">
        <f t="shared" si="421"/>
        <v>0</v>
      </c>
      <c r="Z1151" s="9">
        <f t="shared" si="422"/>
        <v>0</v>
      </c>
      <c r="AA1151" s="9">
        <f t="shared" si="423"/>
        <v>0</v>
      </c>
      <c r="AB1151" s="9">
        <f t="shared" si="424"/>
        <v>0</v>
      </c>
      <c r="AN1151" s="10" t="str">
        <f t="shared" si="433"/>
        <v/>
      </c>
      <c r="AO1151" s="10">
        <f t="shared" si="434"/>
        <v>0</v>
      </c>
      <c r="AP1151" s="9" t="str">
        <f>IFERROR(VLOOKUP($AN1151,'Introduction probability'!$A$1:$L$128,5,FALSE),"0")</f>
        <v>0</v>
      </c>
      <c r="AQ1151" s="9" t="str">
        <f>IFERROR(VLOOKUP($AN1151,'Introduction probability'!$A$1:$L$128,6,FALSE),"0")</f>
        <v>0</v>
      </c>
      <c r="AR1151" s="9" t="str">
        <f>IFERROR(VLOOKUP($AN1151,'Introduction probability'!$A$1:$L$128,7,FALSE),"0")</f>
        <v>0</v>
      </c>
      <c r="AS1151" s="9" t="str">
        <f>IFERROR(VLOOKUP($AN1151,'Introduction probability'!$A$1:$L$128,8,FALSE),"0")</f>
        <v>0</v>
      </c>
      <c r="AT1151" s="9" t="str">
        <f>IFERROR(VLOOKUP($AN1151,'Introduction probability'!$A$1:$L$128,9,FALSE),"0")</f>
        <v>0</v>
      </c>
      <c r="AU1151" s="9" t="str">
        <f>IFERROR(VLOOKUP($AN1151,'Introduction probability'!$A$1:$L$128,10,FALSE),"0")</f>
        <v>0</v>
      </c>
      <c r="AV1151" s="9" t="str">
        <f>IFERROR(VLOOKUP($AN1151,'Introduction probability'!$A$1:$L$128,11,FALSE),"0")</f>
        <v>0</v>
      </c>
      <c r="AW1151" s="9" t="str">
        <f>IFERROR(VLOOKUP($AN1151,'Introduction probability'!$A$1:$L$128,12,FALSE),"0")</f>
        <v>0</v>
      </c>
      <c r="AY1151" s="2">
        <f t="shared" si="435"/>
        <v>0</v>
      </c>
      <c r="AZ1151" s="2">
        <f t="shared" si="436"/>
        <v>0</v>
      </c>
      <c r="BA1151" s="2">
        <f t="shared" si="425"/>
        <v>0</v>
      </c>
      <c r="BB1151" s="2">
        <f t="shared" si="426"/>
        <v>0</v>
      </c>
      <c r="BC1151" s="2">
        <f t="shared" si="427"/>
        <v>0</v>
      </c>
      <c r="BD1151" s="2">
        <f t="shared" si="428"/>
        <v>0</v>
      </c>
      <c r="BE1151" s="2">
        <f t="shared" si="429"/>
        <v>0</v>
      </c>
      <c r="BF1151" s="2">
        <f t="shared" si="430"/>
        <v>0</v>
      </c>
      <c r="BG1151" s="2">
        <f t="shared" si="431"/>
        <v>0</v>
      </c>
      <c r="BH1151" s="2">
        <f t="shared" si="432"/>
        <v>0</v>
      </c>
    </row>
    <row r="1152" spans="1:60" x14ac:dyDescent="0.25">
      <c r="A1152" s="1" t="s">
        <v>353</v>
      </c>
      <c r="B1152" s="1" t="s">
        <v>354</v>
      </c>
      <c r="C1152" s="1" t="s">
        <v>341</v>
      </c>
      <c r="D1152" s="1" t="s">
        <v>527</v>
      </c>
      <c r="E1152" s="1" t="s">
        <v>234</v>
      </c>
      <c r="F1152" s="1" t="s">
        <v>235</v>
      </c>
      <c r="G1152" s="1" t="s">
        <v>144</v>
      </c>
      <c r="H1152" s="1" t="s">
        <v>17</v>
      </c>
      <c r="I1152" s="1" t="s">
        <v>543</v>
      </c>
      <c r="J1152" s="1" t="s">
        <v>148</v>
      </c>
      <c r="K1152" s="1" t="s">
        <v>16</v>
      </c>
      <c r="L1152" s="1" t="s">
        <v>146</v>
      </c>
      <c r="M1152" s="2" t="str">
        <f t="shared" si="413"/>
        <v>UK9011011</v>
      </c>
      <c r="N1152" s="2" t="str">
        <f t="shared" si="414"/>
        <v>Chichester and Langstone Harbours</v>
      </c>
      <c r="O1152" s="2" t="str">
        <f t="shared" si="415"/>
        <v>SPA</v>
      </c>
      <c r="P1152" s="2" t="str">
        <f t="shared" si="416"/>
        <v>H1310</v>
      </c>
      <c r="Q1152"/>
      <c r="R1152"/>
      <c r="S1152"/>
      <c r="T1152"/>
      <c r="U1152" s="9">
        <f t="shared" si="417"/>
        <v>0</v>
      </c>
      <c r="V1152" s="9">
        <f t="shared" si="418"/>
        <v>0</v>
      </c>
      <c r="W1152" s="9">
        <f t="shared" si="419"/>
        <v>0</v>
      </c>
      <c r="X1152" s="9">
        <f t="shared" si="420"/>
        <v>0</v>
      </c>
      <c r="Y1152" s="9">
        <f t="shared" si="421"/>
        <v>0</v>
      </c>
      <c r="Z1152" s="9">
        <f t="shared" si="422"/>
        <v>0</v>
      </c>
      <c r="AA1152" s="9">
        <f t="shared" si="423"/>
        <v>0</v>
      </c>
      <c r="AB1152" s="9">
        <f t="shared" si="424"/>
        <v>0</v>
      </c>
      <c r="AN1152" s="10" t="str">
        <f t="shared" si="433"/>
        <v/>
      </c>
      <c r="AO1152" s="10">
        <f t="shared" si="434"/>
        <v>0</v>
      </c>
      <c r="AP1152" s="9" t="str">
        <f>IFERROR(VLOOKUP($AN1152,'Introduction probability'!$A$1:$L$128,5,FALSE),"0")</f>
        <v>0</v>
      </c>
      <c r="AQ1152" s="9" t="str">
        <f>IFERROR(VLOOKUP($AN1152,'Introduction probability'!$A$1:$L$128,6,FALSE),"0")</f>
        <v>0</v>
      </c>
      <c r="AR1152" s="9" t="str">
        <f>IFERROR(VLOOKUP($AN1152,'Introduction probability'!$A$1:$L$128,7,FALSE),"0")</f>
        <v>0</v>
      </c>
      <c r="AS1152" s="9" t="str">
        <f>IFERROR(VLOOKUP($AN1152,'Introduction probability'!$A$1:$L$128,8,FALSE),"0")</f>
        <v>0</v>
      </c>
      <c r="AT1152" s="9" t="str">
        <f>IFERROR(VLOOKUP($AN1152,'Introduction probability'!$A$1:$L$128,9,FALSE),"0")</f>
        <v>0</v>
      </c>
      <c r="AU1152" s="9" t="str">
        <f>IFERROR(VLOOKUP($AN1152,'Introduction probability'!$A$1:$L$128,10,FALSE),"0")</f>
        <v>0</v>
      </c>
      <c r="AV1152" s="9" t="str">
        <f>IFERROR(VLOOKUP($AN1152,'Introduction probability'!$A$1:$L$128,11,FALSE),"0")</f>
        <v>0</v>
      </c>
      <c r="AW1152" s="9" t="str">
        <f>IFERROR(VLOOKUP($AN1152,'Introduction probability'!$A$1:$L$128,12,FALSE),"0")</f>
        <v>0</v>
      </c>
      <c r="AY1152" s="2">
        <f t="shared" si="435"/>
        <v>0</v>
      </c>
      <c r="AZ1152" s="2">
        <f t="shared" si="436"/>
        <v>0</v>
      </c>
      <c r="BA1152" s="2">
        <f t="shared" si="425"/>
        <v>0</v>
      </c>
      <c r="BB1152" s="2">
        <f t="shared" si="426"/>
        <v>0</v>
      </c>
      <c r="BC1152" s="2">
        <f t="shared" si="427"/>
        <v>0</v>
      </c>
      <c r="BD1152" s="2">
        <f t="shared" si="428"/>
        <v>0</v>
      </c>
      <c r="BE1152" s="2">
        <f t="shared" si="429"/>
        <v>0</v>
      </c>
      <c r="BF1152" s="2">
        <f t="shared" si="430"/>
        <v>0</v>
      </c>
      <c r="BG1152" s="2">
        <f t="shared" si="431"/>
        <v>0</v>
      </c>
      <c r="BH1152" s="2">
        <f t="shared" si="432"/>
        <v>0</v>
      </c>
    </row>
    <row r="1153" spans="1:60" x14ac:dyDescent="0.25">
      <c r="A1153" s="1" t="s">
        <v>353</v>
      </c>
      <c r="B1153" s="1" t="s">
        <v>354</v>
      </c>
      <c r="C1153" s="1" t="s">
        <v>341</v>
      </c>
      <c r="D1153" s="1" t="s">
        <v>527</v>
      </c>
      <c r="E1153" s="1" t="s">
        <v>234</v>
      </c>
      <c r="F1153" s="1" t="s">
        <v>235</v>
      </c>
      <c r="G1153" s="1" t="s">
        <v>144</v>
      </c>
      <c r="H1153" s="1" t="s">
        <v>17</v>
      </c>
      <c r="I1153" s="1" t="s">
        <v>549</v>
      </c>
      <c r="J1153" s="1" t="s">
        <v>189</v>
      </c>
      <c r="K1153" s="1" t="s">
        <v>16</v>
      </c>
      <c r="L1153" s="1" t="s">
        <v>146</v>
      </c>
      <c r="M1153" s="2" t="str">
        <f t="shared" si="413"/>
        <v>UK9011011</v>
      </c>
      <c r="N1153" s="2" t="str">
        <f t="shared" si="414"/>
        <v>Chichester and Langstone Harbours</v>
      </c>
      <c r="O1153" s="2" t="str">
        <f t="shared" si="415"/>
        <v>SPA</v>
      </c>
      <c r="P1153" s="2" t="str">
        <f t="shared" si="416"/>
        <v>H1320</v>
      </c>
      <c r="Q1153"/>
      <c r="R1153"/>
      <c r="S1153"/>
      <c r="T1153"/>
      <c r="U1153" s="9">
        <f t="shared" si="417"/>
        <v>0</v>
      </c>
      <c r="V1153" s="9">
        <f t="shared" si="418"/>
        <v>0</v>
      </c>
      <c r="W1153" s="9">
        <f t="shared" si="419"/>
        <v>0</v>
      </c>
      <c r="X1153" s="9">
        <f t="shared" si="420"/>
        <v>0</v>
      </c>
      <c r="Y1153" s="9">
        <f t="shared" si="421"/>
        <v>0</v>
      </c>
      <c r="Z1153" s="9">
        <f t="shared" si="422"/>
        <v>0</v>
      </c>
      <c r="AA1153" s="9">
        <f t="shared" si="423"/>
        <v>0</v>
      </c>
      <c r="AB1153" s="9">
        <f t="shared" si="424"/>
        <v>0</v>
      </c>
      <c r="AN1153" s="10" t="str">
        <f t="shared" si="433"/>
        <v/>
      </c>
      <c r="AO1153" s="10">
        <f t="shared" si="434"/>
        <v>0</v>
      </c>
      <c r="AP1153" s="9" t="str">
        <f>IFERROR(VLOOKUP($AN1153,'Introduction probability'!$A$1:$L$128,5,FALSE),"0")</f>
        <v>0</v>
      </c>
      <c r="AQ1153" s="9" t="str">
        <f>IFERROR(VLOOKUP($AN1153,'Introduction probability'!$A$1:$L$128,6,FALSE),"0")</f>
        <v>0</v>
      </c>
      <c r="AR1153" s="9" t="str">
        <f>IFERROR(VLOOKUP($AN1153,'Introduction probability'!$A$1:$L$128,7,FALSE),"0")</f>
        <v>0</v>
      </c>
      <c r="AS1153" s="9" t="str">
        <f>IFERROR(VLOOKUP($AN1153,'Introduction probability'!$A$1:$L$128,8,FALSE),"0")</f>
        <v>0</v>
      </c>
      <c r="AT1153" s="9" t="str">
        <f>IFERROR(VLOOKUP($AN1153,'Introduction probability'!$A$1:$L$128,9,FALSE),"0")</f>
        <v>0</v>
      </c>
      <c r="AU1153" s="9" t="str">
        <f>IFERROR(VLOOKUP($AN1153,'Introduction probability'!$A$1:$L$128,10,FALSE),"0")</f>
        <v>0</v>
      </c>
      <c r="AV1153" s="9" t="str">
        <f>IFERROR(VLOOKUP($AN1153,'Introduction probability'!$A$1:$L$128,11,FALSE),"0")</f>
        <v>0</v>
      </c>
      <c r="AW1153" s="9" t="str">
        <f>IFERROR(VLOOKUP($AN1153,'Introduction probability'!$A$1:$L$128,12,FALSE),"0")</f>
        <v>0</v>
      </c>
      <c r="AY1153" s="2">
        <f t="shared" si="435"/>
        <v>0</v>
      </c>
      <c r="AZ1153" s="2">
        <f t="shared" si="436"/>
        <v>0</v>
      </c>
      <c r="BA1153" s="2">
        <f t="shared" si="425"/>
        <v>0</v>
      </c>
      <c r="BB1153" s="2">
        <f t="shared" si="426"/>
        <v>0</v>
      </c>
      <c r="BC1153" s="2">
        <f t="shared" si="427"/>
        <v>0</v>
      </c>
      <c r="BD1153" s="2">
        <f t="shared" si="428"/>
        <v>0</v>
      </c>
      <c r="BE1153" s="2">
        <f t="shared" si="429"/>
        <v>0</v>
      </c>
      <c r="BF1153" s="2">
        <f t="shared" si="430"/>
        <v>0</v>
      </c>
      <c r="BG1153" s="2">
        <f t="shared" si="431"/>
        <v>0</v>
      </c>
      <c r="BH1153" s="2">
        <f t="shared" si="432"/>
        <v>0</v>
      </c>
    </row>
    <row r="1154" spans="1:60" x14ac:dyDescent="0.25">
      <c r="A1154" s="1" t="s">
        <v>353</v>
      </c>
      <c r="B1154" s="1" t="s">
        <v>354</v>
      </c>
      <c r="C1154" s="1" t="s">
        <v>341</v>
      </c>
      <c r="D1154" s="1" t="s">
        <v>563</v>
      </c>
      <c r="E1154" s="1" t="s">
        <v>351</v>
      </c>
      <c r="F1154" s="1" t="s">
        <v>352</v>
      </c>
      <c r="G1154" s="1" t="s">
        <v>164</v>
      </c>
      <c r="H1154" s="1" t="s">
        <v>17</v>
      </c>
      <c r="I1154" s="1" t="s">
        <v>535</v>
      </c>
      <c r="J1154" s="1" t="s">
        <v>257</v>
      </c>
      <c r="K1154" s="1" t="s">
        <v>16</v>
      </c>
      <c r="L1154" s="1" t="s">
        <v>146</v>
      </c>
      <c r="M1154" s="2" t="str">
        <f t="shared" si="413"/>
        <v>UK9011011</v>
      </c>
      <c r="N1154" s="2" t="str">
        <f t="shared" si="414"/>
        <v>Chichester and Langstone Harbours</v>
      </c>
      <c r="O1154" s="2" t="str">
        <f t="shared" si="415"/>
        <v>SPA</v>
      </c>
      <c r="P1154" s="2" t="str">
        <f t="shared" si="416"/>
        <v>H1210</v>
      </c>
      <c r="Q1154"/>
      <c r="R1154"/>
      <c r="S1154"/>
      <c r="T1154"/>
      <c r="U1154" s="9">
        <f t="shared" si="417"/>
        <v>0</v>
      </c>
      <c r="V1154" s="9">
        <f t="shared" si="418"/>
        <v>0</v>
      </c>
      <c r="W1154" s="9">
        <f t="shared" si="419"/>
        <v>0</v>
      </c>
      <c r="X1154" s="9">
        <f t="shared" si="420"/>
        <v>0</v>
      </c>
      <c r="Y1154" s="9">
        <f t="shared" si="421"/>
        <v>0</v>
      </c>
      <c r="Z1154" s="9">
        <f t="shared" si="422"/>
        <v>0</v>
      </c>
      <c r="AA1154" s="9">
        <f t="shared" si="423"/>
        <v>0</v>
      </c>
      <c r="AB1154" s="9">
        <f t="shared" si="424"/>
        <v>0</v>
      </c>
      <c r="AN1154" s="10" t="str">
        <f t="shared" si="433"/>
        <v/>
      </c>
      <c r="AO1154" s="10">
        <f t="shared" si="434"/>
        <v>0</v>
      </c>
      <c r="AP1154" s="9" t="str">
        <f>IFERROR(VLOOKUP($AN1154,'Introduction probability'!$A$1:$L$128,5,FALSE),"0")</f>
        <v>0</v>
      </c>
      <c r="AQ1154" s="9" t="str">
        <f>IFERROR(VLOOKUP($AN1154,'Introduction probability'!$A$1:$L$128,6,FALSE),"0")</f>
        <v>0</v>
      </c>
      <c r="AR1154" s="9" t="str">
        <f>IFERROR(VLOOKUP($AN1154,'Introduction probability'!$A$1:$L$128,7,FALSE),"0")</f>
        <v>0</v>
      </c>
      <c r="AS1154" s="9" t="str">
        <f>IFERROR(VLOOKUP($AN1154,'Introduction probability'!$A$1:$L$128,8,FALSE),"0")</f>
        <v>0</v>
      </c>
      <c r="AT1154" s="9" t="str">
        <f>IFERROR(VLOOKUP($AN1154,'Introduction probability'!$A$1:$L$128,9,FALSE),"0")</f>
        <v>0</v>
      </c>
      <c r="AU1154" s="9" t="str">
        <f>IFERROR(VLOOKUP($AN1154,'Introduction probability'!$A$1:$L$128,10,FALSE),"0")</f>
        <v>0</v>
      </c>
      <c r="AV1154" s="9" t="str">
        <f>IFERROR(VLOOKUP($AN1154,'Introduction probability'!$A$1:$L$128,11,FALSE),"0")</f>
        <v>0</v>
      </c>
      <c r="AW1154" s="9" t="str">
        <f>IFERROR(VLOOKUP($AN1154,'Introduction probability'!$A$1:$L$128,12,FALSE),"0")</f>
        <v>0</v>
      </c>
      <c r="AY1154" s="2">
        <f t="shared" si="435"/>
        <v>0</v>
      </c>
      <c r="AZ1154" s="2">
        <f t="shared" si="436"/>
        <v>0</v>
      </c>
      <c r="BA1154" s="2">
        <f t="shared" si="425"/>
        <v>0</v>
      </c>
      <c r="BB1154" s="2">
        <f t="shared" si="426"/>
        <v>0</v>
      </c>
      <c r="BC1154" s="2">
        <f t="shared" si="427"/>
        <v>0</v>
      </c>
      <c r="BD1154" s="2">
        <f t="shared" si="428"/>
        <v>0</v>
      </c>
      <c r="BE1154" s="2">
        <f t="shared" si="429"/>
        <v>0</v>
      </c>
      <c r="BF1154" s="2">
        <f t="shared" si="430"/>
        <v>0</v>
      </c>
      <c r="BG1154" s="2">
        <f t="shared" si="431"/>
        <v>0</v>
      </c>
      <c r="BH1154" s="2">
        <f t="shared" si="432"/>
        <v>0</v>
      </c>
    </row>
    <row r="1155" spans="1:60" x14ac:dyDescent="0.25">
      <c r="A1155" s="1" t="s">
        <v>353</v>
      </c>
      <c r="B1155" s="1" t="s">
        <v>354</v>
      </c>
      <c r="C1155" s="1" t="s">
        <v>341</v>
      </c>
      <c r="D1155" s="1" t="s">
        <v>563</v>
      </c>
      <c r="E1155" s="1" t="s">
        <v>351</v>
      </c>
      <c r="F1155" s="1" t="s">
        <v>352</v>
      </c>
      <c r="G1155" s="1" t="s">
        <v>164</v>
      </c>
      <c r="H1155" s="1" t="s">
        <v>17</v>
      </c>
      <c r="I1155" s="1" t="s">
        <v>530</v>
      </c>
      <c r="J1155" s="1" t="s">
        <v>145</v>
      </c>
      <c r="K1155" s="1" t="s">
        <v>16</v>
      </c>
      <c r="L1155" s="1" t="s">
        <v>146</v>
      </c>
      <c r="M1155" s="2" t="str">
        <f t="shared" ref="M1155:M1218" si="437">A1155</f>
        <v>UK9011011</v>
      </c>
      <c r="N1155" s="2" t="str">
        <f t="shared" ref="N1155:N1218" si="438">B1155</f>
        <v>Chichester and Langstone Harbours</v>
      </c>
      <c r="O1155" s="2" t="str">
        <f t="shared" ref="O1155:O1218" si="439">C1155</f>
        <v>SPA</v>
      </c>
      <c r="P1155" s="2" t="str">
        <f t="shared" si="416"/>
        <v>H1330</v>
      </c>
      <c r="Q1155"/>
      <c r="R1155"/>
      <c r="S1155"/>
      <c r="T1155"/>
      <c r="U1155" s="9">
        <f t="shared" si="417"/>
        <v>0</v>
      </c>
      <c r="V1155" s="9">
        <f t="shared" si="418"/>
        <v>0</v>
      </c>
      <c r="W1155" s="9">
        <f t="shared" si="419"/>
        <v>0</v>
      </c>
      <c r="X1155" s="9">
        <f t="shared" si="420"/>
        <v>0</v>
      </c>
      <c r="Y1155" s="9">
        <f t="shared" si="421"/>
        <v>0</v>
      </c>
      <c r="Z1155" s="9">
        <f t="shared" si="422"/>
        <v>0</v>
      </c>
      <c r="AA1155" s="9">
        <f t="shared" si="423"/>
        <v>0</v>
      </c>
      <c r="AB1155" s="9">
        <f t="shared" si="424"/>
        <v>0</v>
      </c>
      <c r="AN1155" s="10" t="str">
        <f t="shared" si="433"/>
        <v/>
      </c>
      <c r="AO1155" s="10">
        <f t="shared" si="434"/>
        <v>0</v>
      </c>
      <c r="AP1155" s="9" t="str">
        <f>IFERROR(VLOOKUP($AN1155,'Introduction probability'!$A$1:$L$128,5,FALSE),"0")</f>
        <v>0</v>
      </c>
      <c r="AQ1155" s="9" t="str">
        <f>IFERROR(VLOOKUP($AN1155,'Introduction probability'!$A$1:$L$128,6,FALSE),"0")</f>
        <v>0</v>
      </c>
      <c r="AR1155" s="9" t="str">
        <f>IFERROR(VLOOKUP($AN1155,'Introduction probability'!$A$1:$L$128,7,FALSE),"0")</f>
        <v>0</v>
      </c>
      <c r="AS1155" s="9" t="str">
        <f>IFERROR(VLOOKUP($AN1155,'Introduction probability'!$A$1:$L$128,8,FALSE),"0")</f>
        <v>0</v>
      </c>
      <c r="AT1155" s="9" t="str">
        <f>IFERROR(VLOOKUP($AN1155,'Introduction probability'!$A$1:$L$128,9,FALSE),"0")</f>
        <v>0</v>
      </c>
      <c r="AU1155" s="9" t="str">
        <f>IFERROR(VLOOKUP($AN1155,'Introduction probability'!$A$1:$L$128,10,FALSE),"0")</f>
        <v>0</v>
      </c>
      <c r="AV1155" s="9" t="str">
        <f>IFERROR(VLOOKUP($AN1155,'Introduction probability'!$A$1:$L$128,11,FALSE),"0")</f>
        <v>0</v>
      </c>
      <c r="AW1155" s="9" t="str">
        <f>IFERROR(VLOOKUP($AN1155,'Introduction probability'!$A$1:$L$128,12,FALSE),"0")</f>
        <v>0</v>
      </c>
      <c r="AY1155" s="2">
        <f t="shared" si="435"/>
        <v>0</v>
      </c>
      <c r="AZ1155" s="2">
        <f t="shared" si="436"/>
        <v>0</v>
      </c>
      <c r="BA1155" s="2">
        <f t="shared" si="425"/>
        <v>0</v>
      </c>
      <c r="BB1155" s="2">
        <f t="shared" si="426"/>
        <v>0</v>
      </c>
      <c r="BC1155" s="2">
        <f t="shared" si="427"/>
        <v>0</v>
      </c>
      <c r="BD1155" s="2">
        <f t="shared" si="428"/>
        <v>0</v>
      </c>
      <c r="BE1155" s="2">
        <f t="shared" si="429"/>
        <v>0</v>
      </c>
      <c r="BF1155" s="2">
        <f t="shared" si="430"/>
        <v>0</v>
      </c>
      <c r="BG1155" s="2">
        <f t="shared" si="431"/>
        <v>0</v>
      </c>
      <c r="BH1155" s="2">
        <f t="shared" si="432"/>
        <v>0</v>
      </c>
    </row>
    <row r="1156" spans="1:60" x14ac:dyDescent="0.25">
      <c r="A1156" s="1" t="s">
        <v>353</v>
      </c>
      <c r="B1156" s="1" t="s">
        <v>354</v>
      </c>
      <c r="C1156" s="1" t="s">
        <v>341</v>
      </c>
      <c r="D1156" s="1" t="s">
        <v>563</v>
      </c>
      <c r="E1156" s="1" t="s">
        <v>351</v>
      </c>
      <c r="F1156" s="1" t="s">
        <v>352</v>
      </c>
      <c r="G1156" s="1" t="s">
        <v>164</v>
      </c>
      <c r="H1156" s="1" t="s">
        <v>17</v>
      </c>
      <c r="I1156" s="1" t="s">
        <v>536</v>
      </c>
      <c r="J1156" s="1" t="s">
        <v>147</v>
      </c>
      <c r="K1156" s="1" t="s">
        <v>16</v>
      </c>
      <c r="L1156" s="1" t="s">
        <v>146</v>
      </c>
      <c r="M1156" s="2" t="str">
        <f t="shared" si="437"/>
        <v>UK9011011</v>
      </c>
      <c r="N1156" s="2" t="str">
        <f t="shared" si="438"/>
        <v>Chichester and Langstone Harbours</v>
      </c>
      <c r="O1156" s="2" t="str">
        <f t="shared" si="439"/>
        <v>SPA</v>
      </c>
      <c r="P1156" s="2" t="str">
        <f t="shared" ref="P1156:P1219" si="440">IF(I1156="",D1156,I1156)</f>
        <v>H1150</v>
      </c>
      <c r="Q1156"/>
      <c r="R1156"/>
      <c r="S1156"/>
      <c r="T1156"/>
      <c r="U1156" s="9">
        <f t="shared" ref="U1156:U1219" si="441">IFERROR(VLOOKUP($T1156,$AD$4:$AM$65,3,FALSE),0)</f>
        <v>0</v>
      </c>
      <c r="V1156" s="9">
        <f t="shared" ref="V1156:V1219" si="442">IFERROR(VLOOKUP($T1156,$AD$4:$AM$65,4,FALSE),0)</f>
        <v>0</v>
      </c>
      <c r="W1156" s="9">
        <f t="shared" ref="W1156:W1219" si="443">IFERROR(VLOOKUP($T1156,$AD$4:$AM$65,5,FALSE),0)</f>
        <v>0</v>
      </c>
      <c r="X1156" s="9">
        <f t="shared" ref="X1156:X1219" si="444">IFERROR(VLOOKUP($T1156,$AD$4:$AM$65,6,FALSE),0)</f>
        <v>0</v>
      </c>
      <c r="Y1156" s="9">
        <f t="shared" ref="Y1156:Y1219" si="445">IFERROR(VLOOKUP($T1156,$AD$4:$AM$65,7,FALSE),0)</f>
        <v>0</v>
      </c>
      <c r="Z1156" s="9">
        <f t="shared" ref="Z1156:Z1219" si="446">IFERROR(VLOOKUP($T1156,$AD$4:$AM$65,8,FALSE),0)</f>
        <v>0</v>
      </c>
      <c r="AA1156" s="9">
        <f t="shared" ref="AA1156:AA1219" si="447">IFERROR(VLOOKUP($T1156,$AD$4:$AM$65,9,FALSE),0)</f>
        <v>0</v>
      </c>
      <c r="AB1156" s="9">
        <f t="shared" ref="AB1156:AB1219" si="448">IFERROR(VLOOKUP($T1156,$AD$4:$AM$65,10,FALSE),0)</f>
        <v>0</v>
      </c>
      <c r="AN1156" s="10" t="str">
        <f t="shared" si="433"/>
        <v/>
      </c>
      <c r="AO1156" s="10">
        <f t="shared" si="434"/>
        <v>0</v>
      </c>
      <c r="AP1156" s="9" t="str">
        <f>IFERROR(VLOOKUP($AN1156,'Introduction probability'!$A$1:$L$128,5,FALSE),"0")</f>
        <v>0</v>
      </c>
      <c r="AQ1156" s="9" t="str">
        <f>IFERROR(VLOOKUP($AN1156,'Introduction probability'!$A$1:$L$128,6,FALSE),"0")</f>
        <v>0</v>
      </c>
      <c r="AR1156" s="9" t="str">
        <f>IFERROR(VLOOKUP($AN1156,'Introduction probability'!$A$1:$L$128,7,FALSE),"0")</f>
        <v>0</v>
      </c>
      <c r="AS1156" s="9" t="str">
        <f>IFERROR(VLOOKUP($AN1156,'Introduction probability'!$A$1:$L$128,8,FALSE),"0")</f>
        <v>0</v>
      </c>
      <c r="AT1156" s="9" t="str">
        <f>IFERROR(VLOOKUP($AN1156,'Introduction probability'!$A$1:$L$128,9,FALSE),"0")</f>
        <v>0</v>
      </c>
      <c r="AU1156" s="9" t="str">
        <f>IFERROR(VLOOKUP($AN1156,'Introduction probability'!$A$1:$L$128,10,FALSE),"0")</f>
        <v>0</v>
      </c>
      <c r="AV1156" s="9" t="str">
        <f>IFERROR(VLOOKUP($AN1156,'Introduction probability'!$A$1:$L$128,11,FALSE),"0")</f>
        <v>0</v>
      </c>
      <c r="AW1156" s="9" t="str">
        <f>IFERROR(VLOOKUP($AN1156,'Introduction probability'!$A$1:$L$128,12,FALSE),"0")</f>
        <v>0</v>
      </c>
      <c r="AY1156" s="2">
        <f t="shared" si="435"/>
        <v>0</v>
      </c>
      <c r="AZ1156" s="2">
        <f t="shared" si="436"/>
        <v>0</v>
      </c>
      <c r="BA1156" s="2">
        <f t="shared" ref="BA1156:BA1219" si="449">AP1156*U1156</f>
        <v>0</v>
      </c>
      <c r="BB1156" s="2">
        <f t="shared" ref="BB1156:BB1219" si="450">AQ1156*V1156</f>
        <v>0</v>
      </c>
      <c r="BC1156" s="2">
        <f t="shared" ref="BC1156:BC1219" si="451">AR1156*W1156</f>
        <v>0</v>
      </c>
      <c r="BD1156" s="2">
        <f t="shared" ref="BD1156:BD1219" si="452">AS1156*X1156</f>
        <v>0</v>
      </c>
      <c r="BE1156" s="2">
        <f t="shared" ref="BE1156:BE1219" si="453">AT1156*Y1156</f>
        <v>0</v>
      </c>
      <c r="BF1156" s="2">
        <f t="shared" ref="BF1156:BF1219" si="454">AU1156*Z1156</f>
        <v>0</v>
      </c>
      <c r="BG1156" s="2">
        <f t="shared" ref="BG1156:BG1219" si="455">AV1156*AA1156</f>
        <v>0</v>
      </c>
      <c r="BH1156" s="2">
        <f t="shared" ref="BH1156:BH1219" si="456">AW1156*AB1156</f>
        <v>0</v>
      </c>
    </row>
    <row r="1157" spans="1:60" x14ac:dyDescent="0.25">
      <c r="A1157" s="1" t="s">
        <v>353</v>
      </c>
      <c r="B1157" s="1" t="s">
        <v>354</v>
      </c>
      <c r="C1157" s="1" t="s">
        <v>341</v>
      </c>
      <c r="D1157" s="1" t="s">
        <v>563</v>
      </c>
      <c r="E1157" s="1" t="s">
        <v>351</v>
      </c>
      <c r="F1157" s="1" t="s">
        <v>352</v>
      </c>
      <c r="G1157" s="1" t="s">
        <v>164</v>
      </c>
      <c r="H1157" s="1" t="s">
        <v>17</v>
      </c>
      <c r="I1157" s="1" t="s">
        <v>537</v>
      </c>
      <c r="J1157" s="1" t="s">
        <v>258</v>
      </c>
      <c r="K1157" s="1" t="s">
        <v>16</v>
      </c>
      <c r="L1157" s="1" t="s">
        <v>146</v>
      </c>
      <c r="M1157" s="2" t="str">
        <f t="shared" si="437"/>
        <v>UK9011011</v>
      </c>
      <c r="N1157" s="2" t="str">
        <f t="shared" si="438"/>
        <v>Chichester and Langstone Harbours</v>
      </c>
      <c r="O1157" s="2" t="str">
        <f t="shared" si="439"/>
        <v>SPA</v>
      </c>
      <c r="P1157" s="2" t="str">
        <f t="shared" si="440"/>
        <v>H1420</v>
      </c>
      <c r="Q1157"/>
      <c r="R1157"/>
      <c r="S1157"/>
      <c r="T1157"/>
      <c r="U1157" s="9">
        <f t="shared" si="441"/>
        <v>0</v>
      </c>
      <c r="V1157" s="9">
        <f t="shared" si="442"/>
        <v>0</v>
      </c>
      <c r="W1157" s="9">
        <f t="shared" si="443"/>
        <v>0</v>
      </c>
      <c r="X1157" s="9">
        <f t="shared" si="444"/>
        <v>0</v>
      </c>
      <c r="Y1157" s="9">
        <f t="shared" si="445"/>
        <v>0</v>
      </c>
      <c r="Z1157" s="9">
        <f t="shared" si="446"/>
        <v>0</v>
      </c>
      <c r="AA1157" s="9">
        <f t="shared" si="447"/>
        <v>0</v>
      </c>
      <c r="AB1157" s="9">
        <f t="shared" si="448"/>
        <v>0</v>
      </c>
      <c r="AN1157" s="10" t="str">
        <f t="shared" si="433"/>
        <v/>
      </c>
      <c r="AO1157" s="10">
        <f t="shared" si="434"/>
        <v>0</v>
      </c>
      <c r="AP1157" s="9" t="str">
        <f>IFERROR(VLOOKUP($AN1157,'Introduction probability'!$A$1:$L$128,5,FALSE),"0")</f>
        <v>0</v>
      </c>
      <c r="AQ1157" s="9" t="str">
        <f>IFERROR(VLOOKUP($AN1157,'Introduction probability'!$A$1:$L$128,6,FALSE),"0")</f>
        <v>0</v>
      </c>
      <c r="AR1157" s="9" t="str">
        <f>IFERROR(VLOOKUP($AN1157,'Introduction probability'!$A$1:$L$128,7,FALSE),"0")</f>
        <v>0</v>
      </c>
      <c r="AS1157" s="9" t="str">
        <f>IFERROR(VLOOKUP($AN1157,'Introduction probability'!$A$1:$L$128,8,FALSE),"0")</f>
        <v>0</v>
      </c>
      <c r="AT1157" s="9" t="str">
        <f>IFERROR(VLOOKUP($AN1157,'Introduction probability'!$A$1:$L$128,9,FALSE),"0")</f>
        <v>0</v>
      </c>
      <c r="AU1157" s="9" t="str">
        <f>IFERROR(VLOOKUP($AN1157,'Introduction probability'!$A$1:$L$128,10,FALSE),"0")</f>
        <v>0</v>
      </c>
      <c r="AV1157" s="9" t="str">
        <f>IFERROR(VLOOKUP($AN1157,'Introduction probability'!$A$1:$L$128,11,FALSE),"0")</f>
        <v>0</v>
      </c>
      <c r="AW1157" s="9" t="str">
        <f>IFERROR(VLOOKUP($AN1157,'Introduction probability'!$A$1:$L$128,12,FALSE),"0")</f>
        <v>0</v>
      </c>
      <c r="AY1157" s="2">
        <f t="shared" si="435"/>
        <v>0</v>
      </c>
      <c r="AZ1157" s="2">
        <f t="shared" si="436"/>
        <v>0</v>
      </c>
      <c r="BA1157" s="2">
        <f t="shared" si="449"/>
        <v>0</v>
      </c>
      <c r="BB1157" s="2">
        <f t="shared" si="450"/>
        <v>0</v>
      </c>
      <c r="BC1157" s="2">
        <f t="shared" si="451"/>
        <v>0</v>
      </c>
      <c r="BD1157" s="2">
        <f t="shared" si="452"/>
        <v>0</v>
      </c>
      <c r="BE1157" s="2">
        <f t="shared" si="453"/>
        <v>0</v>
      </c>
      <c r="BF1157" s="2">
        <f t="shared" si="454"/>
        <v>0</v>
      </c>
      <c r="BG1157" s="2">
        <f t="shared" si="455"/>
        <v>0</v>
      </c>
      <c r="BH1157" s="2">
        <f t="shared" si="456"/>
        <v>0</v>
      </c>
    </row>
    <row r="1158" spans="1:60" x14ac:dyDescent="0.25">
      <c r="A1158" s="1" t="s">
        <v>353</v>
      </c>
      <c r="B1158" s="1" t="s">
        <v>354</v>
      </c>
      <c r="C1158" s="1" t="s">
        <v>341</v>
      </c>
      <c r="D1158" s="1" t="s">
        <v>563</v>
      </c>
      <c r="E1158" s="1" t="s">
        <v>351</v>
      </c>
      <c r="F1158" s="1" t="s">
        <v>352</v>
      </c>
      <c r="G1158" s="1" t="s">
        <v>164</v>
      </c>
      <c r="H1158" s="1" t="s">
        <v>17</v>
      </c>
      <c r="I1158" s="1" t="s">
        <v>593</v>
      </c>
      <c r="J1158" s="1" t="s">
        <v>151</v>
      </c>
      <c r="K1158" s="1" t="s">
        <v>16</v>
      </c>
      <c r="L1158" s="1" t="s">
        <v>146</v>
      </c>
      <c r="M1158" s="2" t="str">
        <f t="shared" si="437"/>
        <v>UK9011011</v>
      </c>
      <c r="N1158" s="2" t="str">
        <f t="shared" si="438"/>
        <v>Chichester and Langstone Harbours</v>
      </c>
      <c r="O1158" s="2" t="str">
        <f t="shared" si="439"/>
        <v>SPA</v>
      </c>
      <c r="P1158" s="2" t="str">
        <f t="shared" si="440"/>
        <v>SH_3</v>
      </c>
      <c r="Q1158"/>
      <c r="R1158"/>
      <c r="S1158"/>
      <c r="T1158"/>
      <c r="U1158" s="9">
        <f t="shared" si="441"/>
        <v>0</v>
      </c>
      <c r="V1158" s="9">
        <f t="shared" si="442"/>
        <v>0</v>
      </c>
      <c r="W1158" s="9">
        <f t="shared" si="443"/>
        <v>0</v>
      </c>
      <c r="X1158" s="9">
        <f t="shared" si="444"/>
        <v>0</v>
      </c>
      <c r="Y1158" s="9">
        <f t="shared" si="445"/>
        <v>0</v>
      </c>
      <c r="Z1158" s="9">
        <f t="shared" si="446"/>
        <v>0</v>
      </c>
      <c r="AA1158" s="9">
        <f t="shared" si="447"/>
        <v>0</v>
      </c>
      <c r="AB1158" s="9">
        <f t="shared" si="448"/>
        <v>0</v>
      </c>
      <c r="AN1158" s="10" t="str">
        <f t="shared" si="433"/>
        <v/>
      </c>
      <c r="AO1158" s="10">
        <f t="shared" si="434"/>
        <v>0</v>
      </c>
      <c r="AP1158" s="9" t="str">
        <f>IFERROR(VLOOKUP($AN1158,'Introduction probability'!$A$1:$L$128,5,FALSE),"0")</f>
        <v>0</v>
      </c>
      <c r="AQ1158" s="9" t="str">
        <f>IFERROR(VLOOKUP($AN1158,'Introduction probability'!$A$1:$L$128,6,FALSE),"0")</f>
        <v>0</v>
      </c>
      <c r="AR1158" s="9" t="str">
        <f>IFERROR(VLOOKUP($AN1158,'Introduction probability'!$A$1:$L$128,7,FALSE),"0")</f>
        <v>0</v>
      </c>
      <c r="AS1158" s="9" t="str">
        <f>IFERROR(VLOOKUP($AN1158,'Introduction probability'!$A$1:$L$128,8,FALSE),"0")</f>
        <v>0</v>
      </c>
      <c r="AT1158" s="9" t="str">
        <f>IFERROR(VLOOKUP($AN1158,'Introduction probability'!$A$1:$L$128,9,FALSE),"0")</f>
        <v>0</v>
      </c>
      <c r="AU1158" s="9" t="str">
        <f>IFERROR(VLOOKUP($AN1158,'Introduction probability'!$A$1:$L$128,10,FALSE),"0")</f>
        <v>0</v>
      </c>
      <c r="AV1158" s="9" t="str">
        <f>IFERROR(VLOOKUP($AN1158,'Introduction probability'!$A$1:$L$128,11,FALSE),"0")</f>
        <v>0</v>
      </c>
      <c r="AW1158" s="9" t="str">
        <f>IFERROR(VLOOKUP($AN1158,'Introduction probability'!$A$1:$L$128,12,FALSE),"0")</f>
        <v>0</v>
      </c>
      <c r="AY1158" s="2">
        <f t="shared" si="435"/>
        <v>0</v>
      </c>
      <c r="AZ1158" s="2">
        <f t="shared" si="436"/>
        <v>0</v>
      </c>
      <c r="BA1158" s="2">
        <f t="shared" si="449"/>
        <v>0</v>
      </c>
      <c r="BB1158" s="2">
        <f t="shared" si="450"/>
        <v>0</v>
      </c>
      <c r="BC1158" s="2">
        <f t="shared" si="451"/>
        <v>0</v>
      </c>
      <c r="BD1158" s="2">
        <f t="shared" si="452"/>
        <v>0</v>
      </c>
      <c r="BE1158" s="2">
        <f t="shared" si="453"/>
        <v>0</v>
      </c>
      <c r="BF1158" s="2">
        <f t="shared" si="454"/>
        <v>0</v>
      </c>
      <c r="BG1158" s="2">
        <f t="shared" si="455"/>
        <v>0</v>
      </c>
      <c r="BH1158" s="2">
        <f t="shared" si="456"/>
        <v>0</v>
      </c>
    </row>
    <row r="1159" spans="1:60" x14ac:dyDescent="0.25">
      <c r="A1159" s="1" t="s">
        <v>353</v>
      </c>
      <c r="B1159" s="1" t="s">
        <v>354</v>
      </c>
      <c r="C1159" s="1" t="s">
        <v>341</v>
      </c>
      <c r="D1159" s="1" t="s">
        <v>517</v>
      </c>
      <c r="E1159" s="1" t="s">
        <v>211</v>
      </c>
      <c r="F1159" s="1" t="s">
        <v>212</v>
      </c>
      <c r="G1159" s="1" t="s">
        <v>144</v>
      </c>
      <c r="H1159" s="1" t="s">
        <v>17</v>
      </c>
      <c r="I1159" s="1" t="s">
        <v>535</v>
      </c>
      <c r="J1159" s="1" t="s">
        <v>257</v>
      </c>
      <c r="K1159" s="1" t="s">
        <v>16</v>
      </c>
      <c r="L1159" s="1" t="s">
        <v>146</v>
      </c>
      <c r="M1159" s="2" t="str">
        <f t="shared" si="437"/>
        <v>UK9011011</v>
      </c>
      <c r="N1159" s="2" t="str">
        <f t="shared" si="438"/>
        <v>Chichester and Langstone Harbours</v>
      </c>
      <c r="O1159" s="2" t="str">
        <f t="shared" si="439"/>
        <v>SPA</v>
      </c>
      <c r="P1159" s="2" t="str">
        <f t="shared" si="440"/>
        <v>H1210</v>
      </c>
      <c r="Q1159"/>
      <c r="R1159"/>
      <c r="S1159"/>
      <c r="T1159"/>
      <c r="U1159" s="9">
        <f t="shared" si="441"/>
        <v>0</v>
      </c>
      <c r="V1159" s="9">
        <f t="shared" si="442"/>
        <v>0</v>
      </c>
      <c r="W1159" s="9">
        <f t="shared" si="443"/>
        <v>0</v>
      </c>
      <c r="X1159" s="9">
        <f t="shared" si="444"/>
        <v>0</v>
      </c>
      <c r="Y1159" s="9">
        <f t="shared" si="445"/>
        <v>0</v>
      </c>
      <c r="Z1159" s="9">
        <f t="shared" si="446"/>
        <v>0</v>
      </c>
      <c r="AA1159" s="9">
        <f t="shared" si="447"/>
        <v>0</v>
      </c>
      <c r="AB1159" s="9">
        <f t="shared" si="448"/>
        <v>0</v>
      </c>
      <c r="AN1159" s="10" t="str">
        <f t="shared" si="433"/>
        <v/>
      </c>
      <c r="AO1159" s="10">
        <f t="shared" si="434"/>
        <v>0</v>
      </c>
      <c r="AP1159" s="9" t="str">
        <f>IFERROR(VLOOKUP($AN1159,'Introduction probability'!$A$1:$L$128,5,FALSE),"0")</f>
        <v>0</v>
      </c>
      <c r="AQ1159" s="9" t="str">
        <f>IFERROR(VLOOKUP($AN1159,'Introduction probability'!$A$1:$L$128,6,FALSE),"0")</f>
        <v>0</v>
      </c>
      <c r="AR1159" s="9" t="str">
        <f>IFERROR(VLOOKUP($AN1159,'Introduction probability'!$A$1:$L$128,7,FALSE),"0")</f>
        <v>0</v>
      </c>
      <c r="AS1159" s="9" t="str">
        <f>IFERROR(VLOOKUP($AN1159,'Introduction probability'!$A$1:$L$128,8,FALSE),"0")</f>
        <v>0</v>
      </c>
      <c r="AT1159" s="9" t="str">
        <f>IFERROR(VLOOKUP($AN1159,'Introduction probability'!$A$1:$L$128,9,FALSE),"0")</f>
        <v>0</v>
      </c>
      <c r="AU1159" s="9" t="str">
        <f>IFERROR(VLOOKUP($AN1159,'Introduction probability'!$A$1:$L$128,10,FALSE),"0")</f>
        <v>0</v>
      </c>
      <c r="AV1159" s="9" t="str">
        <f>IFERROR(VLOOKUP($AN1159,'Introduction probability'!$A$1:$L$128,11,FALSE),"0")</f>
        <v>0</v>
      </c>
      <c r="AW1159" s="9" t="str">
        <f>IFERROR(VLOOKUP($AN1159,'Introduction probability'!$A$1:$L$128,12,FALSE),"0")</f>
        <v>0</v>
      </c>
      <c r="AY1159" s="2">
        <f t="shared" si="435"/>
        <v>0</v>
      </c>
      <c r="AZ1159" s="2">
        <f t="shared" si="436"/>
        <v>0</v>
      </c>
      <c r="BA1159" s="2">
        <f t="shared" si="449"/>
        <v>0</v>
      </c>
      <c r="BB1159" s="2">
        <f t="shared" si="450"/>
        <v>0</v>
      </c>
      <c r="BC1159" s="2">
        <f t="shared" si="451"/>
        <v>0</v>
      </c>
      <c r="BD1159" s="2">
        <f t="shared" si="452"/>
        <v>0</v>
      </c>
      <c r="BE1159" s="2">
        <f t="shared" si="453"/>
        <v>0</v>
      </c>
      <c r="BF1159" s="2">
        <f t="shared" si="454"/>
        <v>0</v>
      </c>
      <c r="BG1159" s="2">
        <f t="shared" si="455"/>
        <v>0</v>
      </c>
      <c r="BH1159" s="2">
        <f t="shared" si="456"/>
        <v>0</v>
      </c>
    </row>
    <row r="1160" spans="1:60" x14ac:dyDescent="0.25">
      <c r="A1160" s="1" t="s">
        <v>353</v>
      </c>
      <c r="B1160" s="1" t="s">
        <v>354</v>
      </c>
      <c r="C1160" s="1" t="s">
        <v>341</v>
      </c>
      <c r="D1160" s="1" t="s">
        <v>517</v>
      </c>
      <c r="E1160" s="1" t="s">
        <v>211</v>
      </c>
      <c r="F1160" s="1" t="s">
        <v>212</v>
      </c>
      <c r="G1160" s="1" t="s">
        <v>144</v>
      </c>
      <c r="H1160" s="1" t="s">
        <v>17</v>
      </c>
      <c r="I1160" s="1" t="s">
        <v>530</v>
      </c>
      <c r="J1160" s="1" t="s">
        <v>145</v>
      </c>
      <c r="K1160" s="1" t="s">
        <v>16</v>
      </c>
      <c r="L1160" s="1" t="s">
        <v>146</v>
      </c>
      <c r="M1160" s="2" t="str">
        <f t="shared" si="437"/>
        <v>UK9011011</v>
      </c>
      <c r="N1160" s="2" t="str">
        <f t="shared" si="438"/>
        <v>Chichester and Langstone Harbours</v>
      </c>
      <c r="O1160" s="2" t="str">
        <f t="shared" si="439"/>
        <v>SPA</v>
      </c>
      <c r="P1160" s="2" t="str">
        <f t="shared" si="440"/>
        <v>H1330</v>
      </c>
      <c r="Q1160"/>
      <c r="R1160"/>
      <c r="S1160"/>
      <c r="T1160"/>
      <c r="U1160" s="9">
        <f t="shared" si="441"/>
        <v>0</v>
      </c>
      <c r="V1160" s="9">
        <f t="shared" si="442"/>
        <v>0</v>
      </c>
      <c r="W1160" s="9">
        <f t="shared" si="443"/>
        <v>0</v>
      </c>
      <c r="X1160" s="9">
        <f t="shared" si="444"/>
        <v>0</v>
      </c>
      <c r="Y1160" s="9">
        <f t="shared" si="445"/>
        <v>0</v>
      </c>
      <c r="Z1160" s="9">
        <f t="shared" si="446"/>
        <v>0</v>
      </c>
      <c r="AA1160" s="9">
        <f t="shared" si="447"/>
        <v>0</v>
      </c>
      <c r="AB1160" s="9">
        <f t="shared" si="448"/>
        <v>0</v>
      </c>
      <c r="AN1160" s="10" t="str">
        <f t="shared" si="433"/>
        <v/>
      </c>
      <c r="AO1160" s="10">
        <f t="shared" si="434"/>
        <v>0</v>
      </c>
      <c r="AP1160" s="9" t="str">
        <f>IFERROR(VLOOKUP($AN1160,'Introduction probability'!$A$1:$L$128,5,FALSE),"0")</f>
        <v>0</v>
      </c>
      <c r="AQ1160" s="9" t="str">
        <f>IFERROR(VLOOKUP($AN1160,'Introduction probability'!$A$1:$L$128,6,FALSE),"0")</f>
        <v>0</v>
      </c>
      <c r="AR1160" s="9" t="str">
        <f>IFERROR(VLOOKUP($AN1160,'Introduction probability'!$A$1:$L$128,7,FALSE),"0")</f>
        <v>0</v>
      </c>
      <c r="AS1160" s="9" t="str">
        <f>IFERROR(VLOOKUP($AN1160,'Introduction probability'!$A$1:$L$128,8,FALSE),"0")</f>
        <v>0</v>
      </c>
      <c r="AT1160" s="9" t="str">
        <f>IFERROR(VLOOKUP($AN1160,'Introduction probability'!$A$1:$L$128,9,FALSE),"0")</f>
        <v>0</v>
      </c>
      <c r="AU1160" s="9" t="str">
        <f>IFERROR(VLOOKUP($AN1160,'Introduction probability'!$A$1:$L$128,10,FALSE),"0")</f>
        <v>0</v>
      </c>
      <c r="AV1160" s="9" t="str">
        <f>IFERROR(VLOOKUP($AN1160,'Introduction probability'!$A$1:$L$128,11,FALSE),"0")</f>
        <v>0</v>
      </c>
      <c r="AW1160" s="9" t="str">
        <f>IFERROR(VLOOKUP($AN1160,'Introduction probability'!$A$1:$L$128,12,FALSE),"0")</f>
        <v>0</v>
      </c>
      <c r="AY1160" s="2">
        <f t="shared" si="435"/>
        <v>0</v>
      </c>
      <c r="AZ1160" s="2">
        <f t="shared" si="436"/>
        <v>0</v>
      </c>
      <c r="BA1160" s="2">
        <f t="shared" si="449"/>
        <v>0</v>
      </c>
      <c r="BB1160" s="2">
        <f t="shared" si="450"/>
        <v>0</v>
      </c>
      <c r="BC1160" s="2">
        <f t="shared" si="451"/>
        <v>0</v>
      </c>
      <c r="BD1160" s="2">
        <f t="shared" si="452"/>
        <v>0</v>
      </c>
      <c r="BE1160" s="2">
        <f t="shared" si="453"/>
        <v>0</v>
      </c>
      <c r="BF1160" s="2">
        <f t="shared" si="454"/>
        <v>0</v>
      </c>
      <c r="BG1160" s="2">
        <f t="shared" si="455"/>
        <v>0</v>
      </c>
      <c r="BH1160" s="2">
        <f t="shared" si="456"/>
        <v>0</v>
      </c>
    </row>
    <row r="1161" spans="1:60" x14ac:dyDescent="0.25">
      <c r="A1161" s="1" t="s">
        <v>353</v>
      </c>
      <c r="B1161" s="1" t="s">
        <v>354</v>
      </c>
      <c r="C1161" s="1" t="s">
        <v>341</v>
      </c>
      <c r="D1161" s="1" t="s">
        <v>517</v>
      </c>
      <c r="E1161" s="1" t="s">
        <v>211</v>
      </c>
      <c r="F1161" s="1" t="s">
        <v>212</v>
      </c>
      <c r="G1161" s="1" t="s">
        <v>144</v>
      </c>
      <c r="H1161" s="1" t="s">
        <v>17</v>
      </c>
      <c r="I1161" s="1" t="s">
        <v>536</v>
      </c>
      <c r="J1161" s="1" t="s">
        <v>147</v>
      </c>
      <c r="K1161" s="1" t="s">
        <v>16</v>
      </c>
      <c r="L1161" s="1" t="s">
        <v>146</v>
      </c>
      <c r="M1161" s="2" t="str">
        <f t="shared" si="437"/>
        <v>UK9011011</v>
      </c>
      <c r="N1161" s="2" t="str">
        <f t="shared" si="438"/>
        <v>Chichester and Langstone Harbours</v>
      </c>
      <c r="O1161" s="2" t="str">
        <f t="shared" si="439"/>
        <v>SPA</v>
      </c>
      <c r="P1161" s="2" t="str">
        <f t="shared" si="440"/>
        <v>H1150</v>
      </c>
      <c r="Q1161"/>
      <c r="R1161"/>
      <c r="S1161"/>
      <c r="T1161"/>
      <c r="U1161" s="9">
        <f t="shared" si="441"/>
        <v>0</v>
      </c>
      <c r="V1161" s="9">
        <f t="shared" si="442"/>
        <v>0</v>
      </c>
      <c r="W1161" s="9">
        <f t="shared" si="443"/>
        <v>0</v>
      </c>
      <c r="X1161" s="9">
        <f t="shared" si="444"/>
        <v>0</v>
      </c>
      <c r="Y1161" s="9">
        <f t="shared" si="445"/>
        <v>0</v>
      </c>
      <c r="Z1161" s="9">
        <f t="shared" si="446"/>
        <v>0</v>
      </c>
      <c r="AA1161" s="9">
        <f t="shared" si="447"/>
        <v>0</v>
      </c>
      <c r="AB1161" s="9">
        <f t="shared" si="448"/>
        <v>0</v>
      </c>
      <c r="AN1161" s="10" t="str">
        <f t="shared" si="433"/>
        <v/>
      </c>
      <c r="AO1161" s="10">
        <f t="shared" si="434"/>
        <v>0</v>
      </c>
      <c r="AP1161" s="9" t="str">
        <f>IFERROR(VLOOKUP($AN1161,'Introduction probability'!$A$1:$L$128,5,FALSE),"0")</f>
        <v>0</v>
      </c>
      <c r="AQ1161" s="9" t="str">
        <f>IFERROR(VLOOKUP($AN1161,'Introduction probability'!$A$1:$L$128,6,FALSE),"0")</f>
        <v>0</v>
      </c>
      <c r="AR1161" s="9" t="str">
        <f>IFERROR(VLOOKUP($AN1161,'Introduction probability'!$A$1:$L$128,7,FALSE),"0")</f>
        <v>0</v>
      </c>
      <c r="AS1161" s="9" t="str">
        <f>IFERROR(VLOOKUP($AN1161,'Introduction probability'!$A$1:$L$128,8,FALSE),"0")</f>
        <v>0</v>
      </c>
      <c r="AT1161" s="9" t="str">
        <f>IFERROR(VLOOKUP($AN1161,'Introduction probability'!$A$1:$L$128,9,FALSE),"0")</f>
        <v>0</v>
      </c>
      <c r="AU1161" s="9" t="str">
        <f>IFERROR(VLOOKUP($AN1161,'Introduction probability'!$A$1:$L$128,10,FALSE),"0")</f>
        <v>0</v>
      </c>
      <c r="AV1161" s="9" t="str">
        <f>IFERROR(VLOOKUP($AN1161,'Introduction probability'!$A$1:$L$128,11,FALSE),"0")</f>
        <v>0</v>
      </c>
      <c r="AW1161" s="9" t="str">
        <f>IFERROR(VLOOKUP($AN1161,'Introduction probability'!$A$1:$L$128,12,FALSE),"0")</f>
        <v>0</v>
      </c>
      <c r="AY1161" s="2">
        <f t="shared" si="435"/>
        <v>0</v>
      </c>
      <c r="AZ1161" s="2">
        <f t="shared" si="436"/>
        <v>0</v>
      </c>
      <c r="BA1161" s="2">
        <f t="shared" si="449"/>
        <v>0</v>
      </c>
      <c r="BB1161" s="2">
        <f t="shared" si="450"/>
        <v>0</v>
      </c>
      <c r="BC1161" s="2">
        <f t="shared" si="451"/>
        <v>0</v>
      </c>
      <c r="BD1161" s="2">
        <f t="shared" si="452"/>
        <v>0</v>
      </c>
      <c r="BE1161" s="2">
        <f t="shared" si="453"/>
        <v>0</v>
      </c>
      <c r="BF1161" s="2">
        <f t="shared" si="454"/>
        <v>0</v>
      </c>
      <c r="BG1161" s="2">
        <f t="shared" si="455"/>
        <v>0</v>
      </c>
      <c r="BH1161" s="2">
        <f t="shared" si="456"/>
        <v>0</v>
      </c>
    </row>
    <row r="1162" spans="1:60" x14ac:dyDescent="0.25">
      <c r="A1162" s="1" t="s">
        <v>353</v>
      </c>
      <c r="B1162" s="1" t="s">
        <v>354</v>
      </c>
      <c r="C1162" s="1" t="s">
        <v>341</v>
      </c>
      <c r="D1162" s="1" t="s">
        <v>517</v>
      </c>
      <c r="E1162" s="1" t="s">
        <v>211</v>
      </c>
      <c r="F1162" s="1" t="s">
        <v>212</v>
      </c>
      <c r="G1162" s="1" t="s">
        <v>144</v>
      </c>
      <c r="H1162" s="1" t="s">
        <v>17</v>
      </c>
      <c r="I1162" s="1" t="s">
        <v>596</v>
      </c>
      <c r="J1162" s="1" t="s">
        <v>187</v>
      </c>
      <c r="K1162" s="1" t="s">
        <v>16</v>
      </c>
      <c r="L1162" s="1" t="s">
        <v>146</v>
      </c>
      <c r="M1162" s="2" t="str">
        <f t="shared" si="437"/>
        <v>UK9011011</v>
      </c>
      <c r="N1162" s="2" t="str">
        <f t="shared" si="438"/>
        <v>Chichester and Langstone Harbours</v>
      </c>
      <c r="O1162" s="2" t="str">
        <f t="shared" si="439"/>
        <v>SPA</v>
      </c>
      <c r="P1162" s="2" t="str">
        <f t="shared" si="440"/>
        <v>SH_2</v>
      </c>
      <c r="Q1162"/>
      <c r="R1162"/>
      <c r="S1162"/>
      <c r="T1162"/>
      <c r="U1162" s="9">
        <f t="shared" si="441"/>
        <v>0</v>
      </c>
      <c r="V1162" s="9">
        <f t="shared" si="442"/>
        <v>0</v>
      </c>
      <c r="W1162" s="9">
        <f t="shared" si="443"/>
        <v>0</v>
      </c>
      <c r="X1162" s="9">
        <f t="shared" si="444"/>
        <v>0</v>
      </c>
      <c r="Y1162" s="9">
        <f t="shared" si="445"/>
        <v>0</v>
      </c>
      <c r="Z1162" s="9">
        <f t="shared" si="446"/>
        <v>0</v>
      </c>
      <c r="AA1162" s="9">
        <f t="shared" si="447"/>
        <v>0</v>
      </c>
      <c r="AB1162" s="9">
        <f t="shared" si="448"/>
        <v>0</v>
      </c>
      <c r="AN1162" s="10" t="str">
        <f t="shared" si="433"/>
        <v/>
      </c>
      <c r="AO1162" s="10">
        <f t="shared" si="434"/>
        <v>0</v>
      </c>
      <c r="AP1162" s="9" t="str">
        <f>IFERROR(VLOOKUP($AN1162,'Introduction probability'!$A$1:$L$128,5,FALSE),"0")</f>
        <v>0</v>
      </c>
      <c r="AQ1162" s="9" t="str">
        <f>IFERROR(VLOOKUP($AN1162,'Introduction probability'!$A$1:$L$128,6,FALSE),"0")</f>
        <v>0</v>
      </c>
      <c r="AR1162" s="9" t="str">
        <f>IFERROR(VLOOKUP($AN1162,'Introduction probability'!$A$1:$L$128,7,FALSE),"0")</f>
        <v>0</v>
      </c>
      <c r="AS1162" s="9" t="str">
        <f>IFERROR(VLOOKUP($AN1162,'Introduction probability'!$A$1:$L$128,8,FALSE),"0")</f>
        <v>0</v>
      </c>
      <c r="AT1162" s="9" t="str">
        <f>IFERROR(VLOOKUP($AN1162,'Introduction probability'!$A$1:$L$128,9,FALSE),"0")</f>
        <v>0</v>
      </c>
      <c r="AU1162" s="9" t="str">
        <f>IFERROR(VLOOKUP($AN1162,'Introduction probability'!$A$1:$L$128,10,FALSE),"0")</f>
        <v>0</v>
      </c>
      <c r="AV1162" s="9" t="str">
        <f>IFERROR(VLOOKUP($AN1162,'Introduction probability'!$A$1:$L$128,11,FALSE),"0")</f>
        <v>0</v>
      </c>
      <c r="AW1162" s="9" t="str">
        <f>IFERROR(VLOOKUP($AN1162,'Introduction probability'!$A$1:$L$128,12,FALSE),"0")</f>
        <v>0</v>
      </c>
      <c r="AY1162" s="2">
        <f t="shared" si="435"/>
        <v>0</v>
      </c>
      <c r="AZ1162" s="2">
        <f t="shared" si="436"/>
        <v>0</v>
      </c>
      <c r="BA1162" s="2">
        <f t="shared" si="449"/>
        <v>0</v>
      </c>
      <c r="BB1162" s="2">
        <f t="shared" si="450"/>
        <v>0</v>
      </c>
      <c r="BC1162" s="2">
        <f t="shared" si="451"/>
        <v>0</v>
      </c>
      <c r="BD1162" s="2">
        <f t="shared" si="452"/>
        <v>0</v>
      </c>
      <c r="BE1162" s="2">
        <f t="shared" si="453"/>
        <v>0</v>
      </c>
      <c r="BF1162" s="2">
        <f t="shared" si="454"/>
        <v>0</v>
      </c>
      <c r="BG1162" s="2">
        <f t="shared" si="455"/>
        <v>0</v>
      </c>
      <c r="BH1162" s="2">
        <f t="shared" si="456"/>
        <v>0</v>
      </c>
    </row>
    <row r="1163" spans="1:60" x14ac:dyDescent="0.25">
      <c r="A1163" s="1" t="s">
        <v>353</v>
      </c>
      <c r="B1163" s="1" t="s">
        <v>354</v>
      </c>
      <c r="C1163" s="1" t="s">
        <v>341</v>
      </c>
      <c r="D1163" s="1" t="s">
        <v>517</v>
      </c>
      <c r="E1163" s="1" t="s">
        <v>211</v>
      </c>
      <c r="F1163" s="1" t="s">
        <v>212</v>
      </c>
      <c r="G1163" s="1" t="s">
        <v>144</v>
      </c>
      <c r="H1163" s="1" t="s">
        <v>17</v>
      </c>
      <c r="I1163" s="1" t="s">
        <v>459</v>
      </c>
      <c r="J1163" s="1" t="s">
        <v>46</v>
      </c>
      <c r="K1163" s="1" t="s">
        <v>16</v>
      </c>
      <c r="L1163" s="1" t="s">
        <v>19</v>
      </c>
      <c r="M1163" s="2" t="str">
        <f t="shared" si="437"/>
        <v>UK9011011</v>
      </c>
      <c r="N1163" s="2" t="str">
        <f t="shared" si="438"/>
        <v>Chichester and Langstone Harbours</v>
      </c>
      <c r="O1163" s="2" t="str">
        <f t="shared" si="439"/>
        <v>SPA</v>
      </c>
      <c r="P1163" s="2" t="str">
        <f t="shared" si="440"/>
        <v>A2.4</v>
      </c>
      <c r="Q1163"/>
      <c r="R1163"/>
      <c r="S1163"/>
      <c r="T1163"/>
      <c r="U1163" s="9">
        <f t="shared" si="441"/>
        <v>0</v>
      </c>
      <c r="V1163" s="9">
        <f t="shared" si="442"/>
        <v>0</v>
      </c>
      <c r="W1163" s="9">
        <f t="shared" si="443"/>
        <v>0</v>
      </c>
      <c r="X1163" s="9">
        <f t="shared" si="444"/>
        <v>0</v>
      </c>
      <c r="Y1163" s="9">
        <f t="shared" si="445"/>
        <v>0</v>
      </c>
      <c r="Z1163" s="9">
        <f t="shared" si="446"/>
        <v>0</v>
      </c>
      <c r="AA1163" s="9">
        <f t="shared" si="447"/>
        <v>0</v>
      </c>
      <c r="AB1163" s="9">
        <f t="shared" si="448"/>
        <v>0</v>
      </c>
      <c r="AN1163" s="10" t="str">
        <f t="shared" si="433"/>
        <v/>
      </c>
      <c r="AO1163" s="10">
        <f t="shared" si="434"/>
        <v>0</v>
      </c>
      <c r="AP1163" s="9" t="str">
        <f>IFERROR(VLOOKUP($AN1163,'Introduction probability'!$A$1:$L$128,5,FALSE),"0")</f>
        <v>0</v>
      </c>
      <c r="AQ1163" s="9" t="str">
        <f>IFERROR(VLOOKUP($AN1163,'Introduction probability'!$A$1:$L$128,6,FALSE),"0")</f>
        <v>0</v>
      </c>
      <c r="AR1163" s="9" t="str">
        <f>IFERROR(VLOOKUP($AN1163,'Introduction probability'!$A$1:$L$128,7,FALSE),"0")</f>
        <v>0</v>
      </c>
      <c r="AS1163" s="9" t="str">
        <f>IFERROR(VLOOKUP($AN1163,'Introduction probability'!$A$1:$L$128,8,FALSE),"0")</f>
        <v>0</v>
      </c>
      <c r="AT1163" s="9" t="str">
        <f>IFERROR(VLOOKUP($AN1163,'Introduction probability'!$A$1:$L$128,9,FALSE),"0")</f>
        <v>0</v>
      </c>
      <c r="AU1163" s="9" t="str">
        <f>IFERROR(VLOOKUP($AN1163,'Introduction probability'!$A$1:$L$128,10,FALSE),"0")</f>
        <v>0</v>
      </c>
      <c r="AV1163" s="9" t="str">
        <f>IFERROR(VLOOKUP($AN1163,'Introduction probability'!$A$1:$L$128,11,FALSE),"0")</f>
        <v>0</v>
      </c>
      <c r="AW1163" s="9" t="str">
        <f>IFERROR(VLOOKUP($AN1163,'Introduction probability'!$A$1:$L$128,12,FALSE),"0")</f>
        <v>0</v>
      </c>
      <c r="AY1163" s="2">
        <f t="shared" si="435"/>
        <v>0</v>
      </c>
      <c r="AZ1163" s="2">
        <f t="shared" si="436"/>
        <v>0</v>
      </c>
      <c r="BA1163" s="2">
        <f t="shared" si="449"/>
        <v>0</v>
      </c>
      <c r="BB1163" s="2">
        <f t="shared" si="450"/>
        <v>0</v>
      </c>
      <c r="BC1163" s="2">
        <f t="shared" si="451"/>
        <v>0</v>
      </c>
      <c r="BD1163" s="2">
        <f t="shared" si="452"/>
        <v>0</v>
      </c>
      <c r="BE1163" s="2">
        <f t="shared" si="453"/>
        <v>0</v>
      </c>
      <c r="BF1163" s="2">
        <f t="shared" si="454"/>
        <v>0</v>
      </c>
      <c r="BG1163" s="2">
        <f t="shared" si="455"/>
        <v>0</v>
      </c>
      <c r="BH1163" s="2">
        <f t="shared" si="456"/>
        <v>0</v>
      </c>
    </row>
    <row r="1164" spans="1:60" x14ac:dyDescent="0.25">
      <c r="A1164" s="1" t="s">
        <v>353</v>
      </c>
      <c r="B1164" s="1" t="s">
        <v>354</v>
      </c>
      <c r="C1164" s="1" t="s">
        <v>341</v>
      </c>
      <c r="D1164" s="1" t="s">
        <v>517</v>
      </c>
      <c r="E1164" s="1" t="s">
        <v>211</v>
      </c>
      <c r="F1164" s="1" t="s">
        <v>212</v>
      </c>
      <c r="G1164" s="1" t="s">
        <v>144</v>
      </c>
      <c r="H1164" s="1" t="s">
        <v>17</v>
      </c>
      <c r="I1164" s="1" t="s">
        <v>444</v>
      </c>
      <c r="J1164" s="1" t="s">
        <v>27</v>
      </c>
      <c r="K1164" s="1" t="s">
        <v>16</v>
      </c>
      <c r="L1164" s="1" t="s">
        <v>19</v>
      </c>
      <c r="M1164" s="2" t="str">
        <f t="shared" si="437"/>
        <v>UK9011011</v>
      </c>
      <c r="N1164" s="2" t="str">
        <f t="shared" si="438"/>
        <v>Chichester and Langstone Harbours</v>
      </c>
      <c r="O1164" s="2" t="str">
        <f t="shared" si="439"/>
        <v>SPA</v>
      </c>
      <c r="P1164" s="2" t="str">
        <f t="shared" si="440"/>
        <v>A2.3</v>
      </c>
      <c r="Q1164"/>
      <c r="R1164"/>
      <c r="S1164"/>
      <c r="T1164"/>
      <c r="U1164" s="9">
        <f t="shared" si="441"/>
        <v>0</v>
      </c>
      <c r="V1164" s="9">
        <f t="shared" si="442"/>
        <v>0</v>
      </c>
      <c r="W1164" s="9">
        <f t="shared" si="443"/>
        <v>0</v>
      </c>
      <c r="X1164" s="9">
        <f t="shared" si="444"/>
        <v>0</v>
      </c>
      <c r="Y1164" s="9">
        <f t="shared" si="445"/>
        <v>0</v>
      </c>
      <c r="Z1164" s="9">
        <f t="shared" si="446"/>
        <v>0</v>
      </c>
      <c r="AA1164" s="9">
        <f t="shared" si="447"/>
        <v>0</v>
      </c>
      <c r="AB1164" s="9">
        <f t="shared" si="448"/>
        <v>0</v>
      </c>
      <c r="AN1164" s="10" t="str">
        <f t="shared" si="433"/>
        <v/>
      </c>
      <c r="AO1164" s="10">
        <f t="shared" si="434"/>
        <v>0</v>
      </c>
      <c r="AP1164" s="9" t="str">
        <f>IFERROR(VLOOKUP($AN1164,'Introduction probability'!$A$1:$L$128,5,FALSE),"0")</f>
        <v>0</v>
      </c>
      <c r="AQ1164" s="9" t="str">
        <f>IFERROR(VLOOKUP($AN1164,'Introduction probability'!$A$1:$L$128,6,FALSE),"0")</f>
        <v>0</v>
      </c>
      <c r="AR1164" s="9" t="str">
        <f>IFERROR(VLOOKUP($AN1164,'Introduction probability'!$A$1:$L$128,7,FALSE),"0")</f>
        <v>0</v>
      </c>
      <c r="AS1164" s="9" t="str">
        <f>IFERROR(VLOOKUP($AN1164,'Introduction probability'!$A$1:$L$128,8,FALSE),"0")</f>
        <v>0</v>
      </c>
      <c r="AT1164" s="9" t="str">
        <f>IFERROR(VLOOKUP($AN1164,'Introduction probability'!$A$1:$L$128,9,FALSE),"0")</f>
        <v>0</v>
      </c>
      <c r="AU1164" s="9" t="str">
        <f>IFERROR(VLOOKUP($AN1164,'Introduction probability'!$A$1:$L$128,10,FALSE),"0")</f>
        <v>0</v>
      </c>
      <c r="AV1164" s="9" t="str">
        <f>IFERROR(VLOOKUP($AN1164,'Introduction probability'!$A$1:$L$128,11,FALSE),"0")</f>
        <v>0</v>
      </c>
      <c r="AW1164" s="9" t="str">
        <f>IFERROR(VLOOKUP($AN1164,'Introduction probability'!$A$1:$L$128,12,FALSE),"0")</f>
        <v>0</v>
      </c>
      <c r="AY1164" s="2">
        <f t="shared" si="435"/>
        <v>0</v>
      </c>
      <c r="AZ1164" s="2">
        <f t="shared" si="436"/>
        <v>0</v>
      </c>
      <c r="BA1164" s="2">
        <f t="shared" si="449"/>
        <v>0</v>
      </c>
      <c r="BB1164" s="2">
        <f t="shared" si="450"/>
        <v>0</v>
      </c>
      <c r="BC1164" s="2">
        <f t="shared" si="451"/>
        <v>0</v>
      </c>
      <c r="BD1164" s="2">
        <f t="shared" si="452"/>
        <v>0</v>
      </c>
      <c r="BE1164" s="2">
        <f t="shared" si="453"/>
        <v>0</v>
      </c>
      <c r="BF1164" s="2">
        <f t="shared" si="454"/>
        <v>0</v>
      </c>
      <c r="BG1164" s="2">
        <f t="shared" si="455"/>
        <v>0</v>
      </c>
      <c r="BH1164" s="2">
        <f t="shared" si="456"/>
        <v>0</v>
      </c>
    </row>
    <row r="1165" spans="1:60" x14ac:dyDescent="0.25">
      <c r="A1165" s="1" t="s">
        <v>353</v>
      </c>
      <c r="B1165" s="1" t="s">
        <v>354</v>
      </c>
      <c r="C1165" s="1" t="s">
        <v>341</v>
      </c>
      <c r="D1165" s="1" t="s">
        <v>517</v>
      </c>
      <c r="E1165" s="1" t="s">
        <v>211</v>
      </c>
      <c r="F1165" s="1" t="s">
        <v>212</v>
      </c>
      <c r="G1165" s="1" t="s">
        <v>144</v>
      </c>
      <c r="H1165" s="1" t="s">
        <v>17</v>
      </c>
      <c r="I1165" s="1" t="s">
        <v>465</v>
      </c>
      <c r="J1165" s="1" t="s">
        <v>56</v>
      </c>
      <c r="K1165" s="1" t="s">
        <v>16</v>
      </c>
      <c r="L1165" s="1" t="s">
        <v>19</v>
      </c>
      <c r="M1165" s="2" t="str">
        <f t="shared" si="437"/>
        <v>UK9011011</v>
      </c>
      <c r="N1165" s="2" t="str">
        <f t="shared" si="438"/>
        <v>Chichester and Langstone Harbours</v>
      </c>
      <c r="O1165" s="2" t="str">
        <f t="shared" si="439"/>
        <v>SPA</v>
      </c>
      <c r="P1165" s="2" t="str">
        <f t="shared" si="440"/>
        <v>A2.2</v>
      </c>
      <c r="Q1165"/>
      <c r="R1165"/>
      <c r="S1165"/>
      <c r="T1165"/>
      <c r="U1165" s="9">
        <f t="shared" si="441"/>
        <v>0</v>
      </c>
      <c r="V1165" s="9">
        <f t="shared" si="442"/>
        <v>0</v>
      </c>
      <c r="W1165" s="9">
        <f t="shared" si="443"/>
        <v>0</v>
      </c>
      <c r="X1165" s="9">
        <f t="shared" si="444"/>
        <v>0</v>
      </c>
      <c r="Y1165" s="9">
        <f t="shared" si="445"/>
        <v>0</v>
      </c>
      <c r="Z1165" s="9">
        <f t="shared" si="446"/>
        <v>0</v>
      </c>
      <c r="AA1165" s="9">
        <f t="shared" si="447"/>
        <v>0</v>
      </c>
      <c r="AB1165" s="9">
        <f t="shared" si="448"/>
        <v>0</v>
      </c>
      <c r="AN1165" s="10" t="str">
        <f t="shared" si="433"/>
        <v/>
      </c>
      <c r="AO1165" s="10">
        <f t="shared" si="434"/>
        <v>0</v>
      </c>
      <c r="AP1165" s="9" t="str">
        <f>IFERROR(VLOOKUP($AN1165,'Introduction probability'!$A$1:$L$128,5,FALSE),"0")</f>
        <v>0</v>
      </c>
      <c r="AQ1165" s="9" t="str">
        <f>IFERROR(VLOOKUP($AN1165,'Introduction probability'!$A$1:$L$128,6,FALSE),"0")</f>
        <v>0</v>
      </c>
      <c r="AR1165" s="9" t="str">
        <f>IFERROR(VLOOKUP($AN1165,'Introduction probability'!$A$1:$L$128,7,FALSE),"0")</f>
        <v>0</v>
      </c>
      <c r="AS1165" s="9" t="str">
        <f>IFERROR(VLOOKUP($AN1165,'Introduction probability'!$A$1:$L$128,8,FALSE),"0")</f>
        <v>0</v>
      </c>
      <c r="AT1165" s="9" t="str">
        <f>IFERROR(VLOOKUP($AN1165,'Introduction probability'!$A$1:$L$128,9,FALSE),"0")</f>
        <v>0</v>
      </c>
      <c r="AU1165" s="9" t="str">
        <f>IFERROR(VLOOKUP($AN1165,'Introduction probability'!$A$1:$L$128,10,FALSE),"0")</f>
        <v>0</v>
      </c>
      <c r="AV1165" s="9" t="str">
        <f>IFERROR(VLOOKUP($AN1165,'Introduction probability'!$A$1:$L$128,11,FALSE),"0")</f>
        <v>0</v>
      </c>
      <c r="AW1165" s="9" t="str">
        <f>IFERROR(VLOOKUP($AN1165,'Introduction probability'!$A$1:$L$128,12,FALSE),"0")</f>
        <v>0</v>
      </c>
      <c r="AY1165" s="2">
        <f t="shared" si="435"/>
        <v>0</v>
      </c>
      <c r="AZ1165" s="2">
        <f t="shared" si="436"/>
        <v>0</v>
      </c>
      <c r="BA1165" s="2">
        <f t="shared" si="449"/>
        <v>0</v>
      </c>
      <c r="BB1165" s="2">
        <f t="shared" si="450"/>
        <v>0</v>
      </c>
      <c r="BC1165" s="2">
        <f t="shared" si="451"/>
        <v>0</v>
      </c>
      <c r="BD1165" s="2">
        <f t="shared" si="452"/>
        <v>0</v>
      </c>
      <c r="BE1165" s="2">
        <f t="shared" si="453"/>
        <v>0</v>
      </c>
      <c r="BF1165" s="2">
        <f t="shared" si="454"/>
        <v>0</v>
      </c>
      <c r="BG1165" s="2">
        <f t="shared" si="455"/>
        <v>0</v>
      </c>
      <c r="BH1165" s="2">
        <f t="shared" si="456"/>
        <v>0</v>
      </c>
    </row>
    <row r="1166" spans="1:60" x14ac:dyDescent="0.25">
      <c r="A1166" s="1" t="s">
        <v>353</v>
      </c>
      <c r="B1166" s="1" t="s">
        <v>354</v>
      </c>
      <c r="C1166" s="1" t="s">
        <v>341</v>
      </c>
      <c r="D1166" s="1" t="s">
        <v>517</v>
      </c>
      <c r="E1166" s="1" t="s">
        <v>211</v>
      </c>
      <c r="F1166" s="1" t="s">
        <v>212</v>
      </c>
      <c r="G1166" s="1" t="s">
        <v>144</v>
      </c>
      <c r="H1166" s="1" t="s">
        <v>17</v>
      </c>
      <c r="I1166" s="1" t="s">
        <v>597</v>
      </c>
      <c r="J1166" s="1" t="s">
        <v>188</v>
      </c>
      <c r="K1166" s="1" t="s">
        <v>16</v>
      </c>
      <c r="L1166" s="1" t="s">
        <v>19</v>
      </c>
      <c r="M1166" s="2" t="str">
        <f t="shared" si="437"/>
        <v>UK9011011</v>
      </c>
      <c r="N1166" s="2" t="str">
        <f t="shared" si="438"/>
        <v>Chichester and Langstone Harbours</v>
      </c>
      <c r="O1166" s="2" t="str">
        <f t="shared" si="439"/>
        <v>SPA</v>
      </c>
      <c r="P1166" s="2" t="str">
        <f t="shared" si="440"/>
        <v>A2.61</v>
      </c>
      <c r="Q1166"/>
      <c r="R1166"/>
      <c r="S1166"/>
      <c r="T1166"/>
      <c r="U1166" s="9">
        <f t="shared" si="441"/>
        <v>0</v>
      </c>
      <c r="V1166" s="9">
        <f t="shared" si="442"/>
        <v>0</v>
      </c>
      <c r="W1166" s="9">
        <f t="shared" si="443"/>
        <v>0</v>
      </c>
      <c r="X1166" s="9">
        <f t="shared" si="444"/>
        <v>0</v>
      </c>
      <c r="Y1166" s="9">
        <f t="shared" si="445"/>
        <v>0</v>
      </c>
      <c r="Z1166" s="9">
        <f t="shared" si="446"/>
        <v>0</v>
      </c>
      <c r="AA1166" s="9">
        <f t="shared" si="447"/>
        <v>0</v>
      </c>
      <c r="AB1166" s="9">
        <f t="shared" si="448"/>
        <v>0</v>
      </c>
      <c r="AN1166" s="10" t="str">
        <f t="shared" si="433"/>
        <v/>
      </c>
      <c r="AO1166" s="10">
        <f t="shared" si="434"/>
        <v>0</v>
      </c>
      <c r="AP1166" s="9" t="str">
        <f>IFERROR(VLOOKUP($AN1166,'Introduction probability'!$A$1:$L$128,5,FALSE),"0")</f>
        <v>0</v>
      </c>
      <c r="AQ1166" s="9" t="str">
        <f>IFERROR(VLOOKUP($AN1166,'Introduction probability'!$A$1:$L$128,6,FALSE),"0")</f>
        <v>0</v>
      </c>
      <c r="AR1166" s="9" t="str">
        <f>IFERROR(VLOOKUP($AN1166,'Introduction probability'!$A$1:$L$128,7,FALSE),"0")</f>
        <v>0</v>
      </c>
      <c r="AS1166" s="9" t="str">
        <f>IFERROR(VLOOKUP($AN1166,'Introduction probability'!$A$1:$L$128,8,FALSE),"0")</f>
        <v>0</v>
      </c>
      <c r="AT1166" s="9" t="str">
        <f>IFERROR(VLOOKUP($AN1166,'Introduction probability'!$A$1:$L$128,9,FALSE),"0")</f>
        <v>0</v>
      </c>
      <c r="AU1166" s="9" t="str">
        <f>IFERROR(VLOOKUP($AN1166,'Introduction probability'!$A$1:$L$128,10,FALSE),"0")</f>
        <v>0</v>
      </c>
      <c r="AV1166" s="9" t="str">
        <f>IFERROR(VLOOKUP($AN1166,'Introduction probability'!$A$1:$L$128,11,FALSE),"0")</f>
        <v>0</v>
      </c>
      <c r="AW1166" s="9" t="str">
        <f>IFERROR(VLOOKUP($AN1166,'Introduction probability'!$A$1:$L$128,12,FALSE),"0")</f>
        <v>0</v>
      </c>
      <c r="AY1166" s="2">
        <f t="shared" si="435"/>
        <v>0</v>
      </c>
      <c r="AZ1166" s="2">
        <f t="shared" si="436"/>
        <v>0</v>
      </c>
      <c r="BA1166" s="2">
        <f t="shared" si="449"/>
        <v>0</v>
      </c>
      <c r="BB1166" s="2">
        <f t="shared" si="450"/>
        <v>0</v>
      </c>
      <c r="BC1166" s="2">
        <f t="shared" si="451"/>
        <v>0</v>
      </c>
      <c r="BD1166" s="2">
        <f t="shared" si="452"/>
        <v>0</v>
      </c>
      <c r="BE1166" s="2">
        <f t="shared" si="453"/>
        <v>0</v>
      </c>
      <c r="BF1166" s="2">
        <f t="shared" si="454"/>
        <v>0</v>
      </c>
      <c r="BG1166" s="2">
        <f t="shared" si="455"/>
        <v>0</v>
      </c>
      <c r="BH1166" s="2">
        <f t="shared" si="456"/>
        <v>0</v>
      </c>
    </row>
    <row r="1167" spans="1:60" x14ac:dyDescent="0.25">
      <c r="A1167" s="1" t="s">
        <v>353</v>
      </c>
      <c r="B1167" s="1" t="s">
        <v>354</v>
      </c>
      <c r="C1167" s="1" t="s">
        <v>341</v>
      </c>
      <c r="D1167" s="1" t="s">
        <v>517</v>
      </c>
      <c r="E1167" s="1" t="s">
        <v>211</v>
      </c>
      <c r="F1167" s="1" t="s">
        <v>212</v>
      </c>
      <c r="G1167" s="1" t="s">
        <v>144</v>
      </c>
      <c r="H1167" s="1" t="s">
        <v>17</v>
      </c>
      <c r="I1167" s="1" t="s">
        <v>537</v>
      </c>
      <c r="J1167" s="1" t="s">
        <v>258</v>
      </c>
      <c r="K1167" s="1" t="s">
        <v>16</v>
      </c>
      <c r="L1167" s="1" t="s">
        <v>146</v>
      </c>
      <c r="M1167" s="2" t="str">
        <f t="shared" si="437"/>
        <v>UK9011011</v>
      </c>
      <c r="N1167" s="2" t="str">
        <f t="shared" si="438"/>
        <v>Chichester and Langstone Harbours</v>
      </c>
      <c r="O1167" s="2" t="str">
        <f t="shared" si="439"/>
        <v>SPA</v>
      </c>
      <c r="P1167" s="2" t="str">
        <f t="shared" si="440"/>
        <v>H1420</v>
      </c>
      <c r="Q1167"/>
      <c r="R1167"/>
      <c r="S1167"/>
      <c r="T1167"/>
      <c r="U1167" s="9">
        <f t="shared" si="441"/>
        <v>0</v>
      </c>
      <c r="V1167" s="9">
        <f t="shared" si="442"/>
        <v>0</v>
      </c>
      <c r="W1167" s="9">
        <f t="shared" si="443"/>
        <v>0</v>
      </c>
      <c r="X1167" s="9">
        <f t="shared" si="444"/>
        <v>0</v>
      </c>
      <c r="Y1167" s="9">
        <f t="shared" si="445"/>
        <v>0</v>
      </c>
      <c r="Z1167" s="9">
        <f t="shared" si="446"/>
        <v>0</v>
      </c>
      <c r="AA1167" s="9">
        <f t="shared" si="447"/>
        <v>0</v>
      </c>
      <c r="AB1167" s="9">
        <f t="shared" si="448"/>
        <v>0</v>
      </c>
      <c r="AN1167" s="10" t="str">
        <f t="shared" si="433"/>
        <v/>
      </c>
      <c r="AO1167" s="10">
        <f t="shared" si="434"/>
        <v>0</v>
      </c>
      <c r="AP1167" s="9" t="str">
        <f>IFERROR(VLOOKUP($AN1167,'Introduction probability'!$A$1:$L$128,5,FALSE),"0")</f>
        <v>0</v>
      </c>
      <c r="AQ1167" s="9" t="str">
        <f>IFERROR(VLOOKUP($AN1167,'Introduction probability'!$A$1:$L$128,6,FALSE),"0")</f>
        <v>0</v>
      </c>
      <c r="AR1167" s="9" t="str">
        <f>IFERROR(VLOOKUP($AN1167,'Introduction probability'!$A$1:$L$128,7,FALSE),"0")</f>
        <v>0</v>
      </c>
      <c r="AS1167" s="9" t="str">
        <f>IFERROR(VLOOKUP($AN1167,'Introduction probability'!$A$1:$L$128,8,FALSE),"0")</f>
        <v>0</v>
      </c>
      <c r="AT1167" s="9" t="str">
        <f>IFERROR(VLOOKUP($AN1167,'Introduction probability'!$A$1:$L$128,9,FALSE),"0")</f>
        <v>0</v>
      </c>
      <c r="AU1167" s="9" t="str">
        <f>IFERROR(VLOOKUP($AN1167,'Introduction probability'!$A$1:$L$128,10,FALSE),"0")</f>
        <v>0</v>
      </c>
      <c r="AV1167" s="9" t="str">
        <f>IFERROR(VLOOKUP($AN1167,'Introduction probability'!$A$1:$L$128,11,FALSE),"0")</f>
        <v>0</v>
      </c>
      <c r="AW1167" s="9" t="str">
        <f>IFERROR(VLOOKUP($AN1167,'Introduction probability'!$A$1:$L$128,12,FALSE),"0")</f>
        <v>0</v>
      </c>
      <c r="AY1167" s="2">
        <f t="shared" si="435"/>
        <v>0</v>
      </c>
      <c r="AZ1167" s="2">
        <f t="shared" si="436"/>
        <v>0</v>
      </c>
      <c r="BA1167" s="2">
        <f t="shared" si="449"/>
        <v>0</v>
      </c>
      <c r="BB1167" s="2">
        <f t="shared" si="450"/>
        <v>0</v>
      </c>
      <c r="BC1167" s="2">
        <f t="shared" si="451"/>
        <v>0</v>
      </c>
      <c r="BD1167" s="2">
        <f t="shared" si="452"/>
        <v>0</v>
      </c>
      <c r="BE1167" s="2">
        <f t="shared" si="453"/>
        <v>0</v>
      </c>
      <c r="BF1167" s="2">
        <f t="shared" si="454"/>
        <v>0</v>
      </c>
      <c r="BG1167" s="2">
        <f t="shared" si="455"/>
        <v>0</v>
      </c>
      <c r="BH1167" s="2">
        <f t="shared" si="456"/>
        <v>0</v>
      </c>
    </row>
    <row r="1168" spans="1:60" x14ac:dyDescent="0.25">
      <c r="A1168" s="1" t="s">
        <v>353</v>
      </c>
      <c r="B1168" s="1" t="s">
        <v>354</v>
      </c>
      <c r="C1168" s="1" t="s">
        <v>341</v>
      </c>
      <c r="D1168" s="1" t="s">
        <v>517</v>
      </c>
      <c r="E1168" s="1" t="s">
        <v>211</v>
      </c>
      <c r="F1168" s="1" t="s">
        <v>212</v>
      </c>
      <c r="G1168" s="1" t="s">
        <v>144</v>
      </c>
      <c r="H1168" s="1" t="s">
        <v>17</v>
      </c>
      <c r="I1168" s="1" t="s">
        <v>543</v>
      </c>
      <c r="J1168" s="1" t="s">
        <v>148</v>
      </c>
      <c r="K1168" s="1" t="s">
        <v>16</v>
      </c>
      <c r="L1168" s="1" t="s">
        <v>146</v>
      </c>
      <c r="M1168" s="2" t="str">
        <f t="shared" si="437"/>
        <v>UK9011011</v>
      </c>
      <c r="N1168" s="2" t="str">
        <f t="shared" si="438"/>
        <v>Chichester and Langstone Harbours</v>
      </c>
      <c r="O1168" s="2" t="str">
        <f t="shared" si="439"/>
        <v>SPA</v>
      </c>
      <c r="P1168" s="2" t="str">
        <f t="shared" si="440"/>
        <v>H1310</v>
      </c>
      <c r="Q1168"/>
      <c r="R1168"/>
      <c r="S1168"/>
      <c r="T1168"/>
      <c r="U1168" s="9">
        <f t="shared" si="441"/>
        <v>0</v>
      </c>
      <c r="V1168" s="9">
        <f t="shared" si="442"/>
        <v>0</v>
      </c>
      <c r="W1168" s="9">
        <f t="shared" si="443"/>
        <v>0</v>
      </c>
      <c r="X1168" s="9">
        <f t="shared" si="444"/>
        <v>0</v>
      </c>
      <c r="Y1168" s="9">
        <f t="shared" si="445"/>
        <v>0</v>
      </c>
      <c r="Z1168" s="9">
        <f t="shared" si="446"/>
        <v>0</v>
      </c>
      <c r="AA1168" s="9">
        <f t="shared" si="447"/>
        <v>0</v>
      </c>
      <c r="AB1168" s="9">
        <f t="shared" si="448"/>
        <v>0</v>
      </c>
      <c r="AN1168" s="10" t="str">
        <f t="shared" si="433"/>
        <v/>
      </c>
      <c r="AO1168" s="10">
        <f t="shared" si="434"/>
        <v>0</v>
      </c>
      <c r="AP1168" s="9" t="str">
        <f>IFERROR(VLOOKUP($AN1168,'Introduction probability'!$A$1:$L$128,5,FALSE),"0")</f>
        <v>0</v>
      </c>
      <c r="AQ1168" s="9" t="str">
        <f>IFERROR(VLOOKUP($AN1168,'Introduction probability'!$A$1:$L$128,6,FALSE),"0")</f>
        <v>0</v>
      </c>
      <c r="AR1168" s="9" t="str">
        <f>IFERROR(VLOOKUP($AN1168,'Introduction probability'!$A$1:$L$128,7,FALSE),"0")</f>
        <v>0</v>
      </c>
      <c r="AS1168" s="9" t="str">
        <f>IFERROR(VLOOKUP($AN1168,'Introduction probability'!$A$1:$L$128,8,FALSE),"0")</f>
        <v>0</v>
      </c>
      <c r="AT1168" s="9" t="str">
        <f>IFERROR(VLOOKUP($AN1168,'Introduction probability'!$A$1:$L$128,9,FALSE),"0")</f>
        <v>0</v>
      </c>
      <c r="AU1168" s="9" t="str">
        <f>IFERROR(VLOOKUP($AN1168,'Introduction probability'!$A$1:$L$128,10,FALSE),"0")</f>
        <v>0</v>
      </c>
      <c r="AV1168" s="9" t="str">
        <f>IFERROR(VLOOKUP($AN1168,'Introduction probability'!$A$1:$L$128,11,FALSE),"0")</f>
        <v>0</v>
      </c>
      <c r="AW1168" s="9" t="str">
        <f>IFERROR(VLOOKUP($AN1168,'Introduction probability'!$A$1:$L$128,12,FALSE),"0")</f>
        <v>0</v>
      </c>
      <c r="AY1168" s="2">
        <f t="shared" si="435"/>
        <v>0</v>
      </c>
      <c r="AZ1168" s="2">
        <f t="shared" si="436"/>
        <v>0</v>
      </c>
      <c r="BA1168" s="2">
        <f t="shared" si="449"/>
        <v>0</v>
      </c>
      <c r="BB1168" s="2">
        <f t="shared" si="450"/>
        <v>0</v>
      </c>
      <c r="BC1168" s="2">
        <f t="shared" si="451"/>
        <v>0</v>
      </c>
      <c r="BD1168" s="2">
        <f t="shared" si="452"/>
        <v>0</v>
      </c>
      <c r="BE1168" s="2">
        <f t="shared" si="453"/>
        <v>0</v>
      </c>
      <c r="BF1168" s="2">
        <f t="shared" si="454"/>
        <v>0</v>
      </c>
      <c r="BG1168" s="2">
        <f t="shared" si="455"/>
        <v>0</v>
      </c>
      <c r="BH1168" s="2">
        <f t="shared" si="456"/>
        <v>0</v>
      </c>
    </row>
    <row r="1169" spans="1:60" x14ac:dyDescent="0.25">
      <c r="A1169" s="1" t="s">
        <v>353</v>
      </c>
      <c r="B1169" s="1" t="s">
        <v>354</v>
      </c>
      <c r="C1169" s="1" t="s">
        <v>341</v>
      </c>
      <c r="D1169" s="1" t="s">
        <v>517</v>
      </c>
      <c r="E1169" s="1" t="s">
        <v>211</v>
      </c>
      <c r="F1169" s="1" t="s">
        <v>212</v>
      </c>
      <c r="G1169" s="1" t="s">
        <v>144</v>
      </c>
      <c r="H1169" s="1" t="s">
        <v>17</v>
      </c>
      <c r="I1169" s="1" t="s">
        <v>549</v>
      </c>
      <c r="J1169" s="1" t="s">
        <v>189</v>
      </c>
      <c r="K1169" s="1" t="s">
        <v>16</v>
      </c>
      <c r="L1169" s="1" t="s">
        <v>146</v>
      </c>
      <c r="M1169" s="2" t="str">
        <f t="shared" si="437"/>
        <v>UK9011011</v>
      </c>
      <c r="N1169" s="2" t="str">
        <f t="shared" si="438"/>
        <v>Chichester and Langstone Harbours</v>
      </c>
      <c r="O1169" s="2" t="str">
        <f t="shared" si="439"/>
        <v>SPA</v>
      </c>
      <c r="P1169" s="2" t="str">
        <f t="shared" si="440"/>
        <v>H1320</v>
      </c>
      <c r="Q1169"/>
      <c r="R1169"/>
      <c r="S1169"/>
      <c r="T1169"/>
      <c r="U1169" s="9">
        <f t="shared" si="441"/>
        <v>0</v>
      </c>
      <c r="V1169" s="9">
        <f t="shared" si="442"/>
        <v>0</v>
      </c>
      <c r="W1169" s="9">
        <f t="shared" si="443"/>
        <v>0</v>
      </c>
      <c r="X1169" s="9">
        <f t="shared" si="444"/>
        <v>0</v>
      </c>
      <c r="Y1169" s="9">
        <f t="shared" si="445"/>
        <v>0</v>
      </c>
      <c r="Z1169" s="9">
        <f t="shared" si="446"/>
        <v>0</v>
      </c>
      <c r="AA1169" s="9">
        <f t="shared" si="447"/>
        <v>0</v>
      </c>
      <c r="AB1169" s="9">
        <f t="shared" si="448"/>
        <v>0</v>
      </c>
      <c r="AN1169" s="10" t="str">
        <f t="shared" si="433"/>
        <v/>
      </c>
      <c r="AO1169" s="10">
        <f t="shared" si="434"/>
        <v>0</v>
      </c>
      <c r="AP1169" s="9" t="str">
        <f>IFERROR(VLOOKUP($AN1169,'Introduction probability'!$A$1:$L$128,5,FALSE),"0")</f>
        <v>0</v>
      </c>
      <c r="AQ1169" s="9" t="str">
        <f>IFERROR(VLOOKUP($AN1169,'Introduction probability'!$A$1:$L$128,6,FALSE),"0")</f>
        <v>0</v>
      </c>
      <c r="AR1169" s="9" t="str">
        <f>IFERROR(VLOOKUP($AN1169,'Introduction probability'!$A$1:$L$128,7,FALSE),"0")</f>
        <v>0</v>
      </c>
      <c r="AS1169" s="9" t="str">
        <f>IFERROR(VLOOKUP($AN1169,'Introduction probability'!$A$1:$L$128,8,FALSE),"0")</f>
        <v>0</v>
      </c>
      <c r="AT1169" s="9" t="str">
        <f>IFERROR(VLOOKUP($AN1169,'Introduction probability'!$A$1:$L$128,9,FALSE),"0")</f>
        <v>0</v>
      </c>
      <c r="AU1169" s="9" t="str">
        <f>IFERROR(VLOOKUP($AN1169,'Introduction probability'!$A$1:$L$128,10,FALSE),"0")</f>
        <v>0</v>
      </c>
      <c r="AV1169" s="9" t="str">
        <f>IFERROR(VLOOKUP($AN1169,'Introduction probability'!$A$1:$L$128,11,FALSE),"0")</f>
        <v>0</v>
      </c>
      <c r="AW1169" s="9" t="str">
        <f>IFERROR(VLOOKUP($AN1169,'Introduction probability'!$A$1:$L$128,12,FALSE),"0")</f>
        <v>0</v>
      </c>
      <c r="AY1169" s="2">
        <f t="shared" si="435"/>
        <v>0</v>
      </c>
      <c r="AZ1169" s="2">
        <f t="shared" si="436"/>
        <v>0</v>
      </c>
      <c r="BA1169" s="2">
        <f t="shared" si="449"/>
        <v>0</v>
      </c>
      <c r="BB1169" s="2">
        <f t="shared" si="450"/>
        <v>0</v>
      </c>
      <c r="BC1169" s="2">
        <f t="shared" si="451"/>
        <v>0</v>
      </c>
      <c r="BD1169" s="2">
        <f t="shared" si="452"/>
        <v>0</v>
      </c>
      <c r="BE1169" s="2">
        <f t="shared" si="453"/>
        <v>0</v>
      </c>
      <c r="BF1169" s="2">
        <f t="shared" si="454"/>
        <v>0</v>
      </c>
      <c r="BG1169" s="2">
        <f t="shared" si="455"/>
        <v>0</v>
      </c>
      <c r="BH1169" s="2">
        <f t="shared" si="456"/>
        <v>0</v>
      </c>
    </row>
    <row r="1170" spans="1:60" x14ac:dyDescent="0.25">
      <c r="A1170" s="1" t="s">
        <v>353</v>
      </c>
      <c r="B1170" s="1" t="s">
        <v>354</v>
      </c>
      <c r="C1170" s="1" t="s">
        <v>341</v>
      </c>
      <c r="D1170" s="1" t="s">
        <v>519</v>
      </c>
      <c r="E1170" s="1" t="s">
        <v>217</v>
      </c>
      <c r="F1170" s="1" t="s">
        <v>218</v>
      </c>
      <c r="G1170" s="1" t="s">
        <v>144</v>
      </c>
      <c r="H1170" s="1" t="s">
        <v>17</v>
      </c>
      <c r="I1170" s="1" t="s">
        <v>535</v>
      </c>
      <c r="J1170" s="1" t="s">
        <v>257</v>
      </c>
      <c r="K1170" s="1" t="s">
        <v>16</v>
      </c>
      <c r="L1170" s="1" t="s">
        <v>146</v>
      </c>
      <c r="M1170" s="2" t="str">
        <f t="shared" si="437"/>
        <v>UK9011011</v>
      </c>
      <c r="N1170" s="2" t="str">
        <f t="shared" si="438"/>
        <v>Chichester and Langstone Harbours</v>
      </c>
      <c r="O1170" s="2" t="str">
        <f t="shared" si="439"/>
        <v>SPA</v>
      </c>
      <c r="P1170" s="2" t="str">
        <f t="shared" si="440"/>
        <v>H1210</v>
      </c>
      <c r="Q1170"/>
      <c r="R1170"/>
      <c r="S1170"/>
      <c r="T1170"/>
      <c r="U1170" s="9">
        <f t="shared" si="441"/>
        <v>0</v>
      </c>
      <c r="V1170" s="9">
        <f t="shared" si="442"/>
        <v>0</v>
      </c>
      <c r="W1170" s="9">
        <f t="shared" si="443"/>
        <v>0</v>
      </c>
      <c r="X1170" s="9">
        <f t="shared" si="444"/>
        <v>0</v>
      </c>
      <c r="Y1170" s="9">
        <f t="shared" si="445"/>
        <v>0</v>
      </c>
      <c r="Z1170" s="9">
        <f t="shared" si="446"/>
        <v>0</v>
      </c>
      <c r="AA1170" s="9">
        <f t="shared" si="447"/>
        <v>0</v>
      </c>
      <c r="AB1170" s="9">
        <f t="shared" si="448"/>
        <v>0</v>
      </c>
      <c r="AN1170" s="10" t="str">
        <f t="shared" si="433"/>
        <v/>
      </c>
      <c r="AO1170" s="10">
        <f t="shared" si="434"/>
        <v>0</v>
      </c>
      <c r="AP1170" s="9" t="str">
        <f>IFERROR(VLOOKUP($AN1170,'Introduction probability'!$A$1:$L$128,5,FALSE),"0")</f>
        <v>0</v>
      </c>
      <c r="AQ1170" s="9" t="str">
        <f>IFERROR(VLOOKUP($AN1170,'Introduction probability'!$A$1:$L$128,6,FALSE),"0")</f>
        <v>0</v>
      </c>
      <c r="AR1170" s="9" t="str">
        <f>IFERROR(VLOOKUP($AN1170,'Introduction probability'!$A$1:$L$128,7,FALSE),"0")</f>
        <v>0</v>
      </c>
      <c r="AS1170" s="9" t="str">
        <f>IFERROR(VLOOKUP($AN1170,'Introduction probability'!$A$1:$L$128,8,FALSE),"0")</f>
        <v>0</v>
      </c>
      <c r="AT1170" s="9" t="str">
        <f>IFERROR(VLOOKUP($AN1170,'Introduction probability'!$A$1:$L$128,9,FALSE),"0")</f>
        <v>0</v>
      </c>
      <c r="AU1170" s="9" t="str">
        <f>IFERROR(VLOOKUP($AN1170,'Introduction probability'!$A$1:$L$128,10,FALSE),"0")</f>
        <v>0</v>
      </c>
      <c r="AV1170" s="9" t="str">
        <f>IFERROR(VLOOKUP($AN1170,'Introduction probability'!$A$1:$L$128,11,FALSE),"0")</f>
        <v>0</v>
      </c>
      <c r="AW1170" s="9" t="str">
        <f>IFERROR(VLOOKUP($AN1170,'Introduction probability'!$A$1:$L$128,12,FALSE),"0")</f>
        <v>0</v>
      </c>
      <c r="AY1170" s="2">
        <f t="shared" si="435"/>
        <v>0</v>
      </c>
      <c r="AZ1170" s="2">
        <f t="shared" si="436"/>
        <v>0</v>
      </c>
      <c r="BA1170" s="2">
        <f t="shared" si="449"/>
        <v>0</v>
      </c>
      <c r="BB1170" s="2">
        <f t="shared" si="450"/>
        <v>0</v>
      </c>
      <c r="BC1170" s="2">
        <f t="shared" si="451"/>
        <v>0</v>
      </c>
      <c r="BD1170" s="2">
        <f t="shared" si="452"/>
        <v>0</v>
      </c>
      <c r="BE1170" s="2">
        <f t="shared" si="453"/>
        <v>0</v>
      </c>
      <c r="BF1170" s="2">
        <f t="shared" si="454"/>
        <v>0</v>
      </c>
      <c r="BG1170" s="2">
        <f t="shared" si="455"/>
        <v>0</v>
      </c>
      <c r="BH1170" s="2">
        <f t="shared" si="456"/>
        <v>0</v>
      </c>
    </row>
    <row r="1171" spans="1:60" x14ac:dyDescent="0.25">
      <c r="A1171" s="1" t="s">
        <v>353</v>
      </c>
      <c r="B1171" s="1" t="s">
        <v>354</v>
      </c>
      <c r="C1171" s="1" t="s">
        <v>341</v>
      </c>
      <c r="D1171" s="1" t="s">
        <v>519</v>
      </c>
      <c r="E1171" s="1" t="s">
        <v>217</v>
      </c>
      <c r="F1171" s="1" t="s">
        <v>218</v>
      </c>
      <c r="G1171" s="1" t="s">
        <v>144</v>
      </c>
      <c r="H1171" s="1" t="s">
        <v>17</v>
      </c>
      <c r="I1171" s="1" t="s">
        <v>530</v>
      </c>
      <c r="J1171" s="1" t="s">
        <v>145</v>
      </c>
      <c r="K1171" s="1" t="s">
        <v>16</v>
      </c>
      <c r="L1171" s="1" t="s">
        <v>146</v>
      </c>
      <c r="M1171" s="2" t="str">
        <f t="shared" si="437"/>
        <v>UK9011011</v>
      </c>
      <c r="N1171" s="2" t="str">
        <f t="shared" si="438"/>
        <v>Chichester and Langstone Harbours</v>
      </c>
      <c r="O1171" s="2" t="str">
        <f t="shared" si="439"/>
        <v>SPA</v>
      </c>
      <c r="P1171" s="2" t="str">
        <f t="shared" si="440"/>
        <v>H1330</v>
      </c>
      <c r="Q1171"/>
      <c r="R1171"/>
      <c r="S1171"/>
      <c r="T1171"/>
      <c r="U1171" s="9">
        <f t="shared" si="441"/>
        <v>0</v>
      </c>
      <c r="V1171" s="9">
        <f t="shared" si="442"/>
        <v>0</v>
      </c>
      <c r="W1171" s="9">
        <f t="shared" si="443"/>
        <v>0</v>
      </c>
      <c r="X1171" s="9">
        <f t="shared" si="444"/>
        <v>0</v>
      </c>
      <c r="Y1171" s="9">
        <f t="shared" si="445"/>
        <v>0</v>
      </c>
      <c r="Z1171" s="9">
        <f t="shared" si="446"/>
        <v>0</v>
      </c>
      <c r="AA1171" s="9">
        <f t="shared" si="447"/>
        <v>0</v>
      </c>
      <c r="AB1171" s="9">
        <f t="shared" si="448"/>
        <v>0</v>
      </c>
      <c r="AN1171" s="10" t="str">
        <f t="shared" si="433"/>
        <v/>
      </c>
      <c r="AO1171" s="10">
        <f t="shared" si="434"/>
        <v>0</v>
      </c>
      <c r="AP1171" s="9" t="str">
        <f>IFERROR(VLOOKUP($AN1171,'Introduction probability'!$A$1:$L$128,5,FALSE),"0")</f>
        <v>0</v>
      </c>
      <c r="AQ1171" s="9" t="str">
        <f>IFERROR(VLOOKUP($AN1171,'Introduction probability'!$A$1:$L$128,6,FALSE),"0")</f>
        <v>0</v>
      </c>
      <c r="AR1171" s="9" t="str">
        <f>IFERROR(VLOOKUP($AN1171,'Introduction probability'!$A$1:$L$128,7,FALSE),"0")</f>
        <v>0</v>
      </c>
      <c r="AS1171" s="9" t="str">
        <f>IFERROR(VLOOKUP($AN1171,'Introduction probability'!$A$1:$L$128,8,FALSE),"0")</f>
        <v>0</v>
      </c>
      <c r="AT1171" s="9" t="str">
        <f>IFERROR(VLOOKUP($AN1171,'Introduction probability'!$A$1:$L$128,9,FALSE),"0")</f>
        <v>0</v>
      </c>
      <c r="AU1171" s="9" t="str">
        <f>IFERROR(VLOOKUP($AN1171,'Introduction probability'!$A$1:$L$128,10,FALSE),"0")</f>
        <v>0</v>
      </c>
      <c r="AV1171" s="9" t="str">
        <f>IFERROR(VLOOKUP($AN1171,'Introduction probability'!$A$1:$L$128,11,FALSE),"0")</f>
        <v>0</v>
      </c>
      <c r="AW1171" s="9" t="str">
        <f>IFERROR(VLOOKUP($AN1171,'Introduction probability'!$A$1:$L$128,12,FALSE),"0")</f>
        <v>0</v>
      </c>
      <c r="AY1171" s="2">
        <f t="shared" si="435"/>
        <v>0</v>
      </c>
      <c r="AZ1171" s="2">
        <f t="shared" si="436"/>
        <v>0</v>
      </c>
      <c r="BA1171" s="2">
        <f t="shared" si="449"/>
        <v>0</v>
      </c>
      <c r="BB1171" s="2">
        <f t="shared" si="450"/>
        <v>0</v>
      </c>
      <c r="BC1171" s="2">
        <f t="shared" si="451"/>
        <v>0</v>
      </c>
      <c r="BD1171" s="2">
        <f t="shared" si="452"/>
        <v>0</v>
      </c>
      <c r="BE1171" s="2">
        <f t="shared" si="453"/>
        <v>0</v>
      </c>
      <c r="BF1171" s="2">
        <f t="shared" si="454"/>
        <v>0</v>
      </c>
      <c r="BG1171" s="2">
        <f t="shared" si="455"/>
        <v>0</v>
      </c>
      <c r="BH1171" s="2">
        <f t="shared" si="456"/>
        <v>0</v>
      </c>
    </row>
    <row r="1172" spans="1:60" x14ac:dyDescent="0.25">
      <c r="A1172" s="1" t="s">
        <v>353</v>
      </c>
      <c r="B1172" s="1" t="s">
        <v>354</v>
      </c>
      <c r="C1172" s="1" t="s">
        <v>341</v>
      </c>
      <c r="D1172" s="1" t="s">
        <v>519</v>
      </c>
      <c r="E1172" s="1" t="s">
        <v>217</v>
      </c>
      <c r="F1172" s="1" t="s">
        <v>218</v>
      </c>
      <c r="G1172" s="1" t="s">
        <v>144</v>
      </c>
      <c r="H1172" s="1" t="s">
        <v>17</v>
      </c>
      <c r="I1172" s="1" t="s">
        <v>536</v>
      </c>
      <c r="J1172" s="1" t="s">
        <v>147</v>
      </c>
      <c r="K1172" s="1" t="s">
        <v>16</v>
      </c>
      <c r="L1172" s="1" t="s">
        <v>146</v>
      </c>
      <c r="M1172" s="2" t="str">
        <f t="shared" si="437"/>
        <v>UK9011011</v>
      </c>
      <c r="N1172" s="2" t="str">
        <f t="shared" si="438"/>
        <v>Chichester and Langstone Harbours</v>
      </c>
      <c r="O1172" s="2" t="str">
        <f t="shared" si="439"/>
        <v>SPA</v>
      </c>
      <c r="P1172" s="2" t="str">
        <f t="shared" si="440"/>
        <v>H1150</v>
      </c>
      <c r="Q1172"/>
      <c r="R1172"/>
      <c r="S1172"/>
      <c r="T1172"/>
      <c r="U1172" s="9">
        <f t="shared" si="441"/>
        <v>0</v>
      </c>
      <c r="V1172" s="9">
        <f t="shared" si="442"/>
        <v>0</v>
      </c>
      <c r="W1172" s="9">
        <f t="shared" si="443"/>
        <v>0</v>
      </c>
      <c r="X1172" s="9">
        <f t="shared" si="444"/>
        <v>0</v>
      </c>
      <c r="Y1172" s="9">
        <f t="shared" si="445"/>
        <v>0</v>
      </c>
      <c r="Z1172" s="9">
        <f t="shared" si="446"/>
        <v>0</v>
      </c>
      <c r="AA1172" s="9">
        <f t="shared" si="447"/>
        <v>0</v>
      </c>
      <c r="AB1172" s="9">
        <f t="shared" si="448"/>
        <v>0</v>
      </c>
      <c r="AN1172" s="10" t="str">
        <f t="shared" si="433"/>
        <v/>
      </c>
      <c r="AO1172" s="10">
        <f t="shared" si="434"/>
        <v>0</v>
      </c>
      <c r="AP1172" s="9" t="str">
        <f>IFERROR(VLOOKUP($AN1172,'Introduction probability'!$A$1:$L$128,5,FALSE),"0")</f>
        <v>0</v>
      </c>
      <c r="AQ1172" s="9" t="str">
        <f>IFERROR(VLOOKUP($AN1172,'Introduction probability'!$A$1:$L$128,6,FALSE),"0")</f>
        <v>0</v>
      </c>
      <c r="AR1172" s="9" t="str">
        <f>IFERROR(VLOOKUP($AN1172,'Introduction probability'!$A$1:$L$128,7,FALSE),"0")</f>
        <v>0</v>
      </c>
      <c r="AS1172" s="9" t="str">
        <f>IFERROR(VLOOKUP($AN1172,'Introduction probability'!$A$1:$L$128,8,FALSE),"0")</f>
        <v>0</v>
      </c>
      <c r="AT1172" s="9" t="str">
        <f>IFERROR(VLOOKUP($AN1172,'Introduction probability'!$A$1:$L$128,9,FALSE),"0")</f>
        <v>0</v>
      </c>
      <c r="AU1172" s="9" t="str">
        <f>IFERROR(VLOOKUP($AN1172,'Introduction probability'!$A$1:$L$128,10,FALSE),"0")</f>
        <v>0</v>
      </c>
      <c r="AV1172" s="9" t="str">
        <f>IFERROR(VLOOKUP($AN1172,'Introduction probability'!$A$1:$L$128,11,FALSE),"0")</f>
        <v>0</v>
      </c>
      <c r="AW1172" s="9" t="str">
        <f>IFERROR(VLOOKUP($AN1172,'Introduction probability'!$A$1:$L$128,12,FALSE),"0")</f>
        <v>0</v>
      </c>
      <c r="AY1172" s="2">
        <f t="shared" si="435"/>
        <v>0</v>
      </c>
      <c r="AZ1172" s="2">
        <f t="shared" si="436"/>
        <v>0</v>
      </c>
      <c r="BA1172" s="2">
        <f t="shared" si="449"/>
        <v>0</v>
      </c>
      <c r="BB1172" s="2">
        <f t="shared" si="450"/>
        <v>0</v>
      </c>
      <c r="BC1172" s="2">
        <f t="shared" si="451"/>
        <v>0</v>
      </c>
      <c r="BD1172" s="2">
        <f t="shared" si="452"/>
        <v>0</v>
      </c>
      <c r="BE1172" s="2">
        <f t="shared" si="453"/>
        <v>0</v>
      </c>
      <c r="BF1172" s="2">
        <f t="shared" si="454"/>
        <v>0</v>
      </c>
      <c r="BG1172" s="2">
        <f t="shared" si="455"/>
        <v>0</v>
      </c>
      <c r="BH1172" s="2">
        <f t="shared" si="456"/>
        <v>0</v>
      </c>
    </row>
    <row r="1173" spans="1:60" x14ac:dyDescent="0.25">
      <c r="A1173" s="1" t="s">
        <v>353</v>
      </c>
      <c r="B1173" s="1" t="s">
        <v>354</v>
      </c>
      <c r="C1173" s="1" t="s">
        <v>341</v>
      </c>
      <c r="D1173" s="1" t="s">
        <v>519</v>
      </c>
      <c r="E1173" s="1" t="s">
        <v>217</v>
      </c>
      <c r="F1173" s="1" t="s">
        <v>218</v>
      </c>
      <c r="G1173" s="1" t="s">
        <v>144</v>
      </c>
      <c r="H1173" s="1" t="s">
        <v>17</v>
      </c>
      <c r="I1173" s="1" t="s">
        <v>635</v>
      </c>
      <c r="J1173" s="1" t="s">
        <v>348</v>
      </c>
      <c r="K1173" s="1" t="s">
        <v>16</v>
      </c>
      <c r="L1173" s="1" t="s">
        <v>146</v>
      </c>
      <c r="M1173" s="2" t="str">
        <f t="shared" si="437"/>
        <v>UK9011011</v>
      </c>
      <c r="N1173" s="2" t="str">
        <f t="shared" si="438"/>
        <v>Chichester and Langstone Harbours</v>
      </c>
      <c r="O1173" s="2" t="str">
        <f t="shared" si="439"/>
        <v>SPA</v>
      </c>
      <c r="P1173" s="2" t="str">
        <f t="shared" si="440"/>
        <v>SH_1</v>
      </c>
      <c r="Q1173"/>
      <c r="R1173"/>
      <c r="S1173"/>
      <c r="T1173"/>
      <c r="U1173" s="9">
        <f t="shared" si="441"/>
        <v>0</v>
      </c>
      <c r="V1173" s="9">
        <f t="shared" si="442"/>
        <v>0</v>
      </c>
      <c r="W1173" s="9">
        <f t="shared" si="443"/>
        <v>0</v>
      </c>
      <c r="X1173" s="9">
        <f t="shared" si="444"/>
        <v>0</v>
      </c>
      <c r="Y1173" s="9">
        <f t="shared" si="445"/>
        <v>0</v>
      </c>
      <c r="Z1173" s="9">
        <f t="shared" si="446"/>
        <v>0</v>
      </c>
      <c r="AA1173" s="9">
        <f t="shared" si="447"/>
        <v>0</v>
      </c>
      <c r="AB1173" s="9">
        <f t="shared" si="448"/>
        <v>0</v>
      </c>
      <c r="AN1173" s="10" t="str">
        <f t="shared" si="433"/>
        <v/>
      </c>
      <c r="AO1173" s="10">
        <f t="shared" si="434"/>
        <v>0</v>
      </c>
      <c r="AP1173" s="9" t="str">
        <f>IFERROR(VLOOKUP($AN1173,'Introduction probability'!$A$1:$L$128,5,FALSE),"0")</f>
        <v>0</v>
      </c>
      <c r="AQ1173" s="9" t="str">
        <f>IFERROR(VLOOKUP($AN1173,'Introduction probability'!$A$1:$L$128,6,FALSE),"0")</f>
        <v>0</v>
      </c>
      <c r="AR1173" s="9" t="str">
        <f>IFERROR(VLOOKUP($AN1173,'Introduction probability'!$A$1:$L$128,7,FALSE),"0")</f>
        <v>0</v>
      </c>
      <c r="AS1173" s="9" t="str">
        <f>IFERROR(VLOOKUP($AN1173,'Introduction probability'!$A$1:$L$128,8,FALSE),"0")</f>
        <v>0</v>
      </c>
      <c r="AT1173" s="9" t="str">
        <f>IFERROR(VLOOKUP($AN1173,'Introduction probability'!$A$1:$L$128,9,FALSE),"0")</f>
        <v>0</v>
      </c>
      <c r="AU1173" s="9" t="str">
        <f>IFERROR(VLOOKUP($AN1173,'Introduction probability'!$A$1:$L$128,10,FALSE),"0")</f>
        <v>0</v>
      </c>
      <c r="AV1173" s="9" t="str">
        <f>IFERROR(VLOOKUP($AN1173,'Introduction probability'!$A$1:$L$128,11,FALSE),"0")</f>
        <v>0</v>
      </c>
      <c r="AW1173" s="9" t="str">
        <f>IFERROR(VLOOKUP($AN1173,'Introduction probability'!$A$1:$L$128,12,FALSE),"0")</f>
        <v>0</v>
      </c>
      <c r="AY1173" s="2">
        <f t="shared" si="435"/>
        <v>0</v>
      </c>
      <c r="AZ1173" s="2">
        <f t="shared" si="436"/>
        <v>0</v>
      </c>
      <c r="BA1173" s="2">
        <f t="shared" si="449"/>
        <v>0</v>
      </c>
      <c r="BB1173" s="2">
        <f t="shared" si="450"/>
        <v>0</v>
      </c>
      <c r="BC1173" s="2">
        <f t="shared" si="451"/>
        <v>0</v>
      </c>
      <c r="BD1173" s="2">
        <f t="shared" si="452"/>
        <v>0</v>
      </c>
      <c r="BE1173" s="2">
        <f t="shared" si="453"/>
        <v>0</v>
      </c>
      <c r="BF1173" s="2">
        <f t="shared" si="454"/>
        <v>0</v>
      </c>
      <c r="BG1173" s="2">
        <f t="shared" si="455"/>
        <v>0</v>
      </c>
      <c r="BH1173" s="2">
        <f t="shared" si="456"/>
        <v>0</v>
      </c>
    </row>
    <row r="1174" spans="1:60" x14ac:dyDescent="0.25">
      <c r="A1174" s="1" t="s">
        <v>353</v>
      </c>
      <c r="B1174" s="1" t="s">
        <v>354</v>
      </c>
      <c r="C1174" s="1" t="s">
        <v>341</v>
      </c>
      <c r="D1174" s="1" t="s">
        <v>519</v>
      </c>
      <c r="E1174" s="1" t="s">
        <v>217</v>
      </c>
      <c r="F1174" s="1" t="s">
        <v>218</v>
      </c>
      <c r="G1174" s="1" t="s">
        <v>144</v>
      </c>
      <c r="H1174" s="1" t="s">
        <v>17</v>
      </c>
      <c r="I1174" s="1" t="s">
        <v>596</v>
      </c>
      <c r="J1174" s="1" t="s">
        <v>187</v>
      </c>
      <c r="K1174" s="1" t="s">
        <v>16</v>
      </c>
      <c r="L1174" s="1" t="s">
        <v>146</v>
      </c>
      <c r="M1174" s="2" t="str">
        <f t="shared" si="437"/>
        <v>UK9011011</v>
      </c>
      <c r="N1174" s="2" t="str">
        <f t="shared" si="438"/>
        <v>Chichester and Langstone Harbours</v>
      </c>
      <c r="O1174" s="2" t="str">
        <f t="shared" si="439"/>
        <v>SPA</v>
      </c>
      <c r="P1174" s="2" t="str">
        <f t="shared" si="440"/>
        <v>SH_2</v>
      </c>
      <c r="Q1174"/>
      <c r="R1174"/>
      <c r="S1174"/>
      <c r="T1174"/>
      <c r="U1174" s="9">
        <f t="shared" si="441"/>
        <v>0</v>
      </c>
      <c r="V1174" s="9">
        <f t="shared" si="442"/>
        <v>0</v>
      </c>
      <c r="W1174" s="9">
        <f t="shared" si="443"/>
        <v>0</v>
      </c>
      <c r="X1174" s="9">
        <f t="shared" si="444"/>
        <v>0</v>
      </c>
      <c r="Y1174" s="9">
        <f t="shared" si="445"/>
        <v>0</v>
      </c>
      <c r="Z1174" s="9">
        <f t="shared" si="446"/>
        <v>0</v>
      </c>
      <c r="AA1174" s="9">
        <f t="shared" si="447"/>
        <v>0</v>
      </c>
      <c r="AB1174" s="9">
        <f t="shared" si="448"/>
        <v>0</v>
      </c>
      <c r="AN1174" s="10" t="str">
        <f t="shared" si="433"/>
        <v/>
      </c>
      <c r="AO1174" s="10">
        <f t="shared" si="434"/>
        <v>0</v>
      </c>
      <c r="AP1174" s="9" t="str">
        <f>IFERROR(VLOOKUP($AN1174,'Introduction probability'!$A$1:$L$128,5,FALSE),"0")</f>
        <v>0</v>
      </c>
      <c r="AQ1174" s="9" t="str">
        <f>IFERROR(VLOOKUP($AN1174,'Introduction probability'!$A$1:$L$128,6,FALSE),"0")</f>
        <v>0</v>
      </c>
      <c r="AR1174" s="9" t="str">
        <f>IFERROR(VLOOKUP($AN1174,'Introduction probability'!$A$1:$L$128,7,FALSE),"0")</f>
        <v>0</v>
      </c>
      <c r="AS1174" s="9" t="str">
        <f>IFERROR(VLOOKUP($AN1174,'Introduction probability'!$A$1:$L$128,8,FALSE),"0")</f>
        <v>0</v>
      </c>
      <c r="AT1174" s="9" t="str">
        <f>IFERROR(VLOOKUP($AN1174,'Introduction probability'!$A$1:$L$128,9,FALSE),"0")</f>
        <v>0</v>
      </c>
      <c r="AU1174" s="9" t="str">
        <f>IFERROR(VLOOKUP($AN1174,'Introduction probability'!$A$1:$L$128,10,FALSE),"0")</f>
        <v>0</v>
      </c>
      <c r="AV1174" s="9" t="str">
        <f>IFERROR(VLOOKUP($AN1174,'Introduction probability'!$A$1:$L$128,11,FALSE),"0")</f>
        <v>0</v>
      </c>
      <c r="AW1174" s="9" t="str">
        <f>IFERROR(VLOOKUP($AN1174,'Introduction probability'!$A$1:$L$128,12,FALSE),"0")</f>
        <v>0</v>
      </c>
      <c r="AY1174" s="2">
        <f t="shared" si="435"/>
        <v>0</v>
      </c>
      <c r="AZ1174" s="2">
        <f t="shared" si="436"/>
        <v>0</v>
      </c>
      <c r="BA1174" s="2">
        <f t="shared" si="449"/>
        <v>0</v>
      </c>
      <c r="BB1174" s="2">
        <f t="shared" si="450"/>
        <v>0</v>
      </c>
      <c r="BC1174" s="2">
        <f t="shared" si="451"/>
        <v>0</v>
      </c>
      <c r="BD1174" s="2">
        <f t="shared" si="452"/>
        <v>0</v>
      </c>
      <c r="BE1174" s="2">
        <f t="shared" si="453"/>
        <v>0</v>
      </c>
      <c r="BF1174" s="2">
        <f t="shared" si="454"/>
        <v>0</v>
      </c>
      <c r="BG1174" s="2">
        <f t="shared" si="455"/>
        <v>0</v>
      </c>
      <c r="BH1174" s="2">
        <f t="shared" si="456"/>
        <v>0</v>
      </c>
    </row>
    <row r="1175" spans="1:60" x14ac:dyDescent="0.25">
      <c r="A1175" s="1" t="s">
        <v>353</v>
      </c>
      <c r="B1175" s="1" t="s">
        <v>354</v>
      </c>
      <c r="C1175" s="1" t="s">
        <v>341</v>
      </c>
      <c r="D1175" s="1" t="s">
        <v>519</v>
      </c>
      <c r="E1175" s="1" t="s">
        <v>217</v>
      </c>
      <c r="F1175" s="1" t="s">
        <v>218</v>
      </c>
      <c r="G1175" s="1" t="s">
        <v>144</v>
      </c>
      <c r="H1175" s="1" t="s">
        <v>17</v>
      </c>
      <c r="I1175" s="1" t="s">
        <v>459</v>
      </c>
      <c r="J1175" s="1" t="s">
        <v>46</v>
      </c>
      <c r="K1175" s="1" t="s">
        <v>16</v>
      </c>
      <c r="L1175" s="1" t="s">
        <v>19</v>
      </c>
      <c r="M1175" s="2" t="str">
        <f t="shared" si="437"/>
        <v>UK9011011</v>
      </c>
      <c r="N1175" s="2" t="str">
        <f t="shared" si="438"/>
        <v>Chichester and Langstone Harbours</v>
      </c>
      <c r="O1175" s="2" t="str">
        <f t="shared" si="439"/>
        <v>SPA</v>
      </c>
      <c r="P1175" s="2" t="str">
        <f t="shared" si="440"/>
        <v>A2.4</v>
      </c>
      <c r="Q1175"/>
      <c r="R1175"/>
      <c r="S1175"/>
      <c r="T1175"/>
      <c r="U1175" s="9">
        <f t="shared" si="441"/>
        <v>0</v>
      </c>
      <c r="V1175" s="9">
        <f t="shared" si="442"/>
        <v>0</v>
      </c>
      <c r="W1175" s="9">
        <f t="shared" si="443"/>
        <v>0</v>
      </c>
      <c r="X1175" s="9">
        <f t="shared" si="444"/>
        <v>0</v>
      </c>
      <c r="Y1175" s="9">
        <f t="shared" si="445"/>
        <v>0</v>
      </c>
      <c r="Z1175" s="9">
        <f t="shared" si="446"/>
        <v>0</v>
      </c>
      <c r="AA1175" s="9">
        <f t="shared" si="447"/>
        <v>0</v>
      </c>
      <c r="AB1175" s="9">
        <f t="shared" si="448"/>
        <v>0</v>
      </c>
      <c r="AN1175" s="10" t="str">
        <f t="shared" si="433"/>
        <v/>
      </c>
      <c r="AO1175" s="10">
        <f t="shared" si="434"/>
        <v>0</v>
      </c>
      <c r="AP1175" s="9" t="str">
        <f>IFERROR(VLOOKUP($AN1175,'Introduction probability'!$A$1:$L$128,5,FALSE),"0")</f>
        <v>0</v>
      </c>
      <c r="AQ1175" s="9" t="str">
        <f>IFERROR(VLOOKUP($AN1175,'Introduction probability'!$A$1:$L$128,6,FALSE),"0")</f>
        <v>0</v>
      </c>
      <c r="AR1175" s="9" t="str">
        <f>IFERROR(VLOOKUP($AN1175,'Introduction probability'!$A$1:$L$128,7,FALSE),"0")</f>
        <v>0</v>
      </c>
      <c r="AS1175" s="9" t="str">
        <f>IFERROR(VLOOKUP($AN1175,'Introduction probability'!$A$1:$L$128,8,FALSE),"0")</f>
        <v>0</v>
      </c>
      <c r="AT1175" s="9" t="str">
        <f>IFERROR(VLOOKUP($AN1175,'Introduction probability'!$A$1:$L$128,9,FALSE),"0")</f>
        <v>0</v>
      </c>
      <c r="AU1175" s="9" t="str">
        <f>IFERROR(VLOOKUP($AN1175,'Introduction probability'!$A$1:$L$128,10,FALSE),"0")</f>
        <v>0</v>
      </c>
      <c r="AV1175" s="9" t="str">
        <f>IFERROR(VLOOKUP($AN1175,'Introduction probability'!$A$1:$L$128,11,FALSE),"0")</f>
        <v>0</v>
      </c>
      <c r="AW1175" s="9" t="str">
        <f>IFERROR(VLOOKUP($AN1175,'Introduction probability'!$A$1:$L$128,12,FALSE),"0")</f>
        <v>0</v>
      </c>
      <c r="AY1175" s="2">
        <f t="shared" si="435"/>
        <v>0</v>
      </c>
      <c r="AZ1175" s="2">
        <f t="shared" si="436"/>
        <v>0</v>
      </c>
      <c r="BA1175" s="2">
        <f t="shared" si="449"/>
        <v>0</v>
      </c>
      <c r="BB1175" s="2">
        <f t="shared" si="450"/>
        <v>0</v>
      </c>
      <c r="BC1175" s="2">
        <f t="shared" si="451"/>
        <v>0</v>
      </c>
      <c r="BD1175" s="2">
        <f t="shared" si="452"/>
        <v>0</v>
      </c>
      <c r="BE1175" s="2">
        <f t="shared" si="453"/>
        <v>0</v>
      </c>
      <c r="BF1175" s="2">
        <f t="shared" si="454"/>
        <v>0</v>
      </c>
      <c r="BG1175" s="2">
        <f t="shared" si="455"/>
        <v>0</v>
      </c>
      <c r="BH1175" s="2">
        <f t="shared" si="456"/>
        <v>0</v>
      </c>
    </row>
    <row r="1176" spans="1:60" x14ac:dyDescent="0.25">
      <c r="A1176" s="1" t="s">
        <v>353</v>
      </c>
      <c r="B1176" s="1" t="s">
        <v>354</v>
      </c>
      <c r="C1176" s="1" t="s">
        <v>341</v>
      </c>
      <c r="D1176" s="1" t="s">
        <v>519</v>
      </c>
      <c r="E1176" s="1" t="s">
        <v>217</v>
      </c>
      <c r="F1176" s="1" t="s">
        <v>218</v>
      </c>
      <c r="G1176" s="1" t="s">
        <v>144</v>
      </c>
      <c r="H1176" s="1" t="s">
        <v>17</v>
      </c>
      <c r="I1176" s="1" t="s">
        <v>444</v>
      </c>
      <c r="J1176" s="1" t="s">
        <v>27</v>
      </c>
      <c r="K1176" s="1" t="s">
        <v>16</v>
      </c>
      <c r="L1176" s="1" t="s">
        <v>19</v>
      </c>
      <c r="M1176" s="2" t="str">
        <f t="shared" si="437"/>
        <v>UK9011011</v>
      </c>
      <c r="N1176" s="2" t="str">
        <f t="shared" si="438"/>
        <v>Chichester and Langstone Harbours</v>
      </c>
      <c r="O1176" s="2" t="str">
        <f t="shared" si="439"/>
        <v>SPA</v>
      </c>
      <c r="P1176" s="2" t="str">
        <f t="shared" si="440"/>
        <v>A2.3</v>
      </c>
      <c r="Q1176"/>
      <c r="R1176"/>
      <c r="S1176"/>
      <c r="T1176"/>
      <c r="U1176" s="9">
        <f t="shared" si="441"/>
        <v>0</v>
      </c>
      <c r="V1176" s="9">
        <f t="shared" si="442"/>
        <v>0</v>
      </c>
      <c r="W1176" s="9">
        <f t="shared" si="443"/>
        <v>0</v>
      </c>
      <c r="X1176" s="9">
        <f t="shared" si="444"/>
        <v>0</v>
      </c>
      <c r="Y1176" s="9">
        <f t="shared" si="445"/>
        <v>0</v>
      </c>
      <c r="Z1176" s="9">
        <f t="shared" si="446"/>
        <v>0</v>
      </c>
      <c r="AA1176" s="9">
        <f t="shared" si="447"/>
        <v>0</v>
      </c>
      <c r="AB1176" s="9">
        <f t="shared" si="448"/>
        <v>0</v>
      </c>
      <c r="AN1176" s="10" t="str">
        <f t="shared" si="433"/>
        <v/>
      </c>
      <c r="AO1176" s="10">
        <f t="shared" si="434"/>
        <v>0</v>
      </c>
      <c r="AP1176" s="9" t="str">
        <f>IFERROR(VLOOKUP($AN1176,'Introduction probability'!$A$1:$L$128,5,FALSE),"0")</f>
        <v>0</v>
      </c>
      <c r="AQ1176" s="9" t="str">
        <f>IFERROR(VLOOKUP($AN1176,'Introduction probability'!$A$1:$L$128,6,FALSE),"0")</f>
        <v>0</v>
      </c>
      <c r="AR1176" s="9" t="str">
        <f>IFERROR(VLOOKUP($AN1176,'Introduction probability'!$A$1:$L$128,7,FALSE),"0")</f>
        <v>0</v>
      </c>
      <c r="AS1176" s="9" t="str">
        <f>IFERROR(VLOOKUP($AN1176,'Introduction probability'!$A$1:$L$128,8,FALSE),"0")</f>
        <v>0</v>
      </c>
      <c r="AT1176" s="9" t="str">
        <f>IFERROR(VLOOKUP($AN1176,'Introduction probability'!$A$1:$L$128,9,FALSE),"0")</f>
        <v>0</v>
      </c>
      <c r="AU1176" s="9" t="str">
        <f>IFERROR(VLOOKUP($AN1176,'Introduction probability'!$A$1:$L$128,10,FALSE),"0")</f>
        <v>0</v>
      </c>
      <c r="AV1176" s="9" t="str">
        <f>IFERROR(VLOOKUP($AN1176,'Introduction probability'!$A$1:$L$128,11,FALSE),"0")</f>
        <v>0</v>
      </c>
      <c r="AW1176" s="9" t="str">
        <f>IFERROR(VLOOKUP($AN1176,'Introduction probability'!$A$1:$L$128,12,FALSE),"0")</f>
        <v>0</v>
      </c>
      <c r="AY1176" s="2">
        <f t="shared" si="435"/>
        <v>0</v>
      </c>
      <c r="AZ1176" s="2">
        <f t="shared" si="436"/>
        <v>0</v>
      </c>
      <c r="BA1176" s="2">
        <f t="shared" si="449"/>
        <v>0</v>
      </c>
      <c r="BB1176" s="2">
        <f t="shared" si="450"/>
        <v>0</v>
      </c>
      <c r="BC1176" s="2">
        <f t="shared" si="451"/>
        <v>0</v>
      </c>
      <c r="BD1176" s="2">
        <f t="shared" si="452"/>
        <v>0</v>
      </c>
      <c r="BE1176" s="2">
        <f t="shared" si="453"/>
        <v>0</v>
      </c>
      <c r="BF1176" s="2">
        <f t="shared" si="454"/>
        <v>0</v>
      </c>
      <c r="BG1176" s="2">
        <f t="shared" si="455"/>
        <v>0</v>
      </c>
      <c r="BH1176" s="2">
        <f t="shared" si="456"/>
        <v>0</v>
      </c>
    </row>
    <row r="1177" spans="1:60" x14ac:dyDescent="0.25">
      <c r="A1177" s="1" t="s">
        <v>353</v>
      </c>
      <c r="B1177" s="1" t="s">
        <v>354</v>
      </c>
      <c r="C1177" s="1" t="s">
        <v>341</v>
      </c>
      <c r="D1177" s="1" t="s">
        <v>519</v>
      </c>
      <c r="E1177" s="1" t="s">
        <v>217</v>
      </c>
      <c r="F1177" s="1" t="s">
        <v>218</v>
      </c>
      <c r="G1177" s="1" t="s">
        <v>144</v>
      </c>
      <c r="H1177" s="1" t="s">
        <v>17</v>
      </c>
      <c r="I1177" s="1" t="s">
        <v>465</v>
      </c>
      <c r="J1177" s="1" t="s">
        <v>56</v>
      </c>
      <c r="K1177" s="1" t="s">
        <v>16</v>
      </c>
      <c r="L1177" s="1" t="s">
        <v>19</v>
      </c>
      <c r="M1177" s="2" t="str">
        <f t="shared" si="437"/>
        <v>UK9011011</v>
      </c>
      <c r="N1177" s="2" t="str">
        <f t="shared" si="438"/>
        <v>Chichester and Langstone Harbours</v>
      </c>
      <c r="O1177" s="2" t="str">
        <f t="shared" si="439"/>
        <v>SPA</v>
      </c>
      <c r="P1177" s="2" t="str">
        <f t="shared" si="440"/>
        <v>A2.2</v>
      </c>
      <c r="Q1177"/>
      <c r="R1177"/>
      <c r="S1177"/>
      <c r="T1177"/>
      <c r="U1177" s="9">
        <f t="shared" si="441"/>
        <v>0</v>
      </c>
      <c r="V1177" s="9">
        <f t="shared" si="442"/>
        <v>0</v>
      </c>
      <c r="W1177" s="9">
        <f t="shared" si="443"/>
        <v>0</v>
      </c>
      <c r="X1177" s="9">
        <f t="shared" si="444"/>
        <v>0</v>
      </c>
      <c r="Y1177" s="9">
        <f t="shared" si="445"/>
        <v>0</v>
      </c>
      <c r="Z1177" s="9">
        <f t="shared" si="446"/>
        <v>0</v>
      </c>
      <c r="AA1177" s="9">
        <f t="shared" si="447"/>
        <v>0</v>
      </c>
      <c r="AB1177" s="9">
        <f t="shared" si="448"/>
        <v>0</v>
      </c>
      <c r="AN1177" s="10" t="str">
        <f t="shared" si="433"/>
        <v/>
      </c>
      <c r="AO1177" s="10">
        <f t="shared" si="434"/>
        <v>0</v>
      </c>
      <c r="AP1177" s="9" t="str">
        <f>IFERROR(VLOOKUP($AN1177,'Introduction probability'!$A$1:$L$128,5,FALSE),"0")</f>
        <v>0</v>
      </c>
      <c r="AQ1177" s="9" t="str">
        <f>IFERROR(VLOOKUP($AN1177,'Introduction probability'!$A$1:$L$128,6,FALSE),"0")</f>
        <v>0</v>
      </c>
      <c r="AR1177" s="9" t="str">
        <f>IFERROR(VLOOKUP($AN1177,'Introduction probability'!$A$1:$L$128,7,FALSE),"0")</f>
        <v>0</v>
      </c>
      <c r="AS1177" s="9" t="str">
        <f>IFERROR(VLOOKUP($AN1177,'Introduction probability'!$A$1:$L$128,8,FALSE),"0")</f>
        <v>0</v>
      </c>
      <c r="AT1177" s="9" t="str">
        <f>IFERROR(VLOOKUP($AN1177,'Introduction probability'!$A$1:$L$128,9,FALSE),"0")</f>
        <v>0</v>
      </c>
      <c r="AU1177" s="9" t="str">
        <f>IFERROR(VLOOKUP($AN1177,'Introduction probability'!$A$1:$L$128,10,FALSE),"0")</f>
        <v>0</v>
      </c>
      <c r="AV1177" s="9" t="str">
        <f>IFERROR(VLOOKUP($AN1177,'Introduction probability'!$A$1:$L$128,11,FALSE),"0")</f>
        <v>0</v>
      </c>
      <c r="AW1177" s="9" t="str">
        <f>IFERROR(VLOOKUP($AN1177,'Introduction probability'!$A$1:$L$128,12,FALSE),"0")</f>
        <v>0</v>
      </c>
      <c r="AY1177" s="2">
        <f t="shared" si="435"/>
        <v>0</v>
      </c>
      <c r="AZ1177" s="2">
        <f t="shared" si="436"/>
        <v>0</v>
      </c>
      <c r="BA1177" s="2">
        <f t="shared" si="449"/>
        <v>0</v>
      </c>
      <c r="BB1177" s="2">
        <f t="shared" si="450"/>
        <v>0</v>
      </c>
      <c r="BC1177" s="2">
        <f t="shared" si="451"/>
        <v>0</v>
      </c>
      <c r="BD1177" s="2">
        <f t="shared" si="452"/>
        <v>0</v>
      </c>
      <c r="BE1177" s="2">
        <f t="shared" si="453"/>
        <v>0</v>
      </c>
      <c r="BF1177" s="2">
        <f t="shared" si="454"/>
        <v>0</v>
      </c>
      <c r="BG1177" s="2">
        <f t="shared" si="455"/>
        <v>0</v>
      </c>
      <c r="BH1177" s="2">
        <f t="shared" si="456"/>
        <v>0</v>
      </c>
    </row>
    <row r="1178" spans="1:60" x14ac:dyDescent="0.25">
      <c r="A1178" s="1" t="s">
        <v>353</v>
      </c>
      <c r="B1178" s="1" t="s">
        <v>354</v>
      </c>
      <c r="C1178" s="1" t="s">
        <v>341</v>
      </c>
      <c r="D1178" s="1" t="s">
        <v>519</v>
      </c>
      <c r="E1178" s="1" t="s">
        <v>217</v>
      </c>
      <c r="F1178" s="1" t="s">
        <v>218</v>
      </c>
      <c r="G1178" s="1" t="s">
        <v>144</v>
      </c>
      <c r="H1178" s="1" t="s">
        <v>17</v>
      </c>
      <c r="I1178" s="1" t="s">
        <v>597</v>
      </c>
      <c r="J1178" s="1" t="s">
        <v>188</v>
      </c>
      <c r="K1178" s="1" t="s">
        <v>16</v>
      </c>
      <c r="L1178" s="1" t="s">
        <v>19</v>
      </c>
      <c r="M1178" s="2" t="str">
        <f t="shared" si="437"/>
        <v>UK9011011</v>
      </c>
      <c r="N1178" s="2" t="str">
        <f t="shared" si="438"/>
        <v>Chichester and Langstone Harbours</v>
      </c>
      <c r="O1178" s="2" t="str">
        <f t="shared" si="439"/>
        <v>SPA</v>
      </c>
      <c r="P1178" s="2" t="str">
        <f t="shared" si="440"/>
        <v>A2.61</v>
      </c>
      <c r="Q1178"/>
      <c r="R1178"/>
      <c r="S1178"/>
      <c r="T1178"/>
      <c r="U1178" s="9">
        <f t="shared" si="441"/>
        <v>0</v>
      </c>
      <c r="V1178" s="9">
        <f t="shared" si="442"/>
        <v>0</v>
      </c>
      <c r="W1178" s="9">
        <f t="shared" si="443"/>
        <v>0</v>
      </c>
      <c r="X1178" s="9">
        <f t="shared" si="444"/>
        <v>0</v>
      </c>
      <c r="Y1178" s="9">
        <f t="shared" si="445"/>
        <v>0</v>
      </c>
      <c r="Z1178" s="9">
        <f t="shared" si="446"/>
        <v>0</v>
      </c>
      <c r="AA1178" s="9">
        <f t="shared" si="447"/>
        <v>0</v>
      </c>
      <c r="AB1178" s="9">
        <f t="shared" si="448"/>
        <v>0</v>
      </c>
      <c r="AN1178" s="10" t="str">
        <f t="shared" si="433"/>
        <v/>
      </c>
      <c r="AO1178" s="10">
        <f t="shared" si="434"/>
        <v>0</v>
      </c>
      <c r="AP1178" s="9" t="str">
        <f>IFERROR(VLOOKUP($AN1178,'Introduction probability'!$A$1:$L$128,5,FALSE),"0")</f>
        <v>0</v>
      </c>
      <c r="AQ1178" s="9" t="str">
        <f>IFERROR(VLOOKUP($AN1178,'Introduction probability'!$A$1:$L$128,6,FALSE),"0")</f>
        <v>0</v>
      </c>
      <c r="AR1178" s="9" t="str">
        <f>IFERROR(VLOOKUP($AN1178,'Introduction probability'!$A$1:$L$128,7,FALSE),"0")</f>
        <v>0</v>
      </c>
      <c r="AS1178" s="9" t="str">
        <f>IFERROR(VLOOKUP($AN1178,'Introduction probability'!$A$1:$L$128,8,FALSE),"0")</f>
        <v>0</v>
      </c>
      <c r="AT1178" s="9" t="str">
        <f>IFERROR(VLOOKUP($AN1178,'Introduction probability'!$A$1:$L$128,9,FALSE),"0")</f>
        <v>0</v>
      </c>
      <c r="AU1178" s="9" t="str">
        <f>IFERROR(VLOOKUP($AN1178,'Introduction probability'!$A$1:$L$128,10,FALSE),"0")</f>
        <v>0</v>
      </c>
      <c r="AV1178" s="9" t="str">
        <f>IFERROR(VLOOKUP($AN1178,'Introduction probability'!$A$1:$L$128,11,FALSE),"0")</f>
        <v>0</v>
      </c>
      <c r="AW1178" s="9" t="str">
        <f>IFERROR(VLOOKUP($AN1178,'Introduction probability'!$A$1:$L$128,12,FALSE),"0")</f>
        <v>0</v>
      </c>
      <c r="AY1178" s="2">
        <f t="shared" si="435"/>
        <v>0</v>
      </c>
      <c r="AZ1178" s="2">
        <f t="shared" si="436"/>
        <v>0</v>
      </c>
      <c r="BA1178" s="2">
        <f t="shared" si="449"/>
        <v>0</v>
      </c>
      <c r="BB1178" s="2">
        <f t="shared" si="450"/>
        <v>0</v>
      </c>
      <c r="BC1178" s="2">
        <f t="shared" si="451"/>
        <v>0</v>
      </c>
      <c r="BD1178" s="2">
        <f t="shared" si="452"/>
        <v>0</v>
      </c>
      <c r="BE1178" s="2">
        <f t="shared" si="453"/>
        <v>0</v>
      </c>
      <c r="BF1178" s="2">
        <f t="shared" si="454"/>
        <v>0</v>
      </c>
      <c r="BG1178" s="2">
        <f t="shared" si="455"/>
        <v>0</v>
      </c>
      <c r="BH1178" s="2">
        <f t="shared" si="456"/>
        <v>0</v>
      </c>
    </row>
    <row r="1179" spans="1:60" x14ac:dyDescent="0.25">
      <c r="A1179" s="1" t="s">
        <v>353</v>
      </c>
      <c r="B1179" s="1" t="s">
        <v>354</v>
      </c>
      <c r="C1179" s="1" t="s">
        <v>341</v>
      </c>
      <c r="D1179" s="1" t="s">
        <v>519</v>
      </c>
      <c r="E1179" s="1" t="s">
        <v>217</v>
      </c>
      <c r="F1179" s="1" t="s">
        <v>218</v>
      </c>
      <c r="G1179" s="1" t="s">
        <v>144</v>
      </c>
      <c r="H1179" s="1" t="s">
        <v>17</v>
      </c>
      <c r="I1179" s="1" t="s">
        <v>543</v>
      </c>
      <c r="J1179" s="1" t="s">
        <v>148</v>
      </c>
      <c r="K1179" s="1" t="s">
        <v>16</v>
      </c>
      <c r="L1179" s="1" t="s">
        <v>146</v>
      </c>
      <c r="M1179" s="2" t="str">
        <f t="shared" si="437"/>
        <v>UK9011011</v>
      </c>
      <c r="N1179" s="2" t="str">
        <f t="shared" si="438"/>
        <v>Chichester and Langstone Harbours</v>
      </c>
      <c r="O1179" s="2" t="str">
        <f t="shared" si="439"/>
        <v>SPA</v>
      </c>
      <c r="P1179" s="2" t="str">
        <f t="shared" si="440"/>
        <v>H1310</v>
      </c>
      <c r="Q1179"/>
      <c r="R1179"/>
      <c r="S1179"/>
      <c r="T1179"/>
      <c r="U1179" s="9">
        <f t="shared" si="441"/>
        <v>0</v>
      </c>
      <c r="V1179" s="9">
        <f t="shared" si="442"/>
        <v>0</v>
      </c>
      <c r="W1179" s="9">
        <f t="shared" si="443"/>
        <v>0</v>
      </c>
      <c r="X1179" s="9">
        <f t="shared" si="444"/>
        <v>0</v>
      </c>
      <c r="Y1179" s="9">
        <f t="shared" si="445"/>
        <v>0</v>
      </c>
      <c r="Z1179" s="9">
        <f t="shared" si="446"/>
        <v>0</v>
      </c>
      <c r="AA1179" s="9">
        <f t="shared" si="447"/>
        <v>0</v>
      </c>
      <c r="AB1179" s="9">
        <f t="shared" si="448"/>
        <v>0</v>
      </c>
      <c r="AN1179" s="10" t="str">
        <f t="shared" si="433"/>
        <v/>
      </c>
      <c r="AO1179" s="10">
        <f t="shared" si="434"/>
        <v>0</v>
      </c>
      <c r="AP1179" s="9" t="str">
        <f>IFERROR(VLOOKUP($AN1179,'Introduction probability'!$A$1:$L$128,5,FALSE),"0")</f>
        <v>0</v>
      </c>
      <c r="AQ1179" s="9" t="str">
        <f>IFERROR(VLOOKUP($AN1179,'Introduction probability'!$A$1:$L$128,6,FALSE),"0")</f>
        <v>0</v>
      </c>
      <c r="AR1179" s="9" t="str">
        <f>IFERROR(VLOOKUP($AN1179,'Introduction probability'!$A$1:$L$128,7,FALSE),"0")</f>
        <v>0</v>
      </c>
      <c r="AS1179" s="9" t="str">
        <f>IFERROR(VLOOKUP($AN1179,'Introduction probability'!$A$1:$L$128,8,FALSE),"0")</f>
        <v>0</v>
      </c>
      <c r="AT1179" s="9" t="str">
        <f>IFERROR(VLOOKUP($AN1179,'Introduction probability'!$A$1:$L$128,9,FALSE),"0")</f>
        <v>0</v>
      </c>
      <c r="AU1179" s="9" t="str">
        <f>IFERROR(VLOOKUP($AN1179,'Introduction probability'!$A$1:$L$128,10,FALSE),"0")</f>
        <v>0</v>
      </c>
      <c r="AV1179" s="9" t="str">
        <f>IFERROR(VLOOKUP($AN1179,'Introduction probability'!$A$1:$L$128,11,FALSE),"0")</f>
        <v>0</v>
      </c>
      <c r="AW1179" s="9" t="str">
        <f>IFERROR(VLOOKUP($AN1179,'Introduction probability'!$A$1:$L$128,12,FALSE),"0")</f>
        <v>0</v>
      </c>
      <c r="AY1179" s="2">
        <f t="shared" si="435"/>
        <v>0</v>
      </c>
      <c r="AZ1179" s="2">
        <f t="shared" si="436"/>
        <v>0</v>
      </c>
      <c r="BA1179" s="2">
        <f t="shared" si="449"/>
        <v>0</v>
      </c>
      <c r="BB1179" s="2">
        <f t="shared" si="450"/>
        <v>0</v>
      </c>
      <c r="BC1179" s="2">
        <f t="shared" si="451"/>
        <v>0</v>
      </c>
      <c r="BD1179" s="2">
        <f t="shared" si="452"/>
        <v>0</v>
      </c>
      <c r="BE1179" s="2">
        <f t="shared" si="453"/>
        <v>0</v>
      </c>
      <c r="BF1179" s="2">
        <f t="shared" si="454"/>
        <v>0</v>
      </c>
      <c r="BG1179" s="2">
        <f t="shared" si="455"/>
        <v>0</v>
      </c>
      <c r="BH1179" s="2">
        <f t="shared" si="456"/>
        <v>0</v>
      </c>
    </row>
    <row r="1180" spans="1:60" x14ac:dyDescent="0.25">
      <c r="A1180" s="1" t="s">
        <v>353</v>
      </c>
      <c r="B1180" s="1" t="s">
        <v>354</v>
      </c>
      <c r="C1180" s="1" t="s">
        <v>341</v>
      </c>
      <c r="D1180" s="1" t="s">
        <v>519</v>
      </c>
      <c r="E1180" s="1" t="s">
        <v>217</v>
      </c>
      <c r="F1180" s="1" t="s">
        <v>218</v>
      </c>
      <c r="G1180" s="1" t="s">
        <v>144</v>
      </c>
      <c r="H1180" s="1" t="s">
        <v>17</v>
      </c>
      <c r="I1180" s="1" t="s">
        <v>549</v>
      </c>
      <c r="J1180" s="1" t="s">
        <v>189</v>
      </c>
      <c r="K1180" s="1" t="s">
        <v>16</v>
      </c>
      <c r="L1180" s="1" t="s">
        <v>146</v>
      </c>
      <c r="M1180" s="2" t="str">
        <f t="shared" si="437"/>
        <v>UK9011011</v>
      </c>
      <c r="N1180" s="2" t="str">
        <f t="shared" si="438"/>
        <v>Chichester and Langstone Harbours</v>
      </c>
      <c r="O1180" s="2" t="str">
        <f t="shared" si="439"/>
        <v>SPA</v>
      </c>
      <c r="P1180" s="2" t="str">
        <f t="shared" si="440"/>
        <v>H1320</v>
      </c>
      <c r="Q1180"/>
      <c r="R1180"/>
      <c r="S1180"/>
      <c r="T1180"/>
      <c r="U1180" s="9">
        <f t="shared" si="441"/>
        <v>0</v>
      </c>
      <c r="V1180" s="9">
        <f t="shared" si="442"/>
        <v>0</v>
      </c>
      <c r="W1180" s="9">
        <f t="shared" si="443"/>
        <v>0</v>
      </c>
      <c r="X1180" s="9">
        <f t="shared" si="444"/>
        <v>0</v>
      </c>
      <c r="Y1180" s="9">
        <f t="shared" si="445"/>
        <v>0</v>
      </c>
      <c r="Z1180" s="9">
        <f t="shared" si="446"/>
        <v>0</v>
      </c>
      <c r="AA1180" s="9">
        <f t="shared" si="447"/>
        <v>0</v>
      </c>
      <c r="AB1180" s="9">
        <f t="shared" si="448"/>
        <v>0</v>
      </c>
      <c r="AN1180" s="10" t="str">
        <f t="shared" si="433"/>
        <v/>
      </c>
      <c r="AO1180" s="10">
        <f t="shared" si="434"/>
        <v>0</v>
      </c>
      <c r="AP1180" s="9" t="str">
        <f>IFERROR(VLOOKUP($AN1180,'Introduction probability'!$A$1:$L$128,5,FALSE),"0")</f>
        <v>0</v>
      </c>
      <c r="AQ1180" s="9" t="str">
        <f>IFERROR(VLOOKUP($AN1180,'Introduction probability'!$A$1:$L$128,6,FALSE),"0")</f>
        <v>0</v>
      </c>
      <c r="AR1180" s="9" t="str">
        <f>IFERROR(VLOOKUP($AN1180,'Introduction probability'!$A$1:$L$128,7,FALSE),"0")</f>
        <v>0</v>
      </c>
      <c r="AS1180" s="9" t="str">
        <f>IFERROR(VLOOKUP($AN1180,'Introduction probability'!$A$1:$L$128,8,FALSE),"0")</f>
        <v>0</v>
      </c>
      <c r="AT1180" s="9" t="str">
        <f>IFERROR(VLOOKUP($AN1180,'Introduction probability'!$A$1:$L$128,9,FALSE),"0")</f>
        <v>0</v>
      </c>
      <c r="AU1180" s="9" t="str">
        <f>IFERROR(VLOOKUP($AN1180,'Introduction probability'!$A$1:$L$128,10,FALSE),"0")</f>
        <v>0</v>
      </c>
      <c r="AV1180" s="9" t="str">
        <f>IFERROR(VLOOKUP($AN1180,'Introduction probability'!$A$1:$L$128,11,FALSE),"0")</f>
        <v>0</v>
      </c>
      <c r="AW1180" s="9" t="str">
        <f>IFERROR(VLOOKUP($AN1180,'Introduction probability'!$A$1:$L$128,12,FALSE),"0")</f>
        <v>0</v>
      </c>
      <c r="AY1180" s="2">
        <f t="shared" si="435"/>
        <v>0</v>
      </c>
      <c r="AZ1180" s="2">
        <f t="shared" si="436"/>
        <v>0</v>
      </c>
      <c r="BA1180" s="2">
        <f t="shared" si="449"/>
        <v>0</v>
      </c>
      <c r="BB1180" s="2">
        <f t="shared" si="450"/>
        <v>0</v>
      </c>
      <c r="BC1180" s="2">
        <f t="shared" si="451"/>
        <v>0</v>
      </c>
      <c r="BD1180" s="2">
        <f t="shared" si="452"/>
        <v>0</v>
      </c>
      <c r="BE1180" s="2">
        <f t="shared" si="453"/>
        <v>0</v>
      </c>
      <c r="BF1180" s="2">
        <f t="shared" si="454"/>
        <v>0</v>
      </c>
      <c r="BG1180" s="2">
        <f t="shared" si="455"/>
        <v>0</v>
      </c>
      <c r="BH1180" s="2">
        <f t="shared" si="456"/>
        <v>0</v>
      </c>
    </row>
    <row r="1181" spans="1:60" x14ac:dyDescent="0.25">
      <c r="A1181" s="1" t="s">
        <v>353</v>
      </c>
      <c r="B1181" s="1" t="s">
        <v>354</v>
      </c>
      <c r="C1181" s="1" t="s">
        <v>341</v>
      </c>
      <c r="D1181" s="1" t="s">
        <v>568</v>
      </c>
      <c r="E1181" s="1" t="s">
        <v>361</v>
      </c>
      <c r="F1181" s="1" t="s">
        <v>362</v>
      </c>
      <c r="G1181" s="1" t="s">
        <v>144</v>
      </c>
      <c r="H1181" s="1" t="s">
        <v>17</v>
      </c>
      <c r="I1181" s="1" t="s">
        <v>535</v>
      </c>
      <c r="J1181" s="1" t="s">
        <v>257</v>
      </c>
      <c r="K1181" s="1" t="s">
        <v>16</v>
      </c>
      <c r="L1181" s="1" t="s">
        <v>146</v>
      </c>
      <c r="M1181" s="2" t="str">
        <f t="shared" si="437"/>
        <v>UK9011011</v>
      </c>
      <c r="N1181" s="2" t="str">
        <f t="shared" si="438"/>
        <v>Chichester and Langstone Harbours</v>
      </c>
      <c r="O1181" s="2" t="str">
        <f t="shared" si="439"/>
        <v>SPA</v>
      </c>
      <c r="P1181" s="2" t="str">
        <f t="shared" si="440"/>
        <v>H1210</v>
      </c>
      <c r="Q1181"/>
      <c r="R1181"/>
      <c r="S1181"/>
      <c r="T1181"/>
      <c r="U1181" s="9">
        <f t="shared" si="441"/>
        <v>0</v>
      </c>
      <c r="V1181" s="9">
        <f t="shared" si="442"/>
        <v>0</v>
      </c>
      <c r="W1181" s="9">
        <f t="shared" si="443"/>
        <v>0</v>
      </c>
      <c r="X1181" s="9">
        <f t="shared" si="444"/>
        <v>0</v>
      </c>
      <c r="Y1181" s="9">
        <f t="shared" si="445"/>
        <v>0</v>
      </c>
      <c r="Z1181" s="9">
        <f t="shared" si="446"/>
        <v>0</v>
      </c>
      <c r="AA1181" s="9">
        <f t="shared" si="447"/>
        <v>0</v>
      </c>
      <c r="AB1181" s="9">
        <f t="shared" si="448"/>
        <v>0</v>
      </c>
      <c r="AN1181" s="10" t="str">
        <f t="shared" si="433"/>
        <v/>
      </c>
      <c r="AO1181" s="10">
        <f t="shared" si="434"/>
        <v>0</v>
      </c>
      <c r="AP1181" s="9" t="str">
        <f>IFERROR(VLOOKUP($AN1181,'Introduction probability'!$A$1:$L$128,5,FALSE),"0")</f>
        <v>0</v>
      </c>
      <c r="AQ1181" s="9" t="str">
        <f>IFERROR(VLOOKUP($AN1181,'Introduction probability'!$A$1:$L$128,6,FALSE),"0")</f>
        <v>0</v>
      </c>
      <c r="AR1181" s="9" t="str">
        <f>IFERROR(VLOOKUP($AN1181,'Introduction probability'!$A$1:$L$128,7,FALSE),"0")</f>
        <v>0</v>
      </c>
      <c r="AS1181" s="9" t="str">
        <f>IFERROR(VLOOKUP($AN1181,'Introduction probability'!$A$1:$L$128,8,FALSE),"0")</f>
        <v>0</v>
      </c>
      <c r="AT1181" s="9" t="str">
        <f>IFERROR(VLOOKUP($AN1181,'Introduction probability'!$A$1:$L$128,9,FALSE),"0")</f>
        <v>0</v>
      </c>
      <c r="AU1181" s="9" t="str">
        <f>IFERROR(VLOOKUP($AN1181,'Introduction probability'!$A$1:$L$128,10,FALSE),"0")</f>
        <v>0</v>
      </c>
      <c r="AV1181" s="9" t="str">
        <f>IFERROR(VLOOKUP($AN1181,'Introduction probability'!$A$1:$L$128,11,FALSE),"0")</f>
        <v>0</v>
      </c>
      <c r="AW1181" s="9" t="str">
        <f>IFERROR(VLOOKUP($AN1181,'Introduction probability'!$A$1:$L$128,12,FALSE),"0")</f>
        <v>0</v>
      </c>
      <c r="AY1181" s="2">
        <f t="shared" si="435"/>
        <v>0</v>
      </c>
      <c r="AZ1181" s="2">
        <f t="shared" si="436"/>
        <v>0</v>
      </c>
      <c r="BA1181" s="2">
        <f t="shared" si="449"/>
        <v>0</v>
      </c>
      <c r="BB1181" s="2">
        <f t="shared" si="450"/>
        <v>0</v>
      </c>
      <c r="BC1181" s="2">
        <f t="shared" si="451"/>
        <v>0</v>
      </c>
      <c r="BD1181" s="2">
        <f t="shared" si="452"/>
        <v>0</v>
      </c>
      <c r="BE1181" s="2">
        <f t="shared" si="453"/>
        <v>0</v>
      </c>
      <c r="BF1181" s="2">
        <f t="shared" si="454"/>
        <v>0</v>
      </c>
      <c r="BG1181" s="2">
        <f t="shared" si="455"/>
        <v>0</v>
      </c>
      <c r="BH1181" s="2">
        <f t="shared" si="456"/>
        <v>0</v>
      </c>
    </row>
    <row r="1182" spans="1:60" x14ac:dyDescent="0.25">
      <c r="A1182" s="1" t="s">
        <v>353</v>
      </c>
      <c r="B1182" s="1" t="s">
        <v>354</v>
      </c>
      <c r="C1182" s="1" t="s">
        <v>341</v>
      </c>
      <c r="D1182" s="1" t="s">
        <v>568</v>
      </c>
      <c r="E1182" s="1" t="s">
        <v>361</v>
      </c>
      <c r="F1182" s="1" t="s">
        <v>362</v>
      </c>
      <c r="G1182" s="1" t="s">
        <v>144</v>
      </c>
      <c r="H1182" s="1" t="s">
        <v>17</v>
      </c>
      <c r="I1182" s="1" t="s">
        <v>530</v>
      </c>
      <c r="J1182" s="1" t="s">
        <v>145</v>
      </c>
      <c r="K1182" s="1" t="s">
        <v>16</v>
      </c>
      <c r="L1182" s="1" t="s">
        <v>146</v>
      </c>
      <c r="M1182" s="2" t="str">
        <f t="shared" si="437"/>
        <v>UK9011011</v>
      </c>
      <c r="N1182" s="2" t="str">
        <f t="shared" si="438"/>
        <v>Chichester and Langstone Harbours</v>
      </c>
      <c r="O1182" s="2" t="str">
        <f t="shared" si="439"/>
        <v>SPA</v>
      </c>
      <c r="P1182" s="2" t="str">
        <f t="shared" si="440"/>
        <v>H1330</v>
      </c>
      <c r="Q1182"/>
      <c r="R1182"/>
      <c r="S1182"/>
      <c r="T1182"/>
      <c r="U1182" s="9">
        <f t="shared" si="441"/>
        <v>0</v>
      </c>
      <c r="V1182" s="9">
        <f t="shared" si="442"/>
        <v>0</v>
      </c>
      <c r="W1182" s="9">
        <f t="shared" si="443"/>
        <v>0</v>
      </c>
      <c r="X1182" s="9">
        <f t="shared" si="444"/>
        <v>0</v>
      </c>
      <c r="Y1182" s="9">
        <f t="shared" si="445"/>
        <v>0</v>
      </c>
      <c r="Z1182" s="9">
        <f t="shared" si="446"/>
        <v>0</v>
      </c>
      <c r="AA1182" s="9">
        <f t="shared" si="447"/>
        <v>0</v>
      </c>
      <c r="AB1182" s="9">
        <f t="shared" si="448"/>
        <v>0</v>
      </c>
      <c r="AN1182" s="10" t="str">
        <f t="shared" si="433"/>
        <v/>
      </c>
      <c r="AO1182" s="10">
        <f t="shared" si="434"/>
        <v>0</v>
      </c>
      <c r="AP1182" s="9" t="str">
        <f>IFERROR(VLOOKUP($AN1182,'Introduction probability'!$A$1:$L$128,5,FALSE),"0")</f>
        <v>0</v>
      </c>
      <c r="AQ1182" s="9" t="str">
        <f>IFERROR(VLOOKUP($AN1182,'Introduction probability'!$A$1:$L$128,6,FALSE),"0")</f>
        <v>0</v>
      </c>
      <c r="AR1182" s="9" t="str">
        <f>IFERROR(VLOOKUP($AN1182,'Introduction probability'!$A$1:$L$128,7,FALSE),"0")</f>
        <v>0</v>
      </c>
      <c r="AS1182" s="9" t="str">
        <f>IFERROR(VLOOKUP($AN1182,'Introduction probability'!$A$1:$L$128,8,FALSE),"0")</f>
        <v>0</v>
      </c>
      <c r="AT1182" s="9" t="str">
        <f>IFERROR(VLOOKUP($AN1182,'Introduction probability'!$A$1:$L$128,9,FALSE),"0")</f>
        <v>0</v>
      </c>
      <c r="AU1182" s="9" t="str">
        <f>IFERROR(VLOOKUP($AN1182,'Introduction probability'!$A$1:$L$128,10,FALSE),"0")</f>
        <v>0</v>
      </c>
      <c r="AV1182" s="9" t="str">
        <f>IFERROR(VLOOKUP($AN1182,'Introduction probability'!$A$1:$L$128,11,FALSE),"0")</f>
        <v>0</v>
      </c>
      <c r="AW1182" s="9" t="str">
        <f>IFERROR(VLOOKUP($AN1182,'Introduction probability'!$A$1:$L$128,12,FALSE),"0")</f>
        <v>0</v>
      </c>
      <c r="AY1182" s="2">
        <f t="shared" si="435"/>
        <v>0</v>
      </c>
      <c r="AZ1182" s="2">
        <f t="shared" si="436"/>
        <v>0</v>
      </c>
      <c r="BA1182" s="2">
        <f t="shared" si="449"/>
        <v>0</v>
      </c>
      <c r="BB1182" s="2">
        <f t="shared" si="450"/>
        <v>0</v>
      </c>
      <c r="BC1182" s="2">
        <f t="shared" si="451"/>
        <v>0</v>
      </c>
      <c r="BD1182" s="2">
        <f t="shared" si="452"/>
        <v>0</v>
      </c>
      <c r="BE1182" s="2">
        <f t="shared" si="453"/>
        <v>0</v>
      </c>
      <c r="BF1182" s="2">
        <f t="shared" si="454"/>
        <v>0</v>
      </c>
      <c r="BG1182" s="2">
        <f t="shared" si="455"/>
        <v>0</v>
      </c>
      <c r="BH1182" s="2">
        <f t="shared" si="456"/>
        <v>0</v>
      </c>
    </row>
    <row r="1183" spans="1:60" x14ac:dyDescent="0.25">
      <c r="A1183" s="1" t="s">
        <v>353</v>
      </c>
      <c r="B1183" s="1" t="s">
        <v>354</v>
      </c>
      <c r="C1183" s="1" t="s">
        <v>341</v>
      </c>
      <c r="D1183" s="1" t="s">
        <v>568</v>
      </c>
      <c r="E1183" s="1" t="s">
        <v>361</v>
      </c>
      <c r="F1183" s="1" t="s">
        <v>362</v>
      </c>
      <c r="G1183" s="1" t="s">
        <v>144</v>
      </c>
      <c r="H1183" s="1" t="s">
        <v>17</v>
      </c>
      <c r="I1183" s="1" t="s">
        <v>450</v>
      </c>
      <c r="J1183" s="1" t="s">
        <v>35</v>
      </c>
      <c r="K1183" s="1" t="s">
        <v>16</v>
      </c>
      <c r="L1183" s="1" t="s">
        <v>19</v>
      </c>
      <c r="M1183" s="2" t="str">
        <f t="shared" si="437"/>
        <v>UK9011011</v>
      </c>
      <c r="N1183" s="2" t="str">
        <f t="shared" si="438"/>
        <v>Chichester and Langstone Harbours</v>
      </c>
      <c r="O1183" s="2" t="str">
        <f t="shared" si="439"/>
        <v>SPA</v>
      </c>
      <c r="P1183" s="2" t="str">
        <f t="shared" si="440"/>
        <v>A2.1</v>
      </c>
      <c r="Q1183"/>
      <c r="R1183"/>
      <c r="S1183"/>
      <c r="T1183"/>
      <c r="U1183" s="9">
        <f t="shared" si="441"/>
        <v>0</v>
      </c>
      <c r="V1183" s="9">
        <f t="shared" si="442"/>
        <v>0</v>
      </c>
      <c r="W1183" s="9">
        <f t="shared" si="443"/>
        <v>0</v>
      </c>
      <c r="X1183" s="9">
        <f t="shared" si="444"/>
        <v>0</v>
      </c>
      <c r="Y1183" s="9">
        <f t="shared" si="445"/>
        <v>0</v>
      </c>
      <c r="Z1183" s="9">
        <f t="shared" si="446"/>
        <v>0</v>
      </c>
      <c r="AA1183" s="9">
        <f t="shared" si="447"/>
        <v>0</v>
      </c>
      <c r="AB1183" s="9">
        <f t="shared" si="448"/>
        <v>0</v>
      </c>
      <c r="AN1183" s="10" t="str">
        <f t="shared" si="433"/>
        <v/>
      </c>
      <c r="AO1183" s="10">
        <f t="shared" si="434"/>
        <v>0</v>
      </c>
      <c r="AP1183" s="9" t="str">
        <f>IFERROR(VLOOKUP($AN1183,'Introduction probability'!$A$1:$L$128,5,FALSE),"0")</f>
        <v>0</v>
      </c>
      <c r="AQ1183" s="9" t="str">
        <f>IFERROR(VLOOKUP($AN1183,'Introduction probability'!$A$1:$L$128,6,FALSE),"0")</f>
        <v>0</v>
      </c>
      <c r="AR1183" s="9" t="str">
        <f>IFERROR(VLOOKUP($AN1183,'Introduction probability'!$A$1:$L$128,7,FALSE),"0")</f>
        <v>0</v>
      </c>
      <c r="AS1183" s="9" t="str">
        <f>IFERROR(VLOOKUP($AN1183,'Introduction probability'!$A$1:$L$128,8,FALSE),"0")</f>
        <v>0</v>
      </c>
      <c r="AT1183" s="9" t="str">
        <f>IFERROR(VLOOKUP($AN1183,'Introduction probability'!$A$1:$L$128,9,FALSE),"0")</f>
        <v>0</v>
      </c>
      <c r="AU1183" s="9" t="str">
        <f>IFERROR(VLOOKUP($AN1183,'Introduction probability'!$A$1:$L$128,10,FALSE),"0")</f>
        <v>0</v>
      </c>
      <c r="AV1183" s="9" t="str">
        <f>IFERROR(VLOOKUP($AN1183,'Introduction probability'!$A$1:$L$128,11,FALSE),"0")</f>
        <v>0</v>
      </c>
      <c r="AW1183" s="9" t="str">
        <f>IFERROR(VLOOKUP($AN1183,'Introduction probability'!$A$1:$L$128,12,FALSE),"0")</f>
        <v>0</v>
      </c>
      <c r="AY1183" s="2">
        <f t="shared" si="435"/>
        <v>0</v>
      </c>
      <c r="AZ1183" s="2">
        <f t="shared" si="436"/>
        <v>0</v>
      </c>
      <c r="BA1183" s="2">
        <f t="shared" si="449"/>
        <v>0</v>
      </c>
      <c r="BB1183" s="2">
        <f t="shared" si="450"/>
        <v>0</v>
      </c>
      <c r="BC1183" s="2">
        <f t="shared" si="451"/>
        <v>0</v>
      </c>
      <c r="BD1183" s="2">
        <f t="shared" si="452"/>
        <v>0</v>
      </c>
      <c r="BE1183" s="2">
        <f t="shared" si="453"/>
        <v>0</v>
      </c>
      <c r="BF1183" s="2">
        <f t="shared" si="454"/>
        <v>0</v>
      </c>
      <c r="BG1183" s="2">
        <f t="shared" si="455"/>
        <v>0</v>
      </c>
      <c r="BH1183" s="2">
        <f t="shared" si="456"/>
        <v>0</v>
      </c>
    </row>
    <row r="1184" spans="1:60" x14ac:dyDescent="0.25">
      <c r="A1184" s="1" t="s">
        <v>353</v>
      </c>
      <c r="B1184" s="1" t="s">
        <v>354</v>
      </c>
      <c r="C1184" s="1" t="s">
        <v>341</v>
      </c>
      <c r="D1184" s="1" t="s">
        <v>568</v>
      </c>
      <c r="E1184" s="1" t="s">
        <v>361</v>
      </c>
      <c r="F1184" s="1" t="s">
        <v>362</v>
      </c>
      <c r="G1184" s="1" t="s">
        <v>144</v>
      </c>
      <c r="H1184" s="1" t="s">
        <v>17</v>
      </c>
      <c r="I1184" s="1" t="s">
        <v>459</v>
      </c>
      <c r="J1184" s="1" t="s">
        <v>46</v>
      </c>
      <c r="K1184" s="1" t="s">
        <v>16</v>
      </c>
      <c r="L1184" s="1" t="s">
        <v>19</v>
      </c>
      <c r="M1184" s="2" t="str">
        <f t="shared" si="437"/>
        <v>UK9011011</v>
      </c>
      <c r="N1184" s="2" t="str">
        <f t="shared" si="438"/>
        <v>Chichester and Langstone Harbours</v>
      </c>
      <c r="O1184" s="2" t="str">
        <f t="shared" si="439"/>
        <v>SPA</v>
      </c>
      <c r="P1184" s="2" t="str">
        <f t="shared" si="440"/>
        <v>A2.4</v>
      </c>
      <c r="Q1184"/>
      <c r="R1184"/>
      <c r="S1184"/>
      <c r="T1184"/>
      <c r="U1184" s="9">
        <f t="shared" si="441"/>
        <v>0</v>
      </c>
      <c r="V1184" s="9">
        <f t="shared" si="442"/>
        <v>0</v>
      </c>
      <c r="W1184" s="9">
        <f t="shared" si="443"/>
        <v>0</v>
      </c>
      <c r="X1184" s="9">
        <f t="shared" si="444"/>
        <v>0</v>
      </c>
      <c r="Y1184" s="9">
        <f t="shared" si="445"/>
        <v>0</v>
      </c>
      <c r="Z1184" s="9">
        <f t="shared" si="446"/>
        <v>0</v>
      </c>
      <c r="AA1184" s="9">
        <f t="shared" si="447"/>
        <v>0</v>
      </c>
      <c r="AB1184" s="9">
        <f t="shared" si="448"/>
        <v>0</v>
      </c>
      <c r="AN1184" s="10" t="str">
        <f t="shared" si="433"/>
        <v/>
      </c>
      <c r="AO1184" s="10">
        <f t="shared" si="434"/>
        <v>0</v>
      </c>
      <c r="AP1184" s="9" t="str">
        <f>IFERROR(VLOOKUP($AN1184,'Introduction probability'!$A$1:$L$128,5,FALSE),"0")</f>
        <v>0</v>
      </c>
      <c r="AQ1184" s="9" t="str">
        <f>IFERROR(VLOOKUP($AN1184,'Introduction probability'!$A$1:$L$128,6,FALSE),"0")</f>
        <v>0</v>
      </c>
      <c r="AR1184" s="9" t="str">
        <f>IFERROR(VLOOKUP($AN1184,'Introduction probability'!$A$1:$L$128,7,FALSE),"0")</f>
        <v>0</v>
      </c>
      <c r="AS1184" s="9" t="str">
        <f>IFERROR(VLOOKUP($AN1184,'Introduction probability'!$A$1:$L$128,8,FALSE),"0")</f>
        <v>0</v>
      </c>
      <c r="AT1184" s="9" t="str">
        <f>IFERROR(VLOOKUP($AN1184,'Introduction probability'!$A$1:$L$128,9,FALSE),"0")</f>
        <v>0</v>
      </c>
      <c r="AU1184" s="9" t="str">
        <f>IFERROR(VLOOKUP($AN1184,'Introduction probability'!$A$1:$L$128,10,FALSE),"0")</f>
        <v>0</v>
      </c>
      <c r="AV1184" s="9" t="str">
        <f>IFERROR(VLOOKUP($AN1184,'Introduction probability'!$A$1:$L$128,11,FALSE),"0")</f>
        <v>0</v>
      </c>
      <c r="AW1184" s="9" t="str">
        <f>IFERROR(VLOOKUP($AN1184,'Introduction probability'!$A$1:$L$128,12,FALSE),"0")</f>
        <v>0</v>
      </c>
      <c r="AY1184" s="2">
        <f t="shared" si="435"/>
        <v>0</v>
      </c>
      <c r="AZ1184" s="2">
        <f t="shared" si="436"/>
        <v>0</v>
      </c>
      <c r="BA1184" s="2">
        <f t="shared" si="449"/>
        <v>0</v>
      </c>
      <c r="BB1184" s="2">
        <f t="shared" si="450"/>
        <v>0</v>
      </c>
      <c r="BC1184" s="2">
        <f t="shared" si="451"/>
        <v>0</v>
      </c>
      <c r="BD1184" s="2">
        <f t="shared" si="452"/>
        <v>0</v>
      </c>
      <c r="BE1184" s="2">
        <f t="shared" si="453"/>
        <v>0</v>
      </c>
      <c r="BF1184" s="2">
        <f t="shared" si="454"/>
        <v>0</v>
      </c>
      <c r="BG1184" s="2">
        <f t="shared" si="455"/>
        <v>0</v>
      </c>
      <c r="BH1184" s="2">
        <f t="shared" si="456"/>
        <v>0</v>
      </c>
    </row>
    <row r="1185" spans="1:60" x14ac:dyDescent="0.25">
      <c r="A1185" s="1" t="s">
        <v>353</v>
      </c>
      <c r="B1185" s="1" t="s">
        <v>354</v>
      </c>
      <c r="C1185" s="1" t="s">
        <v>341</v>
      </c>
      <c r="D1185" s="1" t="s">
        <v>568</v>
      </c>
      <c r="E1185" s="1" t="s">
        <v>361</v>
      </c>
      <c r="F1185" s="1" t="s">
        <v>362</v>
      </c>
      <c r="G1185" s="1" t="s">
        <v>144</v>
      </c>
      <c r="H1185" s="1" t="s">
        <v>17</v>
      </c>
      <c r="I1185" s="1" t="s">
        <v>444</v>
      </c>
      <c r="J1185" s="1" t="s">
        <v>27</v>
      </c>
      <c r="K1185" s="1" t="s">
        <v>16</v>
      </c>
      <c r="L1185" s="1" t="s">
        <v>19</v>
      </c>
      <c r="M1185" s="2" t="str">
        <f t="shared" si="437"/>
        <v>UK9011011</v>
      </c>
      <c r="N1185" s="2" t="str">
        <f t="shared" si="438"/>
        <v>Chichester and Langstone Harbours</v>
      </c>
      <c r="O1185" s="2" t="str">
        <f t="shared" si="439"/>
        <v>SPA</v>
      </c>
      <c r="P1185" s="2" t="str">
        <f t="shared" si="440"/>
        <v>A2.3</v>
      </c>
      <c r="Q1185"/>
      <c r="R1185"/>
      <c r="S1185"/>
      <c r="T1185"/>
      <c r="U1185" s="9">
        <f t="shared" si="441"/>
        <v>0</v>
      </c>
      <c r="V1185" s="9">
        <f t="shared" si="442"/>
        <v>0</v>
      </c>
      <c r="W1185" s="9">
        <f t="shared" si="443"/>
        <v>0</v>
      </c>
      <c r="X1185" s="9">
        <f t="shared" si="444"/>
        <v>0</v>
      </c>
      <c r="Y1185" s="9">
        <f t="shared" si="445"/>
        <v>0</v>
      </c>
      <c r="Z1185" s="9">
        <f t="shared" si="446"/>
        <v>0</v>
      </c>
      <c r="AA1185" s="9">
        <f t="shared" si="447"/>
        <v>0</v>
      </c>
      <c r="AB1185" s="9">
        <f t="shared" si="448"/>
        <v>0</v>
      </c>
      <c r="AN1185" s="10" t="str">
        <f t="shared" si="433"/>
        <v/>
      </c>
      <c r="AO1185" s="10">
        <f t="shared" si="434"/>
        <v>0</v>
      </c>
      <c r="AP1185" s="9" t="str">
        <f>IFERROR(VLOOKUP($AN1185,'Introduction probability'!$A$1:$L$128,5,FALSE),"0")</f>
        <v>0</v>
      </c>
      <c r="AQ1185" s="9" t="str">
        <f>IFERROR(VLOOKUP($AN1185,'Introduction probability'!$A$1:$L$128,6,FALSE),"0")</f>
        <v>0</v>
      </c>
      <c r="AR1185" s="9" t="str">
        <f>IFERROR(VLOOKUP($AN1185,'Introduction probability'!$A$1:$L$128,7,FALSE),"0")</f>
        <v>0</v>
      </c>
      <c r="AS1185" s="9" t="str">
        <f>IFERROR(VLOOKUP($AN1185,'Introduction probability'!$A$1:$L$128,8,FALSE),"0")</f>
        <v>0</v>
      </c>
      <c r="AT1185" s="9" t="str">
        <f>IFERROR(VLOOKUP($AN1185,'Introduction probability'!$A$1:$L$128,9,FALSE),"0")</f>
        <v>0</v>
      </c>
      <c r="AU1185" s="9" t="str">
        <f>IFERROR(VLOOKUP($AN1185,'Introduction probability'!$A$1:$L$128,10,FALSE),"0")</f>
        <v>0</v>
      </c>
      <c r="AV1185" s="9" t="str">
        <f>IFERROR(VLOOKUP($AN1185,'Introduction probability'!$A$1:$L$128,11,FALSE),"0")</f>
        <v>0</v>
      </c>
      <c r="AW1185" s="9" t="str">
        <f>IFERROR(VLOOKUP($AN1185,'Introduction probability'!$A$1:$L$128,12,FALSE),"0")</f>
        <v>0</v>
      </c>
      <c r="AY1185" s="2">
        <f t="shared" si="435"/>
        <v>0</v>
      </c>
      <c r="AZ1185" s="2">
        <f t="shared" si="436"/>
        <v>0</v>
      </c>
      <c r="BA1185" s="2">
        <f t="shared" si="449"/>
        <v>0</v>
      </c>
      <c r="BB1185" s="2">
        <f t="shared" si="450"/>
        <v>0</v>
      </c>
      <c r="BC1185" s="2">
        <f t="shared" si="451"/>
        <v>0</v>
      </c>
      <c r="BD1185" s="2">
        <f t="shared" si="452"/>
        <v>0</v>
      </c>
      <c r="BE1185" s="2">
        <f t="shared" si="453"/>
        <v>0</v>
      </c>
      <c r="BF1185" s="2">
        <f t="shared" si="454"/>
        <v>0</v>
      </c>
      <c r="BG1185" s="2">
        <f t="shared" si="455"/>
        <v>0</v>
      </c>
      <c r="BH1185" s="2">
        <f t="shared" si="456"/>
        <v>0</v>
      </c>
    </row>
    <row r="1186" spans="1:60" x14ac:dyDescent="0.25">
      <c r="A1186" s="1" t="s">
        <v>353</v>
      </c>
      <c r="B1186" s="1" t="s">
        <v>354</v>
      </c>
      <c r="C1186" s="1" t="s">
        <v>341</v>
      </c>
      <c r="D1186" s="1" t="s">
        <v>568</v>
      </c>
      <c r="E1186" s="1" t="s">
        <v>361</v>
      </c>
      <c r="F1186" s="1" t="s">
        <v>362</v>
      </c>
      <c r="G1186" s="1" t="s">
        <v>144</v>
      </c>
      <c r="H1186" s="1" t="s">
        <v>17</v>
      </c>
      <c r="I1186" s="1" t="s">
        <v>595</v>
      </c>
      <c r="J1186" s="1" t="s">
        <v>155</v>
      </c>
      <c r="K1186" s="1" t="s">
        <v>16</v>
      </c>
      <c r="L1186" s="1" t="s">
        <v>19</v>
      </c>
      <c r="M1186" s="2" t="str">
        <f t="shared" si="437"/>
        <v>UK9011011</v>
      </c>
      <c r="N1186" s="2" t="str">
        <f t="shared" si="438"/>
        <v>Chichester and Langstone Harbours</v>
      </c>
      <c r="O1186" s="2" t="str">
        <f t="shared" si="439"/>
        <v>SPA</v>
      </c>
      <c r="P1186" s="2" t="str">
        <f t="shared" si="440"/>
        <v>A1</v>
      </c>
      <c r="Q1186"/>
      <c r="R1186"/>
      <c r="S1186"/>
      <c r="T1186"/>
      <c r="U1186" s="9">
        <f t="shared" si="441"/>
        <v>0</v>
      </c>
      <c r="V1186" s="9">
        <f t="shared" si="442"/>
        <v>0</v>
      </c>
      <c r="W1186" s="9">
        <f t="shared" si="443"/>
        <v>0</v>
      </c>
      <c r="X1186" s="9">
        <f t="shared" si="444"/>
        <v>0</v>
      </c>
      <c r="Y1186" s="9">
        <f t="shared" si="445"/>
        <v>0</v>
      </c>
      <c r="Z1186" s="9">
        <f t="shared" si="446"/>
        <v>0</v>
      </c>
      <c r="AA1186" s="9">
        <f t="shared" si="447"/>
        <v>0</v>
      </c>
      <c r="AB1186" s="9">
        <f t="shared" si="448"/>
        <v>0</v>
      </c>
      <c r="AN1186" s="10" t="str">
        <f t="shared" si="433"/>
        <v/>
      </c>
      <c r="AO1186" s="10">
        <f t="shared" si="434"/>
        <v>0</v>
      </c>
      <c r="AP1186" s="9" t="str">
        <f>IFERROR(VLOOKUP($AN1186,'Introduction probability'!$A$1:$L$128,5,FALSE),"0")</f>
        <v>0</v>
      </c>
      <c r="AQ1186" s="9" t="str">
        <f>IFERROR(VLOOKUP($AN1186,'Introduction probability'!$A$1:$L$128,6,FALSE),"0")</f>
        <v>0</v>
      </c>
      <c r="AR1186" s="9" t="str">
        <f>IFERROR(VLOOKUP($AN1186,'Introduction probability'!$A$1:$L$128,7,FALSE),"0")</f>
        <v>0</v>
      </c>
      <c r="AS1186" s="9" t="str">
        <f>IFERROR(VLOOKUP($AN1186,'Introduction probability'!$A$1:$L$128,8,FALSE),"0")</f>
        <v>0</v>
      </c>
      <c r="AT1186" s="9" t="str">
        <f>IFERROR(VLOOKUP($AN1186,'Introduction probability'!$A$1:$L$128,9,FALSE),"0")</f>
        <v>0</v>
      </c>
      <c r="AU1186" s="9" t="str">
        <f>IFERROR(VLOOKUP($AN1186,'Introduction probability'!$A$1:$L$128,10,FALSE),"0")</f>
        <v>0</v>
      </c>
      <c r="AV1186" s="9" t="str">
        <f>IFERROR(VLOOKUP($AN1186,'Introduction probability'!$A$1:$L$128,11,FALSE),"0")</f>
        <v>0</v>
      </c>
      <c r="AW1186" s="9" t="str">
        <f>IFERROR(VLOOKUP($AN1186,'Introduction probability'!$A$1:$L$128,12,FALSE),"0")</f>
        <v>0</v>
      </c>
      <c r="AY1186" s="2">
        <f t="shared" si="435"/>
        <v>0</v>
      </c>
      <c r="AZ1186" s="2">
        <f t="shared" si="436"/>
        <v>0</v>
      </c>
      <c r="BA1186" s="2">
        <f t="shared" si="449"/>
        <v>0</v>
      </c>
      <c r="BB1186" s="2">
        <f t="shared" si="450"/>
        <v>0</v>
      </c>
      <c r="BC1186" s="2">
        <f t="shared" si="451"/>
        <v>0</v>
      </c>
      <c r="BD1186" s="2">
        <f t="shared" si="452"/>
        <v>0</v>
      </c>
      <c r="BE1186" s="2">
        <f t="shared" si="453"/>
        <v>0</v>
      </c>
      <c r="BF1186" s="2">
        <f t="shared" si="454"/>
        <v>0</v>
      </c>
      <c r="BG1186" s="2">
        <f t="shared" si="455"/>
        <v>0</v>
      </c>
      <c r="BH1186" s="2">
        <f t="shared" si="456"/>
        <v>0</v>
      </c>
    </row>
    <row r="1187" spans="1:60" x14ac:dyDescent="0.25">
      <c r="A1187" s="1" t="s">
        <v>353</v>
      </c>
      <c r="B1187" s="1" t="s">
        <v>354</v>
      </c>
      <c r="C1187" s="1" t="s">
        <v>341</v>
      </c>
      <c r="D1187" s="1" t="s">
        <v>568</v>
      </c>
      <c r="E1187" s="1" t="s">
        <v>361</v>
      </c>
      <c r="F1187" s="1" t="s">
        <v>362</v>
      </c>
      <c r="G1187" s="1" t="s">
        <v>144</v>
      </c>
      <c r="H1187" s="1" t="s">
        <v>17</v>
      </c>
      <c r="I1187" s="1" t="s">
        <v>465</v>
      </c>
      <c r="J1187" s="1" t="s">
        <v>56</v>
      </c>
      <c r="K1187" s="1" t="s">
        <v>16</v>
      </c>
      <c r="L1187" s="1" t="s">
        <v>19</v>
      </c>
      <c r="M1187" s="2" t="str">
        <f t="shared" si="437"/>
        <v>UK9011011</v>
      </c>
      <c r="N1187" s="2" t="str">
        <f t="shared" si="438"/>
        <v>Chichester and Langstone Harbours</v>
      </c>
      <c r="O1187" s="2" t="str">
        <f t="shared" si="439"/>
        <v>SPA</v>
      </c>
      <c r="P1187" s="2" t="str">
        <f t="shared" si="440"/>
        <v>A2.2</v>
      </c>
      <c r="Q1187"/>
      <c r="R1187"/>
      <c r="S1187"/>
      <c r="T1187"/>
      <c r="U1187" s="9">
        <f t="shared" si="441"/>
        <v>0</v>
      </c>
      <c r="V1187" s="9">
        <f t="shared" si="442"/>
        <v>0</v>
      </c>
      <c r="W1187" s="9">
        <f t="shared" si="443"/>
        <v>0</v>
      </c>
      <c r="X1187" s="9">
        <f t="shared" si="444"/>
        <v>0</v>
      </c>
      <c r="Y1187" s="9">
        <f t="shared" si="445"/>
        <v>0</v>
      </c>
      <c r="Z1187" s="9">
        <f t="shared" si="446"/>
        <v>0</v>
      </c>
      <c r="AA1187" s="9">
        <f t="shared" si="447"/>
        <v>0</v>
      </c>
      <c r="AB1187" s="9">
        <f t="shared" si="448"/>
        <v>0</v>
      </c>
      <c r="AN1187" s="10" t="str">
        <f t="shared" si="433"/>
        <v/>
      </c>
      <c r="AO1187" s="10">
        <f t="shared" si="434"/>
        <v>0</v>
      </c>
      <c r="AP1187" s="9" t="str">
        <f>IFERROR(VLOOKUP($AN1187,'Introduction probability'!$A$1:$L$128,5,FALSE),"0")</f>
        <v>0</v>
      </c>
      <c r="AQ1187" s="9" t="str">
        <f>IFERROR(VLOOKUP($AN1187,'Introduction probability'!$A$1:$L$128,6,FALSE),"0")</f>
        <v>0</v>
      </c>
      <c r="AR1187" s="9" t="str">
        <f>IFERROR(VLOOKUP($AN1187,'Introduction probability'!$A$1:$L$128,7,FALSE),"0")</f>
        <v>0</v>
      </c>
      <c r="AS1187" s="9" t="str">
        <f>IFERROR(VLOOKUP($AN1187,'Introduction probability'!$A$1:$L$128,8,FALSE),"0")</f>
        <v>0</v>
      </c>
      <c r="AT1187" s="9" t="str">
        <f>IFERROR(VLOOKUP($AN1187,'Introduction probability'!$A$1:$L$128,9,FALSE),"0")</f>
        <v>0</v>
      </c>
      <c r="AU1187" s="9" t="str">
        <f>IFERROR(VLOOKUP($AN1187,'Introduction probability'!$A$1:$L$128,10,FALSE),"0")</f>
        <v>0</v>
      </c>
      <c r="AV1187" s="9" t="str">
        <f>IFERROR(VLOOKUP($AN1187,'Introduction probability'!$A$1:$L$128,11,FALSE),"0")</f>
        <v>0</v>
      </c>
      <c r="AW1187" s="9" t="str">
        <f>IFERROR(VLOOKUP($AN1187,'Introduction probability'!$A$1:$L$128,12,FALSE),"0")</f>
        <v>0</v>
      </c>
      <c r="AY1187" s="2">
        <f t="shared" si="435"/>
        <v>0</v>
      </c>
      <c r="AZ1187" s="2">
        <f t="shared" si="436"/>
        <v>0</v>
      </c>
      <c r="BA1187" s="2">
        <f t="shared" si="449"/>
        <v>0</v>
      </c>
      <c r="BB1187" s="2">
        <f t="shared" si="450"/>
        <v>0</v>
      </c>
      <c r="BC1187" s="2">
        <f t="shared" si="451"/>
        <v>0</v>
      </c>
      <c r="BD1187" s="2">
        <f t="shared" si="452"/>
        <v>0</v>
      </c>
      <c r="BE1187" s="2">
        <f t="shared" si="453"/>
        <v>0</v>
      </c>
      <c r="BF1187" s="2">
        <f t="shared" si="454"/>
        <v>0</v>
      </c>
      <c r="BG1187" s="2">
        <f t="shared" si="455"/>
        <v>0</v>
      </c>
      <c r="BH1187" s="2">
        <f t="shared" si="456"/>
        <v>0</v>
      </c>
    </row>
    <row r="1188" spans="1:60" x14ac:dyDescent="0.25">
      <c r="A1188" s="1" t="s">
        <v>353</v>
      </c>
      <c r="B1188" s="1" t="s">
        <v>354</v>
      </c>
      <c r="C1188" s="1" t="s">
        <v>341</v>
      </c>
      <c r="D1188" s="1" t="s">
        <v>568</v>
      </c>
      <c r="E1188" s="1" t="s">
        <v>361</v>
      </c>
      <c r="F1188" s="1" t="s">
        <v>362</v>
      </c>
      <c r="G1188" s="1" t="s">
        <v>144</v>
      </c>
      <c r="H1188" s="1" t="s">
        <v>17</v>
      </c>
      <c r="I1188" s="1" t="s">
        <v>597</v>
      </c>
      <c r="J1188" s="1" t="s">
        <v>188</v>
      </c>
      <c r="K1188" s="1" t="s">
        <v>16</v>
      </c>
      <c r="L1188" s="1" t="s">
        <v>19</v>
      </c>
      <c r="M1188" s="2" t="str">
        <f t="shared" si="437"/>
        <v>UK9011011</v>
      </c>
      <c r="N1188" s="2" t="str">
        <f t="shared" si="438"/>
        <v>Chichester and Langstone Harbours</v>
      </c>
      <c r="O1188" s="2" t="str">
        <f t="shared" si="439"/>
        <v>SPA</v>
      </c>
      <c r="P1188" s="2" t="str">
        <f t="shared" si="440"/>
        <v>A2.61</v>
      </c>
      <c r="Q1188"/>
      <c r="R1188"/>
      <c r="S1188"/>
      <c r="T1188"/>
      <c r="U1188" s="9">
        <f t="shared" si="441"/>
        <v>0</v>
      </c>
      <c r="V1188" s="9">
        <f t="shared" si="442"/>
        <v>0</v>
      </c>
      <c r="W1188" s="9">
        <f t="shared" si="443"/>
        <v>0</v>
      </c>
      <c r="X1188" s="9">
        <f t="shared" si="444"/>
        <v>0</v>
      </c>
      <c r="Y1188" s="9">
        <f t="shared" si="445"/>
        <v>0</v>
      </c>
      <c r="Z1188" s="9">
        <f t="shared" si="446"/>
        <v>0</v>
      </c>
      <c r="AA1188" s="9">
        <f t="shared" si="447"/>
        <v>0</v>
      </c>
      <c r="AB1188" s="9">
        <f t="shared" si="448"/>
        <v>0</v>
      </c>
      <c r="AN1188" s="10" t="str">
        <f t="shared" si="433"/>
        <v/>
      </c>
      <c r="AO1188" s="10">
        <f t="shared" si="434"/>
        <v>0</v>
      </c>
      <c r="AP1188" s="9" t="str">
        <f>IFERROR(VLOOKUP($AN1188,'Introduction probability'!$A$1:$L$128,5,FALSE),"0")</f>
        <v>0</v>
      </c>
      <c r="AQ1188" s="9" t="str">
        <f>IFERROR(VLOOKUP($AN1188,'Introduction probability'!$A$1:$L$128,6,FALSE),"0")</f>
        <v>0</v>
      </c>
      <c r="AR1188" s="9" t="str">
        <f>IFERROR(VLOOKUP($AN1188,'Introduction probability'!$A$1:$L$128,7,FALSE),"0")</f>
        <v>0</v>
      </c>
      <c r="AS1188" s="9" t="str">
        <f>IFERROR(VLOOKUP($AN1188,'Introduction probability'!$A$1:$L$128,8,FALSE),"0")</f>
        <v>0</v>
      </c>
      <c r="AT1188" s="9" t="str">
        <f>IFERROR(VLOOKUP($AN1188,'Introduction probability'!$A$1:$L$128,9,FALSE),"0")</f>
        <v>0</v>
      </c>
      <c r="AU1188" s="9" t="str">
        <f>IFERROR(VLOOKUP($AN1188,'Introduction probability'!$A$1:$L$128,10,FALSE),"0")</f>
        <v>0</v>
      </c>
      <c r="AV1188" s="9" t="str">
        <f>IFERROR(VLOOKUP($AN1188,'Introduction probability'!$A$1:$L$128,11,FALSE),"0")</f>
        <v>0</v>
      </c>
      <c r="AW1188" s="9" t="str">
        <f>IFERROR(VLOOKUP($AN1188,'Introduction probability'!$A$1:$L$128,12,FALSE),"0")</f>
        <v>0</v>
      </c>
      <c r="AY1188" s="2">
        <f t="shared" si="435"/>
        <v>0</v>
      </c>
      <c r="AZ1188" s="2">
        <f t="shared" si="436"/>
        <v>0</v>
      </c>
      <c r="BA1188" s="2">
        <f t="shared" si="449"/>
        <v>0</v>
      </c>
      <c r="BB1188" s="2">
        <f t="shared" si="450"/>
        <v>0</v>
      </c>
      <c r="BC1188" s="2">
        <f t="shared" si="451"/>
        <v>0</v>
      </c>
      <c r="BD1188" s="2">
        <f t="shared" si="452"/>
        <v>0</v>
      </c>
      <c r="BE1188" s="2">
        <f t="shared" si="453"/>
        <v>0</v>
      </c>
      <c r="BF1188" s="2">
        <f t="shared" si="454"/>
        <v>0</v>
      </c>
      <c r="BG1188" s="2">
        <f t="shared" si="455"/>
        <v>0</v>
      </c>
      <c r="BH1188" s="2">
        <f t="shared" si="456"/>
        <v>0</v>
      </c>
    </row>
    <row r="1189" spans="1:60" x14ac:dyDescent="0.25">
      <c r="A1189" s="1" t="s">
        <v>353</v>
      </c>
      <c r="B1189" s="1" t="s">
        <v>354</v>
      </c>
      <c r="C1189" s="1" t="s">
        <v>341</v>
      </c>
      <c r="D1189" s="1" t="s">
        <v>568</v>
      </c>
      <c r="E1189" s="1" t="s">
        <v>361</v>
      </c>
      <c r="F1189" s="1" t="s">
        <v>362</v>
      </c>
      <c r="G1189" s="1" t="s">
        <v>144</v>
      </c>
      <c r="H1189" s="1" t="s">
        <v>17</v>
      </c>
      <c r="I1189" s="1" t="s">
        <v>543</v>
      </c>
      <c r="J1189" s="1" t="s">
        <v>148</v>
      </c>
      <c r="K1189" s="1" t="s">
        <v>16</v>
      </c>
      <c r="L1189" s="1" t="s">
        <v>146</v>
      </c>
      <c r="M1189" s="2" t="str">
        <f t="shared" si="437"/>
        <v>UK9011011</v>
      </c>
      <c r="N1189" s="2" t="str">
        <f t="shared" si="438"/>
        <v>Chichester and Langstone Harbours</v>
      </c>
      <c r="O1189" s="2" t="str">
        <f t="shared" si="439"/>
        <v>SPA</v>
      </c>
      <c r="P1189" s="2" t="str">
        <f t="shared" si="440"/>
        <v>H1310</v>
      </c>
      <c r="Q1189"/>
      <c r="R1189"/>
      <c r="S1189"/>
      <c r="T1189"/>
      <c r="U1189" s="9">
        <f t="shared" si="441"/>
        <v>0</v>
      </c>
      <c r="V1189" s="9">
        <f t="shared" si="442"/>
        <v>0</v>
      </c>
      <c r="W1189" s="9">
        <f t="shared" si="443"/>
        <v>0</v>
      </c>
      <c r="X1189" s="9">
        <f t="shared" si="444"/>
        <v>0</v>
      </c>
      <c r="Y1189" s="9">
        <f t="shared" si="445"/>
        <v>0</v>
      </c>
      <c r="Z1189" s="9">
        <f t="shared" si="446"/>
        <v>0</v>
      </c>
      <c r="AA1189" s="9">
        <f t="shared" si="447"/>
        <v>0</v>
      </c>
      <c r="AB1189" s="9">
        <f t="shared" si="448"/>
        <v>0</v>
      </c>
      <c r="AN1189" s="10" t="str">
        <f t="shared" si="433"/>
        <v/>
      </c>
      <c r="AO1189" s="10">
        <f t="shared" si="434"/>
        <v>0</v>
      </c>
      <c r="AP1189" s="9" t="str">
        <f>IFERROR(VLOOKUP($AN1189,'Introduction probability'!$A$1:$L$128,5,FALSE),"0")</f>
        <v>0</v>
      </c>
      <c r="AQ1189" s="9" t="str">
        <f>IFERROR(VLOOKUP($AN1189,'Introduction probability'!$A$1:$L$128,6,FALSE),"0")</f>
        <v>0</v>
      </c>
      <c r="AR1189" s="9" t="str">
        <f>IFERROR(VLOOKUP($AN1189,'Introduction probability'!$A$1:$L$128,7,FALSE),"0")</f>
        <v>0</v>
      </c>
      <c r="AS1189" s="9" t="str">
        <f>IFERROR(VLOOKUP($AN1189,'Introduction probability'!$A$1:$L$128,8,FALSE),"0")</f>
        <v>0</v>
      </c>
      <c r="AT1189" s="9" t="str">
        <f>IFERROR(VLOOKUP($AN1189,'Introduction probability'!$A$1:$L$128,9,FALSE),"0")</f>
        <v>0</v>
      </c>
      <c r="AU1189" s="9" t="str">
        <f>IFERROR(VLOOKUP($AN1189,'Introduction probability'!$A$1:$L$128,10,FALSE),"0")</f>
        <v>0</v>
      </c>
      <c r="AV1189" s="9" t="str">
        <f>IFERROR(VLOOKUP($AN1189,'Introduction probability'!$A$1:$L$128,11,FALSE),"0")</f>
        <v>0</v>
      </c>
      <c r="AW1189" s="9" t="str">
        <f>IFERROR(VLOOKUP($AN1189,'Introduction probability'!$A$1:$L$128,12,FALSE),"0")</f>
        <v>0</v>
      </c>
      <c r="AY1189" s="2">
        <f t="shared" si="435"/>
        <v>0</v>
      </c>
      <c r="AZ1189" s="2">
        <f t="shared" si="436"/>
        <v>0</v>
      </c>
      <c r="BA1189" s="2">
        <f t="shared" si="449"/>
        <v>0</v>
      </c>
      <c r="BB1189" s="2">
        <f t="shared" si="450"/>
        <v>0</v>
      </c>
      <c r="BC1189" s="2">
        <f t="shared" si="451"/>
        <v>0</v>
      </c>
      <c r="BD1189" s="2">
        <f t="shared" si="452"/>
        <v>0</v>
      </c>
      <c r="BE1189" s="2">
        <f t="shared" si="453"/>
        <v>0</v>
      </c>
      <c r="BF1189" s="2">
        <f t="shared" si="454"/>
        <v>0</v>
      </c>
      <c r="BG1189" s="2">
        <f t="shared" si="455"/>
        <v>0</v>
      </c>
      <c r="BH1189" s="2">
        <f t="shared" si="456"/>
        <v>0</v>
      </c>
    </row>
    <row r="1190" spans="1:60" x14ac:dyDescent="0.25">
      <c r="A1190" s="1" t="s">
        <v>353</v>
      </c>
      <c r="B1190" s="1" t="s">
        <v>354</v>
      </c>
      <c r="C1190" s="1" t="s">
        <v>341</v>
      </c>
      <c r="D1190" s="1" t="s">
        <v>568</v>
      </c>
      <c r="E1190" s="1" t="s">
        <v>361</v>
      </c>
      <c r="F1190" s="1" t="s">
        <v>362</v>
      </c>
      <c r="G1190" s="1" t="s">
        <v>144</v>
      </c>
      <c r="H1190" s="1" t="s">
        <v>17</v>
      </c>
      <c r="I1190" s="1" t="s">
        <v>549</v>
      </c>
      <c r="J1190" s="1" t="s">
        <v>189</v>
      </c>
      <c r="K1190" s="1" t="s">
        <v>16</v>
      </c>
      <c r="L1190" s="1" t="s">
        <v>146</v>
      </c>
      <c r="M1190" s="2" t="str">
        <f t="shared" si="437"/>
        <v>UK9011011</v>
      </c>
      <c r="N1190" s="2" t="str">
        <f t="shared" si="438"/>
        <v>Chichester and Langstone Harbours</v>
      </c>
      <c r="O1190" s="2" t="str">
        <f t="shared" si="439"/>
        <v>SPA</v>
      </c>
      <c r="P1190" s="2" t="str">
        <f t="shared" si="440"/>
        <v>H1320</v>
      </c>
      <c r="Q1190"/>
      <c r="R1190"/>
      <c r="S1190"/>
      <c r="T1190"/>
      <c r="U1190" s="9">
        <f t="shared" si="441"/>
        <v>0</v>
      </c>
      <c r="V1190" s="9">
        <f t="shared" si="442"/>
        <v>0</v>
      </c>
      <c r="W1190" s="9">
        <f t="shared" si="443"/>
        <v>0</v>
      </c>
      <c r="X1190" s="9">
        <f t="shared" si="444"/>
        <v>0</v>
      </c>
      <c r="Y1190" s="9">
        <f t="shared" si="445"/>
        <v>0</v>
      </c>
      <c r="Z1190" s="9">
        <f t="shared" si="446"/>
        <v>0</v>
      </c>
      <c r="AA1190" s="9">
        <f t="shared" si="447"/>
        <v>0</v>
      </c>
      <c r="AB1190" s="9">
        <f t="shared" si="448"/>
        <v>0</v>
      </c>
      <c r="AN1190" s="10" t="str">
        <f t="shared" si="433"/>
        <v/>
      </c>
      <c r="AO1190" s="10">
        <f t="shared" si="434"/>
        <v>0</v>
      </c>
      <c r="AP1190" s="9" t="str">
        <f>IFERROR(VLOOKUP($AN1190,'Introduction probability'!$A$1:$L$128,5,FALSE),"0")</f>
        <v>0</v>
      </c>
      <c r="AQ1190" s="9" t="str">
        <f>IFERROR(VLOOKUP($AN1190,'Introduction probability'!$A$1:$L$128,6,FALSE),"0")</f>
        <v>0</v>
      </c>
      <c r="AR1190" s="9" t="str">
        <f>IFERROR(VLOOKUP($AN1190,'Introduction probability'!$A$1:$L$128,7,FALSE),"0")</f>
        <v>0</v>
      </c>
      <c r="AS1190" s="9" t="str">
        <f>IFERROR(VLOOKUP($AN1190,'Introduction probability'!$A$1:$L$128,8,FALSE),"0")</f>
        <v>0</v>
      </c>
      <c r="AT1190" s="9" t="str">
        <f>IFERROR(VLOOKUP($AN1190,'Introduction probability'!$A$1:$L$128,9,FALSE),"0")</f>
        <v>0</v>
      </c>
      <c r="AU1190" s="9" t="str">
        <f>IFERROR(VLOOKUP($AN1190,'Introduction probability'!$A$1:$L$128,10,FALSE),"0")</f>
        <v>0</v>
      </c>
      <c r="AV1190" s="9" t="str">
        <f>IFERROR(VLOOKUP($AN1190,'Introduction probability'!$A$1:$L$128,11,FALSE),"0")</f>
        <v>0</v>
      </c>
      <c r="AW1190" s="9" t="str">
        <f>IFERROR(VLOOKUP($AN1190,'Introduction probability'!$A$1:$L$128,12,FALSE),"0")</f>
        <v>0</v>
      </c>
      <c r="AY1190" s="2">
        <f t="shared" si="435"/>
        <v>0</v>
      </c>
      <c r="AZ1190" s="2">
        <f t="shared" si="436"/>
        <v>0</v>
      </c>
      <c r="BA1190" s="2">
        <f t="shared" si="449"/>
        <v>0</v>
      </c>
      <c r="BB1190" s="2">
        <f t="shared" si="450"/>
        <v>0</v>
      </c>
      <c r="BC1190" s="2">
        <f t="shared" si="451"/>
        <v>0</v>
      </c>
      <c r="BD1190" s="2">
        <f t="shared" si="452"/>
        <v>0</v>
      </c>
      <c r="BE1190" s="2">
        <f t="shared" si="453"/>
        <v>0</v>
      </c>
      <c r="BF1190" s="2">
        <f t="shared" si="454"/>
        <v>0</v>
      </c>
      <c r="BG1190" s="2">
        <f t="shared" si="455"/>
        <v>0</v>
      </c>
      <c r="BH1190" s="2">
        <f t="shared" si="456"/>
        <v>0</v>
      </c>
    </row>
    <row r="1191" spans="1:60" x14ac:dyDescent="0.25">
      <c r="A1191" s="1" t="s">
        <v>353</v>
      </c>
      <c r="B1191" s="1" t="s">
        <v>354</v>
      </c>
      <c r="C1191" s="1" t="s">
        <v>341</v>
      </c>
      <c r="D1191" s="1" t="s">
        <v>498</v>
      </c>
      <c r="E1191" s="1" t="s">
        <v>158</v>
      </c>
      <c r="F1191" s="1" t="s">
        <v>16</v>
      </c>
      <c r="G1191" s="1" t="s">
        <v>144</v>
      </c>
      <c r="H1191" s="1" t="s">
        <v>17</v>
      </c>
      <c r="I1191" s="1" t="s">
        <v>16</v>
      </c>
      <c r="J1191" s="1" t="s">
        <v>16</v>
      </c>
      <c r="K1191" s="1" t="s">
        <v>16</v>
      </c>
      <c r="L1191" s="1" t="s">
        <v>16</v>
      </c>
      <c r="M1191" s="2" t="str">
        <f t="shared" si="437"/>
        <v>UK9011011</v>
      </c>
      <c r="N1191" s="2" t="str">
        <f t="shared" si="438"/>
        <v>Chichester and Langstone Harbours</v>
      </c>
      <c r="O1191" s="2" t="str">
        <f t="shared" si="439"/>
        <v>SPA</v>
      </c>
      <c r="P1191" s="2" t="str">
        <f t="shared" si="440"/>
        <v>AS_2_nb</v>
      </c>
      <c r="Q1191"/>
      <c r="R1191"/>
      <c r="S1191"/>
      <c r="T1191"/>
      <c r="U1191" s="9">
        <f t="shared" si="441"/>
        <v>0</v>
      </c>
      <c r="V1191" s="9">
        <f t="shared" si="442"/>
        <v>0</v>
      </c>
      <c r="W1191" s="9">
        <f t="shared" si="443"/>
        <v>0</v>
      </c>
      <c r="X1191" s="9">
        <f t="shared" si="444"/>
        <v>0</v>
      </c>
      <c r="Y1191" s="9">
        <f t="shared" si="445"/>
        <v>0</v>
      </c>
      <c r="Z1191" s="9">
        <f t="shared" si="446"/>
        <v>0</v>
      </c>
      <c r="AA1191" s="9">
        <f t="shared" si="447"/>
        <v>0</v>
      </c>
      <c r="AB1191" s="9">
        <f t="shared" si="448"/>
        <v>0</v>
      </c>
      <c r="AN1191" s="10" t="str">
        <f t="shared" si="433"/>
        <v/>
      </c>
      <c r="AO1191" s="10">
        <f t="shared" si="434"/>
        <v>0</v>
      </c>
      <c r="AP1191" s="9" t="str">
        <f>IFERROR(VLOOKUP($AN1191,'Introduction probability'!$A$1:$L$128,5,FALSE),"0")</f>
        <v>0</v>
      </c>
      <c r="AQ1191" s="9" t="str">
        <f>IFERROR(VLOOKUP($AN1191,'Introduction probability'!$A$1:$L$128,6,FALSE),"0")</f>
        <v>0</v>
      </c>
      <c r="AR1191" s="9" t="str">
        <f>IFERROR(VLOOKUP($AN1191,'Introduction probability'!$A$1:$L$128,7,FALSE),"0")</f>
        <v>0</v>
      </c>
      <c r="AS1191" s="9" t="str">
        <f>IFERROR(VLOOKUP($AN1191,'Introduction probability'!$A$1:$L$128,8,FALSE),"0")</f>
        <v>0</v>
      </c>
      <c r="AT1191" s="9" t="str">
        <f>IFERROR(VLOOKUP($AN1191,'Introduction probability'!$A$1:$L$128,9,FALSE),"0")</f>
        <v>0</v>
      </c>
      <c r="AU1191" s="9" t="str">
        <f>IFERROR(VLOOKUP($AN1191,'Introduction probability'!$A$1:$L$128,10,FALSE),"0")</f>
        <v>0</v>
      </c>
      <c r="AV1191" s="9" t="str">
        <f>IFERROR(VLOOKUP($AN1191,'Introduction probability'!$A$1:$L$128,11,FALSE),"0")</f>
        <v>0</v>
      </c>
      <c r="AW1191" s="9" t="str">
        <f>IFERROR(VLOOKUP($AN1191,'Introduction probability'!$A$1:$L$128,12,FALSE),"0")</f>
        <v>0</v>
      </c>
      <c r="AY1191" s="2">
        <f t="shared" si="435"/>
        <v>0</v>
      </c>
      <c r="AZ1191" s="2">
        <f t="shared" si="436"/>
        <v>0</v>
      </c>
      <c r="BA1191" s="2">
        <f t="shared" si="449"/>
        <v>0</v>
      </c>
      <c r="BB1191" s="2">
        <f t="shared" si="450"/>
        <v>0</v>
      </c>
      <c r="BC1191" s="2">
        <f t="shared" si="451"/>
        <v>0</v>
      </c>
      <c r="BD1191" s="2">
        <f t="shared" si="452"/>
        <v>0</v>
      </c>
      <c r="BE1191" s="2">
        <f t="shared" si="453"/>
        <v>0</v>
      </c>
      <c r="BF1191" s="2">
        <f t="shared" si="454"/>
        <v>0</v>
      </c>
      <c r="BG1191" s="2">
        <f t="shared" si="455"/>
        <v>0</v>
      </c>
      <c r="BH1191" s="2">
        <f t="shared" si="456"/>
        <v>0</v>
      </c>
    </row>
    <row r="1192" spans="1:60" x14ac:dyDescent="0.25">
      <c r="A1192" s="1" t="s">
        <v>353</v>
      </c>
      <c r="B1192" s="1" t="s">
        <v>354</v>
      </c>
      <c r="C1192" s="1" t="s">
        <v>341</v>
      </c>
      <c r="D1192" s="1" t="s">
        <v>529</v>
      </c>
      <c r="E1192" s="1" t="s">
        <v>238</v>
      </c>
      <c r="F1192" s="1" t="s">
        <v>239</v>
      </c>
      <c r="G1192" s="1" t="s">
        <v>144</v>
      </c>
      <c r="H1192" s="1" t="s">
        <v>17</v>
      </c>
      <c r="I1192" s="1" t="s">
        <v>535</v>
      </c>
      <c r="J1192" s="1" t="s">
        <v>257</v>
      </c>
      <c r="K1192" s="1" t="s">
        <v>16</v>
      </c>
      <c r="L1192" s="1" t="s">
        <v>146</v>
      </c>
      <c r="M1192" s="2" t="str">
        <f t="shared" si="437"/>
        <v>UK9011011</v>
      </c>
      <c r="N1192" s="2" t="str">
        <f t="shared" si="438"/>
        <v>Chichester and Langstone Harbours</v>
      </c>
      <c r="O1192" s="2" t="str">
        <f t="shared" si="439"/>
        <v>SPA</v>
      </c>
      <c r="P1192" s="2" t="str">
        <f t="shared" si="440"/>
        <v>H1210</v>
      </c>
      <c r="Q1192"/>
      <c r="R1192"/>
      <c r="S1192"/>
      <c r="T1192"/>
      <c r="U1192" s="9">
        <f t="shared" si="441"/>
        <v>0</v>
      </c>
      <c r="V1192" s="9">
        <f t="shared" si="442"/>
        <v>0</v>
      </c>
      <c r="W1192" s="9">
        <f t="shared" si="443"/>
        <v>0</v>
      </c>
      <c r="X1192" s="9">
        <f t="shared" si="444"/>
        <v>0</v>
      </c>
      <c r="Y1192" s="9">
        <f t="shared" si="445"/>
        <v>0</v>
      </c>
      <c r="Z1192" s="9">
        <f t="shared" si="446"/>
        <v>0</v>
      </c>
      <c r="AA1192" s="9">
        <f t="shared" si="447"/>
        <v>0</v>
      </c>
      <c r="AB1192" s="9">
        <f t="shared" si="448"/>
        <v>0</v>
      </c>
      <c r="AN1192" s="10" t="str">
        <f t="shared" si="433"/>
        <v/>
      </c>
      <c r="AO1192" s="10">
        <f t="shared" si="434"/>
        <v>0</v>
      </c>
      <c r="AP1192" s="9" t="str">
        <f>IFERROR(VLOOKUP($AN1192,'Introduction probability'!$A$1:$L$128,5,FALSE),"0")</f>
        <v>0</v>
      </c>
      <c r="AQ1192" s="9" t="str">
        <f>IFERROR(VLOOKUP($AN1192,'Introduction probability'!$A$1:$L$128,6,FALSE),"0")</f>
        <v>0</v>
      </c>
      <c r="AR1192" s="9" t="str">
        <f>IFERROR(VLOOKUP($AN1192,'Introduction probability'!$A$1:$L$128,7,FALSE),"0")</f>
        <v>0</v>
      </c>
      <c r="AS1192" s="9" t="str">
        <f>IFERROR(VLOOKUP($AN1192,'Introduction probability'!$A$1:$L$128,8,FALSE),"0")</f>
        <v>0</v>
      </c>
      <c r="AT1192" s="9" t="str">
        <f>IFERROR(VLOOKUP($AN1192,'Introduction probability'!$A$1:$L$128,9,FALSE),"0")</f>
        <v>0</v>
      </c>
      <c r="AU1192" s="9" t="str">
        <f>IFERROR(VLOOKUP($AN1192,'Introduction probability'!$A$1:$L$128,10,FALSE),"0")</f>
        <v>0</v>
      </c>
      <c r="AV1192" s="9" t="str">
        <f>IFERROR(VLOOKUP($AN1192,'Introduction probability'!$A$1:$L$128,11,FALSE),"0")</f>
        <v>0</v>
      </c>
      <c r="AW1192" s="9" t="str">
        <f>IFERROR(VLOOKUP($AN1192,'Introduction probability'!$A$1:$L$128,12,FALSE),"0")</f>
        <v>0</v>
      </c>
      <c r="AY1192" s="2">
        <f t="shared" si="435"/>
        <v>0</v>
      </c>
      <c r="AZ1192" s="2">
        <f t="shared" si="436"/>
        <v>0</v>
      </c>
      <c r="BA1192" s="2">
        <f t="shared" si="449"/>
        <v>0</v>
      </c>
      <c r="BB1192" s="2">
        <f t="shared" si="450"/>
        <v>0</v>
      </c>
      <c r="BC1192" s="2">
        <f t="shared" si="451"/>
        <v>0</v>
      </c>
      <c r="BD1192" s="2">
        <f t="shared" si="452"/>
        <v>0</v>
      </c>
      <c r="BE1192" s="2">
        <f t="shared" si="453"/>
        <v>0</v>
      </c>
      <c r="BF1192" s="2">
        <f t="shared" si="454"/>
        <v>0</v>
      </c>
      <c r="BG1192" s="2">
        <f t="shared" si="455"/>
        <v>0</v>
      </c>
      <c r="BH1192" s="2">
        <f t="shared" si="456"/>
        <v>0</v>
      </c>
    </row>
    <row r="1193" spans="1:60" x14ac:dyDescent="0.25">
      <c r="A1193" s="1" t="s">
        <v>353</v>
      </c>
      <c r="B1193" s="1" t="s">
        <v>354</v>
      </c>
      <c r="C1193" s="1" t="s">
        <v>341</v>
      </c>
      <c r="D1193" s="1" t="s">
        <v>529</v>
      </c>
      <c r="E1193" s="1" t="s">
        <v>238</v>
      </c>
      <c r="F1193" s="1" t="s">
        <v>239</v>
      </c>
      <c r="G1193" s="1" t="s">
        <v>144</v>
      </c>
      <c r="H1193" s="1" t="s">
        <v>17</v>
      </c>
      <c r="I1193" s="1" t="s">
        <v>530</v>
      </c>
      <c r="J1193" s="1" t="s">
        <v>145</v>
      </c>
      <c r="K1193" s="1" t="s">
        <v>16</v>
      </c>
      <c r="L1193" s="1" t="s">
        <v>146</v>
      </c>
      <c r="M1193" s="2" t="str">
        <f t="shared" si="437"/>
        <v>UK9011011</v>
      </c>
      <c r="N1193" s="2" t="str">
        <f t="shared" si="438"/>
        <v>Chichester and Langstone Harbours</v>
      </c>
      <c r="O1193" s="2" t="str">
        <f t="shared" si="439"/>
        <v>SPA</v>
      </c>
      <c r="P1193" s="2" t="str">
        <f t="shared" si="440"/>
        <v>H1330</v>
      </c>
      <c r="Q1193"/>
      <c r="R1193"/>
      <c r="S1193"/>
      <c r="T1193"/>
      <c r="U1193" s="9">
        <f t="shared" si="441"/>
        <v>0</v>
      </c>
      <c r="V1193" s="9">
        <f t="shared" si="442"/>
        <v>0</v>
      </c>
      <c r="W1193" s="9">
        <f t="shared" si="443"/>
        <v>0</v>
      </c>
      <c r="X1193" s="9">
        <f t="shared" si="444"/>
        <v>0</v>
      </c>
      <c r="Y1193" s="9">
        <f t="shared" si="445"/>
        <v>0</v>
      </c>
      <c r="Z1193" s="9">
        <f t="shared" si="446"/>
        <v>0</v>
      </c>
      <c r="AA1193" s="9">
        <f t="shared" si="447"/>
        <v>0</v>
      </c>
      <c r="AB1193" s="9">
        <f t="shared" si="448"/>
        <v>0</v>
      </c>
      <c r="AN1193" s="10" t="str">
        <f t="shared" si="433"/>
        <v/>
      </c>
      <c r="AO1193" s="10">
        <f t="shared" si="434"/>
        <v>0</v>
      </c>
      <c r="AP1193" s="9" t="str">
        <f>IFERROR(VLOOKUP($AN1193,'Introduction probability'!$A$1:$L$128,5,FALSE),"0")</f>
        <v>0</v>
      </c>
      <c r="AQ1193" s="9" t="str">
        <f>IFERROR(VLOOKUP($AN1193,'Introduction probability'!$A$1:$L$128,6,FALSE),"0")</f>
        <v>0</v>
      </c>
      <c r="AR1193" s="9" t="str">
        <f>IFERROR(VLOOKUP($AN1193,'Introduction probability'!$A$1:$L$128,7,FALSE),"0")</f>
        <v>0</v>
      </c>
      <c r="AS1193" s="9" t="str">
        <f>IFERROR(VLOOKUP($AN1193,'Introduction probability'!$A$1:$L$128,8,FALSE),"0")</f>
        <v>0</v>
      </c>
      <c r="AT1193" s="9" t="str">
        <f>IFERROR(VLOOKUP($AN1193,'Introduction probability'!$A$1:$L$128,9,FALSE),"0")</f>
        <v>0</v>
      </c>
      <c r="AU1193" s="9" t="str">
        <f>IFERROR(VLOOKUP($AN1193,'Introduction probability'!$A$1:$L$128,10,FALSE),"0")</f>
        <v>0</v>
      </c>
      <c r="AV1193" s="9" t="str">
        <f>IFERROR(VLOOKUP($AN1193,'Introduction probability'!$A$1:$L$128,11,FALSE),"0")</f>
        <v>0</v>
      </c>
      <c r="AW1193" s="9" t="str">
        <f>IFERROR(VLOOKUP($AN1193,'Introduction probability'!$A$1:$L$128,12,FALSE),"0")</f>
        <v>0</v>
      </c>
      <c r="AY1193" s="2">
        <f t="shared" si="435"/>
        <v>0</v>
      </c>
      <c r="AZ1193" s="2">
        <f t="shared" si="436"/>
        <v>0</v>
      </c>
      <c r="BA1193" s="2">
        <f t="shared" si="449"/>
        <v>0</v>
      </c>
      <c r="BB1193" s="2">
        <f t="shared" si="450"/>
        <v>0</v>
      </c>
      <c r="BC1193" s="2">
        <f t="shared" si="451"/>
        <v>0</v>
      </c>
      <c r="BD1193" s="2">
        <f t="shared" si="452"/>
        <v>0</v>
      </c>
      <c r="BE1193" s="2">
        <f t="shared" si="453"/>
        <v>0</v>
      </c>
      <c r="BF1193" s="2">
        <f t="shared" si="454"/>
        <v>0</v>
      </c>
      <c r="BG1193" s="2">
        <f t="shared" si="455"/>
        <v>0</v>
      </c>
      <c r="BH1193" s="2">
        <f t="shared" si="456"/>
        <v>0</v>
      </c>
    </row>
    <row r="1194" spans="1:60" x14ac:dyDescent="0.25">
      <c r="A1194" s="1" t="s">
        <v>353</v>
      </c>
      <c r="B1194" s="1" t="s">
        <v>354</v>
      </c>
      <c r="C1194" s="1" t="s">
        <v>341</v>
      </c>
      <c r="D1194" s="1" t="s">
        <v>529</v>
      </c>
      <c r="E1194" s="1" t="s">
        <v>238</v>
      </c>
      <c r="F1194" s="1" t="s">
        <v>239</v>
      </c>
      <c r="G1194" s="1" t="s">
        <v>144</v>
      </c>
      <c r="H1194" s="1" t="s">
        <v>17</v>
      </c>
      <c r="I1194" s="1" t="s">
        <v>536</v>
      </c>
      <c r="J1194" s="1" t="s">
        <v>147</v>
      </c>
      <c r="K1194" s="1" t="s">
        <v>16</v>
      </c>
      <c r="L1194" s="1" t="s">
        <v>146</v>
      </c>
      <c r="M1194" s="2" t="str">
        <f t="shared" si="437"/>
        <v>UK9011011</v>
      </c>
      <c r="N1194" s="2" t="str">
        <f t="shared" si="438"/>
        <v>Chichester and Langstone Harbours</v>
      </c>
      <c r="O1194" s="2" t="str">
        <f t="shared" si="439"/>
        <v>SPA</v>
      </c>
      <c r="P1194" s="2" t="str">
        <f t="shared" si="440"/>
        <v>H1150</v>
      </c>
      <c r="Q1194"/>
      <c r="R1194"/>
      <c r="S1194"/>
      <c r="T1194"/>
      <c r="U1194" s="9">
        <f t="shared" si="441"/>
        <v>0</v>
      </c>
      <c r="V1194" s="9">
        <f t="shared" si="442"/>
        <v>0</v>
      </c>
      <c r="W1194" s="9">
        <f t="shared" si="443"/>
        <v>0</v>
      </c>
      <c r="X1194" s="9">
        <f t="shared" si="444"/>
        <v>0</v>
      </c>
      <c r="Y1194" s="9">
        <f t="shared" si="445"/>
        <v>0</v>
      </c>
      <c r="Z1194" s="9">
        <f t="shared" si="446"/>
        <v>0</v>
      </c>
      <c r="AA1194" s="9">
        <f t="shared" si="447"/>
        <v>0</v>
      </c>
      <c r="AB1194" s="9">
        <f t="shared" si="448"/>
        <v>0</v>
      </c>
      <c r="AN1194" s="10" t="str">
        <f t="shared" si="433"/>
        <v/>
      </c>
      <c r="AO1194" s="10">
        <f t="shared" si="434"/>
        <v>0</v>
      </c>
      <c r="AP1194" s="9" t="str">
        <f>IFERROR(VLOOKUP($AN1194,'Introduction probability'!$A$1:$L$128,5,FALSE),"0")</f>
        <v>0</v>
      </c>
      <c r="AQ1194" s="9" t="str">
        <f>IFERROR(VLOOKUP($AN1194,'Introduction probability'!$A$1:$L$128,6,FALSE),"0")</f>
        <v>0</v>
      </c>
      <c r="AR1194" s="9" t="str">
        <f>IFERROR(VLOOKUP($AN1194,'Introduction probability'!$A$1:$L$128,7,FALSE),"0")</f>
        <v>0</v>
      </c>
      <c r="AS1194" s="9" t="str">
        <f>IFERROR(VLOOKUP($AN1194,'Introduction probability'!$A$1:$L$128,8,FALSE),"0")</f>
        <v>0</v>
      </c>
      <c r="AT1194" s="9" t="str">
        <f>IFERROR(VLOOKUP($AN1194,'Introduction probability'!$A$1:$L$128,9,FALSE),"0")</f>
        <v>0</v>
      </c>
      <c r="AU1194" s="9" t="str">
        <f>IFERROR(VLOOKUP($AN1194,'Introduction probability'!$A$1:$L$128,10,FALSE),"0")</f>
        <v>0</v>
      </c>
      <c r="AV1194" s="9" t="str">
        <f>IFERROR(VLOOKUP($AN1194,'Introduction probability'!$A$1:$L$128,11,FALSE),"0")</f>
        <v>0</v>
      </c>
      <c r="AW1194" s="9" t="str">
        <f>IFERROR(VLOOKUP($AN1194,'Introduction probability'!$A$1:$L$128,12,FALSE),"0")</f>
        <v>0</v>
      </c>
      <c r="AY1194" s="2">
        <f t="shared" si="435"/>
        <v>0</v>
      </c>
      <c r="AZ1194" s="2">
        <f t="shared" si="436"/>
        <v>0</v>
      </c>
      <c r="BA1194" s="2">
        <f t="shared" si="449"/>
        <v>0</v>
      </c>
      <c r="BB1194" s="2">
        <f t="shared" si="450"/>
        <v>0</v>
      </c>
      <c r="BC1194" s="2">
        <f t="shared" si="451"/>
        <v>0</v>
      </c>
      <c r="BD1194" s="2">
        <f t="shared" si="452"/>
        <v>0</v>
      </c>
      <c r="BE1194" s="2">
        <f t="shared" si="453"/>
        <v>0</v>
      </c>
      <c r="BF1194" s="2">
        <f t="shared" si="454"/>
        <v>0</v>
      </c>
      <c r="BG1194" s="2">
        <f t="shared" si="455"/>
        <v>0</v>
      </c>
      <c r="BH1194" s="2">
        <f t="shared" si="456"/>
        <v>0</v>
      </c>
    </row>
    <row r="1195" spans="1:60" x14ac:dyDescent="0.25">
      <c r="A1195" s="1" t="s">
        <v>353</v>
      </c>
      <c r="B1195" s="1" t="s">
        <v>354</v>
      </c>
      <c r="C1195" s="1" t="s">
        <v>341</v>
      </c>
      <c r="D1195" s="1" t="s">
        <v>529</v>
      </c>
      <c r="E1195" s="1" t="s">
        <v>238</v>
      </c>
      <c r="F1195" s="1" t="s">
        <v>239</v>
      </c>
      <c r="G1195" s="1" t="s">
        <v>144</v>
      </c>
      <c r="H1195" s="1" t="s">
        <v>17</v>
      </c>
      <c r="I1195" s="1" t="s">
        <v>596</v>
      </c>
      <c r="J1195" s="1" t="s">
        <v>187</v>
      </c>
      <c r="K1195" s="1" t="s">
        <v>16</v>
      </c>
      <c r="L1195" s="1" t="s">
        <v>146</v>
      </c>
      <c r="M1195" s="2" t="str">
        <f t="shared" si="437"/>
        <v>UK9011011</v>
      </c>
      <c r="N1195" s="2" t="str">
        <f t="shared" si="438"/>
        <v>Chichester and Langstone Harbours</v>
      </c>
      <c r="O1195" s="2" t="str">
        <f t="shared" si="439"/>
        <v>SPA</v>
      </c>
      <c r="P1195" s="2" t="str">
        <f t="shared" si="440"/>
        <v>SH_2</v>
      </c>
      <c r="Q1195"/>
      <c r="R1195"/>
      <c r="S1195"/>
      <c r="T1195"/>
      <c r="U1195" s="9">
        <f t="shared" si="441"/>
        <v>0</v>
      </c>
      <c r="V1195" s="9">
        <f t="shared" si="442"/>
        <v>0</v>
      </c>
      <c r="W1195" s="9">
        <f t="shared" si="443"/>
        <v>0</v>
      </c>
      <c r="X1195" s="9">
        <f t="shared" si="444"/>
        <v>0</v>
      </c>
      <c r="Y1195" s="9">
        <f t="shared" si="445"/>
        <v>0</v>
      </c>
      <c r="Z1195" s="9">
        <f t="shared" si="446"/>
        <v>0</v>
      </c>
      <c r="AA1195" s="9">
        <f t="shared" si="447"/>
        <v>0</v>
      </c>
      <c r="AB1195" s="9">
        <f t="shared" si="448"/>
        <v>0</v>
      </c>
      <c r="AN1195" s="10" t="str">
        <f t="shared" si="433"/>
        <v/>
      </c>
      <c r="AO1195" s="10">
        <f t="shared" si="434"/>
        <v>0</v>
      </c>
      <c r="AP1195" s="9" t="str">
        <f>IFERROR(VLOOKUP($AN1195,'Introduction probability'!$A$1:$L$128,5,FALSE),"0")</f>
        <v>0</v>
      </c>
      <c r="AQ1195" s="9" t="str">
        <f>IFERROR(VLOOKUP($AN1195,'Introduction probability'!$A$1:$L$128,6,FALSE),"0")</f>
        <v>0</v>
      </c>
      <c r="AR1195" s="9" t="str">
        <f>IFERROR(VLOOKUP($AN1195,'Introduction probability'!$A$1:$L$128,7,FALSE),"0")</f>
        <v>0</v>
      </c>
      <c r="AS1195" s="9" t="str">
        <f>IFERROR(VLOOKUP($AN1195,'Introduction probability'!$A$1:$L$128,8,FALSE),"0")</f>
        <v>0</v>
      </c>
      <c r="AT1195" s="9" t="str">
        <f>IFERROR(VLOOKUP($AN1195,'Introduction probability'!$A$1:$L$128,9,FALSE),"0")</f>
        <v>0</v>
      </c>
      <c r="AU1195" s="9" t="str">
        <f>IFERROR(VLOOKUP($AN1195,'Introduction probability'!$A$1:$L$128,10,FALSE),"0")</f>
        <v>0</v>
      </c>
      <c r="AV1195" s="9" t="str">
        <f>IFERROR(VLOOKUP($AN1195,'Introduction probability'!$A$1:$L$128,11,FALSE),"0")</f>
        <v>0</v>
      </c>
      <c r="AW1195" s="9" t="str">
        <f>IFERROR(VLOOKUP($AN1195,'Introduction probability'!$A$1:$L$128,12,FALSE),"0")</f>
        <v>0</v>
      </c>
      <c r="AY1195" s="2">
        <f t="shared" si="435"/>
        <v>0</v>
      </c>
      <c r="AZ1195" s="2">
        <f t="shared" si="436"/>
        <v>0</v>
      </c>
      <c r="BA1195" s="2">
        <f t="shared" si="449"/>
        <v>0</v>
      </c>
      <c r="BB1195" s="2">
        <f t="shared" si="450"/>
        <v>0</v>
      </c>
      <c r="BC1195" s="2">
        <f t="shared" si="451"/>
        <v>0</v>
      </c>
      <c r="BD1195" s="2">
        <f t="shared" si="452"/>
        <v>0</v>
      </c>
      <c r="BE1195" s="2">
        <f t="shared" si="453"/>
        <v>0</v>
      </c>
      <c r="BF1195" s="2">
        <f t="shared" si="454"/>
        <v>0</v>
      </c>
      <c r="BG1195" s="2">
        <f t="shared" si="455"/>
        <v>0</v>
      </c>
      <c r="BH1195" s="2">
        <f t="shared" si="456"/>
        <v>0</v>
      </c>
    </row>
    <row r="1196" spans="1:60" x14ac:dyDescent="0.25">
      <c r="A1196" s="1" t="s">
        <v>353</v>
      </c>
      <c r="B1196" s="1" t="s">
        <v>354</v>
      </c>
      <c r="C1196" s="1" t="s">
        <v>341</v>
      </c>
      <c r="D1196" s="1" t="s">
        <v>529</v>
      </c>
      <c r="E1196" s="1" t="s">
        <v>238</v>
      </c>
      <c r="F1196" s="1" t="s">
        <v>239</v>
      </c>
      <c r="G1196" s="1" t="s">
        <v>144</v>
      </c>
      <c r="H1196" s="1" t="s">
        <v>17</v>
      </c>
      <c r="I1196" s="1" t="s">
        <v>459</v>
      </c>
      <c r="J1196" s="1" t="s">
        <v>46</v>
      </c>
      <c r="K1196" s="1" t="s">
        <v>16</v>
      </c>
      <c r="L1196" s="1" t="s">
        <v>19</v>
      </c>
      <c r="M1196" s="2" t="str">
        <f t="shared" si="437"/>
        <v>UK9011011</v>
      </c>
      <c r="N1196" s="2" t="str">
        <f t="shared" si="438"/>
        <v>Chichester and Langstone Harbours</v>
      </c>
      <c r="O1196" s="2" t="str">
        <f t="shared" si="439"/>
        <v>SPA</v>
      </c>
      <c r="P1196" s="2" t="str">
        <f t="shared" si="440"/>
        <v>A2.4</v>
      </c>
      <c r="Q1196"/>
      <c r="R1196"/>
      <c r="S1196"/>
      <c r="T1196"/>
      <c r="U1196" s="9">
        <f t="shared" si="441"/>
        <v>0</v>
      </c>
      <c r="V1196" s="9">
        <f t="shared" si="442"/>
        <v>0</v>
      </c>
      <c r="W1196" s="9">
        <f t="shared" si="443"/>
        <v>0</v>
      </c>
      <c r="X1196" s="9">
        <f t="shared" si="444"/>
        <v>0</v>
      </c>
      <c r="Y1196" s="9">
        <f t="shared" si="445"/>
        <v>0</v>
      </c>
      <c r="Z1196" s="9">
        <f t="shared" si="446"/>
        <v>0</v>
      </c>
      <c r="AA1196" s="9">
        <f t="shared" si="447"/>
        <v>0</v>
      </c>
      <c r="AB1196" s="9">
        <f t="shared" si="448"/>
        <v>0</v>
      </c>
      <c r="AN1196" s="10" t="str">
        <f t="shared" si="433"/>
        <v/>
      </c>
      <c r="AO1196" s="10">
        <f t="shared" si="434"/>
        <v>0</v>
      </c>
      <c r="AP1196" s="9" t="str">
        <f>IFERROR(VLOOKUP($AN1196,'Introduction probability'!$A$1:$L$128,5,FALSE),"0")</f>
        <v>0</v>
      </c>
      <c r="AQ1196" s="9" t="str">
        <f>IFERROR(VLOOKUP($AN1196,'Introduction probability'!$A$1:$L$128,6,FALSE),"0")</f>
        <v>0</v>
      </c>
      <c r="AR1196" s="9" t="str">
        <f>IFERROR(VLOOKUP($AN1196,'Introduction probability'!$A$1:$L$128,7,FALSE),"0")</f>
        <v>0</v>
      </c>
      <c r="AS1196" s="9" t="str">
        <f>IFERROR(VLOOKUP($AN1196,'Introduction probability'!$A$1:$L$128,8,FALSE),"0")</f>
        <v>0</v>
      </c>
      <c r="AT1196" s="9" t="str">
        <f>IFERROR(VLOOKUP($AN1196,'Introduction probability'!$A$1:$L$128,9,FALSE),"0")</f>
        <v>0</v>
      </c>
      <c r="AU1196" s="9" t="str">
        <f>IFERROR(VLOOKUP($AN1196,'Introduction probability'!$A$1:$L$128,10,FALSE),"0")</f>
        <v>0</v>
      </c>
      <c r="AV1196" s="9" t="str">
        <f>IFERROR(VLOOKUP($AN1196,'Introduction probability'!$A$1:$L$128,11,FALSE),"0")</f>
        <v>0</v>
      </c>
      <c r="AW1196" s="9" t="str">
        <f>IFERROR(VLOOKUP($AN1196,'Introduction probability'!$A$1:$L$128,12,FALSE),"0")</f>
        <v>0</v>
      </c>
      <c r="AY1196" s="2">
        <f t="shared" si="435"/>
        <v>0</v>
      </c>
      <c r="AZ1196" s="2">
        <f t="shared" si="436"/>
        <v>0</v>
      </c>
      <c r="BA1196" s="2">
        <f t="shared" si="449"/>
        <v>0</v>
      </c>
      <c r="BB1196" s="2">
        <f t="shared" si="450"/>
        <v>0</v>
      </c>
      <c r="BC1196" s="2">
        <f t="shared" si="451"/>
        <v>0</v>
      </c>
      <c r="BD1196" s="2">
        <f t="shared" si="452"/>
        <v>0</v>
      </c>
      <c r="BE1196" s="2">
        <f t="shared" si="453"/>
        <v>0</v>
      </c>
      <c r="BF1196" s="2">
        <f t="shared" si="454"/>
        <v>0</v>
      </c>
      <c r="BG1196" s="2">
        <f t="shared" si="455"/>
        <v>0</v>
      </c>
      <c r="BH1196" s="2">
        <f t="shared" si="456"/>
        <v>0</v>
      </c>
    </row>
    <row r="1197" spans="1:60" x14ac:dyDescent="0.25">
      <c r="A1197" s="1" t="s">
        <v>353</v>
      </c>
      <c r="B1197" s="1" t="s">
        <v>354</v>
      </c>
      <c r="C1197" s="1" t="s">
        <v>341</v>
      </c>
      <c r="D1197" s="1" t="s">
        <v>529</v>
      </c>
      <c r="E1197" s="1" t="s">
        <v>238</v>
      </c>
      <c r="F1197" s="1" t="s">
        <v>239</v>
      </c>
      <c r="G1197" s="1" t="s">
        <v>144</v>
      </c>
      <c r="H1197" s="1" t="s">
        <v>17</v>
      </c>
      <c r="I1197" s="1" t="s">
        <v>444</v>
      </c>
      <c r="J1197" s="1" t="s">
        <v>27</v>
      </c>
      <c r="K1197" s="1" t="s">
        <v>16</v>
      </c>
      <c r="L1197" s="1" t="s">
        <v>19</v>
      </c>
      <c r="M1197" s="2" t="str">
        <f t="shared" si="437"/>
        <v>UK9011011</v>
      </c>
      <c r="N1197" s="2" t="str">
        <f t="shared" si="438"/>
        <v>Chichester and Langstone Harbours</v>
      </c>
      <c r="O1197" s="2" t="str">
        <f t="shared" si="439"/>
        <v>SPA</v>
      </c>
      <c r="P1197" s="2" t="str">
        <f t="shared" si="440"/>
        <v>A2.3</v>
      </c>
      <c r="Q1197"/>
      <c r="R1197"/>
      <c r="S1197"/>
      <c r="T1197"/>
      <c r="U1197" s="9">
        <f t="shared" si="441"/>
        <v>0</v>
      </c>
      <c r="V1197" s="9">
        <f t="shared" si="442"/>
        <v>0</v>
      </c>
      <c r="W1197" s="9">
        <f t="shared" si="443"/>
        <v>0</v>
      </c>
      <c r="X1197" s="9">
        <f t="shared" si="444"/>
        <v>0</v>
      </c>
      <c r="Y1197" s="9">
        <f t="shared" si="445"/>
        <v>0</v>
      </c>
      <c r="Z1197" s="9">
        <f t="shared" si="446"/>
        <v>0</v>
      </c>
      <c r="AA1197" s="9">
        <f t="shared" si="447"/>
        <v>0</v>
      </c>
      <c r="AB1197" s="9">
        <f t="shared" si="448"/>
        <v>0</v>
      </c>
      <c r="AN1197" s="10" t="str">
        <f t="shared" si="433"/>
        <v/>
      </c>
      <c r="AO1197" s="10">
        <f t="shared" si="434"/>
        <v>0</v>
      </c>
      <c r="AP1197" s="9" t="str">
        <f>IFERROR(VLOOKUP($AN1197,'Introduction probability'!$A$1:$L$128,5,FALSE),"0")</f>
        <v>0</v>
      </c>
      <c r="AQ1197" s="9" t="str">
        <f>IFERROR(VLOOKUP($AN1197,'Introduction probability'!$A$1:$L$128,6,FALSE),"0")</f>
        <v>0</v>
      </c>
      <c r="AR1197" s="9" t="str">
        <f>IFERROR(VLOOKUP($AN1197,'Introduction probability'!$A$1:$L$128,7,FALSE),"0")</f>
        <v>0</v>
      </c>
      <c r="AS1197" s="9" t="str">
        <f>IFERROR(VLOOKUP($AN1197,'Introduction probability'!$A$1:$L$128,8,FALSE),"0")</f>
        <v>0</v>
      </c>
      <c r="AT1197" s="9" t="str">
        <f>IFERROR(VLOOKUP($AN1197,'Introduction probability'!$A$1:$L$128,9,FALSE),"0")</f>
        <v>0</v>
      </c>
      <c r="AU1197" s="9" t="str">
        <f>IFERROR(VLOOKUP($AN1197,'Introduction probability'!$A$1:$L$128,10,FALSE),"0")</f>
        <v>0</v>
      </c>
      <c r="AV1197" s="9" t="str">
        <f>IFERROR(VLOOKUP($AN1197,'Introduction probability'!$A$1:$L$128,11,FALSE),"0")</f>
        <v>0</v>
      </c>
      <c r="AW1197" s="9" t="str">
        <f>IFERROR(VLOOKUP($AN1197,'Introduction probability'!$A$1:$L$128,12,FALSE),"0")</f>
        <v>0</v>
      </c>
      <c r="AY1197" s="2">
        <f t="shared" si="435"/>
        <v>0</v>
      </c>
      <c r="AZ1197" s="2">
        <f t="shared" si="436"/>
        <v>0</v>
      </c>
      <c r="BA1197" s="2">
        <f t="shared" si="449"/>
        <v>0</v>
      </c>
      <c r="BB1197" s="2">
        <f t="shared" si="450"/>
        <v>0</v>
      </c>
      <c r="BC1197" s="2">
        <f t="shared" si="451"/>
        <v>0</v>
      </c>
      <c r="BD1197" s="2">
        <f t="shared" si="452"/>
        <v>0</v>
      </c>
      <c r="BE1197" s="2">
        <f t="shared" si="453"/>
        <v>0</v>
      </c>
      <c r="BF1197" s="2">
        <f t="shared" si="454"/>
        <v>0</v>
      </c>
      <c r="BG1197" s="2">
        <f t="shared" si="455"/>
        <v>0</v>
      </c>
      <c r="BH1197" s="2">
        <f t="shared" si="456"/>
        <v>0</v>
      </c>
    </row>
    <row r="1198" spans="1:60" x14ac:dyDescent="0.25">
      <c r="A1198" s="1" t="s">
        <v>353</v>
      </c>
      <c r="B1198" s="1" t="s">
        <v>354</v>
      </c>
      <c r="C1198" s="1" t="s">
        <v>341</v>
      </c>
      <c r="D1198" s="1" t="s">
        <v>529</v>
      </c>
      <c r="E1198" s="1" t="s">
        <v>238</v>
      </c>
      <c r="F1198" s="1" t="s">
        <v>239</v>
      </c>
      <c r="G1198" s="1" t="s">
        <v>144</v>
      </c>
      <c r="H1198" s="1" t="s">
        <v>17</v>
      </c>
      <c r="I1198" s="1" t="s">
        <v>465</v>
      </c>
      <c r="J1198" s="1" t="s">
        <v>56</v>
      </c>
      <c r="K1198" s="1" t="s">
        <v>16</v>
      </c>
      <c r="L1198" s="1" t="s">
        <v>19</v>
      </c>
      <c r="M1198" s="2" t="str">
        <f t="shared" si="437"/>
        <v>UK9011011</v>
      </c>
      <c r="N1198" s="2" t="str">
        <f t="shared" si="438"/>
        <v>Chichester and Langstone Harbours</v>
      </c>
      <c r="O1198" s="2" t="str">
        <f t="shared" si="439"/>
        <v>SPA</v>
      </c>
      <c r="P1198" s="2" t="str">
        <f t="shared" si="440"/>
        <v>A2.2</v>
      </c>
      <c r="Q1198"/>
      <c r="R1198"/>
      <c r="S1198"/>
      <c r="T1198"/>
      <c r="U1198" s="9">
        <f t="shared" si="441"/>
        <v>0</v>
      </c>
      <c r="V1198" s="9">
        <f t="shared" si="442"/>
        <v>0</v>
      </c>
      <c r="W1198" s="9">
        <f t="shared" si="443"/>
        <v>0</v>
      </c>
      <c r="X1198" s="9">
        <f t="shared" si="444"/>
        <v>0</v>
      </c>
      <c r="Y1198" s="9">
        <f t="shared" si="445"/>
        <v>0</v>
      </c>
      <c r="Z1198" s="9">
        <f t="shared" si="446"/>
        <v>0</v>
      </c>
      <c r="AA1198" s="9">
        <f t="shared" si="447"/>
        <v>0</v>
      </c>
      <c r="AB1198" s="9">
        <f t="shared" si="448"/>
        <v>0</v>
      </c>
      <c r="AN1198" s="10" t="str">
        <f t="shared" si="433"/>
        <v/>
      </c>
      <c r="AO1198" s="10">
        <f t="shared" si="434"/>
        <v>0</v>
      </c>
      <c r="AP1198" s="9" t="str">
        <f>IFERROR(VLOOKUP($AN1198,'Introduction probability'!$A$1:$L$128,5,FALSE),"0")</f>
        <v>0</v>
      </c>
      <c r="AQ1198" s="9" t="str">
        <f>IFERROR(VLOOKUP($AN1198,'Introduction probability'!$A$1:$L$128,6,FALSE),"0")</f>
        <v>0</v>
      </c>
      <c r="AR1198" s="9" t="str">
        <f>IFERROR(VLOOKUP($AN1198,'Introduction probability'!$A$1:$L$128,7,FALSE),"0")</f>
        <v>0</v>
      </c>
      <c r="AS1198" s="9" t="str">
        <f>IFERROR(VLOOKUP($AN1198,'Introduction probability'!$A$1:$L$128,8,FALSE),"0")</f>
        <v>0</v>
      </c>
      <c r="AT1198" s="9" t="str">
        <f>IFERROR(VLOOKUP($AN1198,'Introduction probability'!$A$1:$L$128,9,FALSE),"0")</f>
        <v>0</v>
      </c>
      <c r="AU1198" s="9" t="str">
        <f>IFERROR(VLOOKUP($AN1198,'Introduction probability'!$A$1:$L$128,10,FALSE),"0")</f>
        <v>0</v>
      </c>
      <c r="AV1198" s="9" t="str">
        <f>IFERROR(VLOOKUP($AN1198,'Introduction probability'!$A$1:$L$128,11,FALSE),"0")</f>
        <v>0</v>
      </c>
      <c r="AW1198" s="9" t="str">
        <f>IFERROR(VLOOKUP($AN1198,'Introduction probability'!$A$1:$L$128,12,FALSE),"0")</f>
        <v>0</v>
      </c>
      <c r="AY1198" s="2">
        <f t="shared" si="435"/>
        <v>0</v>
      </c>
      <c r="AZ1198" s="2">
        <f t="shared" si="436"/>
        <v>0</v>
      </c>
      <c r="BA1198" s="2">
        <f t="shared" si="449"/>
        <v>0</v>
      </c>
      <c r="BB1198" s="2">
        <f t="shared" si="450"/>
        <v>0</v>
      </c>
      <c r="BC1198" s="2">
        <f t="shared" si="451"/>
        <v>0</v>
      </c>
      <c r="BD1198" s="2">
        <f t="shared" si="452"/>
        <v>0</v>
      </c>
      <c r="BE1198" s="2">
        <f t="shared" si="453"/>
        <v>0</v>
      </c>
      <c r="BF1198" s="2">
        <f t="shared" si="454"/>
        <v>0</v>
      </c>
      <c r="BG1198" s="2">
        <f t="shared" si="455"/>
        <v>0</v>
      </c>
      <c r="BH1198" s="2">
        <f t="shared" si="456"/>
        <v>0</v>
      </c>
    </row>
    <row r="1199" spans="1:60" x14ac:dyDescent="0.25">
      <c r="A1199" s="1" t="s">
        <v>353</v>
      </c>
      <c r="B1199" s="1" t="s">
        <v>354</v>
      </c>
      <c r="C1199" s="1" t="s">
        <v>341</v>
      </c>
      <c r="D1199" s="1" t="s">
        <v>529</v>
      </c>
      <c r="E1199" s="1" t="s">
        <v>238</v>
      </c>
      <c r="F1199" s="1" t="s">
        <v>239</v>
      </c>
      <c r="G1199" s="1" t="s">
        <v>144</v>
      </c>
      <c r="H1199" s="1" t="s">
        <v>17</v>
      </c>
      <c r="I1199" s="1" t="s">
        <v>597</v>
      </c>
      <c r="J1199" s="1" t="s">
        <v>188</v>
      </c>
      <c r="K1199" s="1" t="s">
        <v>16</v>
      </c>
      <c r="L1199" s="1" t="s">
        <v>19</v>
      </c>
      <c r="M1199" s="2" t="str">
        <f t="shared" si="437"/>
        <v>UK9011011</v>
      </c>
      <c r="N1199" s="2" t="str">
        <f t="shared" si="438"/>
        <v>Chichester and Langstone Harbours</v>
      </c>
      <c r="O1199" s="2" t="str">
        <f t="shared" si="439"/>
        <v>SPA</v>
      </c>
      <c r="P1199" s="2" t="str">
        <f t="shared" si="440"/>
        <v>A2.61</v>
      </c>
      <c r="Q1199"/>
      <c r="R1199"/>
      <c r="S1199"/>
      <c r="T1199"/>
      <c r="U1199" s="9">
        <f t="shared" si="441"/>
        <v>0</v>
      </c>
      <c r="V1199" s="9">
        <f t="shared" si="442"/>
        <v>0</v>
      </c>
      <c r="W1199" s="9">
        <f t="shared" si="443"/>
        <v>0</v>
      </c>
      <c r="X1199" s="9">
        <f t="shared" si="444"/>
        <v>0</v>
      </c>
      <c r="Y1199" s="9">
        <f t="shared" si="445"/>
        <v>0</v>
      </c>
      <c r="Z1199" s="9">
        <f t="shared" si="446"/>
        <v>0</v>
      </c>
      <c r="AA1199" s="9">
        <f t="shared" si="447"/>
        <v>0</v>
      </c>
      <c r="AB1199" s="9">
        <f t="shared" si="448"/>
        <v>0</v>
      </c>
      <c r="AN1199" s="10" t="str">
        <f t="shared" si="433"/>
        <v/>
      </c>
      <c r="AO1199" s="10">
        <f t="shared" si="434"/>
        <v>0</v>
      </c>
      <c r="AP1199" s="9" t="str">
        <f>IFERROR(VLOOKUP($AN1199,'Introduction probability'!$A$1:$L$128,5,FALSE),"0")</f>
        <v>0</v>
      </c>
      <c r="AQ1199" s="9" t="str">
        <f>IFERROR(VLOOKUP($AN1199,'Introduction probability'!$A$1:$L$128,6,FALSE),"0")</f>
        <v>0</v>
      </c>
      <c r="AR1199" s="9" t="str">
        <f>IFERROR(VLOOKUP($AN1199,'Introduction probability'!$A$1:$L$128,7,FALSE),"0")</f>
        <v>0</v>
      </c>
      <c r="AS1199" s="9" t="str">
        <f>IFERROR(VLOOKUP($AN1199,'Introduction probability'!$A$1:$L$128,8,FALSE),"0")</f>
        <v>0</v>
      </c>
      <c r="AT1199" s="9" t="str">
        <f>IFERROR(VLOOKUP($AN1199,'Introduction probability'!$A$1:$L$128,9,FALSE),"0")</f>
        <v>0</v>
      </c>
      <c r="AU1199" s="9" t="str">
        <f>IFERROR(VLOOKUP($AN1199,'Introduction probability'!$A$1:$L$128,10,FALSE),"0")</f>
        <v>0</v>
      </c>
      <c r="AV1199" s="9" t="str">
        <f>IFERROR(VLOOKUP($AN1199,'Introduction probability'!$A$1:$L$128,11,FALSE),"0")</f>
        <v>0</v>
      </c>
      <c r="AW1199" s="9" t="str">
        <f>IFERROR(VLOOKUP($AN1199,'Introduction probability'!$A$1:$L$128,12,FALSE),"0")</f>
        <v>0</v>
      </c>
      <c r="AY1199" s="2">
        <f t="shared" si="435"/>
        <v>0</v>
      </c>
      <c r="AZ1199" s="2">
        <f t="shared" si="436"/>
        <v>0</v>
      </c>
      <c r="BA1199" s="2">
        <f t="shared" si="449"/>
        <v>0</v>
      </c>
      <c r="BB1199" s="2">
        <f t="shared" si="450"/>
        <v>0</v>
      </c>
      <c r="BC1199" s="2">
        <f t="shared" si="451"/>
        <v>0</v>
      </c>
      <c r="BD1199" s="2">
        <f t="shared" si="452"/>
        <v>0</v>
      </c>
      <c r="BE1199" s="2">
        <f t="shared" si="453"/>
        <v>0</v>
      </c>
      <c r="BF1199" s="2">
        <f t="shared" si="454"/>
        <v>0</v>
      </c>
      <c r="BG1199" s="2">
        <f t="shared" si="455"/>
        <v>0</v>
      </c>
      <c r="BH1199" s="2">
        <f t="shared" si="456"/>
        <v>0</v>
      </c>
    </row>
    <row r="1200" spans="1:60" x14ac:dyDescent="0.25">
      <c r="A1200" s="1" t="s">
        <v>353</v>
      </c>
      <c r="B1200" s="1" t="s">
        <v>354</v>
      </c>
      <c r="C1200" s="1" t="s">
        <v>341</v>
      </c>
      <c r="D1200" s="1" t="s">
        <v>529</v>
      </c>
      <c r="E1200" s="1" t="s">
        <v>238</v>
      </c>
      <c r="F1200" s="1" t="s">
        <v>239</v>
      </c>
      <c r="G1200" s="1" t="s">
        <v>144</v>
      </c>
      <c r="H1200" s="1" t="s">
        <v>17</v>
      </c>
      <c r="I1200" s="1" t="s">
        <v>543</v>
      </c>
      <c r="J1200" s="1" t="s">
        <v>148</v>
      </c>
      <c r="K1200" s="1" t="s">
        <v>16</v>
      </c>
      <c r="L1200" s="1" t="s">
        <v>146</v>
      </c>
      <c r="M1200" s="2" t="str">
        <f t="shared" si="437"/>
        <v>UK9011011</v>
      </c>
      <c r="N1200" s="2" t="str">
        <f t="shared" si="438"/>
        <v>Chichester and Langstone Harbours</v>
      </c>
      <c r="O1200" s="2" t="str">
        <f t="shared" si="439"/>
        <v>SPA</v>
      </c>
      <c r="P1200" s="2" t="str">
        <f t="shared" si="440"/>
        <v>H1310</v>
      </c>
      <c r="Q1200"/>
      <c r="R1200"/>
      <c r="S1200"/>
      <c r="T1200"/>
      <c r="U1200" s="9">
        <f t="shared" si="441"/>
        <v>0</v>
      </c>
      <c r="V1200" s="9">
        <f t="shared" si="442"/>
        <v>0</v>
      </c>
      <c r="W1200" s="9">
        <f t="shared" si="443"/>
        <v>0</v>
      </c>
      <c r="X1200" s="9">
        <f t="shared" si="444"/>
        <v>0</v>
      </c>
      <c r="Y1200" s="9">
        <f t="shared" si="445"/>
        <v>0</v>
      </c>
      <c r="Z1200" s="9">
        <f t="shared" si="446"/>
        <v>0</v>
      </c>
      <c r="AA1200" s="9">
        <f t="shared" si="447"/>
        <v>0</v>
      </c>
      <c r="AB1200" s="9">
        <f t="shared" si="448"/>
        <v>0</v>
      </c>
      <c r="AN1200" s="10" t="str">
        <f t="shared" si="433"/>
        <v/>
      </c>
      <c r="AO1200" s="10">
        <f t="shared" si="434"/>
        <v>0</v>
      </c>
      <c r="AP1200" s="9" t="str">
        <f>IFERROR(VLOOKUP($AN1200,'Introduction probability'!$A$1:$L$128,5,FALSE),"0")</f>
        <v>0</v>
      </c>
      <c r="AQ1200" s="9" t="str">
        <f>IFERROR(VLOOKUP($AN1200,'Introduction probability'!$A$1:$L$128,6,FALSE),"0")</f>
        <v>0</v>
      </c>
      <c r="AR1200" s="9" t="str">
        <f>IFERROR(VLOOKUP($AN1200,'Introduction probability'!$A$1:$L$128,7,FALSE),"0")</f>
        <v>0</v>
      </c>
      <c r="AS1200" s="9" t="str">
        <f>IFERROR(VLOOKUP($AN1200,'Introduction probability'!$A$1:$L$128,8,FALSE),"0")</f>
        <v>0</v>
      </c>
      <c r="AT1200" s="9" t="str">
        <f>IFERROR(VLOOKUP($AN1200,'Introduction probability'!$A$1:$L$128,9,FALSE),"0")</f>
        <v>0</v>
      </c>
      <c r="AU1200" s="9" t="str">
        <f>IFERROR(VLOOKUP($AN1200,'Introduction probability'!$A$1:$L$128,10,FALSE),"0")</f>
        <v>0</v>
      </c>
      <c r="AV1200" s="9" t="str">
        <f>IFERROR(VLOOKUP($AN1200,'Introduction probability'!$A$1:$L$128,11,FALSE),"0")</f>
        <v>0</v>
      </c>
      <c r="AW1200" s="9" t="str">
        <f>IFERROR(VLOOKUP($AN1200,'Introduction probability'!$A$1:$L$128,12,FALSE),"0")</f>
        <v>0</v>
      </c>
      <c r="AY1200" s="2">
        <f t="shared" si="435"/>
        <v>0</v>
      </c>
      <c r="AZ1200" s="2">
        <f t="shared" si="436"/>
        <v>0</v>
      </c>
      <c r="BA1200" s="2">
        <f t="shared" si="449"/>
        <v>0</v>
      </c>
      <c r="BB1200" s="2">
        <f t="shared" si="450"/>
        <v>0</v>
      </c>
      <c r="BC1200" s="2">
        <f t="shared" si="451"/>
        <v>0</v>
      </c>
      <c r="BD1200" s="2">
        <f t="shared" si="452"/>
        <v>0</v>
      </c>
      <c r="BE1200" s="2">
        <f t="shared" si="453"/>
        <v>0</v>
      </c>
      <c r="BF1200" s="2">
        <f t="shared" si="454"/>
        <v>0</v>
      </c>
      <c r="BG1200" s="2">
        <f t="shared" si="455"/>
        <v>0</v>
      </c>
      <c r="BH1200" s="2">
        <f t="shared" si="456"/>
        <v>0</v>
      </c>
    </row>
    <row r="1201" spans="1:60" x14ac:dyDescent="0.25">
      <c r="A1201" s="1" t="s">
        <v>353</v>
      </c>
      <c r="B1201" s="1" t="s">
        <v>354</v>
      </c>
      <c r="C1201" s="1" t="s">
        <v>341</v>
      </c>
      <c r="D1201" s="1" t="s">
        <v>529</v>
      </c>
      <c r="E1201" s="1" t="s">
        <v>238</v>
      </c>
      <c r="F1201" s="1" t="s">
        <v>239</v>
      </c>
      <c r="G1201" s="1" t="s">
        <v>144</v>
      </c>
      <c r="H1201" s="1" t="s">
        <v>17</v>
      </c>
      <c r="I1201" s="1" t="s">
        <v>549</v>
      </c>
      <c r="J1201" s="1" t="s">
        <v>189</v>
      </c>
      <c r="K1201" s="1" t="s">
        <v>16</v>
      </c>
      <c r="L1201" s="1" t="s">
        <v>146</v>
      </c>
      <c r="M1201" s="2" t="str">
        <f t="shared" si="437"/>
        <v>UK9011011</v>
      </c>
      <c r="N1201" s="2" t="str">
        <f t="shared" si="438"/>
        <v>Chichester and Langstone Harbours</v>
      </c>
      <c r="O1201" s="2" t="str">
        <f t="shared" si="439"/>
        <v>SPA</v>
      </c>
      <c r="P1201" s="2" t="str">
        <f t="shared" si="440"/>
        <v>H1320</v>
      </c>
      <c r="Q1201"/>
      <c r="R1201"/>
      <c r="S1201"/>
      <c r="T1201"/>
      <c r="U1201" s="9">
        <f t="shared" si="441"/>
        <v>0</v>
      </c>
      <c r="V1201" s="9">
        <f t="shared" si="442"/>
        <v>0</v>
      </c>
      <c r="W1201" s="9">
        <f t="shared" si="443"/>
        <v>0</v>
      </c>
      <c r="X1201" s="9">
        <f t="shared" si="444"/>
        <v>0</v>
      </c>
      <c r="Y1201" s="9">
        <f t="shared" si="445"/>
        <v>0</v>
      </c>
      <c r="Z1201" s="9">
        <f t="shared" si="446"/>
        <v>0</v>
      </c>
      <c r="AA1201" s="9">
        <f t="shared" si="447"/>
        <v>0</v>
      </c>
      <c r="AB1201" s="9">
        <f t="shared" si="448"/>
        <v>0</v>
      </c>
      <c r="AN1201" s="10" t="str">
        <f t="shared" si="433"/>
        <v/>
      </c>
      <c r="AO1201" s="10">
        <f t="shared" si="434"/>
        <v>0</v>
      </c>
      <c r="AP1201" s="9" t="str">
        <f>IFERROR(VLOOKUP($AN1201,'Introduction probability'!$A$1:$L$128,5,FALSE),"0")</f>
        <v>0</v>
      </c>
      <c r="AQ1201" s="9" t="str">
        <f>IFERROR(VLOOKUP($AN1201,'Introduction probability'!$A$1:$L$128,6,FALSE),"0")</f>
        <v>0</v>
      </c>
      <c r="AR1201" s="9" t="str">
        <f>IFERROR(VLOOKUP($AN1201,'Introduction probability'!$A$1:$L$128,7,FALSE),"0")</f>
        <v>0</v>
      </c>
      <c r="AS1201" s="9" t="str">
        <f>IFERROR(VLOOKUP($AN1201,'Introduction probability'!$A$1:$L$128,8,FALSE),"0")</f>
        <v>0</v>
      </c>
      <c r="AT1201" s="9" t="str">
        <f>IFERROR(VLOOKUP($AN1201,'Introduction probability'!$A$1:$L$128,9,FALSE),"0")</f>
        <v>0</v>
      </c>
      <c r="AU1201" s="9" t="str">
        <f>IFERROR(VLOOKUP($AN1201,'Introduction probability'!$A$1:$L$128,10,FALSE),"0")</f>
        <v>0</v>
      </c>
      <c r="AV1201" s="9" t="str">
        <f>IFERROR(VLOOKUP($AN1201,'Introduction probability'!$A$1:$L$128,11,FALSE),"0")</f>
        <v>0</v>
      </c>
      <c r="AW1201" s="9" t="str">
        <f>IFERROR(VLOOKUP($AN1201,'Introduction probability'!$A$1:$L$128,12,FALSE),"0")</f>
        <v>0</v>
      </c>
      <c r="AY1201" s="2">
        <f t="shared" si="435"/>
        <v>0</v>
      </c>
      <c r="AZ1201" s="2">
        <f t="shared" si="436"/>
        <v>0</v>
      </c>
      <c r="BA1201" s="2">
        <f t="shared" si="449"/>
        <v>0</v>
      </c>
      <c r="BB1201" s="2">
        <f t="shared" si="450"/>
        <v>0</v>
      </c>
      <c r="BC1201" s="2">
        <f t="shared" si="451"/>
        <v>0</v>
      </c>
      <c r="BD1201" s="2">
        <f t="shared" si="452"/>
        <v>0</v>
      </c>
      <c r="BE1201" s="2">
        <f t="shared" si="453"/>
        <v>0</v>
      </c>
      <c r="BF1201" s="2">
        <f t="shared" si="454"/>
        <v>0</v>
      </c>
      <c r="BG1201" s="2">
        <f t="shared" si="455"/>
        <v>0</v>
      </c>
      <c r="BH1201" s="2">
        <f t="shared" si="456"/>
        <v>0</v>
      </c>
    </row>
    <row r="1202" spans="1:60" x14ac:dyDescent="0.25">
      <c r="A1202" s="1" t="s">
        <v>363</v>
      </c>
      <c r="B1202" s="1" t="s">
        <v>364</v>
      </c>
      <c r="C1202" s="1" t="s">
        <v>341</v>
      </c>
      <c r="D1202" s="1" t="s">
        <v>569</v>
      </c>
      <c r="E1202" s="1" t="s">
        <v>365</v>
      </c>
      <c r="F1202" s="1" t="s">
        <v>366</v>
      </c>
      <c r="G1202" s="1" t="s">
        <v>164</v>
      </c>
      <c r="H1202" s="1" t="s">
        <v>17</v>
      </c>
      <c r="I1202" s="1" t="s">
        <v>535</v>
      </c>
      <c r="J1202" s="1" t="s">
        <v>257</v>
      </c>
      <c r="K1202" s="1" t="s">
        <v>16</v>
      </c>
      <c r="L1202" s="1" t="s">
        <v>146</v>
      </c>
      <c r="M1202" s="2" t="str">
        <f t="shared" si="437"/>
        <v>UK9006031</v>
      </c>
      <c r="N1202" s="2" t="str">
        <f t="shared" si="438"/>
        <v>Coquet Island</v>
      </c>
      <c r="O1202" s="2" t="str">
        <f t="shared" si="439"/>
        <v>SPA</v>
      </c>
      <c r="P1202" s="2" t="str">
        <f t="shared" si="440"/>
        <v>H1210</v>
      </c>
      <c r="Q1202"/>
      <c r="R1202"/>
      <c r="S1202"/>
      <c r="T1202"/>
      <c r="U1202" s="9">
        <f t="shared" si="441"/>
        <v>0</v>
      </c>
      <c r="V1202" s="9">
        <f t="shared" si="442"/>
        <v>0</v>
      </c>
      <c r="W1202" s="9">
        <f t="shared" si="443"/>
        <v>0</v>
      </c>
      <c r="X1202" s="9">
        <f t="shared" si="444"/>
        <v>0</v>
      </c>
      <c r="Y1202" s="9">
        <f t="shared" si="445"/>
        <v>0</v>
      </c>
      <c r="Z1202" s="9">
        <f t="shared" si="446"/>
        <v>0</v>
      </c>
      <c r="AA1202" s="9">
        <f t="shared" si="447"/>
        <v>0</v>
      </c>
      <c r="AB1202" s="9">
        <f t="shared" si="448"/>
        <v>0</v>
      </c>
      <c r="AN1202" s="10" t="str">
        <f t="shared" si="433"/>
        <v/>
      </c>
      <c r="AO1202" s="10">
        <f t="shared" si="434"/>
        <v>0</v>
      </c>
      <c r="AP1202" s="9" t="str">
        <f>IFERROR(VLOOKUP($AN1202,'Introduction probability'!$A$1:$L$128,5,FALSE),"0")</f>
        <v>0</v>
      </c>
      <c r="AQ1202" s="9" t="str">
        <f>IFERROR(VLOOKUP($AN1202,'Introduction probability'!$A$1:$L$128,6,FALSE),"0")</f>
        <v>0</v>
      </c>
      <c r="AR1202" s="9" t="str">
        <f>IFERROR(VLOOKUP($AN1202,'Introduction probability'!$A$1:$L$128,7,FALSE),"0")</f>
        <v>0</v>
      </c>
      <c r="AS1202" s="9" t="str">
        <f>IFERROR(VLOOKUP($AN1202,'Introduction probability'!$A$1:$L$128,8,FALSE),"0")</f>
        <v>0</v>
      </c>
      <c r="AT1202" s="9" t="str">
        <f>IFERROR(VLOOKUP($AN1202,'Introduction probability'!$A$1:$L$128,9,FALSE),"0")</f>
        <v>0</v>
      </c>
      <c r="AU1202" s="9" t="str">
        <f>IFERROR(VLOOKUP($AN1202,'Introduction probability'!$A$1:$L$128,10,FALSE),"0")</f>
        <v>0</v>
      </c>
      <c r="AV1202" s="9" t="str">
        <f>IFERROR(VLOOKUP($AN1202,'Introduction probability'!$A$1:$L$128,11,FALSE),"0")</f>
        <v>0</v>
      </c>
      <c r="AW1202" s="9" t="str">
        <f>IFERROR(VLOOKUP($AN1202,'Introduction probability'!$A$1:$L$128,12,FALSE),"0")</f>
        <v>0</v>
      </c>
      <c r="AY1202" s="2">
        <f t="shared" si="435"/>
        <v>0</v>
      </c>
      <c r="AZ1202" s="2">
        <f t="shared" si="436"/>
        <v>0</v>
      </c>
      <c r="BA1202" s="2">
        <f t="shared" si="449"/>
        <v>0</v>
      </c>
      <c r="BB1202" s="2">
        <f t="shared" si="450"/>
        <v>0</v>
      </c>
      <c r="BC1202" s="2">
        <f t="shared" si="451"/>
        <v>0</v>
      </c>
      <c r="BD1202" s="2">
        <f t="shared" si="452"/>
        <v>0</v>
      </c>
      <c r="BE1202" s="2">
        <f t="shared" si="453"/>
        <v>0</v>
      </c>
      <c r="BF1202" s="2">
        <f t="shared" si="454"/>
        <v>0</v>
      </c>
      <c r="BG1202" s="2">
        <f t="shared" si="455"/>
        <v>0</v>
      </c>
      <c r="BH1202" s="2">
        <f t="shared" si="456"/>
        <v>0</v>
      </c>
    </row>
    <row r="1203" spans="1:60" x14ac:dyDescent="0.25">
      <c r="A1203" s="1" t="s">
        <v>363</v>
      </c>
      <c r="B1203" s="1" t="s">
        <v>364</v>
      </c>
      <c r="C1203" s="1" t="s">
        <v>341</v>
      </c>
      <c r="D1203" s="1" t="s">
        <v>569</v>
      </c>
      <c r="E1203" s="1" t="s">
        <v>365</v>
      </c>
      <c r="F1203" s="1" t="s">
        <v>366</v>
      </c>
      <c r="G1203" s="1" t="s">
        <v>164</v>
      </c>
      <c r="H1203" s="1" t="s">
        <v>17</v>
      </c>
      <c r="I1203" s="1" t="s">
        <v>530</v>
      </c>
      <c r="J1203" s="1" t="s">
        <v>145</v>
      </c>
      <c r="K1203" s="1" t="s">
        <v>16</v>
      </c>
      <c r="L1203" s="1" t="s">
        <v>146</v>
      </c>
      <c r="M1203" s="2" t="str">
        <f t="shared" si="437"/>
        <v>UK9006031</v>
      </c>
      <c r="N1203" s="2" t="str">
        <f t="shared" si="438"/>
        <v>Coquet Island</v>
      </c>
      <c r="O1203" s="2" t="str">
        <f t="shared" si="439"/>
        <v>SPA</v>
      </c>
      <c r="P1203" s="2" t="str">
        <f t="shared" si="440"/>
        <v>H1330</v>
      </c>
      <c r="Q1203"/>
      <c r="R1203"/>
      <c r="S1203"/>
      <c r="T1203"/>
      <c r="U1203" s="9">
        <f t="shared" si="441"/>
        <v>0</v>
      </c>
      <c r="V1203" s="9">
        <f t="shared" si="442"/>
        <v>0</v>
      </c>
      <c r="W1203" s="9">
        <f t="shared" si="443"/>
        <v>0</v>
      </c>
      <c r="X1203" s="9">
        <f t="shared" si="444"/>
        <v>0</v>
      </c>
      <c r="Y1203" s="9">
        <f t="shared" si="445"/>
        <v>0</v>
      </c>
      <c r="Z1203" s="9">
        <f t="shared" si="446"/>
        <v>0</v>
      </c>
      <c r="AA1203" s="9">
        <f t="shared" si="447"/>
        <v>0</v>
      </c>
      <c r="AB1203" s="9">
        <f t="shared" si="448"/>
        <v>0</v>
      </c>
      <c r="AN1203" s="10" t="str">
        <f t="shared" si="433"/>
        <v/>
      </c>
      <c r="AO1203" s="10">
        <f t="shared" si="434"/>
        <v>0</v>
      </c>
      <c r="AP1203" s="9" t="str">
        <f>IFERROR(VLOOKUP($AN1203,'Introduction probability'!$A$1:$L$128,5,FALSE),"0")</f>
        <v>0</v>
      </c>
      <c r="AQ1203" s="9" t="str">
        <f>IFERROR(VLOOKUP($AN1203,'Introduction probability'!$A$1:$L$128,6,FALSE),"0")</f>
        <v>0</v>
      </c>
      <c r="AR1203" s="9" t="str">
        <f>IFERROR(VLOOKUP($AN1203,'Introduction probability'!$A$1:$L$128,7,FALSE),"0")</f>
        <v>0</v>
      </c>
      <c r="AS1203" s="9" t="str">
        <f>IFERROR(VLOOKUP($AN1203,'Introduction probability'!$A$1:$L$128,8,FALSE),"0")</f>
        <v>0</v>
      </c>
      <c r="AT1203" s="9" t="str">
        <f>IFERROR(VLOOKUP($AN1203,'Introduction probability'!$A$1:$L$128,9,FALSE),"0")</f>
        <v>0</v>
      </c>
      <c r="AU1203" s="9" t="str">
        <f>IFERROR(VLOOKUP($AN1203,'Introduction probability'!$A$1:$L$128,10,FALSE),"0")</f>
        <v>0</v>
      </c>
      <c r="AV1203" s="9" t="str">
        <f>IFERROR(VLOOKUP($AN1203,'Introduction probability'!$A$1:$L$128,11,FALSE),"0")</f>
        <v>0</v>
      </c>
      <c r="AW1203" s="9" t="str">
        <f>IFERROR(VLOOKUP($AN1203,'Introduction probability'!$A$1:$L$128,12,FALSE),"0")</f>
        <v>0</v>
      </c>
      <c r="AY1203" s="2">
        <f t="shared" si="435"/>
        <v>0</v>
      </c>
      <c r="AZ1203" s="2">
        <f t="shared" si="436"/>
        <v>0</v>
      </c>
      <c r="BA1203" s="2">
        <f t="shared" si="449"/>
        <v>0</v>
      </c>
      <c r="BB1203" s="2">
        <f t="shared" si="450"/>
        <v>0</v>
      </c>
      <c r="BC1203" s="2">
        <f t="shared" si="451"/>
        <v>0</v>
      </c>
      <c r="BD1203" s="2">
        <f t="shared" si="452"/>
        <v>0</v>
      </c>
      <c r="BE1203" s="2">
        <f t="shared" si="453"/>
        <v>0</v>
      </c>
      <c r="BF1203" s="2">
        <f t="shared" si="454"/>
        <v>0</v>
      </c>
      <c r="BG1203" s="2">
        <f t="shared" si="455"/>
        <v>0</v>
      </c>
      <c r="BH1203" s="2">
        <f t="shared" si="456"/>
        <v>0</v>
      </c>
    </row>
    <row r="1204" spans="1:60" x14ac:dyDescent="0.25">
      <c r="A1204" s="1" t="s">
        <v>363</v>
      </c>
      <c r="B1204" s="1" t="s">
        <v>364</v>
      </c>
      <c r="C1204" s="1" t="s">
        <v>341</v>
      </c>
      <c r="D1204" s="1" t="s">
        <v>569</v>
      </c>
      <c r="E1204" s="1" t="s">
        <v>365</v>
      </c>
      <c r="F1204" s="1" t="s">
        <v>366</v>
      </c>
      <c r="G1204" s="1" t="s">
        <v>164</v>
      </c>
      <c r="H1204" s="1" t="s">
        <v>17</v>
      </c>
      <c r="I1204" s="1" t="s">
        <v>593</v>
      </c>
      <c r="J1204" s="1" t="s">
        <v>151</v>
      </c>
      <c r="K1204" s="1" t="s">
        <v>16</v>
      </c>
      <c r="L1204" s="1" t="s">
        <v>146</v>
      </c>
      <c r="M1204" s="2" t="str">
        <f t="shared" si="437"/>
        <v>UK9006031</v>
      </c>
      <c r="N1204" s="2" t="str">
        <f t="shared" si="438"/>
        <v>Coquet Island</v>
      </c>
      <c r="O1204" s="2" t="str">
        <f t="shared" si="439"/>
        <v>SPA</v>
      </c>
      <c r="P1204" s="2" t="str">
        <f t="shared" si="440"/>
        <v>SH_3</v>
      </c>
      <c r="Q1204"/>
      <c r="R1204"/>
      <c r="S1204"/>
      <c r="T1204"/>
      <c r="U1204" s="9">
        <f t="shared" si="441"/>
        <v>0</v>
      </c>
      <c r="V1204" s="9">
        <f t="shared" si="442"/>
        <v>0</v>
      </c>
      <c r="W1204" s="9">
        <f t="shared" si="443"/>
        <v>0</v>
      </c>
      <c r="X1204" s="9">
        <f t="shared" si="444"/>
        <v>0</v>
      </c>
      <c r="Y1204" s="9">
        <f t="shared" si="445"/>
        <v>0</v>
      </c>
      <c r="Z1204" s="9">
        <f t="shared" si="446"/>
        <v>0</v>
      </c>
      <c r="AA1204" s="9">
        <f t="shared" si="447"/>
        <v>0</v>
      </c>
      <c r="AB1204" s="9">
        <f t="shared" si="448"/>
        <v>0</v>
      </c>
      <c r="AN1204" s="10" t="str">
        <f t="shared" si="433"/>
        <v/>
      </c>
      <c r="AO1204" s="10">
        <f t="shared" si="434"/>
        <v>0</v>
      </c>
      <c r="AP1204" s="9" t="str">
        <f>IFERROR(VLOOKUP($AN1204,'Introduction probability'!$A$1:$L$128,5,FALSE),"0")</f>
        <v>0</v>
      </c>
      <c r="AQ1204" s="9" t="str">
        <f>IFERROR(VLOOKUP($AN1204,'Introduction probability'!$A$1:$L$128,6,FALSE),"0")</f>
        <v>0</v>
      </c>
      <c r="AR1204" s="9" t="str">
        <f>IFERROR(VLOOKUP($AN1204,'Introduction probability'!$A$1:$L$128,7,FALSE),"0")</f>
        <v>0</v>
      </c>
      <c r="AS1204" s="9" t="str">
        <f>IFERROR(VLOOKUP($AN1204,'Introduction probability'!$A$1:$L$128,8,FALSE),"0")</f>
        <v>0</v>
      </c>
      <c r="AT1204" s="9" t="str">
        <f>IFERROR(VLOOKUP($AN1204,'Introduction probability'!$A$1:$L$128,9,FALSE),"0")</f>
        <v>0</v>
      </c>
      <c r="AU1204" s="9" t="str">
        <f>IFERROR(VLOOKUP($AN1204,'Introduction probability'!$A$1:$L$128,10,FALSE),"0")</f>
        <v>0</v>
      </c>
      <c r="AV1204" s="9" t="str">
        <f>IFERROR(VLOOKUP($AN1204,'Introduction probability'!$A$1:$L$128,11,FALSE),"0")</f>
        <v>0</v>
      </c>
      <c r="AW1204" s="9" t="str">
        <f>IFERROR(VLOOKUP($AN1204,'Introduction probability'!$A$1:$L$128,12,FALSE),"0")</f>
        <v>0</v>
      </c>
      <c r="AY1204" s="2">
        <f t="shared" si="435"/>
        <v>0</v>
      </c>
      <c r="AZ1204" s="2">
        <f t="shared" si="436"/>
        <v>0</v>
      </c>
      <c r="BA1204" s="2">
        <f t="shared" si="449"/>
        <v>0</v>
      </c>
      <c r="BB1204" s="2">
        <f t="shared" si="450"/>
        <v>0</v>
      </c>
      <c r="BC1204" s="2">
        <f t="shared" si="451"/>
        <v>0</v>
      </c>
      <c r="BD1204" s="2">
        <f t="shared" si="452"/>
        <v>0</v>
      </c>
      <c r="BE1204" s="2">
        <f t="shared" si="453"/>
        <v>0</v>
      </c>
      <c r="BF1204" s="2">
        <f t="shared" si="454"/>
        <v>0</v>
      </c>
      <c r="BG1204" s="2">
        <f t="shared" si="455"/>
        <v>0</v>
      </c>
      <c r="BH1204" s="2">
        <f t="shared" si="456"/>
        <v>0</v>
      </c>
    </row>
    <row r="1205" spans="1:60" x14ac:dyDescent="0.25">
      <c r="A1205" s="1" t="s">
        <v>363</v>
      </c>
      <c r="B1205" s="1" t="s">
        <v>364</v>
      </c>
      <c r="C1205" s="1" t="s">
        <v>341</v>
      </c>
      <c r="D1205" s="1" t="s">
        <v>564</v>
      </c>
      <c r="E1205" s="1" t="s">
        <v>149</v>
      </c>
      <c r="F1205" s="1" t="s">
        <v>150</v>
      </c>
      <c r="G1205" s="1" t="s">
        <v>164</v>
      </c>
      <c r="H1205" s="1" t="s">
        <v>17</v>
      </c>
      <c r="I1205" s="1" t="s">
        <v>535</v>
      </c>
      <c r="J1205" s="1" t="s">
        <v>257</v>
      </c>
      <c r="K1205" s="1" t="s">
        <v>16</v>
      </c>
      <c r="L1205" s="1" t="s">
        <v>146</v>
      </c>
      <c r="M1205" s="2" t="str">
        <f t="shared" si="437"/>
        <v>UK9006031</v>
      </c>
      <c r="N1205" s="2" t="str">
        <f t="shared" si="438"/>
        <v>Coquet Island</v>
      </c>
      <c r="O1205" s="2" t="str">
        <f t="shared" si="439"/>
        <v>SPA</v>
      </c>
      <c r="P1205" s="2" t="str">
        <f t="shared" si="440"/>
        <v>H1210</v>
      </c>
      <c r="Q1205"/>
      <c r="R1205"/>
      <c r="S1205"/>
      <c r="T1205"/>
      <c r="U1205" s="9">
        <f t="shared" si="441"/>
        <v>0</v>
      </c>
      <c r="V1205" s="9">
        <f t="shared" si="442"/>
        <v>0</v>
      </c>
      <c r="W1205" s="9">
        <f t="shared" si="443"/>
        <v>0</v>
      </c>
      <c r="X1205" s="9">
        <f t="shared" si="444"/>
        <v>0</v>
      </c>
      <c r="Y1205" s="9">
        <f t="shared" si="445"/>
        <v>0</v>
      </c>
      <c r="Z1205" s="9">
        <f t="shared" si="446"/>
        <v>0</v>
      </c>
      <c r="AA1205" s="9">
        <f t="shared" si="447"/>
        <v>0</v>
      </c>
      <c r="AB1205" s="9">
        <f t="shared" si="448"/>
        <v>0</v>
      </c>
      <c r="AN1205" s="10" t="str">
        <f t="shared" si="433"/>
        <v/>
      </c>
      <c r="AO1205" s="10">
        <f t="shared" si="434"/>
        <v>0</v>
      </c>
      <c r="AP1205" s="9" t="str">
        <f>IFERROR(VLOOKUP($AN1205,'Introduction probability'!$A$1:$L$128,5,FALSE),"0")</f>
        <v>0</v>
      </c>
      <c r="AQ1205" s="9" t="str">
        <f>IFERROR(VLOOKUP($AN1205,'Introduction probability'!$A$1:$L$128,6,FALSE),"0")</f>
        <v>0</v>
      </c>
      <c r="AR1205" s="9" t="str">
        <f>IFERROR(VLOOKUP($AN1205,'Introduction probability'!$A$1:$L$128,7,FALSE),"0")</f>
        <v>0</v>
      </c>
      <c r="AS1205" s="9" t="str">
        <f>IFERROR(VLOOKUP($AN1205,'Introduction probability'!$A$1:$L$128,8,FALSE),"0")</f>
        <v>0</v>
      </c>
      <c r="AT1205" s="9" t="str">
        <f>IFERROR(VLOOKUP($AN1205,'Introduction probability'!$A$1:$L$128,9,FALSE),"0")</f>
        <v>0</v>
      </c>
      <c r="AU1205" s="9" t="str">
        <f>IFERROR(VLOOKUP($AN1205,'Introduction probability'!$A$1:$L$128,10,FALSE),"0")</f>
        <v>0</v>
      </c>
      <c r="AV1205" s="9" t="str">
        <f>IFERROR(VLOOKUP($AN1205,'Introduction probability'!$A$1:$L$128,11,FALSE),"0")</f>
        <v>0</v>
      </c>
      <c r="AW1205" s="9" t="str">
        <f>IFERROR(VLOOKUP($AN1205,'Introduction probability'!$A$1:$L$128,12,FALSE),"0")</f>
        <v>0</v>
      </c>
      <c r="AY1205" s="2">
        <f t="shared" si="435"/>
        <v>0</v>
      </c>
      <c r="AZ1205" s="2">
        <f t="shared" si="436"/>
        <v>0</v>
      </c>
      <c r="BA1205" s="2">
        <f t="shared" si="449"/>
        <v>0</v>
      </c>
      <c r="BB1205" s="2">
        <f t="shared" si="450"/>
        <v>0</v>
      </c>
      <c r="BC1205" s="2">
        <f t="shared" si="451"/>
        <v>0</v>
      </c>
      <c r="BD1205" s="2">
        <f t="shared" si="452"/>
        <v>0</v>
      </c>
      <c r="BE1205" s="2">
        <f t="shared" si="453"/>
        <v>0</v>
      </c>
      <c r="BF1205" s="2">
        <f t="shared" si="454"/>
        <v>0</v>
      </c>
      <c r="BG1205" s="2">
        <f t="shared" si="455"/>
        <v>0</v>
      </c>
      <c r="BH1205" s="2">
        <f t="shared" si="456"/>
        <v>0</v>
      </c>
    </row>
    <row r="1206" spans="1:60" x14ac:dyDescent="0.25">
      <c r="A1206" s="1" t="s">
        <v>363</v>
      </c>
      <c r="B1206" s="1" t="s">
        <v>364</v>
      </c>
      <c r="C1206" s="1" t="s">
        <v>341</v>
      </c>
      <c r="D1206" s="1" t="s">
        <v>564</v>
      </c>
      <c r="E1206" s="1" t="s">
        <v>149</v>
      </c>
      <c r="F1206" s="1" t="s">
        <v>150</v>
      </c>
      <c r="G1206" s="1" t="s">
        <v>164</v>
      </c>
      <c r="H1206" s="1" t="s">
        <v>17</v>
      </c>
      <c r="I1206" s="1" t="s">
        <v>530</v>
      </c>
      <c r="J1206" s="1" t="s">
        <v>145</v>
      </c>
      <c r="K1206" s="1" t="s">
        <v>16</v>
      </c>
      <c r="L1206" s="1" t="s">
        <v>146</v>
      </c>
      <c r="M1206" s="2" t="str">
        <f t="shared" si="437"/>
        <v>UK9006031</v>
      </c>
      <c r="N1206" s="2" t="str">
        <f t="shared" si="438"/>
        <v>Coquet Island</v>
      </c>
      <c r="O1206" s="2" t="str">
        <f t="shared" si="439"/>
        <v>SPA</v>
      </c>
      <c r="P1206" s="2" t="str">
        <f t="shared" si="440"/>
        <v>H1330</v>
      </c>
      <c r="Q1206"/>
      <c r="R1206"/>
      <c r="S1206"/>
      <c r="T1206"/>
      <c r="U1206" s="9">
        <f t="shared" si="441"/>
        <v>0</v>
      </c>
      <c r="V1206" s="9">
        <f t="shared" si="442"/>
        <v>0</v>
      </c>
      <c r="W1206" s="9">
        <f t="shared" si="443"/>
        <v>0</v>
      </c>
      <c r="X1206" s="9">
        <f t="shared" si="444"/>
        <v>0</v>
      </c>
      <c r="Y1206" s="9">
        <f t="shared" si="445"/>
        <v>0</v>
      </c>
      <c r="Z1206" s="9">
        <f t="shared" si="446"/>
        <v>0</v>
      </c>
      <c r="AA1206" s="9">
        <f t="shared" si="447"/>
        <v>0</v>
      </c>
      <c r="AB1206" s="9">
        <f t="shared" si="448"/>
        <v>0</v>
      </c>
      <c r="AN1206" s="10" t="str">
        <f t="shared" si="433"/>
        <v/>
      </c>
      <c r="AO1206" s="10">
        <f t="shared" si="434"/>
        <v>0</v>
      </c>
      <c r="AP1206" s="9" t="str">
        <f>IFERROR(VLOOKUP($AN1206,'Introduction probability'!$A$1:$L$128,5,FALSE),"0")</f>
        <v>0</v>
      </c>
      <c r="AQ1206" s="9" t="str">
        <f>IFERROR(VLOOKUP($AN1206,'Introduction probability'!$A$1:$L$128,6,FALSE),"0")</f>
        <v>0</v>
      </c>
      <c r="AR1206" s="9" t="str">
        <f>IFERROR(VLOOKUP($AN1206,'Introduction probability'!$A$1:$L$128,7,FALSE),"0")</f>
        <v>0</v>
      </c>
      <c r="AS1206" s="9" t="str">
        <f>IFERROR(VLOOKUP($AN1206,'Introduction probability'!$A$1:$L$128,8,FALSE),"0")</f>
        <v>0</v>
      </c>
      <c r="AT1206" s="9" t="str">
        <f>IFERROR(VLOOKUP($AN1206,'Introduction probability'!$A$1:$L$128,9,FALSE),"0")</f>
        <v>0</v>
      </c>
      <c r="AU1206" s="9" t="str">
        <f>IFERROR(VLOOKUP($AN1206,'Introduction probability'!$A$1:$L$128,10,FALSE),"0")</f>
        <v>0</v>
      </c>
      <c r="AV1206" s="9" t="str">
        <f>IFERROR(VLOOKUP($AN1206,'Introduction probability'!$A$1:$L$128,11,FALSE),"0")</f>
        <v>0</v>
      </c>
      <c r="AW1206" s="9" t="str">
        <f>IFERROR(VLOOKUP($AN1206,'Introduction probability'!$A$1:$L$128,12,FALSE),"0")</f>
        <v>0</v>
      </c>
      <c r="AY1206" s="2">
        <f t="shared" si="435"/>
        <v>0</v>
      </c>
      <c r="AZ1206" s="2">
        <f t="shared" si="436"/>
        <v>0</v>
      </c>
      <c r="BA1206" s="2">
        <f t="shared" si="449"/>
        <v>0</v>
      </c>
      <c r="BB1206" s="2">
        <f t="shared" si="450"/>
        <v>0</v>
      </c>
      <c r="BC1206" s="2">
        <f t="shared" si="451"/>
        <v>0</v>
      </c>
      <c r="BD1206" s="2">
        <f t="shared" si="452"/>
        <v>0</v>
      </c>
      <c r="BE1206" s="2">
        <f t="shared" si="453"/>
        <v>0</v>
      </c>
      <c r="BF1206" s="2">
        <f t="shared" si="454"/>
        <v>0</v>
      </c>
      <c r="BG1206" s="2">
        <f t="shared" si="455"/>
        <v>0</v>
      </c>
      <c r="BH1206" s="2">
        <f t="shared" si="456"/>
        <v>0</v>
      </c>
    </row>
    <row r="1207" spans="1:60" x14ac:dyDescent="0.25">
      <c r="A1207" s="1" t="s">
        <v>363</v>
      </c>
      <c r="B1207" s="1" t="s">
        <v>364</v>
      </c>
      <c r="C1207" s="1" t="s">
        <v>341</v>
      </c>
      <c r="D1207" s="1" t="s">
        <v>564</v>
      </c>
      <c r="E1207" s="1" t="s">
        <v>149</v>
      </c>
      <c r="F1207" s="1" t="s">
        <v>150</v>
      </c>
      <c r="G1207" s="1" t="s">
        <v>164</v>
      </c>
      <c r="H1207" s="1" t="s">
        <v>17</v>
      </c>
      <c r="I1207" s="1" t="s">
        <v>593</v>
      </c>
      <c r="J1207" s="1" t="s">
        <v>151</v>
      </c>
      <c r="K1207" s="1" t="s">
        <v>16</v>
      </c>
      <c r="L1207" s="1" t="s">
        <v>146</v>
      </c>
      <c r="M1207" s="2" t="str">
        <f t="shared" si="437"/>
        <v>UK9006031</v>
      </c>
      <c r="N1207" s="2" t="str">
        <f t="shared" si="438"/>
        <v>Coquet Island</v>
      </c>
      <c r="O1207" s="2" t="str">
        <f t="shared" si="439"/>
        <v>SPA</v>
      </c>
      <c r="P1207" s="2" t="str">
        <f t="shared" si="440"/>
        <v>SH_3</v>
      </c>
      <c r="Q1207"/>
      <c r="R1207"/>
      <c r="S1207"/>
      <c r="T1207"/>
      <c r="U1207" s="9">
        <f t="shared" si="441"/>
        <v>0</v>
      </c>
      <c r="V1207" s="9">
        <f t="shared" si="442"/>
        <v>0</v>
      </c>
      <c r="W1207" s="9">
        <f t="shared" si="443"/>
        <v>0</v>
      </c>
      <c r="X1207" s="9">
        <f t="shared" si="444"/>
        <v>0</v>
      </c>
      <c r="Y1207" s="9">
        <f t="shared" si="445"/>
        <v>0</v>
      </c>
      <c r="Z1207" s="9">
        <f t="shared" si="446"/>
        <v>0</v>
      </c>
      <c r="AA1207" s="9">
        <f t="shared" si="447"/>
        <v>0</v>
      </c>
      <c r="AB1207" s="9">
        <f t="shared" si="448"/>
        <v>0</v>
      </c>
      <c r="AN1207" s="10" t="str">
        <f t="shared" si="433"/>
        <v/>
      </c>
      <c r="AO1207" s="10">
        <f t="shared" si="434"/>
        <v>0</v>
      </c>
      <c r="AP1207" s="9" t="str">
        <f>IFERROR(VLOOKUP($AN1207,'Introduction probability'!$A$1:$L$128,5,FALSE),"0")</f>
        <v>0</v>
      </c>
      <c r="AQ1207" s="9" t="str">
        <f>IFERROR(VLOOKUP($AN1207,'Introduction probability'!$A$1:$L$128,6,FALSE),"0")</f>
        <v>0</v>
      </c>
      <c r="AR1207" s="9" t="str">
        <f>IFERROR(VLOOKUP($AN1207,'Introduction probability'!$A$1:$L$128,7,FALSE),"0")</f>
        <v>0</v>
      </c>
      <c r="AS1207" s="9" t="str">
        <f>IFERROR(VLOOKUP($AN1207,'Introduction probability'!$A$1:$L$128,8,FALSE),"0")</f>
        <v>0</v>
      </c>
      <c r="AT1207" s="9" t="str">
        <f>IFERROR(VLOOKUP($AN1207,'Introduction probability'!$A$1:$L$128,9,FALSE),"0")</f>
        <v>0</v>
      </c>
      <c r="AU1207" s="9" t="str">
        <f>IFERROR(VLOOKUP($AN1207,'Introduction probability'!$A$1:$L$128,10,FALSE),"0")</f>
        <v>0</v>
      </c>
      <c r="AV1207" s="9" t="str">
        <f>IFERROR(VLOOKUP($AN1207,'Introduction probability'!$A$1:$L$128,11,FALSE),"0")</f>
        <v>0</v>
      </c>
      <c r="AW1207" s="9" t="str">
        <f>IFERROR(VLOOKUP($AN1207,'Introduction probability'!$A$1:$L$128,12,FALSE),"0")</f>
        <v>0</v>
      </c>
      <c r="AY1207" s="2">
        <f t="shared" si="435"/>
        <v>0</v>
      </c>
      <c r="AZ1207" s="2">
        <f t="shared" si="436"/>
        <v>0</v>
      </c>
      <c r="BA1207" s="2">
        <f t="shared" si="449"/>
        <v>0</v>
      </c>
      <c r="BB1207" s="2">
        <f t="shared" si="450"/>
        <v>0</v>
      </c>
      <c r="BC1207" s="2">
        <f t="shared" si="451"/>
        <v>0</v>
      </c>
      <c r="BD1207" s="2">
        <f t="shared" si="452"/>
        <v>0</v>
      </c>
      <c r="BE1207" s="2">
        <f t="shared" si="453"/>
        <v>0</v>
      </c>
      <c r="BF1207" s="2">
        <f t="shared" si="454"/>
        <v>0</v>
      </c>
      <c r="BG1207" s="2">
        <f t="shared" si="455"/>
        <v>0</v>
      </c>
      <c r="BH1207" s="2">
        <f t="shared" si="456"/>
        <v>0</v>
      </c>
    </row>
    <row r="1208" spans="1:60" x14ac:dyDescent="0.25">
      <c r="A1208" s="1" t="s">
        <v>363</v>
      </c>
      <c r="B1208" s="1" t="s">
        <v>364</v>
      </c>
      <c r="C1208" s="1" t="s">
        <v>341</v>
      </c>
      <c r="D1208" s="1" t="s">
        <v>570</v>
      </c>
      <c r="E1208" s="1" t="s">
        <v>367</v>
      </c>
      <c r="F1208" s="1" t="s">
        <v>368</v>
      </c>
      <c r="G1208" s="1" t="s">
        <v>164</v>
      </c>
      <c r="H1208" s="1" t="s">
        <v>17</v>
      </c>
      <c r="I1208" s="1" t="s">
        <v>535</v>
      </c>
      <c r="J1208" s="1" t="s">
        <v>257</v>
      </c>
      <c r="K1208" s="1" t="s">
        <v>16</v>
      </c>
      <c r="L1208" s="1" t="s">
        <v>146</v>
      </c>
      <c r="M1208" s="2" t="str">
        <f t="shared" si="437"/>
        <v>UK9006031</v>
      </c>
      <c r="N1208" s="2" t="str">
        <f t="shared" si="438"/>
        <v>Coquet Island</v>
      </c>
      <c r="O1208" s="2" t="str">
        <f t="shared" si="439"/>
        <v>SPA</v>
      </c>
      <c r="P1208" s="2" t="str">
        <f t="shared" si="440"/>
        <v>H1210</v>
      </c>
      <c r="Q1208"/>
      <c r="R1208"/>
      <c r="S1208"/>
      <c r="T1208"/>
      <c r="U1208" s="9">
        <f t="shared" si="441"/>
        <v>0</v>
      </c>
      <c r="V1208" s="9">
        <f t="shared" si="442"/>
        <v>0</v>
      </c>
      <c r="W1208" s="9">
        <f t="shared" si="443"/>
        <v>0</v>
      </c>
      <c r="X1208" s="9">
        <f t="shared" si="444"/>
        <v>0</v>
      </c>
      <c r="Y1208" s="9">
        <f t="shared" si="445"/>
        <v>0</v>
      </c>
      <c r="Z1208" s="9">
        <f t="shared" si="446"/>
        <v>0</v>
      </c>
      <c r="AA1208" s="9">
        <f t="shared" si="447"/>
        <v>0</v>
      </c>
      <c r="AB1208" s="9">
        <f t="shared" si="448"/>
        <v>0</v>
      </c>
      <c r="AN1208" s="10" t="str">
        <f t="shared" si="433"/>
        <v/>
      </c>
      <c r="AO1208" s="10">
        <f t="shared" si="434"/>
        <v>0</v>
      </c>
      <c r="AP1208" s="9" t="str">
        <f>IFERROR(VLOOKUP($AN1208,'Introduction probability'!$A$1:$L$128,5,FALSE),"0")</f>
        <v>0</v>
      </c>
      <c r="AQ1208" s="9" t="str">
        <f>IFERROR(VLOOKUP($AN1208,'Introduction probability'!$A$1:$L$128,6,FALSE),"0")</f>
        <v>0</v>
      </c>
      <c r="AR1208" s="9" t="str">
        <f>IFERROR(VLOOKUP($AN1208,'Introduction probability'!$A$1:$L$128,7,FALSE),"0")</f>
        <v>0</v>
      </c>
      <c r="AS1208" s="9" t="str">
        <f>IFERROR(VLOOKUP($AN1208,'Introduction probability'!$A$1:$L$128,8,FALSE),"0")</f>
        <v>0</v>
      </c>
      <c r="AT1208" s="9" t="str">
        <f>IFERROR(VLOOKUP($AN1208,'Introduction probability'!$A$1:$L$128,9,FALSE),"0")</f>
        <v>0</v>
      </c>
      <c r="AU1208" s="9" t="str">
        <f>IFERROR(VLOOKUP($AN1208,'Introduction probability'!$A$1:$L$128,10,FALSE),"0")</f>
        <v>0</v>
      </c>
      <c r="AV1208" s="9" t="str">
        <f>IFERROR(VLOOKUP($AN1208,'Introduction probability'!$A$1:$L$128,11,FALSE),"0")</f>
        <v>0</v>
      </c>
      <c r="AW1208" s="9" t="str">
        <f>IFERROR(VLOOKUP($AN1208,'Introduction probability'!$A$1:$L$128,12,FALSE),"0")</f>
        <v>0</v>
      </c>
      <c r="AY1208" s="2">
        <f t="shared" si="435"/>
        <v>0</v>
      </c>
      <c r="AZ1208" s="2">
        <f t="shared" si="436"/>
        <v>0</v>
      </c>
      <c r="BA1208" s="2">
        <f t="shared" si="449"/>
        <v>0</v>
      </c>
      <c r="BB1208" s="2">
        <f t="shared" si="450"/>
        <v>0</v>
      </c>
      <c r="BC1208" s="2">
        <f t="shared" si="451"/>
        <v>0</v>
      </c>
      <c r="BD1208" s="2">
        <f t="shared" si="452"/>
        <v>0</v>
      </c>
      <c r="BE1208" s="2">
        <f t="shared" si="453"/>
        <v>0</v>
      </c>
      <c r="BF1208" s="2">
        <f t="shared" si="454"/>
        <v>0</v>
      </c>
      <c r="BG1208" s="2">
        <f t="shared" si="455"/>
        <v>0</v>
      </c>
      <c r="BH1208" s="2">
        <f t="shared" si="456"/>
        <v>0</v>
      </c>
    </row>
    <row r="1209" spans="1:60" x14ac:dyDescent="0.25">
      <c r="A1209" s="1" t="s">
        <v>363</v>
      </c>
      <c r="B1209" s="1" t="s">
        <v>364</v>
      </c>
      <c r="C1209" s="1" t="s">
        <v>341</v>
      </c>
      <c r="D1209" s="1" t="s">
        <v>570</v>
      </c>
      <c r="E1209" s="1" t="s">
        <v>367</v>
      </c>
      <c r="F1209" s="1" t="s">
        <v>368</v>
      </c>
      <c r="G1209" s="1" t="s">
        <v>164</v>
      </c>
      <c r="H1209" s="1" t="s">
        <v>17</v>
      </c>
      <c r="I1209" s="1" t="s">
        <v>530</v>
      </c>
      <c r="J1209" s="1" t="s">
        <v>145</v>
      </c>
      <c r="K1209" s="1" t="s">
        <v>16</v>
      </c>
      <c r="L1209" s="1" t="s">
        <v>146</v>
      </c>
      <c r="M1209" s="2" t="str">
        <f t="shared" si="437"/>
        <v>UK9006031</v>
      </c>
      <c r="N1209" s="2" t="str">
        <f t="shared" si="438"/>
        <v>Coquet Island</v>
      </c>
      <c r="O1209" s="2" t="str">
        <f t="shared" si="439"/>
        <v>SPA</v>
      </c>
      <c r="P1209" s="2" t="str">
        <f t="shared" si="440"/>
        <v>H1330</v>
      </c>
      <c r="Q1209"/>
      <c r="R1209"/>
      <c r="S1209"/>
      <c r="T1209"/>
      <c r="U1209" s="9">
        <f t="shared" si="441"/>
        <v>0</v>
      </c>
      <c r="V1209" s="9">
        <f t="shared" si="442"/>
        <v>0</v>
      </c>
      <c r="W1209" s="9">
        <f t="shared" si="443"/>
        <v>0</v>
      </c>
      <c r="X1209" s="9">
        <f t="shared" si="444"/>
        <v>0</v>
      </c>
      <c r="Y1209" s="9">
        <f t="shared" si="445"/>
        <v>0</v>
      </c>
      <c r="Z1209" s="9">
        <f t="shared" si="446"/>
        <v>0</v>
      </c>
      <c r="AA1209" s="9">
        <f t="shared" si="447"/>
        <v>0</v>
      </c>
      <c r="AB1209" s="9">
        <f t="shared" si="448"/>
        <v>0</v>
      </c>
      <c r="AN1209" s="10" t="str">
        <f t="shared" si="433"/>
        <v/>
      </c>
      <c r="AO1209" s="10">
        <f t="shared" si="434"/>
        <v>0</v>
      </c>
      <c r="AP1209" s="9" t="str">
        <f>IFERROR(VLOOKUP($AN1209,'Introduction probability'!$A$1:$L$128,5,FALSE),"0")</f>
        <v>0</v>
      </c>
      <c r="AQ1209" s="9" t="str">
        <f>IFERROR(VLOOKUP($AN1209,'Introduction probability'!$A$1:$L$128,6,FALSE),"0")</f>
        <v>0</v>
      </c>
      <c r="AR1209" s="9" t="str">
        <f>IFERROR(VLOOKUP($AN1209,'Introduction probability'!$A$1:$L$128,7,FALSE),"0")</f>
        <v>0</v>
      </c>
      <c r="AS1209" s="9" t="str">
        <f>IFERROR(VLOOKUP($AN1209,'Introduction probability'!$A$1:$L$128,8,FALSE),"0")</f>
        <v>0</v>
      </c>
      <c r="AT1209" s="9" t="str">
        <f>IFERROR(VLOOKUP($AN1209,'Introduction probability'!$A$1:$L$128,9,FALSE),"0")</f>
        <v>0</v>
      </c>
      <c r="AU1209" s="9" t="str">
        <f>IFERROR(VLOOKUP($AN1209,'Introduction probability'!$A$1:$L$128,10,FALSE),"0")</f>
        <v>0</v>
      </c>
      <c r="AV1209" s="9" t="str">
        <f>IFERROR(VLOOKUP($AN1209,'Introduction probability'!$A$1:$L$128,11,FALSE),"0")</f>
        <v>0</v>
      </c>
      <c r="AW1209" s="9" t="str">
        <f>IFERROR(VLOOKUP($AN1209,'Introduction probability'!$A$1:$L$128,12,FALSE),"0")</f>
        <v>0</v>
      </c>
      <c r="AY1209" s="2">
        <f t="shared" si="435"/>
        <v>0</v>
      </c>
      <c r="AZ1209" s="2">
        <f t="shared" si="436"/>
        <v>0</v>
      </c>
      <c r="BA1209" s="2">
        <f t="shared" si="449"/>
        <v>0</v>
      </c>
      <c r="BB1209" s="2">
        <f t="shared" si="450"/>
        <v>0</v>
      </c>
      <c r="BC1209" s="2">
        <f t="shared" si="451"/>
        <v>0</v>
      </c>
      <c r="BD1209" s="2">
        <f t="shared" si="452"/>
        <v>0</v>
      </c>
      <c r="BE1209" s="2">
        <f t="shared" si="453"/>
        <v>0</v>
      </c>
      <c r="BF1209" s="2">
        <f t="shared" si="454"/>
        <v>0</v>
      </c>
      <c r="BG1209" s="2">
        <f t="shared" si="455"/>
        <v>0</v>
      </c>
      <c r="BH1209" s="2">
        <f t="shared" si="456"/>
        <v>0</v>
      </c>
    </row>
    <row r="1210" spans="1:60" x14ac:dyDescent="0.25">
      <c r="A1210" s="1" t="s">
        <v>363</v>
      </c>
      <c r="B1210" s="1" t="s">
        <v>364</v>
      </c>
      <c r="C1210" s="1" t="s">
        <v>341</v>
      </c>
      <c r="D1210" s="1" t="s">
        <v>570</v>
      </c>
      <c r="E1210" s="1" t="s">
        <v>367</v>
      </c>
      <c r="F1210" s="1" t="s">
        <v>368</v>
      </c>
      <c r="G1210" s="1" t="s">
        <v>164</v>
      </c>
      <c r="H1210" s="1" t="s">
        <v>17</v>
      </c>
      <c r="I1210" s="1" t="s">
        <v>593</v>
      </c>
      <c r="J1210" s="1" t="s">
        <v>151</v>
      </c>
      <c r="K1210" s="1" t="s">
        <v>16</v>
      </c>
      <c r="L1210" s="1" t="s">
        <v>146</v>
      </c>
      <c r="M1210" s="2" t="str">
        <f t="shared" si="437"/>
        <v>UK9006031</v>
      </c>
      <c r="N1210" s="2" t="str">
        <f t="shared" si="438"/>
        <v>Coquet Island</v>
      </c>
      <c r="O1210" s="2" t="str">
        <f t="shared" si="439"/>
        <v>SPA</v>
      </c>
      <c r="P1210" s="2" t="str">
        <f t="shared" si="440"/>
        <v>SH_3</v>
      </c>
      <c r="Q1210"/>
      <c r="R1210"/>
      <c r="S1210"/>
      <c r="T1210"/>
      <c r="U1210" s="9">
        <f t="shared" si="441"/>
        <v>0</v>
      </c>
      <c r="V1210" s="9">
        <f t="shared" si="442"/>
        <v>0</v>
      </c>
      <c r="W1210" s="9">
        <f t="shared" si="443"/>
        <v>0</v>
      </c>
      <c r="X1210" s="9">
        <f t="shared" si="444"/>
        <v>0</v>
      </c>
      <c r="Y1210" s="9">
        <f t="shared" si="445"/>
        <v>0</v>
      </c>
      <c r="Z1210" s="9">
        <f t="shared" si="446"/>
        <v>0</v>
      </c>
      <c r="AA1210" s="9">
        <f t="shared" si="447"/>
        <v>0</v>
      </c>
      <c r="AB1210" s="9">
        <f t="shared" si="448"/>
        <v>0</v>
      </c>
      <c r="AN1210" s="10" t="str">
        <f t="shared" si="433"/>
        <v/>
      </c>
      <c r="AO1210" s="10">
        <f t="shared" si="434"/>
        <v>0</v>
      </c>
      <c r="AP1210" s="9" t="str">
        <f>IFERROR(VLOOKUP($AN1210,'Introduction probability'!$A$1:$L$128,5,FALSE),"0")</f>
        <v>0</v>
      </c>
      <c r="AQ1210" s="9" t="str">
        <f>IFERROR(VLOOKUP($AN1210,'Introduction probability'!$A$1:$L$128,6,FALSE),"0")</f>
        <v>0</v>
      </c>
      <c r="AR1210" s="9" t="str">
        <f>IFERROR(VLOOKUP($AN1210,'Introduction probability'!$A$1:$L$128,7,FALSE),"0")</f>
        <v>0</v>
      </c>
      <c r="AS1210" s="9" t="str">
        <f>IFERROR(VLOOKUP($AN1210,'Introduction probability'!$A$1:$L$128,8,FALSE),"0")</f>
        <v>0</v>
      </c>
      <c r="AT1210" s="9" t="str">
        <f>IFERROR(VLOOKUP($AN1210,'Introduction probability'!$A$1:$L$128,9,FALSE),"0")</f>
        <v>0</v>
      </c>
      <c r="AU1210" s="9" t="str">
        <f>IFERROR(VLOOKUP($AN1210,'Introduction probability'!$A$1:$L$128,10,FALSE),"0")</f>
        <v>0</v>
      </c>
      <c r="AV1210" s="9" t="str">
        <f>IFERROR(VLOOKUP($AN1210,'Introduction probability'!$A$1:$L$128,11,FALSE),"0")</f>
        <v>0</v>
      </c>
      <c r="AW1210" s="9" t="str">
        <f>IFERROR(VLOOKUP($AN1210,'Introduction probability'!$A$1:$L$128,12,FALSE),"0")</f>
        <v>0</v>
      </c>
      <c r="AY1210" s="2">
        <f t="shared" si="435"/>
        <v>0</v>
      </c>
      <c r="AZ1210" s="2">
        <f t="shared" si="436"/>
        <v>0</v>
      </c>
      <c r="BA1210" s="2">
        <f t="shared" si="449"/>
        <v>0</v>
      </c>
      <c r="BB1210" s="2">
        <f t="shared" si="450"/>
        <v>0</v>
      </c>
      <c r="BC1210" s="2">
        <f t="shared" si="451"/>
        <v>0</v>
      </c>
      <c r="BD1210" s="2">
        <f t="shared" si="452"/>
        <v>0</v>
      </c>
      <c r="BE1210" s="2">
        <f t="shared" si="453"/>
        <v>0</v>
      </c>
      <c r="BF1210" s="2">
        <f t="shared" si="454"/>
        <v>0</v>
      </c>
      <c r="BG1210" s="2">
        <f t="shared" si="455"/>
        <v>0</v>
      </c>
      <c r="BH1210" s="2">
        <f t="shared" si="456"/>
        <v>0</v>
      </c>
    </row>
    <row r="1211" spans="1:60" x14ac:dyDescent="0.25">
      <c r="A1211" s="1" t="s">
        <v>363</v>
      </c>
      <c r="B1211" s="1" t="s">
        <v>364</v>
      </c>
      <c r="C1211" s="1" t="s">
        <v>341</v>
      </c>
      <c r="D1211" s="1" t="s">
        <v>563</v>
      </c>
      <c r="E1211" s="1" t="s">
        <v>351</v>
      </c>
      <c r="F1211" s="1" t="s">
        <v>352</v>
      </c>
      <c r="G1211" s="1" t="s">
        <v>164</v>
      </c>
      <c r="H1211" s="1" t="s">
        <v>17</v>
      </c>
      <c r="I1211" s="1" t="s">
        <v>535</v>
      </c>
      <c r="J1211" s="1" t="s">
        <v>257</v>
      </c>
      <c r="K1211" s="1" t="s">
        <v>16</v>
      </c>
      <c r="L1211" s="1" t="s">
        <v>146</v>
      </c>
      <c r="M1211" s="2" t="str">
        <f t="shared" si="437"/>
        <v>UK9006031</v>
      </c>
      <c r="N1211" s="2" t="str">
        <f t="shared" si="438"/>
        <v>Coquet Island</v>
      </c>
      <c r="O1211" s="2" t="str">
        <f t="shared" si="439"/>
        <v>SPA</v>
      </c>
      <c r="P1211" s="2" t="str">
        <f t="shared" si="440"/>
        <v>H1210</v>
      </c>
      <c r="Q1211"/>
      <c r="R1211"/>
      <c r="S1211"/>
      <c r="T1211"/>
      <c r="U1211" s="9">
        <f t="shared" si="441"/>
        <v>0</v>
      </c>
      <c r="V1211" s="9">
        <f t="shared" si="442"/>
        <v>0</v>
      </c>
      <c r="W1211" s="9">
        <f t="shared" si="443"/>
        <v>0</v>
      </c>
      <c r="X1211" s="9">
        <f t="shared" si="444"/>
        <v>0</v>
      </c>
      <c r="Y1211" s="9">
        <f t="shared" si="445"/>
        <v>0</v>
      </c>
      <c r="Z1211" s="9">
        <f t="shared" si="446"/>
        <v>0</v>
      </c>
      <c r="AA1211" s="9">
        <f t="shared" si="447"/>
        <v>0</v>
      </c>
      <c r="AB1211" s="9">
        <f t="shared" si="448"/>
        <v>0</v>
      </c>
      <c r="AN1211" s="10" t="str">
        <f t="shared" si="433"/>
        <v/>
      </c>
      <c r="AO1211" s="10">
        <f t="shared" si="434"/>
        <v>0</v>
      </c>
      <c r="AP1211" s="9" t="str">
        <f>IFERROR(VLOOKUP($AN1211,'Introduction probability'!$A$1:$L$128,5,FALSE),"0")</f>
        <v>0</v>
      </c>
      <c r="AQ1211" s="9" t="str">
        <f>IFERROR(VLOOKUP($AN1211,'Introduction probability'!$A$1:$L$128,6,FALSE),"0")</f>
        <v>0</v>
      </c>
      <c r="AR1211" s="9" t="str">
        <f>IFERROR(VLOOKUP($AN1211,'Introduction probability'!$A$1:$L$128,7,FALSE),"0")</f>
        <v>0</v>
      </c>
      <c r="AS1211" s="9" t="str">
        <f>IFERROR(VLOOKUP($AN1211,'Introduction probability'!$A$1:$L$128,8,FALSE),"0")</f>
        <v>0</v>
      </c>
      <c r="AT1211" s="9" t="str">
        <f>IFERROR(VLOOKUP($AN1211,'Introduction probability'!$A$1:$L$128,9,FALSE),"0")</f>
        <v>0</v>
      </c>
      <c r="AU1211" s="9" t="str">
        <f>IFERROR(VLOOKUP($AN1211,'Introduction probability'!$A$1:$L$128,10,FALSE),"0")</f>
        <v>0</v>
      </c>
      <c r="AV1211" s="9" t="str">
        <f>IFERROR(VLOOKUP($AN1211,'Introduction probability'!$A$1:$L$128,11,FALSE),"0")</f>
        <v>0</v>
      </c>
      <c r="AW1211" s="9" t="str">
        <f>IFERROR(VLOOKUP($AN1211,'Introduction probability'!$A$1:$L$128,12,FALSE),"0")</f>
        <v>0</v>
      </c>
      <c r="AY1211" s="2">
        <f t="shared" si="435"/>
        <v>0</v>
      </c>
      <c r="AZ1211" s="2">
        <f t="shared" si="436"/>
        <v>0</v>
      </c>
      <c r="BA1211" s="2">
        <f t="shared" si="449"/>
        <v>0</v>
      </c>
      <c r="BB1211" s="2">
        <f t="shared" si="450"/>
        <v>0</v>
      </c>
      <c r="BC1211" s="2">
        <f t="shared" si="451"/>
        <v>0</v>
      </c>
      <c r="BD1211" s="2">
        <f t="shared" si="452"/>
        <v>0</v>
      </c>
      <c r="BE1211" s="2">
        <f t="shared" si="453"/>
        <v>0</v>
      </c>
      <c r="BF1211" s="2">
        <f t="shared" si="454"/>
        <v>0</v>
      </c>
      <c r="BG1211" s="2">
        <f t="shared" si="455"/>
        <v>0</v>
      </c>
      <c r="BH1211" s="2">
        <f t="shared" si="456"/>
        <v>0</v>
      </c>
    </row>
    <row r="1212" spans="1:60" x14ac:dyDescent="0.25">
      <c r="A1212" s="1" t="s">
        <v>363</v>
      </c>
      <c r="B1212" s="1" t="s">
        <v>364</v>
      </c>
      <c r="C1212" s="1" t="s">
        <v>341</v>
      </c>
      <c r="D1212" s="1" t="s">
        <v>563</v>
      </c>
      <c r="E1212" s="1" t="s">
        <v>351</v>
      </c>
      <c r="F1212" s="1" t="s">
        <v>352</v>
      </c>
      <c r="G1212" s="1" t="s">
        <v>164</v>
      </c>
      <c r="H1212" s="1" t="s">
        <v>17</v>
      </c>
      <c r="I1212" s="1" t="s">
        <v>530</v>
      </c>
      <c r="J1212" s="1" t="s">
        <v>145</v>
      </c>
      <c r="K1212" s="1" t="s">
        <v>16</v>
      </c>
      <c r="L1212" s="1" t="s">
        <v>146</v>
      </c>
      <c r="M1212" s="2" t="str">
        <f t="shared" si="437"/>
        <v>UK9006031</v>
      </c>
      <c r="N1212" s="2" t="str">
        <f t="shared" si="438"/>
        <v>Coquet Island</v>
      </c>
      <c r="O1212" s="2" t="str">
        <f t="shared" si="439"/>
        <v>SPA</v>
      </c>
      <c r="P1212" s="2" t="str">
        <f t="shared" si="440"/>
        <v>H1330</v>
      </c>
      <c r="Q1212"/>
      <c r="R1212"/>
      <c r="S1212"/>
      <c r="T1212"/>
      <c r="U1212" s="9">
        <f t="shared" si="441"/>
        <v>0</v>
      </c>
      <c r="V1212" s="9">
        <f t="shared" si="442"/>
        <v>0</v>
      </c>
      <c r="W1212" s="9">
        <f t="shared" si="443"/>
        <v>0</v>
      </c>
      <c r="X1212" s="9">
        <f t="shared" si="444"/>
        <v>0</v>
      </c>
      <c r="Y1212" s="9">
        <f t="shared" si="445"/>
        <v>0</v>
      </c>
      <c r="Z1212" s="9">
        <f t="shared" si="446"/>
        <v>0</v>
      </c>
      <c r="AA1212" s="9">
        <f t="shared" si="447"/>
        <v>0</v>
      </c>
      <c r="AB1212" s="9">
        <f t="shared" si="448"/>
        <v>0</v>
      </c>
      <c r="AN1212" s="10" t="str">
        <f t="shared" ref="AN1212:AN1275" si="457">CONCATENATE(R1211,S1211)</f>
        <v/>
      </c>
      <c r="AO1212" s="10">
        <f t="shared" ref="AO1212:AO1275" si="458">R1211</f>
        <v>0</v>
      </c>
      <c r="AP1212" s="9" t="str">
        <f>IFERROR(VLOOKUP($AN1212,'Introduction probability'!$A$1:$L$128,5,FALSE),"0")</f>
        <v>0</v>
      </c>
      <c r="AQ1212" s="9" t="str">
        <f>IFERROR(VLOOKUP($AN1212,'Introduction probability'!$A$1:$L$128,6,FALSE),"0")</f>
        <v>0</v>
      </c>
      <c r="AR1212" s="9" t="str">
        <f>IFERROR(VLOOKUP($AN1212,'Introduction probability'!$A$1:$L$128,7,FALSE),"0")</f>
        <v>0</v>
      </c>
      <c r="AS1212" s="9" t="str">
        <f>IFERROR(VLOOKUP($AN1212,'Introduction probability'!$A$1:$L$128,8,FALSE),"0")</f>
        <v>0</v>
      </c>
      <c r="AT1212" s="9" t="str">
        <f>IFERROR(VLOOKUP($AN1212,'Introduction probability'!$A$1:$L$128,9,FALSE),"0")</f>
        <v>0</v>
      </c>
      <c r="AU1212" s="9" t="str">
        <f>IFERROR(VLOOKUP($AN1212,'Introduction probability'!$A$1:$L$128,10,FALSE),"0")</f>
        <v>0</v>
      </c>
      <c r="AV1212" s="9" t="str">
        <f>IFERROR(VLOOKUP($AN1212,'Introduction probability'!$A$1:$L$128,11,FALSE),"0")</f>
        <v>0</v>
      </c>
      <c r="AW1212" s="9" t="str">
        <f>IFERROR(VLOOKUP($AN1212,'Introduction probability'!$A$1:$L$128,12,FALSE),"0")</f>
        <v>0</v>
      </c>
      <c r="AY1212" s="2">
        <f t="shared" ref="AY1212:AY1275" si="459">R1211</f>
        <v>0</v>
      </c>
      <c r="AZ1212" s="2">
        <f t="shared" ref="AZ1212:AZ1275" si="460">S1211</f>
        <v>0</v>
      </c>
      <c r="BA1212" s="2">
        <f t="shared" si="449"/>
        <v>0</v>
      </c>
      <c r="BB1212" s="2">
        <f t="shared" si="450"/>
        <v>0</v>
      </c>
      <c r="BC1212" s="2">
        <f t="shared" si="451"/>
        <v>0</v>
      </c>
      <c r="BD1212" s="2">
        <f t="shared" si="452"/>
        <v>0</v>
      </c>
      <c r="BE1212" s="2">
        <f t="shared" si="453"/>
        <v>0</v>
      </c>
      <c r="BF1212" s="2">
        <f t="shared" si="454"/>
        <v>0</v>
      </c>
      <c r="BG1212" s="2">
        <f t="shared" si="455"/>
        <v>0</v>
      </c>
      <c r="BH1212" s="2">
        <f t="shared" si="456"/>
        <v>0</v>
      </c>
    </row>
    <row r="1213" spans="1:60" x14ac:dyDescent="0.25">
      <c r="A1213" s="1" t="s">
        <v>363</v>
      </c>
      <c r="B1213" s="1" t="s">
        <v>364</v>
      </c>
      <c r="C1213" s="1" t="s">
        <v>341</v>
      </c>
      <c r="D1213" s="1" t="s">
        <v>563</v>
      </c>
      <c r="E1213" s="1" t="s">
        <v>351</v>
      </c>
      <c r="F1213" s="1" t="s">
        <v>352</v>
      </c>
      <c r="G1213" s="1" t="s">
        <v>164</v>
      </c>
      <c r="H1213" s="1" t="s">
        <v>17</v>
      </c>
      <c r="I1213" s="1" t="s">
        <v>593</v>
      </c>
      <c r="J1213" s="1" t="s">
        <v>151</v>
      </c>
      <c r="K1213" s="1" t="s">
        <v>16</v>
      </c>
      <c r="L1213" s="1" t="s">
        <v>146</v>
      </c>
      <c r="M1213" s="2" t="str">
        <f t="shared" si="437"/>
        <v>UK9006031</v>
      </c>
      <c r="N1213" s="2" t="str">
        <f t="shared" si="438"/>
        <v>Coquet Island</v>
      </c>
      <c r="O1213" s="2" t="str">
        <f t="shared" si="439"/>
        <v>SPA</v>
      </c>
      <c r="P1213" s="2" t="str">
        <f t="shared" si="440"/>
        <v>SH_3</v>
      </c>
      <c r="Q1213"/>
      <c r="R1213"/>
      <c r="S1213"/>
      <c r="T1213"/>
      <c r="U1213" s="9">
        <f t="shared" si="441"/>
        <v>0</v>
      </c>
      <c r="V1213" s="9">
        <f t="shared" si="442"/>
        <v>0</v>
      </c>
      <c r="W1213" s="9">
        <f t="shared" si="443"/>
        <v>0</v>
      </c>
      <c r="X1213" s="9">
        <f t="shared" si="444"/>
        <v>0</v>
      </c>
      <c r="Y1213" s="9">
        <f t="shared" si="445"/>
        <v>0</v>
      </c>
      <c r="Z1213" s="9">
        <f t="shared" si="446"/>
        <v>0</v>
      </c>
      <c r="AA1213" s="9">
        <f t="shared" si="447"/>
        <v>0</v>
      </c>
      <c r="AB1213" s="9">
        <f t="shared" si="448"/>
        <v>0</v>
      </c>
      <c r="AN1213" s="10" t="str">
        <f t="shared" si="457"/>
        <v/>
      </c>
      <c r="AO1213" s="10">
        <f t="shared" si="458"/>
        <v>0</v>
      </c>
      <c r="AP1213" s="9" t="str">
        <f>IFERROR(VLOOKUP($AN1213,'Introduction probability'!$A$1:$L$128,5,FALSE),"0")</f>
        <v>0</v>
      </c>
      <c r="AQ1213" s="9" t="str">
        <f>IFERROR(VLOOKUP($AN1213,'Introduction probability'!$A$1:$L$128,6,FALSE),"0")</f>
        <v>0</v>
      </c>
      <c r="AR1213" s="9" t="str">
        <f>IFERROR(VLOOKUP($AN1213,'Introduction probability'!$A$1:$L$128,7,FALSE),"0")</f>
        <v>0</v>
      </c>
      <c r="AS1213" s="9" t="str">
        <f>IFERROR(VLOOKUP($AN1213,'Introduction probability'!$A$1:$L$128,8,FALSE),"0")</f>
        <v>0</v>
      </c>
      <c r="AT1213" s="9" t="str">
        <f>IFERROR(VLOOKUP($AN1213,'Introduction probability'!$A$1:$L$128,9,FALSE),"0")</f>
        <v>0</v>
      </c>
      <c r="AU1213" s="9" t="str">
        <f>IFERROR(VLOOKUP($AN1213,'Introduction probability'!$A$1:$L$128,10,FALSE),"0")</f>
        <v>0</v>
      </c>
      <c r="AV1213" s="9" t="str">
        <f>IFERROR(VLOOKUP($AN1213,'Introduction probability'!$A$1:$L$128,11,FALSE),"0")</f>
        <v>0</v>
      </c>
      <c r="AW1213" s="9" t="str">
        <f>IFERROR(VLOOKUP($AN1213,'Introduction probability'!$A$1:$L$128,12,FALSE),"0")</f>
        <v>0</v>
      </c>
      <c r="AY1213" s="2">
        <f t="shared" si="459"/>
        <v>0</v>
      </c>
      <c r="AZ1213" s="2">
        <f t="shared" si="460"/>
        <v>0</v>
      </c>
      <c r="BA1213" s="2">
        <f t="shared" si="449"/>
        <v>0</v>
      </c>
      <c r="BB1213" s="2">
        <f t="shared" si="450"/>
        <v>0</v>
      </c>
      <c r="BC1213" s="2">
        <f t="shared" si="451"/>
        <v>0</v>
      </c>
      <c r="BD1213" s="2">
        <f t="shared" si="452"/>
        <v>0</v>
      </c>
      <c r="BE1213" s="2">
        <f t="shared" si="453"/>
        <v>0</v>
      </c>
      <c r="BF1213" s="2">
        <f t="shared" si="454"/>
        <v>0</v>
      </c>
      <c r="BG1213" s="2">
        <f t="shared" si="455"/>
        <v>0</v>
      </c>
      <c r="BH1213" s="2">
        <f t="shared" si="456"/>
        <v>0</v>
      </c>
    </row>
    <row r="1214" spans="1:60" x14ac:dyDescent="0.25">
      <c r="A1214" s="1" t="s">
        <v>369</v>
      </c>
      <c r="B1214" s="1" t="s">
        <v>370</v>
      </c>
      <c r="C1214" s="1" t="s">
        <v>341</v>
      </c>
      <c r="D1214" s="1" t="s">
        <v>559</v>
      </c>
      <c r="E1214" s="1" t="s">
        <v>342</v>
      </c>
      <c r="F1214" s="1" t="s">
        <v>343</v>
      </c>
      <c r="G1214" s="1" t="s">
        <v>144</v>
      </c>
      <c r="H1214" s="1" t="s">
        <v>17</v>
      </c>
      <c r="I1214" s="1" t="s">
        <v>530</v>
      </c>
      <c r="J1214" s="1" t="s">
        <v>145</v>
      </c>
      <c r="K1214" s="1" t="s">
        <v>16</v>
      </c>
      <c r="L1214" s="1" t="s">
        <v>146</v>
      </c>
      <c r="M1214" s="2" t="str">
        <f t="shared" si="437"/>
        <v>UK9009261</v>
      </c>
      <c r="N1214" s="2" t="str">
        <f t="shared" si="438"/>
        <v>Deben Estuary</v>
      </c>
      <c r="O1214" s="2" t="str">
        <f t="shared" si="439"/>
        <v>SPA</v>
      </c>
      <c r="P1214" s="2" t="str">
        <f t="shared" si="440"/>
        <v>H1330</v>
      </c>
      <c r="Q1214"/>
      <c r="R1214"/>
      <c r="S1214"/>
      <c r="T1214"/>
      <c r="U1214" s="9">
        <f t="shared" si="441"/>
        <v>0</v>
      </c>
      <c r="V1214" s="9">
        <f t="shared" si="442"/>
        <v>0</v>
      </c>
      <c r="W1214" s="9">
        <f t="shared" si="443"/>
        <v>0</v>
      </c>
      <c r="X1214" s="9">
        <f t="shared" si="444"/>
        <v>0</v>
      </c>
      <c r="Y1214" s="9">
        <f t="shared" si="445"/>
        <v>0</v>
      </c>
      <c r="Z1214" s="9">
        <f t="shared" si="446"/>
        <v>0</v>
      </c>
      <c r="AA1214" s="9">
        <f t="shared" si="447"/>
        <v>0</v>
      </c>
      <c r="AB1214" s="9">
        <f t="shared" si="448"/>
        <v>0</v>
      </c>
      <c r="AN1214" s="10" t="str">
        <f t="shared" si="457"/>
        <v/>
      </c>
      <c r="AO1214" s="10">
        <f t="shared" si="458"/>
        <v>0</v>
      </c>
      <c r="AP1214" s="9" t="str">
        <f>IFERROR(VLOOKUP($AN1214,'Introduction probability'!$A$1:$L$128,5,FALSE),"0")</f>
        <v>0</v>
      </c>
      <c r="AQ1214" s="9" t="str">
        <f>IFERROR(VLOOKUP($AN1214,'Introduction probability'!$A$1:$L$128,6,FALSE),"0")</f>
        <v>0</v>
      </c>
      <c r="AR1214" s="9" t="str">
        <f>IFERROR(VLOOKUP($AN1214,'Introduction probability'!$A$1:$L$128,7,FALSE),"0")</f>
        <v>0</v>
      </c>
      <c r="AS1214" s="9" t="str">
        <f>IFERROR(VLOOKUP($AN1214,'Introduction probability'!$A$1:$L$128,8,FALSE),"0")</f>
        <v>0</v>
      </c>
      <c r="AT1214" s="9" t="str">
        <f>IFERROR(VLOOKUP($AN1214,'Introduction probability'!$A$1:$L$128,9,FALSE),"0")</f>
        <v>0</v>
      </c>
      <c r="AU1214" s="9" t="str">
        <f>IFERROR(VLOOKUP($AN1214,'Introduction probability'!$A$1:$L$128,10,FALSE),"0")</f>
        <v>0</v>
      </c>
      <c r="AV1214" s="9" t="str">
        <f>IFERROR(VLOOKUP($AN1214,'Introduction probability'!$A$1:$L$128,11,FALSE),"0")</f>
        <v>0</v>
      </c>
      <c r="AW1214" s="9" t="str">
        <f>IFERROR(VLOOKUP($AN1214,'Introduction probability'!$A$1:$L$128,12,FALSE),"0")</f>
        <v>0</v>
      </c>
      <c r="AY1214" s="2">
        <f t="shared" si="459"/>
        <v>0</v>
      </c>
      <c r="AZ1214" s="2">
        <f t="shared" si="460"/>
        <v>0</v>
      </c>
      <c r="BA1214" s="2">
        <f t="shared" si="449"/>
        <v>0</v>
      </c>
      <c r="BB1214" s="2">
        <f t="shared" si="450"/>
        <v>0</v>
      </c>
      <c r="BC1214" s="2">
        <f t="shared" si="451"/>
        <v>0</v>
      </c>
      <c r="BD1214" s="2">
        <f t="shared" si="452"/>
        <v>0</v>
      </c>
      <c r="BE1214" s="2">
        <f t="shared" si="453"/>
        <v>0</v>
      </c>
      <c r="BF1214" s="2">
        <f t="shared" si="454"/>
        <v>0</v>
      </c>
      <c r="BG1214" s="2">
        <f t="shared" si="455"/>
        <v>0</v>
      </c>
      <c r="BH1214" s="2">
        <f t="shared" si="456"/>
        <v>0</v>
      </c>
    </row>
    <row r="1215" spans="1:60" x14ac:dyDescent="0.25">
      <c r="A1215" s="1" t="s">
        <v>369</v>
      </c>
      <c r="B1215" s="1" t="s">
        <v>370</v>
      </c>
      <c r="C1215" s="1" t="s">
        <v>341</v>
      </c>
      <c r="D1215" s="1" t="s">
        <v>559</v>
      </c>
      <c r="E1215" s="1" t="s">
        <v>342</v>
      </c>
      <c r="F1215" s="1" t="s">
        <v>343</v>
      </c>
      <c r="G1215" s="1" t="s">
        <v>144</v>
      </c>
      <c r="H1215" s="1" t="s">
        <v>17</v>
      </c>
      <c r="I1215" s="1" t="s">
        <v>459</v>
      </c>
      <c r="J1215" s="1" t="s">
        <v>46</v>
      </c>
      <c r="K1215" s="1" t="s">
        <v>16</v>
      </c>
      <c r="L1215" s="1" t="s">
        <v>19</v>
      </c>
      <c r="M1215" s="2" t="str">
        <f t="shared" si="437"/>
        <v>UK9009261</v>
      </c>
      <c r="N1215" s="2" t="str">
        <f t="shared" si="438"/>
        <v>Deben Estuary</v>
      </c>
      <c r="O1215" s="2" t="str">
        <f t="shared" si="439"/>
        <v>SPA</v>
      </c>
      <c r="P1215" s="2" t="str">
        <f t="shared" si="440"/>
        <v>A2.4</v>
      </c>
      <c r="Q1215"/>
      <c r="R1215"/>
      <c r="S1215"/>
      <c r="T1215"/>
      <c r="U1215" s="9">
        <f t="shared" si="441"/>
        <v>0</v>
      </c>
      <c r="V1215" s="9">
        <f t="shared" si="442"/>
        <v>0</v>
      </c>
      <c r="W1215" s="9">
        <f t="shared" si="443"/>
        <v>0</v>
      </c>
      <c r="X1215" s="9">
        <f t="shared" si="444"/>
        <v>0</v>
      </c>
      <c r="Y1215" s="9">
        <f t="shared" si="445"/>
        <v>0</v>
      </c>
      <c r="Z1215" s="9">
        <f t="shared" si="446"/>
        <v>0</v>
      </c>
      <c r="AA1215" s="9">
        <f t="shared" si="447"/>
        <v>0</v>
      </c>
      <c r="AB1215" s="9">
        <f t="shared" si="448"/>
        <v>0</v>
      </c>
      <c r="AN1215" s="10" t="str">
        <f t="shared" si="457"/>
        <v/>
      </c>
      <c r="AO1215" s="10">
        <f t="shared" si="458"/>
        <v>0</v>
      </c>
      <c r="AP1215" s="9" t="str">
        <f>IFERROR(VLOOKUP($AN1215,'Introduction probability'!$A$1:$L$128,5,FALSE),"0")</f>
        <v>0</v>
      </c>
      <c r="AQ1215" s="9" t="str">
        <f>IFERROR(VLOOKUP($AN1215,'Introduction probability'!$A$1:$L$128,6,FALSE),"0")</f>
        <v>0</v>
      </c>
      <c r="AR1215" s="9" t="str">
        <f>IFERROR(VLOOKUP($AN1215,'Introduction probability'!$A$1:$L$128,7,FALSE),"0")</f>
        <v>0</v>
      </c>
      <c r="AS1215" s="9" t="str">
        <f>IFERROR(VLOOKUP($AN1215,'Introduction probability'!$A$1:$L$128,8,FALSE),"0")</f>
        <v>0</v>
      </c>
      <c r="AT1215" s="9" t="str">
        <f>IFERROR(VLOOKUP($AN1215,'Introduction probability'!$A$1:$L$128,9,FALSE),"0")</f>
        <v>0</v>
      </c>
      <c r="AU1215" s="9" t="str">
        <f>IFERROR(VLOOKUP($AN1215,'Introduction probability'!$A$1:$L$128,10,FALSE),"0")</f>
        <v>0</v>
      </c>
      <c r="AV1215" s="9" t="str">
        <f>IFERROR(VLOOKUP($AN1215,'Introduction probability'!$A$1:$L$128,11,FALSE),"0")</f>
        <v>0</v>
      </c>
      <c r="AW1215" s="9" t="str">
        <f>IFERROR(VLOOKUP($AN1215,'Introduction probability'!$A$1:$L$128,12,FALSE),"0")</f>
        <v>0</v>
      </c>
      <c r="AY1215" s="2">
        <f t="shared" si="459"/>
        <v>0</v>
      </c>
      <c r="AZ1215" s="2">
        <f t="shared" si="460"/>
        <v>0</v>
      </c>
      <c r="BA1215" s="2">
        <f t="shared" si="449"/>
        <v>0</v>
      </c>
      <c r="BB1215" s="2">
        <f t="shared" si="450"/>
        <v>0</v>
      </c>
      <c r="BC1215" s="2">
        <f t="shared" si="451"/>
        <v>0</v>
      </c>
      <c r="BD1215" s="2">
        <f t="shared" si="452"/>
        <v>0</v>
      </c>
      <c r="BE1215" s="2">
        <f t="shared" si="453"/>
        <v>0</v>
      </c>
      <c r="BF1215" s="2">
        <f t="shared" si="454"/>
        <v>0</v>
      </c>
      <c r="BG1215" s="2">
        <f t="shared" si="455"/>
        <v>0</v>
      </c>
      <c r="BH1215" s="2">
        <f t="shared" si="456"/>
        <v>0</v>
      </c>
    </row>
    <row r="1216" spans="1:60" x14ac:dyDescent="0.25">
      <c r="A1216" s="1" t="s">
        <v>369</v>
      </c>
      <c r="B1216" s="1" t="s">
        <v>370</v>
      </c>
      <c r="C1216" s="1" t="s">
        <v>341</v>
      </c>
      <c r="D1216" s="1" t="s">
        <v>559</v>
      </c>
      <c r="E1216" s="1" t="s">
        <v>342</v>
      </c>
      <c r="F1216" s="1" t="s">
        <v>343</v>
      </c>
      <c r="G1216" s="1" t="s">
        <v>144</v>
      </c>
      <c r="H1216" s="1" t="s">
        <v>17</v>
      </c>
      <c r="I1216" s="1" t="s">
        <v>444</v>
      </c>
      <c r="J1216" s="1" t="s">
        <v>27</v>
      </c>
      <c r="K1216" s="1" t="s">
        <v>16</v>
      </c>
      <c r="L1216" s="1" t="s">
        <v>19</v>
      </c>
      <c r="M1216" s="2" t="str">
        <f t="shared" si="437"/>
        <v>UK9009261</v>
      </c>
      <c r="N1216" s="2" t="str">
        <f t="shared" si="438"/>
        <v>Deben Estuary</v>
      </c>
      <c r="O1216" s="2" t="str">
        <f t="shared" si="439"/>
        <v>SPA</v>
      </c>
      <c r="P1216" s="2" t="str">
        <f t="shared" si="440"/>
        <v>A2.3</v>
      </c>
      <c r="Q1216"/>
      <c r="R1216"/>
      <c r="S1216"/>
      <c r="T1216"/>
      <c r="U1216" s="9">
        <f t="shared" si="441"/>
        <v>0</v>
      </c>
      <c r="V1216" s="9">
        <f t="shared" si="442"/>
        <v>0</v>
      </c>
      <c r="W1216" s="9">
        <f t="shared" si="443"/>
        <v>0</v>
      </c>
      <c r="X1216" s="9">
        <f t="shared" si="444"/>
        <v>0</v>
      </c>
      <c r="Y1216" s="9">
        <f t="shared" si="445"/>
        <v>0</v>
      </c>
      <c r="Z1216" s="9">
        <f t="shared" si="446"/>
        <v>0</v>
      </c>
      <c r="AA1216" s="9">
        <f t="shared" si="447"/>
        <v>0</v>
      </c>
      <c r="AB1216" s="9">
        <f t="shared" si="448"/>
        <v>0</v>
      </c>
      <c r="AN1216" s="10" t="str">
        <f t="shared" si="457"/>
        <v/>
      </c>
      <c r="AO1216" s="10">
        <f t="shared" si="458"/>
        <v>0</v>
      </c>
      <c r="AP1216" s="9" t="str">
        <f>IFERROR(VLOOKUP($AN1216,'Introduction probability'!$A$1:$L$128,5,FALSE),"0")</f>
        <v>0</v>
      </c>
      <c r="AQ1216" s="9" t="str">
        <f>IFERROR(VLOOKUP($AN1216,'Introduction probability'!$A$1:$L$128,6,FALSE),"0")</f>
        <v>0</v>
      </c>
      <c r="AR1216" s="9" t="str">
        <f>IFERROR(VLOOKUP($AN1216,'Introduction probability'!$A$1:$L$128,7,FALSE),"0")</f>
        <v>0</v>
      </c>
      <c r="AS1216" s="9" t="str">
        <f>IFERROR(VLOOKUP($AN1216,'Introduction probability'!$A$1:$L$128,8,FALSE),"0")</f>
        <v>0</v>
      </c>
      <c r="AT1216" s="9" t="str">
        <f>IFERROR(VLOOKUP($AN1216,'Introduction probability'!$A$1:$L$128,9,FALSE),"0")</f>
        <v>0</v>
      </c>
      <c r="AU1216" s="9" t="str">
        <f>IFERROR(VLOOKUP($AN1216,'Introduction probability'!$A$1:$L$128,10,FALSE),"0")</f>
        <v>0</v>
      </c>
      <c r="AV1216" s="9" t="str">
        <f>IFERROR(VLOOKUP($AN1216,'Introduction probability'!$A$1:$L$128,11,FALSE),"0")</f>
        <v>0</v>
      </c>
      <c r="AW1216" s="9" t="str">
        <f>IFERROR(VLOOKUP($AN1216,'Introduction probability'!$A$1:$L$128,12,FALSE),"0")</f>
        <v>0</v>
      </c>
      <c r="AY1216" s="2">
        <f t="shared" si="459"/>
        <v>0</v>
      </c>
      <c r="AZ1216" s="2">
        <f t="shared" si="460"/>
        <v>0</v>
      </c>
      <c r="BA1216" s="2">
        <f t="shared" si="449"/>
        <v>0</v>
      </c>
      <c r="BB1216" s="2">
        <f t="shared" si="450"/>
        <v>0</v>
      </c>
      <c r="BC1216" s="2">
        <f t="shared" si="451"/>
        <v>0</v>
      </c>
      <c r="BD1216" s="2">
        <f t="shared" si="452"/>
        <v>0</v>
      </c>
      <c r="BE1216" s="2">
        <f t="shared" si="453"/>
        <v>0</v>
      </c>
      <c r="BF1216" s="2">
        <f t="shared" si="454"/>
        <v>0</v>
      </c>
      <c r="BG1216" s="2">
        <f t="shared" si="455"/>
        <v>0</v>
      </c>
      <c r="BH1216" s="2">
        <f t="shared" si="456"/>
        <v>0</v>
      </c>
    </row>
    <row r="1217" spans="1:60" x14ac:dyDescent="0.25">
      <c r="A1217" s="1" t="s">
        <v>369</v>
      </c>
      <c r="B1217" s="1" t="s">
        <v>370</v>
      </c>
      <c r="C1217" s="1" t="s">
        <v>341</v>
      </c>
      <c r="D1217" s="1" t="s">
        <v>559</v>
      </c>
      <c r="E1217" s="1" t="s">
        <v>342</v>
      </c>
      <c r="F1217" s="1" t="s">
        <v>343</v>
      </c>
      <c r="G1217" s="1" t="s">
        <v>144</v>
      </c>
      <c r="H1217" s="1" t="s">
        <v>17</v>
      </c>
      <c r="I1217" s="1" t="s">
        <v>465</v>
      </c>
      <c r="J1217" s="1" t="s">
        <v>56</v>
      </c>
      <c r="K1217" s="1" t="s">
        <v>16</v>
      </c>
      <c r="L1217" s="1" t="s">
        <v>19</v>
      </c>
      <c r="M1217" s="2" t="str">
        <f t="shared" si="437"/>
        <v>UK9009261</v>
      </c>
      <c r="N1217" s="2" t="str">
        <f t="shared" si="438"/>
        <v>Deben Estuary</v>
      </c>
      <c r="O1217" s="2" t="str">
        <f t="shared" si="439"/>
        <v>SPA</v>
      </c>
      <c r="P1217" s="2" t="str">
        <f t="shared" si="440"/>
        <v>A2.2</v>
      </c>
      <c r="Q1217"/>
      <c r="R1217"/>
      <c r="S1217"/>
      <c r="T1217"/>
      <c r="U1217" s="9">
        <f t="shared" si="441"/>
        <v>0</v>
      </c>
      <c r="V1217" s="9">
        <f t="shared" si="442"/>
        <v>0</v>
      </c>
      <c r="W1217" s="9">
        <f t="shared" si="443"/>
        <v>0</v>
      </c>
      <c r="X1217" s="9">
        <f t="shared" si="444"/>
        <v>0</v>
      </c>
      <c r="Y1217" s="9">
        <f t="shared" si="445"/>
        <v>0</v>
      </c>
      <c r="Z1217" s="9">
        <f t="shared" si="446"/>
        <v>0</v>
      </c>
      <c r="AA1217" s="9">
        <f t="shared" si="447"/>
        <v>0</v>
      </c>
      <c r="AB1217" s="9">
        <f t="shared" si="448"/>
        <v>0</v>
      </c>
      <c r="AN1217" s="10" t="str">
        <f t="shared" si="457"/>
        <v/>
      </c>
      <c r="AO1217" s="10">
        <f t="shared" si="458"/>
        <v>0</v>
      </c>
      <c r="AP1217" s="9" t="str">
        <f>IFERROR(VLOOKUP($AN1217,'Introduction probability'!$A$1:$L$128,5,FALSE),"0")</f>
        <v>0</v>
      </c>
      <c r="AQ1217" s="9" t="str">
        <f>IFERROR(VLOOKUP($AN1217,'Introduction probability'!$A$1:$L$128,6,FALSE),"0")</f>
        <v>0</v>
      </c>
      <c r="AR1217" s="9" t="str">
        <f>IFERROR(VLOOKUP($AN1217,'Introduction probability'!$A$1:$L$128,7,FALSE),"0")</f>
        <v>0</v>
      </c>
      <c r="AS1217" s="9" t="str">
        <f>IFERROR(VLOOKUP($AN1217,'Introduction probability'!$A$1:$L$128,8,FALSE),"0")</f>
        <v>0</v>
      </c>
      <c r="AT1217" s="9" t="str">
        <f>IFERROR(VLOOKUP($AN1217,'Introduction probability'!$A$1:$L$128,9,FALSE),"0")</f>
        <v>0</v>
      </c>
      <c r="AU1217" s="9" t="str">
        <f>IFERROR(VLOOKUP($AN1217,'Introduction probability'!$A$1:$L$128,10,FALSE),"0")</f>
        <v>0</v>
      </c>
      <c r="AV1217" s="9" t="str">
        <f>IFERROR(VLOOKUP($AN1217,'Introduction probability'!$A$1:$L$128,11,FALSE),"0")</f>
        <v>0</v>
      </c>
      <c r="AW1217" s="9" t="str">
        <f>IFERROR(VLOOKUP($AN1217,'Introduction probability'!$A$1:$L$128,12,FALSE),"0")</f>
        <v>0</v>
      </c>
      <c r="AY1217" s="2">
        <f t="shared" si="459"/>
        <v>0</v>
      </c>
      <c r="AZ1217" s="2">
        <f t="shared" si="460"/>
        <v>0</v>
      </c>
      <c r="BA1217" s="2">
        <f t="shared" si="449"/>
        <v>0</v>
      </c>
      <c r="BB1217" s="2">
        <f t="shared" si="450"/>
        <v>0</v>
      </c>
      <c r="BC1217" s="2">
        <f t="shared" si="451"/>
        <v>0</v>
      </c>
      <c r="BD1217" s="2">
        <f t="shared" si="452"/>
        <v>0</v>
      </c>
      <c r="BE1217" s="2">
        <f t="shared" si="453"/>
        <v>0</v>
      </c>
      <c r="BF1217" s="2">
        <f t="shared" si="454"/>
        <v>0</v>
      </c>
      <c r="BG1217" s="2">
        <f t="shared" si="455"/>
        <v>0</v>
      </c>
      <c r="BH1217" s="2">
        <f t="shared" si="456"/>
        <v>0</v>
      </c>
    </row>
    <row r="1218" spans="1:60" x14ac:dyDescent="0.25">
      <c r="A1218" s="1" t="s">
        <v>369</v>
      </c>
      <c r="B1218" s="1" t="s">
        <v>370</v>
      </c>
      <c r="C1218" s="1" t="s">
        <v>341</v>
      </c>
      <c r="D1218" s="1" t="s">
        <v>559</v>
      </c>
      <c r="E1218" s="1" t="s">
        <v>342</v>
      </c>
      <c r="F1218" s="1" t="s">
        <v>343</v>
      </c>
      <c r="G1218" s="1" t="s">
        <v>144</v>
      </c>
      <c r="H1218" s="1" t="s">
        <v>17</v>
      </c>
      <c r="I1218" s="1" t="s">
        <v>543</v>
      </c>
      <c r="J1218" s="1" t="s">
        <v>148</v>
      </c>
      <c r="K1218" s="1" t="s">
        <v>16</v>
      </c>
      <c r="L1218" s="1" t="s">
        <v>146</v>
      </c>
      <c r="M1218" s="2" t="str">
        <f t="shared" si="437"/>
        <v>UK9009261</v>
      </c>
      <c r="N1218" s="2" t="str">
        <f t="shared" si="438"/>
        <v>Deben Estuary</v>
      </c>
      <c r="O1218" s="2" t="str">
        <f t="shared" si="439"/>
        <v>SPA</v>
      </c>
      <c r="P1218" s="2" t="str">
        <f t="shared" si="440"/>
        <v>H1310</v>
      </c>
      <c r="Q1218"/>
      <c r="R1218"/>
      <c r="S1218"/>
      <c r="T1218"/>
      <c r="U1218" s="9">
        <f t="shared" si="441"/>
        <v>0</v>
      </c>
      <c r="V1218" s="9">
        <f t="shared" si="442"/>
        <v>0</v>
      </c>
      <c r="W1218" s="9">
        <f t="shared" si="443"/>
        <v>0</v>
      </c>
      <c r="X1218" s="9">
        <f t="shared" si="444"/>
        <v>0</v>
      </c>
      <c r="Y1218" s="9">
        <f t="shared" si="445"/>
        <v>0</v>
      </c>
      <c r="Z1218" s="9">
        <f t="shared" si="446"/>
        <v>0</v>
      </c>
      <c r="AA1218" s="9">
        <f t="shared" si="447"/>
        <v>0</v>
      </c>
      <c r="AB1218" s="9">
        <f t="shared" si="448"/>
        <v>0</v>
      </c>
      <c r="AN1218" s="10" t="str">
        <f t="shared" si="457"/>
        <v/>
      </c>
      <c r="AO1218" s="10">
        <f t="shared" si="458"/>
        <v>0</v>
      </c>
      <c r="AP1218" s="9" t="str">
        <f>IFERROR(VLOOKUP($AN1218,'Introduction probability'!$A$1:$L$128,5,FALSE),"0")</f>
        <v>0</v>
      </c>
      <c r="AQ1218" s="9" t="str">
        <f>IFERROR(VLOOKUP($AN1218,'Introduction probability'!$A$1:$L$128,6,FALSE),"0")</f>
        <v>0</v>
      </c>
      <c r="AR1218" s="9" t="str">
        <f>IFERROR(VLOOKUP($AN1218,'Introduction probability'!$A$1:$L$128,7,FALSE),"0")</f>
        <v>0</v>
      </c>
      <c r="AS1218" s="9" t="str">
        <f>IFERROR(VLOOKUP($AN1218,'Introduction probability'!$A$1:$L$128,8,FALSE),"0")</f>
        <v>0</v>
      </c>
      <c r="AT1218" s="9" t="str">
        <f>IFERROR(VLOOKUP($AN1218,'Introduction probability'!$A$1:$L$128,9,FALSE),"0")</f>
        <v>0</v>
      </c>
      <c r="AU1218" s="9" t="str">
        <f>IFERROR(VLOOKUP($AN1218,'Introduction probability'!$A$1:$L$128,10,FALSE),"0")</f>
        <v>0</v>
      </c>
      <c r="AV1218" s="9" t="str">
        <f>IFERROR(VLOOKUP($AN1218,'Introduction probability'!$A$1:$L$128,11,FALSE),"0")</f>
        <v>0</v>
      </c>
      <c r="AW1218" s="9" t="str">
        <f>IFERROR(VLOOKUP($AN1218,'Introduction probability'!$A$1:$L$128,12,FALSE),"0")</f>
        <v>0</v>
      </c>
      <c r="AY1218" s="2">
        <f t="shared" si="459"/>
        <v>0</v>
      </c>
      <c r="AZ1218" s="2">
        <f t="shared" si="460"/>
        <v>0</v>
      </c>
      <c r="BA1218" s="2">
        <f t="shared" si="449"/>
        <v>0</v>
      </c>
      <c r="BB1218" s="2">
        <f t="shared" si="450"/>
        <v>0</v>
      </c>
      <c r="BC1218" s="2">
        <f t="shared" si="451"/>
        <v>0</v>
      </c>
      <c r="BD1218" s="2">
        <f t="shared" si="452"/>
        <v>0</v>
      </c>
      <c r="BE1218" s="2">
        <f t="shared" si="453"/>
        <v>0</v>
      </c>
      <c r="BF1218" s="2">
        <f t="shared" si="454"/>
        <v>0</v>
      </c>
      <c r="BG1218" s="2">
        <f t="shared" si="455"/>
        <v>0</v>
      </c>
      <c r="BH1218" s="2">
        <f t="shared" si="456"/>
        <v>0</v>
      </c>
    </row>
    <row r="1219" spans="1:60" x14ac:dyDescent="0.25">
      <c r="A1219" s="1" t="s">
        <v>369</v>
      </c>
      <c r="B1219" s="1" t="s">
        <v>370</v>
      </c>
      <c r="C1219" s="1" t="s">
        <v>341</v>
      </c>
      <c r="D1219" s="1" t="s">
        <v>559</v>
      </c>
      <c r="E1219" s="1" t="s">
        <v>342</v>
      </c>
      <c r="F1219" s="1" t="s">
        <v>343</v>
      </c>
      <c r="G1219" s="1" t="s">
        <v>144</v>
      </c>
      <c r="H1219" s="1" t="s">
        <v>17</v>
      </c>
      <c r="I1219" s="1" t="s">
        <v>549</v>
      </c>
      <c r="J1219" s="1" t="s">
        <v>189</v>
      </c>
      <c r="K1219" s="1" t="s">
        <v>16</v>
      </c>
      <c r="L1219" s="1" t="s">
        <v>146</v>
      </c>
      <c r="M1219" s="2" t="str">
        <f t="shared" ref="M1219:M1282" si="461">A1219</f>
        <v>UK9009261</v>
      </c>
      <c r="N1219" s="2" t="str">
        <f t="shared" ref="N1219:N1282" si="462">B1219</f>
        <v>Deben Estuary</v>
      </c>
      <c r="O1219" s="2" t="str">
        <f t="shared" ref="O1219:O1282" si="463">C1219</f>
        <v>SPA</v>
      </c>
      <c r="P1219" s="2" t="str">
        <f t="shared" si="440"/>
        <v>H1320</v>
      </c>
      <c r="Q1219"/>
      <c r="R1219"/>
      <c r="S1219"/>
      <c r="T1219"/>
      <c r="U1219" s="9">
        <f t="shared" si="441"/>
        <v>0</v>
      </c>
      <c r="V1219" s="9">
        <f t="shared" si="442"/>
        <v>0</v>
      </c>
      <c r="W1219" s="9">
        <f t="shared" si="443"/>
        <v>0</v>
      </c>
      <c r="X1219" s="9">
        <f t="shared" si="444"/>
        <v>0</v>
      </c>
      <c r="Y1219" s="9">
        <f t="shared" si="445"/>
        <v>0</v>
      </c>
      <c r="Z1219" s="9">
        <f t="shared" si="446"/>
        <v>0</v>
      </c>
      <c r="AA1219" s="9">
        <f t="shared" si="447"/>
        <v>0</v>
      </c>
      <c r="AB1219" s="9">
        <f t="shared" si="448"/>
        <v>0</v>
      </c>
      <c r="AN1219" s="10" t="str">
        <f t="shared" si="457"/>
        <v/>
      </c>
      <c r="AO1219" s="10">
        <f t="shared" si="458"/>
        <v>0</v>
      </c>
      <c r="AP1219" s="9" t="str">
        <f>IFERROR(VLOOKUP($AN1219,'Introduction probability'!$A$1:$L$128,5,FALSE),"0")</f>
        <v>0</v>
      </c>
      <c r="AQ1219" s="9" t="str">
        <f>IFERROR(VLOOKUP($AN1219,'Introduction probability'!$A$1:$L$128,6,FALSE),"0")</f>
        <v>0</v>
      </c>
      <c r="AR1219" s="9" t="str">
        <f>IFERROR(VLOOKUP($AN1219,'Introduction probability'!$A$1:$L$128,7,FALSE),"0")</f>
        <v>0</v>
      </c>
      <c r="AS1219" s="9" t="str">
        <f>IFERROR(VLOOKUP($AN1219,'Introduction probability'!$A$1:$L$128,8,FALSE),"0")</f>
        <v>0</v>
      </c>
      <c r="AT1219" s="9" t="str">
        <f>IFERROR(VLOOKUP($AN1219,'Introduction probability'!$A$1:$L$128,9,FALSE),"0")</f>
        <v>0</v>
      </c>
      <c r="AU1219" s="9" t="str">
        <f>IFERROR(VLOOKUP($AN1219,'Introduction probability'!$A$1:$L$128,10,FALSE),"0")</f>
        <v>0</v>
      </c>
      <c r="AV1219" s="9" t="str">
        <f>IFERROR(VLOOKUP($AN1219,'Introduction probability'!$A$1:$L$128,11,FALSE),"0")</f>
        <v>0</v>
      </c>
      <c r="AW1219" s="9" t="str">
        <f>IFERROR(VLOOKUP($AN1219,'Introduction probability'!$A$1:$L$128,12,FALSE),"0")</f>
        <v>0</v>
      </c>
      <c r="AY1219" s="2">
        <f t="shared" si="459"/>
        <v>0</v>
      </c>
      <c r="AZ1219" s="2">
        <f t="shared" si="460"/>
        <v>0</v>
      </c>
      <c r="BA1219" s="2">
        <f t="shared" si="449"/>
        <v>0</v>
      </c>
      <c r="BB1219" s="2">
        <f t="shared" si="450"/>
        <v>0</v>
      </c>
      <c r="BC1219" s="2">
        <f t="shared" si="451"/>
        <v>0</v>
      </c>
      <c r="BD1219" s="2">
        <f t="shared" si="452"/>
        <v>0</v>
      </c>
      <c r="BE1219" s="2">
        <f t="shared" si="453"/>
        <v>0</v>
      </c>
      <c r="BF1219" s="2">
        <f t="shared" si="454"/>
        <v>0</v>
      </c>
      <c r="BG1219" s="2">
        <f t="shared" si="455"/>
        <v>0</v>
      </c>
      <c r="BH1219" s="2">
        <f t="shared" si="456"/>
        <v>0</v>
      </c>
    </row>
    <row r="1220" spans="1:60" x14ac:dyDescent="0.25">
      <c r="A1220" s="1" t="s">
        <v>369</v>
      </c>
      <c r="B1220" s="1" t="s">
        <v>370</v>
      </c>
      <c r="C1220" s="1" t="s">
        <v>341</v>
      </c>
      <c r="D1220" s="1" t="s">
        <v>508</v>
      </c>
      <c r="E1220" s="1" t="s">
        <v>185</v>
      </c>
      <c r="F1220" s="1" t="s">
        <v>186</v>
      </c>
      <c r="G1220" s="1" t="s">
        <v>144</v>
      </c>
      <c r="H1220" s="1" t="s">
        <v>17</v>
      </c>
      <c r="I1220" s="1" t="s">
        <v>530</v>
      </c>
      <c r="J1220" s="1" t="s">
        <v>145</v>
      </c>
      <c r="K1220" s="1" t="s">
        <v>16</v>
      </c>
      <c r="L1220" s="1" t="s">
        <v>146</v>
      </c>
      <c r="M1220" s="2" t="str">
        <f t="shared" si="461"/>
        <v>UK9009261</v>
      </c>
      <c r="N1220" s="2" t="str">
        <f t="shared" si="462"/>
        <v>Deben Estuary</v>
      </c>
      <c r="O1220" s="2" t="str">
        <f t="shared" si="463"/>
        <v>SPA</v>
      </c>
      <c r="P1220" s="2" t="str">
        <f t="shared" ref="P1220:P1283" si="464">IF(I1220="",D1220,I1220)</f>
        <v>H1330</v>
      </c>
      <c r="Q1220"/>
      <c r="R1220"/>
      <c r="S1220"/>
      <c r="T1220"/>
      <c r="U1220" s="9">
        <f t="shared" ref="U1220:U1283" si="465">IFERROR(VLOOKUP($T1220,$AD$4:$AM$65,3,FALSE),0)</f>
        <v>0</v>
      </c>
      <c r="V1220" s="9">
        <f t="shared" ref="V1220:V1283" si="466">IFERROR(VLOOKUP($T1220,$AD$4:$AM$65,4,FALSE),0)</f>
        <v>0</v>
      </c>
      <c r="W1220" s="9">
        <f t="shared" ref="W1220:W1283" si="467">IFERROR(VLOOKUP($T1220,$AD$4:$AM$65,5,FALSE),0)</f>
        <v>0</v>
      </c>
      <c r="X1220" s="9">
        <f t="shared" ref="X1220:X1283" si="468">IFERROR(VLOOKUP($T1220,$AD$4:$AM$65,6,FALSE),0)</f>
        <v>0</v>
      </c>
      <c r="Y1220" s="9">
        <f t="shared" ref="Y1220:Y1283" si="469">IFERROR(VLOOKUP($T1220,$AD$4:$AM$65,7,FALSE),0)</f>
        <v>0</v>
      </c>
      <c r="Z1220" s="9">
        <f t="shared" ref="Z1220:Z1283" si="470">IFERROR(VLOOKUP($T1220,$AD$4:$AM$65,8,FALSE),0)</f>
        <v>0</v>
      </c>
      <c r="AA1220" s="9">
        <f t="shared" ref="AA1220:AA1283" si="471">IFERROR(VLOOKUP($T1220,$AD$4:$AM$65,9,FALSE),0)</f>
        <v>0</v>
      </c>
      <c r="AB1220" s="9">
        <f t="shared" ref="AB1220:AB1283" si="472">IFERROR(VLOOKUP($T1220,$AD$4:$AM$65,10,FALSE),0)</f>
        <v>0</v>
      </c>
      <c r="AN1220" s="10" t="str">
        <f t="shared" si="457"/>
        <v/>
      </c>
      <c r="AO1220" s="10">
        <f t="shared" si="458"/>
        <v>0</v>
      </c>
      <c r="AP1220" s="9" t="str">
        <f>IFERROR(VLOOKUP($AN1220,'Introduction probability'!$A$1:$L$128,5,FALSE),"0")</f>
        <v>0</v>
      </c>
      <c r="AQ1220" s="9" t="str">
        <f>IFERROR(VLOOKUP($AN1220,'Introduction probability'!$A$1:$L$128,6,FALSE),"0")</f>
        <v>0</v>
      </c>
      <c r="AR1220" s="9" t="str">
        <f>IFERROR(VLOOKUP($AN1220,'Introduction probability'!$A$1:$L$128,7,FALSE),"0")</f>
        <v>0</v>
      </c>
      <c r="AS1220" s="9" t="str">
        <f>IFERROR(VLOOKUP($AN1220,'Introduction probability'!$A$1:$L$128,8,FALSE),"0")</f>
        <v>0</v>
      </c>
      <c r="AT1220" s="9" t="str">
        <f>IFERROR(VLOOKUP($AN1220,'Introduction probability'!$A$1:$L$128,9,FALSE),"0")</f>
        <v>0</v>
      </c>
      <c r="AU1220" s="9" t="str">
        <f>IFERROR(VLOOKUP($AN1220,'Introduction probability'!$A$1:$L$128,10,FALSE),"0")</f>
        <v>0</v>
      </c>
      <c r="AV1220" s="9" t="str">
        <f>IFERROR(VLOOKUP($AN1220,'Introduction probability'!$A$1:$L$128,11,FALSE),"0")</f>
        <v>0</v>
      </c>
      <c r="AW1220" s="9" t="str">
        <f>IFERROR(VLOOKUP($AN1220,'Introduction probability'!$A$1:$L$128,12,FALSE),"0")</f>
        <v>0</v>
      </c>
      <c r="AY1220" s="2">
        <f t="shared" si="459"/>
        <v>0</v>
      </c>
      <c r="AZ1220" s="2">
        <f t="shared" si="460"/>
        <v>0</v>
      </c>
      <c r="BA1220" s="2">
        <f t="shared" ref="BA1220:BA1283" si="473">AP1220*U1220</f>
        <v>0</v>
      </c>
      <c r="BB1220" s="2">
        <f t="shared" ref="BB1220:BB1283" si="474">AQ1220*V1220</f>
        <v>0</v>
      </c>
      <c r="BC1220" s="2">
        <f t="shared" ref="BC1220:BC1283" si="475">AR1220*W1220</f>
        <v>0</v>
      </c>
      <c r="BD1220" s="2">
        <f t="shared" ref="BD1220:BD1283" si="476">AS1220*X1220</f>
        <v>0</v>
      </c>
      <c r="BE1220" s="2">
        <f t="shared" ref="BE1220:BE1283" si="477">AT1220*Y1220</f>
        <v>0</v>
      </c>
      <c r="BF1220" s="2">
        <f t="shared" ref="BF1220:BF1283" si="478">AU1220*Z1220</f>
        <v>0</v>
      </c>
      <c r="BG1220" s="2">
        <f t="shared" ref="BG1220:BG1283" si="479">AV1220*AA1220</f>
        <v>0</v>
      </c>
      <c r="BH1220" s="2">
        <f t="shared" ref="BH1220:BH1283" si="480">AW1220*AB1220</f>
        <v>0</v>
      </c>
    </row>
    <row r="1221" spans="1:60" x14ac:dyDescent="0.25">
      <c r="A1221" s="1" t="s">
        <v>369</v>
      </c>
      <c r="B1221" s="1" t="s">
        <v>370</v>
      </c>
      <c r="C1221" s="1" t="s">
        <v>341</v>
      </c>
      <c r="D1221" s="1" t="s">
        <v>508</v>
      </c>
      <c r="E1221" s="1" t="s">
        <v>185</v>
      </c>
      <c r="F1221" s="1" t="s">
        <v>186</v>
      </c>
      <c r="G1221" s="1" t="s">
        <v>144</v>
      </c>
      <c r="H1221" s="1" t="s">
        <v>17</v>
      </c>
      <c r="I1221" s="1" t="s">
        <v>450</v>
      </c>
      <c r="J1221" s="1" t="s">
        <v>35</v>
      </c>
      <c r="K1221" s="1" t="s">
        <v>16</v>
      </c>
      <c r="L1221" s="1" t="s">
        <v>19</v>
      </c>
      <c r="M1221" s="2" t="str">
        <f t="shared" si="461"/>
        <v>UK9009261</v>
      </c>
      <c r="N1221" s="2" t="str">
        <f t="shared" si="462"/>
        <v>Deben Estuary</v>
      </c>
      <c r="O1221" s="2" t="str">
        <f t="shared" si="463"/>
        <v>SPA</v>
      </c>
      <c r="P1221" s="2" t="str">
        <f t="shared" si="464"/>
        <v>A2.1</v>
      </c>
      <c r="Q1221"/>
      <c r="R1221"/>
      <c r="S1221"/>
      <c r="T1221"/>
      <c r="U1221" s="9">
        <f t="shared" si="465"/>
        <v>0</v>
      </c>
      <c r="V1221" s="9">
        <f t="shared" si="466"/>
        <v>0</v>
      </c>
      <c r="W1221" s="9">
        <f t="shared" si="467"/>
        <v>0</v>
      </c>
      <c r="X1221" s="9">
        <f t="shared" si="468"/>
        <v>0</v>
      </c>
      <c r="Y1221" s="9">
        <f t="shared" si="469"/>
        <v>0</v>
      </c>
      <c r="Z1221" s="9">
        <f t="shared" si="470"/>
        <v>0</v>
      </c>
      <c r="AA1221" s="9">
        <f t="shared" si="471"/>
        <v>0</v>
      </c>
      <c r="AB1221" s="9">
        <f t="shared" si="472"/>
        <v>0</v>
      </c>
      <c r="AN1221" s="10" t="str">
        <f t="shared" si="457"/>
        <v/>
      </c>
      <c r="AO1221" s="10">
        <f t="shared" si="458"/>
        <v>0</v>
      </c>
      <c r="AP1221" s="9" t="str">
        <f>IFERROR(VLOOKUP($AN1221,'Introduction probability'!$A$1:$L$128,5,FALSE),"0")</f>
        <v>0</v>
      </c>
      <c r="AQ1221" s="9" t="str">
        <f>IFERROR(VLOOKUP($AN1221,'Introduction probability'!$A$1:$L$128,6,FALSE),"0")</f>
        <v>0</v>
      </c>
      <c r="AR1221" s="9" t="str">
        <f>IFERROR(VLOOKUP($AN1221,'Introduction probability'!$A$1:$L$128,7,FALSE),"0")</f>
        <v>0</v>
      </c>
      <c r="AS1221" s="9" t="str">
        <f>IFERROR(VLOOKUP($AN1221,'Introduction probability'!$A$1:$L$128,8,FALSE),"0")</f>
        <v>0</v>
      </c>
      <c r="AT1221" s="9" t="str">
        <f>IFERROR(VLOOKUP($AN1221,'Introduction probability'!$A$1:$L$128,9,FALSE),"0")</f>
        <v>0</v>
      </c>
      <c r="AU1221" s="9" t="str">
        <f>IFERROR(VLOOKUP($AN1221,'Introduction probability'!$A$1:$L$128,10,FALSE),"0")</f>
        <v>0</v>
      </c>
      <c r="AV1221" s="9" t="str">
        <f>IFERROR(VLOOKUP($AN1221,'Introduction probability'!$A$1:$L$128,11,FALSE),"0")</f>
        <v>0</v>
      </c>
      <c r="AW1221" s="9" t="str">
        <f>IFERROR(VLOOKUP($AN1221,'Introduction probability'!$A$1:$L$128,12,FALSE),"0")</f>
        <v>0</v>
      </c>
      <c r="AY1221" s="2">
        <f t="shared" si="459"/>
        <v>0</v>
      </c>
      <c r="AZ1221" s="2">
        <f t="shared" si="460"/>
        <v>0</v>
      </c>
      <c r="BA1221" s="2">
        <f t="shared" si="473"/>
        <v>0</v>
      </c>
      <c r="BB1221" s="2">
        <f t="shared" si="474"/>
        <v>0</v>
      </c>
      <c r="BC1221" s="2">
        <f t="shared" si="475"/>
        <v>0</v>
      </c>
      <c r="BD1221" s="2">
        <f t="shared" si="476"/>
        <v>0</v>
      </c>
      <c r="BE1221" s="2">
        <f t="shared" si="477"/>
        <v>0</v>
      </c>
      <c r="BF1221" s="2">
        <f t="shared" si="478"/>
        <v>0</v>
      </c>
      <c r="BG1221" s="2">
        <f t="shared" si="479"/>
        <v>0</v>
      </c>
      <c r="BH1221" s="2">
        <f t="shared" si="480"/>
        <v>0</v>
      </c>
    </row>
    <row r="1222" spans="1:60" x14ac:dyDescent="0.25">
      <c r="A1222" s="1" t="s">
        <v>369</v>
      </c>
      <c r="B1222" s="1" t="s">
        <v>370</v>
      </c>
      <c r="C1222" s="1" t="s">
        <v>341</v>
      </c>
      <c r="D1222" s="1" t="s">
        <v>508</v>
      </c>
      <c r="E1222" s="1" t="s">
        <v>185</v>
      </c>
      <c r="F1222" s="1" t="s">
        <v>186</v>
      </c>
      <c r="G1222" s="1" t="s">
        <v>144</v>
      </c>
      <c r="H1222" s="1" t="s">
        <v>17</v>
      </c>
      <c r="I1222" s="1" t="s">
        <v>459</v>
      </c>
      <c r="J1222" s="1" t="s">
        <v>46</v>
      </c>
      <c r="K1222" s="1" t="s">
        <v>16</v>
      </c>
      <c r="L1222" s="1" t="s">
        <v>19</v>
      </c>
      <c r="M1222" s="2" t="str">
        <f t="shared" si="461"/>
        <v>UK9009261</v>
      </c>
      <c r="N1222" s="2" t="str">
        <f t="shared" si="462"/>
        <v>Deben Estuary</v>
      </c>
      <c r="O1222" s="2" t="str">
        <f t="shared" si="463"/>
        <v>SPA</v>
      </c>
      <c r="P1222" s="2" t="str">
        <f t="shared" si="464"/>
        <v>A2.4</v>
      </c>
      <c r="Q1222"/>
      <c r="R1222"/>
      <c r="S1222"/>
      <c r="T1222"/>
      <c r="U1222" s="9">
        <f t="shared" si="465"/>
        <v>0</v>
      </c>
      <c r="V1222" s="9">
        <f t="shared" si="466"/>
        <v>0</v>
      </c>
      <c r="W1222" s="9">
        <f t="shared" si="467"/>
        <v>0</v>
      </c>
      <c r="X1222" s="9">
        <f t="shared" si="468"/>
        <v>0</v>
      </c>
      <c r="Y1222" s="9">
        <f t="shared" si="469"/>
        <v>0</v>
      </c>
      <c r="Z1222" s="9">
        <f t="shared" si="470"/>
        <v>0</v>
      </c>
      <c r="AA1222" s="9">
        <f t="shared" si="471"/>
        <v>0</v>
      </c>
      <c r="AB1222" s="9">
        <f t="shared" si="472"/>
        <v>0</v>
      </c>
      <c r="AN1222" s="10" t="str">
        <f t="shared" si="457"/>
        <v/>
      </c>
      <c r="AO1222" s="10">
        <f t="shared" si="458"/>
        <v>0</v>
      </c>
      <c r="AP1222" s="9" t="str">
        <f>IFERROR(VLOOKUP($AN1222,'Introduction probability'!$A$1:$L$128,5,FALSE),"0")</f>
        <v>0</v>
      </c>
      <c r="AQ1222" s="9" t="str">
        <f>IFERROR(VLOOKUP($AN1222,'Introduction probability'!$A$1:$L$128,6,FALSE),"0")</f>
        <v>0</v>
      </c>
      <c r="AR1222" s="9" t="str">
        <f>IFERROR(VLOOKUP($AN1222,'Introduction probability'!$A$1:$L$128,7,FALSE),"0")</f>
        <v>0</v>
      </c>
      <c r="AS1222" s="9" t="str">
        <f>IFERROR(VLOOKUP($AN1222,'Introduction probability'!$A$1:$L$128,8,FALSE),"0")</f>
        <v>0</v>
      </c>
      <c r="AT1222" s="9" t="str">
        <f>IFERROR(VLOOKUP($AN1222,'Introduction probability'!$A$1:$L$128,9,FALSE),"0")</f>
        <v>0</v>
      </c>
      <c r="AU1222" s="9" t="str">
        <f>IFERROR(VLOOKUP($AN1222,'Introduction probability'!$A$1:$L$128,10,FALSE),"0")</f>
        <v>0</v>
      </c>
      <c r="AV1222" s="9" t="str">
        <f>IFERROR(VLOOKUP($AN1222,'Introduction probability'!$A$1:$L$128,11,FALSE),"0")</f>
        <v>0</v>
      </c>
      <c r="AW1222" s="9" t="str">
        <f>IFERROR(VLOOKUP($AN1222,'Introduction probability'!$A$1:$L$128,12,FALSE),"0")</f>
        <v>0</v>
      </c>
      <c r="AY1222" s="2">
        <f t="shared" si="459"/>
        <v>0</v>
      </c>
      <c r="AZ1222" s="2">
        <f t="shared" si="460"/>
        <v>0</v>
      </c>
      <c r="BA1222" s="2">
        <f t="shared" si="473"/>
        <v>0</v>
      </c>
      <c r="BB1222" s="2">
        <f t="shared" si="474"/>
        <v>0</v>
      </c>
      <c r="BC1222" s="2">
        <f t="shared" si="475"/>
        <v>0</v>
      </c>
      <c r="BD1222" s="2">
        <f t="shared" si="476"/>
        <v>0</v>
      </c>
      <c r="BE1222" s="2">
        <f t="shared" si="477"/>
        <v>0</v>
      </c>
      <c r="BF1222" s="2">
        <f t="shared" si="478"/>
        <v>0</v>
      </c>
      <c r="BG1222" s="2">
        <f t="shared" si="479"/>
        <v>0</v>
      </c>
      <c r="BH1222" s="2">
        <f t="shared" si="480"/>
        <v>0</v>
      </c>
    </row>
    <row r="1223" spans="1:60" x14ac:dyDescent="0.25">
      <c r="A1223" s="1" t="s">
        <v>369</v>
      </c>
      <c r="B1223" s="1" t="s">
        <v>370</v>
      </c>
      <c r="C1223" s="1" t="s">
        <v>341</v>
      </c>
      <c r="D1223" s="1" t="s">
        <v>508</v>
      </c>
      <c r="E1223" s="1" t="s">
        <v>185</v>
      </c>
      <c r="F1223" s="1" t="s">
        <v>186</v>
      </c>
      <c r="G1223" s="1" t="s">
        <v>144</v>
      </c>
      <c r="H1223" s="1" t="s">
        <v>17</v>
      </c>
      <c r="I1223" s="1" t="s">
        <v>444</v>
      </c>
      <c r="J1223" s="1" t="s">
        <v>27</v>
      </c>
      <c r="K1223" s="1" t="s">
        <v>16</v>
      </c>
      <c r="L1223" s="1" t="s">
        <v>19</v>
      </c>
      <c r="M1223" s="2" t="str">
        <f t="shared" si="461"/>
        <v>UK9009261</v>
      </c>
      <c r="N1223" s="2" t="str">
        <f t="shared" si="462"/>
        <v>Deben Estuary</v>
      </c>
      <c r="O1223" s="2" t="str">
        <f t="shared" si="463"/>
        <v>SPA</v>
      </c>
      <c r="P1223" s="2" t="str">
        <f t="shared" si="464"/>
        <v>A2.3</v>
      </c>
      <c r="Q1223"/>
      <c r="R1223"/>
      <c r="S1223"/>
      <c r="T1223"/>
      <c r="U1223" s="9">
        <f t="shared" si="465"/>
        <v>0</v>
      </c>
      <c r="V1223" s="9">
        <f t="shared" si="466"/>
        <v>0</v>
      </c>
      <c r="W1223" s="9">
        <f t="shared" si="467"/>
        <v>0</v>
      </c>
      <c r="X1223" s="9">
        <f t="shared" si="468"/>
        <v>0</v>
      </c>
      <c r="Y1223" s="9">
        <f t="shared" si="469"/>
        <v>0</v>
      </c>
      <c r="Z1223" s="9">
        <f t="shared" si="470"/>
        <v>0</v>
      </c>
      <c r="AA1223" s="9">
        <f t="shared" si="471"/>
        <v>0</v>
      </c>
      <c r="AB1223" s="9">
        <f t="shared" si="472"/>
        <v>0</v>
      </c>
      <c r="AN1223" s="10" t="str">
        <f t="shared" si="457"/>
        <v/>
      </c>
      <c r="AO1223" s="10">
        <f t="shared" si="458"/>
        <v>0</v>
      </c>
      <c r="AP1223" s="9" t="str">
        <f>IFERROR(VLOOKUP($AN1223,'Introduction probability'!$A$1:$L$128,5,FALSE),"0")</f>
        <v>0</v>
      </c>
      <c r="AQ1223" s="9" t="str">
        <f>IFERROR(VLOOKUP($AN1223,'Introduction probability'!$A$1:$L$128,6,FALSE),"0")</f>
        <v>0</v>
      </c>
      <c r="AR1223" s="9" t="str">
        <f>IFERROR(VLOOKUP($AN1223,'Introduction probability'!$A$1:$L$128,7,FALSE),"0")</f>
        <v>0</v>
      </c>
      <c r="AS1223" s="9" t="str">
        <f>IFERROR(VLOOKUP($AN1223,'Introduction probability'!$A$1:$L$128,8,FALSE),"0")</f>
        <v>0</v>
      </c>
      <c r="AT1223" s="9" t="str">
        <f>IFERROR(VLOOKUP($AN1223,'Introduction probability'!$A$1:$L$128,9,FALSE),"0")</f>
        <v>0</v>
      </c>
      <c r="AU1223" s="9" t="str">
        <f>IFERROR(VLOOKUP($AN1223,'Introduction probability'!$A$1:$L$128,10,FALSE),"0")</f>
        <v>0</v>
      </c>
      <c r="AV1223" s="9" t="str">
        <f>IFERROR(VLOOKUP($AN1223,'Introduction probability'!$A$1:$L$128,11,FALSE),"0")</f>
        <v>0</v>
      </c>
      <c r="AW1223" s="9" t="str">
        <f>IFERROR(VLOOKUP($AN1223,'Introduction probability'!$A$1:$L$128,12,FALSE),"0")</f>
        <v>0</v>
      </c>
      <c r="AY1223" s="2">
        <f t="shared" si="459"/>
        <v>0</v>
      </c>
      <c r="AZ1223" s="2">
        <f t="shared" si="460"/>
        <v>0</v>
      </c>
      <c r="BA1223" s="2">
        <f t="shared" si="473"/>
        <v>0</v>
      </c>
      <c r="BB1223" s="2">
        <f t="shared" si="474"/>
        <v>0</v>
      </c>
      <c r="BC1223" s="2">
        <f t="shared" si="475"/>
        <v>0</v>
      </c>
      <c r="BD1223" s="2">
        <f t="shared" si="476"/>
        <v>0</v>
      </c>
      <c r="BE1223" s="2">
        <f t="shared" si="477"/>
        <v>0</v>
      </c>
      <c r="BF1223" s="2">
        <f t="shared" si="478"/>
        <v>0</v>
      </c>
      <c r="BG1223" s="2">
        <f t="shared" si="479"/>
        <v>0</v>
      </c>
      <c r="BH1223" s="2">
        <f t="shared" si="480"/>
        <v>0</v>
      </c>
    </row>
    <row r="1224" spans="1:60" x14ac:dyDescent="0.25">
      <c r="A1224" s="1" t="s">
        <v>369</v>
      </c>
      <c r="B1224" s="1" t="s">
        <v>370</v>
      </c>
      <c r="C1224" s="1" t="s">
        <v>341</v>
      </c>
      <c r="D1224" s="1" t="s">
        <v>508</v>
      </c>
      <c r="E1224" s="1" t="s">
        <v>185</v>
      </c>
      <c r="F1224" s="1" t="s">
        <v>186</v>
      </c>
      <c r="G1224" s="1" t="s">
        <v>144</v>
      </c>
      <c r="H1224" s="1" t="s">
        <v>17</v>
      </c>
      <c r="I1224" s="1" t="s">
        <v>465</v>
      </c>
      <c r="J1224" s="1" t="s">
        <v>56</v>
      </c>
      <c r="K1224" s="1" t="s">
        <v>16</v>
      </c>
      <c r="L1224" s="1" t="s">
        <v>19</v>
      </c>
      <c r="M1224" s="2" t="str">
        <f t="shared" si="461"/>
        <v>UK9009261</v>
      </c>
      <c r="N1224" s="2" t="str">
        <f t="shared" si="462"/>
        <v>Deben Estuary</v>
      </c>
      <c r="O1224" s="2" t="str">
        <f t="shared" si="463"/>
        <v>SPA</v>
      </c>
      <c r="P1224" s="2" t="str">
        <f t="shared" si="464"/>
        <v>A2.2</v>
      </c>
      <c r="Q1224"/>
      <c r="R1224"/>
      <c r="S1224"/>
      <c r="T1224"/>
      <c r="U1224" s="9">
        <f t="shared" si="465"/>
        <v>0</v>
      </c>
      <c r="V1224" s="9">
        <f t="shared" si="466"/>
        <v>0</v>
      </c>
      <c r="W1224" s="9">
        <f t="shared" si="467"/>
        <v>0</v>
      </c>
      <c r="X1224" s="9">
        <f t="shared" si="468"/>
        <v>0</v>
      </c>
      <c r="Y1224" s="9">
        <f t="shared" si="469"/>
        <v>0</v>
      </c>
      <c r="Z1224" s="9">
        <f t="shared" si="470"/>
        <v>0</v>
      </c>
      <c r="AA1224" s="9">
        <f t="shared" si="471"/>
        <v>0</v>
      </c>
      <c r="AB1224" s="9">
        <f t="shared" si="472"/>
        <v>0</v>
      </c>
      <c r="AN1224" s="10" t="str">
        <f t="shared" si="457"/>
        <v/>
      </c>
      <c r="AO1224" s="10">
        <f t="shared" si="458"/>
        <v>0</v>
      </c>
      <c r="AP1224" s="9" t="str">
        <f>IFERROR(VLOOKUP($AN1224,'Introduction probability'!$A$1:$L$128,5,FALSE),"0")</f>
        <v>0</v>
      </c>
      <c r="AQ1224" s="9" t="str">
        <f>IFERROR(VLOOKUP($AN1224,'Introduction probability'!$A$1:$L$128,6,FALSE),"0")</f>
        <v>0</v>
      </c>
      <c r="AR1224" s="9" t="str">
        <f>IFERROR(VLOOKUP($AN1224,'Introduction probability'!$A$1:$L$128,7,FALSE),"0")</f>
        <v>0</v>
      </c>
      <c r="AS1224" s="9" t="str">
        <f>IFERROR(VLOOKUP($AN1224,'Introduction probability'!$A$1:$L$128,8,FALSE),"0")</f>
        <v>0</v>
      </c>
      <c r="AT1224" s="9" t="str">
        <f>IFERROR(VLOOKUP($AN1224,'Introduction probability'!$A$1:$L$128,9,FALSE),"0")</f>
        <v>0</v>
      </c>
      <c r="AU1224" s="9" t="str">
        <f>IFERROR(VLOOKUP($AN1224,'Introduction probability'!$A$1:$L$128,10,FALSE),"0")</f>
        <v>0</v>
      </c>
      <c r="AV1224" s="9" t="str">
        <f>IFERROR(VLOOKUP($AN1224,'Introduction probability'!$A$1:$L$128,11,FALSE),"0")</f>
        <v>0</v>
      </c>
      <c r="AW1224" s="9" t="str">
        <f>IFERROR(VLOOKUP($AN1224,'Introduction probability'!$A$1:$L$128,12,FALSE),"0")</f>
        <v>0</v>
      </c>
      <c r="AY1224" s="2">
        <f t="shared" si="459"/>
        <v>0</v>
      </c>
      <c r="AZ1224" s="2">
        <f t="shared" si="460"/>
        <v>0</v>
      </c>
      <c r="BA1224" s="2">
        <f t="shared" si="473"/>
        <v>0</v>
      </c>
      <c r="BB1224" s="2">
        <f t="shared" si="474"/>
        <v>0</v>
      </c>
      <c r="BC1224" s="2">
        <f t="shared" si="475"/>
        <v>0</v>
      </c>
      <c r="BD1224" s="2">
        <f t="shared" si="476"/>
        <v>0</v>
      </c>
      <c r="BE1224" s="2">
        <f t="shared" si="477"/>
        <v>0</v>
      </c>
      <c r="BF1224" s="2">
        <f t="shared" si="478"/>
        <v>0</v>
      </c>
      <c r="BG1224" s="2">
        <f t="shared" si="479"/>
        <v>0</v>
      </c>
      <c r="BH1224" s="2">
        <f t="shared" si="480"/>
        <v>0</v>
      </c>
    </row>
    <row r="1225" spans="1:60" x14ac:dyDescent="0.25">
      <c r="A1225" s="1" t="s">
        <v>369</v>
      </c>
      <c r="B1225" s="1" t="s">
        <v>370</v>
      </c>
      <c r="C1225" s="1" t="s">
        <v>341</v>
      </c>
      <c r="D1225" s="1" t="s">
        <v>508</v>
      </c>
      <c r="E1225" s="1" t="s">
        <v>185</v>
      </c>
      <c r="F1225" s="1" t="s">
        <v>186</v>
      </c>
      <c r="G1225" s="1" t="s">
        <v>144</v>
      </c>
      <c r="H1225" s="1" t="s">
        <v>17</v>
      </c>
      <c r="I1225" s="1" t="s">
        <v>597</v>
      </c>
      <c r="J1225" s="1" t="s">
        <v>188</v>
      </c>
      <c r="K1225" s="1" t="s">
        <v>16</v>
      </c>
      <c r="L1225" s="1" t="s">
        <v>19</v>
      </c>
      <c r="M1225" s="2" t="str">
        <f t="shared" si="461"/>
        <v>UK9009261</v>
      </c>
      <c r="N1225" s="2" t="str">
        <f t="shared" si="462"/>
        <v>Deben Estuary</v>
      </c>
      <c r="O1225" s="2" t="str">
        <f t="shared" si="463"/>
        <v>SPA</v>
      </c>
      <c r="P1225" s="2" t="str">
        <f t="shared" si="464"/>
        <v>A2.61</v>
      </c>
      <c r="Q1225"/>
      <c r="R1225"/>
      <c r="S1225"/>
      <c r="T1225"/>
      <c r="U1225" s="9">
        <f t="shared" si="465"/>
        <v>0</v>
      </c>
      <c r="V1225" s="9">
        <f t="shared" si="466"/>
        <v>0</v>
      </c>
      <c r="W1225" s="9">
        <f t="shared" si="467"/>
        <v>0</v>
      </c>
      <c r="X1225" s="9">
        <f t="shared" si="468"/>
        <v>0</v>
      </c>
      <c r="Y1225" s="9">
        <f t="shared" si="469"/>
        <v>0</v>
      </c>
      <c r="Z1225" s="9">
        <f t="shared" si="470"/>
        <v>0</v>
      </c>
      <c r="AA1225" s="9">
        <f t="shared" si="471"/>
        <v>0</v>
      </c>
      <c r="AB1225" s="9">
        <f t="shared" si="472"/>
        <v>0</v>
      </c>
      <c r="AN1225" s="10" t="str">
        <f t="shared" si="457"/>
        <v/>
      </c>
      <c r="AO1225" s="10">
        <f t="shared" si="458"/>
        <v>0</v>
      </c>
      <c r="AP1225" s="9" t="str">
        <f>IFERROR(VLOOKUP($AN1225,'Introduction probability'!$A$1:$L$128,5,FALSE),"0")</f>
        <v>0</v>
      </c>
      <c r="AQ1225" s="9" t="str">
        <f>IFERROR(VLOOKUP($AN1225,'Introduction probability'!$A$1:$L$128,6,FALSE),"0")</f>
        <v>0</v>
      </c>
      <c r="AR1225" s="9" t="str">
        <f>IFERROR(VLOOKUP($AN1225,'Introduction probability'!$A$1:$L$128,7,FALSE),"0")</f>
        <v>0</v>
      </c>
      <c r="AS1225" s="9" t="str">
        <f>IFERROR(VLOOKUP($AN1225,'Introduction probability'!$A$1:$L$128,8,FALSE),"0")</f>
        <v>0</v>
      </c>
      <c r="AT1225" s="9" t="str">
        <f>IFERROR(VLOOKUP($AN1225,'Introduction probability'!$A$1:$L$128,9,FALSE),"0")</f>
        <v>0</v>
      </c>
      <c r="AU1225" s="9" t="str">
        <f>IFERROR(VLOOKUP($AN1225,'Introduction probability'!$A$1:$L$128,10,FALSE),"0")</f>
        <v>0</v>
      </c>
      <c r="AV1225" s="9" t="str">
        <f>IFERROR(VLOOKUP($AN1225,'Introduction probability'!$A$1:$L$128,11,FALSE),"0")</f>
        <v>0</v>
      </c>
      <c r="AW1225" s="9" t="str">
        <f>IFERROR(VLOOKUP($AN1225,'Introduction probability'!$A$1:$L$128,12,FALSE),"0")</f>
        <v>0</v>
      </c>
      <c r="AY1225" s="2">
        <f t="shared" si="459"/>
        <v>0</v>
      </c>
      <c r="AZ1225" s="2">
        <f t="shared" si="460"/>
        <v>0</v>
      </c>
      <c r="BA1225" s="2">
        <f t="shared" si="473"/>
        <v>0</v>
      </c>
      <c r="BB1225" s="2">
        <f t="shared" si="474"/>
        <v>0</v>
      </c>
      <c r="BC1225" s="2">
        <f t="shared" si="475"/>
        <v>0</v>
      </c>
      <c r="BD1225" s="2">
        <f t="shared" si="476"/>
        <v>0</v>
      </c>
      <c r="BE1225" s="2">
        <f t="shared" si="477"/>
        <v>0</v>
      </c>
      <c r="BF1225" s="2">
        <f t="shared" si="478"/>
        <v>0</v>
      </c>
      <c r="BG1225" s="2">
        <f t="shared" si="479"/>
        <v>0</v>
      </c>
      <c r="BH1225" s="2">
        <f t="shared" si="480"/>
        <v>0</v>
      </c>
    </row>
    <row r="1226" spans="1:60" x14ac:dyDescent="0.25">
      <c r="A1226" s="1" t="s">
        <v>369</v>
      </c>
      <c r="B1226" s="1" t="s">
        <v>370</v>
      </c>
      <c r="C1226" s="1" t="s">
        <v>341</v>
      </c>
      <c r="D1226" s="1" t="s">
        <v>508</v>
      </c>
      <c r="E1226" s="1" t="s">
        <v>185</v>
      </c>
      <c r="F1226" s="1" t="s">
        <v>186</v>
      </c>
      <c r="G1226" s="1" t="s">
        <v>144</v>
      </c>
      <c r="H1226" s="1" t="s">
        <v>17</v>
      </c>
      <c r="I1226" s="1" t="s">
        <v>543</v>
      </c>
      <c r="J1226" s="1" t="s">
        <v>148</v>
      </c>
      <c r="K1226" s="1" t="s">
        <v>16</v>
      </c>
      <c r="L1226" s="1" t="s">
        <v>146</v>
      </c>
      <c r="M1226" s="2" t="str">
        <f t="shared" si="461"/>
        <v>UK9009261</v>
      </c>
      <c r="N1226" s="2" t="str">
        <f t="shared" si="462"/>
        <v>Deben Estuary</v>
      </c>
      <c r="O1226" s="2" t="str">
        <f t="shared" si="463"/>
        <v>SPA</v>
      </c>
      <c r="P1226" s="2" t="str">
        <f t="shared" si="464"/>
        <v>H1310</v>
      </c>
      <c r="Q1226"/>
      <c r="R1226"/>
      <c r="S1226"/>
      <c r="T1226"/>
      <c r="U1226" s="9">
        <f t="shared" si="465"/>
        <v>0</v>
      </c>
      <c r="V1226" s="9">
        <f t="shared" si="466"/>
        <v>0</v>
      </c>
      <c r="W1226" s="9">
        <f t="shared" si="467"/>
        <v>0</v>
      </c>
      <c r="X1226" s="9">
        <f t="shared" si="468"/>
        <v>0</v>
      </c>
      <c r="Y1226" s="9">
        <f t="shared" si="469"/>
        <v>0</v>
      </c>
      <c r="Z1226" s="9">
        <f t="shared" si="470"/>
        <v>0</v>
      </c>
      <c r="AA1226" s="9">
        <f t="shared" si="471"/>
        <v>0</v>
      </c>
      <c r="AB1226" s="9">
        <f t="shared" si="472"/>
        <v>0</v>
      </c>
      <c r="AN1226" s="10" t="str">
        <f t="shared" si="457"/>
        <v/>
      </c>
      <c r="AO1226" s="10">
        <f t="shared" si="458"/>
        <v>0</v>
      </c>
      <c r="AP1226" s="9" t="str">
        <f>IFERROR(VLOOKUP($AN1226,'Introduction probability'!$A$1:$L$128,5,FALSE),"0")</f>
        <v>0</v>
      </c>
      <c r="AQ1226" s="9" t="str">
        <f>IFERROR(VLOOKUP($AN1226,'Introduction probability'!$A$1:$L$128,6,FALSE),"0")</f>
        <v>0</v>
      </c>
      <c r="AR1226" s="9" t="str">
        <f>IFERROR(VLOOKUP($AN1226,'Introduction probability'!$A$1:$L$128,7,FALSE),"0")</f>
        <v>0</v>
      </c>
      <c r="AS1226" s="9" t="str">
        <f>IFERROR(VLOOKUP($AN1226,'Introduction probability'!$A$1:$L$128,8,FALSE),"0")</f>
        <v>0</v>
      </c>
      <c r="AT1226" s="9" t="str">
        <f>IFERROR(VLOOKUP($AN1226,'Introduction probability'!$A$1:$L$128,9,FALSE),"0")</f>
        <v>0</v>
      </c>
      <c r="AU1226" s="9" t="str">
        <f>IFERROR(VLOOKUP($AN1226,'Introduction probability'!$A$1:$L$128,10,FALSE),"0")</f>
        <v>0</v>
      </c>
      <c r="AV1226" s="9" t="str">
        <f>IFERROR(VLOOKUP($AN1226,'Introduction probability'!$A$1:$L$128,11,FALSE),"0")</f>
        <v>0</v>
      </c>
      <c r="AW1226" s="9" t="str">
        <f>IFERROR(VLOOKUP($AN1226,'Introduction probability'!$A$1:$L$128,12,FALSE),"0")</f>
        <v>0</v>
      </c>
      <c r="AY1226" s="2">
        <f t="shared" si="459"/>
        <v>0</v>
      </c>
      <c r="AZ1226" s="2">
        <f t="shared" si="460"/>
        <v>0</v>
      </c>
      <c r="BA1226" s="2">
        <f t="shared" si="473"/>
        <v>0</v>
      </c>
      <c r="BB1226" s="2">
        <f t="shared" si="474"/>
        <v>0</v>
      </c>
      <c r="BC1226" s="2">
        <f t="shared" si="475"/>
        <v>0</v>
      </c>
      <c r="BD1226" s="2">
        <f t="shared" si="476"/>
        <v>0</v>
      </c>
      <c r="BE1226" s="2">
        <f t="shared" si="477"/>
        <v>0</v>
      </c>
      <c r="BF1226" s="2">
        <f t="shared" si="478"/>
        <v>0</v>
      </c>
      <c r="BG1226" s="2">
        <f t="shared" si="479"/>
        <v>0</v>
      </c>
      <c r="BH1226" s="2">
        <f t="shared" si="480"/>
        <v>0</v>
      </c>
    </row>
    <row r="1227" spans="1:60" x14ac:dyDescent="0.25">
      <c r="A1227" s="1" t="s">
        <v>369</v>
      </c>
      <c r="B1227" s="1" t="s">
        <v>370</v>
      </c>
      <c r="C1227" s="1" t="s">
        <v>341</v>
      </c>
      <c r="D1227" s="1" t="s">
        <v>508</v>
      </c>
      <c r="E1227" s="1" t="s">
        <v>185</v>
      </c>
      <c r="F1227" s="1" t="s">
        <v>186</v>
      </c>
      <c r="G1227" s="1" t="s">
        <v>144</v>
      </c>
      <c r="H1227" s="1" t="s">
        <v>17</v>
      </c>
      <c r="I1227" s="1" t="s">
        <v>549</v>
      </c>
      <c r="J1227" s="1" t="s">
        <v>189</v>
      </c>
      <c r="K1227" s="1" t="s">
        <v>16</v>
      </c>
      <c r="L1227" s="1" t="s">
        <v>146</v>
      </c>
      <c r="M1227" s="2" t="str">
        <f t="shared" si="461"/>
        <v>UK9009261</v>
      </c>
      <c r="N1227" s="2" t="str">
        <f t="shared" si="462"/>
        <v>Deben Estuary</v>
      </c>
      <c r="O1227" s="2" t="str">
        <f t="shared" si="463"/>
        <v>SPA</v>
      </c>
      <c r="P1227" s="2" t="str">
        <f t="shared" si="464"/>
        <v>H1320</v>
      </c>
      <c r="Q1227"/>
      <c r="R1227"/>
      <c r="S1227"/>
      <c r="T1227"/>
      <c r="U1227" s="9">
        <f t="shared" si="465"/>
        <v>0</v>
      </c>
      <c r="V1227" s="9">
        <f t="shared" si="466"/>
        <v>0</v>
      </c>
      <c r="W1227" s="9">
        <f t="shared" si="467"/>
        <v>0</v>
      </c>
      <c r="X1227" s="9">
        <f t="shared" si="468"/>
        <v>0</v>
      </c>
      <c r="Y1227" s="9">
        <f t="shared" si="469"/>
        <v>0</v>
      </c>
      <c r="Z1227" s="9">
        <f t="shared" si="470"/>
        <v>0</v>
      </c>
      <c r="AA1227" s="9">
        <f t="shared" si="471"/>
        <v>0</v>
      </c>
      <c r="AB1227" s="9">
        <f t="shared" si="472"/>
        <v>0</v>
      </c>
      <c r="AN1227" s="10" t="str">
        <f t="shared" si="457"/>
        <v/>
      </c>
      <c r="AO1227" s="10">
        <f t="shared" si="458"/>
        <v>0</v>
      </c>
      <c r="AP1227" s="9" t="str">
        <f>IFERROR(VLOOKUP($AN1227,'Introduction probability'!$A$1:$L$128,5,FALSE),"0")</f>
        <v>0</v>
      </c>
      <c r="AQ1227" s="9" t="str">
        <f>IFERROR(VLOOKUP($AN1227,'Introduction probability'!$A$1:$L$128,6,FALSE),"0")</f>
        <v>0</v>
      </c>
      <c r="AR1227" s="9" t="str">
        <f>IFERROR(VLOOKUP($AN1227,'Introduction probability'!$A$1:$L$128,7,FALSE),"0")</f>
        <v>0</v>
      </c>
      <c r="AS1227" s="9" t="str">
        <f>IFERROR(VLOOKUP($AN1227,'Introduction probability'!$A$1:$L$128,8,FALSE),"0")</f>
        <v>0</v>
      </c>
      <c r="AT1227" s="9" t="str">
        <f>IFERROR(VLOOKUP($AN1227,'Introduction probability'!$A$1:$L$128,9,FALSE),"0")</f>
        <v>0</v>
      </c>
      <c r="AU1227" s="9" t="str">
        <f>IFERROR(VLOOKUP($AN1227,'Introduction probability'!$A$1:$L$128,10,FALSE),"0")</f>
        <v>0</v>
      </c>
      <c r="AV1227" s="9" t="str">
        <f>IFERROR(VLOOKUP($AN1227,'Introduction probability'!$A$1:$L$128,11,FALSE),"0")</f>
        <v>0</v>
      </c>
      <c r="AW1227" s="9" t="str">
        <f>IFERROR(VLOOKUP($AN1227,'Introduction probability'!$A$1:$L$128,12,FALSE),"0")</f>
        <v>0</v>
      </c>
      <c r="AY1227" s="2">
        <f t="shared" si="459"/>
        <v>0</v>
      </c>
      <c r="AZ1227" s="2">
        <f t="shared" si="460"/>
        <v>0</v>
      </c>
      <c r="BA1227" s="2">
        <f t="shared" si="473"/>
        <v>0</v>
      </c>
      <c r="BB1227" s="2">
        <f t="shared" si="474"/>
        <v>0</v>
      </c>
      <c r="BC1227" s="2">
        <f t="shared" si="475"/>
        <v>0</v>
      </c>
      <c r="BD1227" s="2">
        <f t="shared" si="476"/>
        <v>0</v>
      </c>
      <c r="BE1227" s="2">
        <f t="shared" si="477"/>
        <v>0</v>
      </c>
      <c r="BF1227" s="2">
        <f t="shared" si="478"/>
        <v>0</v>
      </c>
      <c r="BG1227" s="2">
        <f t="shared" si="479"/>
        <v>0</v>
      </c>
      <c r="BH1227" s="2">
        <f t="shared" si="480"/>
        <v>0</v>
      </c>
    </row>
    <row r="1228" spans="1:60" x14ac:dyDescent="0.25">
      <c r="A1228" s="1" t="s">
        <v>371</v>
      </c>
      <c r="B1228" s="1" t="s">
        <v>183</v>
      </c>
      <c r="C1228" s="1" t="s">
        <v>341</v>
      </c>
      <c r="D1228" s="1" t="s">
        <v>559</v>
      </c>
      <c r="E1228" s="1" t="s">
        <v>342</v>
      </c>
      <c r="F1228" s="1" t="s">
        <v>343</v>
      </c>
      <c r="G1228" s="1" t="s">
        <v>144</v>
      </c>
      <c r="H1228" s="1" t="s">
        <v>17</v>
      </c>
      <c r="I1228" s="1" t="s">
        <v>530</v>
      </c>
      <c r="J1228" s="1" t="s">
        <v>145</v>
      </c>
      <c r="K1228" s="1" t="s">
        <v>16</v>
      </c>
      <c r="L1228" s="1" t="s">
        <v>146</v>
      </c>
      <c r="M1228" s="2" t="str">
        <f t="shared" si="461"/>
        <v>UK9010081</v>
      </c>
      <c r="N1228" s="2" t="str">
        <f t="shared" si="462"/>
        <v>Exe Estuary</v>
      </c>
      <c r="O1228" s="2" t="str">
        <f t="shared" si="463"/>
        <v>SPA</v>
      </c>
      <c r="P1228" s="2" t="str">
        <f t="shared" si="464"/>
        <v>H1330</v>
      </c>
      <c r="Q1228"/>
      <c r="R1228"/>
      <c r="S1228"/>
      <c r="T1228"/>
      <c r="U1228" s="9">
        <f t="shared" si="465"/>
        <v>0</v>
      </c>
      <c r="V1228" s="9">
        <f t="shared" si="466"/>
        <v>0</v>
      </c>
      <c r="W1228" s="9">
        <f t="shared" si="467"/>
        <v>0</v>
      </c>
      <c r="X1228" s="9">
        <f t="shared" si="468"/>
        <v>0</v>
      </c>
      <c r="Y1228" s="9">
        <f t="shared" si="469"/>
        <v>0</v>
      </c>
      <c r="Z1228" s="9">
        <f t="shared" si="470"/>
        <v>0</v>
      </c>
      <c r="AA1228" s="9">
        <f t="shared" si="471"/>
        <v>0</v>
      </c>
      <c r="AB1228" s="9">
        <f t="shared" si="472"/>
        <v>0</v>
      </c>
      <c r="AN1228" s="10" t="str">
        <f t="shared" si="457"/>
        <v/>
      </c>
      <c r="AO1228" s="10">
        <f t="shared" si="458"/>
        <v>0</v>
      </c>
      <c r="AP1228" s="9" t="str">
        <f>IFERROR(VLOOKUP($AN1228,'Introduction probability'!$A$1:$L$128,5,FALSE),"0")</f>
        <v>0</v>
      </c>
      <c r="AQ1228" s="9" t="str">
        <f>IFERROR(VLOOKUP($AN1228,'Introduction probability'!$A$1:$L$128,6,FALSE),"0")</f>
        <v>0</v>
      </c>
      <c r="AR1228" s="9" t="str">
        <f>IFERROR(VLOOKUP($AN1228,'Introduction probability'!$A$1:$L$128,7,FALSE),"0")</f>
        <v>0</v>
      </c>
      <c r="AS1228" s="9" t="str">
        <f>IFERROR(VLOOKUP($AN1228,'Introduction probability'!$A$1:$L$128,8,FALSE),"0")</f>
        <v>0</v>
      </c>
      <c r="AT1228" s="9" t="str">
        <f>IFERROR(VLOOKUP($AN1228,'Introduction probability'!$A$1:$L$128,9,FALSE),"0")</f>
        <v>0</v>
      </c>
      <c r="AU1228" s="9" t="str">
        <f>IFERROR(VLOOKUP($AN1228,'Introduction probability'!$A$1:$L$128,10,FALSE),"0")</f>
        <v>0</v>
      </c>
      <c r="AV1228" s="9" t="str">
        <f>IFERROR(VLOOKUP($AN1228,'Introduction probability'!$A$1:$L$128,11,FALSE),"0")</f>
        <v>0</v>
      </c>
      <c r="AW1228" s="9" t="str">
        <f>IFERROR(VLOOKUP($AN1228,'Introduction probability'!$A$1:$L$128,12,FALSE),"0")</f>
        <v>0</v>
      </c>
      <c r="AY1228" s="2">
        <f t="shared" si="459"/>
        <v>0</v>
      </c>
      <c r="AZ1228" s="2">
        <f t="shared" si="460"/>
        <v>0</v>
      </c>
      <c r="BA1228" s="2">
        <f t="shared" si="473"/>
        <v>0</v>
      </c>
      <c r="BB1228" s="2">
        <f t="shared" si="474"/>
        <v>0</v>
      </c>
      <c r="BC1228" s="2">
        <f t="shared" si="475"/>
        <v>0</v>
      </c>
      <c r="BD1228" s="2">
        <f t="shared" si="476"/>
        <v>0</v>
      </c>
      <c r="BE1228" s="2">
        <f t="shared" si="477"/>
        <v>0</v>
      </c>
      <c r="BF1228" s="2">
        <f t="shared" si="478"/>
        <v>0</v>
      </c>
      <c r="BG1228" s="2">
        <f t="shared" si="479"/>
        <v>0</v>
      </c>
      <c r="BH1228" s="2">
        <f t="shared" si="480"/>
        <v>0</v>
      </c>
    </row>
    <row r="1229" spans="1:60" x14ac:dyDescent="0.25">
      <c r="A1229" s="1" t="s">
        <v>371</v>
      </c>
      <c r="B1229" s="1" t="s">
        <v>183</v>
      </c>
      <c r="C1229" s="1" t="s">
        <v>341</v>
      </c>
      <c r="D1229" s="1" t="s">
        <v>559</v>
      </c>
      <c r="E1229" s="1" t="s">
        <v>342</v>
      </c>
      <c r="F1229" s="1" t="s">
        <v>343</v>
      </c>
      <c r="G1229" s="1" t="s">
        <v>144</v>
      </c>
      <c r="H1229" s="1" t="s">
        <v>17</v>
      </c>
      <c r="I1229" s="1" t="s">
        <v>596</v>
      </c>
      <c r="J1229" s="1" t="s">
        <v>187</v>
      </c>
      <c r="K1229" s="1" t="s">
        <v>16</v>
      </c>
      <c r="L1229" s="1" t="s">
        <v>146</v>
      </c>
      <c r="M1229" s="2" t="str">
        <f t="shared" si="461"/>
        <v>UK9010081</v>
      </c>
      <c r="N1229" s="2" t="str">
        <f t="shared" si="462"/>
        <v>Exe Estuary</v>
      </c>
      <c r="O1229" s="2" t="str">
        <f t="shared" si="463"/>
        <v>SPA</v>
      </c>
      <c r="P1229" s="2" t="str">
        <f t="shared" si="464"/>
        <v>SH_2</v>
      </c>
      <c r="Q1229"/>
      <c r="R1229"/>
      <c r="S1229"/>
      <c r="T1229"/>
      <c r="U1229" s="9">
        <f t="shared" si="465"/>
        <v>0</v>
      </c>
      <c r="V1229" s="9">
        <f t="shared" si="466"/>
        <v>0</v>
      </c>
      <c r="W1229" s="9">
        <f t="shared" si="467"/>
        <v>0</v>
      </c>
      <c r="X1229" s="9">
        <f t="shared" si="468"/>
        <v>0</v>
      </c>
      <c r="Y1229" s="9">
        <f t="shared" si="469"/>
        <v>0</v>
      </c>
      <c r="Z1229" s="9">
        <f t="shared" si="470"/>
        <v>0</v>
      </c>
      <c r="AA1229" s="9">
        <f t="shared" si="471"/>
        <v>0</v>
      </c>
      <c r="AB1229" s="9">
        <f t="shared" si="472"/>
        <v>0</v>
      </c>
      <c r="AN1229" s="10" t="str">
        <f t="shared" si="457"/>
        <v/>
      </c>
      <c r="AO1229" s="10">
        <f t="shared" si="458"/>
        <v>0</v>
      </c>
      <c r="AP1229" s="9" t="str">
        <f>IFERROR(VLOOKUP($AN1229,'Introduction probability'!$A$1:$L$128,5,FALSE),"0")</f>
        <v>0</v>
      </c>
      <c r="AQ1229" s="9" t="str">
        <f>IFERROR(VLOOKUP($AN1229,'Introduction probability'!$A$1:$L$128,6,FALSE),"0")</f>
        <v>0</v>
      </c>
      <c r="AR1229" s="9" t="str">
        <f>IFERROR(VLOOKUP($AN1229,'Introduction probability'!$A$1:$L$128,7,FALSE),"0")</f>
        <v>0</v>
      </c>
      <c r="AS1229" s="9" t="str">
        <f>IFERROR(VLOOKUP($AN1229,'Introduction probability'!$A$1:$L$128,8,FALSE),"0")</f>
        <v>0</v>
      </c>
      <c r="AT1229" s="9" t="str">
        <f>IFERROR(VLOOKUP($AN1229,'Introduction probability'!$A$1:$L$128,9,FALSE),"0")</f>
        <v>0</v>
      </c>
      <c r="AU1229" s="9" t="str">
        <f>IFERROR(VLOOKUP($AN1229,'Introduction probability'!$A$1:$L$128,10,FALSE),"0")</f>
        <v>0</v>
      </c>
      <c r="AV1229" s="9" t="str">
        <f>IFERROR(VLOOKUP($AN1229,'Introduction probability'!$A$1:$L$128,11,FALSE),"0")</f>
        <v>0</v>
      </c>
      <c r="AW1229" s="9" t="str">
        <f>IFERROR(VLOOKUP($AN1229,'Introduction probability'!$A$1:$L$128,12,FALSE),"0")</f>
        <v>0</v>
      </c>
      <c r="AY1229" s="2">
        <f t="shared" si="459"/>
        <v>0</v>
      </c>
      <c r="AZ1229" s="2">
        <f t="shared" si="460"/>
        <v>0</v>
      </c>
      <c r="BA1229" s="2">
        <f t="shared" si="473"/>
        <v>0</v>
      </c>
      <c r="BB1229" s="2">
        <f t="shared" si="474"/>
        <v>0</v>
      </c>
      <c r="BC1229" s="2">
        <f t="shared" si="475"/>
        <v>0</v>
      </c>
      <c r="BD1229" s="2">
        <f t="shared" si="476"/>
        <v>0</v>
      </c>
      <c r="BE1229" s="2">
        <f t="shared" si="477"/>
        <v>0</v>
      </c>
      <c r="BF1229" s="2">
        <f t="shared" si="478"/>
        <v>0</v>
      </c>
      <c r="BG1229" s="2">
        <f t="shared" si="479"/>
        <v>0</v>
      </c>
      <c r="BH1229" s="2">
        <f t="shared" si="480"/>
        <v>0</v>
      </c>
    </row>
    <row r="1230" spans="1:60" x14ac:dyDescent="0.25">
      <c r="A1230" s="1" t="s">
        <v>371</v>
      </c>
      <c r="B1230" s="1" t="s">
        <v>183</v>
      </c>
      <c r="C1230" s="1" t="s">
        <v>341</v>
      </c>
      <c r="D1230" s="1" t="s">
        <v>559</v>
      </c>
      <c r="E1230" s="1" t="s">
        <v>342</v>
      </c>
      <c r="F1230" s="1" t="s">
        <v>343</v>
      </c>
      <c r="G1230" s="1" t="s">
        <v>144</v>
      </c>
      <c r="H1230" s="1" t="s">
        <v>17</v>
      </c>
      <c r="I1230" s="1" t="s">
        <v>459</v>
      </c>
      <c r="J1230" s="1" t="s">
        <v>46</v>
      </c>
      <c r="K1230" s="1" t="s">
        <v>16</v>
      </c>
      <c r="L1230" s="1" t="s">
        <v>19</v>
      </c>
      <c r="M1230" s="2" t="str">
        <f t="shared" si="461"/>
        <v>UK9010081</v>
      </c>
      <c r="N1230" s="2" t="str">
        <f t="shared" si="462"/>
        <v>Exe Estuary</v>
      </c>
      <c r="O1230" s="2" t="str">
        <f t="shared" si="463"/>
        <v>SPA</v>
      </c>
      <c r="P1230" s="2" t="str">
        <f t="shared" si="464"/>
        <v>A2.4</v>
      </c>
      <c r="Q1230"/>
      <c r="R1230"/>
      <c r="S1230"/>
      <c r="T1230"/>
      <c r="U1230" s="9">
        <f t="shared" si="465"/>
        <v>0</v>
      </c>
      <c r="V1230" s="9">
        <f t="shared" si="466"/>
        <v>0</v>
      </c>
      <c r="W1230" s="9">
        <f t="shared" si="467"/>
        <v>0</v>
      </c>
      <c r="X1230" s="9">
        <f t="shared" si="468"/>
        <v>0</v>
      </c>
      <c r="Y1230" s="9">
        <f t="shared" si="469"/>
        <v>0</v>
      </c>
      <c r="Z1230" s="9">
        <f t="shared" si="470"/>
        <v>0</v>
      </c>
      <c r="AA1230" s="9">
        <f t="shared" si="471"/>
        <v>0</v>
      </c>
      <c r="AB1230" s="9">
        <f t="shared" si="472"/>
        <v>0</v>
      </c>
      <c r="AN1230" s="10" t="str">
        <f t="shared" si="457"/>
        <v/>
      </c>
      <c r="AO1230" s="10">
        <f t="shared" si="458"/>
        <v>0</v>
      </c>
      <c r="AP1230" s="9" t="str">
        <f>IFERROR(VLOOKUP($AN1230,'Introduction probability'!$A$1:$L$128,5,FALSE),"0")</f>
        <v>0</v>
      </c>
      <c r="AQ1230" s="9" t="str">
        <f>IFERROR(VLOOKUP($AN1230,'Introduction probability'!$A$1:$L$128,6,FALSE),"0")</f>
        <v>0</v>
      </c>
      <c r="AR1230" s="9" t="str">
        <f>IFERROR(VLOOKUP($AN1230,'Introduction probability'!$A$1:$L$128,7,FALSE),"0")</f>
        <v>0</v>
      </c>
      <c r="AS1230" s="9" t="str">
        <f>IFERROR(VLOOKUP($AN1230,'Introduction probability'!$A$1:$L$128,8,FALSE),"0")</f>
        <v>0</v>
      </c>
      <c r="AT1230" s="9" t="str">
        <f>IFERROR(VLOOKUP($AN1230,'Introduction probability'!$A$1:$L$128,9,FALSE),"0")</f>
        <v>0</v>
      </c>
      <c r="AU1230" s="9" t="str">
        <f>IFERROR(VLOOKUP($AN1230,'Introduction probability'!$A$1:$L$128,10,FALSE),"0")</f>
        <v>0</v>
      </c>
      <c r="AV1230" s="9" t="str">
        <f>IFERROR(VLOOKUP($AN1230,'Introduction probability'!$A$1:$L$128,11,FALSE),"0")</f>
        <v>0</v>
      </c>
      <c r="AW1230" s="9" t="str">
        <f>IFERROR(VLOOKUP($AN1230,'Introduction probability'!$A$1:$L$128,12,FALSE),"0")</f>
        <v>0</v>
      </c>
      <c r="AY1230" s="2">
        <f t="shared" si="459"/>
        <v>0</v>
      </c>
      <c r="AZ1230" s="2">
        <f t="shared" si="460"/>
        <v>0</v>
      </c>
      <c r="BA1230" s="2">
        <f t="shared" si="473"/>
        <v>0</v>
      </c>
      <c r="BB1230" s="2">
        <f t="shared" si="474"/>
        <v>0</v>
      </c>
      <c r="BC1230" s="2">
        <f t="shared" si="475"/>
        <v>0</v>
      </c>
      <c r="BD1230" s="2">
        <f t="shared" si="476"/>
        <v>0</v>
      </c>
      <c r="BE1230" s="2">
        <f t="shared" si="477"/>
        <v>0</v>
      </c>
      <c r="BF1230" s="2">
        <f t="shared" si="478"/>
        <v>0</v>
      </c>
      <c r="BG1230" s="2">
        <f t="shared" si="479"/>
        <v>0</v>
      </c>
      <c r="BH1230" s="2">
        <f t="shared" si="480"/>
        <v>0</v>
      </c>
    </row>
    <row r="1231" spans="1:60" x14ac:dyDescent="0.25">
      <c r="A1231" s="1" t="s">
        <v>371</v>
      </c>
      <c r="B1231" s="1" t="s">
        <v>183</v>
      </c>
      <c r="C1231" s="1" t="s">
        <v>341</v>
      </c>
      <c r="D1231" s="1" t="s">
        <v>559</v>
      </c>
      <c r="E1231" s="1" t="s">
        <v>342</v>
      </c>
      <c r="F1231" s="1" t="s">
        <v>343</v>
      </c>
      <c r="G1231" s="1" t="s">
        <v>144</v>
      </c>
      <c r="H1231" s="1" t="s">
        <v>17</v>
      </c>
      <c r="I1231" s="1" t="s">
        <v>444</v>
      </c>
      <c r="J1231" s="1" t="s">
        <v>27</v>
      </c>
      <c r="K1231" s="1" t="s">
        <v>16</v>
      </c>
      <c r="L1231" s="1" t="s">
        <v>19</v>
      </c>
      <c r="M1231" s="2" t="str">
        <f t="shared" si="461"/>
        <v>UK9010081</v>
      </c>
      <c r="N1231" s="2" t="str">
        <f t="shared" si="462"/>
        <v>Exe Estuary</v>
      </c>
      <c r="O1231" s="2" t="str">
        <f t="shared" si="463"/>
        <v>SPA</v>
      </c>
      <c r="P1231" s="2" t="str">
        <f t="shared" si="464"/>
        <v>A2.3</v>
      </c>
      <c r="Q1231"/>
      <c r="R1231"/>
      <c r="S1231"/>
      <c r="T1231"/>
      <c r="U1231" s="9">
        <f t="shared" si="465"/>
        <v>0</v>
      </c>
      <c r="V1231" s="9">
        <f t="shared" si="466"/>
        <v>0</v>
      </c>
      <c r="W1231" s="9">
        <f t="shared" si="467"/>
        <v>0</v>
      </c>
      <c r="X1231" s="9">
        <f t="shared" si="468"/>
        <v>0</v>
      </c>
      <c r="Y1231" s="9">
        <f t="shared" si="469"/>
        <v>0</v>
      </c>
      <c r="Z1231" s="9">
        <f t="shared" si="470"/>
        <v>0</v>
      </c>
      <c r="AA1231" s="9">
        <f t="shared" si="471"/>
        <v>0</v>
      </c>
      <c r="AB1231" s="9">
        <f t="shared" si="472"/>
        <v>0</v>
      </c>
      <c r="AN1231" s="10" t="str">
        <f t="shared" si="457"/>
        <v/>
      </c>
      <c r="AO1231" s="10">
        <f t="shared" si="458"/>
        <v>0</v>
      </c>
      <c r="AP1231" s="9" t="str">
        <f>IFERROR(VLOOKUP($AN1231,'Introduction probability'!$A$1:$L$128,5,FALSE),"0")</f>
        <v>0</v>
      </c>
      <c r="AQ1231" s="9" t="str">
        <f>IFERROR(VLOOKUP($AN1231,'Introduction probability'!$A$1:$L$128,6,FALSE),"0")</f>
        <v>0</v>
      </c>
      <c r="AR1231" s="9" t="str">
        <f>IFERROR(VLOOKUP($AN1231,'Introduction probability'!$A$1:$L$128,7,FALSE),"0")</f>
        <v>0</v>
      </c>
      <c r="AS1231" s="9" t="str">
        <f>IFERROR(VLOOKUP($AN1231,'Introduction probability'!$A$1:$L$128,8,FALSE),"0")</f>
        <v>0</v>
      </c>
      <c r="AT1231" s="9" t="str">
        <f>IFERROR(VLOOKUP($AN1231,'Introduction probability'!$A$1:$L$128,9,FALSE),"0")</f>
        <v>0</v>
      </c>
      <c r="AU1231" s="9" t="str">
        <f>IFERROR(VLOOKUP($AN1231,'Introduction probability'!$A$1:$L$128,10,FALSE),"0")</f>
        <v>0</v>
      </c>
      <c r="AV1231" s="9" t="str">
        <f>IFERROR(VLOOKUP($AN1231,'Introduction probability'!$A$1:$L$128,11,FALSE),"0")</f>
        <v>0</v>
      </c>
      <c r="AW1231" s="9" t="str">
        <f>IFERROR(VLOOKUP($AN1231,'Introduction probability'!$A$1:$L$128,12,FALSE),"0")</f>
        <v>0</v>
      </c>
      <c r="AY1231" s="2">
        <f t="shared" si="459"/>
        <v>0</v>
      </c>
      <c r="AZ1231" s="2">
        <f t="shared" si="460"/>
        <v>0</v>
      </c>
      <c r="BA1231" s="2">
        <f t="shared" si="473"/>
        <v>0</v>
      </c>
      <c r="BB1231" s="2">
        <f t="shared" si="474"/>
        <v>0</v>
      </c>
      <c r="BC1231" s="2">
        <f t="shared" si="475"/>
        <v>0</v>
      </c>
      <c r="BD1231" s="2">
        <f t="shared" si="476"/>
        <v>0</v>
      </c>
      <c r="BE1231" s="2">
        <f t="shared" si="477"/>
        <v>0</v>
      </c>
      <c r="BF1231" s="2">
        <f t="shared" si="478"/>
        <v>0</v>
      </c>
      <c r="BG1231" s="2">
        <f t="shared" si="479"/>
        <v>0</v>
      </c>
      <c r="BH1231" s="2">
        <f t="shared" si="480"/>
        <v>0</v>
      </c>
    </row>
    <row r="1232" spans="1:60" x14ac:dyDescent="0.25">
      <c r="A1232" s="1" t="s">
        <v>371</v>
      </c>
      <c r="B1232" s="1" t="s">
        <v>183</v>
      </c>
      <c r="C1232" s="1" t="s">
        <v>341</v>
      </c>
      <c r="D1232" s="1" t="s">
        <v>559</v>
      </c>
      <c r="E1232" s="1" t="s">
        <v>342</v>
      </c>
      <c r="F1232" s="1" t="s">
        <v>343</v>
      </c>
      <c r="G1232" s="1" t="s">
        <v>144</v>
      </c>
      <c r="H1232" s="1" t="s">
        <v>17</v>
      </c>
      <c r="I1232" s="1" t="s">
        <v>465</v>
      </c>
      <c r="J1232" s="1" t="s">
        <v>56</v>
      </c>
      <c r="K1232" s="1" t="s">
        <v>16</v>
      </c>
      <c r="L1232" s="1" t="s">
        <v>19</v>
      </c>
      <c r="M1232" s="2" t="str">
        <f t="shared" si="461"/>
        <v>UK9010081</v>
      </c>
      <c r="N1232" s="2" t="str">
        <f t="shared" si="462"/>
        <v>Exe Estuary</v>
      </c>
      <c r="O1232" s="2" t="str">
        <f t="shared" si="463"/>
        <v>SPA</v>
      </c>
      <c r="P1232" s="2" t="str">
        <f t="shared" si="464"/>
        <v>A2.2</v>
      </c>
      <c r="Q1232"/>
      <c r="R1232"/>
      <c r="S1232"/>
      <c r="T1232"/>
      <c r="U1232" s="9">
        <f t="shared" si="465"/>
        <v>0</v>
      </c>
      <c r="V1232" s="9">
        <f t="shared" si="466"/>
        <v>0</v>
      </c>
      <c r="W1232" s="9">
        <f t="shared" si="467"/>
        <v>0</v>
      </c>
      <c r="X1232" s="9">
        <f t="shared" si="468"/>
        <v>0</v>
      </c>
      <c r="Y1232" s="9">
        <f t="shared" si="469"/>
        <v>0</v>
      </c>
      <c r="Z1232" s="9">
        <f t="shared" si="470"/>
        <v>0</v>
      </c>
      <c r="AA1232" s="9">
        <f t="shared" si="471"/>
        <v>0</v>
      </c>
      <c r="AB1232" s="9">
        <f t="shared" si="472"/>
        <v>0</v>
      </c>
      <c r="AN1232" s="10" t="str">
        <f t="shared" si="457"/>
        <v/>
      </c>
      <c r="AO1232" s="10">
        <f t="shared" si="458"/>
        <v>0</v>
      </c>
      <c r="AP1232" s="9" t="str">
        <f>IFERROR(VLOOKUP($AN1232,'Introduction probability'!$A$1:$L$128,5,FALSE),"0")</f>
        <v>0</v>
      </c>
      <c r="AQ1232" s="9" t="str">
        <f>IFERROR(VLOOKUP($AN1232,'Introduction probability'!$A$1:$L$128,6,FALSE),"0")</f>
        <v>0</v>
      </c>
      <c r="AR1232" s="9" t="str">
        <f>IFERROR(VLOOKUP($AN1232,'Introduction probability'!$A$1:$L$128,7,FALSE),"0")</f>
        <v>0</v>
      </c>
      <c r="AS1232" s="9" t="str">
        <f>IFERROR(VLOOKUP($AN1232,'Introduction probability'!$A$1:$L$128,8,FALSE),"0")</f>
        <v>0</v>
      </c>
      <c r="AT1232" s="9" t="str">
        <f>IFERROR(VLOOKUP($AN1232,'Introduction probability'!$A$1:$L$128,9,FALSE),"0")</f>
        <v>0</v>
      </c>
      <c r="AU1232" s="9" t="str">
        <f>IFERROR(VLOOKUP($AN1232,'Introduction probability'!$A$1:$L$128,10,FALSE),"0")</f>
        <v>0</v>
      </c>
      <c r="AV1232" s="9" t="str">
        <f>IFERROR(VLOOKUP($AN1232,'Introduction probability'!$A$1:$L$128,11,FALSE),"0")</f>
        <v>0</v>
      </c>
      <c r="AW1232" s="9" t="str">
        <f>IFERROR(VLOOKUP($AN1232,'Introduction probability'!$A$1:$L$128,12,FALSE),"0")</f>
        <v>0</v>
      </c>
      <c r="AY1232" s="2">
        <f t="shared" si="459"/>
        <v>0</v>
      </c>
      <c r="AZ1232" s="2">
        <f t="shared" si="460"/>
        <v>0</v>
      </c>
      <c r="BA1232" s="2">
        <f t="shared" si="473"/>
        <v>0</v>
      </c>
      <c r="BB1232" s="2">
        <f t="shared" si="474"/>
        <v>0</v>
      </c>
      <c r="BC1232" s="2">
        <f t="shared" si="475"/>
        <v>0</v>
      </c>
      <c r="BD1232" s="2">
        <f t="shared" si="476"/>
        <v>0</v>
      </c>
      <c r="BE1232" s="2">
        <f t="shared" si="477"/>
        <v>0</v>
      </c>
      <c r="BF1232" s="2">
        <f t="shared" si="478"/>
        <v>0</v>
      </c>
      <c r="BG1232" s="2">
        <f t="shared" si="479"/>
        <v>0</v>
      </c>
      <c r="BH1232" s="2">
        <f t="shared" si="480"/>
        <v>0</v>
      </c>
    </row>
    <row r="1233" spans="1:60" x14ac:dyDescent="0.25">
      <c r="A1233" s="1" t="s">
        <v>371</v>
      </c>
      <c r="B1233" s="1" t="s">
        <v>183</v>
      </c>
      <c r="C1233" s="1" t="s">
        <v>341</v>
      </c>
      <c r="D1233" s="1" t="s">
        <v>559</v>
      </c>
      <c r="E1233" s="1" t="s">
        <v>342</v>
      </c>
      <c r="F1233" s="1" t="s">
        <v>343</v>
      </c>
      <c r="G1233" s="1" t="s">
        <v>144</v>
      </c>
      <c r="H1233" s="1" t="s">
        <v>17</v>
      </c>
      <c r="I1233" s="1" t="s">
        <v>543</v>
      </c>
      <c r="J1233" s="1" t="s">
        <v>148</v>
      </c>
      <c r="K1233" s="1" t="s">
        <v>16</v>
      </c>
      <c r="L1233" s="1" t="s">
        <v>146</v>
      </c>
      <c r="M1233" s="2" t="str">
        <f t="shared" si="461"/>
        <v>UK9010081</v>
      </c>
      <c r="N1233" s="2" t="str">
        <f t="shared" si="462"/>
        <v>Exe Estuary</v>
      </c>
      <c r="O1233" s="2" t="str">
        <f t="shared" si="463"/>
        <v>SPA</v>
      </c>
      <c r="P1233" s="2" t="str">
        <f t="shared" si="464"/>
        <v>H1310</v>
      </c>
      <c r="Q1233"/>
      <c r="R1233"/>
      <c r="S1233"/>
      <c r="T1233"/>
      <c r="U1233" s="9">
        <f t="shared" si="465"/>
        <v>0</v>
      </c>
      <c r="V1233" s="9">
        <f t="shared" si="466"/>
        <v>0</v>
      </c>
      <c r="W1233" s="9">
        <f t="shared" si="467"/>
        <v>0</v>
      </c>
      <c r="X1233" s="9">
        <f t="shared" si="468"/>
        <v>0</v>
      </c>
      <c r="Y1233" s="9">
        <f t="shared" si="469"/>
        <v>0</v>
      </c>
      <c r="Z1233" s="9">
        <f t="shared" si="470"/>
        <v>0</v>
      </c>
      <c r="AA1233" s="9">
        <f t="shared" si="471"/>
        <v>0</v>
      </c>
      <c r="AB1233" s="9">
        <f t="shared" si="472"/>
        <v>0</v>
      </c>
      <c r="AN1233" s="10" t="str">
        <f t="shared" si="457"/>
        <v/>
      </c>
      <c r="AO1233" s="10">
        <f t="shared" si="458"/>
        <v>0</v>
      </c>
      <c r="AP1233" s="9" t="str">
        <f>IFERROR(VLOOKUP($AN1233,'Introduction probability'!$A$1:$L$128,5,FALSE),"0")</f>
        <v>0</v>
      </c>
      <c r="AQ1233" s="9" t="str">
        <f>IFERROR(VLOOKUP($AN1233,'Introduction probability'!$A$1:$L$128,6,FALSE),"0")</f>
        <v>0</v>
      </c>
      <c r="AR1233" s="9" t="str">
        <f>IFERROR(VLOOKUP($AN1233,'Introduction probability'!$A$1:$L$128,7,FALSE),"0")</f>
        <v>0</v>
      </c>
      <c r="AS1233" s="9" t="str">
        <f>IFERROR(VLOOKUP($AN1233,'Introduction probability'!$A$1:$L$128,8,FALSE),"0")</f>
        <v>0</v>
      </c>
      <c r="AT1233" s="9" t="str">
        <f>IFERROR(VLOOKUP($AN1233,'Introduction probability'!$A$1:$L$128,9,FALSE),"0")</f>
        <v>0</v>
      </c>
      <c r="AU1233" s="9" t="str">
        <f>IFERROR(VLOOKUP($AN1233,'Introduction probability'!$A$1:$L$128,10,FALSE),"0")</f>
        <v>0</v>
      </c>
      <c r="AV1233" s="9" t="str">
        <f>IFERROR(VLOOKUP($AN1233,'Introduction probability'!$A$1:$L$128,11,FALSE),"0")</f>
        <v>0</v>
      </c>
      <c r="AW1233" s="9" t="str">
        <f>IFERROR(VLOOKUP($AN1233,'Introduction probability'!$A$1:$L$128,12,FALSE),"0")</f>
        <v>0</v>
      </c>
      <c r="AY1233" s="2">
        <f t="shared" si="459"/>
        <v>0</v>
      </c>
      <c r="AZ1233" s="2">
        <f t="shared" si="460"/>
        <v>0</v>
      </c>
      <c r="BA1233" s="2">
        <f t="shared" si="473"/>
        <v>0</v>
      </c>
      <c r="BB1233" s="2">
        <f t="shared" si="474"/>
        <v>0</v>
      </c>
      <c r="BC1233" s="2">
        <f t="shared" si="475"/>
        <v>0</v>
      </c>
      <c r="BD1233" s="2">
        <f t="shared" si="476"/>
        <v>0</v>
      </c>
      <c r="BE1233" s="2">
        <f t="shared" si="477"/>
        <v>0</v>
      </c>
      <c r="BF1233" s="2">
        <f t="shared" si="478"/>
        <v>0</v>
      </c>
      <c r="BG1233" s="2">
        <f t="shared" si="479"/>
        <v>0</v>
      </c>
      <c r="BH1233" s="2">
        <f t="shared" si="480"/>
        <v>0</v>
      </c>
    </row>
    <row r="1234" spans="1:60" x14ac:dyDescent="0.25">
      <c r="A1234" s="1" t="s">
        <v>371</v>
      </c>
      <c r="B1234" s="1" t="s">
        <v>183</v>
      </c>
      <c r="C1234" s="1" t="s">
        <v>341</v>
      </c>
      <c r="D1234" s="1" t="s">
        <v>559</v>
      </c>
      <c r="E1234" s="1" t="s">
        <v>342</v>
      </c>
      <c r="F1234" s="1" t="s">
        <v>343</v>
      </c>
      <c r="G1234" s="1" t="s">
        <v>144</v>
      </c>
      <c r="H1234" s="1" t="s">
        <v>17</v>
      </c>
      <c r="I1234" s="1" t="s">
        <v>549</v>
      </c>
      <c r="J1234" s="1" t="s">
        <v>189</v>
      </c>
      <c r="K1234" s="1" t="s">
        <v>16</v>
      </c>
      <c r="L1234" s="1" t="s">
        <v>146</v>
      </c>
      <c r="M1234" s="2" t="str">
        <f t="shared" si="461"/>
        <v>UK9010081</v>
      </c>
      <c r="N1234" s="2" t="str">
        <f t="shared" si="462"/>
        <v>Exe Estuary</v>
      </c>
      <c r="O1234" s="2" t="str">
        <f t="shared" si="463"/>
        <v>SPA</v>
      </c>
      <c r="P1234" s="2" t="str">
        <f t="shared" si="464"/>
        <v>H1320</v>
      </c>
      <c r="Q1234"/>
      <c r="R1234"/>
      <c r="S1234"/>
      <c r="T1234"/>
      <c r="U1234" s="9">
        <f t="shared" si="465"/>
        <v>0</v>
      </c>
      <c r="V1234" s="9">
        <f t="shared" si="466"/>
        <v>0</v>
      </c>
      <c r="W1234" s="9">
        <f t="shared" si="467"/>
        <v>0</v>
      </c>
      <c r="X1234" s="9">
        <f t="shared" si="468"/>
        <v>0</v>
      </c>
      <c r="Y1234" s="9">
        <f t="shared" si="469"/>
        <v>0</v>
      </c>
      <c r="Z1234" s="9">
        <f t="shared" si="470"/>
        <v>0</v>
      </c>
      <c r="AA1234" s="9">
        <f t="shared" si="471"/>
        <v>0</v>
      </c>
      <c r="AB1234" s="9">
        <f t="shared" si="472"/>
        <v>0</v>
      </c>
      <c r="AN1234" s="10" t="str">
        <f t="shared" si="457"/>
        <v/>
      </c>
      <c r="AO1234" s="10">
        <f t="shared" si="458"/>
        <v>0</v>
      </c>
      <c r="AP1234" s="9" t="str">
        <f>IFERROR(VLOOKUP($AN1234,'Introduction probability'!$A$1:$L$128,5,FALSE),"0")</f>
        <v>0</v>
      </c>
      <c r="AQ1234" s="9" t="str">
        <f>IFERROR(VLOOKUP($AN1234,'Introduction probability'!$A$1:$L$128,6,FALSE),"0")</f>
        <v>0</v>
      </c>
      <c r="AR1234" s="9" t="str">
        <f>IFERROR(VLOOKUP($AN1234,'Introduction probability'!$A$1:$L$128,7,FALSE),"0")</f>
        <v>0</v>
      </c>
      <c r="AS1234" s="9" t="str">
        <f>IFERROR(VLOOKUP($AN1234,'Introduction probability'!$A$1:$L$128,8,FALSE),"0")</f>
        <v>0</v>
      </c>
      <c r="AT1234" s="9" t="str">
        <f>IFERROR(VLOOKUP($AN1234,'Introduction probability'!$A$1:$L$128,9,FALSE),"0")</f>
        <v>0</v>
      </c>
      <c r="AU1234" s="9" t="str">
        <f>IFERROR(VLOOKUP($AN1234,'Introduction probability'!$A$1:$L$128,10,FALSE),"0")</f>
        <v>0</v>
      </c>
      <c r="AV1234" s="9" t="str">
        <f>IFERROR(VLOOKUP($AN1234,'Introduction probability'!$A$1:$L$128,11,FALSE),"0")</f>
        <v>0</v>
      </c>
      <c r="AW1234" s="9" t="str">
        <f>IFERROR(VLOOKUP($AN1234,'Introduction probability'!$A$1:$L$128,12,FALSE),"0")</f>
        <v>0</v>
      </c>
      <c r="AY1234" s="2">
        <f t="shared" si="459"/>
        <v>0</v>
      </c>
      <c r="AZ1234" s="2">
        <f t="shared" si="460"/>
        <v>0</v>
      </c>
      <c r="BA1234" s="2">
        <f t="shared" si="473"/>
        <v>0</v>
      </c>
      <c r="BB1234" s="2">
        <f t="shared" si="474"/>
        <v>0</v>
      </c>
      <c r="BC1234" s="2">
        <f t="shared" si="475"/>
        <v>0</v>
      </c>
      <c r="BD1234" s="2">
        <f t="shared" si="476"/>
        <v>0</v>
      </c>
      <c r="BE1234" s="2">
        <f t="shared" si="477"/>
        <v>0</v>
      </c>
      <c r="BF1234" s="2">
        <f t="shared" si="478"/>
        <v>0</v>
      </c>
      <c r="BG1234" s="2">
        <f t="shared" si="479"/>
        <v>0</v>
      </c>
      <c r="BH1234" s="2">
        <f t="shared" si="480"/>
        <v>0</v>
      </c>
    </row>
    <row r="1235" spans="1:60" x14ac:dyDescent="0.25">
      <c r="A1235" s="1" t="s">
        <v>371</v>
      </c>
      <c r="B1235" s="1" t="s">
        <v>183</v>
      </c>
      <c r="C1235" s="1" t="s">
        <v>341</v>
      </c>
      <c r="D1235" s="1" t="s">
        <v>559</v>
      </c>
      <c r="E1235" s="1" t="s">
        <v>342</v>
      </c>
      <c r="F1235" s="1" t="s">
        <v>343</v>
      </c>
      <c r="G1235" s="1" t="s">
        <v>144</v>
      </c>
      <c r="H1235" s="1" t="s">
        <v>17</v>
      </c>
      <c r="I1235" s="1" t="s">
        <v>593</v>
      </c>
      <c r="J1235" s="1" t="s">
        <v>151</v>
      </c>
      <c r="K1235" s="1" t="s">
        <v>16</v>
      </c>
      <c r="L1235" s="1" t="s">
        <v>146</v>
      </c>
      <c r="M1235" s="2" t="str">
        <f t="shared" si="461"/>
        <v>UK9010081</v>
      </c>
      <c r="N1235" s="2" t="str">
        <f t="shared" si="462"/>
        <v>Exe Estuary</v>
      </c>
      <c r="O1235" s="2" t="str">
        <f t="shared" si="463"/>
        <v>SPA</v>
      </c>
      <c r="P1235" s="2" t="str">
        <f t="shared" si="464"/>
        <v>SH_3</v>
      </c>
      <c r="Q1235"/>
      <c r="R1235"/>
      <c r="S1235"/>
      <c r="T1235"/>
      <c r="U1235" s="9">
        <f t="shared" si="465"/>
        <v>0</v>
      </c>
      <c r="V1235" s="9">
        <f t="shared" si="466"/>
        <v>0</v>
      </c>
      <c r="W1235" s="9">
        <f t="shared" si="467"/>
        <v>0</v>
      </c>
      <c r="X1235" s="9">
        <f t="shared" si="468"/>
        <v>0</v>
      </c>
      <c r="Y1235" s="9">
        <f t="shared" si="469"/>
        <v>0</v>
      </c>
      <c r="Z1235" s="9">
        <f t="shared" si="470"/>
        <v>0</v>
      </c>
      <c r="AA1235" s="9">
        <f t="shared" si="471"/>
        <v>0</v>
      </c>
      <c r="AB1235" s="9">
        <f t="shared" si="472"/>
        <v>0</v>
      </c>
      <c r="AN1235" s="10" t="str">
        <f t="shared" si="457"/>
        <v/>
      </c>
      <c r="AO1235" s="10">
        <f t="shared" si="458"/>
        <v>0</v>
      </c>
      <c r="AP1235" s="9" t="str">
        <f>IFERROR(VLOOKUP($AN1235,'Introduction probability'!$A$1:$L$128,5,FALSE),"0")</f>
        <v>0</v>
      </c>
      <c r="AQ1235" s="9" t="str">
        <f>IFERROR(VLOOKUP($AN1235,'Introduction probability'!$A$1:$L$128,6,FALSE),"0")</f>
        <v>0</v>
      </c>
      <c r="AR1235" s="9" t="str">
        <f>IFERROR(VLOOKUP($AN1235,'Introduction probability'!$A$1:$L$128,7,FALSE),"0")</f>
        <v>0</v>
      </c>
      <c r="AS1235" s="9" t="str">
        <f>IFERROR(VLOOKUP($AN1235,'Introduction probability'!$A$1:$L$128,8,FALSE),"0")</f>
        <v>0</v>
      </c>
      <c r="AT1235" s="9" t="str">
        <f>IFERROR(VLOOKUP($AN1235,'Introduction probability'!$A$1:$L$128,9,FALSE),"0")</f>
        <v>0</v>
      </c>
      <c r="AU1235" s="9" t="str">
        <f>IFERROR(VLOOKUP($AN1235,'Introduction probability'!$A$1:$L$128,10,FALSE),"0")</f>
        <v>0</v>
      </c>
      <c r="AV1235" s="9" t="str">
        <f>IFERROR(VLOOKUP($AN1235,'Introduction probability'!$A$1:$L$128,11,FALSE),"0")</f>
        <v>0</v>
      </c>
      <c r="AW1235" s="9" t="str">
        <f>IFERROR(VLOOKUP($AN1235,'Introduction probability'!$A$1:$L$128,12,FALSE),"0")</f>
        <v>0</v>
      </c>
      <c r="AY1235" s="2">
        <f t="shared" si="459"/>
        <v>0</v>
      </c>
      <c r="AZ1235" s="2">
        <f t="shared" si="460"/>
        <v>0</v>
      </c>
      <c r="BA1235" s="2">
        <f t="shared" si="473"/>
        <v>0</v>
      </c>
      <c r="BB1235" s="2">
        <f t="shared" si="474"/>
        <v>0</v>
      </c>
      <c r="BC1235" s="2">
        <f t="shared" si="475"/>
        <v>0</v>
      </c>
      <c r="BD1235" s="2">
        <f t="shared" si="476"/>
        <v>0</v>
      </c>
      <c r="BE1235" s="2">
        <f t="shared" si="477"/>
        <v>0</v>
      </c>
      <c r="BF1235" s="2">
        <f t="shared" si="478"/>
        <v>0</v>
      </c>
      <c r="BG1235" s="2">
        <f t="shared" si="479"/>
        <v>0</v>
      </c>
      <c r="BH1235" s="2">
        <f t="shared" si="480"/>
        <v>0</v>
      </c>
    </row>
    <row r="1236" spans="1:60" x14ac:dyDescent="0.25">
      <c r="A1236" s="1" t="s">
        <v>371</v>
      </c>
      <c r="B1236" s="1" t="s">
        <v>183</v>
      </c>
      <c r="C1236" s="1" t="s">
        <v>341</v>
      </c>
      <c r="D1236" s="1" t="s">
        <v>509</v>
      </c>
      <c r="E1236" s="1" t="s">
        <v>193</v>
      </c>
      <c r="F1236" s="1" t="s">
        <v>194</v>
      </c>
      <c r="G1236" s="1" t="s">
        <v>144</v>
      </c>
      <c r="H1236" s="1" t="s">
        <v>17</v>
      </c>
      <c r="I1236" s="1" t="s">
        <v>530</v>
      </c>
      <c r="J1236" s="1" t="s">
        <v>145</v>
      </c>
      <c r="K1236" s="1" t="s">
        <v>16</v>
      </c>
      <c r="L1236" s="1" t="s">
        <v>146</v>
      </c>
      <c r="M1236" s="2" t="str">
        <f t="shared" si="461"/>
        <v>UK9010081</v>
      </c>
      <c r="N1236" s="2" t="str">
        <f t="shared" si="462"/>
        <v>Exe Estuary</v>
      </c>
      <c r="O1236" s="2" t="str">
        <f t="shared" si="463"/>
        <v>SPA</v>
      </c>
      <c r="P1236" s="2" t="str">
        <f t="shared" si="464"/>
        <v>H1330</v>
      </c>
      <c r="Q1236"/>
      <c r="R1236"/>
      <c r="S1236"/>
      <c r="T1236"/>
      <c r="U1236" s="9">
        <f t="shared" si="465"/>
        <v>0</v>
      </c>
      <c r="V1236" s="9">
        <f t="shared" si="466"/>
        <v>0</v>
      </c>
      <c r="W1236" s="9">
        <f t="shared" si="467"/>
        <v>0</v>
      </c>
      <c r="X1236" s="9">
        <f t="shared" si="468"/>
        <v>0</v>
      </c>
      <c r="Y1236" s="9">
        <f t="shared" si="469"/>
        <v>0</v>
      </c>
      <c r="Z1236" s="9">
        <f t="shared" si="470"/>
        <v>0</v>
      </c>
      <c r="AA1236" s="9">
        <f t="shared" si="471"/>
        <v>0</v>
      </c>
      <c r="AB1236" s="9">
        <f t="shared" si="472"/>
        <v>0</v>
      </c>
      <c r="AN1236" s="10" t="str">
        <f t="shared" si="457"/>
        <v/>
      </c>
      <c r="AO1236" s="10">
        <f t="shared" si="458"/>
        <v>0</v>
      </c>
      <c r="AP1236" s="9" t="str">
        <f>IFERROR(VLOOKUP($AN1236,'Introduction probability'!$A$1:$L$128,5,FALSE),"0")</f>
        <v>0</v>
      </c>
      <c r="AQ1236" s="9" t="str">
        <f>IFERROR(VLOOKUP($AN1236,'Introduction probability'!$A$1:$L$128,6,FALSE),"0")</f>
        <v>0</v>
      </c>
      <c r="AR1236" s="9" t="str">
        <f>IFERROR(VLOOKUP($AN1236,'Introduction probability'!$A$1:$L$128,7,FALSE),"0")</f>
        <v>0</v>
      </c>
      <c r="AS1236" s="9" t="str">
        <f>IFERROR(VLOOKUP($AN1236,'Introduction probability'!$A$1:$L$128,8,FALSE),"0")</f>
        <v>0</v>
      </c>
      <c r="AT1236" s="9" t="str">
        <f>IFERROR(VLOOKUP($AN1236,'Introduction probability'!$A$1:$L$128,9,FALSE),"0")</f>
        <v>0</v>
      </c>
      <c r="AU1236" s="9" t="str">
        <f>IFERROR(VLOOKUP($AN1236,'Introduction probability'!$A$1:$L$128,10,FALSE),"0")</f>
        <v>0</v>
      </c>
      <c r="AV1236" s="9" t="str">
        <f>IFERROR(VLOOKUP($AN1236,'Introduction probability'!$A$1:$L$128,11,FALSE),"0")</f>
        <v>0</v>
      </c>
      <c r="AW1236" s="9" t="str">
        <f>IFERROR(VLOOKUP($AN1236,'Introduction probability'!$A$1:$L$128,12,FALSE),"0")</f>
        <v>0</v>
      </c>
      <c r="AY1236" s="2">
        <f t="shared" si="459"/>
        <v>0</v>
      </c>
      <c r="AZ1236" s="2">
        <f t="shared" si="460"/>
        <v>0</v>
      </c>
      <c r="BA1236" s="2">
        <f t="shared" si="473"/>
        <v>0</v>
      </c>
      <c r="BB1236" s="2">
        <f t="shared" si="474"/>
        <v>0</v>
      </c>
      <c r="BC1236" s="2">
        <f t="shared" si="475"/>
        <v>0</v>
      </c>
      <c r="BD1236" s="2">
        <f t="shared" si="476"/>
        <v>0</v>
      </c>
      <c r="BE1236" s="2">
        <f t="shared" si="477"/>
        <v>0</v>
      </c>
      <c r="BF1236" s="2">
        <f t="shared" si="478"/>
        <v>0</v>
      </c>
      <c r="BG1236" s="2">
        <f t="shared" si="479"/>
        <v>0</v>
      </c>
      <c r="BH1236" s="2">
        <f t="shared" si="480"/>
        <v>0</v>
      </c>
    </row>
    <row r="1237" spans="1:60" x14ac:dyDescent="0.25">
      <c r="A1237" s="1" t="s">
        <v>371</v>
      </c>
      <c r="B1237" s="1" t="s">
        <v>183</v>
      </c>
      <c r="C1237" s="1" t="s">
        <v>341</v>
      </c>
      <c r="D1237" s="1" t="s">
        <v>509</v>
      </c>
      <c r="E1237" s="1" t="s">
        <v>193</v>
      </c>
      <c r="F1237" s="1" t="s">
        <v>194</v>
      </c>
      <c r="G1237" s="1" t="s">
        <v>144</v>
      </c>
      <c r="H1237" s="1" t="s">
        <v>17</v>
      </c>
      <c r="I1237" s="1" t="s">
        <v>596</v>
      </c>
      <c r="J1237" s="1" t="s">
        <v>187</v>
      </c>
      <c r="K1237" s="1" t="s">
        <v>16</v>
      </c>
      <c r="L1237" s="1" t="s">
        <v>146</v>
      </c>
      <c r="M1237" s="2" t="str">
        <f t="shared" si="461"/>
        <v>UK9010081</v>
      </c>
      <c r="N1237" s="2" t="str">
        <f t="shared" si="462"/>
        <v>Exe Estuary</v>
      </c>
      <c r="O1237" s="2" t="str">
        <f t="shared" si="463"/>
        <v>SPA</v>
      </c>
      <c r="P1237" s="2" t="str">
        <f t="shared" si="464"/>
        <v>SH_2</v>
      </c>
      <c r="Q1237"/>
      <c r="R1237"/>
      <c r="S1237"/>
      <c r="T1237"/>
      <c r="U1237" s="9">
        <f t="shared" si="465"/>
        <v>0</v>
      </c>
      <c r="V1237" s="9">
        <f t="shared" si="466"/>
        <v>0</v>
      </c>
      <c r="W1237" s="9">
        <f t="shared" si="467"/>
        <v>0</v>
      </c>
      <c r="X1237" s="9">
        <f t="shared" si="468"/>
        <v>0</v>
      </c>
      <c r="Y1237" s="9">
        <f t="shared" si="469"/>
        <v>0</v>
      </c>
      <c r="Z1237" s="9">
        <f t="shared" si="470"/>
        <v>0</v>
      </c>
      <c r="AA1237" s="9">
        <f t="shared" si="471"/>
        <v>0</v>
      </c>
      <c r="AB1237" s="9">
        <f t="shared" si="472"/>
        <v>0</v>
      </c>
      <c r="AN1237" s="10" t="str">
        <f t="shared" si="457"/>
        <v/>
      </c>
      <c r="AO1237" s="10">
        <f t="shared" si="458"/>
        <v>0</v>
      </c>
      <c r="AP1237" s="9" t="str">
        <f>IFERROR(VLOOKUP($AN1237,'Introduction probability'!$A$1:$L$128,5,FALSE),"0")</f>
        <v>0</v>
      </c>
      <c r="AQ1237" s="9" t="str">
        <f>IFERROR(VLOOKUP($AN1237,'Introduction probability'!$A$1:$L$128,6,FALSE),"0")</f>
        <v>0</v>
      </c>
      <c r="AR1237" s="9" t="str">
        <f>IFERROR(VLOOKUP($AN1237,'Introduction probability'!$A$1:$L$128,7,FALSE),"0")</f>
        <v>0</v>
      </c>
      <c r="AS1237" s="9" t="str">
        <f>IFERROR(VLOOKUP($AN1237,'Introduction probability'!$A$1:$L$128,8,FALSE),"0")</f>
        <v>0</v>
      </c>
      <c r="AT1237" s="9" t="str">
        <f>IFERROR(VLOOKUP($AN1237,'Introduction probability'!$A$1:$L$128,9,FALSE),"0")</f>
        <v>0</v>
      </c>
      <c r="AU1237" s="9" t="str">
        <f>IFERROR(VLOOKUP($AN1237,'Introduction probability'!$A$1:$L$128,10,FALSE),"0")</f>
        <v>0</v>
      </c>
      <c r="AV1237" s="9" t="str">
        <f>IFERROR(VLOOKUP($AN1237,'Introduction probability'!$A$1:$L$128,11,FALSE),"0")</f>
        <v>0</v>
      </c>
      <c r="AW1237" s="9" t="str">
        <f>IFERROR(VLOOKUP($AN1237,'Introduction probability'!$A$1:$L$128,12,FALSE),"0")</f>
        <v>0</v>
      </c>
      <c r="AY1237" s="2">
        <f t="shared" si="459"/>
        <v>0</v>
      </c>
      <c r="AZ1237" s="2">
        <f t="shared" si="460"/>
        <v>0</v>
      </c>
      <c r="BA1237" s="2">
        <f t="shared" si="473"/>
        <v>0</v>
      </c>
      <c r="BB1237" s="2">
        <f t="shared" si="474"/>
        <v>0</v>
      </c>
      <c r="BC1237" s="2">
        <f t="shared" si="475"/>
        <v>0</v>
      </c>
      <c r="BD1237" s="2">
        <f t="shared" si="476"/>
        <v>0</v>
      </c>
      <c r="BE1237" s="2">
        <f t="shared" si="477"/>
        <v>0</v>
      </c>
      <c r="BF1237" s="2">
        <f t="shared" si="478"/>
        <v>0</v>
      </c>
      <c r="BG1237" s="2">
        <f t="shared" si="479"/>
        <v>0</v>
      </c>
      <c r="BH1237" s="2">
        <f t="shared" si="480"/>
        <v>0</v>
      </c>
    </row>
    <row r="1238" spans="1:60" x14ac:dyDescent="0.25">
      <c r="A1238" s="1" t="s">
        <v>371</v>
      </c>
      <c r="B1238" s="1" t="s">
        <v>183</v>
      </c>
      <c r="C1238" s="1" t="s">
        <v>341</v>
      </c>
      <c r="D1238" s="1" t="s">
        <v>509</v>
      </c>
      <c r="E1238" s="1" t="s">
        <v>193</v>
      </c>
      <c r="F1238" s="1" t="s">
        <v>194</v>
      </c>
      <c r="G1238" s="1" t="s">
        <v>144</v>
      </c>
      <c r="H1238" s="1" t="s">
        <v>17</v>
      </c>
      <c r="I1238" s="1" t="s">
        <v>459</v>
      </c>
      <c r="J1238" s="1" t="s">
        <v>46</v>
      </c>
      <c r="K1238" s="1" t="s">
        <v>16</v>
      </c>
      <c r="L1238" s="1" t="s">
        <v>19</v>
      </c>
      <c r="M1238" s="2" t="str">
        <f t="shared" si="461"/>
        <v>UK9010081</v>
      </c>
      <c r="N1238" s="2" t="str">
        <f t="shared" si="462"/>
        <v>Exe Estuary</v>
      </c>
      <c r="O1238" s="2" t="str">
        <f t="shared" si="463"/>
        <v>SPA</v>
      </c>
      <c r="P1238" s="2" t="str">
        <f t="shared" si="464"/>
        <v>A2.4</v>
      </c>
      <c r="Q1238"/>
      <c r="R1238"/>
      <c r="S1238"/>
      <c r="T1238"/>
      <c r="U1238" s="9">
        <f t="shared" si="465"/>
        <v>0</v>
      </c>
      <c r="V1238" s="9">
        <f t="shared" si="466"/>
        <v>0</v>
      </c>
      <c r="W1238" s="9">
        <f t="shared" si="467"/>
        <v>0</v>
      </c>
      <c r="X1238" s="9">
        <f t="shared" si="468"/>
        <v>0</v>
      </c>
      <c r="Y1238" s="9">
        <f t="shared" si="469"/>
        <v>0</v>
      </c>
      <c r="Z1238" s="9">
        <f t="shared" si="470"/>
        <v>0</v>
      </c>
      <c r="AA1238" s="9">
        <f t="shared" si="471"/>
        <v>0</v>
      </c>
      <c r="AB1238" s="9">
        <f t="shared" si="472"/>
        <v>0</v>
      </c>
      <c r="AN1238" s="10" t="str">
        <f t="shared" si="457"/>
        <v/>
      </c>
      <c r="AO1238" s="10">
        <f t="shared" si="458"/>
        <v>0</v>
      </c>
      <c r="AP1238" s="9" t="str">
        <f>IFERROR(VLOOKUP($AN1238,'Introduction probability'!$A$1:$L$128,5,FALSE),"0")</f>
        <v>0</v>
      </c>
      <c r="AQ1238" s="9" t="str">
        <f>IFERROR(VLOOKUP($AN1238,'Introduction probability'!$A$1:$L$128,6,FALSE),"0")</f>
        <v>0</v>
      </c>
      <c r="AR1238" s="9" t="str">
        <f>IFERROR(VLOOKUP($AN1238,'Introduction probability'!$A$1:$L$128,7,FALSE),"0")</f>
        <v>0</v>
      </c>
      <c r="AS1238" s="9" t="str">
        <f>IFERROR(VLOOKUP($AN1238,'Introduction probability'!$A$1:$L$128,8,FALSE),"0")</f>
        <v>0</v>
      </c>
      <c r="AT1238" s="9" t="str">
        <f>IFERROR(VLOOKUP($AN1238,'Introduction probability'!$A$1:$L$128,9,FALSE),"0")</f>
        <v>0</v>
      </c>
      <c r="AU1238" s="9" t="str">
        <f>IFERROR(VLOOKUP($AN1238,'Introduction probability'!$A$1:$L$128,10,FALSE),"0")</f>
        <v>0</v>
      </c>
      <c r="AV1238" s="9" t="str">
        <f>IFERROR(VLOOKUP($AN1238,'Introduction probability'!$A$1:$L$128,11,FALSE),"0")</f>
        <v>0</v>
      </c>
      <c r="AW1238" s="9" t="str">
        <f>IFERROR(VLOOKUP($AN1238,'Introduction probability'!$A$1:$L$128,12,FALSE),"0")</f>
        <v>0</v>
      </c>
      <c r="AY1238" s="2">
        <f t="shared" si="459"/>
        <v>0</v>
      </c>
      <c r="AZ1238" s="2">
        <f t="shared" si="460"/>
        <v>0</v>
      </c>
      <c r="BA1238" s="2">
        <f t="shared" si="473"/>
        <v>0</v>
      </c>
      <c r="BB1238" s="2">
        <f t="shared" si="474"/>
        <v>0</v>
      </c>
      <c r="BC1238" s="2">
        <f t="shared" si="475"/>
        <v>0</v>
      </c>
      <c r="BD1238" s="2">
        <f t="shared" si="476"/>
        <v>0</v>
      </c>
      <c r="BE1238" s="2">
        <f t="shared" si="477"/>
        <v>0</v>
      </c>
      <c r="BF1238" s="2">
        <f t="shared" si="478"/>
        <v>0</v>
      </c>
      <c r="BG1238" s="2">
        <f t="shared" si="479"/>
        <v>0</v>
      </c>
      <c r="BH1238" s="2">
        <f t="shared" si="480"/>
        <v>0</v>
      </c>
    </row>
    <row r="1239" spans="1:60" x14ac:dyDescent="0.25">
      <c r="A1239" s="1" t="s">
        <v>371</v>
      </c>
      <c r="B1239" s="1" t="s">
        <v>183</v>
      </c>
      <c r="C1239" s="1" t="s">
        <v>341</v>
      </c>
      <c r="D1239" s="1" t="s">
        <v>509</v>
      </c>
      <c r="E1239" s="1" t="s">
        <v>193</v>
      </c>
      <c r="F1239" s="1" t="s">
        <v>194</v>
      </c>
      <c r="G1239" s="1" t="s">
        <v>144</v>
      </c>
      <c r="H1239" s="1" t="s">
        <v>17</v>
      </c>
      <c r="I1239" s="1" t="s">
        <v>444</v>
      </c>
      <c r="J1239" s="1" t="s">
        <v>27</v>
      </c>
      <c r="K1239" s="1" t="s">
        <v>16</v>
      </c>
      <c r="L1239" s="1" t="s">
        <v>19</v>
      </c>
      <c r="M1239" s="2" t="str">
        <f t="shared" si="461"/>
        <v>UK9010081</v>
      </c>
      <c r="N1239" s="2" t="str">
        <f t="shared" si="462"/>
        <v>Exe Estuary</v>
      </c>
      <c r="O1239" s="2" t="str">
        <f t="shared" si="463"/>
        <v>SPA</v>
      </c>
      <c r="P1239" s="2" t="str">
        <f t="shared" si="464"/>
        <v>A2.3</v>
      </c>
      <c r="Q1239"/>
      <c r="R1239"/>
      <c r="S1239"/>
      <c r="T1239"/>
      <c r="U1239" s="9">
        <f t="shared" si="465"/>
        <v>0</v>
      </c>
      <c r="V1239" s="9">
        <f t="shared" si="466"/>
        <v>0</v>
      </c>
      <c r="W1239" s="9">
        <f t="shared" si="467"/>
        <v>0</v>
      </c>
      <c r="X1239" s="9">
        <f t="shared" si="468"/>
        <v>0</v>
      </c>
      <c r="Y1239" s="9">
        <f t="shared" si="469"/>
        <v>0</v>
      </c>
      <c r="Z1239" s="9">
        <f t="shared" si="470"/>
        <v>0</v>
      </c>
      <c r="AA1239" s="9">
        <f t="shared" si="471"/>
        <v>0</v>
      </c>
      <c r="AB1239" s="9">
        <f t="shared" si="472"/>
        <v>0</v>
      </c>
      <c r="AN1239" s="10" t="str">
        <f t="shared" si="457"/>
        <v/>
      </c>
      <c r="AO1239" s="10">
        <f t="shared" si="458"/>
        <v>0</v>
      </c>
      <c r="AP1239" s="9" t="str">
        <f>IFERROR(VLOOKUP($AN1239,'Introduction probability'!$A$1:$L$128,5,FALSE),"0")</f>
        <v>0</v>
      </c>
      <c r="AQ1239" s="9" t="str">
        <f>IFERROR(VLOOKUP($AN1239,'Introduction probability'!$A$1:$L$128,6,FALSE),"0")</f>
        <v>0</v>
      </c>
      <c r="AR1239" s="9" t="str">
        <f>IFERROR(VLOOKUP($AN1239,'Introduction probability'!$A$1:$L$128,7,FALSE),"0")</f>
        <v>0</v>
      </c>
      <c r="AS1239" s="9" t="str">
        <f>IFERROR(VLOOKUP($AN1239,'Introduction probability'!$A$1:$L$128,8,FALSE),"0")</f>
        <v>0</v>
      </c>
      <c r="AT1239" s="9" t="str">
        <f>IFERROR(VLOOKUP($AN1239,'Introduction probability'!$A$1:$L$128,9,FALSE),"0")</f>
        <v>0</v>
      </c>
      <c r="AU1239" s="9" t="str">
        <f>IFERROR(VLOOKUP($AN1239,'Introduction probability'!$A$1:$L$128,10,FALSE),"0")</f>
        <v>0</v>
      </c>
      <c r="AV1239" s="9" t="str">
        <f>IFERROR(VLOOKUP($AN1239,'Introduction probability'!$A$1:$L$128,11,FALSE),"0")</f>
        <v>0</v>
      </c>
      <c r="AW1239" s="9" t="str">
        <f>IFERROR(VLOOKUP($AN1239,'Introduction probability'!$A$1:$L$128,12,FALSE),"0")</f>
        <v>0</v>
      </c>
      <c r="AY1239" s="2">
        <f t="shared" si="459"/>
        <v>0</v>
      </c>
      <c r="AZ1239" s="2">
        <f t="shared" si="460"/>
        <v>0</v>
      </c>
      <c r="BA1239" s="2">
        <f t="shared" si="473"/>
        <v>0</v>
      </c>
      <c r="BB1239" s="2">
        <f t="shared" si="474"/>
        <v>0</v>
      </c>
      <c r="BC1239" s="2">
        <f t="shared" si="475"/>
        <v>0</v>
      </c>
      <c r="BD1239" s="2">
        <f t="shared" si="476"/>
        <v>0</v>
      </c>
      <c r="BE1239" s="2">
        <f t="shared" si="477"/>
        <v>0</v>
      </c>
      <c r="BF1239" s="2">
        <f t="shared" si="478"/>
        <v>0</v>
      </c>
      <c r="BG1239" s="2">
        <f t="shared" si="479"/>
        <v>0</v>
      </c>
      <c r="BH1239" s="2">
        <f t="shared" si="480"/>
        <v>0</v>
      </c>
    </row>
    <row r="1240" spans="1:60" x14ac:dyDescent="0.25">
      <c r="A1240" s="1" t="s">
        <v>371</v>
      </c>
      <c r="B1240" s="1" t="s">
        <v>183</v>
      </c>
      <c r="C1240" s="1" t="s">
        <v>341</v>
      </c>
      <c r="D1240" s="1" t="s">
        <v>509</v>
      </c>
      <c r="E1240" s="1" t="s">
        <v>193</v>
      </c>
      <c r="F1240" s="1" t="s">
        <v>194</v>
      </c>
      <c r="G1240" s="1" t="s">
        <v>144</v>
      </c>
      <c r="H1240" s="1" t="s">
        <v>17</v>
      </c>
      <c r="I1240" s="1" t="s">
        <v>465</v>
      </c>
      <c r="J1240" s="1" t="s">
        <v>56</v>
      </c>
      <c r="K1240" s="1" t="s">
        <v>16</v>
      </c>
      <c r="L1240" s="1" t="s">
        <v>19</v>
      </c>
      <c r="M1240" s="2" t="str">
        <f t="shared" si="461"/>
        <v>UK9010081</v>
      </c>
      <c r="N1240" s="2" t="str">
        <f t="shared" si="462"/>
        <v>Exe Estuary</v>
      </c>
      <c r="O1240" s="2" t="str">
        <f t="shared" si="463"/>
        <v>SPA</v>
      </c>
      <c r="P1240" s="2" t="str">
        <f t="shared" si="464"/>
        <v>A2.2</v>
      </c>
      <c r="Q1240"/>
      <c r="R1240"/>
      <c r="S1240"/>
      <c r="T1240"/>
      <c r="U1240" s="9">
        <f t="shared" si="465"/>
        <v>0</v>
      </c>
      <c r="V1240" s="9">
        <f t="shared" si="466"/>
        <v>0</v>
      </c>
      <c r="W1240" s="9">
        <f t="shared" si="467"/>
        <v>0</v>
      </c>
      <c r="X1240" s="9">
        <f t="shared" si="468"/>
        <v>0</v>
      </c>
      <c r="Y1240" s="9">
        <f t="shared" si="469"/>
        <v>0</v>
      </c>
      <c r="Z1240" s="9">
        <f t="shared" si="470"/>
        <v>0</v>
      </c>
      <c r="AA1240" s="9">
        <f t="shared" si="471"/>
        <v>0</v>
      </c>
      <c r="AB1240" s="9">
        <f t="shared" si="472"/>
        <v>0</v>
      </c>
      <c r="AN1240" s="10" t="str">
        <f t="shared" si="457"/>
        <v/>
      </c>
      <c r="AO1240" s="10">
        <f t="shared" si="458"/>
        <v>0</v>
      </c>
      <c r="AP1240" s="9" t="str">
        <f>IFERROR(VLOOKUP($AN1240,'Introduction probability'!$A$1:$L$128,5,FALSE),"0")</f>
        <v>0</v>
      </c>
      <c r="AQ1240" s="9" t="str">
        <f>IFERROR(VLOOKUP($AN1240,'Introduction probability'!$A$1:$L$128,6,FALSE),"0")</f>
        <v>0</v>
      </c>
      <c r="AR1240" s="9" t="str">
        <f>IFERROR(VLOOKUP($AN1240,'Introduction probability'!$A$1:$L$128,7,FALSE),"0")</f>
        <v>0</v>
      </c>
      <c r="AS1240" s="9" t="str">
        <f>IFERROR(VLOOKUP($AN1240,'Introduction probability'!$A$1:$L$128,8,FALSE),"0")</f>
        <v>0</v>
      </c>
      <c r="AT1240" s="9" t="str">
        <f>IFERROR(VLOOKUP($AN1240,'Introduction probability'!$A$1:$L$128,9,FALSE),"0")</f>
        <v>0</v>
      </c>
      <c r="AU1240" s="9" t="str">
        <f>IFERROR(VLOOKUP($AN1240,'Introduction probability'!$A$1:$L$128,10,FALSE),"0")</f>
        <v>0</v>
      </c>
      <c r="AV1240" s="9" t="str">
        <f>IFERROR(VLOOKUP($AN1240,'Introduction probability'!$A$1:$L$128,11,FALSE),"0")</f>
        <v>0</v>
      </c>
      <c r="AW1240" s="9" t="str">
        <f>IFERROR(VLOOKUP($AN1240,'Introduction probability'!$A$1:$L$128,12,FALSE),"0")</f>
        <v>0</v>
      </c>
      <c r="AY1240" s="2">
        <f t="shared" si="459"/>
        <v>0</v>
      </c>
      <c r="AZ1240" s="2">
        <f t="shared" si="460"/>
        <v>0</v>
      </c>
      <c r="BA1240" s="2">
        <f t="shared" si="473"/>
        <v>0</v>
      </c>
      <c r="BB1240" s="2">
        <f t="shared" si="474"/>
        <v>0</v>
      </c>
      <c r="BC1240" s="2">
        <f t="shared" si="475"/>
        <v>0</v>
      </c>
      <c r="BD1240" s="2">
        <f t="shared" si="476"/>
        <v>0</v>
      </c>
      <c r="BE1240" s="2">
        <f t="shared" si="477"/>
        <v>0</v>
      </c>
      <c r="BF1240" s="2">
        <f t="shared" si="478"/>
        <v>0</v>
      </c>
      <c r="BG1240" s="2">
        <f t="shared" si="479"/>
        <v>0</v>
      </c>
      <c r="BH1240" s="2">
        <f t="shared" si="480"/>
        <v>0</v>
      </c>
    </row>
    <row r="1241" spans="1:60" x14ac:dyDescent="0.25">
      <c r="A1241" s="1" t="s">
        <v>371</v>
      </c>
      <c r="B1241" s="1" t="s">
        <v>183</v>
      </c>
      <c r="C1241" s="1" t="s">
        <v>341</v>
      </c>
      <c r="D1241" s="1" t="s">
        <v>509</v>
      </c>
      <c r="E1241" s="1" t="s">
        <v>193</v>
      </c>
      <c r="F1241" s="1" t="s">
        <v>194</v>
      </c>
      <c r="G1241" s="1" t="s">
        <v>144</v>
      </c>
      <c r="H1241" s="1" t="s">
        <v>17</v>
      </c>
      <c r="I1241" s="1" t="s">
        <v>597</v>
      </c>
      <c r="J1241" s="1" t="s">
        <v>188</v>
      </c>
      <c r="K1241" s="1" t="s">
        <v>16</v>
      </c>
      <c r="L1241" s="1" t="s">
        <v>19</v>
      </c>
      <c r="M1241" s="2" t="str">
        <f t="shared" si="461"/>
        <v>UK9010081</v>
      </c>
      <c r="N1241" s="2" t="str">
        <f t="shared" si="462"/>
        <v>Exe Estuary</v>
      </c>
      <c r="O1241" s="2" t="str">
        <f t="shared" si="463"/>
        <v>SPA</v>
      </c>
      <c r="P1241" s="2" t="str">
        <f t="shared" si="464"/>
        <v>A2.61</v>
      </c>
      <c r="Q1241"/>
      <c r="R1241"/>
      <c r="S1241"/>
      <c r="T1241"/>
      <c r="U1241" s="9">
        <f t="shared" si="465"/>
        <v>0</v>
      </c>
      <c r="V1241" s="9">
        <f t="shared" si="466"/>
        <v>0</v>
      </c>
      <c r="W1241" s="9">
        <f t="shared" si="467"/>
        <v>0</v>
      </c>
      <c r="X1241" s="9">
        <f t="shared" si="468"/>
        <v>0</v>
      </c>
      <c r="Y1241" s="9">
        <f t="shared" si="469"/>
        <v>0</v>
      </c>
      <c r="Z1241" s="9">
        <f t="shared" si="470"/>
        <v>0</v>
      </c>
      <c r="AA1241" s="9">
        <f t="shared" si="471"/>
        <v>0</v>
      </c>
      <c r="AB1241" s="9">
        <f t="shared" si="472"/>
        <v>0</v>
      </c>
      <c r="AN1241" s="10" t="str">
        <f t="shared" si="457"/>
        <v/>
      </c>
      <c r="AO1241" s="10">
        <f t="shared" si="458"/>
        <v>0</v>
      </c>
      <c r="AP1241" s="9" t="str">
        <f>IFERROR(VLOOKUP($AN1241,'Introduction probability'!$A$1:$L$128,5,FALSE),"0")</f>
        <v>0</v>
      </c>
      <c r="AQ1241" s="9" t="str">
        <f>IFERROR(VLOOKUP($AN1241,'Introduction probability'!$A$1:$L$128,6,FALSE),"0")</f>
        <v>0</v>
      </c>
      <c r="AR1241" s="9" t="str">
        <f>IFERROR(VLOOKUP($AN1241,'Introduction probability'!$A$1:$L$128,7,FALSE),"0")</f>
        <v>0</v>
      </c>
      <c r="AS1241" s="9" t="str">
        <f>IFERROR(VLOOKUP($AN1241,'Introduction probability'!$A$1:$L$128,8,FALSE),"0")</f>
        <v>0</v>
      </c>
      <c r="AT1241" s="9" t="str">
        <f>IFERROR(VLOOKUP($AN1241,'Introduction probability'!$A$1:$L$128,9,FALSE),"0")</f>
        <v>0</v>
      </c>
      <c r="AU1241" s="9" t="str">
        <f>IFERROR(VLOOKUP($AN1241,'Introduction probability'!$A$1:$L$128,10,FALSE),"0")</f>
        <v>0</v>
      </c>
      <c r="AV1241" s="9" t="str">
        <f>IFERROR(VLOOKUP($AN1241,'Introduction probability'!$A$1:$L$128,11,FALSE),"0")</f>
        <v>0</v>
      </c>
      <c r="AW1241" s="9" t="str">
        <f>IFERROR(VLOOKUP($AN1241,'Introduction probability'!$A$1:$L$128,12,FALSE),"0")</f>
        <v>0</v>
      </c>
      <c r="AY1241" s="2">
        <f t="shared" si="459"/>
        <v>0</v>
      </c>
      <c r="AZ1241" s="2">
        <f t="shared" si="460"/>
        <v>0</v>
      </c>
      <c r="BA1241" s="2">
        <f t="shared" si="473"/>
        <v>0</v>
      </c>
      <c r="BB1241" s="2">
        <f t="shared" si="474"/>
        <v>0</v>
      </c>
      <c r="BC1241" s="2">
        <f t="shared" si="475"/>
        <v>0</v>
      </c>
      <c r="BD1241" s="2">
        <f t="shared" si="476"/>
        <v>0</v>
      </c>
      <c r="BE1241" s="2">
        <f t="shared" si="477"/>
        <v>0</v>
      </c>
      <c r="BF1241" s="2">
        <f t="shared" si="478"/>
        <v>0</v>
      </c>
      <c r="BG1241" s="2">
        <f t="shared" si="479"/>
        <v>0</v>
      </c>
      <c r="BH1241" s="2">
        <f t="shared" si="480"/>
        <v>0</v>
      </c>
    </row>
    <row r="1242" spans="1:60" x14ac:dyDescent="0.25">
      <c r="A1242" s="1" t="s">
        <v>371</v>
      </c>
      <c r="B1242" s="1" t="s">
        <v>183</v>
      </c>
      <c r="C1242" s="1" t="s">
        <v>341</v>
      </c>
      <c r="D1242" s="1" t="s">
        <v>509</v>
      </c>
      <c r="E1242" s="1" t="s">
        <v>193</v>
      </c>
      <c r="F1242" s="1" t="s">
        <v>194</v>
      </c>
      <c r="G1242" s="1" t="s">
        <v>144</v>
      </c>
      <c r="H1242" s="1" t="s">
        <v>17</v>
      </c>
      <c r="I1242" s="1" t="s">
        <v>543</v>
      </c>
      <c r="J1242" s="1" t="s">
        <v>148</v>
      </c>
      <c r="K1242" s="1" t="s">
        <v>16</v>
      </c>
      <c r="L1242" s="1" t="s">
        <v>146</v>
      </c>
      <c r="M1242" s="2" t="str">
        <f t="shared" si="461"/>
        <v>UK9010081</v>
      </c>
      <c r="N1242" s="2" t="str">
        <f t="shared" si="462"/>
        <v>Exe Estuary</v>
      </c>
      <c r="O1242" s="2" t="str">
        <f t="shared" si="463"/>
        <v>SPA</v>
      </c>
      <c r="P1242" s="2" t="str">
        <f t="shared" si="464"/>
        <v>H1310</v>
      </c>
      <c r="Q1242"/>
      <c r="R1242"/>
      <c r="S1242"/>
      <c r="T1242"/>
      <c r="U1242" s="9">
        <f t="shared" si="465"/>
        <v>0</v>
      </c>
      <c r="V1242" s="9">
        <f t="shared" si="466"/>
        <v>0</v>
      </c>
      <c r="W1242" s="9">
        <f t="shared" si="467"/>
        <v>0</v>
      </c>
      <c r="X1242" s="9">
        <f t="shared" si="468"/>
        <v>0</v>
      </c>
      <c r="Y1242" s="9">
        <f t="shared" si="469"/>
        <v>0</v>
      </c>
      <c r="Z1242" s="9">
        <f t="shared" si="470"/>
        <v>0</v>
      </c>
      <c r="AA1242" s="9">
        <f t="shared" si="471"/>
        <v>0</v>
      </c>
      <c r="AB1242" s="9">
        <f t="shared" si="472"/>
        <v>0</v>
      </c>
      <c r="AN1242" s="10" t="str">
        <f t="shared" si="457"/>
        <v/>
      </c>
      <c r="AO1242" s="10">
        <f t="shared" si="458"/>
        <v>0</v>
      </c>
      <c r="AP1242" s="9" t="str">
        <f>IFERROR(VLOOKUP($AN1242,'Introduction probability'!$A$1:$L$128,5,FALSE),"0")</f>
        <v>0</v>
      </c>
      <c r="AQ1242" s="9" t="str">
        <f>IFERROR(VLOOKUP($AN1242,'Introduction probability'!$A$1:$L$128,6,FALSE),"0")</f>
        <v>0</v>
      </c>
      <c r="AR1242" s="9" t="str">
        <f>IFERROR(VLOOKUP($AN1242,'Introduction probability'!$A$1:$L$128,7,FALSE),"0")</f>
        <v>0</v>
      </c>
      <c r="AS1242" s="9" t="str">
        <f>IFERROR(VLOOKUP($AN1242,'Introduction probability'!$A$1:$L$128,8,FALSE),"0")</f>
        <v>0</v>
      </c>
      <c r="AT1242" s="9" t="str">
        <f>IFERROR(VLOOKUP($AN1242,'Introduction probability'!$A$1:$L$128,9,FALSE),"0")</f>
        <v>0</v>
      </c>
      <c r="AU1242" s="9" t="str">
        <f>IFERROR(VLOOKUP($AN1242,'Introduction probability'!$A$1:$L$128,10,FALSE),"0")</f>
        <v>0</v>
      </c>
      <c r="AV1242" s="9" t="str">
        <f>IFERROR(VLOOKUP($AN1242,'Introduction probability'!$A$1:$L$128,11,FALSE),"0")</f>
        <v>0</v>
      </c>
      <c r="AW1242" s="9" t="str">
        <f>IFERROR(VLOOKUP($AN1242,'Introduction probability'!$A$1:$L$128,12,FALSE),"0")</f>
        <v>0</v>
      </c>
      <c r="AY1242" s="2">
        <f t="shared" si="459"/>
        <v>0</v>
      </c>
      <c r="AZ1242" s="2">
        <f t="shared" si="460"/>
        <v>0</v>
      </c>
      <c r="BA1242" s="2">
        <f t="shared" si="473"/>
        <v>0</v>
      </c>
      <c r="BB1242" s="2">
        <f t="shared" si="474"/>
        <v>0</v>
      </c>
      <c r="BC1242" s="2">
        <f t="shared" si="475"/>
        <v>0</v>
      </c>
      <c r="BD1242" s="2">
        <f t="shared" si="476"/>
        <v>0</v>
      </c>
      <c r="BE1242" s="2">
        <f t="shared" si="477"/>
        <v>0</v>
      </c>
      <c r="BF1242" s="2">
        <f t="shared" si="478"/>
        <v>0</v>
      </c>
      <c r="BG1242" s="2">
        <f t="shared" si="479"/>
        <v>0</v>
      </c>
      <c r="BH1242" s="2">
        <f t="shared" si="480"/>
        <v>0</v>
      </c>
    </row>
    <row r="1243" spans="1:60" x14ac:dyDescent="0.25">
      <c r="A1243" s="1" t="s">
        <v>371</v>
      </c>
      <c r="B1243" s="1" t="s">
        <v>183</v>
      </c>
      <c r="C1243" s="1" t="s">
        <v>341</v>
      </c>
      <c r="D1243" s="1" t="s">
        <v>509</v>
      </c>
      <c r="E1243" s="1" t="s">
        <v>193</v>
      </c>
      <c r="F1243" s="1" t="s">
        <v>194</v>
      </c>
      <c r="G1243" s="1" t="s">
        <v>144</v>
      </c>
      <c r="H1243" s="1" t="s">
        <v>17</v>
      </c>
      <c r="I1243" s="1" t="s">
        <v>549</v>
      </c>
      <c r="J1243" s="1" t="s">
        <v>189</v>
      </c>
      <c r="K1243" s="1" t="s">
        <v>16</v>
      </c>
      <c r="L1243" s="1" t="s">
        <v>146</v>
      </c>
      <c r="M1243" s="2" t="str">
        <f t="shared" si="461"/>
        <v>UK9010081</v>
      </c>
      <c r="N1243" s="2" t="str">
        <f t="shared" si="462"/>
        <v>Exe Estuary</v>
      </c>
      <c r="O1243" s="2" t="str">
        <f t="shared" si="463"/>
        <v>SPA</v>
      </c>
      <c r="P1243" s="2" t="str">
        <f t="shared" si="464"/>
        <v>H1320</v>
      </c>
      <c r="Q1243"/>
      <c r="R1243"/>
      <c r="S1243"/>
      <c r="T1243"/>
      <c r="U1243" s="9">
        <f t="shared" si="465"/>
        <v>0</v>
      </c>
      <c r="V1243" s="9">
        <f t="shared" si="466"/>
        <v>0</v>
      </c>
      <c r="W1243" s="9">
        <f t="shared" si="467"/>
        <v>0</v>
      </c>
      <c r="X1243" s="9">
        <f t="shared" si="468"/>
        <v>0</v>
      </c>
      <c r="Y1243" s="9">
        <f t="shared" si="469"/>
        <v>0</v>
      </c>
      <c r="Z1243" s="9">
        <f t="shared" si="470"/>
        <v>0</v>
      </c>
      <c r="AA1243" s="9">
        <f t="shared" si="471"/>
        <v>0</v>
      </c>
      <c r="AB1243" s="9">
        <f t="shared" si="472"/>
        <v>0</v>
      </c>
      <c r="AN1243" s="10" t="str">
        <f t="shared" si="457"/>
        <v/>
      </c>
      <c r="AO1243" s="10">
        <f t="shared" si="458"/>
        <v>0</v>
      </c>
      <c r="AP1243" s="9" t="str">
        <f>IFERROR(VLOOKUP($AN1243,'Introduction probability'!$A$1:$L$128,5,FALSE),"0")</f>
        <v>0</v>
      </c>
      <c r="AQ1243" s="9" t="str">
        <f>IFERROR(VLOOKUP($AN1243,'Introduction probability'!$A$1:$L$128,6,FALSE),"0")</f>
        <v>0</v>
      </c>
      <c r="AR1243" s="9" t="str">
        <f>IFERROR(VLOOKUP($AN1243,'Introduction probability'!$A$1:$L$128,7,FALSE),"0")</f>
        <v>0</v>
      </c>
      <c r="AS1243" s="9" t="str">
        <f>IFERROR(VLOOKUP($AN1243,'Introduction probability'!$A$1:$L$128,8,FALSE),"0")</f>
        <v>0</v>
      </c>
      <c r="AT1243" s="9" t="str">
        <f>IFERROR(VLOOKUP($AN1243,'Introduction probability'!$A$1:$L$128,9,FALSE),"0")</f>
        <v>0</v>
      </c>
      <c r="AU1243" s="9" t="str">
        <f>IFERROR(VLOOKUP($AN1243,'Introduction probability'!$A$1:$L$128,10,FALSE),"0")</f>
        <v>0</v>
      </c>
      <c r="AV1243" s="9" t="str">
        <f>IFERROR(VLOOKUP($AN1243,'Introduction probability'!$A$1:$L$128,11,FALSE),"0")</f>
        <v>0</v>
      </c>
      <c r="AW1243" s="9" t="str">
        <f>IFERROR(VLOOKUP($AN1243,'Introduction probability'!$A$1:$L$128,12,FALSE),"0")</f>
        <v>0</v>
      </c>
      <c r="AY1243" s="2">
        <f t="shared" si="459"/>
        <v>0</v>
      </c>
      <c r="AZ1243" s="2">
        <f t="shared" si="460"/>
        <v>0</v>
      </c>
      <c r="BA1243" s="2">
        <f t="shared" si="473"/>
        <v>0</v>
      </c>
      <c r="BB1243" s="2">
        <f t="shared" si="474"/>
        <v>0</v>
      </c>
      <c r="BC1243" s="2">
        <f t="shared" si="475"/>
        <v>0</v>
      </c>
      <c r="BD1243" s="2">
        <f t="shared" si="476"/>
        <v>0</v>
      </c>
      <c r="BE1243" s="2">
        <f t="shared" si="477"/>
        <v>0</v>
      </c>
      <c r="BF1243" s="2">
        <f t="shared" si="478"/>
        <v>0</v>
      </c>
      <c r="BG1243" s="2">
        <f t="shared" si="479"/>
        <v>0</v>
      </c>
      <c r="BH1243" s="2">
        <f t="shared" si="480"/>
        <v>0</v>
      </c>
    </row>
    <row r="1244" spans="1:60" x14ac:dyDescent="0.25">
      <c r="A1244" s="1" t="s">
        <v>371</v>
      </c>
      <c r="B1244" s="1" t="s">
        <v>183</v>
      </c>
      <c r="C1244" s="1" t="s">
        <v>341</v>
      </c>
      <c r="D1244" s="1" t="s">
        <v>508</v>
      </c>
      <c r="E1244" s="1" t="s">
        <v>185</v>
      </c>
      <c r="F1244" s="1" t="s">
        <v>186</v>
      </c>
      <c r="G1244" s="1" t="s">
        <v>144</v>
      </c>
      <c r="H1244" s="1" t="s">
        <v>17</v>
      </c>
      <c r="I1244" s="1" t="s">
        <v>530</v>
      </c>
      <c r="J1244" s="1" t="s">
        <v>145</v>
      </c>
      <c r="K1244" s="1" t="s">
        <v>16</v>
      </c>
      <c r="L1244" s="1" t="s">
        <v>146</v>
      </c>
      <c r="M1244" s="2" t="str">
        <f t="shared" si="461"/>
        <v>UK9010081</v>
      </c>
      <c r="N1244" s="2" t="str">
        <f t="shared" si="462"/>
        <v>Exe Estuary</v>
      </c>
      <c r="O1244" s="2" t="str">
        <f t="shared" si="463"/>
        <v>SPA</v>
      </c>
      <c r="P1244" s="2" t="str">
        <f t="shared" si="464"/>
        <v>H1330</v>
      </c>
      <c r="Q1244"/>
      <c r="R1244"/>
      <c r="S1244"/>
      <c r="T1244"/>
      <c r="U1244" s="9">
        <f t="shared" si="465"/>
        <v>0</v>
      </c>
      <c r="V1244" s="9">
        <f t="shared" si="466"/>
        <v>0</v>
      </c>
      <c r="W1244" s="9">
        <f t="shared" si="467"/>
        <v>0</v>
      </c>
      <c r="X1244" s="9">
        <f t="shared" si="468"/>
        <v>0</v>
      </c>
      <c r="Y1244" s="9">
        <f t="shared" si="469"/>
        <v>0</v>
      </c>
      <c r="Z1244" s="9">
        <f t="shared" si="470"/>
        <v>0</v>
      </c>
      <c r="AA1244" s="9">
        <f t="shared" si="471"/>
        <v>0</v>
      </c>
      <c r="AB1244" s="9">
        <f t="shared" si="472"/>
        <v>0</v>
      </c>
      <c r="AN1244" s="10" t="str">
        <f t="shared" si="457"/>
        <v/>
      </c>
      <c r="AO1244" s="10">
        <f t="shared" si="458"/>
        <v>0</v>
      </c>
      <c r="AP1244" s="9" t="str">
        <f>IFERROR(VLOOKUP($AN1244,'Introduction probability'!$A$1:$L$128,5,FALSE),"0")</f>
        <v>0</v>
      </c>
      <c r="AQ1244" s="9" t="str">
        <f>IFERROR(VLOOKUP($AN1244,'Introduction probability'!$A$1:$L$128,6,FALSE),"0")</f>
        <v>0</v>
      </c>
      <c r="AR1244" s="9" t="str">
        <f>IFERROR(VLOOKUP($AN1244,'Introduction probability'!$A$1:$L$128,7,FALSE),"0")</f>
        <v>0</v>
      </c>
      <c r="AS1244" s="9" t="str">
        <f>IFERROR(VLOOKUP($AN1244,'Introduction probability'!$A$1:$L$128,8,FALSE),"0")</f>
        <v>0</v>
      </c>
      <c r="AT1244" s="9" t="str">
        <f>IFERROR(VLOOKUP($AN1244,'Introduction probability'!$A$1:$L$128,9,FALSE),"0")</f>
        <v>0</v>
      </c>
      <c r="AU1244" s="9" t="str">
        <f>IFERROR(VLOOKUP($AN1244,'Introduction probability'!$A$1:$L$128,10,FALSE),"0")</f>
        <v>0</v>
      </c>
      <c r="AV1244" s="9" t="str">
        <f>IFERROR(VLOOKUP($AN1244,'Introduction probability'!$A$1:$L$128,11,FALSE),"0")</f>
        <v>0</v>
      </c>
      <c r="AW1244" s="9" t="str">
        <f>IFERROR(VLOOKUP($AN1244,'Introduction probability'!$A$1:$L$128,12,FALSE),"0")</f>
        <v>0</v>
      </c>
      <c r="AY1244" s="2">
        <f t="shared" si="459"/>
        <v>0</v>
      </c>
      <c r="AZ1244" s="2">
        <f t="shared" si="460"/>
        <v>0</v>
      </c>
      <c r="BA1244" s="2">
        <f t="shared" si="473"/>
        <v>0</v>
      </c>
      <c r="BB1244" s="2">
        <f t="shared" si="474"/>
        <v>0</v>
      </c>
      <c r="BC1244" s="2">
        <f t="shared" si="475"/>
        <v>0</v>
      </c>
      <c r="BD1244" s="2">
        <f t="shared" si="476"/>
        <v>0</v>
      </c>
      <c r="BE1244" s="2">
        <f t="shared" si="477"/>
        <v>0</v>
      </c>
      <c r="BF1244" s="2">
        <f t="shared" si="478"/>
        <v>0</v>
      </c>
      <c r="BG1244" s="2">
        <f t="shared" si="479"/>
        <v>0</v>
      </c>
      <c r="BH1244" s="2">
        <f t="shared" si="480"/>
        <v>0</v>
      </c>
    </row>
    <row r="1245" spans="1:60" x14ac:dyDescent="0.25">
      <c r="A1245" s="1" t="s">
        <v>371</v>
      </c>
      <c r="B1245" s="1" t="s">
        <v>183</v>
      </c>
      <c r="C1245" s="1" t="s">
        <v>341</v>
      </c>
      <c r="D1245" s="1" t="s">
        <v>508</v>
      </c>
      <c r="E1245" s="1" t="s">
        <v>185</v>
      </c>
      <c r="F1245" s="1" t="s">
        <v>186</v>
      </c>
      <c r="G1245" s="1" t="s">
        <v>144</v>
      </c>
      <c r="H1245" s="1" t="s">
        <v>17</v>
      </c>
      <c r="I1245" s="1" t="s">
        <v>596</v>
      </c>
      <c r="J1245" s="1" t="s">
        <v>187</v>
      </c>
      <c r="K1245" s="1" t="s">
        <v>16</v>
      </c>
      <c r="L1245" s="1" t="s">
        <v>146</v>
      </c>
      <c r="M1245" s="2" t="str">
        <f t="shared" si="461"/>
        <v>UK9010081</v>
      </c>
      <c r="N1245" s="2" t="str">
        <f t="shared" si="462"/>
        <v>Exe Estuary</v>
      </c>
      <c r="O1245" s="2" t="str">
        <f t="shared" si="463"/>
        <v>SPA</v>
      </c>
      <c r="P1245" s="2" t="str">
        <f t="shared" si="464"/>
        <v>SH_2</v>
      </c>
      <c r="Q1245"/>
      <c r="R1245"/>
      <c r="S1245"/>
      <c r="T1245"/>
      <c r="U1245" s="9">
        <f t="shared" si="465"/>
        <v>0</v>
      </c>
      <c r="V1245" s="9">
        <f t="shared" si="466"/>
        <v>0</v>
      </c>
      <c r="W1245" s="9">
        <f t="shared" si="467"/>
        <v>0</v>
      </c>
      <c r="X1245" s="9">
        <f t="shared" si="468"/>
        <v>0</v>
      </c>
      <c r="Y1245" s="9">
        <f t="shared" si="469"/>
        <v>0</v>
      </c>
      <c r="Z1245" s="9">
        <f t="shared" si="470"/>
        <v>0</v>
      </c>
      <c r="AA1245" s="9">
        <f t="shared" si="471"/>
        <v>0</v>
      </c>
      <c r="AB1245" s="9">
        <f t="shared" si="472"/>
        <v>0</v>
      </c>
      <c r="AN1245" s="10" t="str">
        <f t="shared" si="457"/>
        <v/>
      </c>
      <c r="AO1245" s="10">
        <f t="shared" si="458"/>
        <v>0</v>
      </c>
      <c r="AP1245" s="9" t="str">
        <f>IFERROR(VLOOKUP($AN1245,'Introduction probability'!$A$1:$L$128,5,FALSE),"0")</f>
        <v>0</v>
      </c>
      <c r="AQ1245" s="9" t="str">
        <f>IFERROR(VLOOKUP($AN1245,'Introduction probability'!$A$1:$L$128,6,FALSE),"0")</f>
        <v>0</v>
      </c>
      <c r="AR1245" s="9" t="str">
        <f>IFERROR(VLOOKUP($AN1245,'Introduction probability'!$A$1:$L$128,7,FALSE),"0")</f>
        <v>0</v>
      </c>
      <c r="AS1245" s="9" t="str">
        <f>IFERROR(VLOOKUP($AN1245,'Introduction probability'!$A$1:$L$128,8,FALSE),"0")</f>
        <v>0</v>
      </c>
      <c r="AT1245" s="9" t="str">
        <f>IFERROR(VLOOKUP($AN1245,'Introduction probability'!$A$1:$L$128,9,FALSE),"0")</f>
        <v>0</v>
      </c>
      <c r="AU1245" s="9" t="str">
        <f>IFERROR(VLOOKUP($AN1245,'Introduction probability'!$A$1:$L$128,10,FALSE),"0")</f>
        <v>0</v>
      </c>
      <c r="AV1245" s="9" t="str">
        <f>IFERROR(VLOOKUP($AN1245,'Introduction probability'!$A$1:$L$128,11,FALSE),"0")</f>
        <v>0</v>
      </c>
      <c r="AW1245" s="9" t="str">
        <f>IFERROR(VLOOKUP($AN1245,'Introduction probability'!$A$1:$L$128,12,FALSE),"0")</f>
        <v>0</v>
      </c>
      <c r="AY1245" s="2">
        <f t="shared" si="459"/>
        <v>0</v>
      </c>
      <c r="AZ1245" s="2">
        <f t="shared" si="460"/>
        <v>0</v>
      </c>
      <c r="BA1245" s="2">
        <f t="shared" si="473"/>
        <v>0</v>
      </c>
      <c r="BB1245" s="2">
        <f t="shared" si="474"/>
        <v>0</v>
      </c>
      <c r="BC1245" s="2">
        <f t="shared" si="475"/>
        <v>0</v>
      </c>
      <c r="BD1245" s="2">
        <f t="shared" si="476"/>
        <v>0</v>
      </c>
      <c r="BE1245" s="2">
        <f t="shared" si="477"/>
        <v>0</v>
      </c>
      <c r="BF1245" s="2">
        <f t="shared" si="478"/>
        <v>0</v>
      </c>
      <c r="BG1245" s="2">
        <f t="shared" si="479"/>
        <v>0</v>
      </c>
      <c r="BH1245" s="2">
        <f t="shared" si="480"/>
        <v>0</v>
      </c>
    </row>
    <row r="1246" spans="1:60" x14ac:dyDescent="0.25">
      <c r="A1246" s="1" t="s">
        <v>371</v>
      </c>
      <c r="B1246" s="1" t="s">
        <v>183</v>
      </c>
      <c r="C1246" s="1" t="s">
        <v>341</v>
      </c>
      <c r="D1246" s="1" t="s">
        <v>508</v>
      </c>
      <c r="E1246" s="1" t="s">
        <v>185</v>
      </c>
      <c r="F1246" s="1" t="s">
        <v>186</v>
      </c>
      <c r="G1246" s="1" t="s">
        <v>144</v>
      </c>
      <c r="H1246" s="1" t="s">
        <v>17</v>
      </c>
      <c r="I1246" s="1" t="s">
        <v>450</v>
      </c>
      <c r="J1246" s="1" t="s">
        <v>35</v>
      </c>
      <c r="K1246" s="1" t="s">
        <v>16</v>
      </c>
      <c r="L1246" s="1" t="s">
        <v>19</v>
      </c>
      <c r="M1246" s="2" t="str">
        <f t="shared" si="461"/>
        <v>UK9010081</v>
      </c>
      <c r="N1246" s="2" t="str">
        <f t="shared" si="462"/>
        <v>Exe Estuary</v>
      </c>
      <c r="O1246" s="2" t="str">
        <f t="shared" si="463"/>
        <v>SPA</v>
      </c>
      <c r="P1246" s="2" t="str">
        <f t="shared" si="464"/>
        <v>A2.1</v>
      </c>
      <c r="Q1246"/>
      <c r="R1246"/>
      <c r="S1246"/>
      <c r="T1246"/>
      <c r="U1246" s="9">
        <f t="shared" si="465"/>
        <v>0</v>
      </c>
      <c r="V1246" s="9">
        <f t="shared" si="466"/>
        <v>0</v>
      </c>
      <c r="W1246" s="9">
        <f t="shared" si="467"/>
        <v>0</v>
      </c>
      <c r="X1246" s="9">
        <f t="shared" si="468"/>
        <v>0</v>
      </c>
      <c r="Y1246" s="9">
        <f t="shared" si="469"/>
        <v>0</v>
      </c>
      <c r="Z1246" s="9">
        <f t="shared" si="470"/>
        <v>0</v>
      </c>
      <c r="AA1246" s="9">
        <f t="shared" si="471"/>
        <v>0</v>
      </c>
      <c r="AB1246" s="9">
        <f t="shared" si="472"/>
        <v>0</v>
      </c>
      <c r="AN1246" s="10" t="str">
        <f t="shared" si="457"/>
        <v/>
      </c>
      <c r="AO1246" s="10">
        <f t="shared" si="458"/>
        <v>0</v>
      </c>
      <c r="AP1246" s="9" t="str">
        <f>IFERROR(VLOOKUP($AN1246,'Introduction probability'!$A$1:$L$128,5,FALSE),"0")</f>
        <v>0</v>
      </c>
      <c r="AQ1246" s="9" t="str">
        <f>IFERROR(VLOOKUP($AN1246,'Introduction probability'!$A$1:$L$128,6,FALSE),"0")</f>
        <v>0</v>
      </c>
      <c r="AR1246" s="9" t="str">
        <f>IFERROR(VLOOKUP($AN1246,'Introduction probability'!$A$1:$L$128,7,FALSE),"0")</f>
        <v>0</v>
      </c>
      <c r="AS1246" s="9" t="str">
        <f>IFERROR(VLOOKUP($AN1246,'Introduction probability'!$A$1:$L$128,8,FALSE),"0")</f>
        <v>0</v>
      </c>
      <c r="AT1246" s="9" t="str">
        <f>IFERROR(VLOOKUP($AN1246,'Introduction probability'!$A$1:$L$128,9,FALSE),"0")</f>
        <v>0</v>
      </c>
      <c r="AU1246" s="9" t="str">
        <f>IFERROR(VLOOKUP($AN1246,'Introduction probability'!$A$1:$L$128,10,FALSE),"0")</f>
        <v>0</v>
      </c>
      <c r="AV1246" s="9" t="str">
        <f>IFERROR(VLOOKUP($AN1246,'Introduction probability'!$A$1:$L$128,11,FALSE),"0")</f>
        <v>0</v>
      </c>
      <c r="AW1246" s="9" t="str">
        <f>IFERROR(VLOOKUP($AN1246,'Introduction probability'!$A$1:$L$128,12,FALSE),"0")</f>
        <v>0</v>
      </c>
      <c r="AY1246" s="2">
        <f t="shared" si="459"/>
        <v>0</v>
      </c>
      <c r="AZ1246" s="2">
        <f t="shared" si="460"/>
        <v>0</v>
      </c>
      <c r="BA1246" s="2">
        <f t="shared" si="473"/>
        <v>0</v>
      </c>
      <c r="BB1246" s="2">
        <f t="shared" si="474"/>
        <v>0</v>
      </c>
      <c r="BC1246" s="2">
        <f t="shared" si="475"/>
        <v>0</v>
      </c>
      <c r="BD1246" s="2">
        <f t="shared" si="476"/>
        <v>0</v>
      </c>
      <c r="BE1246" s="2">
        <f t="shared" si="477"/>
        <v>0</v>
      </c>
      <c r="BF1246" s="2">
        <f t="shared" si="478"/>
        <v>0</v>
      </c>
      <c r="BG1246" s="2">
        <f t="shared" si="479"/>
        <v>0</v>
      </c>
      <c r="BH1246" s="2">
        <f t="shared" si="480"/>
        <v>0</v>
      </c>
    </row>
    <row r="1247" spans="1:60" x14ac:dyDescent="0.25">
      <c r="A1247" s="1" t="s">
        <v>371</v>
      </c>
      <c r="B1247" s="1" t="s">
        <v>183</v>
      </c>
      <c r="C1247" s="1" t="s">
        <v>341</v>
      </c>
      <c r="D1247" s="1" t="s">
        <v>508</v>
      </c>
      <c r="E1247" s="1" t="s">
        <v>185</v>
      </c>
      <c r="F1247" s="1" t="s">
        <v>186</v>
      </c>
      <c r="G1247" s="1" t="s">
        <v>144</v>
      </c>
      <c r="H1247" s="1" t="s">
        <v>17</v>
      </c>
      <c r="I1247" s="1" t="s">
        <v>459</v>
      </c>
      <c r="J1247" s="1" t="s">
        <v>46</v>
      </c>
      <c r="K1247" s="1" t="s">
        <v>16</v>
      </c>
      <c r="L1247" s="1" t="s">
        <v>19</v>
      </c>
      <c r="M1247" s="2" t="str">
        <f t="shared" si="461"/>
        <v>UK9010081</v>
      </c>
      <c r="N1247" s="2" t="str">
        <f t="shared" si="462"/>
        <v>Exe Estuary</v>
      </c>
      <c r="O1247" s="2" t="str">
        <f t="shared" si="463"/>
        <v>SPA</v>
      </c>
      <c r="P1247" s="2" t="str">
        <f t="shared" si="464"/>
        <v>A2.4</v>
      </c>
      <c r="Q1247"/>
      <c r="R1247"/>
      <c r="S1247"/>
      <c r="T1247"/>
      <c r="U1247" s="9">
        <f t="shared" si="465"/>
        <v>0</v>
      </c>
      <c r="V1247" s="9">
        <f t="shared" si="466"/>
        <v>0</v>
      </c>
      <c r="W1247" s="9">
        <f t="shared" si="467"/>
        <v>0</v>
      </c>
      <c r="X1247" s="9">
        <f t="shared" si="468"/>
        <v>0</v>
      </c>
      <c r="Y1247" s="9">
        <f t="shared" si="469"/>
        <v>0</v>
      </c>
      <c r="Z1247" s="9">
        <f t="shared" si="470"/>
        <v>0</v>
      </c>
      <c r="AA1247" s="9">
        <f t="shared" si="471"/>
        <v>0</v>
      </c>
      <c r="AB1247" s="9">
        <f t="shared" si="472"/>
        <v>0</v>
      </c>
      <c r="AN1247" s="10" t="str">
        <f t="shared" si="457"/>
        <v/>
      </c>
      <c r="AO1247" s="10">
        <f t="shared" si="458"/>
        <v>0</v>
      </c>
      <c r="AP1247" s="9" t="str">
        <f>IFERROR(VLOOKUP($AN1247,'Introduction probability'!$A$1:$L$128,5,FALSE),"0")</f>
        <v>0</v>
      </c>
      <c r="AQ1247" s="9" t="str">
        <f>IFERROR(VLOOKUP($AN1247,'Introduction probability'!$A$1:$L$128,6,FALSE),"0")</f>
        <v>0</v>
      </c>
      <c r="AR1247" s="9" t="str">
        <f>IFERROR(VLOOKUP($AN1247,'Introduction probability'!$A$1:$L$128,7,FALSE),"0")</f>
        <v>0</v>
      </c>
      <c r="AS1247" s="9" t="str">
        <f>IFERROR(VLOOKUP($AN1247,'Introduction probability'!$A$1:$L$128,8,FALSE),"0")</f>
        <v>0</v>
      </c>
      <c r="AT1247" s="9" t="str">
        <f>IFERROR(VLOOKUP($AN1247,'Introduction probability'!$A$1:$L$128,9,FALSE),"0")</f>
        <v>0</v>
      </c>
      <c r="AU1247" s="9" t="str">
        <f>IFERROR(VLOOKUP($AN1247,'Introduction probability'!$A$1:$L$128,10,FALSE),"0")</f>
        <v>0</v>
      </c>
      <c r="AV1247" s="9" t="str">
        <f>IFERROR(VLOOKUP($AN1247,'Introduction probability'!$A$1:$L$128,11,FALSE),"0")</f>
        <v>0</v>
      </c>
      <c r="AW1247" s="9" t="str">
        <f>IFERROR(VLOOKUP($AN1247,'Introduction probability'!$A$1:$L$128,12,FALSE),"0")</f>
        <v>0</v>
      </c>
      <c r="AY1247" s="2">
        <f t="shared" si="459"/>
        <v>0</v>
      </c>
      <c r="AZ1247" s="2">
        <f t="shared" si="460"/>
        <v>0</v>
      </c>
      <c r="BA1247" s="2">
        <f t="shared" si="473"/>
        <v>0</v>
      </c>
      <c r="BB1247" s="2">
        <f t="shared" si="474"/>
        <v>0</v>
      </c>
      <c r="BC1247" s="2">
        <f t="shared" si="475"/>
        <v>0</v>
      </c>
      <c r="BD1247" s="2">
        <f t="shared" si="476"/>
        <v>0</v>
      </c>
      <c r="BE1247" s="2">
        <f t="shared" si="477"/>
        <v>0</v>
      </c>
      <c r="BF1247" s="2">
        <f t="shared" si="478"/>
        <v>0</v>
      </c>
      <c r="BG1247" s="2">
        <f t="shared" si="479"/>
        <v>0</v>
      </c>
      <c r="BH1247" s="2">
        <f t="shared" si="480"/>
        <v>0</v>
      </c>
    </row>
    <row r="1248" spans="1:60" x14ac:dyDescent="0.25">
      <c r="A1248" s="1" t="s">
        <v>371</v>
      </c>
      <c r="B1248" s="1" t="s">
        <v>183</v>
      </c>
      <c r="C1248" s="1" t="s">
        <v>341</v>
      </c>
      <c r="D1248" s="1" t="s">
        <v>508</v>
      </c>
      <c r="E1248" s="1" t="s">
        <v>185</v>
      </c>
      <c r="F1248" s="1" t="s">
        <v>186</v>
      </c>
      <c r="G1248" s="1" t="s">
        <v>144</v>
      </c>
      <c r="H1248" s="1" t="s">
        <v>17</v>
      </c>
      <c r="I1248" s="1" t="s">
        <v>444</v>
      </c>
      <c r="J1248" s="1" t="s">
        <v>27</v>
      </c>
      <c r="K1248" s="1" t="s">
        <v>16</v>
      </c>
      <c r="L1248" s="1" t="s">
        <v>19</v>
      </c>
      <c r="M1248" s="2" t="str">
        <f t="shared" si="461"/>
        <v>UK9010081</v>
      </c>
      <c r="N1248" s="2" t="str">
        <f t="shared" si="462"/>
        <v>Exe Estuary</v>
      </c>
      <c r="O1248" s="2" t="str">
        <f t="shared" si="463"/>
        <v>SPA</v>
      </c>
      <c r="P1248" s="2" t="str">
        <f t="shared" si="464"/>
        <v>A2.3</v>
      </c>
      <c r="Q1248"/>
      <c r="R1248"/>
      <c r="S1248"/>
      <c r="T1248"/>
      <c r="U1248" s="9">
        <f t="shared" si="465"/>
        <v>0</v>
      </c>
      <c r="V1248" s="9">
        <f t="shared" si="466"/>
        <v>0</v>
      </c>
      <c r="W1248" s="9">
        <f t="shared" si="467"/>
        <v>0</v>
      </c>
      <c r="X1248" s="9">
        <f t="shared" si="468"/>
        <v>0</v>
      </c>
      <c r="Y1248" s="9">
        <f t="shared" si="469"/>
        <v>0</v>
      </c>
      <c r="Z1248" s="9">
        <f t="shared" si="470"/>
        <v>0</v>
      </c>
      <c r="AA1248" s="9">
        <f t="shared" si="471"/>
        <v>0</v>
      </c>
      <c r="AB1248" s="9">
        <f t="shared" si="472"/>
        <v>0</v>
      </c>
      <c r="AN1248" s="10" t="str">
        <f t="shared" si="457"/>
        <v/>
      </c>
      <c r="AO1248" s="10">
        <f t="shared" si="458"/>
        <v>0</v>
      </c>
      <c r="AP1248" s="9" t="str">
        <f>IFERROR(VLOOKUP($AN1248,'Introduction probability'!$A$1:$L$128,5,FALSE),"0")</f>
        <v>0</v>
      </c>
      <c r="AQ1248" s="9" t="str">
        <f>IFERROR(VLOOKUP($AN1248,'Introduction probability'!$A$1:$L$128,6,FALSE),"0")</f>
        <v>0</v>
      </c>
      <c r="AR1248" s="9" t="str">
        <f>IFERROR(VLOOKUP($AN1248,'Introduction probability'!$A$1:$L$128,7,FALSE),"0")</f>
        <v>0</v>
      </c>
      <c r="AS1248" s="9" t="str">
        <f>IFERROR(VLOOKUP($AN1248,'Introduction probability'!$A$1:$L$128,8,FALSE),"0")</f>
        <v>0</v>
      </c>
      <c r="AT1248" s="9" t="str">
        <f>IFERROR(VLOOKUP($AN1248,'Introduction probability'!$A$1:$L$128,9,FALSE),"0")</f>
        <v>0</v>
      </c>
      <c r="AU1248" s="9" t="str">
        <f>IFERROR(VLOOKUP($AN1248,'Introduction probability'!$A$1:$L$128,10,FALSE),"0")</f>
        <v>0</v>
      </c>
      <c r="AV1248" s="9" t="str">
        <f>IFERROR(VLOOKUP($AN1248,'Introduction probability'!$A$1:$L$128,11,FALSE),"0")</f>
        <v>0</v>
      </c>
      <c r="AW1248" s="9" t="str">
        <f>IFERROR(VLOOKUP($AN1248,'Introduction probability'!$A$1:$L$128,12,FALSE),"0")</f>
        <v>0</v>
      </c>
      <c r="AY1248" s="2">
        <f t="shared" si="459"/>
        <v>0</v>
      </c>
      <c r="AZ1248" s="2">
        <f t="shared" si="460"/>
        <v>0</v>
      </c>
      <c r="BA1248" s="2">
        <f t="shared" si="473"/>
        <v>0</v>
      </c>
      <c r="BB1248" s="2">
        <f t="shared" si="474"/>
        <v>0</v>
      </c>
      <c r="BC1248" s="2">
        <f t="shared" si="475"/>
        <v>0</v>
      </c>
      <c r="BD1248" s="2">
        <f t="shared" si="476"/>
        <v>0</v>
      </c>
      <c r="BE1248" s="2">
        <f t="shared" si="477"/>
        <v>0</v>
      </c>
      <c r="BF1248" s="2">
        <f t="shared" si="478"/>
        <v>0</v>
      </c>
      <c r="BG1248" s="2">
        <f t="shared" si="479"/>
        <v>0</v>
      </c>
      <c r="BH1248" s="2">
        <f t="shared" si="480"/>
        <v>0</v>
      </c>
    </row>
    <row r="1249" spans="1:60" x14ac:dyDescent="0.25">
      <c r="A1249" s="1" t="s">
        <v>371</v>
      </c>
      <c r="B1249" s="1" t="s">
        <v>183</v>
      </c>
      <c r="C1249" s="1" t="s">
        <v>341</v>
      </c>
      <c r="D1249" s="1" t="s">
        <v>508</v>
      </c>
      <c r="E1249" s="1" t="s">
        <v>185</v>
      </c>
      <c r="F1249" s="1" t="s">
        <v>186</v>
      </c>
      <c r="G1249" s="1" t="s">
        <v>144</v>
      </c>
      <c r="H1249" s="1" t="s">
        <v>17</v>
      </c>
      <c r="I1249" s="1" t="s">
        <v>465</v>
      </c>
      <c r="J1249" s="1" t="s">
        <v>56</v>
      </c>
      <c r="K1249" s="1" t="s">
        <v>16</v>
      </c>
      <c r="L1249" s="1" t="s">
        <v>19</v>
      </c>
      <c r="M1249" s="2" t="str">
        <f t="shared" si="461"/>
        <v>UK9010081</v>
      </c>
      <c r="N1249" s="2" t="str">
        <f t="shared" si="462"/>
        <v>Exe Estuary</v>
      </c>
      <c r="O1249" s="2" t="str">
        <f t="shared" si="463"/>
        <v>SPA</v>
      </c>
      <c r="P1249" s="2" t="str">
        <f t="shared" si="464"/>
        <v>A2.2</v>
      </c>
      <c r="Q1249"/>
      <c r="R1249"/>
      <c r="S1249"/>
      <c r="T1249"/>
      <c r="U1249" s="9">
        <f t="shared" si="465"/>
        <v>0</v>
      </c>
      <c r="V1249" s="9">
        <f t="shared" si="466"/>
        <v>0</v>
      </c>
      <c r="W1249" s="9">
        <f t="shared" si="467"/>
        <v>0</v>
      </c>
      <c r="X1249" s="9">
        <f t="shared" si="468"/>
        <v>0</v>
      </c>
      <c r="Y1249" s="9">
        <f t="shared" si="469"/>
        <v>0</v>
      </c>
      <c r="Z1249" s="9">
        <f t="shared" si="470"/>
        <v>0</v>
      </c>
      <c r="AA1249" s="9">
        <f t="shared" si="471"/>
        <v>0</v>
      </c>
      <c r="AB1249" s="9">
        <f t="shared" si="472"/>
        <v>0</v>
      </c>
      <c r="AN1249" s="10" t="str">
        <f t="shared" si="457"/>
        <v/>
      </c>
      <c r="AO1249" s="10">
        <f t="shared" si="458"/>
        <v>0</v>
      </c>
      <c r="AP1249" s="9" t="str">
        <f>IFERROR(VLOOKUP($AN1249,'Introduction probability'!$A$1:$L$128,5,FALSE),"0")</f>
        <v>0</v>
      </c>
      <c r="AQ1249" s="9" t="str">
        <f>IFERROR(VLOOKUP($AN1249,'Introduction probability'!$A$1:$L$128,6,FALSE),"0")</f>
        <v>0</v>
      </c>
      <c r="AR1249" s="9" t="str">
        <f>IFERROR(VLOOKUP($AN1249,'Introduction probability'!$A$1:$L$128,7,FALSE),"0")</f>
        <v>0</v>
      </c>
      <c r="AS1249" s="9" t="str">
        <f>IFERROR(VLOOKUP($AN1249,'Introduction probability'!$A$1:$L$128,8,FALSE),"0")</f>
        <v>0</v>
      </c>
      <c r="AT1249" s="9" t="str">
        <f>IFERROR(VLOOKUP($AN1249,'Introduction probability'!$A$1:$L$128,9,FALSE),"0")</f>
        <v>0</v>
      </c>
      <c r="AU1249" s="9" t="str">
        <f>IFERROR(VLOOKUP($AN1249,'Introduction probability'!$A$1:$L$128,10,FALSE),"0")</f>
        <v>0</v>
      </c>
      <c r="AV1249" s="9" t="str">
        <f>IFERROR(VLOOKUP($AN1249,'Introduction probability'!$A$1:$L$128,11,FALSE),"0")</f>
        <v>0</v>
      </c>
      <c r="AW1249" s="9" t="str">
        <f>IFERROR(VLOOKUP($AN1249,'Introduction probability'!$A$1:$L$128,12,FALSE),"0")</f>
        <v>0</v>
      </c>
      <c r="AY1249" s="2">
        <f t="shared" si="459"/>
        <v>0</v>
      </c>
      <c r="AZ1249" s="2">
        <f t="shared" si="460"/>
        <v>0</v>
      </c>
      <c r="BA1249" s="2">
        <f t="shared" si="473"/>
        <v>0</v>
      </c>
      <c r="BB1249" s="2">
        <f t="shared" si="474"/>
        <v>0</v>
      </c>
      <c r="BC1249" s="2">
        <f t="shared" si="475"/>
        <v>0</v>
      </c>
      <c r="BD1249" s="2">
        <f t="shared" si="476"/>
        <v>0</v>
      </c>
      <c r="BE1249" s="2">
        <f t="shared" si="477"/>
        <v>0</v>
      </c>
      <c r="BF1249" s="2">
        <f t="shared" si="478"/>
        <v>0</v>
      </c>
      <c r="BG1249" s="2">
        <f t="shared" si="479"/>
        <v>0</v>
      </c>
      <c r="BH1249" s="2">
        <f t="shared" si="480"/>
        <v>0</v>
      </c>
    </row>
    <row r="1250" spans="1:60" x14ac:dyDescent="0.25">
      <c r="A1250" s="1" t="s">
        <v>371</v>
      </c>
      <c r="B1250" s="1" t="s">
        <v>183</v>
      </c>
      <c r="C1250" s="1" t="s">
        <v>341</v>
      </c>
      <c r="D1250" s="1" t="s">
        <v>508</v>
      </c>
      <c r="E1250" s="1" t="s">
        <v>185</v>
      </c>
      <c r="F1250" s="1" t="s">
        <v>186</v>
      </c>
      <c r="G1250" s="1" t="s">
        <v>144</v>
      </c>
      <c r="H1250" s="1" t="s">
        <v>17</v>
      </c>
      <c r="I1250" s="1" t="s">
        <v>597</v>
      </c>
      <c r="J1250" s="1" t="s">
        <v>188</v>
      </c>
      <c r="K1250" s="1" t="s">
        <v>16</v>
      </c>
      <c r="L1250" s="1" t="s">
        <v>19</v>
      </c>
      <c r="M1250" s="2" t="str">
        <f t="shared" si="461"/>
        <v>UK9010081</v>
      </c>
      <c r="N1250" s="2" t="str">
        <f t="shared" si="462"/>
        <v>Exe Estuary</v>
      </c>
      <c r="O1250" s="2" t="str">
        <f t="shared" si="463"/>
        <v>SPA</v>
      </c>
      <c r="P1250" s="2" t="str">
        <f t="shared" si="464"/>
        <v>A2.61</v>
      </c>
      <c r="Q1250"/>
      <c r="R1250"/>
      <c r="S1250"/>
      <c r="T1250"/>
      <c r="U1250" s="9">
        <f t="shared" si="465"/>
        <v>0</v>
      </c>
      <c r="V1250" s="9">
        <f t="shared" si="466"/>
        <v>0</v>
      </c>
      <c r="W1250" s="9">
        <f t="shared" si="467"/>
        <v>0</v>
      </c>
      <c r="X1250" s="9">
        <f t="shared" si="468"/>
        <v>0</v>
      </c>
      <c r="Y1250" s="9">
        <f t="shared" si="469"/>
        <v>0</v>
      </c>
      <c r="Z1250" s="9">
        <f t="shared" si="470"/>
        <v>0</v>
      </c>
      <c r="AA1250" s="9">
        <f t="shared" si="471"/>
        <v>0</v>
      </c>
      <c r="AB1250" s="9">
        <f t="shared" si="472"/>
        <v>0</v>
      </c>
      <c r="AN1250" s="10" t="str">
        <f t="shared" si="457"/>
        <v/>
      </c>
      <c r="AO1250" s="10">
        <f t="shared" si="458"/>
        <v>0</v>
      </c>
      <c r="AP1250" s="9" t="str">
        <f>IFERROR(VLOOKUP($AN1250,'Introduction probability'!$A$1:$L$128,5,FALSE),"0")</f>
        <v>0</v>
      </c>
      <c r="AQ1250" s="9" t="str">
        <f>IFERROR(VLOOKUP($AN1250,'Introduction probability'!$A$1:$L$128,6,FALSE),"0")</f>
        <v>0</v>
      </c>
      <c r="AR1250" s="9" t="str">
        <f>IFERROR(VLOOKUP($AN1250,'Introduction probability'!$A$1:$L$128,7,FALSE),"0")</f>
        <v>0</v>
      </c>
      <c r="AS1250" s="9" t="str">
        <f>IFERROR(VLOOKUP($AN1250,'Introduction probability'!$A$1:$L$128,8,FALSE),"0")</f>
        <v>0</v>
      </c>
      <c r="AT1250" s="9" t="str">
        <f>IFERROR(VLOOKUP($AN1250,'Introduction probability'!$A$1:$L$128,9,FALSE),"0")</f>
        <v>0</v>
      </c>
      <c r="AU1250" s="9" t="str">
        <f>IFERROR(VLOOKUP($AN1250,'Introduction probability'!$A$1:$L$128,10,FALSE),"0")</f>
        <v>0</v>
      </c>
      <c r="AV1250" s="9" t="str">
        <f>IFERROR(VLOOKUP($AN1250,'Introduction probability'!$A$1:$L$128,11,FALSE),"0")</f>
        <v>0</v>
      </c>
      <c r="AW1250" s="9" t="str">
        <f>IFERROR(VLOOKUP($AN1250,'Introduction probability'!$A$1:$L$128,12,FALSE),"0")</f>
        <v>0</v>
      </c>
      <c r="AY1250" s="2">
        <f t="shared" si="459"/>
        <v>0</v>
      </c>
      <c r="AZ1250" s="2">
        <f t="shared" si="460"/>
        <v>0</v>
      </c>
      <c r="BA1250" s="2">
        <f t="shared" si="473"/>
        <v>0</v>
      </c>
      <c r="BB1250" s="2">
        <f t="shared" si="474"/>
        <v>0</v>
      </c>
      <c r="BC1250" s="2">
        <f t="shared" si="475"/>
        <v>0</v>
      </c>
      <c r="BD1250" s="2">
        <f t="shared" si="476"/>
        <v>0</v>
      </c>
      <c r="BE1250" s="2">
        <f t="shared" si="477"/>
        <v>0</v>
      </c>
      <c r="BF1250" s="2">
        <f t="shared" si="478"/>
        <v>0</v>
      </c>
      <c r="BG1250" s="2">
        <f t="shared" si="479"/>
        <v>0</v>
      </c>
      <c r="BH1250" s="2">
        <f t="shared" si="480"/>
        <v>0</v>
      </c>
    </row>
    <row r="1251" spans="1:60" x14ac:dyDescent="0.25">
      <c r="A1251" s="1" t="s">
        <v>371</v>
      </c>
      <c r="B1251" s="1" t="s">
        <v>183</v>
      </c>
      <c r="C1251" s="1" t="s">
        <v>341</v>
      </c>
      <c r="D1251" s="1" t="s">
        <v>508</v>
      </c>
      <c r="E1251" s="1" t="s">
        <v>185</v>
      </c>
      <c r="F1251" s="1" t="s">
        <v>186</v>
      </c>
      <c r="G1251" s="1" t="s">
        <v>144</v>
      </c>
      <c r="H1251" s="1" t="s">
        <v>17</v>
      </c>
      <c r="I1251" s="1" t="s">
        <v>543</v>
      </c>
      <c r="J1251" s="1" t="s">
        <v>148</v>
      </c>
      <c r="K1251" s="1" t="s">
        <v>16</v>
      </c>
      <c r="L1251" s="1" t="s">
        <v>146</v>
      </c>
      <c r="M1251" s="2" t="str">
        <f t="shared" si="461"/>
        <v>UK9010081</v>
      </c>
      <c r="N1251" s="2" t="str">
        <f t="shared" si="462"/>
        <v>Exe Estuary</v>
      </c>
      <c r="O1251" s="2" t="str">
        <f t="shared" si="463"/>
        <v>SPA</v>
      </c>
      <c r="P1251" s="2" t="str">
        <f t="shared" si="464"/>
        <v>H1310</v>
      </c>
      <c r="Q1251"/>
      <c r="R1251"/>
      <c r="S1251"/>
      <c r="T1251"/>
      <c r="U1251" s="9">
        <f t="shared" si="465"/>
        <v>0</v>
      </c>
      <c r="V1251" s="9">
        <f t="shared" si="466"/>
        <v>0</v>
      </c>
      <c r="W1251" s="9">
        <f t="shared" si="467"/>
        <v>0</v>
      </c>
      <c r="X1251" s="9">
        <f t="shared" si="468"/>
        <v>0</v>
      </c>
      <c r="Y1251" s="9">
        <f t="shared" si="469"/>
        <v>0</v>
      </c>
      <c r="Z1251" s="9">
        <f t="shared" si="470"/>
        <v>0</v>
      </c>
      <c r="AA1251" s="9">
        <f t="shared" si="471"/>
        <v>0</v>
      </c>
      <c r="AB1251" s="9">
        <f t="shared" si="472"/>
        <v>0</v>
      </c>
      <c r="AN1251" s="10" t="str">
        <f t="shared" si="457"/>
        <v/>
      </c>
      <c r="AO1251" s="10">
        <f t="shared" si="458"/>
        <v>0</v>
      </c>
      <c r="AP1251" s="9" t="str">
        <f>IFERROR(VLOOKUP($AN1251,'Introduction probability'!$A$1:$L$128,5,FALSE),"0")</f>
        <v>0</v>
      </c>
      <c r="AQ1251" s="9" t="str">
        <f>IFERROR(VLOOKUP($AN1251,'Introduction probability'!$A$1:$L$128,6,FALSE),"0")</f>
        <v>0</v>
      </c>
      <c r="AR1251" s="9" t="str">
        <f>IFERROR(VLOOKUP($AN1251,'Introduction probability'!$A$1:$L$128,7,FALSE),"0")</f>
        <v>0</v>
      </c>
      <c r="AS1251" s="9" t="str">
        <f>IFERROR(VLOOKUP($AN1251,'Introduction probability'!$A$1:$L$128,8,FALSE),"0")</f>
        <v>0</v>
      </c>
      <c r="AT1251" s="9" t="str">
        <f>IFERROR(VLOOKUP($AN1251,'Introduction probability'!$A$1:$L$128,9,FALSE),"0")</f>
        <v>0</v>
      </c>
      <c r="AU1251" s="9" t="str">
        <f>IFERROR(VLOOKUP($AN1251,'Introduction probability'!$A$1:$L$128,10,FALSE),"0")</f>
        <v>0</v>
      </c>
      <c r="AV1251" s="9" t="str">
        <f>IFERROR(VLOOKUP($AN1251,'Introduction probability'!$A$1:$L$128,11,FALSE),"0")</f>
        <v>0</v>
      </c>
      <c r="AW1251" s="9" t="str">
        <f>IFERROR(VLOOKUP($AN1251,'Introduction probability'!$A$1:$L$128,12,FALSE),"0")</f>
        <v>0</v>
      </c>
      <c r="AY1251" s="2">
        <f t="shared" si="459"/>
        <v>0</v>
      </c>
      <c r="AZ1251" s="2">
        <f t="shared" si="460"/>
        <v>0</v>
      </c>
      <c r="BA1251" s="2">
        <f t="shared" si="473"/>
        <v>0</v>
      </c>
      <c r="BB1251" s="2">
        <f t="shared" si="474"/>
        <v>0</v>
      </c>
      <c r="BC1251" s="2">
        <f t="shared" si="475"/>
        <v>0</v>
      </c>
      <c r="BD1251" s="2">
        <f t="shared" si="476"/>
        <v>0</v>
      </c>
      <c r="BE1251" s="2">
        <f t="shared" si="477"/>
        <v>0</v>
      </c>
      <c r="BF1251" s="2">
        <f t="shared" si="478"/>
        <v>0</v>
      </c>
      <c r="BG1251" s="2">
        <f t="shared" si="479"/>
        <v>0</v>
      </c>
      <c r="BH1251" s="2">
        <f t="shared" si="480"/>
        <v>0</v>
      </c>
    </row>
    <row r="1252" spans="1:60" x14ac:dyDescent="0.25">
      <c r="A1252" s="1" t="s">
        <v>371</v>
      </c>
      <c r="B1252" s="1" t="s">
        <v>183</v>
      </c>
      <c r="C1252" s="1" t="s">
        <v>341</v>
      </c>
      <c r="D1252" s="1" t="s">
        <v>508</v>
      </c>
      <c r="E1252" s="1" t="s">
        <v>185</v>
      </c>
      <c r="F1252" s="1" t="s">
        <v>186</v>
      </c>
      <c r="G1252" s="1" t="s">
        <v>144</v>
      </c>
      <c r="H1252" s="1" t="s">
        <v>17</v>
      </c>
      <c r="I1252" s="1" t="s">
        <v>549</v>
      </c>
      <c r="J1252" s="1" t="s">
        <v>189</v>
      </c>
      <c r="K1252" s="1" t="s">
        <v>16</v>
      </c>
      <c r="L1252" s="1" t="s">
        <v>146</v>
      </c>
      <c r="M1252" s="2" t="str">
        <f t="shared" si="461"/>
        <v>UK9010081</v>
      </c>
      <c r="N1252" s="2" t="str">
        <f t="shared" si="462"/>
        <v>Exe Estuary</v>
      </c>
      <c r="O1252" s="2" t="str">
        <f t="shared" si="463"/>
        <v>SPA</v>
      </c>
      <c r="P1252" s="2" t="str">
        <f t="shared" si="464"/>
        <v>H1320</v>
      </c>
      <c r="Q1252"/>
      <c r="R1252"/>
      <c r="S1252"/>
      <c r="T1252"/>
      <c r="U1252" s="9">
        <f t="shared" si="465"/>
        <v>0</v>
      </c>
      <c r="V1252" s="9">
        <f t="shared" si="466"/>
        <v>0</v>
      </c>
      <c r="W1252" s="9">
        <f t="shared" si="467"/>
        <v>0</v>
      </c>
      <c r="X1252" s="9">
        <f t="shared" si="468"/>
        <v>0</v>
      </c>
      <c r="Y1252" s="9">
        <f t="shared" si="469"/>
        <v>0</v>
      </c>
      <c r="Z1252" s="9">
        <f t="shared" si="470"/>
        <v>0</v>
      </c>
      <c r="AA1252" s="9">
        <f t="shared" si="471"/>
        <v>0</v>
      </c>
      <c r="AB1252" s="9">
        <f t="shared" si="472"/>
        <v>0</v>
      </c>
      <c r="AN1252" s="10" t="str">
        <f t="shared" si="457"/>
        <v/>
      </c>
      <c r="AO1252" s="10">
        <f t="shared" si="458"/>
        <v>0</v>
      </c>
      <c r="AP1252" s="9" t="str">
        <f>IFERROR(VLOOKUP($AN1252,'Introduction probability'!$A$1:$L$128,5,FALSE),"0")</f>
        <v>0</v>
      </c>
      <c r="AQ1252" s="9" t="str">
        <f>IFERROR(VLOOKUP($AN1252,'Introduction probability'!$A$1:$L$128,6,FALSE),"0")</f>
        <v>0</v>
      </c>
      <c r="AR1252" s="9" t="str">
        <f>IFERROR(VLOOKUP($AN1252,'Introduction probability'!$A$1:$L$128,7,FALSE),"0")</f>
        <v>0</v>
      </c>
      <c r="AS1252" s="9" t="str">
        <f>IFERROR(VLOOKUP($AN1252,'Introduction probability'!$A$1:$L$128,8,FALSE),"0")</f>
        <v>0</v>
      </c>
      <c r="AT1252" s="9" t="str">
        <f>IFERROR(VLOOKUP($AN1252,'Introduction probability'!$A$1:$L$128,9,FALSE),"0")</f>
        <v>0</v>
      </c>
      <c r="AU1252" s="9" t="str">
        <f>IFERROR(VLOOKUP($AN1252,'Introduction probability'!$A$1:$L$128,10,FALSE),"0")</f>
        <v>0</v>
      </c>
      <c r="AV1252" s="9" t="str">
        <f>IFERROR(VLOOKUP($AN1252,'Introduction probability'!$A$1:$L$128,11,FALSE),"0")</f>
        <v>0</v>
      </c>
      <c r="AW1252" s="9" t="str">
        <f>IFERROR(VLOOKUP($AN1252,'Introduction probability'!$A$1:$L$128,12,FALSE),"0")</f>
        <v>0</v>
      </c>
      <c r="AY1252" s="2">
        <f t="shared" si="459"/>
        <v>0</v>
      </c>
      <c r="AZ1252" s="2">
        <f t="shared" si="460"/>
        <v>0</v>
      </c>
      <c r="BA1252" s="2">
        <f t="shared" si="473"/>
        <v>0</v>
      </c>
      <c r="BB1252" s="2">
        <f t="shared" si="474"/>
        <v>0</v>
      </c>
      <c r="BC1252" s="2">
        <f t="shared" si="475"/>
        <v>0</v>
      </c>
      <c r="BD1252" s="2">
        <f t="shared" si="476"/>
        <v>0</v>
      </c>
      <c r="BE1252" s="2">
        <f t="shared" si="477"/>
        <v>0</v>
      </c>
      <c r="BF1252" s="2">
        <f t="shared" si="478"/>
        <v>0</v>
      </c>
      <c r="BG1252" s="2">
        <f t="shared" si="479"/>
        <v>0</v>
      </c>
      <c r="BH1252" s="2">
        <f t="shared" si="480"/>
        <v>0</v>
      </c>
    </row>
    <row r="1253" spans="1:60" x14ac:dyDescent="0.25">
      <c r="A1253" s="1" t="s">
        <v>371</v>
      </c>
      <c r="B1253" s="1" t="s">
        <v>183</v>
      </c>
      <c r="C1253" s="1" t="s">
        <v>341</v>
      </c>
      <c r="D1253" s="1" t="s">
        <v>508</v>
      </c>
      <c r="E1253" s="1" t="s">
        <v>185</v>
      </c>
      <c r="F1253" s="1" t="s">
        <v>186</v>
      </c>
      <c r="G1253" s="1" t="s">
        <v>144</v>
      </c>
      <c r="H1253" s="1" t="s">
        <v>17</v>
      </c>
      <c r="I1253" s="1" t="s">
        <v>598</v>
      </c>
      <c r="J1253" s="1" t="s">
        <v>190</v>
      </c>
      <c r="K1253" s="1" t="s">
        <v>16</v>
      </c>
      <c r="L1253" s="1" t="s">
        <v>19</v>
      </c>
      <c r="M1253" s="2" t="str">
        <f t="shared" si="461"/>
        <v>UK9010081</v>
      </c>
      <c r="N1253" s="2" t="str">
        <f t="shared" si="462"/>
        <v>Exe Estuary</v>
      </c>
      <c r="O1253" s="2" t="str">
        <f t="shared" si="463"/>
        <v>SPA</v>
      </c>
      <c r="P1253" s="2" t="str">
        <f t="shared" si="464"/>
        <v>A5.53</v>
      </c>
      <c r="Q1253"/>
      <c r="R1253"/>
      <c r="S1253"/>
      <c r="T1253"/>
      <c r="U1253" s="9">
        <f t="shared" si="465"/>
        <v>0</v>
      </c>
      <c r="V1253" s="9">
        <f t="shared" si="466"/>
        <v>0</v>
      </c>
      <c r="W1253" s="9">
        <f t="shared" si="467"/>
        <v>0</v>
      </c>
      <c r="X1253" s="9">
        <f t="shared" si="468"/>
        <v>0</v>
      </c>
      <c r="Y1253" s="9">
        <f t="shared" si="469"/>
        <v>0</v>
      </c>
      <c r="Z1253" s="9">
        <f t="shared" si="470"/>
        <v>0</v>
      </c>
      <c r="AA1253" s="9">
        <f t="shared" si="471"/>
        <v>0</v>
      </c>
      <c r="AB1253" s="9">
        <f t="shared" si="472"/>
        <v>0</v>
      </c>
      <c r="AN1253" s="10" t="str">
        <f t="shared" si="457"/>
        <v/>
      </c>
      <c r="AO1253" s="10">
        <f t="shared" si="458"/>
        <v>0</v>
      </c>
      <c r="AP1253" s="9" t="str">
        <f>IFERROR(VLOOKUP($AN1253,'Introduction probability'!$A$1:$L$128,5,FALSE),"0")</f>
        <v>0</v>
      </c>
      <c r="AQ1253" s="9" t="str">
        <f>IFERROR(VLOOKUP($AN1253,'Introduction probability'!$A$1:$L$128,6,FALSE),"0")</f>
        <v>0</v>
      </c>
      <c r="AR1253" s="9" t="str">
        <f>IFERROR(VLOOKUP($AN1253,'Introduction probability'!$A$1:$L$128,7,FALSE),"0")</f>
        <v>0</v>
      </c>
      <c r="AS1253" s="9" t="str">
        <f>IFERROR(VLOOKUP($AN1253,'Introduction probability'!$A$1:$L$128,8,FALSE),"0")</f>
        <v>0</v>
      </c>
      <c r="AT1253" s="9" t="str">
        <f>IFERROR(VLOOKUP($AN1253,'Introduction probability'!$A$1:$L$128,9,FALSE),"0")</f>
        <v>0</v>
      </c>
      <c r="AU1253" s="9" t="str">
        <f>IFERROR(VLOOKUP($AN1253,'Introduction probability'!$A$1:$L$128,10,FALSE),"0")</f>
        <v>0</v>
      </c>
      <c r="AV1253" s="9" t="str">
        <f>IFERROR(VLOOKUP($AN1253,'Introduction probability'!$A$1:$L$128,11,FALSE),"0")</f>
        <v>0</v>
      </c>
      <c r="AW1253" s="9" t="str">
        <f>IFERROR(VLOOKUP($AN1253,'Introduction probability'!$A$1:$L$128,12,FALSE),"0")</f>
        <v>0</v>
      </c>
      <c r="AY1253" s="2">
        <f t="shared" si="459"/>
        <v>0</v>
      </c>
      <c r="AZ1253" s="2">
        <f t="shared" si="460"/>
        <v>0</v>
      </c>
      <c r="BA1253" s="2">
        <f t="shared" si="473"/>
        <v>0</v>
      </c>
      <c r="BB1253" s="2">
        <f t="shared" si="474"/>
        <v>0</v>
      </c>
      <c r="BC1253" s="2">
        <f t="shared" si="475"/>
        <v>0</v>
      </c>
      <c r="BD1253" s="2">
        <f t="shared" si="476"/>
        <v>0</v>
      </c>
      <c r="BE1253" s="2">
        <f t="shared" si="477"/>
        <v>0</v>
      </c>
      <c r="BF1253" s="2">
        <f t="shared" si="478"/>
        <v>0</v>
      </c>
      <c r="BG1253" s="2">
        <f t="shared" si="479"/>
        <v>0</v>
      </c>
      <c r="BH1253" s="2">
        <f t="shared" si="480"/>
        <v>0</v>
      </c>
    </row>
    <row r="1254" spans="1:60" x14ac:dyDescent="0.25">
      <c r="A1254" s="1" t="s">
        <v>371</v>
      </c>
      <c r="B1254" s="1" t="s">
        <v>183</v>
      </c>
      <c r="C1254" s="1" t="s">
        <v>341</v>
      </c>
      <c r="D1254" s="1" t="s">
        <v>510</v>
      </c>
      <c r="E1254" s="1" t="s">
        <v>195</v>
      </c>
      <c r="F1254" s="1" t="s">
        <v>196</v>
      </c>
      <c r="G1254" s="1" t="s">
        <v>144</v>
      </c>
      <c r="H1254" s="1" t="s">
        <v>17</v>
      </c>
      <c r="I1254" s="1" t="s">
        <v>530</v>
      </c>
      <c r="J1254" s="1" t="s">
        <v>145</v>
      </c>
      <c r="K1254" s="1" t="s">
        <v>16</v>
      </c>
      <c r="L1254" s="1" t="s">
        <v>146</v>
      </c>
      <c r="M1254" s="2" t="str">
        <f t="shared" si="461"/>
        <v>UK9010081</v>
      </c>
      <c r="N1254" s="2" t="str">
        <f t="shared" si="462"/>
        <v>Exe Estuary</v>
      </c>
      <c r="O1254" s="2" t="str">
        <f t="shared" si="463"/>
        <v>SPA</v>
      </c>
      <c r="P1254" s="2" t="str">
        <f t="shared" si="464"/>
        <v>H1330</v>
      </c>
      <c r="Q1254"/>
      <c r="R1254"/>
      <c r="S1254"/>
      <c r="T1254"/>
      <c r="U1254" s="9">
        <f t="shared" si="465"/>
        <v>0</v>
      </c>
      <c r="V1254" s="9">
        <f t="shared" si="466"/>
        <v>0</v>
      </c>
      <c r="W1254" s="9">
        <f t="shared" si="467"/>
        <v>0</v>
      </c>
      <c r="X1254" s="9">
        <f t="shared" si="468"/>
        <v>0</v>
      </c>
      <c r="Y1254" s="9">
        <f t="shared" si="469"/>
        <v>0</v>
      </c>
      <c r="Z1254" s="9">
        <f t="shared" si="470"/>
        <v>0</v>
      </c>
      <c r="AA1254" s="9">
        <f t="shared" si="471"/>
        <v>0</v>
      </c>
      <c r="AB1254" s="9">
        <f t="shared" si="472"/>
        <v>0</v>
      </c>
      <c r="AN1254" s="10" t="str">
        <f t="shared" si="457"/>
        <v/>
      </c>
      <c r="AO1254" s="10">
        <f t="shared" si="458"/>
        <v>0</v>
      </c>
      <c r="AP1254" s="9" t="str">
        <f>IFERROR(VLOOKUP($AN1254,'Introduction probability'!$A$1:$L$128,5,FALSE),"0")</f>
        <v>0</v>
      </c>
      <c r="AQ1254" s="9" t="str">
        <f>IFERROR(VLOOKUP($AN1254,'Introduction probability'!$A$1:$L$128,6,FALSE),"0")</f>
        <v>0</v>
      </c>
      <c r="AR1254" s="9" t="str">
        <f>IFERROR(VLOOKUP($AN1254,'Introduction probability'!$A$1:$L$128,7,FALSE),"0")</f>
        <v>0</v>
      </c>
      <c r="AS1254" s="9" t="str">
        <f>IFERROR(VLOOKUP($AN1254,'Introduction probability'!$A$1:$L$128,8,FALSE),"0")</f>
        <v>0</v>
      </c>
      <c r="AT1254" s="9" t="str">
        <f>IFERROR(VLOOKUP($AN1254,'Introduction probability'!$A$1:$L$128,9,FALSE),"0")</f>
        <v>0</v>
      </c>
      <c r="AU1254" s="9" t="str">
        <f>IFERROR(VLOOKUP($AN1254,'Introduction probability'!$A$1:$L$128,10,FALSE),"0")</f>
        <v>0</v>
      </c>
      <c r="AV1254" s="9" t="str">
        <f>IFERROR(VLOOKUP($AN1254,'Introduction probability'!$A$1:$L$128,11,FALSE),"0")</f>
        <v>0</v>
      </c>
      <c r="AW1254" s="9" t="str">
        <f>IFERROR(VLOOKUP($AN1254,'Introduction probability'!$A$1:$L$128,12,FALSE),"0")</f>
        <v>0</v>
      </c>
      <c r="AY1254" s="2">
        <f t="shared" si="459"/>
        <v>0</v>
      </c>
      <c r="AZ1254" s="2">
        <f t="shared" si="460"/>
        <v>0</v>
      </c>
      <c r="BA1254" s="2">
        <f t="shared" si="473"/>
        <v>0</v>
      </c>
      <c r="BB1254" s="2">
        <f t="shared" si="474"/>
        <v>0</v>
      </c>
      <c r="BC1254" s="2">
        <f t="shared" si="475"/>
        <v>0</v>
      </c>
      <c r="BD1254" s="2">
        <f t="shared" si="476"/>
        <v>0</v>
      </c>
      <c r="BE1254" s="2">
        <f t="shared" si="477"/>
        <v>0</v>
      </c>
      <c r="BF1254" s="2">
        <f t="shared" si="478"/>
        <v>0</v>
      </c>
      <c r="BG1254" s="2">
        <f t="shared" si="479"/>
        <v>0</v>
      </c>
      <c r="BH1254" s="2">
        <f t="shared" si="480"/>
        <v>0</v>
      </c>
    </row>
    <row r="1255" spans="1:60" x14ac:dyDescent="0.25">
      <c r="A1255" s="1" t="s">
        <v>371</v>
      </c>
      <c r="B1255" s="1" t="s">
        <v>183</v>
      </c>
      <c r="C1255" s="1" t="s">
        <v>341</v>
      </c>
      <c r="D1255" s="1" t="s">
        <v>510</v>
      </c>
      <c r="E1255" s="1" t="s">
        <v>195</v>
      </c>
      <c r="F1255" s="1" t="s">
        <v>196</v>
      </c>
      <c r="G1255" s="1" t="s">
        <v>144</v>
      </c>
      <c r="H1255" s="1" t="s">
        <v>17</v>
      </c>
      <c r="I1255" s="1" t="s">
        <v>596</v>
      </c>
      <c r="J1255" s="1" t="s">
        <v>187</v>
      </c>
      <c r="K1255" s="1" t="s">
        <v>16</v>
      </c>
      <c r="L1255" s="1" t="s">
        <v>146</v>
      </c>
      <c r="M1255" s="2" t="str">
        <f t="shared" si="461"/>
        <v>UK9010081</v>
      </c>
      <c r="N1255" s="2" t="str">
        <f t="shared" si="462"/>
        <v>Exe Estuary</v>
      </c>
      <c r="O1255" s="2" t="str">
        <f t="shared" si="463"/>
        <v>SPA</v>
      </c>
      <c r="P1255" s="2" t="str">
        <f t="shared" si="464"/>
        <v>SH_2</v>
      </c>
      <c r="Q1255"/>
      <c r="R1255"/>
      <c r="S1255"/>
      <c r="T1255"/>
      <c r="U1255" s="9">
        <f t="shared" si="465"/>
        <v>0</v>
      </c>
      <c r="V1255" s="9">
        <f t="shared" si="466"/>
        <v>0</v>
      </c>
      <c r="W1255" s="9">
        <f t="shared" si="467"/>
        <v>0</v>
      </c>
      <c r="X1255" s="9">
        <f t="shared" si="468"/>
        <v>0</v>
      </c>
      <c r="Y1255" s="9">
        <f t="shared" si="469"/>
        <v>0</v>
      </c>
      <c r="Z1255" s="9">
        <f t="shared" si="470"/>
        <v>0</v>
      </c>
      <c r="AA1255" s="9">
        <f t="shared" si="471"/>
        <v>0</v>
      </c>
      <c r="AB1255" s="9">
        <f t="shared" si="472"/>
        <v>0</v>
      </c>
      <c r="AN1255" s="10" t="str">
        <f t="shared" si="457"/>
        <v/>
      </c>
      <c r="AO1255" s="10">
        <f t="shared" si="458"/>
        <v>0</v>
      </c>
      <c r="AP1255" s="9" t="str">
        <f>IFERROR(VLOOKUP($AN1255,'Introduction probability'!$A$1:$L$128,5,FALSE),"0")</f>
        <v>0</v>
      </c>
      <c r="AQ1255" s="9" t="str">
        <f>IFERROR(VLOOKUP($AN1255,'Introduction probability'!$A$1:$L$128,6,FALSE),"0")</f>
        <v>0</v>
      </c>
      <c r="AR1255" s="9" t="str">
        <f>IFERROR(VLOOKUP($AN1255,'Introduction probability'!$A$1:$L$128,7,FALSE),"0")</f>
        <v>0</v>
      </c>
      <c r="AS1255" s="9" t="str">
        <f>IFERROR(VLOOKUP($AN1255,'Introduction probability'!$A$1:$L$128,8,FALSE),"0")</f>
        <v>0</v>
      </c>
      <c r="AT1255" s="9" t="str">
        <f>IFERROR(VLOOKUP($AN1255,'Introduction probability'!$A$1:$L$128,9,FALSE),"0")</f>
        <v>0</v>
      </c>
      <c r="AU1255" s="9" t="str">
        <f>IFERROR(VLOOKUP($AN1255,'Introduction probability'!$A$1:$L$128,10,FALSE),"0")</f>
        <v>0</v>
      </c>
      <c r="AV1255" s="9" t="str">
        <f>IFERROR(VLOOKUP($AN1255,'Introduction probability'!$A$1:$L$128,11,FALSE),"0")</f>
        <v>0</v>
      </c>
      <c r="AW1255" s="9" t="str">
        <f>IFERROR(VLOOKUP($AN1255,'Introduction probability'!$A$1:$L$128,12,FALSE),"0")</f>
        <v>0</v>
      </c>
      <c r="AY1255" s="2">
        <f t="shared" si="459"/>
        <v>0</v>
      </c>
      <c r="AZ1255" s="2">
        <f t="shared" si="460"/>
        <v>0</v>
      </c>
      <c r="BA1255" s="2">
        <f t="shared" si="473"/>
        <v>0</v>
      </c>
      <c r="BB1255" s="2">
        <f t="shared" si="474"/>
        <v>0</v>
      </c>
      <c r="BC1255" s="2">
        <f t="shared" si="475"/>
        <v>0</v>
      </c>
      <c r="BD1255" s="2">
        <f t="shared" si="476"/>
        <v>0</v>
      </c>
      <c r="BE1255" s="2">
        <f t="shared" si="477"/>
        <v>0</v>
      </c>
      <c r="BF1255" s="2">
        <f t="shared" si="478"/>
        <v>0</v>
      </c>
      <c r="BG1255" s="2">
        <f t="shared" si="479"/>
        <v>0</v>
      </c>
      <c r="BH1255" s="2">
        <f t="shared" si="480"/>
        <v>0</v>
      </c>
    </row>
    <row r="1256" spans="1:60" x14ac:dyDescent="0.25">
      <c r="A1256" s="1" t="s">
        <v>371</v>
      </c>
      <c r="B1256" s="1" t="s">
        <v>183</v>
      </c>
      <c r="C1256" s="1" t="s">
        <v>341</v>
      </c>
      <c r="D1256" s="1" t="s">
        <v>510</v>
      </c>
      <c r="E1256" s="1" t="s">
        <v>195</v>
      </c>
      <c r="F1256" s="1" t="s">
        <v>196</v>
      </c>
      <c r="G1256" s="1" t="s">
        <v>144</v>
      </c>
      <c r="H1256" s="1" t="s">
        <v>17</v>
      </c>
      <c r="I1256" s="1" t="s">
        <v>594</v>
      </c>
      <c r="J1256" s="1" t="s">
        <v>154</v>
      </c>
      <c r="K1256" s="1" t="s">
        <v>16</v>
      </c>
      <c r="L1256" s="1" t="s">
        <v>19</v>
      </c>
      <c r="M1256" s="2" t="str">
        <f t="shared" si="461"/>
        <v>UK9010081</v>
      </c>
      <c r="N1256" s="2" t="str">
        <f t="shared" si="462"/>
        <v>Exe Estuary</v>
      </c>
      <c r="O1256" s="2" t="str">
        <f t="shared" si="463"/>
        <v>SPA</v>
      </c>
      <c r="P1256" s="2" t="str">
        <f t="shared" si="464"/>
        <v>SF_SH_5</v>
      </c>
      <c r="Q1256"/>
      <c r="R1256"/>
      <c r="S1256"/>
      <c r="T1256"/>
      <c r="U1256" s="9">
        <f t="shared" si="465"/>
        <v>0</v>
      </c>
      <c r="V1256" s="9">
        <f t="shared" si="466"/>
        <v>0</v>
      </c>
      <c r="W1256" s="9">
        <f t="shared" si="467"/>
        <v>0</v>
      </c>
      <c r="X1256" s="9">
        <f t="shared" si="468"/>
        <v>0</v>
      </c>
      <c r="Y1256" s="9">
        <f t="shared" si="469"/>
        <v>0</v>
      </c>
      <c r="Z1256" s="9">
        <f t="shared" si="470"/>
        <v>0</v>
      </c>
      <c r="AA1256" s="9">
        <f t="shared" si="471"/>
        <v>0</v>
      </c>
      <c r="AB1256" s="9">
        <f t="shared" si="472"/>
        <v>0</v>
      </c>
      <c r="AN1256" s="10" t="str">
        <f t="shared" si="457"/>
        <v/>
      </c>
      <c r="AO1256" s="10">
        <f t="shared" si="458"/>
        <v>0</v>
      </c>
      <c r="AP1256" s="9" t="str">
        <f>IFERROR(VLOOKUP($AN1256,'Introduction probability'!$A$1:$L$128,5,FALSE),"0")</f>
        <v>0</v>
      </c>
      <c r="AQ1256" s="9" t="str">
        <f>IFERROR(VLOOKUP($AN1256,'Introduction probability'!$A$1:$L$128,6,FALSE),"0")</f>
        <v>0</v>
      </c>
      <c r="AR1256" s="9" t="str">
        <f>IFERROR(VLOOKUP($AN1256,'Introduction probability'!$A$1:$L$128,7,FALSE),"0")</f>
        <v>0</v>
      </c>
      <c r="AS1256" s="9" t="str">
        <f>IFERROR(VLOOKUP($AN1256,'Introduction probability'!$A$1:$L$128,8,FALSE),"0")</f>
        <v>0</v>
      </c>
      <c r="AT1256" s="9" t="str">
        <f>IFERROR(VLOOKUP($AN1256,'Introduction probability'!$A$1:$L$128,9,FALSE),"0")</f>
        <v>0</v>
      </c>
      <c r="AU1256" s="9" t="str">
        <f>IFERROR(VLOOKUP($AN1256,'Introduction probability'!$A$1:$L$128,10,FALSE),"0")</f>
        <v>0</v>
      </c>
      <c r="AV1256" s="9" t="str">
        <f>IFERROR(VLOOKUP($AN1256,'Introduction probability'!$A$1:$L$128,11,FALSE),"0")</f>
        <v>0</v>
      </c>
      <c r="AW1256" s="9" t="str">
        <f>IFERROR(VLOOKUP($AN1256,'Introduction probability'!$A$1:$L$128,12,FALSE),"0")</f>
        <v>0</v>
      </c>
      <c r="AY1256" s="2">
        <f t="shared" si="459"/>
        <v>0</v>
      </c>
      <c r="AZ1256" s="2">
        <f t="shared" si="460"/>
        <v>0</v>
      </c>
      <c r="BA1256" s="2">
        <f t="shared" si="473"/>
        <v>0</v>
      </c>
      <c r="BB1256" s="2">
        <f t="shared" si="474"/>
        <v>0</v>
      </c>
      <c r="BC1256" s="2">
        <f t="shared" si="475"/>
        <v>0</v>
      </c>
      <c r="BD1256" s="2">
        <f t="shared" si="476"/>
        <v>0</v>
      </c>
      <c r="BE1256" s="2">
        <f t="shared" si="477"/>
        <v>0</v>
      </c>
      <c r="BF1256" s="2">
        <f t="shared" si="478"/>
        <v>0</v>
      </c>
      <c r="BG1256" s="2">
        <f t="shared" si="479"/>
        <v>0</v>
      </c>
      <c r="BH1256" s="2">
        <f t="shared" si="480"/>
        <v>0</v>
      </c>
    </row>
    <row r="1257" spans="1:60" x14ac:dyDescent="0.25">
      <c r="A1257" s="1" t="s">
        <v>371</v>
      </c>
      <c r="B1257" s="1" t="s">
        <v>183</v>
      </c>
      <c r="C1257" s="1" t="s">
        <v>341</v>
      </c>
      <c r="D1257" s="1" t="s">
        <v>510</v>
      </c>
      <c r="E1257" s="1" t="s">
        <v>195</v>
      </c>
      <c r="F1257" s="1" t="s">
        <v>196</v>
      </c>
      <c r="G1257" s="1" t="s">
        <v>144</v>
      </c>
      <c r="H1257" s="1" t="s">
        <v>17</v>
      </c>
      <c r="I1257" s="1" t="s">
        <v>459</v>
      </c>
      <c r="J1257" s="1" t="s">
        <v>46</v>
      </c>
      <c r="K1257" s="1" t="s">
        <v>16</v>
      </c>
      <c r="L1257" s="1" t="s">
        <v>19</v>
      </c>
      <c r="M1257" s="2" t="str">
        <f t="shared" si="461"/>
        <v>UK9010081</v>
      </c>
      <c r="N1257" s="2" t="str">
        <f t="shared" si="462"/>
        <v>Exe Estuary</v>
      </c>
      <c r="O1257" s="2" t="str">
        <f t="shared" si="463"/>
        <v>SPA</v>
      </c>
      <c r="P1257" s="2" t="str">
        <f t="shared" si="464"/>
        <v>A2.4</v>
      </c>
      <c r="Q1257"/>
      <c r="R1257"/>
      <c r="S1257"/>
      <c r="T1257"/>
      <c r="U1257" s="9">
        <f t="shared" si="465"/>
        <v>0</v>
      </c>
      <c r="V1257" s="9">
        <f t="shared" si="466"/>
        <v>0</v>
      </c>
      <c r="W1257" s="9">
        <f t="shared" si="467"/>
        <v>0</v>
      </c>
      <c r="X1257" s="9">
        <f t="shared" si="468"/>
        <v>0</v>
      </c>
      <c r="Y1257" s="9">
        <f t="shared" si="469"/>
        <v>0</v>
      </c>
      <c r="Z1257" s="9">
        <f t="shared" si="470"/>
        <v>0</v>
      </c>
      <c r="AA1257" s="9">
        <f t="shared" si="471"/>
        <v>0</v>
      </c>
      <c r="AB1257" s="9">
        <f t="shared" si="472"/>
        <v>0</v>
      </c>
      <c r="AN1257" s="10" t="str">
        <f t="shared" si="457"/>
        <v/>
      </c>
      <c r="AO1257" s="10">
        <f t="shared" si="458"/>
        <v>0</v>
      </c>
      <c r="AP1257" s="9" t="str">
        <f>IFERROR(VLOOKUP($AN1257,'Introduction probability'!$A$1:$L$128,5,FALSE),"0")</f>
        <v>0</v>
      </c>
      <c r="AQ1257" s="9" t="str">
        <f>IFERROR(VLOOKUP($AN1257,'Introduction probability'!$A$1:$L$128,6,FALSE),"0")</f>
        <v>0</v>
      </c>
      <c r="AR1257" s="9" t="str">
        <f>IFERROR(VLOOKUP($AN1257,'Introduction probability'!$A$1:$L$128,7,FALSE),"0")</f>
        <v>0</v>
      </c>
      <c r="AS1257" s="9" t="str">
        <f>IFERROR(VLOOKUP($AN1257,'Introduction probability'!$A$1:$L$128,8,FALSE),"0")</f>
        <v>0</v>
      </c>
      <c r="AT1257" s="9" t="str">
        <f>IFERROR(VLOOKUP($AN1257,'Introduction probability'!$A$1:$L$128,9,FALSE),"0")</f>
        <v>0</v>
      </c>
      <c r="AU1257" s="9" t="str">
        <f>IFERROR(VLOOKUP($AN1257,'Introduction probability'!$A$1:$L$128,10,FALSE),"0")</f>
        <v>0</v>
      </c>
      <c r="AV1257" s="9" t="str">
        <f>IFERROR(VLOOKUP($AN1257,'Introduction probability'!$A$1:$L$128,11,FALSE),"0")</f>
        <v>0</v>
      </c>
      <c r="AW1257" s="9" t="str">
        <f>IFERROR(VLOOKUP($AN1257,'Introduction probability'!$A$1:$L$128,12,FALSE),"0")</f>
        <v>0</v>
      </c>
      <c r="AY1257" s="2">
        <f t="shared" si="459"/>
        <v>0</v>
      </c>
      <c r="AZ1257" s="2">
        <f t="shared" si="460"/>
        <v>0</v>
      </c>
      <c r="BA1257" s="2">
        <f t="shared" si="473"/>
        <v>0</v>
      </c>
      <c r="BB1257" s="2">
        <f t="shared" si="474"/>
        <v>0</v>
      </c>
      <c r="BC1257" s="2">
        <f t="shared" si="475"/>
        <v>0</v>
      </c>
      <c r="BD1257" s="2">
        <f t="shared" si="476"/>
        <v>0</v>
      </c>
      <c r="BE1257" s="2">
        <f t="shared" si="477"/>
        <v>0</v>
      </c>
      <c r="BF1257" s="2">
        <f t="shared" si="478"/>
        <v>0</v>
      </c>
      <c r="BG1257" s="2">
        <f t="shared" si="479"/>
        <v>0</v>
      </c>
      <c r="BH1257" s="2">
        <f t="shared" si="480"/>
        <v>0</v>
      </c>
    </row>
    <row r="1258" spans="1:60" x14ac:dyDescent="0.25">
      <c r="A1258" s="1" t="s">
        <v>371</v>
      </c>
      <c r="B1258" s="1" t="s">
        <v>183</v>
      </c>
      <c r="C1258" s="1" t="s">
        <v>341</v>
      </c>
      <c r="D1258" s="1" t="s">
        <v>510</v>
      </c>
      <c r="E1258" s="1" t="s">
        <v>195</v>
      </c>
      <c r="F1258" s="1" t="s">
        <v>196</v>
      </c>
      <c r="G1258" s="1" t="s">
        <v>144</v>
      </c>
      <c r="H1258" s="1" t="s">
        <v>17</v>
      </c>
      <c r="I1258" s="1" t="s">
        <v>444</v>
      </c>
      <c r="J1258" s="1" t="s">
        <v>27</v>
      </c>
      <c r="K1258" s="1" t="s">
        <v>16</v>
      </c>
      <c r="L1258" s="1" t="s">
        <v>19</v>
      </c>
      <c r="M1258" s="2" t="str">
        <f t="shared" si="461"/>
        <v>UK9010081</v>
      </c>
      <c r="N1258" s="2" t="str">
        <f t="shared" si="462"/>
        <v>Exe Estuary</v>
      </c>
      <c r="O1258" s="2" t="str">
        <f t="shared" si="463"/>
        <v>SPA</v>
      </c>
      <c r="P1258" s="2" t="str">
        <f t="shared" si="464"/>
        <v>A2.3</v>
      </c>
      <c r="Q1258"/>
      <c r="R1258"/>
      <c r="S1258"/>
      <c r="T1258"/>
      <c r="U1258" s="9">
        <f t="shared" si="465"/>
        <v>0</v>
      </c>
      <c r="V1258" s="9">
        <f t="shared" si="466"/>
        <v>0</v>
      </c>
      <c r="W1258" s="9">
        <f t="shared" si="467"/>
        <v>0</v>
      </c>
      <c r="X1258" s="9">
        <f t="shared" si="468"/>
        <v>0</v>
      </c>
      <c r="Y1258" s="9">
        <f t="shared" si="469"/>
        <v>0</v>
      </c>
      <c r="Z1258" s="9">
        <f t="shared" si="470"/>
        <v>0</v>
      </c>
      <c r="AA1258" s="9">
        <f t="shared" si="471"/>
        <v>0</v>
      </c>
      <c r="AB1258" s="9">
        <f t="shared" si="472"/>
        <v>0</v>
      </c>
      <c r="AN1258" s="10" t="str">
        <f t="shared" si="457"/>
        <v/>
      </c>
      <c r="AO1258" s="10">
        <f t="shared" si="458"/>
        <v>0</v>
      </c>
      <c r="AP1258" s="9" t="str">
        <f>IFERROR(VLOOKUP($AN1258,'Introduction probability'!$A$1:$L$128,5,FALSE),"0")</f>
        <v>0</v>
      </c>
      <c r="AQ1258" s="9" t="str">
        <f>IFERROR(VLOOKUP($AN1258,'Introduction probability'!$A$1:$L$128,6,FALSE),"0")</f>
        <v>0</v>
      </c>
      <c r="AR1258" s="9" t="str">
        <f>IFERROR(VLOOKUP($AN1258,'Introduction probability'!$A$1:$L$128,7,FALSE),"0")</f>
        <v>0</v>
      </c>
      <c r="AS1258" s="9" t="str">
        <f>IFERROR(VLOOKUP($AN1258,'Introduction probability'!$A$1:$L$128,8,FALSE),"0")</f>
        <v>0</v>
      </c>
      <c r="AT1258" s="9" t="str">
        <f>IFERROR(VLOOKUP($AN1258,'Introduction probability'!$A$1:$L$128,9,FALSE),"0")</f>
        <v>0</v>
      </c>
      <c r="AU1258" s="9" t="str">
        <f>IFERROR(VLOOKUP($AN1258,'Introduction probability'!$A$1:$L$128,10,FALSE),"0")</f>
        <v>0</v>
      </c>
      <c r="AV1258" s="9" t="str">
        <f>IFERROR(VLOOKUP($AN1258,'Introduction probability'!$A$1:$L$128,11,FALSE),"0")</f>
        <v>0</v>
      </c>
      <c r="AW1258" s="9" t="str">
        <f>IFERROR(VLOOKUP($AN1258,'Introduction probability'!$A$1:$L$128,12,FALSE),"0")</f>
        <v>0</v>
      </c>
      <c r="AY1258" s="2">
        <f t="shared" si="459"/>
        <v>0</v>
      </c>
      <c r="AZ1258" s="2">
        <f t="shared" si="460"/>
        <v>0</v>
      </c>
      <c r="BA1258" s="2">
        <f t="shared" si="473"/>
        <v>0</v>
      </c>
      <c r="BB1258" s="2">
        <f t="shared" si="474"/>
        <v>0</v>
      </c>
      <c r="BC1258" s="2">
        <f t="shared" si="475"/>
        <v>0</v>
      </c>
      <c r="BD1258" s="2">
        <f t="shared" si="476"/>
        <v>0</v>
      </c>
      <c r="BE1258" s="2">
        <f t="shared" si="477"/>
        <v>0</v>
      </c>
      <c r="BF1258" s="2">
        <f t="shared" si="478"/>
        <v>0</v>
      </c>
      <c r="BG1258" s="2">
        <f t="shared" si="479"/>
        <v>0</v>
      </c>
      <c r="BH1258" s="2">
        <f t="shared" si="480"/>
        <v>0</v>
      </c>
    </row>
    <row r="1259" spans="1:60" x14ac:dyDescent="0.25">
      <c r="A1259" s="1" t="s">
        <v>371</v>
      </c>
      <c r="B1259" s="1" t="s">
        <v>183</v>
      </c>
      <c r="C1259" s="1" t="s">
        <v>341</v>
      </c>
      <c r="D1259" s="1" t="s">
        <v>510</v>
      </c>
      <c r="E1259" s="1" t="s">
        <v>195</v>
      </c>
      <c r="F1259" s="1" t="s">
        <v>196</v>
      </c>
      <c r="G1259" s="1" t="s">
        <v>144</v>
      </c>
      <c r="H1259" s="1" t="s">
        <v>17</v>
      </c>
      <c r="I1259" s="1" t="s">
        <v>595</v>
      </c>
      <c r="J1259" s="1" t="s">
        <v>155</v>
      </c>
      <c r="K1259" s="1" t="s">
        <v>16</v>
      </c>
      <c r="L1259" s="1" t="s">
        <v>19</v>
      </c>
      <c r="M1259" s="2" t="str">
        <f t="shared" si="461"/>
        <v>UK9010081</v>
      </c>
      <c r="N1259" s="2" t="str">
        <f t="shared" si="462"/>
        <v>Exe Estuary</v>
      </c>
      <c r="O1259" s="2" t="str">
        <f t="shared" si="463"/>
        <v>SPA</v>
      </c>
      <c r="P1259" s="2" t="str">
        <f t="shared" si="464"/>
        <v>A1</v>
      </c>
      <c r="Q1259"/>
      <c r="R1259"/>
      <c r="S1259"/>
      <c r="T1259"/>
      <c r="U1259" s="9">
        <f t="shared" si="465"/>
        <v>0</v>
      </c>
      <c r="V1259" s="9">
        <f t="shared" si="466"/>
        <v>0</v>
      </c>
      <c r="W1259" s="9">
        <f t="shared" si="467"/>
        <v>0</v>
      </c>
      <c r="X1259" s="9">
        <f t="shared" si="468"/>
        <v>0</v>
      </c>
      <c r="Y1259" s="9">
        <f t="shared" si="469"/>
        <v>0</v>
      </c>
      <c r="Z1259" s="9">
        <f t="shared" si="470"/>
        <v>0</v>
      </c>
      <c r="AA1259" s="9">
        <f t="shared" si="471"/>
        <v>0</v>
      </c>
      <c r="AB1259" s="9">
        <f t="shared" si="472"/>
        <v>0</v>
      </c>
      <c r="AN1259" s="10" t="str">
        <f t="shared" si="457"/>
        <v/>
      </c>
      <c r="AO1259" s="10">
        <f t="shared" si="458"/>
        <v>0</v>
      </c>
      <c r="AP1259" s="9" t="str">
        <f>IFERROR(VLOOKUP($AN1259,'Introduction probability'!$A$1:$L$128,5,FALSE),"0")</f>
        <v>0</v>
      </c>
      <c r="AQ1259" s="9" t="str">
        <f>IFERROR(VLOOKUP($AN1259,'Introduction probability'!$A$1:$L$128,6,FALSE),"0")</f>
        <v>0</v>
      </c>
      <c r="AR1259" s="9" t="str">
        <f>IFERROR(VLOOKUP($AN1259,'Introduction probability'!$A$1:$L$128,7,FALSE),"0")</f>
        <v>0</v>
      </c>
      <c r="AS1259" s="9" t="str">
        <f>IFERROR(VLOOKUP($AN1259,'Introduction probability'!$A$1:$L$128,8,FALSE),"0")</f>
        <v>0</v>
      </c>
      <c r="AT1259" s="9" t="str">
        <f>IFERROR(VLOOKUP($AN1259,'Introduction probability'!$A$1:$L$128,9,FALSE),"0")</f>
        <v>0</v>
      </c>
      <c r="AU1259" s="9" t="str">
        <f>IFERROR(VLOOKUP($AN1259,'Introduction probability'!$A$1:$L$128,10,FALSE),"0")</f>
        <v>0</v>
      </c>
      <c r="AV1259" s="9" t="str">
        <f>IFERROR(VLOOKUP($AN1259,'Introduction probability'!$A$1:$L$128,11,FALSE),"0")</f>
        <v>0</v>
      </c>
      <c r="AW1259" s="9" t="str">
        <f>IFERROR(VLOOKUP($AN1259,'Introduction probability'!$A$1:$L$128,12,FALSE),"0")</f>
        <v>0</v>
      </c>
      <c r="AY1259" s="2">
        <f t="shared" si="459"/>
        <v>0</v>
      </c>
      <c r="AZ1259" s="2">
        <f t="shared" si="460"/>
        <v>0</v>
      </c>
      <c r="BA1259" s="2">
        <f t="shared" si="473"/>
        <v>0</v>
      </c>
      <c r="BB1259" s="2">
        <f t="shared" si="474"/>
        <v>0</v>
      </c>
      <c r="BC1259" s="2">
        <f t="shared" si="475"/>
        <v>0</v>
      </c>
      <c r="BD1259" s="2">
        <f t="shared" si="476"/>
        <v>0</v>
      </c>
      <c r="BE1259" s="2">
        <f t="shared" si="477"/>
        <v>0</v>
      </c>
      <c r="BF1259" s="2">
        <f t="shared" si="478"/>
        <v>0</v>
      </c>
      <c r="BG1259" s="2">
        <f t="shared" si="479"/>
        <v>0</v>
      </c>
      <c r="BH1259" s="2">
        <f t="shared" si="480"/>
        <v>0</v>
      </c>
    </row>
    <row r="1260" spans="1:60" x14ac:dyDescent="0.25">
      <c r="A1260" s="1" t="s">
        <v>371</v>
      </c>
      <c r="B1260" s="1" t="s">
        <v>183</v>
      </c>
      <c r="C1260" s="1" t="s">
        <v>341</v>
      </c>
      <c r="D1260" s="1" t="s">
        <v>510</v>
      </c>
      <c r="E1260" s="1" t="s">
        <v>195</v>
      </c>
      <c r="F1260" s="1" t="s">
        <v>196</v>
      </c>
      <c r="G1260" s="1" t="s">
        <v>144</v>
      </c>
      <c r="H1260" s="1" t="s">
        <v>17</v>
      </c>
      <c r="I1260" s="1" t="s">
        <v>465</v>
      </c>
      <c r="J1260" s="1" t="s">
        <v>56</v>
      </c>
      <c r="K1260" s="1" t="s">
        <v>16</v>
      </c>
      <c r="L1260" s="1" t="s">
        <v>19</v>
      </c>
      <c r="M1260" s="2" t="str">
        <f t="shared" si="461"/>
        <v>UK9010081</v>
      </c>
      <c r="N1260" s="2" t="str">
        <f t="shared" si="462"/>
        <v>Exe Estuary</v>
      </c>
      <c r="O1260" s="2" t="str">
        <f t="shared" si="463"/>
        <v>SPA</v>
      </c>
      <c r="P1260" s="2" t="str">
        <f t="shared" si="464"/>
        <v>A2.2</v>
      </c>
      <c r="Q1260"/>
      <c r="R1260"/>
      <c r="S1260"/>
      <c r="T1260"/>
      <c r="U1260" s="9">
        <f t="shared" si="465"/>
        <v>0</v>
      </c>
      <c r="V1260" s="9">
        <f t="shared" si="466"/>
        <v>0</v>
      </c>
      <c r="W1260" s="9">
        <f t="shared" si="467"/>
        <v>0</v>
      </c>
      <c r="X1260" s="9">
        <f t="shared" si="468"/>
        <v>0</v>
      </c>
      <c r="Y1260" s="9">
        <f t="shared" si="469"/>
        <v>0</v>
      </c>
      <c r="Z1260" s="9">
        <f t="shared" si="470"/>
        <v>0</v>
      </c>
      <c r="AA1260" s="9">
        <f t="shared" si="471"/>
        <v>0</v>
      </c>
      <c r="AB1260" s="9">
        <f t="shared" si="472"/>
        <v>0</v>
      </c>
      <c r="AN1260" s="10" t="str">
        <f t="shared" si="457"/>
        <v/>
      </c>
      <c r="AO1260" s="10">
        <f t="shared" si="458"/>
        <v>0</v>
      </c>
      <c r="AP1260" s="9" t="str">
        <f>IFERROR(VLOOKUP($AN1260,'Introduction probability'!$A$1:$L$128,5,FALSE),"0")</f>
        <v>0</v>
      </c>
      <c r="AQ1260" s="9" t="str">
        <f>IFERROR(VLOOKUP($AN1260,'Introduction probability'!$A$1:$L$128,6,FALSE),"0")</f>
        <v>0</v>
      </c>
      <c r="AR1260" s="9" t="str">
        <f>IFERROR(VLOOKUP($AN1260,'Introduction probability'!$A$1:$L$128,7,FALSE),"0")</f>
        <v>0</v>
      </c>
      <c r="AS1260" s="9" t="str">
        <f>IFERROR(VLOOKUP($AN1260,'Introduction probability'!$A$1:$L$128,8,FALSE),"0")</f>
        <v>0</v>
      </c>
      <c r="AT1260" s="9" t="str">
        <f>IFERROR(VLOOKUP($AN1260,'Introduction probability'!$A$1:$L$128,9,FALSE),"0")</f>
        <v>0</v>
      </c>
      <c r="AU1260" s="9" t="str">
        <f>IFERROR(VLOOKUP($AN1260,'Introduction probability'!$A$1:$L$128,10,FALSE),"0")</f>
        <v>0</v>
      </c>
      <c r="AV1260" s="9" t="str">
        <f>IFERROR(VLOOKUP($AN1260,'Introduction probability'!$A$1:$L$128,11,FALSE),"0")</f>
        <v>0</v>
      </c>
      <c r="AW1260" s="9" t="str">
        <f>IFERROR(VLOOKUP($AN1260,'Introduction probability'!$A$1:$L$128,12,FALSE),"0")</f>
        <v>0</v>
      </c>
      <c r="AY1260" s="2">
        <f t="shared" si="459"/>
        <v>0</v>
      </c>
      <c r="AZ1260" s="2">
        <f t="shared" si="460"/>
        <v>0</v>
      </c>
      <c r="BA1260" s="2">
        <f t="shared" si="473"/>
        <v>0</v>
      </c>
      <c r="BB1260" s="2">
        <f t="shared" si="474"/>
        <v>0</v>
      </c>
      <c r="BC1260" s="2">
        <f t="shared" si="475"/>
        <v>0</v>
      </c>
      <c r="BD1260" s="2">
        <f t="shared" si="476"/>
        <v>0</v>
      </c>
      <c r="BE1260" s="2">
        <f t="shared" si="477"/>
        <v>0</v>
      </c>
      <c r="BF1260" s="2">
        <f t="shared" si="478"/>
        <v>0</v>
      </c>
      <c r="BG1260" s="2">
        <f t="shared" si="479"/>
        <v>0</v>
      </c>
      <c r="BH1260" s="2">
        <f t="shared" si="480"/>
        <v>0</v>
      </c>
    </row>
    <row r="1261" spans="1:60" x14ac:dyDescent="0.25">
      <c r="A1261" s="1" t="s">
        <v>371</v>
      </c>
      <c r="B1261" s="1" t="s">
        <v>183</v>
      </c>
      <c r="C1261" s="1" t="s">
        <v>341</v>
      </c>
      <c r="D1261" s="1" t="s">
        <v>510</v>
      </c>
      <c r="E1261" s="1" t="s">
        <v>195</v>
      </c>
      <c r="F1261" s="1" t="s">
        <v>196</v>
      </c>
      <c r="G1261" s="1" t="s">
        <v>144</v>
      </c>
      <c r="H1261" s="1" t="s">
        <v>17</v>
      </c>
      <c r="I1261" s="1" t="s">
        <v>597</v>
      </c>
      <c r="J1261" s="1" t="s">
        <v>188</v>
      </c>
      <c r="K1261" s="1" t="s">
        <v>16</v>
      </c>
      <c r="L1261" s="1" t="s">
        <v>19</v>
      </c>
      <c r="M1261" s="2" t="str">
        <f t="shared" si="461"/>
        <v>UK9010081</v>
      </c>
      <c r="N1261" s="2" t="str">
        <f t="shared" si="462"/>
        <v>Exe Estuary</v>
      </c>
      <c r="O1261" s="2" t="str">
        <f t="shared" si="463"/>
        <v>SPA</v>
      </c>
      <c r="P1261" s="2" t="str">
        <f t="shared" si="464"/>
        <v>A2.61</v>
      </c>
      <c r="Q1261"/>
      <c r="R1261"/>
      <c r="S1261"/>
      <c r="T1261"/>
      <c r="U1261" s="9">
        <f t="shared" si="465"/>
        <v>0</v>
      </c>
      <c r="V1261" s="9">
        <f t="shared" si="466"/>
        <v>0</v>
      </c>
      <c r="W1261" s="9">
        <f t="shared" si="467"/>
        <v>0</v>
      </c>
      <c r="X1261" s="9">
        <f t="shared" si="468"/>
        <v>0</v>
      </c>
      <c r="Y1261" s="9">
        <f t="shared" si="469"/>
        <v>0</v>
      </c>
      <c r="Z1261" s="9">
        <f t="shared" si="470"/>
        <v>0</v>
      </c>
      <c r="AA1261" s="9">
        <f t="shared" si="471"/>
        <v>0</v>
      </c>
      <c r="AB1261" s="9">
        <f t="shared" si="472"/>
        <v>0</v>
      </c>
      <c r="AN1261" s="10" t="str">
        <f t="shared" si="457"/>
        <v/>
      </c>
      <c r="AO1261" s="10">
        <f t="shared" si="458"/>
        <v>0</v>
      </c>
      <c r="AP1261" s="9" t="str">
        <f>IFERROR(VLOOKUP($AN1261,'Introduction probability'!$A$1:$L$128,5,FALSE),"0")</f>
        <v>0</v>
      </c>
      <c r="AQ1261" s="9" t="str">
        <f>IFERROR(VLOOKUP($AN1261,'Introduction probability'!$A$1:$L$128,6,FALSE),"0")</f>
        <v>0</v>
      </c>
      <c r="AR1261" s="9" t="str">
        <f>IFERROR(VLOOKUP($AN1261,'Introduction probability'!$A$1:$L$128,7,FALSE),"0")</f>
        <v>0</v>
      </c>
      <c r="AS1261" s="9" t="str">
        <f>IFERROR(VLOOKUP($AN1261,'Introduction probability'!$A$1:$L$128,8,FALSE),"0")</f>
        <v>0</v>
      </c>
      <c r="AT1261" s="9" t="str">
        <f>IFERROR(VLOOKUP($AN1261,'Introduction probability'!$A$1:$L$128,9,FALSE),"0")</f>
        <v>0</v>
      </c>
      <c r="AU1261" s="9" t="str">
        <f>IFERROR(VLOOKUP($AN1261,'Introduction probability'!$A$1:$L$128,10,FALSE),"0")</f>
        <v>0</v>
      </c>
      <c r="AV1261" s="9" t="str">
        <f>IFERROR(VLOOKUP($AN1261,'Introduction probability'!$A$1:$L$128,11,FALSE),"0")</f>
        <v>0</v>
      </c>
      <c r="AW1261" s="9" t="str">
        <f>IFERROR(VLOOKUP($AN1261,'Introduction probability'!$A$1:$L$128,12,FALSE),"0")</f>
        <v>0</v>
      </c>
      <c r="AY1261" s="2">
        <f t="shared" si="459"/>
        <v>0</v>
      </c>
      <c r="AZ1261" s="2">
        <f t="shared" si="460"/>
        <v>0</v>
      </c>
      <c r="BA1261" s="2">
        <f t="shared" si="473"/>
        <v>0</v>
      </c>
      <c r="BB1261" s="2">
        <f t="shared" si="474"/>
        <v>0</v>
      </c>
      <c r="BC1261" s="2">
        <f t="shared" si="475"/>
        <v>0</v>
      </c>
      <c r="BD1261" s="2">
        <f t="shared" si="476"/>
        <v>0</v>
      </c>
      <c r="BE1261" s="2">
        <f t="shared" si="477"/>
        <v>0</v>
      </c>
      <c r="BF1261" s="2">
        <f t="shared" si="478"/>
        <v>0</v>
      </c>
      <c r="BG1261" s="2">
        <f t="shared" si="479"/>
        <v>0</v>
      </c>
      <c r="BH1261" s="2">
        <f t="shared" si="480"/>
        <v>0</v>
      </c>
    </row>
    <row r="1262" spans="1:60" x14ac:dyDescent="0.25">
      <c r="A1262" s="1" t="s">
        <v>371</v>
      </c>
      <c r="B1262" s="1" t="s">
        <v>183</v>
      </c>
      <c r="C1262" s="1" t="s">
        <v>341</v>
      </c>
      <c r="D1262" s="1" t="s">
        <v>510</v>
      </c>
      <c r="E1262" s="1" t="s">
        <v>195</v>
      </c>
      <c r="F1262" s="1" t="s">
        <v>196</v>
      </c>
      <c r="G1262" s="1" t="s">
        <v>144</v>
      </c>
      <c r="H1262" s="1" t="s">
        <v>17</v>
      </c>
      <c r="I1262" s="1" t="s">
        <v>543</v>
      </c>
      <c r="J1262" s="1" t="s">
        <v>148</v>
      </c>
      <c r="K1262" s="1" t="s">
        <v>16</v>
      </c>
      <c r="L1262" s="1" t="s">
        <v>146</v>
      </c>
      <c r="M1262" s="2" t="str">
        <f t="shared" si="461"/>
        <v>UK9010081</v>
      </c>
      <c r="N1262" s="2" t="str">
        <f t="shared" si="462"/>
        <v>Exe Estuary</v>
      </c>
      <c r="O1262" s="2" t="str">
        <f t="shared" si="463"/>
        <v>SPA</v>
      </c>
      <c r="P1262" s="2" t="str">
        <f t="shared" si="464"/>
        <v>H1310</v>
      </c>
      <c r="Q1262"/>
      <c r="R1262"/>
      <c r="S1262"/>
      <c r="T1262"/>
      <c r="U1262" s="9">
        <f t="shared" si="465"/>
        <v>0</v>
      </c>
      <c r="V1262" s="9">
        <f t="shared" si="466"/>
        <v>0</v>
      </c>
      <c r="W1262" s="9">
        <f t="shared" si="467"/>
        <v>0</v>
      </c>
      <c r="X1262" s="9">
        <f t="shared" si="468"/>
        <v>0</v>
      </c>
      <c r="Y1262" s="9">
        <f t="shared" si="469"/>
        <v>0</v>
      </c>
      <c r="Z1262" s="9">
        <f t="shared" si="470"/>
        <v>0</v>
      </c>
      <c r="AA1262" s="9">
        <f t="shared" si="471"/>
        <v>0</v>
      </c>
      <c r="AB1262" s="9">
        <f t="shared" si="472"/>
        <v>0</v>
      </c>
      <c r="AN1262" s="10" t="str">
        <f t="shared" si="457"/>
        <v/>
      </c>
      <c r="AO1262" s="10">
        <f t="shared" si="458"/>
        <v>0</v>
      </c>
      <c r="AP1262" s="9" t="str">
        <f>IFERROR(VLOOKUP($AN1262,'Introduction probability'!$A$1:$L$128,5,FALSE),"0")</f>
        <v>0</v>
      </c>
      <c r="AQ1262" s="9" t="str">
        <f>IFERROR(VLOOKUP($AN1262,'Introduction probability'!$A$1:$L$128,6,FALSE),"0")</f>
        <v>0</v>
      </c>
      <c r="AR1262" s="9" t="str">
        <f>IFERROR(VLOOKUP($AN1262,'Introduction probability'!$A$1:$L$128,7,FALSE),"0")</f>
        <v>0</v>
      </c>
      <c r="AS1262" s="9" t="str">
        <f>IFERROR(VLOOKUP($AN1262,'Introduction probability'!$A$1:$L$128,8,FALSE),"0")</f>
        <v>0</v>
      </c>
      <c r="AT1262" s="9" t="str">
        <f>IFERROR(VLOOKUP($AN1262,'Introduction probability'!$A$1:$L$128,9,FALSE),"0")</f>
        <v>0</v>
      </c>
      <c r="AU1262" s="9" t="str">
        <f>IFERROR(VLOOKUP($AN1262,'Introduction probability'!$A$1:$L$128,10,FALSE),"0")</f>
        <v>0</v>
      </c>
      <c r="AV1262" s="9" t="str">
        <f>IFERROR(VLOOKUP($AN1262,'Introduction probability'!$A$1:$L$128,11,FALSE),"0")</f>
        <v>0</v>
      </c>
      <c r="AW1262" s="9" t="str">
        <f>IFERROR(VLOOKUP($AN1262,'Introduction probability'!$A$1:$L$128,12,FALSE),"0")</f>
        <v>0</v>
      </c>
      <c r="AY1262" s="2">
        <f t="shared" si="459"/>
        <v>0</v>
      </c>
      <c r="AZ1262" s="2">
        <f t="shared" si="460"/>
        <v>0</v>
      </c>
      <c r="BA1262" s="2">
        <f t="shared" si="473"/>
        <v>0</v>
      </c>
      <c r="BB1262" s="2">
        <f t="shared" si="474"/>
        <v>0</v>
      </c>
      <c r="BC1262" s="2">
        <f t="shared" si="475"/>
        <v>0</v>
      </c>
      <c r="BD1262" s="2">
        <f t="shared" si="476"/>
        <v>0</v>
      </c>
      <c r="BE1262" s="2">
        <f t="shared" si="477"/>
        <v>0</v>
      </c>
      <c r="BF1262" s="2">
        <f t="shared" si="478"/>
        <v>0</v>
      </c>
      <c r="BG1262" s="2">
        <f t="shared" si="479"/>
        <v>0</v>
      </c>
      <c r="BH1262" s="2">
        <f t="shared" si="480"/>
        <v>0</v>
      </c>
    </row>
    <row r="1263" spans="1:60" x14ac:dyDescent="0.25">
      <c r="A1263" s="1" t="s">
        <v>371</v>
      </c>
      <c r="B1263" s="1" t="s">
        <v>183</v>
      </c>
      <c r="C1263" s="1" t="s">
        <v>341</v>
      </c>
      <c r="D1263" s="1" t="s">
        <v>510</v>
      </c>
      <c r="E1263" s="1" t="s">
        <v>195</v>
      </c>
      <c r="F1263" s="1" t="s">
        <v>196</v>
      </c>
      <c r="G1263" s="1" t="s">
        <v>144</v>
      </c>
      <c r="H1263" s="1" t="s">
        <v>17</v>
      </c>
      <c r="I1263" s="1" t="s">
        <v>549</v>
      </c>
      <c r="J1263" s="1" t="s">
        <v>189</v>
      </c>
      <c r="K1263" s="1" t="s">
        <v>16</v>
      </c>
      <c r="L1263" s="1" t="s">
        <v>146</v>
      </c>
      <c r="M1263" s="2" t="str">
        <f t="shared" si="461"/>
        <v>UK9010081</v>
      </c>
      <c r="N1263" s="2" t="str">
        <f t="shared" si="462"/>
        <v>Exe Estuary</v>
      </c>
      <c r="O1263" s="2" t="str">
        <f t="shared" si="463"/>
        <v>SPA</v>
      </c>
      <c r="P1263" s="2" t="str">
        <f t="shared" si="464"/>
        <v>H1320</v>
      </c>
      <c r="Q1263"/>
      <c r="R1263"/>
      <c r="S1263"/>
      <c r="T1263"/>
      <c r="U1263" s="9">
        <f t="shared" si="465"/>
        <v>0</v>
      </c>
      <c r="V1263" s="9">
        <f t="shared" si="466"/>
        <v>0</v>
      </c>
      <c r="W1263" s="9">
        <f t="shared" si="467"/>
        <v>0</v>
      </c>
      <c r="X1263" s="9">
        <f t="shared" si="468"/>
        <v>0</v>
      </c>
      <c r="Y1263" s="9">
        <f t="shared" si="469"/>
        <v>0</v>
      </c>
      <c r="Z1263" s="9">
        <f t="shared" si="470"/>
        <v>0</v>
      </c>
      <c r="AA1263" s="9">
        <f t="shared" si="471"/>
        <v>0</v>
      </c>
      <c r="AB1263" s="9">
        <f t="shared" si="472"/>
        <v>0</v>
      </c>
      <c r="AN1263" s="10" t="str">
        <f t="shared" si="457"/>
        <v/>
      </c>
      <c r="AO1263" s="10">
        <f t="shared" si="458"/>
        <v>0</v>
      </c>
      <c r="AP1263" s="9" t="str">
        <f>IFERROR(VLOOKUP($AN1263,'Introduction probability'!$A$1:$L$128,5,FALSE),"0")</f>
        <v>0</v>
      </c>
      <c r="AQ1263" s="9" t="str">
        <f>IFERROR(VLOOKUP($AN1263,'Introduction probability'!$A$1:$L$128,6,FALSE),"0")</f>
        <v>0</v>
      </c>
      <c r="AR1263" s="9" t="str">
        <f>IFERROR(VLOOKUP($AN1263,'Introduction probability'!$A$1:$L$128,7,FALSE),"0")</f>
        <v>0</v>
      </c>
      <c r="AS1263" s="9" t="str">
        <f>IFERROR(VLOOKUP($AN1263,'Introduction probability'!$A$1:$L$128,8,FALSE),"0")</f>
        <v>0</v>
      </c>
      <c r="AT1263" s="9" t="str">
        <f>IFERROR(VLOOKUP($AN1263,'Introduction probability'!$A$1:$L$128,9,FALSE),"0")</f>
        <v>0</v>
      </c>
      <c r="AU1263" s="9" t="str">
        <f>IFERROR(VLOOKUP($AN1263,'Introduction probability'!$A$1:$L$128,10,FALSE),"0")</f>
        <v>0</v>
      </c>
      <c r="AV1263" s="9" t="str">
        <f>IFERROR(VLOOKUP($AN1263,'Introduction probability'!$A$1:$L$128,11,FALSE),"0")</f>
        <v>0</v>
      </c>
      <c r="AW1263" s="9" t="str">
        <f>IFERROR(VLOOKUP($AN1263,'Introduction probability'!$A$1:$L$128,12,FALSE),"0")</f>
        <v>0</v>
      </c>
      <c r="AY1263" s="2">
        <f t="shared" si="459"/>
        <v>0</v>
      </c>
      <c r="AZ1263" s="2">
        <f t="shared" si="460"/>
        <v>0</v>
      </c>
      <c r="BA1263" s="2">
        <f t="shared" si="473"/>
        <v>0</v>
      </c>
      <c r="BB1263" s="2">
        <f t="shared" si="474"/>
        <v>0</v>
      </c>
      <c r="BC1263" s="2">
        <f t="shared" si="475"/>
        <v>0</v>
      </c>
      <c r="BD1263" s="2">
        <f t="shared" si="476"/>
        <v>0</v>
      </c>
      <c r="BE1263" s="2">
        <f t="shared" si="477"/>
        <v>0</v>
      </c>
      <c r="BF1263" s="2">
        <f t="shared" si="478"/>
        <v>0</v>
      </c>
      <c r="BG1263" s="2">
        <f t="shared" si="479"/>
        <v>0</v>
      </c>
      <c r="BH1263" s="2">
        <f t="shared" si="480"/>
        <v>0</v>
      </c>
    </row>
    <row r="1264" spans="1:60" x14ac:dyDescent="0.25">
      <c r="A1264" s="1" t="s">
        <v>371</v>
      </c>
      <c r="B1264" s="1" t="s">
        <v>183</v>
      </c>
      <c r="C1264" s="1" t="s">
        <v>341</v>
      </c>
      <c r="D1264" s="1" t="s">
        <v>522</v>
      </c>
      <c r="E1264" s="1" t="s">
        <v>224</v>
      </c>
      <c r="F1264" s="1" t="s">
        <v>225</v>
      </c>
      <c r="G1264" s="1" t="s">
        <v>144</v>
      </c>
      <c r="H1264" s="1" t="s">
        <v>17</v>
      </c>
      <c r="I1264" s="1" t="s">
        <v>530</v>
      </c>
      <c r="J1264" s="1" t="s">
        <v>145</v>
      </c>
      <c r="K1264" s="1" t="s">
        <v>16</v>
      </c>
      <c r="L1264" s="1" t="s">
        <v>146</v>
      </c>
      <c r="M1264" s="2" t="str">
        <f t="shared" si="461"/>
        <v>UK9010081</v>
      </c>
      <c r="N1264" s="2" t="str">
        <f t="shared" si="462"/>
        <v>Exe Estuary</v>
      </c>
      <c r="O1264" s="2" t="str">
        <f t="shared" si="463"/>
        <v>SPA</v>
      </c>
      <c r="P1264" s="2" t="str">
        <f t="shared" si="464"/>
        <v>H1330</v>
      </c>
      <c r="Q1264"/>
      <c r="R1264"/>
      <c r="S1264"/>
      <c r="T1264"/>
      <c r="U1264" s="9">
        <f t="shared" si="465"/>
        <v>0</v>
      </c>
      <c r="V1264" s="9">
        <f t="shared" si="466"/>
        <v>0</v>
      </c>
      <c r="W1264" s="9">
        <f t="shared" si="467"/>
        <v>0</v>
      </c>
      <c r="X1264" s="9">
        <f t="shared" si="468"/>
        <v>0</v>
      </c>
      <c r="Y1264" s="9">
        <f t="shared" si="469"/>
        <v>0</v>
      </c>
      <c r="Z1264" s="9">
        <f t="shared" si="470"/>
        <v>0</v>
      </c>
      <c r="AA1264" s="9">
        <f t="shared" si="471"/>
        <v>0</v>
      </c>
      <c r="AB1264" s="9">
        <f t="shared" si="472"/>
        <v>0</v>
      </c>
      <c r="AN1264" s="10" t="str">
        <f t="shared" si="457"/>
        <v/>
      </c>
      <c r="AO1264" s="10">
        <f t="shared" si="458"/>
        <v>0</v>
      </c>
      <c r="AP1264" s="9" t="str">
        <f>IFERROR(VLOOKUP($AN1264,'Introduction probability'!$A$1:$L$128,5,FALSE),"0")</f>
        <v>0</v>
      </c>
      <c r="AQ1264" s="9" t="str">
        <f>IFERROR(VLOOKUP($AN1264,'Introduction probability'!$A$1:$L$128,6,FALSE),"0")</f>
        <v>0</v>
      </c>
      <c r="AR1264" s="9" t="str">
        <f>IFERROR(VLOOKUP($AN1264,'Introduction probability'!$A$1:$L$128,7,FALSE),"0")</f>
        <v>0</v>
      </c>
      <c r="AS1264" s="9" t="str">
        <f>IFERROR(VLOOKUP($AN1264,'Introduction probability'!$A$1:$L$128,8,FALSE),"0")</f>
        <v>0</v>
      </c>
      <c r="AT1264" s="9" t="str">
        <f>IFERROR(VLOOKUP($AN1264,'Introduction probability'!$A$1:$L$128,9,FALSE),"0")</f>
        <v>0</v>
      </c>
      <c r="AU1264" s="9" t="str">
        <f>IFERROR(VLOOKUP($AN1264,'Introduction probability'!$A$1:$L$128,10,FALSE),"0")</f>
        <v>0</v>
      </c>
      <c r="AV1264" s="9" t="str">
        <f>IFERROR(VLOOKUP($AN1264,'Introduction probability'!$A$1:$L$128,11,FALSE),"0")</f>
        <v>0</v>
      </c>
      <c r="AW1264" s="9" t="str">
        <f>IFERROR(VLOOKUP($AN1264,'Introduction probability'!$A$1:$L$128,12,FALSE),"0")</f>
        <v>0</v>
      </c>
      <c r="AY1264" s="2">
        <f t="shared" si="459"/>
        <v>0</v>
      </c>
      <c r="AZ1264" s="2">
        <f t="shared" si="460"/>
        <v>0</v>
      </c>
      <c r="BA1264" s="2">
        <f t="shared" si="473"/>
        <v>0</v>
      </c>
      <c r="BB1264" s="2">
        <f t="shared" si="474"/>
        <v>0</v>
      </c>
      <c r="BC1264" s="2">
        <f t="shared" si="475"/>
        <v>0</v>
      </c>
      <c r="BD1264" s="2">
        <f t="shared" si="476"/>
        <v>0</v>
      </c>
      <c r="BE1264" s="2">
        <f t="shared" si="477"/>
        <v>0</v>
      </c>
      <c r="BF1264" s="2">
        <f t="shared" si="478"/>
        <v>0</v>
      </c>
      <c r="BG1264" s="2">
        <f t="shared" si="479"/>
        <v>0</v>
      </c>
      <c r="BH1264" s="2">
        <f t="shared" si="480"/>
        <v>0</v>
      </c>
    </row>
    <row r="1265" spans="1:60" x14ac:dyDescent="0.25">
      <c r="A1265" s="1" t="s">
        <v>371</v>
      </c>
      <c r="B1265" s="1" t="s">
        <v>183</v>
      </c>
      <c r="C1265" s="1" t="s">
        <v>341</v>
      </c>
      <c r="D1265" s="1" t="s">
        <v>522</v>
      </c>
      <c r="E1265" s="1" t="s">
        <v>224</v>
      </c>
      <c r="F1265" s="1" t="s">
        <v>225</v>
      </c>
      <c r="G1265" s="1" t="s">
        <v>144</v>
      </c>
      <c r="H1265" s="1" t="s">
        <v>17</v>
      </c>
      <c r="I1265" s="1" t="s">
        <v>596</v>
      </c>
      <c r="J1265" s="1" t="s">
        <v>187</v>
      </c>
      <c r="K1265" s="1" t="s">
        <v>16</v>
      </c>
      <c r="L1265" s="1" t="s">
        <v>146</v>
      </c>
      <c r="M1265" s="2" t="str">
        <f t="shared" si="461"/>
        <v>UK9010081</v>
      </c>
      <c r="N1265" s="2" t="str">
        <f t="shared" si="462"/>
        <v>Exe Estuary</v>
      </c>
      <c r="O1265" s="2" t="str">
        <f t="shared" si="463"/>
        <v>SPA</v>
      </c>
      <c r="P1265" s="2" t="str">
        <f t="shared" si="464"/>
        <v>SH_2</v>
      </c>
      <c r="Q1265"/>
      <c r="R1265"/>
      <c r="S1265"/>
      <c r="T1265"/>
      <c r="U1265" s="9">
        <f t="shared" si="465"/>
        <v>0</v>
      </c>
      <c r="V1265" s="9">
        <f t="shared" si="466"/>
        <v>0</v>
      </c>
      <c r="W1265" s="9">
        <f t="shared" si="467"/>
        <v>0</v>
      </c>
      <c r="X1265" s="9">
        <f t="shared" si="468"/>
        <v>0</v>
      </c>
      <c r="Y1265" s="9">
        <f t="shared" si="469"/>
        <v>0</v>
      </c>
      <c r="Z1265" s="9">
        <f t="shared" si="470"/>
        <v>0</v>
      </c>
      <c r="AA1265" s="9">
        <f t="shared" si="471"/>
        <v>0</v>
      </c>
      <c r="AB1265" s="9">
        <f t="shared" si="472"/>
        <v>0</v>
      </c>
      <c r="AN1265" s="10" t="str">
        <f t="shared" si="457"/>
        <v/>
      </c>
      <c r="AO1265" s="10">
        <f t="shared" si="458"/>
        <v>0</v>
      </c>
      <c r="AP1265" s="9" t="str">
        <f>IFERROR(VLOOKUP($AN1265,'Introduction probability'!$A$1:$L$128,5,FALSE),"0")</f>
        <v>0</v>
      </c>
      <c r="AQ1265" s="9" t="str">
        <f>IFERROR(VLOOKUP($AN1265,'Introduction probability'!$A$1:$L$128,6,FALSE),"0")</f>
        <v>0</v>
      </c>
      <c r="AR1265" s="9" t="str">
        <f>IFERROR(VLOOKUP($AN1265,'Introduction probability'!$A$1:$L$128,7,FALSE),"0")</f>
        <v>0</v>
      </c>
      <c r="AS1265" s="9" t="str">
        <f>IFERROR(VLOOKUP($AN1265,'Introduction probability'!$A$1:$L$128,8,FALSE),"0")</f>
        <v>0</v>
      </c>
      <c r="AT1265" s="9" t="str">
        <f>IFERROR(VLOOKUP($AN1265,'Introduction probability'!$A$1:$L$128,9,FALSE),"0")</f>
        <v>0</v>
      </c>
      <c r="AU1265" s="9" t="str">
        <f>IFERROR(VLOOKUP($AN1265,'Introduction probability'!$A$1:$L$128,10,FALSE),"0")</f>
        <v>0</v>
      </c>
      <c r="AV1265" s="9" t="str">
        <f>IFERROR(VLOOKUP($AN1265,'Introduction probability'!$A$1:$L$128,11,FALSE),"0")</f>
        <v>0</v>
      </c>
      <c r="AW1265" s="9" t="str">
        <f>IFERROR(VLOOKUP($AN1265,'Introduction probability'!$A$1:$L$128,12,FALSE),"0")</f>
        <v>0</v>
      </c>
      <c r="AY1265" s="2">
        <f t="shared" si="459"/>
        <v>0</v>
      </c>
      <c r="AZ1265" s="2">
        <f t="shared" si="460"/>
        <v>0</v>
      </c>
      <c r="BA1265" s="2">
        <f t="shared" si="473"/>
        <v>0</v>
      </c>
      <c r="BB1265" s="2">
        <f t="shared" si="474"/>
        <v>0</v>
      </c>
      <c r="BC1265" s="2">
        <f t="shared" si="475"/>
        <v>0</v>
      </c>
      <c r="BD1265" s="2">
        <f t="shared" si="476"/>
        <v>0</v>
      </c>
      <c r="BE1265" s="2">
        <f t="shared" si="477"/>
        <v>0</v>
      </c>
      <c r="BF1265" s="2">
        <f t="shared" si="478"/>
        <v>0</v>
      </c>
      <c r="BG1265" s="2">
        <f t="shared" si="479"/>
        <v>0</v>
      </c>
      <c r="BH1265" s="2">
        <f t="shared" si="480"/>
        <v>0</v>
      </c>
    </row>
    <row r="1266" spans="1:60" x14ac:dyDescent="0.25">
      <c r="A1266" s="1" t="s">
        <v>371</v>
      </c>
      <c r="B1266" s="1" t="s">
        <v>183</v>
      </c>
      <c r="C1266" s="1" t="s">
        <v>341</v>
      </c>
      <c r="D1266" s="1" t="s">
        <v>522</v>
      </c>
      <c r="E1266" s="1" t="s">
        <v>224</v>
      </c>
      <c r="F1266" s="1" t="s">
        <v>225</v>
      </c>
      <c r="G1266" s="1" t="s">
        <v>144</v>
      </c>
      <c r="H1266" s="1" t="s">
        <v>17</v>
      </c>
      <c r="I1266" s="1" t="s">
        <v>594</v>
      </c>
      <c r="J1266" s="1" t="s">
        <v>154</v>
      </c>
      <c r="K1266" s="1" t="s">
        <v>16</v>
      </c>
      <c r="L1266" s="1" t="s">
        <v>19</v>
      </c>
      <c r="M1266" s="2" t="str">
        <f t="shared" si="461"/>
        <v>UK9010081</v>
      </c>
      <c r="N1266" s="2" t="str">
        <f t="shared" si="462"/>
        <v>Exe Estuary</v>
      </c>
      <c r="O1266" s="2" t="str">
        <f t="shared" si="463"/>
        <v>SPA</v>
      </c>
      <c r="P1266" s="2" t="str">
        <f t="shared" si="464"/>
        <v>SF_SH_5</v>
      </c>
      <c r="Q1266"/>
      <c r="R1266"/>
      <c r="S1266"/>
      <c r="T1266"/>
      <c r="U1266" s="9">
        <f t="shared" si="465"/>
        <v>0</v>
      </c>
      <c r="V1266" s="9">
        <f t="shared" si="466"/>
        <v>0</v>
      </c>
      <c r="W1266" s="9">
        <f t="shared" si="467"/>
        <v>0</v>
      </c>
      <c r="X1266" s="9">
        <f t="shared" si="468"/>
        <v>0</v>
      </c>
      <c r="Y1266" s="9">
        <f t="shared" si="469"/>
        <v>0</v>
      </c>
      <c r="Z1266" s="9">
        <f t="shared" si="470"/>
        <v>0</v>
      </c>
      <c r="AA1266" s="9">
        <f t="shared" si="471"/>
        <v>0</v>
      </c>
      <c r="AB1266" s="9">
        <f t="shared" si="472"/>
        <v>0</v>
      </c>
      <c r="AN1266" s="10" t="str">
        <f t="shared" si="457"/>
        <v/>
      </c>
      <c r="AO1266" s="10">
        <f t="shared" si="458"/>
        <v>0</v>
      </c>
      <c r="AP1266" s="9" t="str">
        <f>IFERROR(VLOOKUP($AN1266,'Introduction probability'!$A$1:$L$128,5,FALSE),"0")</f>
        <v>0</v>
      </c>
      <c r="AQ1266" s="9" t="str">
        <f>IFERROR(VLOOKUP($AN1266,'Introduction probability'!$A$1:$L$128,6,FALSE),"0")</f>
        <v>0</v>
      </c>
      <c r="AR1266" s="9" t="str">
        <f>IFERROR(VLOOKUP($AN1266,'Introduction probability'!$A$1:$L$128,7,FALSE),"0")</f>
        <v>0</v>
      </c>
      <c r="AS1266" s="9" t="str">
        <f>IFERROR(VLOOKUP($AN1266,'Introduction probability'!$A$1:$L$128,8,FALSE),"0")</f>
        <v>0</v>
      </c>
      <c r="AT1266" s="9" t="str">
        <f>IFERROR(VLOOKUP($AN1266,'Introduction probability'!$A$1:$L$128,9,FALSE),"0")</f>
        <v>0</v>
      </c>
      <c r="AU1266" s="9" t="str">
        <f>IFERROR(VLOOKUP($AN1266,'Introduction probability'!$A$1:$L$128,10,FALSE),"0")</f>
        <v>0</v>
      </c>
      <c r="AV1266" s="9" t="str">
        <f>IFERROR(VLOOKUP($AN1266,'Introduction probability'!$A$1:$L$128,11,FALSE),"0")</f>
        <v>0</v>
      </c>
      <c r="AW1266" s="9" t="str">
        <f>IFERROR(VLOOKUP($AN1266,'Introduction probability'!$A$1:$L$128,12,FALSE),"0")</f>
        <v>0</v>
      </c>
      <c r="AY1266" s="2">
        <f t="shared" si="459"/>
        <v>0</v>
      </c>
      <c r="AZ1266" s="2">
        <f t="shared" si="460"/>
        <v>0</v>
      </c>
      <c r="BA1266" s="2">
        <f t="shared" si="473"/>
        <v>0</v>
      </c>
      <c r="BB1266" s="2">
        <f t="shared" si="474"/>
        <v>0</v>
      </c>
      <c r="BC1266" s="2">
        <f t="shared" si="475"/>
        <v>0</v>
      </c>
      <c r="BD1266" s="2">
        <f t="shared" si="476"/>
        <v>0</v>
      </c>
      <c r="BE1266" s="2">
        <f t="shared" si="477"/>
        <v>0</v>
      </c>
      <c r="BF1266" s="2">
        <f t="shared" si="478"/>
        <v>0</v>
      </c>
      <c r="BG1266" s="2">
        <f t="shared" si="479"/>
        <v>0</v>
      </c>
      <c r="BH1266" s="2">
        <f t="shared" si="480"/>
        <v>0</v>
      </c>
    </row>
    <row r="1267" spans="1:60" x14ac:dyDescent="0.25">
      <c r="A1267" s="1" t="s">
        <v>371</v>
      </c>
      <c r="B1267" s="1" t="s">
        <v>183</v>
      </c>
      <c r="C1267" s="1" t="s">
        <v>341</v>
      </c>
      <c r="D1267" s="1" t="s">
        <v>522</v>
      </c>
      <c r="E1267" s="1" t="s">
        <v>224</v>
      </c>
      <c r="F1267" s="1" t="s">
        <v>225</v>
      </c>
      <c r="G1267" s="1" t="s">
        <v>144</v>
      </c>
      <c r="H1267" s="1" t="s">
        <v>17</v>
      </c>
      <c r="I1267" s="1" t="s">
        <v>459</v>
      </c>
      <c r="J1267" s="1" t="s">
        <v>46</v>
      </c>
      <c r="K1267" s="1" t="s">
        <v>16</v>
      </c>
      <c r="L1267" s="1" t="s">
        <v>19</v>
      </c>
      <c r="M1267" s="2" t="str">
        <f t="shared" si="461"/>
        <v>UK9010081</v>
      </c>
      <c r="N1267" s="2" t="str">
        <f t="shared" si="462"/>
        <v>Exe Estuary</v>
      </c>
      <c r="O1267" s="2" t="str">
        <f t="shared" si="463"/>
        <v>SPA</v>
      </c>
      <c r="P1267" s="2" t="str">
        <f t="shared" si="464"/>
        <v>A2.4</v>
      </c>
      <c r="Q1267"/>
      <c r="R1267"/>
      <c r="S1267"/>
      <c r="T1267"/>
      <c r="U1267" s="9">
        <f t="shared" si="465"/>
        <v>0</v>
      </c>
      <c r="V1267" s="9">
        <f t="shared" si="466"/>
        <v>0</v>
      </c>
      <c r="W1267" s="9">
        <f t="shared" si="467"/>
        <v>0</v>
      </c>
      <c r="X1267" s="9">
        <f t="shared" si="468"/>
        <v>0</v>
      </c>
      <c r="Y1267" s="9">
        <f t="shared" si="469"/>
        <v>0</v>
      </c>
      <c r="Z1267" s="9">
        <f t="shared" si="470"/>
        <v>0</v>
      </c>
      <c r="AA1267" s="9">
        <f t="shared" si="471"/>
        <v>0</v>
      </c>
      <c r="AB1267" s="9">
        <f t="shared" si="472"/>
        <v>0</v>
      </c>
      <c r="AN1267" s="10" t="str">
        <f t="shared" si="457"/>
        <v/>
      </c>
      <c r="AO1267" s="10">
        <f t="shared" si="458"/>
        <v>0</v>
      </c>
      <c r="AP1267" s="9" t="str">
        <f>IFERROR(VLOOKUP($AN1267,'Introduction probability'!$A$1:$L$128,5,FALSE),"0")</f>
        <v>0</v>
      </c>
      <c r="AQ1267" s="9" t="str">
        <f>IFERROR(VLOOKUP($AN1267,'Introduction probability'!$A$1:$L$128,6,FALSE),"0")</f>
        <v>0</v>
      </c>
      <c r="AR1267" s="9" t="str">
        <f>IFERROR(VLOOKUP($AN1267,'Introduction probability'!$A$1:$L$128,7,FALSE),"0")</f>
        <v>0</v>
      </c>
      <c r="AS1267" s="9" t="str">
        <f>IFERROR(VLOOKUP($AN1267,'Introduction probability'!$A$1:$L$128,8,FALSE),"0")</f>
        <v>0</v>
      </c>
      <c r="AT1267" s="9" t="str">
        <f>IFERROR(VLOOKUP($AN1267,'Introduction probability'!$A$1:$L$128,9,FALSE),"0")</f>
        <v>0</v>
      </c>
      <c r="AU1267" s="9" t="str">
        <f>IFERROR(VLOOKUP($AN1267,'Introduction probability'!$A$1:$L$128,10,FALSE),"0")</f>
        <v>0</v>
      </c>
      <c r="AV1267" s="9" t="str">
        <f>IFERROR(VLOOKUP($AN1267,'Introduction probability'!$A$1:$L$128,11,FALSE),"0")</f>
        <v>0</v>
      </c>
      <c r="AW1267" s="9" t="str">
        <f>IFERROR(VLOOKUP($AN1267,'Introduction probability'!$A$1:$L$128,12,FALSE),"0")</f>
        <v>0</v>
      </c>
      <c r="AY1267" s="2">
        <f t="shared" si="459"/>
        <v>0</v>
      </c>
      <c r="AZ1267" s="2">
        <f t="shared" si="460"/>
        <v>0</v>
      </c>
      <c r="BA1267" s="2">
        <f t="shared" si="473"/>
        <v>0</v>
      </c>
      <c r="BB1267" s="2">
        <f t="shared" si="474"/>
        <v>0</v>
      </c>
      <c r="BC1267" s="2">
        <f t="shared" si="475"/>
        <v>0</v>
      </c>
      <c r="BD1267" s="2">
        <f t="shared" si="476"/>
        <v>0</v>
      </c>
      <c r="BE1267" s="2">
        <f t="shared" si="477"/>
        <v>0</v>
      </c>
      <c r="BF1267" s="2">
        <f t="shared" si="478"/>
        <v>0</v>
      </c>
      <c r="BG1267" s="2">
        <f t="shared" si="479"/>
        <v>0</v>
      </c>
      <c r="BH1267" s="2">
        <f t="shared" si="480"/>
        <v>0</v>
      </c>
    </row>
    <row r="1268" spans="1:60" x14ac:dyDescent="0.25">
      <c r="A1268" s="1" t="s">
        <v>371</v>
      </c>
      <c r="B1268" s="1" t="s">
        <v>183</v>
      </c>
      <c r="C1268" s="1" t="s">
        <v>341</v>
      </c>
      <c r="D1268" s="1" t="s">
        <v>522</v>
      </c>
      <c r="E1268" s="1" t="s">
        <v>224</v>
      </c>
      <c r="F1268" s="1" t="s">
        <v>225</v>
      </c>
      <c r="G1268" s="1" t="s">
        <v>144</v>
      </c>
      <c r="H1268" s="1" t="s">
        <v>17</v>
      </c>
      <c r="I1268" s="1" t="s">
        <v>444</v>
      </c>
      <c r="J1268" s="1" t="s">
        <v>27</v>
      </c>
      <c r="K1268" s="1" t="s">
        <v>16</v>
      </c>
      <c r="L1268" s="1" t="s">
        <v>19</v>
      </c>
      <c r="M1268" s="2" t="str">
        <f t="shared" si="461"/>
        <v>UK9010081</v>
      </c>
      <c r="N1268" s="2" t="str">
        <f t="shared" si="462"/>
        <v>Exe Estuary</v>
      </c>
      <c r="O1268" s="2" t="str">
        <f t="shared" si="463"/>
        <v>SPA</v>
      </c>
      <c r="P1268" s="2" t="str">
        <f t="shared" si="464"/>
        <v>A2.3</v>
      </c>
      <c r="Q1268"/>
      <c r="R1268"/>
      <c r="S1268"/>
      <c r="T1268"/>
      <c r="U1268" s="9">
        <f t="shared" si="465"/>
        <v>0</v>
      </c>
      <c r="V1268" s="9">
        <f t="shared" si="466"/>
        <v>0</v>
      </c>
      <c r="W1268" s="9">
        <f t="shared" si="467"/>
        <v>0</v>
      </c>
      <c r="X1268" s="9">
        <f t="shared" si="468"/>
        <v>0</v>
      </c>
      <c r="Y1268" s="9">
        <f t="shared" si="469"/>
        <v>0</v>
      </c>
      <c r="Z1268" s="9">
        <f t="shared" si="470"/>
        <v>0</v>
      </c>
      <c r="AA1268" s="9">
        <f t="shared" si="471"/>
        <v>0</v>
      </c>
      <c r="AB1268" s="9">
        <f t="shared" si="472"/>
        <v>0</v>
      </c>
      <c r="AN1268" s="10" t="str">
        <f t="shared" si="457"/>
        <v/>
      </c>
      <c r="AO1268" s="10">
        <f t="shared" si="458"/>
        <v>0</v>
      </c>
      <c r="AP1268" s="9" t="str">
        <f>IFERROR(VLOOKUP($AN1268,'Introduction probability'!$A$1:$L$128,5,FALSE),"0")</f>
        <v>0</v>
      </c>
      <c r="AQ1268" s="9" t="str">
        <f>IFERROR(VLOOKUP($AN1268,'Introduction probability'!$A$1:$L$128,6,FALSE),"0")</f>
        <v>0</v>
      </c>
      <c r="AR1268" s="9" t="str">
        <f>IFERROR(VLOOKUP($AN1268,'Introduction probability'!$A$1:$L$128,7,FALSE),"0")</f>
        <v>0</v>
      </c>
      <c r="AS1268" s="9" t="str">
        <f>IFERROR(VLOOKUP($AN1268,'Introduction probability'!$A$1:$L$128,8,FALSE),"0")</f>
        <v>0</v>
      </c>
      <c r="AT1268" s="9" t="str">
        <f>IFERROR(VLOOKUP($AN1268,'Introduction probability'!$A$1:$L$128,9,FALSE),"0")</f>
        <v>0</v>
      </c>
      <c r="AU1268" s="9" t="str">
        <f>IFERROR(VLOOKUP($AN1268,'Introduction probability'!$A$1:$L$128,10,FALSE),"0")</f>
        <v>0</v>
      </c>
      <c r="AV1268" s="9" t="str">
        <f>IFERROR(VLOOKUP($AN1268,'Introduction probability'!$A$1:$L$128,11,FALSE),"0")</f>
        <v>0</v>
      </c>
      <c r="AW1268" s="9" t="str">
        <f>IFERROR(VLOOKUP($AN1268,'Introduction probability'!$A$1:$L$128,12,FALSE),"0")</f>
        <v>0</v>
      </c>
      <c r="AY1268" s="2">
        <f t="shared" si="459"/>
        <v>0</v>
      </c>
      <c r="AZ1268" s="2">
        <f t="shared" si="460"/>
        <v>0</v>
      </c>
      <c r="BA1268" s="2">
        <f t="shared" si="473"/>
        <v>0</v>
      </c>
      <c r="BB1268" s="2">
        <f t="shared" si="474"/>
        <v>0</v>
      </c>
      <c r="BC1268" s="2">
        <f t="shared" si="475"/>
        <v>0</v>
      </c>
      <c r="BD1268" s="2">
        <f t="shared" si="476"/>
        <v>0</v>
      </c>
      <c r="BE1268" s="2">
        <f t="shared" si="477"/>
        <v>0</v>
      </c>
      <c r="BF1268" s="2">
        <f t="shared" si="478"/>
        <v>0</v>
      </c>
      <c r="BG1268" s="2">
        <f t="shared" si="479"/>
        <v>0</v>
      </c>
      <c r="BH1268" s="2">
        <f t="shared" si="480"/>
        <v>0</v>
      </c>
    </row>
    <row r="1269" spans="1:60" x14ac:dyDescent="0.25">
      <c r="A1269" s="1" t="s">
        <v>371</v>
      </c>
      <c r="B1269" s="1" t="s">
        <v>183</v>
      </c>
      <c r="C1269" s="1" t="s">
        <v>341</v>
      </c>
      <c r="D1269" s="1" t="s">
        <v>522</v>
      </c>
      <c r="E1269" s="1" t="s">
        <v>224</v>
      </c>
      <c r="F1269" s="1" t="s">
        <v>225</v>
      </c>
      <c r="G1269" s="1" t="s">
        <v>144</v>
      </c>
      <c r="H1269" s="1" t="s">
        <v>17</v>
      </c>
      <c r="I1269" s="1" t="s">
        <v>595</v>
      </c>
      <c r="J1269" s="1" t="s">
        <v>155</v>
      </c>
      <c r="K1269" s="1" t="s">
        <v>16</v>
      </c>
      <c r="L1269" s="1" t="s">
        <v>19</v>
      </c>
      <c r="M1269" s="2" t="str">
        <f t="shared" si="461"/>
        <v>UK9010081</v>
      </c>
      <c r="N1269" s="2" t="str">
        <f t="shared" si="462"/>
        <v>Exe Estuary</v>
      </c>
      <c r="O1269" s="2" t="str">
        <f t="shared" si="463"/>
        <v>SPA</v>
      </c>
      <c r="P1269" s="2" t="str">
        <f t="shared" si="464"/>
        <v>A1</v>
      </c>
      <c r="Q1269"/>
      <c r="R1269"/>
      <c r="S1269"/>
      <c r="T1269"/>
      <c r="U1269" s="9">
        <f t="shared" si="465"/>
        <v>0</v>
      </c>
      <c r="V1269" s="9">
        <f t="shared" si="466"/>
        <v>0</v>
      </c>
      <c r="W1269" s="9">
        <f t="shared" si="467"/>
        <v>0</v>
      </c>
      <c r="X1269" s="9">
        <f t="shared" si="468"/>
        <v>0</v>
      </c>
      <c r="Y1269" s="9">
        <f t="shared" si="469"/>
        <v>0</v>
      </c>
      <c r="Z1269" s="9">
        <f t="shared" si="470"/>
        <v>0</v>
      </c>
      <c r="AA1269" s="9">
        <f t="shared" si="471"/>
        <v>0</v>
      </c>
      <c r="AB1269" s="9">
        <f t="shared" si="472"/>
        <v>0</v>
      </c>
      <c r="AN1269" s="10" t="str">
        <f t="shared" si="457"/>
        <v/>
      </c>
      <c r="AO1269" s="10">
        <f t="shared" si="458"/>
        <v>0</v>
      </c>
      <c r="AP1269" s="9" t="str">
        <f>IFERROR(VLOOKUP($AN1269,'Introduction probability'!$A$1:$L$128,5,FALSE),"0")</f>
        <v>0</v>
      </c>
      <c r="AQ1269" s="9" t="str">
        <f>IFERROR(VLOOKUP($AN1269,'Introduction probability'!$A$1:$L$128,6,FALSE),"0")</f>
        <v>0</v>
      </c>
      <c r="AR1269" s="9" t="str">
        <f>IFERROR(VLOOKUP($AN1269,'Introduction probability'!$A$1:$L$128,7,FALSE),"0")</f>
        <v>0</v>
      </c>
      <c r="AS1269" s="9" t="str">
        <f>IFERROR(VLOOKUP($AN1269,'Introduction probability'!$A$1:$L$128,8,FALSE),"0")</f>
        <v>0</v>
      </c>
      <c r="AT1269" s="9" t="str">
        <f>IFERROR(VLOOKUP($AN1269,'Introduction probability'!$A$1:$L$128,9,FALSE),"0")</f>
        <v>0</v>
      </c>
      <c r="AU1269" s="9" t="str">
        <f>IFERROR(VLOOKUP($AN1269,'Introduction probability'!$A$1:$L$128,10,FALSE),"0")</f>
        <v>0</v>
      </c>
      <c r="AV1269" s="9" t="str">
        <f>IFERROR(VLOOKUP($AN1269,'Introduction probability'!$A$1:$L$128,11,FALSE),"0")</f>
        <v>0</v>
      </c>
      <c r="AW1269" s="9" t="str">
        <f>IFERROR(VLOOKUP($AN1269,'Introduction probability'!$A$1:$L$128,12,FALSE),"0")</f>
        <v>0</v>
      </c>
      <c r="AY1269" s="2">
        <f t="shared" si="459"/>
        <v>0</v>
      </c>
      <c r="AZ1269" s="2">
        <f t="shared" si="460"/>
        <v>0</v>
      </c>
      <c r="BA1269" s="2">
        <f t="shared" si="473"/>
        <v>0</v>
      </c>
      <c r="BB1269" s="2">
        <f t="shared" si="474"/>
        <v>0</v>
      </c>
      <c r="BC1269" s="2">
        <f t="shared" si="475"/>
        <v>0</v>
      </c>
      <c r="BD1269" s="2">
        <f t="shared" si="476"/>
        <v>0</v>
      </c>
      <c r="BE1269" s="2">
        <f t="shared" si="477"/>
        <v>0</v>
      </c>
      <c r="BF1269" s="2">
        <f t="shared" si="478"/>
        <v>0</v>
      </c>
      <c r="BG1269" s="2">
        <f t="shared" si="479"/>
        <v>0</v>
      </c>
      <c r="BH1269" s="2">
        <f t="shared" si="480"/>
        <v>0</v>
      </c>
    </row>
    <row r="1270" spans="1:60" x14ac:dyDescent="0.25">
      <c r="A1270" s="1" t="s">
        <v>371</v>
      </c>
      <c r="B1270" s="1" t="s">
        <v>183</v>
      </c>
      <c r="C1270" s="1" t="s">
        <v>341</v>
      </c>
      <c r="D1270" s="1" t="s">
        <v>522</v>
      </c>
      <c r="E1270" s="1" t="s">
        <v>224</v>
      </c>
      <c r="F1270" s="1" t="s">
        <v>225</v>
      </c>
      <c r="G1270" s="1" t="s">
        <v>144</v>
      </c>
      <c r="H1270" s="1" t="s">
        <v>17</v>
      </c>
      <c r="I1270" s="1" t="s">
        <v>465</v>
      </c>
      <c r="J1270" s="1" t="s">
        <v>56</v>
      </c>
      <c r="K1270" s="1" t="s">
        <v>16</v>
      </c>
      <c r="L1270" s="1" t="s">
        <v>19</v>
      </c>
      <c r="M1270" s="2" t="str">
        <f t="shared" si="461"/>
        <v>UK9010081</v>
      </c>
      <c r="N1270" s="2" t="str">
        <f t="shared" si="462"/>
        <v>Exe Estuary</v>
      </c>
      <c r="O1270" s="2" t="str">
        <f t="shared" si="463"/>
        <v>SPA</v>
      </c>
      <c r="P1270" s="2" t="str">
        <f t="shared" si="464"/>
        <v>A2.2</v>
      </c>
      <c r="Q1270"/>
      <c r="R1270"/>
      <c r="S1270"/>
      <c r="T1270"/>
      <c r="U1270" s="9">
        <f t="shared" si="465"/>
        <v>0</v>
      </c>
      <c r="V1270" s="9">
        <f t="shared" si="466"/>
        <v>0</v>
      </c>
      <c r="W1270" s="9">
        <f t="shared" si="467"/>
        <v>0</v>
      </c>
      <c r="X1270" s="9">
        <f t="shared" si="468"/>
        <v>0</v>
      </c>
      <c r="Y1270" s="9">
        <f t="shared" si="469"/>
        <v>0</v>
      </c>
      <c r="Z1270" s="9">
        <f t="shared" si="470"/>
        <v>0</v>
      </c>
      <c r="AA1270" s="9">
        <f t="shared" si="471"/>
        <v>0</v>
      </c>
      <c r="AB1270" s="9">
        <f t="shared" si="472"/>
        <v>0</v>
      </c>
      <c r="AN1270" s="10" t="str">
        <f t="shared" si="457"/>
        <v/>
      </c>
      <c r="AO1270" s="10">
        <f t="shared" si="458"/>
        <v>0</v>
      </c>
      <c r="AP1270" s="9" t="str">
        <f>IFERROR(VLOOKUP($AN1270,'Introduction probability'!$A$1:$L$128,5,FALSE),"0")</f>
        <v>0</v>
      </c>
      <c r="AQ1270" s="9" t="str">
        <f>IFERROR(VLOOKUP($AN1270,'Introduction probability'!$A$1:$L$128,6,FALSE),"0")</f>
        <v>0</v>
      </c>
      <c r="AR1270" s="9" t="str">
        <f>IFERROR(VLOOKUP($AN1270,'Introduction probability'!$A$1:$L$128,7,FALSE),"0")</f>
        <v>0</v>
      </c>
      <c r="AS1270" s="9" t="str">
        <f>IFERROR(VLOOKUP($AN1270,'Introduction probability'!$A$1:$L$128,8,FALSE),"0")</f>
        <v>0</v>
      </c>
      <c r="AT1270" s="9" t="str">
        <f>IFERROR(VLOOKUP($AN1270,'Introduction probability'!$A$1:$L$128,9,FALSE),"0")</f>
        <v>0</v>
      </c>
      <c r="AU1270" s="9" t="str">
        <f>IFERROR(VLOOKUP($AN1270,'Introduction probability'!$A$1:$L$128,10,FALSE),"0")</f>
        <v>0</v>
      </c>
      <c r="AV1270" s="9" t="str">
        <f>IFERROR(VLOOKUP($AN1270,'Introduction probability'!$A$1:$L$128,11,FALSE),"0")</f>
        <v>0</v>
      </c>
      <c r="AW1270" s="9" t="str">
        <f>IFERROR(VLOOKUP($AN1270,'Introduction probability'!$A$1:$L$128,12,FALSE),"0")</f>
        <v>0</v>
      </c>
      <c r="AY1270" s="2">
        <f t="shared" si="459"/>
        <v>0</v>
      </c>
      <c r="AZ1270" s="2">
        <f t="shared" si="460"/>
        <v>0</v>
      </c>
      <c r="BA1270" s="2">
        <f t="shared" si="473"/>
        <v>0</v>
      </c>
      <c r="BB1270" s="2">
        <f t="shared" si="474"/>
        <v>0</v>
      </c>
      <c r="BC1270" s="2">
        <f t="shared" si="475"/>
        <v>0</v>
      </c>
      <c r="BD1270" s="2">
        <f t="shared" si="476"/>
        <v>0</v>
      </c>
      <c r="BE1270" s="2">
        <f t="shared" si="477"/>
        <v>0</v>
      </c>
      <c r="BF1270" s="2">
        <f t="shared" si="478"/>
        <v>0</v>
      </c>
      <c r="BG1270" s="2">
        <f t="shared" si="479"/>
        <v>0</v>
      </c>
      <c r="BH1270" s="2">
        <f t="shared" si="480"/>
        <v>0</v>
      </c>
    </row>
    <row r="1271" spans="1:60" x14ac:dyDescent="0.25">
      <c r="A1271" s="1" t="s">
        <v>371</v>
      </c>
      <c r="B1271" s="1" t="s">
        <v>183</v>
      </c>
      <c r="C1271" s="1" t="s">
        <v>341</v>
      </c>
      <c r="D1271" s="1" t="s">
        <v>522</v>
      </c>
      <c r="E1271" s="1" t="s">
        <v>224</v>
      </c>
      <c r="F1271" s="1" t="s">
        <v>225</v>
      </c>
      <c r="G1271" s="1" t="s">
        <v>144</v>
      </c>
      <c r="H1271" s="1" t="s">
        <v>17</v>
      </c>
      <c r="I1271" s="1" t="s">
        <v>597</v>
      </c>
      <c r="J1271" s="1" t="s">
        <v>188</v>
      </c>
      <c r="K1271" s="1" t="s">
        <v>16</v>
      </c>
      <c r="L1271" s="1" t="s">
        <v>19</v>
      </c>
      <c r="M1271" s="2" t="str">
        <f t="shared" si="461"/>
        <v>UK9010081</v>
      </c>
      <c r="N1271" s="2" t="str">
        <f t="shared" si="462"/>
        <v>Exe Estuary</v>
      </c>
      <c r="O1271" s="2" t="str">
        <f t="shared" si="463"/>
        <v>SPA</v>
      </c>
      <c r="P1271" s="2" t="str">
        <f t="shared" si="464"/>
        <v>A2.61</v>
      </c>
      <c r="Q1271"/>
      <c r="R1271"/>
      <c r="S1271"/>
      <c r="T1271"/>
      <c r="U1271" s="9">
        <f t="shared" si="465"/>
        <v>0</v>
      </c>
      <c r="V1271" s="9">
        <f t="shared" si="466"/>
        <v>0</v>
      </c>
      <c r="W1271" s="9">
        <f t="shared" si="467"/>
        <v>0</v>
      </c>
      <c r="X1271" s="9">
        <f t="shared" si="468"/>
        <v>0</v>
      </c>
      <c r="Y1271" s="9">
        <f t="shared" si="469"/>
        <v>0</v>
      </c>
      <c r="Z1271" s="9">
        <f t="shared" si="470"/>
        <v>0</v>
      </c>
      <c r="AA1271" s="9">
        <f t="shared" si="471"/>
        <v>0</v>
      </c>
      <c r="AB1271" s="9">
        <f t="shared" si="472"/>
        <v>0</v>
      </c>
      <c r="AN1271" s="10" t="str">
        <f t="shared" si="457"/>
        <v/>
      </c>
      <c r="AO1271" s="10">
        <f t="shared" si="458"/>
        <v>0</v>
      </c>
      <c r="AP1271" s="9" t="str">
        <f>IFERROR(VLOOKUP($AN1271,'Introduction probability'!$A$1:$L$128,5,FALSE),"0")</f>
        <v>0</v>
      </c>
      <c r="AQ1271" s="9" t="str">
        <f>IFERROR(VLOOKUP($AN1271,'Introduction probability'!$A$1:$L$128,6,FALSE),"0")</f>
        <v>0</v>
      </c>
      <c r="AR1271" s="9" t="str">
        <f>IFERROR(VLOOKUP($AN1271,'Introduction probability'!$A$1:$L$128,7,FALSE),"0")</f>
        <v>0</v>
      </c>
      <c r="AS1271" s="9" t="str">
        <f>IFERROR(VLOOKUP($AN1271,'Introduction probability'!$A$1:$L$128,8,FALSE),"0")</f>
        <v>0</v>
      </c>
      <c r="AT1271" s="9" t="str">
        <f>IFERROR(VLOOKUP($AN1271,'Introduction probability'!$A$1:$L$128,9,FALSE),"0")</f>
        <v>0</v>
      </c>
      <c r="AU1271" s="9" t="str">
        <f>IFERROR(VLOOKUP($AN1271,'Introduction probability'!$A$1:$L$128,10,FALSE),"0")</f>
        <v>0</v>
      </c>
      <c r="AV1271" s="9" t="str">
        <f>IFERROR(VLOOKUP($AN1271,'Introduction probability'!$A$1:$L$128,11,FALSE),"0")</f>
        <v>0</v>
      </c>
      <c r="AW1271" s="9" t="str">
        <f>IFERROR(VLOOKUP($AN1271,'Introduction probability'!$A$1:$L$128,12,FALSE),"0")</f>
        <v>0</v>
      </c>
      <c r="AY1271" s="2">
        <f t="shared" si="459"/>
        <v>0</v>
      </c>
      <c r="AZ1271" s="2">
        <f t="shared" si="460"/>
        <v>0</v>
      </c>
      <c r="BA1271" s="2">
        <f t="shared" si="473"/>
        <v>0</v>
      </c>
      <c r="BB1271" s="2">
        <f t="shared" si="474"/>
        <v>0</v>
      </c>
      <c r="BC1271" s="2">
        <f t="shared" si="475"/>
        <v>0</v>
      </c>
      <c r="BD1271" s="2">
        <f t="shared" si="476"/>
        <v>0</v>
      </c>
      <c r="BE1271" s="2">
        <f t="shared" si="477"/>
        <v>0</v>
      </c>
      <c r="BF1271" s="2">
        <f t="shared" si="478"/>
        <v>0</v>
      </c>
      <c r="BG1271" s="2">
        <f t="shared" si="479"/>
        <v>0</v>
      </c>
      <c r="BH1271" s="2">
        <f t="shared" si="480"/>
        <v>0</v>
      </c>
    </row>
    <row r="1272" spans="1:60" x14ac:dyDescent="0.25">
      <c r="A1272" s="1" t="s">
        <v>371</v>
      </c>
      <c r="B1272" s="1" t="s">
        <v>183</v>
      </c>
      <c r="C1272" s="1" t="s">
        <v>341</v>
      </c>
      <c r="D1272" s="1" t="s">
        <v>522</v>
      </c>
      <c r="E1272" s="1" t="s">
        <v>224</v>
      </c>
      <c r="F1272" s="1" t="s">
        <v>225</v>
      </c>
      <c r="G1272" s="1" t="s">
        <v>144</v>
      </c>
      <c r="H1272" s="1" t="s">
        <v>17</v>
      </c>
      <c r="I1272" s="1" t="s">
        <v>543</v>
      </c>
      <c r="J1272" s="1" t="s">
        <v>148</v>
      </c>
      <c r="K1272" s="1" t="s">
        <v>16</v>
      </c>
      <c r="L1272" s="1" t="s">
        <v>146</v>
      </c>
      <c r="M1272" s="2" t="str">
        <f t="shared" si="461"/>
        <v>UK9010081</v>
      </c>
      <c r="N1272" s="2" t="str">
        <f t="shared" si="462"/>
        <v>Exe Estuary</v>
      </c>
      <c r="O1272" s="2" t="str">
        <f t="shared" si="463"/>
        <v>SPA</v>
      </c>
      <c r="P1272" s="2" t="str">
        <f t="shared" si="464"/>
        <v>H1310</v>
      </c>
      <c r="Q1272"/>
      <c r="R1272"/>
      <c r="S1272"/>
      <c r="T1272"/>
      <c r="U1272" s="9">
        <f t="shared" si="465"/>
        <v>0</v>
      </c>
      <c r="V1272" s="9">
        <f t="shared" si="466"/>
        <v>0</v>
      </c>
      <c r="W1272" s="9">
        <f t="shared" si="467"/>
        <v>0</v>
      </c>
      <c r="X1272" s="9">
        <f t="shared" si="468"/>
        <v>0</v>
      </c>
      <c r="Y1272" s="9">
        <f t="shared" si="469"/>
        <v>0</v>
      </c>
      <c r="Z1272" s="9">
        <f t="shared" si="470"/>
        <v>0</v>
      </c>
      <c r="AA1272" s="9">
        <f t="shared" si="471"/>
        <v>0</v>
      </c>
      <c r="AB1272" s="9">
        <f t="shared" si="472"/>
        <v>0</v>
      </c>
      <c r="AN1272" s="10" t="str">
        <f t="shared" si="457"/>
        <v/>
      </c>
      <c r="AO1272" s="10">
        <f t="shared" si="458"/>
        <v>0</v>
      </c>
      <c r="AP1272" s="9" t="str">
        <f>IFERROR(VLOOKUP($AN1272,'Introduction probability'!$A$1:$L$128,5,FALSE),"0")</f>
        <v>0</v>
      </c>
      <c r="AQ1272" s="9" t="str">
        <f>IFERROR(VLOOKUP($AN1272,'Introduction probability'!$A$1:$L$128,6,FALSE),"0")</f>
        <v>0</v>
      </c>
      <c r="AR1272" s="9" t="str">
        <f>IFERROR(VLOOKUP($AN1272,'Introduction probability'!$A$1:$L$128,7,FALSE),"0")</f>
        <v>0</v>
      </c>
      <c r="AS1272" s="9" t="str">
        <f>IFERROR(VLOOKUP($AN1272,'Introduction probability'!$A$1:$L$128,8,FALSE),"0")</f>
        <v>0</v>
      </c>
      <c r="AT1272" s="9" t="str">
        <f>IFERROR(VLOOKUP($AN1272,'Introduction probability'!$A$1:$L$128,9,FALSE),"0")</f>
        <v>0</v>
      </c>
      <c r="AU1272" s="9" t="str">
        <f>IFERROR(VLOOKUP($AN1272,'Introduction probability'!$A$1:$L$128,10,FALSE),"0")</f>
        <v>0</v>
      </c>
      <c r="AV1272" s="9" t="str">
        <f>IFERROR(VLOOKUP($AN1272,'Introduction probability'!$A$1:$L$128,11,FALSE),"0")</f>
        <v>0</v>
      </c>
      <c r="AW1272" s="9" t="str">
        <f>IFERROR(VLOOKUP($AN1272,'Introduction probability'!$A$1:$L$128,12,FALSE),"0")</f>
        <v>0</v>
      </c>
      <c r="AY1272" s="2">
        <f t="shared" si="459"/>
        <v>0</v>
      </c>
      <c r="AZ1272" s="2">
        <f t="shared" si="460"/>
        <v>0</v>
      </c>
      <c r="BA1272" s="2">
        <f t="shared" si="473"/>
        <v>0</v>
      </c>
      <c r="BB1272" s="2">
        <f t="shared" si="474"/>
        <v>0</v>
      </c>
      <c r="BC1272" s="2">
        <f t="shared" si="475"/>
        <v>0</v>
      </c>
      <c r="BD1272" s="2">
        <f t="shared" si="476"/>
        <v>0</v>
      </c>
      <c r="BE1272" s="2">
        <f t="shared" si="477"/>
        <v>0</v>
      </c>
      <c r="BF1272" s="2">
        <f t="shared" si="478"/>
        <v>0</v>
      </c>
      <c r="BG1272" s="2">
        <f t="shared" si="479"/>
        <v>0</v>
      </c>
      <c r="BH1272" s="2">
        <f t="shared" si="480"/>
        <v>0</v>
      </c>
    </row>
    <row r="1273" spans="1:60" x14ac:dyDescent="0.25">
      <c r="A1273" s="1" t="s">
        <v>371</v>
      </c>
      <c r="B1273" s="1" t="s">
        <v>183</v>
      </c>
      <c r="C1273" s="1" t="s">
        <v>341</v>
      </c>
      <c r="D1273" s="1" t="s">
        <v>522</v>
      </c>
      <c r="E1273" s="1" t="s">
        <v>224</v>
      </c>
      <c r="F1273" s="1" t="s">
        <v>225</v>
      </c>
      <c r="G1273" s="1" t="s">
        <v>144</v>
      </c>
      <c r="H1273" s="1" t="s">
        <v>17</v>
      </c>
      <c r="I1273" s="1" t="s">
        <v>549</v>
      </c>
      <c r="J1273" s="1" t="s">
        <v>189</v>
      </c>
      <c r="K1273" s="1" t="s">
        <v>16</v>
      </c>
      <c r="L1273" s="1" t="s">
        <v>146</v>
      </c>
      <c r="M1273" s="2" t="str">
        <f t="shared" si="461"/>
        <v>UK9010081</v>
      </c>
      <c r="N1273" s="2" t="str">
        <f t="shared" si="462"/>
        <v>Exe Estuary</v>
      </c>
      <c r="O1273" s="2" t="str">
        <f t="shared" si="463"/>
        <v>SPA</v>
      </c>
      <c r="P1273" s="2" t="str">
        <f t="shared" si="464"/>
        <v>H1320</v>
      </c>
      <c r="Q1273"/>
      <c r="R1273"/>
      <c r="S1273"/>
      <c r="T1273"/>
      <c r="U1273" s="9">
        <f t="shared" si="465"/>
        <v>0</v>
      </c>
      <c r="V1273" s="9">
        <f t="shared" si="466"/>
        <v>0</v>
      </c>
      <c r="W1273" s="9">
        <f t="shared" si="467"/>
        <v>0</v>
      </c>
      <c r="X1273" s="9">
        <f t="shared" si="468"/>
        <v>0</v>
      </c>
      <c r="Y1273" s="9">
        <f t="shared" si="469"/>
        <v>0</v>
      </c>
      <c r="Z1273" s="9">
        <f t="shared" si="470"/>
        <v>0</v>
      </c>
      <c r="AA1273" s="9">
        <f t="shared" si="471"/>
        <v>0</v>
      </c>
      <c r="AB1273" s="9">
        <f t="shared" si="472"/>
        <v>0</v>
      </c>
      <c r="AN1273" s="10" t="str">
        <f t="shared" si="457"/>
        <v/>
      </c>
      <c r="AO1273" s="10">
        <f t="shared" si="458"/>
        <v>0</v>
      </c>
      <c r="AP1273" s="9" t="str">
        <f>IFERROR(VLOOKUP($AN1273,'Introduction probability'!$A$1:$L$128,5,FALSE),"0")</f>
        <v>0</v>
      </c>
      <c r="AQ1273" s="9" t="str">
        <f>IFERROR(VLOOKUP($AN1273,'Introduction probability'!$A$1:$L$128,6,FALSE),"0")</f>
        <v>0</v>
      </c>
      <c r="AR1273" s="9" t="str">
        <f>IFERROR(VLOOKUP($AN1273,'Introduction probability'!$A$1:$L$128,7,FALSE),"0")</f>
        <v>0</v>
      </c>
      <c r="AS1273" s="9" t="str">
        <f>IFERROR(VLOOKUP($AN1273,'Introduction probability'!$A$1:$L$128,8,FALSE),"0")</f>
        <v>0</v>
      </c>
      <c r="AT1273" s="9" t="str">
        <f>IFERROR(VLOOKUP($AN1273,'Introduction probability'!$A$1:$L$128,9,FALSE),"0")</f>
        <v>0</v>
      </c>
      <c r="AU1273" s="9" t="str">
        <f>IFERROR(VLOOKUP($AN1273,'Introduction probability'!$A$1:$L$128,10,FALSE),"0")</f>
        <v>0</v>
      </c>
      <c r="AV1273" s="9" t="str">
        <f>IFERROR(VLOOKUP($AN1273,'Introduction probability'!$A$1:$L$128,11,FALSE),"0")</f>
        <v>0</v>
      </c>
      <c r="AW1273" s="9" t="str">
        <f>IFERROR(VLOOKUP($AN1273,'Introduction probability'!$A$1:$L$128,12,FALSE),"0")</f>
        <v>0</v>
      </c>
      <c r="AY1273" s="2">
        <f t="shared" si="459"/>
        <v>0</v>
      </c>
      <c r="AZ1273" s="2">
        <f t="shared" si="460"/>
        <v>0</v>
      </c>
      <c r="BA1273" s="2">
        <f t="shared" si="473"/>
        <v>0</v>
      </c>
      <c r="BB1273" s="2">
        <f t="shared" si="474"/>
        <v>0</v>
      </c>
      <c r="BC1273" s="2">
        <f t="shared" si="475"/>
        <v>0</v>
      </c>
      <c r="BD1273" s="2">
        <f t="shared" si="476"/>
        <v>0</v>
      </c>
      <c r="BE1273" s="2">
        <f t="shared" si="477"/>
        <v>0</v>
      </c>
      <c r="BF1273" s="2">
        <f t="shared" si="478"/>
        <v>0</v>
      </c>
      <c r="BG1273" s="2">
        <f t="shared" si="479"/>
        <v>0</v>
      </c>
      <c r="BH1273" s="2">
        <f t="shared" si="480"/>
        <v>0</v>
      </c>
    </row>
    <row r="1274" spans="1:60" x14ac:dyDescent="0.25">
      <c r="A1274" s="1" t="s">
        <v>371</v>
      </c>
      <c r="B1274" s="1" t="s">
        <v>183</v>
      </c>
      <c r="C1274" s="1" t="s">
        <v>341</v>
      </c>
      <c r="D1274" s="1" t="s">
        <v>524</v>
      </c>
      <c r="E1274" s="1" t="s">
        <v>228</v>
      </c>
      <c r="F1274" s="1" t="s">
        <v>229</v>
      </c>
      <c r="G1274" s="1" t="s">
        <v>144</v>
      </c>
      <c r="H1274" s="1" t="s">
        <v>17</v>
      </c>
      <c r="I1274" s="1" t="s">
        <v>530</v>
      </c>
      <c r="J1274" s="1" t="s">
        <v>145</v>
      </c>
      <c r="K1274" s="1" t="s">
        <v>16</v>
      </c>
      <c r="L1274" s="1" t="s">
        <v>146</v>
      </c>
      <c r="M1274" s="2" t="str">
        <f t="shared" si="461"/>
        <v>UK9010081</v>
      </c>
      <c r="N1274" s="2" t="str">
        <f t="shared" si="462"/>
        <v>Exe Estuary</v>
      </c>
      <c r="O1274" s="2" t="str">
        <f t="shared" si="463"/>
        <v>SPA</v>
      </c>
      <c r="P1274" s="2" t="str">
        <f t="shared" si="464"/>
        <v>H1330</v>
      </c>
      <c r="Q1274"/>
      <c r="R1274"/>
      <c r="S1274"/>
      <c r="T1274"/>
      <c r="U1274" s="9">
        <f t="shared" si="465"/>
        <v>0</v>
      </c>
      <c r="V1274" s="9">
        <f t="shared" si="466"/>
        <v>0</v>
      </c>
      <c r="W1274" s="9">
        <f t="shared" si="467"/>
        <v>0</v>
      </c>
      <c r="X1274" s="9">
        <f t="shared" si="468"/>
        <v>0</v>
      </c>
      <c r="Y1274" s="9">
        <f t="shared" si="469"/>
        <v>0</v>
      </c>
      <c r="Z1274" s="9">
        <f t="shared" si="470"/>
        <v>0</v>
      </c>
      <c r="AA1274" s="9">
        <f t="shared" si="471"/>
        <v>0</v>
      </c>
      <c r="AB1274" s="9">
        <f t="shared" si="472"/>
        <v>0</v>
      </c>
      <c r="AN1274" s="10" t="str">
        <f t="shared" si="457"/>
        <v/>
      </c>
      <c r="AO1274" s="10">
        <f t="shared" si="458"/>
        <v>0</v>
      </c>
      <c r="AP1274" s="9" t="str">
        <f>IFERROR(VLOOKUP($AN1274,'Introduction probability'!$A$1:$L$128,5,FALSE),"0")</f>
        <v>0</v>
      </c>
      <c r="AQ1274" s="9" t="str">
        <f>IFERROR(VLOOKUP($AN1274,'Introduction probability'!$A$1:$L$128,6,FALSE),"0")</f>
        <v>0</v>
      </c>
      <c r="AR1274" s="9" t="str">
        <f>IFERROR(VLOOKUP($AN1274,'Introduction probability'!$A$1:$L$128,7,FALSE),"0")</f>
        <v>0</v>
      </c>
      <c r="AS1274" s="9" t="str">
        <f>IFERROR(VLOOKUP($AN1274,'Introduction probability'!$A$1:$L$128,8,FALSE),"0")</f>
        <v>0</v>
      </c>
      <c r="AT1274" s="9" t="str">
        <f>IFERROR(VLOOKUP($AN1274,'Introduction probability'!$A$1:$L$128,9,FALSE),"0")</f>
        <v>0</v>
      </c>
      <c r="AU1274" s="9" t="str">
        <f>IFERROR(VLOOKUP($AN1274,'Introduction probability'!$A$1:$L$128,10,FALSE),"0")</f>
        <v>0</v>
      </c>
      <c r="AV1274" s="9" t="str">
        <f>IFERROR(VLOOKUP($AN1274,'Introduction probability'!$A$1:$L$128,11,FALSE),"0")</f>
        <v>0</v>
      </c>
      <c r="AW1274" s="9" t="str">
        <f>IFERROR(VLOOKUP($AN1274,'Introduction probability'!$A$1:$L$128,12,FALSE),"0")</f>
        <v>0</v>
      </c>
      <c r="AY1274" s="2">
        <f t="shared" si="459"/>
        <v>0</v>
      </c>
      <c r="AZ1274" s="2">
        <f t="shared" si="460"/>
        <v>0</v>
      </c>
      <c r="BA1274" s="2">
        <f t="shared" si="473"/>
        <v>0</v>
      </c>
      <c r="BB1274" s="2">
        <f t="shared" si="474"/>
        <v>0</v>
      </c>
      <c r="BC1274" s="2">
        <f t="shared" si="475"/>
        <v>0</v>
      </c>
      <c r="BD1274" s="2">
        <f t="shared" si="476"/>
        <v>0</v>
      </c>
      <c r="BE1274" s="2">
        <f t="shared" si="477"/>
        <v>0</v>
      </c>
      <c r="BF1274" s="2">
        <f t="shared" si="478"/>
        <v>0</v>
      </c>
      <c r="BG1274" s="2">
        <f t="shared" si="479"/>
        <v>0</v>
      </c>
      <c r="BH1274" s="2">
        <f t="shared" si="480"/>
        <v>0</v>
      </c>
    </row>
    <row r="1275" spans="1:60" x14ac:dyDescent="0.25">
      <c r="A1275" s="1" t="s">
        <v>371</v>
      </c>
      <c r="B1275" s="1" t="s">
        <v>183</v>
      </c>
      <c r="C1275" s="1" t="s">
        <v>341</v>
      </c>
      <c r="D1275" s="1" t="s">
        <v>524</v>
      </c>
      <c r="E1275" s="1" t="s">
        <v>228</v>
      </c>
      <c r="F1275" s="1" t="s">
        <v>229</v>
      </c>
      <c r="G1275" s="1" t="s">
        <v>144</v>
      </c>
      <c r="H1275" s="1" t="s">
        <v>17</v>
      </c>
      <c r="I1275" s="1" t="s">
        <v>596</v>
      </c>
      <c r="J1275" s="1" t="s">
        <v>187</v>
      </c>
      <c r="K1275" s="1" t="s">
        <v>16</v>
      </c>
      <c r="L1275" s="1" t="s">
        <v>146</v>
      </c>
      <c r="M1275" s="2" t="str">
        <f t="shared" si="461"/>
        <v>UK9010081</v>
      </c>
      <c r="N1275" s="2" t="str">
        <f t="shared" si="462"/>
        <v>Exe Estuary</v>
      </c>
      <c r="O1275" s="2" t="str">
        <f t="shared" si="463"/>
        <v>SPA</v>
      </c>
      <c r="P1275" s="2" t="str">
        <f t="shared" si="464"/>
        <v>SH_2</v>
      </c>
      <c r="Q1275"/>
      <c r="R1275"/>
      <c r="S1275"/>
      <c r="T1275"/>
      <c r="U1275" s="9">
        <f t="shared" si="465"/>
        <v>0</v>
      </c>
      <c r="V1275" s="9">
        <f t="shared" si="466"/>
        <v>0</v>
      </c>
      <c r="W1275" s="9">
        <f t="shared" si="467"/>
        <v>0</v>
      </c>
      <c r="X1275" s="9">
        <f t="shared" si="468"/>
        <v>0</v>
      </c>
      <c r="Y1275" s="9">
        <f t="shared" si="469"/>
        <v>0</v>
      </c>
      <c r="Z1275" s="9">
        <f t="shared" si="470"/>
        <v>0</v>
      </c>
      <c r="AA1275" s="9">
        <f t="shared" si="471"/>
        <v>0</v>
      </c>
      <c r="AB1275" s="9">
        <f t="shared" si="472"/>
        <v>0</v>
      </c>
      <c r="AN1275" s="10" t="str">
        <f t="shared" si="457"/>
        <v/>
      </c>
      <c r="AO1275" s="10">
        <f t="shared" si="458"/>
        <v>0</v>
      </c>
      <c r="AP1275" s="9" t="str">
        <f>IFERROR(VLOOKUP($AN1275,'Introduction probability'!$A$1:$L$128,5,FALSE),"0")</f>
        <v>0</v>
      </c>
      <c r="AQ1275" s="9" t="str">
        <f>IFERROR(VLOOKUP($AN1275,'Introduction probability'!$A$1:$L$128,6,FALSE),"0")</f>
        <v>0</v>
      </c>
      <c r="AR1275" s="9" t="str">
        <f>IFERROR(VLOOKUP($AN1275,'Introduction probability'!$A$1:$L$128,7,FALSE),"0")</f>
        <v>0</v>
      </c>
      <c r="AS1275" s="9" t="str">
        <f>IFERROR(VLOOKUP($AN1275,'Introduction probability'!$A$1:$L$128,8,FALSE),"0")</f>
        <v>0</v>
      </c>
      <c r="AT1275" s="9" t="str">
        <f>IFERROR(VLOOKUP($AN1275,'Introduction probability'!$A$1:$L$128,9,FALSE),"0")</f>
        <v>0</v>
      </c>
      <c r="AU1275" s="9" t="str">
        <f>IFERROR(VLOOKUP($AN1275,'Introduction probability'!$A$1:$L$128,10,FALSE),"0")</f>
        <v>0</v>
      </c>
      <c r="AV1275" s="9" t="str">
        <f>IFERROR(VLOOKUP($AN1275,'Introduction probability'!$A$1:$L$128,11,FALSE),"0")</f>
        <v>0</v>
      </c>
      <c r="AW1275" s="9" t="str">
        <f>IFERROR(VLOOKUP($AN1275,'Introduction probability'!$A$1:$L$128,12,FALSE),"0")</f>
        <v>0</v>
      </c>
      <c r="AY1275" s="2">
        <f t="shared" si="459"/>
        <v>0</v>
      </c>
      <c r="AZ1275" s="2">
        <f t="shared" si="460"/>
        <v>0</v>
      </c>
      <c r="BA1275" s="2">
        <f t="shared" si="473"/>
        <v>0</v>
      </c>
      <c r="BB1275" s="2">
        <f t="shared" si="474"/>
        <v>0</v>
      </c>
      <c r="BC1275" s="2">
        <f t="shared" si="475"/>
        <v>0</v>
      </c>
      <c r="BD1275" s="2">
        <f t="shared" si="476"/>
        <v>0</v>
      </c>
      <c r="BE1275" s="2">
        <f t="shared" si="477"/>
        <v>0</v>
      </c>
      <c r="BF1275" s="2">
        <f t="shared" si="478"/>
        <v>0</v>
      </c>
      <c r="BG1275" s="2">
        <f t="shared" si="479"/>
        <v>0</v>
      </c>
      <c r="BH1275" s="2">
        <f t="shared" si="480"/>
        <v>0</v>
      </c>
    </row>
    <row r="1276" spans="1:60" x14ac:dyDescent="0.25">
      <c r="A1276" s="1" t="s">
        <v>371</v>
      </c>
      <c r="B1276" s="1" t="s">
        <v>183</v>
      </c>
      <c r="C1276" s="1" t="s">
        <v>341</v>
      </c>
      <c r="D1276" s="1" t="s">
        <v>524</v>
      </c>
      <c r="E1276" s="1" t="s">
        <v>228</v>
      </c>
      <c r="F1276" s="1" t="s">
        <v>229</v>
      </c>
      <c r="G1276" s="1" t="s">
        <v>144</v>
      </c>
      <c r="H1276" s="1" t="s">
        <v>17</v>
      </c>
      <c r="I1276" s="1" t="s">
        <v>594</v>
      </c>
      <c r="J1276" s="1" t="s">
        <v>154</v>
      </c>
      <c r="K1276" s="1" t="s">
        <v>16</v>
      </c>
      <c r="L1276" s="1" t="s">
        <v>19</v>
      </c>
      <c r="M1276" s="2" t="str">
        <f t="shared" si="461"/>
        <v>UK9010081</v>
      </c>
      <c r="N1276" s="2" t="str">
        <f t="shared" si="462"/>
        <v>Exe Estuary</v>
      </c>
      <c r="O1276" s="2" t="str">
        <f t="shared" si="463"/>
        <v>SPA</v>
      </c>
      <c r="P1276" s="2" t="str">
        <f t="shared" si="464"/>
        <v>SF_SH_5</v>
      </c>
      <c r="Q1276"/>
      <c r="R1276"/>
      <c r="S1276"/>
      <c r="T1276"/>
      <c r="U1276" s="9">
        <f t="shared" si="465"/>
        <v>0</v>
      </c>
      <c r="V1276" s="9">
        <f t="shared" si="466"/>
        <v>0</v>
      </c>
      <c r="W1276" s="9">
        <f t="shared" si="467"/>
        <v>0</v>
      </c>
      <c r="X1276" s="9">
        <f t="shared" si="468"/>
        <v>0</v>
      </c>
      <c r="Y1276" s="9">
        <f t="shared" si="469"/>
        <v>0</v>
      </c>
      <c r="Z1276" s="9">
        <f t="shared" si="470"/>
        <v>0</v>
      </c>
      <c r="AA1276" s="9">
        <f t="shared" si="471"/>
        <v>0</v>
      </c>
      <c r="AB1276" s="9">
        <f t="shared" si="472"/>
        <v>0</v>
      </c>
      <c r="AN1276" s="10" t="str">
        <f t="shared" ref="AN1276:AN1339" si="481">CONCATENATE(R1275,S1275)</f>
        <v/>
      </c>
      <c r="AO1276" s="10">
        <f t="shared" ref="AO1276:AO1339" si="482">R1275</f>
        <v>0</v>
      </c>
      <c r="AP1276" s="9" t="str">
        <f>IFERROR(VLOOKUP($AN1276,'Introduction probability'!$A$1:$L$128,5,FALSE),"0")</f>
        <v>0</v>
      </c>
      <c r="AQ1276" s="9" t="str">
        <f>IFERROR(VLOOKUP($AN1276,'Introduction probability'!$A$1:$L$128,6,FALSE),"0")</f>
        <v>0</v>
      </c>
      <c r="AR1276" s="9" t="str">
        <f>IFERROR(VLOOKUP($AN1276,'Introduction probability'!$A$1:$L$128,7,FALSE),"0")</f>
        <v>0</v>
      </c>
      <c r="AS1276" s="9" t="str">
        <f>IFERROR(VLOOKUP($AN1276,'Introduction probability'!$A$1:$L$128,8,FALSE),"0")</f>
        <v>0</v>
      </c>
      <c r="AT1276" s="9" t="str">
        <f>IFERROR(VLOOKUP($AN1276,'Introduction probability'!$A$1:$L$128,9,FALSE),"0")</f>
        <v>0</v>
      </c>
      <c r="AU1276" s="9" t="str">
        <f>IFERROR(VLOOKUP($AN1276,'Introduction probability'!$A$1:$L$128,10,FALSE),"0")</f>
        <v>0</v>
      </c>
      <c r="AV1276" s="9" t="str">
        <f>IFERROR(VLOOKUP($AN1276,'Introduction probability'!$A$1:$L$128,11,FALSE),"0")</f>
        <v>0</v>
      </c>
      <c r="AW1276" s="9" t="str">
        <f>IFERROR(VLOOKUP($AN1276,'Introduction probability'!$A$1:$L$128,12,FALSE),"0")</f>
        <v>0</v>
      </c>
      <c r="AY1276" s="2">
        <f t="shared" ref="AY1276:AY1339" si="483">R1275</f>
        <v>0</v>
      </c>
      <c r="AZ1276" s="2">
        <f t="shared" ref="AZ1276:AZ1339" si="484">S1275</f>
        <v>0</v>
      </c>
      <c r="BA1276" s="2">
        <f t="shared" si="473"/>
        <v>0</v>
      </c>
      <c r="BB1276" s="2">
        <f t="shared" si="474"/>
        <v>0</v>
      </c>
      <c r="BC1276" s="2">
        <f t="shared" si="475"/>
        <v>0</v>
      </c>
      <c r="BD1276" s="2">
        <f t="shared" si="476"/>
        <v>0</v>
      </c>
      <c r="BE1276" s="2">
        <f t="shared" si="477"/>
        <v>0</v>
      </c>
      <c r="BF1276" s="2">
        <f t="shared" si="478"/>
        <v>0</v>
      </c>
      <c r="BG1276" s="2">
        <f t="shared" si="479"/>
        <v>0</v>
      </c>
      <c r="BH1276" s="2">
        <f t="shared" si="480"/>
        <v>0</v>
      </c>
    </row>
    <row r="1277" spans="1:60" x14ac:dyDescent="0.25">
      <c r="A1277" s="1" t="s">
        <v>371</v>
      </c>
      <c r="B1277" s="1" t="s">
        <v>183</v>
      </c>
      <c r="C1277" s="1" t="s">
        <v>341</v>
      </c>
      <c r="D1277" s="1" t="s">
        <v>524</v>
      </c>
      <c r="E1277" s="1" t="s">
        <v>228</v>
      </c>
      <c r="F1277" s="1" t="s">
        <v>229</v>
      </c>
      <c r="G1277" s="1" t="s">
        <v>144</v>
      </c>
      <c r="H1277" s="1" t="s">
        <v>17</v>
      </c>
      <c r="I1277" s="1" t="s">
        <v>459</v>
      </c>
      <c r="J1277" s="1" t="s">
        <v>46</v>
      </c>
      <c r="K1277" s="1" t="s">
        <v>16</v>
      </c>
      <c r="L1277" s="1" t="s">
        <v>19</v>
      </c>
      <c r="M1277" s="2" t="str">
        <f t="shared" si="461"/>
        <v>UK9010081</v>
      </c>
      <c r="N1277" s="2" t="str">
        <f t="shared" si="462"/>
        <v>Exe Estuary</v>
      </c>
      <c r="O1277" s="2" t="str">
        <f t="shared" si="463"/>
        <v>SPA</v>
      </c>
      <c r="P1277" s="2" t="str">
        <f t="shared" si="464"/>
        <v>A2.4</v>
      </c>
      <c r="Q1277"/>
      <c r="R1277"/>
      <c r="S1277"/>
      <c r="T1277"/>
      <c r="U1277" s="9">
        <f t="shared" si="465"/>
        <v>0</v>
      </c>
      <c r="V1277" s="9">
        <f t="shared" si="466"/>
        <v>0</v>
      </c>
      <c r="W1277" s="9">
        <f t="shared" si="467"/>
        <v>0</v>
      </c>
      <c r="X1277" s="9">
        <f t="shared" si="468"/>
        <v>0</v>
      </c>
      <c r="Y1277" s="9">
        <f t="shared" si="469"/>
        <v>0</v>
      </c>
      <c r="Z1277" s="9">
        <f t="shared" si="470"/>
        <v>0</v>
      </c>
      <c r="AA1277" s="9">
        <f t="shared" si="471"/>
        <v>0</v>
      </c>
      <c r="AB1277" s="9">
        <f t="shared" si="472"/>
        <v>0</v>
      </c>
      <c r="AN1277" s="10" t="str">
        <f t="shared" si="481"/>
        <v/>
      </c>
      <c r="AO1277" s="10">
        <f t="shared" si="482"/>
        <v>0</v>
      </c>
      <c r="AP1277" s="9" t="str">
        <f>IFERROR(VLOOKUP($AN1277,'Introduction probability'!$A$1:$L$128,5,FALSE),"0")</f>
        <v>0</v>
      </c>
      <c r="AQ1277" s="9" t="str">
        <f>IFERROR(VLOOKUP($AN1277,'Introduction probability'!$A$1:$L$128,6,FALSE),"0")</f>
        <v>0</v>
      </c>
      <c r="AR1277" s="9" t="str">
        <f>IFERROR(VLOOKUP($AN1277,'Introduction probability'!$A$1:$L$128,7,FALSE),"0")</f>
        <v>0</v>
      </c>
      <c r="AS1277" s="9" t="str">
        <f>IFERROR(VLOOKUP($AN1277,'Introduction probability'!$A$1:$L$128,8,FALSE),"0")</f>
        <v>0</v>
      </c>
      <c r="AT1277" s="9" t="str">
        <f>IFERROR(VLOOKUP($AN1277,'Introduction probability'!$A$1:$L$128,9,FALSE),"0")</f>
        <v>0</v>
      </c>
      <c r="AU1277" s="9" t="str">
        <f>IFERROR(VLOOKUP($AN1277,'Introduction probability'!$A$1:$L$128,10,FALSE),"0")</f>
        <v>0</v>
      </c>
      <c r="AV1277" s="9" t="str">
        <f>IFERROR(VLOOKUP($AN1277,'Introduction probability'!$A$1:$L$128,11,FALSE),"0")</f>
        <v>0</v>
      </c>
      <c r="AW1277" s="9" t="str">
        <f>IFERROR(VLOOKUP($AN1277,'Introduction probability'!$A$1:$L$128,12,FALSE),"0")</f>
        <v>0</v>
      </c>
      <c r="AY1277" s="2">
        <f t="shared" si="483"/>
        <v>0</v>
      </c>
      <c r="AZ1277" s="2">
        <f t="shared" si="484"/>
        <v>0</v>
      </c>
      <c r="BA1277" s="2">
        <f t="shared" si="473"/>
        <v>0</v>
      </c>
      <c r="BB1277" s="2">
        <f t="shared" si="474"/>
        <v>0</v>
      </c>
      <c r="BC1277" s="2">
        <f t="shared" si="475"/>
        <v>0</v>
      </c>
      <c r="BD1277" s="2">
        <f t="shared" si="476"/>
        <v>0</v>
      </c>
      <c r="BE1277" s="2">
        <f t="shared" si="477"/>
        <v>0</v>
      </c>
      <c r="BF1277" s="2">
        <f t="shared" si="478"/>
        <v>0</v>
      </c>
      <c r="BG1277" s="2">
        <f t="shared" si="479"/>
        <v>0</v>
      </c>
      <c r="BH1277" s="2">
        <f t="shared" si="480"/>
        <v>0</v>
      </c>
    </row>
    <row r="1278" spans="1:60" x14ac:dyDescent="0.25">
      <c r="A1278" s="1" t="s">
        <v>371</v>
      </c>
      <c r="B1278" s="1" t="s">
        <v>183</v>
      </c>
      <c r="C1278" s="1" t="s">
        <v>341</v>
      </c>
      <c r="D1278" s="1" t="s">
        <v>524</v>
      </c>
      <c r="E1278" s="1" t="s">
        <v>228</v>
      </c>
      <c r="F1278" s="1" t="s">
        <v>229</v>
      </c>
      <c r="G1278" s="1" t="s">
        <v>144</v>
      </c>
      <c r="H1278" s="1" t="s">
        <v>17</v>
      </c>
      <c r="I1278" s="1" t="s">
        <v>444</v>
      </c>
      <c r="J1278" s="1" t="s">
        <v>27</v>
      </c>
      <c r="K1278" s="1" t="s">
        <v>16</v>
      </c>
      <c r="L1278" s="1" t="s">
        <v>19</v>
      </c>
      <c r="M1278" s="2" t="str">
        <f t="shared" si="461"/>
        <v>UK9010081</v>
      </c>
      <c r="N1278" s="2" t="str">
        <f t="shared" si="462"/>
        <v>Exe Estuary</v>
      </c>
      <c r="O1278" s="2" t="str">
        <f t="shared" si="463"/>
        <v>SPA</v>
      </c>
      <c r="P1278" s="2" t="str">
        <f t="shared" si="464"/>
        <v>A2.3</v>
      </c>
      <c r="Q1278"/>
      <c r="R1278"/>
      <c r="S1278"/>
      <c r="T1278"/>
      <c r="U1278" s="9">
        <f t="shared" si="465"/>
        <v>0</v>
      </c>
      <c r="V1278" s="9">
        <f t="shared" si="466"/>
        <v>0</v>
      </c>
      <c r="W1278" s="9">
        <f t="shared" si="467"/>
        <v>0</v>
      </c>
      <c r="X1278" s="9">
        <f t="shared" si="468"/>
        <v>0</v>
      </c>
      <c r="Y1278" s="9">
        <f t="shared" si="469"/>
        <v>0</v>
      </c>
      <c r="Z1278" s="9">
        <f t="shared" si="470"/>
        <v>0</v>
      </c>
      <c r="AA1278" s="9">
        <f t="shared" si="471"/>
        <v>0</v>
      </c>
      <c r="AB1278" s="9">
        <f t="shared" si="472"/>
        <v>0</v>
      </c>
      <c r="AN1278" s="10" t="str">
        <f t="shared" si="481"/>
        <v/>
      </c>
      <c r="AO1278" s="10">
        <f t="shared" si="482"/>
        <v>0</v>
      </c>
      <c r="AP1278" s="9" t="str">
        <f>IFERROR(VLOOKUP($AN1278,'Introduction probability'!$A$1:$L$128,5,FALSE),"0")</f>
        <v>0</v>
      </c>
      <c r="AQ1278" s="9" t="str">
        <f>IFERROR(VLOOKUP($AN1278,'Introduction probability'!$A$1:$L$128,6,FALSE),"0")</f>
        <v>0</v>
      </c>
      <c r="AR1278" s="9" t="str">
        <f>IFERROR(VLOOKUP($AN1278,'Introduction probability'!$A$1:$L$128,7,FALSE),"0")</f>
        <v>0</v>
      </c>
      <c r="AS1278" s="9" t="str">
        <f>IFERROR(VLOOKUP($AN1278,'Introduction probability'!$A$1:$L$128,8,FALSE),"0")</f>
        <v>0</v>
      </c>
      <c r="AT1278" s="9" t="str">
        <f>IFERROR(VLOOKUP($AN1278,'Introduction probability'!$A$1:$L$128,9,FALSE),"0")</f>
        <v>0</v>
      </c>
      <c r="AU1278" s="9" t="str">
        <f>IFERROR(VLOOKUP($AN1278,'Introduction probability'!$A$1:$L$128,10,FALSE),"0")</f>
        <v>0</v>
      </c>
      <c r="AV1278" s="9" t="str">
        <f>IFERROR(VLOOKUP($AN1278,'Introduction probability'!$A$1:$L$128,11,FALSE),"0")</f>
        <v>0</v>
      </c>
      <c r="AW1278" s="9" t="str">
        <f>IFERROR(VLOOKUP($AN1278,'Introduction probability'!$A$1:$L$128,12,FALSE),"0")</f>
        <v>0</v>
      </c>
      <c r="AY1278" s="2">
        <f t="shared" si="483"/>
        <v>0</v>
      </c>
      <c r="AZ1278" s="2">
        <f t="shared" si="484"/>
        <v>0</v>
      </c>
      <c r="BA1278" s="2">
        <f t="shared" si="473"/>
        <v>0</v>
      </c>
      <c r="BB1278" s="2">
        <f t="shared" si="474"/>
        <v>0</v>
      </c>
      <c r="BC1278" s="2">
        <f t="shared" si="475"/>
        <v>0</v>
      </c>
      <c r="BD1278" s="2">
        <f t="shared" si="476"/>
        <v>0</v>
      </c>
      <c r="BE1278" s="2">
        <f t="shared" si="477"/>
        <v>0</v>
      </c>
      <c r="BF1278" s="2">
        <f t="shared" si="478"/>
        <v>0</v>
      </c>
      <c r="BG1278" s="2">
        <f t="shared" si="479"/>
        <v>0</v>
      </c>
      <c r="BH1278" s="2">
        <f t="shared" si="480"/>
        <v>0</v>
      </c>
    </row>
    <row r="1279" spans="1:60" x14ac:dyDescent="0.25">
      <c r="A1279" s="1" t="s">
        <v>371</v>
      </c>
      <c r="B1279" s="1" t="s">
        <v>183</v>
      </c>
      <c r="C1279" s="1" t="s">
        <v>341</v>
      </c>
      <c r="D1279" s="1" t="s">
        <v>524</v>
      </c>
      <c r="E1279" s="1" t="s">
        <v>228</v>
      </c>
      <c r="F1279" s="1" t="s">
        <v>229</v>
      </c>
      <c r="G1279" s="1" t="s">
        <v>144</v>
      </c>
      <c r="H1279" s="1" t="s">
        <v>17</v>
      </c>
      <c r="I1279" s="1" t="s">
        <v>595</v>
      </c>
      <c r="J1279" s="1" t="s">
        <v>155</v>
      </c>
      <c r="K1279" s="1" t="s">
        <v>16</v>
      </c>
      <c r="L1279" s="1" t="s">
        <v>19</v>
      </c>
      <c r="M1279" s="2" t="str">
        <f t="shared" si="461"/>
        <v>UK9010081</v>
      </c>
      <c r="N1279" s="2" t="str">
        <f t="shared" si="462"/>
        <v>Exe Estuary</v>
      </c>
      <c r="O1279" s="2" t="str">
        <f t="shared" si="463"/>
        <v>SPA</v>
      </c>
      <c r="P1279" s="2" t="str">
        <f t="shared" si="464"/>
        <v>A1</v>
      </c>
      <c r="Q1279"/>
      <c r="R1279"/>
      <c r="S1279"/>
      <c r="T1279"/>
      <c r="U1279" s="9">
        <f t="shared" si="465"/>
        <v>0</v>
      </c>
      <c r="V1279" s="9">
        <f t="shared" si="466"/>
        <v>0</v>
      </c>
      <c r="W1279" s="9">
        <f t="shared" si="467"/>
        <v>0</v>
      </c>
      <c r="X1279" s="9">
        <f t="shared" si="468"/>
        <v>0</v>
      </c>
      <c r="Y1279" s="9">
        <f t="shared" si="469"/>
        <v>0</v>
      </c>
      <c r="Z1279" s="9">
        <f t="shared" si="470"/>
        <v>0</v>
      </c>
      <c r="AA1279" s="9">
        <f t="shared" si="471"/>
        <v>0</v>
      </c>
      <c r="AB1279" s="9">
        <f t="shared" si="472"/>
        <v>0</v>
      </c>
      <c r="AN1279" s="10" t="str">
        <f t="shared" si="481"/>
        <v/>
      </c>
      <c r="AO1279" s="10">
        <f t="shared" si="482"/>
        <v>0</v>
      </c>
      <c r="AP1279" s="9" t="str">
        <f>IFERROR(VLOOKUP($AN1279,'Introduction probability'!$A$1:$L$128,5,FALSE),"0")</f>
        <v>0</v>
      </c>
      <c r="AQ1279" s="9" t="str">
        <f>IFERROR(VLOOKUP($AN1279,'Introduction probability'!$A$1:$L$128,6,FALSE),"0")</f>
        <v>0</v>
      </c>
      <c r="AR1279" s="9" t="str">
        <f>IFERROR(VLOOKUP($AN1279,'Introduction probability'!$A$1:$L$128,7,FALSE),"0")</f>
        <v>0</v>
      </c>
      <c r="AS1279" s="9" t="str">
        <f>IFERROR(VLOOKUP($AN1279,'Introduction probability'!$A$1:$L$128,8,FALSE),"0")</f>
        <v>0</v>
      </c>
      <c r="AT1279" s="9" t="str">
        <f>IFERROR(VLOOKUP($AN1279,'Introduction probability'!$A$1:$L$128,9,FALSE),"0")</f>
        <v>0</v>
      </c>
      <c r="AU1279" s="9" t="str">
        <f>IFERROR(VLOOKUP($AN1279,'Introduction probability'!$A$1:$L$128,10,FALSE),"0")</f>
        <v>0</v>
      </c>
      <c r="AV1279" s="9" t="str">
        <f>IFERROR(VLOOKUP($AN1279,'Introduction probability'!$A$1:$L$128,11,FALSE),"0")</f>
        <v>0</v>
      </c>
      <c r="AW1279" s="9" t="str">
        <f>IFERROR(VLOOKUP($AN1279,'Introduction probability'!$A$1:$L$128,12,FALSE),"0")</f>
        <v>0</v>
      </c>
      <c r="AY1279" s="2">
        <f t="shared" si="483"/>
        <v>0</v>
      </c>
      <c r="AZ1279" s="2">
        <f t="shared" si="484"/>
        <v>0</v>
      </c>
      <c r="BA1279" s="2">
        <f t="shared" si="473"/>
        <v>0</v>
      </c>
      <c r="BB1279" s="2">
        <f t="shared" si="474"/>
        <v>0</v>
      </c>
      <c r="BC1279" s="2">
        <f t="shared" si="475"/>
        <v>0</v>
      </c>
      <c r="BD1279" s="2">
        <f t="shared" si="476"/>
        <v>0</v>
      </c>
      <c r="BE1279" s="2">
        <f t="shared" si="477"/>
        <v>0</v>
      </c>
      <c r="BF1279" s="2">
        <f t="shared" si="478"/>
        <v>0</v>
      </c>
      <c r="BG1279" s="2">
        <f t="shared" si="479"/>
        <v>0</v>
      </c>
      <c r="BH1279" s="2">
        <f t="shared" si="480"/>
        <v>0</v>
      </c>
    </row>
    <row r="1280" spans="1:60" x14ac:dyDescent="0.25">
      <c r="A1280" s="1" t="s">
        <v>371</v>
      </c>
      <c r="B1280" s="1" t="s">
        <v>183</v>
      </c>
      <c r="C1280" s="1" t="s">
        <v>341</v>
      </c>
      <c r="D1280" s="1" t="s">
        <v>524</v>
      </c>
      <c r="E1280" s="1" t="s">
        <v>228</v>
      </c>
      <c r="F1280" s="1" t="s">
        <v>229</v>
      </c>
      <c r="G1280" s="1" t="s">
        <v>144</v>
      </c>
      <c r="H1280" s="1" t="s">
        <v>17</v>
      </c>
      <c r="I1280" s="1" t="s">
        <v>465</v>
      </c>
      <c r="J1280" s="1" t="s">
        <v>56</v>
      </c>
      <c r="K1280" s="1" t="s">
        <v>16</v>
      </c>
      <c r="L1280" s="1" t="s">
        <v>19</v>
      </c>
      <c r="M1280" s="2" t="str">
        <f t="shared" si="461"/>
        <v>UK9010081</v>
      </c>
      <c r="N1280" s="2" t="str">
        <f t="shared" si="462"/>
        <v>Exe Estuary</v>
      </c>
      <c r="O1280" s="2" t="str">
        <f t="shared" si="463"/>
        <v>SPA</v>
      </c>
      <c r="P1280" s="2" t="str">
        <f t="shared" si="464"/>
        <v>A2.2</v>
      </c>
      <c r="Q1280"/>
      <c r="R1280"/>
      <c r="S1280"/>
      <c r="T1280"/>
      <c r="U1280" s="9">
        <f t="shared" si="465"/>
        <v>0</v>
      </c>
      <c r="V1280" s="9">
        <f t="shared" si="466"/>
        <v>0</v>
      </c>
      <c r="W1280" s="9">
        <f t="shared" si="467"/>
        <v>0</v>
      </c>
      <c r="X1280" s="9">
        <f t="shared" si="468"/>
        <v>0</v>
      </c>
      <c r="Y1280" s="9">
        <f t="shared" si="469"/>
        <v>0</v>
      </c>
      <c r="Z1280" s="9">
        <f t="shared" si="470"/>
        <v>0</v>
      </c>
      <c r="AA1280" s="9">
        <f t="shared" si="471"/>
        <v>0</v>
      </c>
      <c r="AB1280" s="9">
        <f t="shared" si="472"/>
        <v>0</v>
      </c>
      <c r="AN1280" s="10" t="str">
        <f t="shared" si="481"/>
        <v/>
      </c>
      <c r="AO1280" s="10">
        <f t="shared" si="482"/>
        <v>0</v>
      </c>
      <c r="AP1280" s="9" t="str">
        <f>IFERROR(VLOOKUP($AN1280,'Introduction probability'!$A$1:$L$128,5,FALSE),"0")</f>
        <v>0</v>
      </c>
      <c r="AQ1280" s="9" t="str">
        <f>IFERROR(VLOOKUP($AN1280,'Introduction probability'!$A$1:$L$128,6,FALSE),"0")</f>
        <v>0</v>
      </c>
      <c r="AR1280" s="9" t="str">
        <f>IFERROR(VLOOKUP($AN1280,'Introduction probability'!$A$1:$L$128,7,FALSE),"0")</f>
        <v>0</v>
      </c>
      <c r="AS1280" s="9" t="str">
        <f>IFERROR(VLOOKUP($AN1280,'Introduction probability'!$A$1:$L$128,8,FALSE),"0")</f>
        <v>0</v>
      </c>
      <c r="AT1280" s="9" t="str">
        <f>IFERROR(VLOOKUP($AN1280,'Introduction probability'!$A$1:$L$128,9,FALSE),"0")</f>
        <v>0</v>
      </c>
      <c r="AU1280" s="9" t="str">
        <f>IFERROR(VLOOKUP($AN1280,'Introduction probability'!$A$1:$L$128,10,FALSE),"0")</f>
        <v>0</v>
      </c>
      <c r="AV1280" s="9" t="str">
        <f>IFERROR(VLOOKUP($AN1280,'Introduction probability'!$A$1:$L$128,11,FALSE),"0")</f>
        <v>0</v>
      </c>
      <c r="AW1280" s="9" t="str">
        <f>IFERROR(VLOOKUP($AN1280,'Introduction probability'!$A$1:$L$128,12,FALSE),"0")</f>
        <v>0</v>
      </c>
      <c r="AY1280" s="2">
        <f t="shared" si="483"/>
        <v>0</v>
      </c>
      <c r="AZ1280" s="2">
        <f t="shared" si="484"/>
        <v>0</v>
      </c>
      <c r="BA1280" s="2">
        <f t="shared" si="473"/>
        <v>0</v>
      </c>
      <c r="BB1280" s="2">
        <f t="shared" si="474"/>
        <v>0</v>
      </c>
      <c r="BC1280" s="2">
        <f t="shared" si="475"/>
        <v>0</v>
      </c>
      <c r="BD1280" s="2">
        <f t="shared" si="476"/>
        <v>0</v>
      </c>
      <c r="BE1280" s="2">
        <f t="shared" si="477"/>
        <v>0</v>
      </c>
      <c r="BF1280" s="2">
        <f t="shared" si="478"/>
        <v>0</v>
      </c>
      <c r="BG1280" s="2">
        <f t="shared" si="479"/>
        <v>0</v>
      </c>
      <c r="BH1280" s="2">
        <f t="shared" si="480"/>
        <v>0</v>
      </c>
    </row>
    <row r="1281" spans="1:60" x14ac:dyDescent="0.25">
      <c r="A1281" s="1" t="s">
        <v>371</v>
      </c>
      <c r="B1281" s="1" t="s">
        <v>183</v>
      </c>
      <c r="C1281" s="1" t="s">
        <v>341</v>
      </c>
      <c r="D1281" s="1" t="s">
        <v>524</v>
      </c>
      <c r="E1281" s="1" t="s">
        <v>228</v>
      </c>
      <c r="F1281" s="1" t="s">
        <v>229</v>
      </c>
      <c r="G1281" s="1" t="s">
        <v>144</v>
      </c>
      <c r="H1281" s="1" t="s">
        <v>17</v>
      </c>
      <c r="I1281" s="1" t="s">
        <v>597</v>
      </c>
      <c r="J1281" s="1" t="s">
        <v>188</v>
      </c>
      <c r="K1281" s="1" t="s">
        <v>16</v>
      </c>
      <c r="L1281" s="1" t="s">
        <v>19</v>
      </c>
      <c r="M1281" s="2" t="str">
        <f t="shared" si="461"/>
        <v>UK9010081</v>
      </c>
      <c r="N1281" s="2" t="str">
        <f t="shared" si="462"/>
        <v>Exe Estuary</v>
      </c>
      <c r="O1281" s="2" t="str">
        <f t="shared" si="463"/>
        <v>SPA</v>
      </c>
      <c r="P1281" s="2" t="str">
        <f t="shared" si="464"/>
        <v>A2.61</v>
      </c>
      <c r="Q1281"/>
      <c r="R1281"/>
      <c r="S1281"/>
      <c r="T1281"/>
      <c r="U1281" s="9">
        <f t="shared" si="465"/>
        <v>0</v>
      </c>
      <c r="V1281" s="9">
        <f t="shared" si="466"/>
        <v>0</v>
      </c>
      <c r="W1281" s="9">
        <f t="shared" si="467"/>
        <v>0</v>
      </c>
      <c r="X1281" s="9">
        <f t="shared" si="468"/>
        <v>0</v>
      </c>
      <c r="Y1281" s="9">
        <f t="shared" si="469"/>
        <v>0</v>
      </c>
      <c r="Z1281" s="9">
        <f t="shared" si="470"/>
        <v>0</v>
      </c>
      <c r="AA1281" s="9">
        <f t="shared" si="471"/>
        <v>0</v>
      </c>
      <c r="AB1281" s="9">
        <f t="shared" si="472"/>
        <v>0</v>
      </c>
      <c r="AN1281" s="10" t="str">
        <f t="shared" si="481"/>
        <v/>
      </c>
      <c r="AO1281" s="10">
        <f t="shared" si="482"/>
        <v>0</v>
      </c>
      <c r="AP1281" s="9" t="str">
        <f>IFERROR(VLOOKUP($AN1281,'Introduction probability'!$A$1:$L$128,5,FALSE),"0")</f>
        <v>0</v>
      </c>
      <c r="AQ1281" s="9" t="str">
        <f>IFERROR(VLOOKUP($AN1281,'Introduction probability'!$A$1:$L$128,6,FALSE),"0")</f>
        <v>0</v>
      </c>
      <c r="AR1281" s="9" t="str">
        <f>IFERROR(VLOOKUP($AN1281,'Introduction probability'!$A$1:$L$128,7,FALSE),"0")</f>
        <v>0</v>
      </c>
      <c r="AS1281" s="9" t="str">
        <f>IFERROR(VLOOKUP($AN1281,'Introduction probability'!$A$1:$L$128,8,FALSE),"0")</f>
        <v>0</v>
      </c>
      <c r="AT1281" s="9" t="str">
        <f>IFERROR(VLOOKUP($AN1281,'Introduction probability'!$A$1:$L$128,9,FALSE),"0")</f>
        <v>0</v>
      </c>
      <c r="AU1281" s="9" t="str">
        <f>IFERROR(VLOOKUP($AN1281,'Introduction probability'!$A$1:$L$128,10,FALSE),"0")</f>
        <v>0</v>
      </c>
      <c r="AV1281" s="9" t="str">
        <f>IFERROR(VLOOKUP($AN1281,'Introduction probability'!$A$1:$L$128,11,FALSE),"0")</f>
        <v>0</v>
      </c>
      <c r="AW1281" s="9" t="str">
        <f>IFERROR(VLOOKUP($AN1281,'Introduction probability'!$A$1:$L$128,12,FALSE),"0")</f>
        <v>0</v>
      </c>
      <c r="AY1281" s="2">
        <f t="shared" si="483"/>
        <v>0</v>
      </c>
      <c r="AZ1281" s="2">
        <f t="shared" si="484"/>
        <v>0</v>
      </c>
      <c r="BA1281" s="2">
        <f t="shared" si="473"/>
        <v>0</v>
      </c>
      <c r="BB1281" s="2">
        <f t="shared" si="474"/>
        <v>0</v>
      </c>
      <c r="BC1281" s="2">
        <f t="shared" si="475"/>
        <v>0</v>
      </c>
      <c r="BD1281" s="2">
        <f t="shared" si="476"/>
        <v>0</v>
      </c>
      <c r="BE1281" s="2">
        <f t="shared" si="477"/>
        <v>0</v>
      </c>
      <c r="BF1281" s="2">
        <f t="shared" si="478"/>
        <v>0</v>
      </c>
      <c r="BG1281" s="2">
        <f t="shared" si="479"/>
        <v>0</v>
      </c>
      <c r="BH1281" s="2">
        <f t="shared" si="480"/>
        <v>0</v>
      </c>
    </row>
    <row r="1282" spans="1:60" x14ac:dyDescent="0.25">
      <c r="A1282" s="1" t="s">
        <v>371</v>
      </c>
      <c r="B1282" s="1" t="s">
        <v>183</v>
      </c>
      <c r="C1282" s="1" t="s">
        <v>341</v>
      </c>
      <c r="D1282" s="1" t="s">
        <v>524</v>
      </c>
      <c r="E1282" s="1" t="s">
        <v>228</v>
      </c>
      <c r="F1282" s="1" t="s">
        <v>229</v>
      </c>
      <c r="G1282" s="1" t="s">
        <v>144</v>
      </c>
      <c r="H1282" s="1" t="s">
        <v>17</v>
      </c>
      <c r="I1282" s="1" t="s">
        <v>625</v>
      </c>
      <c r="J1282" s="1" t="s">
        <v>273</v>
      </c>
      <c r="K1282" s="1" t="s">
        <v>16</v>
      </c>
      <c r="L1282" s="1" t="s">
        <v>19</v>
      </c>
      <c r="M1282" s="2" t="str">
        <f t="shared" si="461"/>
        <v>UK9010081</v>
      </c>
      <c r="N1282" s="2" t="str">
        <f t="shared" si="462"/>
        <v>Exe Estuary</v>
      </c>
      <c r="O1282" s="2" t="str">
        <f t="shared" si="463"/>
        <v>SPA</v>
      </c>
      <c r="P1282" s="2" t="str">
        <f t="shared" si="464"/>
        <v>SF_SH_3</v>
      </c>
      <c r="Q1282"/>
      <c r="R1282"/>
      <c r="S1282"/>
      <c r="T1282"/>
      <c r="U1282" s="9">
        <f t="shared" si="465"/>
        <v>0</v>
      </c>
      <c r="V1282" s="9">
        <f t="shared" si="466"/>
        <v>0</v>
      </c>
      <c r="W1282" s="9">
        <f t="shared" si="467"/>
        <v>0</v>
      </c>
      <c r="X1282" s="9">
        <f t="shared" si="468"/>
        <v>0</v>
      </c>
      <c r="Y1282" s="9">
        <f t="shared" si="469"/>
        <v>0</v>
      </c>
      <c r="Z1282" s="9">
        <f t="shared" si="470"/>
        <v>0</v>
      </c>
      <c r="AA1282" s="9">
        <f t="shared" si="471"/>
        <v>0</v>
      </c>
      <c r="AB1282" s="9">
        <f t="shared" si="472"/>
        <v>0</v>
      </c>
      <c r="AN1282" s="10" t="str">
        <f t="shared" si="481"/>
        <v/>
      </c>
      <c r="AO1282" s="10">
        <f t="shared" si="482"/>
        <v>0</v>
      </c>
      <c r="AP1282" s="9" t="str">
        <f>IFERROR(VLOOKUP($AN1282,'Introduction probability'!$A$1:$L$128,5,FALSE),"0")</f>
        <v>0</v>
      </c>
      <c r="AQ1282" s="9" t="str">
        <f>IFERROR(VLOOKUP($AN1282,'Introduction probability'!$A$1:$L$128,6,FALSE),"0")</f>
        <v>0</v>
      </c>
      <c r="AR1282" s="9" t="str">
        <f>IFERROR(VLOOKUP($AN1282,'Introduction probability'!$A$1:$L$128,7,FALSE),"0")</f>
        <v>0</v>
      </c>
      <c r="AS1282" s="9" t="str">
        <f>IFERROR(VLOOKUP($AN1282,'Introduction probability'!$A$1:$L$128,8,FALSE),"0")</f>
        <v>0</v>
      </c>
      <c r="AT1282" s="9" t="str">
        <f>IFERROR(VLOOKUP($AN1282,'Introduction probability'!$A$1:$L$128,9,FALSE),"0")</f>
        <v>0</v>
      </c>
      <c r="AU1282" s="9" t="str">
        <f>IFERROR(VLOOKUP($AN1282,'Introduction probability'!$A$1:$L$128,10,FALSE),"0")</f>
        <v>0</v>
      </c>
      <c r="AV1282" s="9" t="str">
        <f>IFERROR(VLOOKUP($AN1282,'Introduction probability'!$A$1:$L$128,11,FALSE),"0")</f>
        <v>0</v>
      </c>
      <c r="AW1282" s="9" t="str">
        <f>IFERROR(VLOOKUP($AN1282,'Introduction probability'!$A$1:$L$128,12,FALSE),"0")</f>
        <v>0</v>
      </c>
      <c r="AY1282" s="2">
        <f t="shared" si="483"/>
        <v>0</v>
      </c>
      <c r="AZ1282" s="2">
        <f t="shared" si="484"/>
        <v>0</v>
      </c>
      <c r="BA1282" s="2">
        <f t="shared" si="473"/>
        <v>0</v>
      </c>
      <c r="BB1282" s="2">
        <f t="shared" si="474"/>
        <v>0</v>
      </c>
      <c r="BC1282" s="2">
        <f t="shared" si="475"/>
        <v>0</v>
      </c>
      <c r="BD1282" s="2">
        <f t="shared" si="476"/>
        <v>0</v>
      </c>
      <c r="BE1282" s="2">
        <f t="shared" si="477"/>
        <v>0</v>
      </c>
      <c r="BF1282" s="2">
        <f t="shared" si="478"/>
        <v>0</v>
      </c>
      <c r="BG1282" s="2">
        <f t="shared" si="479"/>
        <v>0</v>
      </c>
      <c r="BH1282" s="2">
        <f t="shared" si="480"/>
        <v>0</v>
      </c>
    </row>
    <row r="1283" spans="1:60" x14ac:dyDescent="0.25">
      <c r="A1283" s="1" t="s">
        <v>371</v>
      </c>
      <c r="B1283" s="1" t="s">
        <v>183</v>
      </c>
      <c r="C1283" s="1" t="s">
        <v>341</v>
      </c>
      <c r="D1283" s="1" t="s">
        <v>524</v>
      </c>
      <c r="E1283" s="1" t="s">
        <v>228</v>
      </c>
      <c r="F1283" s="1" t="s">
        <v>229</v>
      </c>
      <c r="G1283" s="1" t="s">
        <v>144</v>
      </c>
      <c r="H1283" s="1" t="s">
        <v>17</v>
      </c>
      <c r="I1283" s="1" t="s">
        <v>543</v>
      </c>
      <c r="J1283" s="1" t="s">
        <v>148</v>
      </c>
      <c r="K1283" s="1" t="s">
        <v>16</v>
      </c>
      <c r="L1283" s="1" t="s">
        <v>146</v>
      </c>
      <c r="M1283" s="2" t="str">
        <f t="shared" ref="M1283:M1346" si="485">A1283</f>
        <v>UK9010081</v>
      </c>
      <c r="N1283" s="2" t="str">
        <f t="shared" ref="N1283:N1346" si="486">B1283</f>
        <v>Exe Estuary</v>
      </c>
      <c r="O1283" s="2" t="str">
        <f t="shared" ref="O1283:O1346" si="487">C1283</f>
        <v>SPA</v>
      </c>
      <c r="P1283" s="2" t="str">
        <f t="shared" si="464"/>
        <v>H1310</v>
      </c>
      <c r="Q1283"/>
      <c r="R1283"/>
      <c r="S1283"/>
      <c r="T1283"/>
      <c r="U1283" s="9">
        <f t="shared" si="465"/>
        <v>0</v>
      </c>
      <c r="V1283" s="9">
        <f t="shared" si="466"/>
        <v>0</v>
      </c>
      <c r="W1283" s="9">
        <f t="shared" si="467"/>
        <v>0</v>
      </c>
      <c r="X1283" s="9">
        <f t="shared" si="468"/>
        <v>0</v>
      </c>
      <c r="Y1283" s="9">
        <f t="shared" si="469"/>
        <v>0</v>
      </c>
      <c r="Z1283" s="9">
        <f t="shared" si="470"/>
        <v>0</v>
      </c>
      <c r="AA1283" s="9">
        <f t="shared" si="471"/>
        <v>0</v>
      </c>
      <c r="AB1283" s="9">
        <f t="shared" si="472"/>
        <v>0</v>
      </c>
      <c r="AN1283" s="10" t="str">
        <f t="shared" si="481"/>
        <v/>
      </c>
      <c r="AO1283" s="10">
        <f t="shared" si="482"/>
        <v>0</v>
      </c>
      <c r="AP1283" s="9" t="str">
        <f>IFERROR(VLOOKUP($AN1283,'Introduction probability'!$A$1:$L$128,5,FALSE),"0")</f>
        <v>0</v>
      </c>
      <c r="AQ1283" s="9" t="str">
        <f>IFERROR(VLOOKUP($AN1283,'Introduction probability'!$A$1:$L$128,6,FALSE),"0")</f>
        <v>0</v>
      </c>
      <c r="AR1283" s="9" t="str">
        <f>IFERROR(VLOOKUP($AN1283,'Introduction probability'!$A$1:$L$128,7,FALSE),"0")</f>
        <v>0</v>
      </c>
      <c r="AS1283" s="9" t="str">
        <f>IFERROR(VLOOKUP($AN1283,'Introduction probability'!$A$1:$L$128,8,FALSE),"0")</f>
        <v>0</v>
      </c>
      <c r="AT1283" s="9" t="str">
        <f>IFERROR(VLOOKUP($AN1283,'Introduction probability'!$A$1:$L$128,9,FALSE),"0")</f>
        <v>0</v>
      </c>
      <c r="AU1283" s="9" t="str">
        <f>IFERROR(VLOOKUP($AN1283,'Introduction probability'!$A$1:$L$128,10,FALSE),"0")</f>
        <v>0</v>
      </c>
      <c r="AV1283" s="9" t="str">
        <f>IFERROR(VLOOKUP($AN1283,'Introduction probability'!$A$1:$L$128,11,FALSE),"0")</f>
        <v>0</v>
      </c>
      <c r="AW1283" s="9" t="str">
        <f>IFERROR(VLOOKUP($AN1283,'Introduction probability'!$A$1:$L$128,12,FALSE),"0")</f>
        <v>0</v>
      </c>
      <c r="AY1283" s="2">
        <f t="shared" si="483"/>
        <v>0</v>
      </c>
      <c r="AZ1283" s="2">
        <f t="shared" si="484"/>
        <v>0</v>
      </c>
      <c r="BA1283" s="2">
        <f t="shared" si="473"/>
        <v>0</v>
      </c>
      <c r="BB1283" s="2">
        <f t="shared" si="474"/>
        <v>0</v>
      </c>
      <c r="BC1283" s="2">
        <f t="shared" si="475"/>
        <v>0</v>
      </c>
      <c r="BD1283" s="2">
        <f t="shared" si="476"/>
        <v>0</v>
      </c>
      <c r="BE1283" s="2">
        <f t="shared" si="477"/>
        <v>0</v>
      </c>
      <c r="BF1283" s="2">
        <f t="shared" si="478"/>
        <v>0</v>
      </c>
      <c r="BG1283" s="2">
        <f t="shared" si="479"/>
        <v>0</v>
      </c>
      <c r="BH1283" s="2">
        <f t="shared" si="480"/>
        <v>0</v>
      </c>
    </row>
    <row r="1284" spans="1:60" x14ac:dyDescent="0.25">
      <c r="A1284" s="1" t="s">
        <v>371</v>
      </c>
      <c r="B1284" s="1" t="s">
        <v>183</v>
      </c>
      <c r="C1284" s="1" t="s">
        <v>341</v>
      </c>
      <c r="D1284" s="1" t="s">
        <v>524</v>
      </c>
      <c r="E1284" s="1" t="s">
        <v>228</v>
      </c>
      <c r="F1284" s="1" t="s">
        <v>229</v>
      </c>
      <c r="G1284" s="1" t="s">
        <v>144</v>
      </c>
      <c r="H1284" s="1" t="s">
        <v>17</v>
      </c>
      <c r="I1284" s="1" t="s">
        <v>549</v>
      </c>
      <c r="J1284" s="1" t="s">
        <v>189</v>
      </c>
      <c r="K1284" s="1" t="s">
        <v>16</v>
      </c>
      <c r="L1284" s="1" t="s">
        <v>146</v>
      </c>
      <c r="M1284" s="2" t="str">
        <f t="shared" si="485"/>
        <v>UK9010081</v>
      </c>
      <c r="N1284" s="2" t="str">
        <f t="shared" si="486"/>
        <v>Exe Estuary</v>
      </c>
      <c r="O1284" s="2" t="str">
        <f t="shared" si="487"/>
        <v>SPA</v>
      </c>
      <c r="P1284" s="2" t="str">
        <f t="shared" ref="P1284:P1347" si="488">IF(I1284="",D1284,I1284)</f>
        <v>H1320</v>
      </c>
      <c r="Q1284"/>
      <c r="R1284"/>
      <c r="S1284"/>
      <c r="T1284"/>
      <c r="U1284" s="9">
        <f t="shared" ref="U1284:U1347" si="489">IFERROR(VLOOKUP($T1284,$AD$4:$AM$65,3,FALSE),0)</f>
        <v>0</v>
      </c>
      <c r="V1284" s="9">
        <f t="shared" ref="V1284:V1347" si="490">IFERROR(VLOOKUP($T1284,$AD$4:$AM$65,4,FALSE),0)</f>
        <v>0</v>
      </c>
      <c r="W1284" s="9">
        <f t="shared" ref="W1284:W1347" si="491">IFERROR(VLOOKUP($T1284,$AD$4:$AM$65,5,FALSE),0)</f>
        <v>0</v>
      </c>
      <c r="X1284" s="9">
        <f t="shared" ref="X1284:X1347" si="492">IFERROR(VLOOKUP($T1284,$AD$4:$AM$65,6,FALSE),0)</f>
        <v>0</v>
      </c>
      <c r="Y1284" s="9">
        <f t="shared" ref="Y1284:Y1347" si="493">IFERROR(VLOOKUP($T1284,$AD$4:$AM$65,7,FALSE),0)</f>
        <v>0</v>
      </c>
      <c r="Z1284" s="9">
        <f t="shared" ref="Z1284:Z1347" si="494">IFERROR(VLOOKUP($T1284,$AD$4:$AM$65,8,FALSE),0)</f>
        <v>0</v>
      </c>
      <c r="AA1284" s="9">
        <f t="shared" ref="AA1284:AA1347" si="495">IFERROR(VLOOKUP($T1284,$AD$4:$AM$65,9,FALSE),0)</f>
        <v>0</v>
      </c>
      <c r="AB1284" s="9">
        <f t="shared" ref="AB1284:AB1347" si="496">IFERROR(VLOOKUP($T1284,$AD$4:$AM$65,10,FALSE),0)</f>
        <v>0</v>
      </c>
      <c r="AN1284" s="10" t="str">
        <f t="shared" si="481"/>
        <v/>
      </c>
      <c r="AO1284" s="10">
        <f t="shared" si="482"/>
        <v>0</v>
      </c>
      <c r="AP1284" s="9" t="str">
        <f>IFERROR(VLOOKUP($AN1284,'Introduction probability'!$A$1:$L$128,5,FALSE),"0")</f>
        <v>0</v>
      </c>
      <c r="AQ1284" s="9" t="str">
        <f>IFERROR(VLOOKUP($AN1284,'Introduction probability'!$A$1:$L$128,6,FALSE),"0")</f>
        <v>0</v>
      </c>
      <c r="AR1284" s="9" t="str">
        <f>IFERROR(VLOOKUP($AN1284,'Introduction probability'!$A$1:$L$128,7,FALSE),"0")</f>
        <v>0</v>
      </c>
      <c r="AS1284" s="9" t="str">
        <f>IFERROR(VLOOKUP($AN1284,'Introduction probability'!$A$1:$L$128,8,FALSE),"0")</f>
        <v>0</v>
      </c>
      <c r="AT1284" s="9" t="str">
        <f>IFERROR(VLOOKUP($AN1284,'Introduction probability'!$A$1:$L$128,9,FALSE),"0")</f>
        <v>0</v>
      </c>
      <c r="AU1284" s="9" t="str">
        <f>IFERROR(VLOOKUP($AN1284,'Introduction probability'!$A$1:$L$128,10,FALSE),"0")</f>
        <v>0</v>
      </c>
      <c r="AV1284" s="9" t="str">
        <f>IFERROR(VLOOKUP($AN1284,'Introduction probability'!$A$1:$L$128,11,FALSE),"0")</f>
        <v>0</v>
      </c>
      <c r="AW1284" s="9" t="str">
        <f>IFERROR(VLOOKUP($AN1284,'Introduction probability'!$A$1:$L$128,12,FALSE),"0")</f>
        <v>0</v>
      </c>
      <c r="AY1284" s="2">
        <f t="shared" si="483"/>
        <v>0</v>
      </c>
      <c r="AZ1284" s="2">
        <f t="shared" si="484"/>
        <v>0</v>
      </c>
      <c r="BA1284" s="2">
        <f t="shared" ref="BA1284:BA1347" si="497">AP1284*U1284</f>
        <v>0</v>
      </c>
      <c r="BB1284" s="2">
        <f t="shared" ref="BB1284:BB1347" si="498">AQ1284*V1284</f>
        <v>0</v>
      </c>
      <c r="BC1284" s="2">
        <f t="shared" ref="BC1284:BC1347" si="499">AR1284*W1284</f>
        <v>0</v>
      </c>
      <c r="BD1284" s="2">
        <f t="shared" ref="BD1284:BD1347" si="500">AS1284*X1284</f>
        <v>0</v>
      </c>
      <c r="BE1284" s="2">
        <f t="shared" ref="BE1284:BE1347" si="501">AT1284*Y1284</f>
        <v>0</v>
      </c>
      <c r="BF1284" s="2">
        <f t="shared" ref="BF1284:BF1347" si="502">AU1284*Z1284</f>
        <v>0</v>
      </c>
      <c r="BG1284" s="2">
        <f t="shared" ref="BG1284:BG1347" si="503">AV1284*AA1284</f>
        <v>0</v>
      </c>
      <c r="BH1284" s="2">
        <f t="shared" ref="BH1284:BH1347" si="504">AW1284*AB1284</f>
        <v>0</v>
      </c>
    </row>
    <row r="1285" spans="1:60" x14ac:dyDescent="0.25">
      <c r="A1285" s="1" t="s">
        <v>371</v>
      </c>
      <c r="B1285" s="1" t="s">
        <v>183</v>
      </c>
      <c r="C1285" s="1" t="s">
        <v>341</v>
      </c>
      <c r="D1285" s="1" t="s">
        <v>571</v>
      </c>
      <c r="E1285" s="1" t="s">
        <v>372</v>
      </c>
      <c r="F1285" s="1" t="s">
        <v>373</v>
      </c>
      <c r="G1285" s="1" t="s">
        <v>144</v>
      </c>
      <c r="H1285" s="1" t="s">
        <v>17</v>
      </c>
      <c r="I1285" s="1" t="s">
        <v>590</v>
      </c>
      <c r="J1285" s="1" t="s">
        <v>18</v>
      </c>
      <c r="K1285" s="1" t="s">
        <v>16</v>
      </c>
      <c r="L1285" s="1" t="s">
        <v>19</v>
      </c>
      <c r="M1285" s="2" t="str">
        <f t="shared" si="485"/>
        <v>UK9010081</v>
      </c>
      <c r="N1285" s="2" t="str">
        <f t="shared" si="486"/>
        <v>Exe Estuary</v>
      </c>
      <c r="O1285" s="2" t="str">
        <f t="shared" si="487"/>
        <v>SPA</v>
      </c>
      <c r="P1285" s="2" t="str">
        <f t="shared" si="488"/>
        <v>A4</v>
      </c>
      <c r="Q1285"/>
      <c r="R1285"/>
      <c r="S1285"/>
      <c r="T1285"/>
      <c r="U1285" s="9">
        <f t="shared" si="489"/>
        <v>0</v>
      </c>
      <c r="V1285" s="9">
        <f t="shared" si="490"/>
        <v>0</v>
      </c>
      <c r="W1285" s="9">
        <f t="shared" si="491"/>
        <v>0</v>
      </c>
      <c r="X1285" s="9">
        <f t="shared" si="492"/>
        <v>0</v>
      </c>
      <c r="Y1285" s="9">
        <f t="shared" si="493"/>
        <v>0</v>
      </c>
      <c r="Z1285" s="9">
        <f t="shared" si="494"/>
        <v>0</v>
      </c>
      <c r="AA1285" s="9">
        <f t="shared" si="495"/>
        <v>0</v>
      </c>
      <c r="AB1285" s="9">
        <f t="shared" si="496"/>
        <v>0</v>
      </c>
      <c r="AN1285" s="10" t="str">
        <f t="shared" si="481"/>
        <v/>
      </c>
      <c r="AO1285" s="10">
        <f t="shared" si="482"/>
        <v>0</v>
      </c>
      <c r="AP1285" s="9" t="str">
        <f>IFERROR(VLOOKUP($AN1285,'Introduction probability'!$A$1:$L$128,5,FALSE),"0")</f>
        <v>0</v>
      </c>
      <c r="AQ1285" s="9" t="str">
        <f>IFERROR(VLOOKUP($AN1285,'Introduction probability'!$A$1:$L$128,6,FALSE),"0")</f>
        <v>0</v>
      </c>
      <c r="AR1285" s="9" t="str">
        <f>IFERROR(VLOOKUP($AN1285,'Introduction probability'!$A$1:$L$128,7,FALSE),"0")</f>
        <v>0</v>
      </c>
      <c r="AS1285" s="9" t="str">
        <f>IFERROR(VLOOKUP($AN1285,'Introduction probability'!$A$1:$L$128,8,FALSE),"0")</f>
        <v>0</v>
      </c>
      <c r="AT1285" s="9" t="str">
        <f>IFERROR(VLOOKUP($AN1285,'Introduction probability'!$A$1:$L$128,9,FALSE),"0")</f>
        <v>0</v>
      </c>
      <c r="AU1285" s="9" t="str">
        <f>IFERROR(VLOOKUP($AN1285,'Introduction probability'!$A$1:$L$128,10,FALSE),"0")</f>
        <v>0</v>
      </c>
      <c r="AV1285" s="9" t="str">
        <f>IFERROR(VLOOKUP($AN1285,'Introduction probability'!$A$1:$L$128,11,FALSE),"0")</f>
        <v>0</v>
      </c>
      <c r="AW1285" s="9" t="str">
        <f>IFERROR(VLOOKUP($AN1285,'Introduction probability'!$A$1:$L$128,12,FALSE),"0")</f>
        <v>0</v>
      </c>
      <c r="AY1285" s="2">
        <f t="shared" si="483"/>
        <v>0</v>
      </c>
      <c r="AZ1285" s="2">
        <f t="shared" si="484"/>
        <v>0</v>
      </c>
      <c r="BA1285" s="2">
        <f t="shared" si="497"/>
        <v>0</v>
      </c>
      <c r="BB1285" s="2">
        <f t="shared" si="498"/>
        <v>0</v>
      </c>
      <c r="BC1285" s="2">
        <f t="shared" si="499"/>
        <v>0</v>
      </c>
      <c r="BD1285" s="2">
        <f t="shared" si="500"/>
        <v>0</v>
      </c>
      <c r="BE1285" s="2">
        <f t="shared" si="501"/>
        <v>0</v>
      </c>
      <c r="BF1285" s="2">
        <f t="shared" si="502"/>
        <v>0</v>
      </c>
      <c r="BG1285" s="2">
        <f t="shared" si="503"/>
        <v>0</v>
      </c>
      <c r="BH1285" s="2">
        <f t="shared" si="504"/>
        <v>0</v>
      </c>
    </row>
    <row r="1286" spans="1:60" x14ac:dyDescent="0.25">
      <c r="A1286" s="1" t="s">
        <v>371</v>
      </c>
      <c r="B1286" s="1" t="s">
        <v>183</v>
      </c>
      <c r="C1286" s="1" t="s">
        <v>341</v>
      </c>
      <c r="D1286" s="1" t="s">
        <v>571</v>
      </c>
      <c r="E1286" s="1" t="s">
        <v>372</v>
      </c>
      <c r="F1286" s="1" t="s">
        <v>373</v>
      </c>
      <c r="G1286" s="1" t="s">
        <v>144</v>
      </c>
      <c r="H1286" s="1" t="s">
        <v>17</v>
      </c>
      <c r="I1286" s="1" t="s">
        <v>591</v>
      </c>
      <c r="J1286" s="1" t="s">
        <v>20</v>
      </c>
      <c r="K1286" s="1" t="s">
        <v>16</v>
      </c>
      <c r="L1286" s="1" t="s">
        <v>19</v>
      </c>
      <c r="M1286" s="2" t="str">
        <f t="shared" si="485"/>
        <v>UK9010081</v>
      </c>
      <c r="N1286" s="2" t="str">
        <f t="shared" si="486"/>
        <v>Exe Estuary</v>
      </c>
      <c r="O1286" s="2" t="str">
        <f t="shared" si="487"/>
        <v>SPA</v>
      </c>
      <c r="P1286" s="2" t="str">
        <f t="shared" si="488"/>
        <v>A3</v>
      </c>
      <c r="Q1286"/>
      <c r="R1286"/>
      <c r="S1286"/>
      <c r="T1286"/>
      <c r="U1286" s="9">
        <f t="shared" si="489"/>
        <v>0</v>
      </c>
      <c r="V1286" s="9">
        <f t="shared" si="490"/>
        <v>0</v>
      </c>
      <c r="W1286" s="9">
        <f t="shared" si="491"/>
        <v>0</v>
      </c>
      <c r="X1286" s="9">
        <f t="shared" si="492"/>
        <v>0</v>
      </c>
      <c r="Y1286" s="9">
        <f t="shared" si="493"/>
        <v>0</v>
      </c>
      <c r="Z1286" s="9">
        <f t="shared" si="494"/>
        <v>0</v>
      </c>
      <c r="AA1286" s="9">
        <f t="shared" si="495"/>
        <v>0</v>
      </c>
      <c r="AB1286" s="9">
        <f t="shared" si="496"/>
        <v>0</v>
      </c>
      <c r="AN1286" s="10" t="str">
        <f t="shared" si="481"/>
        <v/>
      </c>
      <c r="AO1286" s="10">
        <f t="shared" si="482"/>
        <v>0</v>
      </c>
      <c r="AP1286" s="9" t="str">
        <f>IFERROR(VLOOKUP($AN1286,'Introduction probability'!$A$1:$L$128,5,FALSE),"0")</f>
        <v>0</v>
      </c>
      <c r="AQ1286" s="9" t="str">
        <f>IFERROR(VLOOKUP($AN1286,'Introduction probability'!$A$1:$L$128,6,FALSE),"0")</f>
        <v>0</v>
      </c>
      <c r="AR1286" s="9" t="str">
        <f>IFERROR(VLOOKUP($AN1286,'Introduction probability'!$A$1:$L$128,7,FALSE),"0")</f>
        <v>0</v>
      </c>
      <c r="AS1286" s="9" t="str">
        <f>IFERROR(VLOOKUP($AN1286,'Introduction probability'!$A$1:$L$128,8,FALSE),"0")</f>
        <v>0</v>
      </c>
      <c r="AT1286" s="9" t="str">
        <f>IFERROR(VLOOKUP($AN1286,'Introduction probability'!$A$1:$L$128,9,FALSE),"0")</f>
        <v>0</v>
      </c>
      <c r="AU1286" s="9" t="str">
        <f>IFERROR(VLOOKUP($AN1286,'Introduction probability'!$A$1:$L$128,10,FALSE),"0")</f>
        <v>0</v>
      </c>
      <c r="AV1286" s="9" t="str">
        <f>IFERROR(VLOOKUP($AN1286,'Introduction probability'!$A$1:$L$128,11,FALSE),"0")</f>
        <v>0</v>
      </c>
      <c r="AW1286" s="9" t="str">
        <f>IFERROR(VLOOKUP($AN1286,'Introduction probability'!$A$1:$L$128,12,FALSE),"0")</f>
        <v>0</v>
      </c>
      <c r="AY1286" s="2">
        <f t="shared" si="483"/>
        <v>0</v>
      </c>
      <c r="AZ1286" s="2">
        <f t="shared" si="484"/>
        <v>0</v>
      </c>
      <c r="BA1286" s="2">
        <f t="shared" si="497"/>
        <v>0</v>
      </c>
      <c r="BB1286" s="2">
        <f t="shared" si="498"/>
        <v>0</v>
      </c>
      <c r="BC1286" s="2">
        <f t="shared" si="499"/>
        <v>0</v>
      </c>
      <c r="BD1286" s="2">
        <f t="shared" si="500"/>
        <v>0</v>
      </c>
      <c r="BE1286" s="2">
        <f t="shared" si="501"/>
        <v>0</v>
      </c>
      <c r="BF1286" s="2">
        <f t="shared" si="502"/>
        <v>0</v>
      </c>
      <c r="BG1286" s="2">
        <f t="shared" si="503"/>
        <v>0</v>
      </c>
      <c r="BH1286" s="2">
        <f t="shared" si="504"/>
        <v>0</v>
      </c>
    </row>
    <row r="1287" spans="1:60" x14ac:dyDescent="0.25">
      <c r="A1287" s="1" t="s">
        <v>371</v>
      </c>
      <c r="B1287" s="1" t="s">
        <v>183</v>
      </c>
      <c r="C1287" s="1" t="s">
        <v>341</v>
      </c>
      <c r="D1287" s="1" t="s">
        <v>571</v>
      </c>
      <c r="E1287" s="1" t="s">
        <v>372</v>
      </c>
      <c r="F1287" s="1" t="s">
        <v>373</v>
      </c>
      <c r="G1287" s="1" t="s">
        <v>144</v>
      </c>
      <c r="H1287" s="1" t="s">
        <v>17</v>
      </c>
      <c r="I1287" s="1" t="s">
        <v>594</v>
      </c>
      <c r="J1287" s="1" t="s">
        <v>154</v>
      </c>
      <c r="K1287" s="1" t="s">
        <v>16</v>
      </c>
      <c r="L1287" s="1" t="s">
        <v>19</v>
      </c>
      <c r="M1287" s="2" t="str">
        <f t="shared" si="485"/>
        <v>UK9010081</v>
      </c>
      <c r="N1287" s="2" t="str">
        <f t="shared" si="486"/>
        <v>Exe Estuary</v>
      </c>
      <c r="O1287" s="2" t="str">
        <f t="shared" si="487"/>
        <v>SPA</v>
      </c>
      <c r="P1287" s="2" t="str">
        <f t="shared" si="488"/>
        <v>SF_SH_5</v>
      </c>
      <c r="Q1287"/>
      <c r="R1287"/>
      <c r="S1287"/>
      <c r="T1287"/>
      <c r="U1287" s="9">
        <f t="shared" si="489"/>
        <v>0</v>
      </c>
      <c r="V1287" s="9">
        <f t="shared" si="490"/>
        <v>0</v>
      </c>
      <c r="W1287" s="9">
        <f t="shared" si="491"/>
        <v>0</v>
      </c>
      <c r="X1287" s="9">
        <f t="shared" si="492"/>
        <v>0</v>
      </c>
      <c r="Y1287" s="9">
        <f t="shared" si="493"/>
        <v>0</v>
      </c>
      <c r="Z1287" s="9">
        <f t="shared" si="494"/>
        <v>0</v>
      </c>
      <c r="AA1287" s="9">
        <f t="shared" si="495"/>
        <v>0</v>
      </c>
      <c r="AB1287" s="9">
        <f t="shared" si="496"/>
        <v>0</v>
      </c>
      <c r="AN1287" s="10" t="str">
        <f t="shared" si="481"/>
        <v/>
      </c>
      <c r="AO1287" s="10">
        <f t="shared" si="482"/>
        <v>0</v>
      </c>
      <c r="AP1287" s="9" t="str">
        <f>IFERROR(VLOOKUP($AN1287,'Introduction probability'!$A$1:$L$128,5,FALSE),"0")</f>
        <v>0</v>
      </c>
      <c r="AQ1287" s="9" t="str">
        <f>IFERROR(VLOOKUP($AN1287,'Introduction probability'!$A$1:$L$128,6,FALSE),"0")</f>
        <v>0</v>
      </c>
      <c r="AR1287" s="9" t="str">
        <f>IFERROR(VLOOKUP($AN1287,'Introduction probability'!$A$1:$L$128,7,FALSE),"0")</f>
        <v>0</v>
      </c>
      <c r="AS1287" s="9" t="str">
        <f>IFERROR(VLOOKUP($AN1287,'Introduction probability'!$A$1:$L$128,8,FALSE),"0")</f>
        <v>0</v>
      </c>
      <c r="AT1287" s="9" t="str">
        <f>IFERROR(VLOOKUP($AN1287,'Introduction probability'!$A$1:$L$128,9,FALSE),"0")</f>
        <v>0</v>
      </c>
      <c r="AU1287" s="9" t="str">
        <f>IFERROR(VLOOKUP($AN1287,'Introduction probability'!$A$1:$L$128,10,FALSE),"0")</f>
        <v>0</v>
      </c>
      <c r="AV1287" s="9" t="str">
        <f>IFERROR(VLOOKUP($AN1287,'Introduction probability'!$A$1:$L$128,11,FALSE),"0")</f>
        <v>0</v>
      </c>
      <c r="AW1287" s="9" t="str">
        <f>IFERROR(VLOOKUP($AN1287,'Introduction probability'!$A$1:$L$128,12,FALSE),"0")</f>
        <v>0</v>
      </c>
      <c r="AY1287" s="2">
        <f t="shared" si="483"/>
        <v>0</v>
      </c>
      <c r="AZ1287" s="2">
        <f t="shared" si="484"/>
        <v>0</v>
      </c>
      <c r="BA1287" s="2">
        <f t="shared" si="497"/>
        <v>0</v>
      </c>
      <c r="BB1287" s="2">
        <f t="shared" si="498"/>
        <v>0</v>
      </c>
      <c r="BC1287" s="2">
        <f t="shared" si="499"/>
        <v>0</v>
      </c>
      <c r="BD1287" s="2">
        <f t="shared" si="500"/>
        <v>0</v>
      </c>
      <c r="BE1287" s="2">
        <f t="shared" si="501"/>
        <v>0</v>
      </c>
      <c r="BF1287" s="2">
        <f t="shared" si="502"/>
        <v>0</v>
      </c>
      <c r="BG1287" s="2">
        <f t="shared" si="503"/>
        <v>0</v>
      </c>
      <c r="BH1287" s="2">
        <f t="shared" si="504"/>
        <v>0</v>
      </c>
    </row>
    <row r="1288" spans="1:60" x14ac:dyDescent="0.25">
      <c r="A1288" s="1" t="s">
        <v>371</v>
      </c>
      <c r="B1288" s="1" t="s">
        <v>183</v>
      </c>
      <c r="C1288" s="1" t="s">
        <v>341</v>
      </c>
      <c r="D1288" s="1" t="s">
        <v>571</v>
      </c>
      <c r="E1288" s="1" t="s">
        <v>372</v>
      </c>
      <c r="F1288" s="1" t="s">
        <v>373</v>
      </c>
      <c r="G1288" s="1" t="s">
        <v>144</v>
      </c>
      <c r="H1288" s="1" t="s">
        <v>17</v>
      </c>
      <c r="I1288" s="1" t="s">
        <v>450</v>
      </c>
      <c r="J1288" s="1" t="s">
        <v>35</v>
      </c>
      <c r="K1288" s="1" t="s">
        <v>16</v>
      </c>
      <c r="L1288" s="1" t="s">
        <v>19</v>
      </c>
      <c r="M1288" s="2" t="str">
        <f t="shared" si="485"/>
        <v>UK9010081</v>
      </c>
      <c r="N1288" s="2" t="str">
        <f t="shared" si="486"/>
        <v>Exe Estuary</v>
      </c>
      <c r="O1288" s="2" t="str">
        <f t="shared" si="487"/>
        <v>SPA</v>
      </c>
      <c r="P1288" s="2" t="str">
        <f t="shared" si="488"/>
        <v>A2.1</v>
      </c>
      <c r="Q1288"/>
      <c r="R1288"/>
      <c r="S1288"/>
      <c r="T1288"/>
      <c r="U1288" s="9">
        <f t="shared" si="489"/>
        <v>0</v>
      </c>
      <c r="V1288" s="9">
        <f t="shared" si="490"/>
        <v>0</v>
      </c>
      <c r="W1288" s="9">
        <f t="shared" si="491"/>
        <v>0</v>
      </c>
      <c r="X1288" s="9">
        <f t="shared" si="492"/>
        <v>0</v>
      </c>
      <c r="Y1288" s="9">
        <f t="shared" si="493"/>
        <v>0</v>
      </c>
      <c r="Z1288" s="9">
        <f t="shared" si="494"/>
        <v>0</v>
      </c>
      <c r="AA1288" s="9">
        <f t="shared" si="495"/>
        <v>0</v>
      </c>
      <c r="AB1288" s="9">
        <f t="shared" si="496"/>
        <v>0</v>
      </c>
      <c r="AN1288" s="10" t="str">
        <f t="shared" si="481"/>
        <v/>
      </c>
      <c r="AO1288" s="10">
        <f t="shared" si="482"/>
        <v>0</v>
      </c>
      <c r="AP1288" s="9" t="str">
        <f>IFERROR(VLOOKUP($AN1288,'Introduction probability'!$A$1:$L$128,5,FALSE),"0")</f>
        <v>0</v>
      </c>
      <c r="AQ1288" s="9" t="str">
        <f>IFERROR(VLOOKUP($AN1288,'Introduction probability'!$A$1:$L$128,6,FALSE),"0")</f>
        <v>0</v>
      </c>
      <c r="AR1288" s="9" t="str">
        <f>IFERROR(VLOOKUP($AN1288,'Introduction probability'!$A$1:$L$128,7,FALSE),"0")</f>
        <v>0</v>
      </c>
      <c r="AS1288" s="9" t="str">
        <f>IFERROR(VLOOKUP($AN1288,'Introduction probability'!$A$1:$L$128,8,FALSE),"0")</f>
        <v>0</v>
      </c>
      <c r="AT1288" s="9" t="str">
        <f>IFERROR(VLOOKUP($AN1288,'Introduction probability'!$A$1:$L$128,9,FALSE),"0")</f>
        <v>0</v>
      </c>
      <c r="AU1288" s="9" t="str">
        <f>IFERROR(VLOOKUP($AN1288,'Introduction probability'!$A$1:$L$128,10,FALSE),"0")</f>
        <v>0</v>
      </c>
      <c r="AV1288" s="9" t="str">
        <f>IFERROR(VLOOKUP($AN1288,'Introduction probability'!$A$1:$L$128,11,FALSE),"0")</f>
        <v>0</v>
      </c>
      <c r="AW1288" s="9" t="str">
        <f>IFERROR(VLOOKUP($AN1288,'Introduction probability'!$A$1:$L$128,12,FALSE),"0")</f>
        <v>0</v>
      </c>
      <c r="AY1288" s="2">
        <f t="shared" si="483"/>
        <v>0</v>
      </c>
      <c r="AZ1288" s="2">
        <f t="shared" si="484"/>
        <v>0</v>
      </c>
      <c r="BA1288" s="2">
        <f t="shared" si="497"/>
        <v>0</v>
      </c>
      <c r="BB1288" s="2">
        <f t="shared" si="498"/>
        <v>0</v>
      </c>
      <c r="BC1288" s="2">
        <f t="shared" si="499"/>
        <v>0</v>
      </c>
      <c r="BD1288" s="2">
        <f t="shared" si="500"/>
        <v>0</v>
      </c>
      <c r="BE1288" s="2">
        <f t="shared" si="501"/>
        <v>0</v>
      </c>
      <c r="BF1288" s="2">
        <f t="shared" si="502"/>
        <v>0</v>
      </c>
      <c r="BG1288" s="2">
        <f t="shared" si="503"/>
        <v>0</v>
      </c>
      <c r="BH1288" s="2">
        <f t="shared" si="504"/>
        <v>0</v>
      </c>
    </row>
    <row r="1289" spans="1:60" x14ac:dyDescent="0.25">
      <c r="A1289" s="1" t="s">
        <v>371</v>
      </c>
      <c r="B1289" s="1" t="s">
        <v>183</v>
      </c>
      <c r="C1289" s="1" t="s">
        <v>341</v>
      </c>
      <c r="D1289" s="1" t="s">
        <v>571</v>
      </c>
      <c r="E1289" s="1" t="s">
        <v>372</v>
      </c>
      <c r="F1289" s="1" t="s">
        <v>373</v>
      </c>
      <c r="G1289" s="1" t="s">
        <v>144</v>
      </c>
      <c r="H1289" s="1" t="s">
        <v>17</v>
      </c>
      <c r="I1289" s="1" t="s">
        <v>459</v>
      </c>
      <c r="J1289" s="1" t="s">
        <v>46</v>
      </c>
      <c r="K1289" s="1" t="s">
        <v>16</v>
      </c>
      <c r="L1289" s="1" t="s">
        <v>19</v>
      </c>
      <c r="M1289" s="2" t="str">
        <f t="shared" si="485"/>
        <v>UK9010081</v>
      </c>
      <c r="N1289" s="2" t="str">
        <f t="shared" si="486"/>
        <v>Exe Estuary</v>
      </c>
      <c r="O1289" s="2" t="str">
        <f t="shared" si="487"/>
        <v>SPA</v>
      </c>
      <c r="P1289" s="2" t="str">
        <f t="shared" si="488"/>
        <v>A2.4</v>
      </c>
      <c r="Q1289"/>
      <c r="R1289"/>
      <c r="S1289"/>
      <c r="T1289"/>
      <c r="U1289" s="9">
        <f t="shared" si="489"/>
        <v>0</v>
      </c>
      <c r="V1289" s="9">
        <f t="shared" si="490"/>
        <v>0</v>
      </c>
      <c r="W1289" s="9">
        <f t="shared" si="491"/>
        <v>0</v>
      </c>
      <c r="X1289" s="9">
        <f t="shared" si="492"/>
        <v>0</v>
      </c>
      <c r="Y1289" s="9">
        <f t="shared" si="493"/>
        <v>0</v>
      </c>
      <c r="Z1289" s="9">
        <f t="shared" si="494"/>
        <v>0</v>
      </c>
      <c r="AA1289" s="9">
        <f t="shared" si="495"/>
        <v>0</v>
      </c>
      <c r="AB1289" s="9">
        <f t="shared" si="496"/>
        <v>0</v>
      </c>
      <c r="AN1289" s="10" t="str">
        <f t="shared" si="481"/>
        <v/>
      </c>
      <c r="AO1289" s="10">
        <f t="shared" si="482"/>
        <v>0</v>
      </c>
      <c r="AP1289" s="9" t="str">
        <f>IFERROR(VLOOKUP($AN1289,'Introduction probability'!$A$1:$L$128,5,FALSE),"0")</f>
        <v>0</v>
      </c>
      <c r="AQ1289" s="9" t="str">
        <f>IFERROR(VLOOKUP($AN1289,'Introduction probability'!$A$1:$L$128,6,FALSE),"0")</f>
        <v>0</v>
      </c>
      <c r="AR1289" s="9" t="str">
        <f>IFERROR(VLOOKUP($AN1289,'Introduction probability'!$A$1:$L$128,7,FALSE),"0")</f>
        <v>0</v>
      </c>
      <c r="AS1289" s="9" t="str">
        <f>IFERROR(VLOOKUP($AN1289,'Introduction probability'!$A$1:$L$128,8,FALSE),"0")</f>
        <v>0</v>
      </c>
      <c r="AT1289" s="9" t="str">
        <f>IFERROR(VLOOKUP($AN1289,'Introduction probability'!$A$1:$L$128,9,FALSE),"0")</f>
        <v>0</v>
      </c>
      <c r="AU1289" s="9" t="str">
        <f>IFERROR(VLOOKUP($AN1289,'Introduction probability'!$A$1:$L$128,10,FALSE),"0")</f>
        <v>0</v>
      </c>
      <c r="AV1289" s="9" t="str">
        <f>IFERROR(VLOOKUP($AN1289,'Introduction probability'!$A$1:$L$128,11,FALSE),"0")</f>
        <v>0</v>
      </c>
      <c r="AW1289" s="9" t="str">
        <f>IFERROR(VLOOKUP($AN1289,'Introduction probability'!$A$1:$L$128,12,FALSE),"0")</f>
        <v>0</v>
      </c>
      <c r="AY1289" s="2">
        <f t="shared" si="483"/>
        <v>0</v>
      </c>
      <c r="AZ1289" s="2">
        <f t="shared" si="484"/>
        <v>0</v>
      </c>
      <c r="BA1289" s="2">
        <f t="shared" si="497"/>
        <v>0</v>
      </c>
      <c r="BB1289" s="2">
        <f t="shared" si="498"/>
        <v>0</v>
      </c>
      <c r="BC1289" s="2">
        <f t="shared" si="499"/>
        <v>0</v>
      </c>
      <c r="BD1289" s="2">
        <f t="shared" si="500"/>
        <v>0</v>
      </c>
      <c r="BE1289" s="2">
        <f t="shared" si="501"/>
        <v>0</v>
      </c>
      <c r="BF1289" s="2">
        <f t="shared" si="502"/>
        <v>0</v>
      </c>
      <c r="BG1289" s="2">
        <f t="shared" si="503"/>
        <v>0</v>
      </c>
      <c r="BH1289" s="2">
        <f t="shared" si="504"/>
        <v>0</v>
      </c>
    </row>
    <row r="1290" spans="1:60" x14ac:dyDescent="0.25">
      <c r="A1290" s="1" t="s">
        <v>371</v>
      </c>
      <c r="B1290" s="1" t="s">
        <v>183</v>
      </c>
      <c r="C1290" s="1" t="s">
        <v>341</v>
      </c>
      <c r="D1290" s="1" t="s">
        <v>571</v>
      </c>
      <c r="E1290" s="1" t="s">
        <v>372</v>
      </c>
      <c r="F1290" s="1" t="s">
        <v>373</v>
      </c>
      <c r="G1290" s="1" t="s">
        <v>144</v>
      </c>
      <c r="H1290" s="1" t="s">
        <v>17</v>
      </c>
      <c r="I1290" s="1" t="s">
        <v>444</v>
      </c>
      <c r="J1290" s="1" t="s">
        <v>27</v>
      </c>
      <c r="K1290" s="1" t="s">
        <v>16</v>
      </c>
      <c r="L1290" s="1" t="s">
        <v>19</v>
      </c>
      <c r="M1290" s="2" t="str">
        <f t="shared" si="485"/>
        <v>UK9010081</v>
      </c>
      <c r="N1290" s="2" t="str">
        <f t="shared" si="486"/>
        <v>Exe Estuary</v>
      </c>
      <c r="O1290" s="2" t="str">
        <f t="shared" si="487"/>
        <v>SPA</v>
      </c>
      <c r="P1290" s="2" t="str">
        <f t="shared" si="488"/>
        <v>A2.3</v>
      </c>
      <c r="Q1290"/>
      <c r="R1290"/>
      <c r="S1290"/>
      <c r="T1290"/>
      <c r="U1290" s="9">
        <f t="shared" si="489"/>
        <v>0</v>
      </c>
      <c r="V1290" s="9">
        <f t="shared" si="490"/>
        <v>0</v>
      </c>
      <c r="W1290" s="9">
        <f t="shared" si="491"/>
        <v>0</v>
      </c>
      <c r="X1290" s="9">
        <f t="shared" si="492"/>
        <v>0</v>
      </c>
      <c r="Y1290" s="9">
        <f t="shared" si="493"/>
        <v>0</v>
      </c>
      <c r="Z1290" s="9">
        <f t="shared" si="494"/>
        <v>0</v>
      </c>
      <c r="AA1290" s="9">
        <f t="shared" si="495"/>
        <v>0</v>
      </c>
      <c r="AB1290" s="9">
        <f t="shared" si="496"/>
        <v>0</v>
      </c>
      <c r="AN1290" s="10" t="str">
        <f t="shared" si="481"/>
        <v/>
      </c>
      <c r="AO1290" s="10">
        <f t="shared" si="482"/>
        <v>0</v>
      </c>
      <c r="AP1290" s="9" t="str">
        <f>IFERROR(VLOOKUP($AN1290,'Introduction probability'!$A$1:$L$128,5,FALSE),"0")</f>
        <v>0</v>
      </c>
      <c r="AQ1290" s="9" t="str">
        <f>IFERROR(VLOOKUP($AN1290,'Introduction probability'!$A$1:$L$128,6,FALSE),"0")</f>
        <v>0</v>
      </c>
      <c r="AR1290" s="9" t="str">
        <f>IFERROR(VLOOKUP($AN1290,'Introduction probability'!$A$1:$L$128,7,FALSE),"0")</f>
        <v>0</v>
      </c>
      <c r="AS1290" s="9" t="str">
        <f>IFERROR(VLOOKUP($AN1290,'Introduction probability'!$A$1:$L$128,8,FALSE),"0")</f>
        <v>0</v>
      </c>
      <c r="AT1290" s="9" t="str">
        <f>IFERROR(VLOOKUP($AN1290,'Introduction probability'!$A$1:$L$128,9,FALSE),"0")</f>
        <v>0</v>
      </c>
      <c r="AU1290" s="9" t="str">
        <f>IFERROR(VLOOKUP($AN1290,'Introduction probability'!$A$1:$L$128,10,FALSE),"0")</f>
        <v>0</v>
      </c>
      <c r="AV1290" s="9" t="str">
        <f>IFERROR(VLOOKUP($AN1290,'Introduction probability'!$A$1:$L$128,11,FALSE),"0")</f>
        <v>0</v>
      </c>
      <c r="AW1290" s="9" t="str">
        <f>IFERROR(VLOOKUP($AN1290,'Introduction probability'!$A$1:$L$128,12,FALSE),"0")</f>
        <v>0</v>
      </c>
      <c r="AY1290" s="2">
        <f t="shared" si="483"/>
        <v>0</v>
      </c>
      <c r="AZ1290" s="2">
        <f t="shared" si="484"/>
        <v>0</v>
      </c>
      <c r="BA1290" s="2">
        <f t="shared" si="497"/>
        <v>0</v>
      </c>
      <c r="BB1290" s="2">
        <f t="shared" si="498"/>
        <v>0</v>
      </c>
      <c r="BC1290" s="2">
        <f t="shared" si="499"/>
        <v>0</v>
      </c>
      <c r="BD1290" s="2">
        <f t="shared" si="500"/>
        <v>0</v>
      </c>
      <c r="BE1290" s="2">
        <f t="shared" si="501"/>
        <v>0</v>
      </c>
      <c r="BF1290" s="2">
        <f t="shared" si="502"/>
        <v>0</v>
      </c>
      <c r="BG1290" s="2">
        <f t="shared" si="503"/>
        <v>0</v>
      </c>
      <c r="BH1290" s="2">
        <f t="shared" si="504"/>
        <v>0</v>
      </c>
    </row>
    <row r="1291" spans="1:60" x14ac:dyDescent="0.25">
      <c r="A1291" s="1" t="s">
        <v>371</v>
      </c>
      <c r="B1291" s="1" t="s">
        <v>183</v>
      </c>
      <c r="C1291" s="1" t="s">
        <v>341</v>
      </c>
      <c r="D1291" s="1" t="s">
        <v>571</v>
      </c>
      <c r="E1291" s="1" t="s">
        <v>372</v>
      </c>
      <c r="F1291" s="1" t="s">
        <v>373</v>
      </c>
      <c r="G1291" s="1" t="s">
        <v>144</v>
      </c>
      <c r="H1291" s="1" t="s">
        <v>17</v>
      </c>
      <c r="I1291" s="1" t="s">
        <v>595</v>
      </c>
      <c r="J1291" s="1" t="s">
        <v>155</v>
      </c>
      <c r="K1291" s="1" t="s">
        <v>16</v>
      </c>
      <c r="L1291" s="1" t="s">
        <v>19</v>
      </c>
      <c r="M1291" s="2" t="str">
        <f t="shared" si="485"/>
        <v>UK9010081</v>
      </c>
      <c r="N1291" s="2" t="str">
        <f t="shared" si="486"/>
        <v>Exe Estuary</v>
      </c>
      <c r="O1291" s="2" t="str">
        <f t="shared" si="487"/>
        <v>SPA</v>
      </c>
      <c r="P1291" s="2" t="str">
        <f t="shared" si="488"/>
        <v>A1</v>
      </c>
      <c r="Q1291"/>
      <c r="R1291"/>
      <c r="S1291"/>
      <c r="T1291"/>
      <c r="U1291" s="9">
        <f t="shared" si="489"/>
        <v>0</v>
      </c>
      <c r="V1291" s="9">
        <f t="shared" si="490"/>
        <v>0</v>
      </c>
      <c r="W1291" s="9">
        <f t="shared" si="491"/>
        <v>0</v>
      </c>
      <c r="X1291" s="9">
        <f t="shared" si="492"/>
        <v>0</v>
      </c>
      <c r="Y1291" s="9">
        <f t="shared" si="493"/>
        <v>0</v>
      </c>
      <c r="Z1291" s="9">
        <f t="shared" si="494"/>
        <v>0</v>
      </c>
      <c r="AA1291" s="9">
        <f t="shared" si="495"/>
        <v>0</v>
      </c>
      <c r="AB1291" s="9">
        <f t="shared" si="496"/>
        <v>0</v>
      </c>
      <c r="AN1291" s="10" t="str">
        <f t="shared" si="481"/>
        <v/>
      </c>
      <c r="AO1291" s="10">
        <f t="shared" si="482"/>
        <v>0</v>
      </c>
      <c r="AP1291" s="9" t="str">
        <f>IFERROR(VLOOKUP($AN1291,'Introduction probability'!$A$1:$L$128,5,FALSE),"0")</f>
        <v>0</v>
      </c>
      <c r="AQ1291" s="9" t="str">
        <f>IFERROR(VLOOKUP($AN1291,'Introduction probability'!$A$1:$L$128,6,FALSE),"0")</f>
        <v>0</v>
      </c>
      <c r="AR1291" s="9" t="str">
        <f>IFERROR(VLOOKUP($AN1291,'Introduction probability'!$A$1:$L$128,7,FALSE),"0")</f>
        <v>0</v>
      </c>
      <c r="AS1291" s="9" t="str">
        <f>IFERROR(VLOOKUP($AN1291,'Introduction probability'!$A$1:$L$128,8,FALSE),"0")</f>
        <v>0</v>
      </c>
      <c r="AT1291" s="9" t="str">
        <f>IFERROR(VLOOKUP($AN1291,'Introduction probability'!$A$1:$L$128,9,FALSE),"0")</f>
        <v>0</v>
      </c>
      <c r="AU1291" s="9" t="str">
        <f>IFERROR(VLOOKUP($AN1291,'Introduction probability'!$A$1:$L$128,10,FALSE),"0")</f>
        <v>0</v>
      </c>
      <c r="AV1291" s="9" t="str">
        <f>IFERROR(VLOOKUP($AN1291,'Introduction probability'!$A$1:$L$128,11,FALSE),"0")</f>
        <v>0</v>
      </c>
      <c r="AW1291" s="9" t="str">
        <f>IFERROR(VLOOKUP($AN1291,'Introduction probability'!$A$1:$L$128,12,FALSE),"0")</f>
        <v>0</v>
      </c>
      <c r="AY1291" s="2">
        <f t="shared" si="483"/>
        <v>0</v>
      </c>
      <c r="AZ1291" s="2">
        <f t="shared" si="484"/>
        <v>0</v>
      </c>
      <c r="BA1291" s="2">
        <f t="shared" si="497"/>
        <v>0</v>
      </c>
      <c r="BB1291" s="2">
        <f t="shared" si="498"/>
        <v>0</v>
      </c>
      <c r="BC1291" s="2">
        <f t="shared" si="499"/>
        <v>0</v>
      </c>
      <c r="BD1291" s="2">
        <f t="shared" si="500"/>
        <v>0</v>
      </c>
      <c r="BE1291" s="2">
        <f t="shared" si="501"/>
        <v>0</v>
      </c>
      <c r="BF1291" s="2">
        <f t="shared" si="502"/>
        <v>0</v>
      </c>
      <c r="BG1291" s="2">
        <f t="shared" si="503"/>
        <v>0</v>
      </c>
      <c r="BH1291" s="2">
        <f t="shared" si="504"/>
        <v>0</v>
      </c>
    </row>
    <row r="1292" spans="1:60" x14ac:dyDescent="0.25">
      <c r="A1292" s="1" t="s">
        <v>371</v>
      </c>
      <c r="B1292" s="1" t="s">
        <v>183</v>
      </c>
      <c r="C1292" s="1" t="s">
        <v>341</v>
      </c>
      <c r="D1292" s="1" t="s">
        <v>571</v>
      </c>
      <c r="E1292" s="1" t="s">
        <v>372</v>
      </c>
      <c r="F1292" s="1" t="s">
        <v>373</v>
      </c>
      <c r="G1292" s="1" t="s">
        <v>144</v>
      </c>
      <c r="H1292" s="1" t="s">
        <v>17</v>
      </c>
      <c r="I1292" s="1" t="s">
        <v>465</v>
      </c>
      <c r="J1292" s="1" t="s">
        <v>56</v>
      </c>
      <c r="K1292" s="1" t="s">
        <v>16</v>
      </c>
      <c r="L1292" s="1" t="s">
        <v>19</v>
      </c>
      <c r="M1292" s="2" t="str">
        <f t="shared" si="485"/>
        <v>UK9010081</v>
      </c>
      <c r="N1292" s="2" t="str">
        <f t="shared" si="486"/>
        <v>Exe Estuary</v>
      </c>
      <c r="O1292" s="2" t="str">
        <f t="shared" si="487"/>
        <v>SPA</v>
      </c>
      <c r="P1292" s="2" t="str">
        <f t="shared" si="488"/>
        <v>A2.2</v>
      </c>
      <c r="Q1292"/>
      <c r="R1292"/>
      <c r="S1292"/>
      <c r="T1292"/>
      <c r="U1292" s="9">
        <f t="shared" si="489"/>
        <v>0</v>
      </c>
      <c r="V1292" s="9">
        <f t="shared" si="490"/>
        <v>0</v>
      </c>
      <c r="W1292" s="9">
        <f t="shared" si="491"/>
        <v>0</v>
      </c>
      <c r="X1292" s="9">
        <f t="shared" si="492"/>
        <v>0</v>
      </c>
      <c r="Y1292" s="9">
        <f t="shared" si="493"/>
        <v>0</v>
      </c>
      <c r="Z1292" s="9">
        <f t="shared" si="494"/>
        <v>0</v>
      </c>
      <c r="AA1292" s="9">
        <f t="shared" si="495"/>
        <v>0</v>
      </c>
      <c r="AB1292" s="9">
        <f t="shared" si="496"/>
        <v>0</v>
      </c>
      <c r="AN1292" s="10" t="str">
        <f t="shared" si="481"/>
        <v/>
      </c>
      <c r="AO1292" s="10">
        <f t="shared" si="482"/>
        <v>0</v>
      </c>
      <c r="AP1292" s="9" t="str">
        <f>IFERROR(VLOOKUP($AN1292,'Introduction probability'!$A$1:$L$128,5,FALSE),"0")</f>
        <v>0</v>
      </c>
      <c r="AQ1292" s="9" t="str">
        <f>IFERROR(VLOOKUP($AN1292,'Introduction probability'!$A$1:$L$128,6,FALSE),"0")</f>
        <v>0</v>
      </c>
      <c r="AR1292" s="9" t="str">
        <f>IFERROR(VLOOKUP($AN1292,'Introduction probability'!$A$1:$L$128,7,FALSE),"0")</f>
        <v>0</v>
      </c>
      <c r="AS1292" s="9" t="str">
        <f>IFERROR(VLOOKUP($AN1292,'Introduction probability'!$A$1:$L$128,8,FALSE),"0")</f>
        <v>0</v>
      </c>
      <c r="AT1292" s="9" t="str">
        <f>IFERROR(VLOOKUP($AN1292,'Introduction probability'!$A$1:$L$128,9,FALSE),"0")</f>
        <v>0</v>
      </c>
      <c r="AU1292" s="9" t="str">
        <f>IFERROR(VLOOKUP($AN1292,'Introduction probability'!$A$1:$L$128,10,FALSE),"0")</f>
        <v>0</v>
      </c>
      <c r="AV1292" s="9" t="str">
        <f>IFERROR(VLOOKUP($AN1292,'Introduction probability'!$A$1:$L$128,11,FALSE),"0")</f>
        <v>0</v>
      </c>
      <c r="AW1292" s="9" t="str">
        <f>IFERROR(VLOOKUP($AN1292,'Introduction probability'!$A$1:$L$128,12,FALSE),"0")</f>
        <v>0</v>
      </c>
      <c r="AY1292" s="2">
        <f t="shared" si="483"/>
        <v>0</v>
      </c>
      <c r="AZ1292" s="2">
        <f t="shared" si="484"/>
        <v>0</v>
      </c>
      <c r="BA1292" s="2">
        <f t="shared" si="497"/>
        <v>0</v>
      </c>
      <c r="BB1292" s="2">
        <f t="shared" si="498"/>
        <v>0</v>
      </c>
      <c r="BC1292" s="2">
        <f t="shared" si="499"/>
        <v>0</v>
      </c>
      <c r="BD1292" s="2">
        <f t="shared" si="500"/>
        <v>0</v>
      </c>
      <c r="BE1292" s="2">
        <f t="shared" si="501"/>
        <v>0</v>
      </c>
      <c r="BF1292" s="2">
        <f t="shared" si="502"/>
        <v>0</v>
      </c>
      <c r="BG1292" s="2">
        <f t="shared" si="503"/>
        <v>0</v>
      </c>
      <c r="BH1292" s="2">
        <f t="shared" si="504"/>
        <v>0</v>
      </c>
    </row>
    <row r="1293" spans="1:60" x14ac:dyDescent="0.25">
      <c r="A1293" s="1" t="s">
        <v>371</v>
      </c>
      <c r="B1293" s="1" t="s">
        <v>183</v>
      </c>
      <c r="C1293" s="1" t="s">
        <v>341</v>
      </c>
      <c r="D1293" s="1" t="s">
        <v>571</v>
      </c>
      <c r="E1293" s="1" t="s">
        <v>372</v>
      </c>
      <c r="F1293" s="1" t="s">
        <v>373</v>
      </c>
      <c r="G1293" s="1" t="s">
        <v>144</v>
      </c>
      <c r="H1293" s="1" t="s">
        <v>17</v>
      </c>
      <c r="I1293" s="1" t="s">
        <v>597</v>
      </c>
      <c r="J1293" s="1" t="s">
        <v>188</v>
      </c>
      <c r="K1293" s="1" t="s">
        <v>16</v>
      </c>
      <c r="L1293" s="1" t="s">
        <v>19</v>
      </c>
      <c r="M1293" s="2" t="str">
        <f t="shared" si="485"/>
        <v>UK9010081</v>
      </c>
      <c r="N1293" s="2" t="str">
        <f t="shared" si="486"/>
        <v>Exe Estuary</v>
      </c>
      <c r="O1293" s="2" t="str">
        <f t="shared" si="487"/>
        <v>SPA</v>
      </c>
      <c r="P1293" s="2" t="str">
        <f t="shared" si="488"/>
        <v>A2.61</v>
      </c>
      <c r="Q1293"/>
      <c r="R1293"/>
      <c r="S1293"/>
      <c r="T1293"/>
      <c r="U1293" s="9">
        <f t="shared" si="489"/>
        <v>0</v>
      </c>
      <c r="V1293" s="9">
        <f t="shared" si="490"/>
        <v>0</v>
      </c>
      <c r="W1293" s="9">
        <f t="shared" si="491"/>
        <v>0</v>
      </c>
      <c r="X1293" s="9">
        <f t="shared" si="492"/>
        <v>0</v>
      </c>
      <c r="Y1293" s="9">
        <f t="shared" si="493"/>
        <v>0</v>
      </c>
      <c r="Z1293" s="9">
        <f t="shared" si="494"/>
        <v>0</v>
      </c>
      <c r="AA1293" s="9">
        <f t="shared" si="495"/>
        <v>0</v>
      </c>
      <c r="AB1293" s="9">
        <f t="shared" si="496"/>
        <v>0</v>
      </c>
      <c r="AN1293" s="10" t="str">
        <f t="shared" si="481"/>
        <v/>
      </c>
      <c r="AO1293" s="10">
        <f t="shared" si="482"/>
        <v>0</v>
      </c>
      <c r="AP1293" s="9" t="str">
        <f>IFERROR(VLOOKUP($AN1293,'Introduction probability'!$A$1:$L$128,5,FALSE),"0")</f>
        <v>0</v>
      </c>
      <c r="AQ1293" s="9" t="str">
        <f>IFERROR(VLOOKUP($AN1293,'Introduction probability'!$A$1:$L$128,6,FALSE),"0")</f>
        <v>0</v>
      </c>
      <c r="AR1293" s="9" t="str">
        <f>IFERROR(VLOOKUP($AN1293,'Introduction probability'!$A$1:$L$128,7,FALSE),"0")</f>
        <v>0</v>
      </c>
      <c r="AS1293" s="9" t="str">
        <f>IFERROR(VLOOKUP($AN1293,'Introduction probability'!$A$1:$L$128,8,FALSE),"0")</f>
        <v>0</v>
      </c>
      <c r="AT1293" s="9" t="str">
        <f>IFERROR(VLOOKUP($AN1293,'Introduction probability'!$A$1:$L$128,9,FALSE),"0")</f>
        <v>0</v>
      </c>
      <c r="AU1293" s="9" t="str">
        <f>IFERROR(VLOOKUP($AN1293,'Introduction probability'!$A$1:$L$128,10,FALSE),"0")</f>
        <v>0</v>
      </c>
      <c r="AV1293" s="9" t="str">
        <f>IFERROR(VLOOKUP($AN1293,'Introduction probability'!$A$1:$L$128,11,FALSE),"0")</f>
        <v>0</v>
      </c>
      <c r="AW1293" s="9" t="str">
        <f>IFERROR(VLOOKUP($AN1293,'Introduction probability'!$A$1:$L$128,12,FALSE),"0")</f>
        <v>0</v>
      </c>
      <c r="AY1293" s="2">
        <f t="shared" si="483"/>
        <v>0</v>
      </c>
      <c r="AZ1293" s="2">
        <f t="shared" si="484"/>
        <v>0</v>
      </c>
      <c r="BA1293" s="2">
        <f t="shared" si="497"/>
        <v>0</v>
      </c>
      <c r="BB1293" s="2">
        <f t="shared" si="498"/>
        <v>0</v>
      </c>
      <c r="BC1293" s="2">
        <f t="shared" si="499"/>
        <v>0</v>
      </c>
      <c r="BD1293" s="2">
        <f t="shared" si="500"/>
        <v>0</v>
      </c>
      <c r="BE1293" s="2">
        <f t="shared" si="501"/>
        <v>0</v>
      </c>
      <c r="BF1293" s="2">
        <f t="shared" si="502"/>
        <v>0</v>
      </c>
      <c r="BG1293" s="2">
        <f t="shared" si="503"/>
        <v>0</v>
      </c>
      <c r="BH1293" s="2">
        <f t="shared" si="504"/>
        <v>0</v>
      </c>
    </row>
    <row r="1294" spans="1:60" x14ac:dyDescent="0.25">
      <c r="A1294" s="1" t="s">
        <v>371</v>
      </c>
      <c r="B1294" s="1" t="s">
        <v>183</v>
      </c>
      <c r="C1294" s="1" t="s">
        <v>341</v>
      </c>
      <c r="D1294" s="1" t="s">
        <v>571</v>
      </c>
      <c r="E1294" s="1" t="s">
        <v>372</v>
      </c>
      <c r="F1294" s="1" t="s">
        <v>373</v>
      </c>
      <c r="G1294" s="1" t="s">
        <v>144</v>
      </c>
      <c r="H1294" s="1" t="s">
        <v>17</v>
      </c>
      <c r="I1294" s="1" t="s">
        <v>625</v>
      </c>
      <c r="J1294" s="1" t="s">
        <v>273</v>
      </c>
      <c r="K1294" s="1" t="s">
        <v>16</v>
      </c>
      <c r="L1294" s="1" t="s">
        <v>19</v>
      </c>
      <c r="M1294" s="2" t="str">
        <f t="shared" si="485"/>
        <v>UK9010081</v>
      </c>
      <c r="N1294" s="2" t="str">
        <f t="shared" si="486"/>
        <v>Exe Estuary</v>
      </c>
      <c r="O1294" s="2" t="str">
        <f t="shared" si="487"/>
        <v>SPA</v>
      </c>
      <c r="P1294" s="2" t="str">
        <f t="shared" si="488"/>
        <v>SF_SH_3</v>
      </c>
      <c r="Q1294"/>
      <c r="R1294"/>
      <c r="S1294"/>
      <c r="T1294"/>
      <c r="U1294" s="9">
        <f t="shared" si="489"/>
        <v>0</v>
      </c>
      <c r="V1294" s="9">
        <f t="shared" si="490"/>
        <v>0</v>
      </c>
      <c r="W1294" s="9">
        <f t="shared" si="491"/>
        <v>0</v>
      </c>
      <c r="X1294" s="9">
        <f t="shared" si="492"/>
        <v>0</v>
      </c>
      <c r="Y1294" s="9">
        <f t="shared" si="493"/>
        <v>0</v>
      </c>
      <c r="Z1294" s="9">
        <f t="shared" si="494"/>
        <v>0</v>
      </c>
      <c r="AA1294" s="9">
        <f t="shared" si="495"/>
        <v>0</v>
      </c>
      <c r="AB1294" s="9">
        <f t="shared" si="496"/>
        <v>0</v>
      </c>
      <c r="AN1294" s="10" t="str">
        <f t="shared" si="481"/>
        <v/>
      </c>
      <c r="AO1294" s="10">
        <f t="shared" si="482"/>
        <v>0</v>
      </c>
      <c r="AP1294" s="9" t="str">
        <f>IFERROR(VLOOKUP($AN1294,'Introduction probability'!$A$1:$L$128,5,FALSE),"0")</f>
        <v>0</v>
      </c>
      <c r="AQ1294" s="9" t="str">
        <f>IFERROR(VLOOKUP($AN1294,'Introduction probability'!$A$1:$L$128,6,FALSE),"0")</f>
        <v>0</v>
      </c>
      <c r="AR1294" s="9" t="str">
        <f>IFERROR(VLOOKUP($AN1294,'Introduction probability'!$A$1:$L$128,7,FALSE),"0")</f>
        <v>0</v>
      </c>
      <c r="AS1294" s="9" t="str">
        <f>IFERROR(VLOOKUP($AN1294,'Introduction probability'!$A$1:$L$128,8,FALSE),"0")</f>
        <v>0</v>
      </c>
      <c r="AT1294" s="9" t="str">
        <f>IFERROR(VLOOKUP($AN1294,'Introduction probability'!$A$1:$L$128,9,FALSE),"0")</f>
        <v>0</v>
      </c>
      <c r="AU1294" s="9" t="str">
        <f>IFERROR(VLOOKUP($AN1294,'Introduction probability'!$A$1:$L$128,10,FALSE),"0")</f>
        <v>0</v>
      </c>
      <c r="AV1294" s="9" t="str">
        <f>IFERROR(VLOOKUP($AN1294,'Introduction probability'!$A$1:$L$128,11,FALSE),"0")</f>
        <v>0</v>
      </c>
      <c r="AW1294" s="9" t="str">
        <f>IFERROR(VLOOKUP($AN1294,'Introduction probability'!$A$1:$L$128,12,FALSE),"0")</f>
        <v>0</v>
      </c>
      <c r="AY1294" s="2">
        <f t="shared" si="483"/>
        <v>0</v>
      </c>
      <c r="AZ1294" s="2">
        <f t="shared" si="484"/>
        <v>0</v>
      </c>
      <c r="BA1294" s="2">
        <f t="shared" si="497"/>
        <v>0</v>
      </c>
      <c r="BB1294" s="2">
        <f t="shared" si="498"/>
        <v>0</v>
      </c>
      <c r="BC1294" s="2">
        <f t="shared" si="499"/>
        <v>0</v>
      </c>
      <c r="BD1294" s="2">
        <f t="shared" si="500"/>
        <v>0</v>
      </c>
      <c r="BE1294" s="2">
        <f t="shared" si="501"/>
        <v>0</v>
      </c>
      <c r="BF1294" s="2">
        <f t="shared" si="502"/>
        <v>0</v>
      </c>
      <c r="BG1294" s="2">
        <f t="shared" si="503"/>
        <v>0</v>
      </c>
      <c r="BH1294" s="2">
        <f t="shared" si="504"/>
        <v>0</v>
      </c>
    </row>
    <row r="1295" spans="1:60" x14ac:dyDescent="0.25">
      <c r="A1295" s="1" t="s">
        <v>371</v>
      </c>
      <c r="B1295" s="1" t="s">
        <v>183</v>
      </c>
      <c r="C1295" s="1" t="s">
        <v>341</v>
      </c>
      <c r="D1295" s="1" t="s">
        <v>571</v>
      </c>
      <c r="E1295" s="1" t="s">
        <v>372</v>
      </c>
      <c r="F1295" s="1" t="s">
        <v>373</v>
      </c>
      <c r="G1295" s="1" t="s">
        <v>144</v>
      </c>
      <c r="H1295" s="1" t="s">
        <v>17</v>
      </c>
      <c r="I1295" s="1" t="s">
        <v>626</v>
      </c>
      <c r="J1295" s="1" t="s">
        <v>290</v>
      </c>
      <c r="K1295" s="1" t="s">
        <v>16</v>
      </c>
      <c r="L1295" s="1" t="s">
        <v>19</v>
      </c>
      <c r="M1295" s="2" t="str">
        <f t="shared" si="485"/>
        <v>UK9010081</v>
      </c>
      <c r="N1295" s="2" t="str">
        <f t="shared" si="486"/>
        <v>Exe Estuary</v>
      </c>
      <c r="O1295" s="2" t="str">
        <f t="shared" si="487"/>
        <v>SPA</v>
      </c>
      <c r="P1295" s="2" t="str">
        <f t="shared" si="488"/>
        <v>SF_SH_6</v>
      </c>
      <c r="Q1295"/>
      <c r="R1295"/>
      <c r="S1295"/>
      <c r="T1295"/>
      <c r="U1295" s="9">
        <f t="shared" si="489"/>
        <v>0</v>
      </c>
      <c r="V1295" s="9">
        <f t="shared" si="490"/>
        <v>0</v>
      </c>
      <c r="W1295" s="9">
        <f t="shared" si="491"/>
        <v>0</v>
      </c>
      <c r="X1295" s="9">
        <f t="shared" si="492"/>
        <v>0</v>
      </c>
      <c r="Y1295" s="9">
        <f t="shared" si="493"/>
        <v>0</v>
      </c>
      <c r="Z1295" s="9">
        <f t="shared" si="494"/>
        <v>0</v>
      </c>
      <c r="AA1295" s="9">
        <f t="shared" si="495"/>
        <v>0</v>
      </c>
      <c r="AB1295" s="9">
        <f t="shared" si="496"/>
        <v>0</v>
      </c>
      <c r="AN1295" s="10" t="str">
        <f t="shared" si="481"/>
        <v/>
      </c>
      <c r="AO1295" s="10">
        <f t="shared" si="482"/>
        <v>0</v>
      </c>
      <c r="AP1295" s="9" t="str">
        <f>IFERROR(VLOOKUP($AN1295,'Introduction probability'!$A$1:$L$128,5,FALSE),"0")</f>
        <v>0</v>
      </c>
      <c r="AQ1295" s="9" t="str">
        <f>IFERROR(VLOOKUP($AN1295,'Introduction probability'!$A$1:$L$128,6,FALSE),"0")</f>
        <v>0</v>
      </c>
      <c r="AR1295" s="9" t="str">
        <f>IFERROR(VLOOKUP($AN1295,'Introduction probability'!$A$1:$L$128,7,FALSE),"0")</f>
        <v>0</v>
      </c>
      <c r="AS1295" s="9" t="str">
        <f>IFERROR(VLOOKUP($AN1295,'Introduction probability'!$A$1:$L$128,8,FALSE),"0")</f>
        <v>0</v>
      </c>
      <c r="AT1295" s="9" t="str">
        <f>IFERROR(VLOOKUP($AN1295,'Introduction probability'!$A$1:$L$128,9,FALSE),"0")</f>
        <v>0</v>
      </c>
      <c r="AU1295" s="9" t="str">
        <f>IFERROR(VLOOKUP($AN1295,'Introduction probability'!$A$1:$L$128,10,FALSE),"0")</f>
        <v>0</v>
      </c>
      <c r="AV1295" s="9" t="str">
        <f>IFERROR(VLOOKUP($AN1295,'Introduction probability'!$A$1:$L$128,11,FALSE),"0")</f>
        <v>0</v>
      </c>
      <c r="AW1295" s="9" t="str">
        <f>IFERROR(VLOOKUP($AN1295,'Introduction probability'!$A$1:$L$128,12,FALSE),"0")</f>
        <v>0</v>
      </c>
      <c r="AY1295" s="2">
        <f t="shared" si="483"/>
        <v>0</v>
      </c>
      <c r="AZ1295" s="2">
        <f t="shared" si="484"/>
        <v>0</v>
      </c>
      <c r="BA1295" s="2">
        <f t="shared" si="497"/>
        <v>0</v>
      </c>
      <c r="BB1295" s="2">
        <f t="shared" si="498"/>
        <v>0</v>
      </c>
      <c r="BC1295" s="2">
        <f t="shared" si="499"/>
        <v>0</v>
      </c>
      <c r="BD1295" s="2">
        <f t="shared" si="500"/>
        <v>0</v>
      </c>
      <c r="BE1295" s="2">
        <f t="shared" si="501"/>
        <v>0</v>
      </c>
      <c r="BF1295" s="2">
        <f t="shared" si="502"/>
        <v>0</v>
      </c>
      <c r="BG1295" s="2">
        <f t="shared" si="503"/>
        <v>0</v>
      </c>
      <c r="BH1295" s="2">
        <f t="shared" si="504"/>
        <v>0</v>
      </c>
    </row>
    <row r="1296" spans="1:60" x14ac:dyDescent="0.25">
      <c r="A1296" s="1" t="s">
        <v>371</v>
      </c>
      <c r="B1296" s="1" t="s">
        <v>183</v>
      </c>
      <c r="C1296" s="1" t="s">
        <v>341</v>
      </c>
      <c r="D1296" s="1" t="s">
        <v>571</v>
      </c>
      <c r="E1296" s="1" t="s">
        <v>372</v>
      </c>
      <c r="F1296" s="1" t="s">
        <v>373</v>
      </c>
      <c r="G1296" s="1" t="s">
        <v>144</v>
      </c>
      <c r="H1296" s="1" t="s">
        <v>17</v>
      </c>
      <c r="I1296" s="1" t="s">
        <v>472</v>
      </c>
      <c r="J1296" s="1" t="s">
        <v>65</v>
      </c>
      <c r="K1296" s="1" t="s">
        <v>16</v>
      </c>
      <c r="L1296" s="1" t="s">
        <v>19</v>
      </c>
      <c r="M1296" s="2" t="str">
        <f t="shared" si="485"/>
        <v>UK9010081</v>
      </c>
      <c r="N1296" s="2" t="str">
        <f t="shared" si="486"/>
        <v>Exe Estuary</v>
      </c>
      <c r="O1296" s="2" t="str">
        <f t="shared" si="487"/>
        <v>SPA</v>
      </c>
      <c r="P1296" s="2" t="str">
        <f t="shared" si="488"/>
        <v>A5.1</v>
      </c>
      <c r="Q1296"/>
      <c r="R1296"/>
      <c r="S1296"/>
      <c r="T1296"/>
      <c r="U1296" s="9">
        <f t="shared" si="489"/>
        <v>0</v>
      </c>
      <c r="V1296" s="9">
        <f t="shared" si="490"/>
        <v>0</v>
      </c>
      <c r="W1296" s="9">
        <f t="shared" si="491"/>
        <v>0</v>
      </c>
      <c r="X1296" s="9">
        <f t="shared" si="492"/>
        <v>0</v>
      </c>
      <c r="Y1296" s="9">
        <f t="shared" si="493"/>
        <v>0</v>
      </c>
      <c r="Z1296" s="9">
        <f t="shared" si="494"/>
        <v>0</v>
      </c>
      <c r="AA1296" s="9">
        <f t="shared" si="495"/>
        <v>0</v>
      </c>
      <c r="AB1296" s="9">
        <f t="shared" si="496"/>
        <v>0</v>
      </c>
      <c r="AN1296" s="10" t="str">
        <f t="shared" si="481"/>
        <v/>
      </c>
      <c r="AO1296" s="10">
        <f t="shared" si="482"/>
        <v>0</v>
      </c>
      <c r="AP1296" s="9" t="str">
        <f>IFERROR(VLOOKUP($AN1296,'Introduction probability'!$A$1:$L$128,5,FALSE),"0")</f>
        <v>0</v>
      </c>
      <c r="AQ1296" s="9" t="str">
        <f>IFERROR(VLOOKUP($AN1296,'Introduction probability'!$A$1:$L$128,6,FALSE),"0")</f>
        <v>0</v>
      </c>
      <c r="AR1296" s="9" t="str">
        <f>IFERROR(VLOOKUP($AN1296,'Introduction probability'!$A$1:$L$128,7,FALSE),"0")</f>
        <v>0</v>
      </c>
      <c r="AS1296" s="9" t="str">
        <f>IFERROR(VLOOKUP($AN1296,'Introduction probability'!$A$1:$L$128,8,FALSE),"0")</f>
        <v>0</v>
      </c>
      <c r="AT1296" s="9" t="str">
        <f>IFERROR(VLOOKUP($AN1296,'Introduction probability'!$A$1:$L$128,9,FALSE),"0")</f>
        <v>0</v>
      </c>
      <c r="AU1296" s="9" t="str">
        <f>IFERROR(VLOOKUP($AN1296,'Introduction probability'!$A$1:$L$128,10,FALSE),"0")</f>
        <v>0</v>
      </c>
      <c r="AV1296" s="9" t="str">
        <f>IFERROR(VLOOKUP($AN1296,'Introduction probability'!$A$1:$L$128,11,FALSE),"0")</f>
        <v>0</v>
      </c>
      <c r="AW1296" s="9" t="str">
        <f>IFERROR(VLOOKUP($AN1296,'Introduction probability'!$A$1:$L$128,12,FALSE),"0")</f>
        <v>0</v>
      </c>
      <c r="AY1296" s="2">
        <f t="shared" si="483"/>
        <v>0</v>
      </c>
      <c r="AZ1296" s="2">
        <f t="shared" si="484"/>
        <v>0</v>
      </c>
      <c r="BA1296" s="2">
        <f t="shared" si="497"/>
        <v>0</v>
      </c>
      <c r="BB1296" s="2">
        <f t="shared" si="498"/>
        <v>0</v>
      </c>
      <c r="BC1296" s="2">
        <f t="shared" si="499"/>
        <v>0</v>
      </c>
      <c r="BD1296" s="2">
        <f t="shared" si="500"/>
        <v>0</v>
      </c>
      <c r="BE1296" s="2">
        <f t="shared" si="501"/>
        <v>0</v>
      </c>
      <c r="BF1296" s="2">
        <f t="shared" si="502"/>
        <v>0</v>
      </c>
      <c r="BG1296" s="2">
        <f t="shared" si="503"/>
        <v>0</v>
      </c>
      <c r="BH1296" s="2">
        <f t="shared" si="504"/>
        <v>0</v>
      </c>
    </row>
    <row r="1297" spans="1:60" x14ac:dyDescent="0.25">
      <c r="A1297" s="1" t="s">
        <v>371</v>
      </c>
      <c r="B1297" s="1" t="s">
        <v>183</v>
      </c>
      <c r="C1297" s="1" t="s">
        <v>341</v>
      </c>
      <c r="D1297" s="1" t="s">
        <v>571</v>
      </c>
      <c r="E1297" s="1" t="s">
        <v>372</v>
      </c>
      <c r="F1297" s="1" t="s">
        <v>373</v>
      </c>
      <c r="G1297" s="1" t="s">
        <v>144</v>
      </c>
      <c r="H1297" s="1" t="s">
        <v>17</v>
      </c>
      <c r="I1297" s="1" t="s">
        <v>455</v>
      </c>
      <c r="J1297" s="1" t="s">
        <v>40</v>
      </c>
      <c r="K1297" s="1" t="s">
        <v>16</v>
      </c>
      <c r="L1297" s="1" t="s">
        <v>19</v>
      </c>
      <c r="M1297" s="2" t="str">
        <f t="shared" si="485"/>
        <v>UK9010081</v>
      </c>
      <c r="N1297" s="2" t="str">
        <f t="shared" si="486"/>
        <v>Exe Estuary</v>
      </c>
      <c r="O1297" s="2" t="str">
        <f t="shared" si="487"/>
        <v>SPA</v>
      </c>
      <c r="P1297" s="2" t="str">
        <f t="shared" si="488"/>
        <v>A5.4</v>
      </c>
      <c r="Q1297"/>
      <c r="R1297"/>
      <c r="S1297"/>
      <c r="T1297"/>
      <c r="U1297" s="9">
        <f t="shared" si="489"/>
        <v>0</v>
      </c>
      <c r="V1297" s="9">
        <f t="shared" si="490"/>
        <v>0</v>
      </c>
      <c r="W1297" s="9">
        <f t="shared" si="491"/>
        <v>0</v>
      </c>
      <c r="X1297" s="9">
        <f t="shared" si="492"/>
        <v>0</v>
      </c>
      <c r="Y1297" s="9">
        <f t="shared" si="493"/>
        <v>0</v>
      </c>
      <c r="Z1297" s="9">
        <f t="shared" si="494"/>
        <v>0</v>
      </c>
      <c r="AA1297" s="9">
        <f t="shared" si="495"/>
        <v>0</v>
      </c>
      <c r="AB1297" s="9">
        <f t="shared" si="496"/>
        <v>0</v>
      </c>
      <c r="AN1297" s="10" t="str">
        <f t="shared" si="481"/>
        <v/>
      </c>
      <c r="AO1297" s="10">
        <f t="shared" si="482"/>
        <v>0</v>
      </c>
      <c r="AP1297" s="9" t="str">
        <f>IFERROR(VLOOKUP($AN1297,'Introduction probability'!$A$1:$L$128,5,FALSE),"0")</f>
        <v>0</v>
      </c>
      <c r="AQ1297" s="9" t="str">
        <f>IFERROR(VLOOKUP($AN1297,'Introduction probability'!$A$1:$L$128,6,FALSE),"0")</f>
        <v>0</v>
      </c>
      <c r="AR1297" s="9" t="str">
        <f>IFERROR(VLOOKUP($AN1297,'Introduction probability'!$A$1:$L$128,7,FALSE),"0")</f>
        <v>0</v>
      </c>
      <c r="AS1297" s="9" t="str">
        <f>IFERROR(VLOOKUP($AN1297,'Introduction probability'!$A$1:$L$128,8,FALSE),"0")</f>
        <v>0</v>
      </c>
      <c r="AT1297" s="9" t="str">
        <f>IFERROR(VLOOKUP($AN1297,'Introduction probability'!$A$1:$L$128,9,FALSE),"0")</f>
        <v>0</v>
      </c>
      <c r="AU1297" s="9" t="str">
        <f>IFERROR(VLOOKUP($AN1297,'Introduction probability'!$A$1:$L$128,10,FALSE),"0")</f>
        <v>0</v>
      </c>
      <c r="AV1297" s="9" t="str">
        <f>IFERROR(VLOOKUP($AN1297,'Introduction probability'!$A$1:$L$128,11,FALSE),"0")</f>
        <v>0</v>
      </c>
      <c r="AW1297" s="9" t="str">
        <f>IFERROR(VLOOKUP($AN1297,'Introduction probability'!$A$1:$L$128,12,FALSE),"0")</f>
        <v>0</v>
      </c>
      <c r="AY1297" s="2">
        <f t="shared" si="483"/>
        <v>0</v>
      </c>
      <c r="AZ1297" s="2">
        <f t="shared" si="484"/>
        <v>0</v>
      </c>
      <c r="BA1297" s="2">
        <f t="shared" si="497"/>
        <v>0</v>
      </c>
      <c r="BB1297" s="2">
        <f t="shared" si="498"/>
        <v>0</v>
      </c>
      <c r="BC1297" s="2">
        <f t="shared" si="499"/>
        <v>0</v>
      </c>
      <c r="BD1297" s="2">
        <f t="shared" si="500"/>
        <v>0</v>
      </c>
      <c r="BE1297" s="2">
        <f t="shared" si="501"/>
        <v>0</v>
      </c>
      <c r="BF1297" s="2">
        <f t="shared" si="502"/>
        <v>0</v>
      </c>
      <c r="BG1297" s="2">
        <f t="shared" si="503"/>
        <v>0</v>
      </c>
      <c r="BH1297" s="2">
        <f t="shared" si="504"/>
        <v>0</v>
      </c>
    </row>
    <row r="1298" spans="1:60" x14ac:dyDescent="0.25">
      <c r="A1298" s="1" t="s">
        <v>371</v>
      </c>
      <c r="B1298" s="1" t="s">
        <v>183</v>
      </c>
      <c r="C1298" s="1" t="s">
        <v>341</v>
      </c>
      <c r="D1298" s="1" t="s">
        <v>571</v>
      </c>
      <c r="E1298" s="1" t="s">
        <v>372</v>
      </c>
      <c r="F1298" s="1" t="s">
        <v>373</v>
      </c>
      <c r="G1298" s="1" t="s">
        <v>144</v>
      </c>
      <c r="H1298" s="1" t="s">
        <v>17</v>
      </c>
      <c r="I1298" s="1" t="s">
        <v>457</v>
      </c>
      <c r="J1298" s="1" t="s">
        <v>42</v>
      </c>
      <c r="K1298" s="1" t="s">
        <v>16</v>
      </c>
      <c r="L1298" s="1" t="s">
        <v>19</v>
      </c>
      <c r="M1298" s="2" t="str">
        <f t="shared" si="485"/>
        <v>UK9010081</v>
      </c>
      <c r="N1298" s="2" t="str">
        <f t="shared" si="486"/>
        <v>Exe Estuary</v>
      </c>
      <c r="O1298" s="2" t="str">
        <f t="shared" si="487"/>
        <v>SPA</v>
      </c>
      <c r="P1298" s="2" t="str">
        <f t="shared" si="488"/>
        <v>A5.2</v>
      </c>
      <c r="Q1298"/>
      <c r="R1298"/>
      <c r="S1298"/>
      <c r="T1298"/>
      <c r="U1298" s="9">
        <f t="shared" si="489"/>
        <v>0</v>
      </c>
      <c r="V1298" s="9">
        <f t="shared" si="490"/>
        <v>0</v>
      </c>
      <c r="W1298" s="9">
        <f t="shared" si="491"/>
        <v>0</v>
      </c>
      <c r="X1298" s="9">
        <f t="shared" si="492"/>
        <v>0</v>
      </c>
      <c r="Y1298" s="9">
        <f t="shared" si="493"/>
        <v>0</v>
      </c>
      <c r="Z1298" s="9">
        <f t="shared" si="494"/>
        <v>0</v>
      </c>
      <c r="AA1298" s="9">
        <f t="shared" si="495"/>
        <v>0</v>
      </c>
      <c r="AB1298" s="9">
        <f t="shared" si="496"/>
        <v>0</v>
      </c>
      <c r="AN1298" s="10" t="str">
        <f t="shared" si="481"/>
        <v/>
      </c>
      <c r="AO1298" s="10">
        <f t="shared" si="482"/>
        <v>0</v>
      </c>
      <c r="AP1298" s="9" t="str">
        <f>IFERROR(VLOOKUP($AN1298,'Introduction probability'!$A$1:$L$128,5,FALSE),"0")</f>
        <v>0</v>
      </c>
      <c r="AQ1298" s="9" t="str">
        <f>IFERROR(VLOOKUP($AN1298,'Introduction probability'!$A$1:$L$128,6,FALSE),"0")</f>
        <v>0</v>
      </c>
      <c r="AR1298" s="9" t="str">
        <f>IFERROR(VLOOKUP($AN1298,'Introduction probability'!$A$1:$L$128,7,FALSE),"0")</f>
        <v>0</v>
      </c>
      <c r="AS1298" s="9" t="str">
        <f>IFERROR(VLOOKUP($AN1298,'Introduction probability'!$A$1:$L$128,8,FALSE),"0")</f>
        <v>0</v>
      </c>
      <c r="AT1298" s="9" t="str">
        <f>IFERROR(VLOOKUP($AN1298,'Introduction probability'!$A$1:$L$128,9,FALSE),"0")</f>
        <v>0</v>
      </c>
      <c r="AU1298" s="9" t="str">
        <f>IFERROR(VLOOKUP($AN1298,'Introduction probability'!$A$1:$L$128,10,FALSE),"0")</f>
        <v>0</v>
      </c>
      <c r="AV1298" s="9" t="str">
        <f>IFERROR(VLOOKUP($AN1298,'Introduction probability'!$A$1:$L$128,11,FALSE),"0")</f>
        <v>0</v>
      </c>
      <c r="AW1298" s="9" t="str">
        <f>IFERROR(VLOOKUP($AN1298,'Introduction probability'!$A$1:$L$128,12,FALSE),"0")</f>
        <v>0</v>
      </c>
      <c r="AY1298" s="2">
        <f t="shared" si="483"/>
        <v>0</v>
      </c>
      <c r="AZ1298" s="2">
        <f t="shared" si="484"/>
        <v>0</v>
      </c>
      <c r="BA1298" s="2">
        <f t="shared" si="497"/>
        <v>0</v>
      </c>
      <c r="BB1298" s="2">
        <f t="shared" si="498"/>
        <v>0</v>
      </c>
      <c r="BC1298" s="2">
        <f t="shared" si="499"/>
        <v>0</v>
      </c>
      <c r="BD1298" s="2">
        <f t="shared" si="500"/>
        <v>0</v>
      </c>
      <c r="BE1298" s="2">
        <f t="shared" si="501"/>
        <v>0</v>
      </c>
      <c r="BF1298" s="2">
        <f t="shared" si="502"/>
        <v>0</v>
      </c>
      <c r="BG1298" s="2">
        <f t="shared" si="503"/>
        <v>0</v>
      </c>
      <c r="BH1298" s="2">
        <f t="shared" si="504"/>
        <v>0</v>
      </c>
    </row>
    <row r="1299" spans="1:60" x14ac:dyDescent="0.25">
      <c r="A1299" s="1" t="s">
        <v>371</v>
      </c>
      <c r="B1299" s="1" t="s">
        <v>183</v>
      </c>
      <c r="C1299" s="1" t="s">
        <v>341</v>
      </c>
      <c r="D1299" s="1" t="s">
        <v>571</v>
      </c>
      <c r="E1299" s="1" t="s">
        <v>372</v>
      </c>
      <c r="F1299" s="1" t="s">
        <v>373</v>
      </c>
      <c r="G1299" s="1" t="s">
        <v>144</v>
      </c>
      <c r="H1299" s="1" t="s">
        <v>17</v>
      </c>
      <c r="I1299" s="1" t="s">
        <v>598</v>
      </c>
      <c r="J1299" s="1" t="s">
        <v>190</v>
      </c>
      <c r="K1299" s="1" t="s">
        <v>16</v>
      </c>
      <c r="L1299" s="1" t="s">
        <v>19</v>
      </c>
      <c r="M1299" s="2" t="str">
        <f t="shared" si="485"/>
        <v>UK9010081</v>
      </c>
      <c r="N1299" s="2" t="str">
        <f t="shared" si="486"/>
        <v>Exe Estuary</v>
      </c>
      <c r="O1299" s="2" t="str">
        <f t="shared" si="487"/>
        <v>SPA</v>
      </c>
      <c r="P1299" s="2" t="str">
        <f t="shared" si="488"/>
        <v>A5.53</v>
      </c>
      <c r="Q1299"/>
      <c r="R1299"/>
      <c r="S1299"/>
      <c r="T1299"/>
      <c r="U1299" s="9">
        <f t="shared" si="489"/>
        <v>0</v>
      </c>
      <c r="V1299" s="9">
        <f t="shared" si="490"/>
        <v>0</v>
      </c>
      <c r="W1299" s="9">
        <f t="shared" si="491"/>
        <v>0</v>
      </c>
      <c r="X1299" s="9">
        <f t="shared" si="492"/>
        <v>0</v>
      </c>
      <c r="Y1299" s="9">
        <f t="shared" si="493"/>
        <v>0</v>
      </c>
      <c r="Z1299" s="9">
        <f t="shared" si="494"/>
        <v>0</v>
      </c>
      <c r="AA1299" s="9">
        <f t="shared" si="495"/>
        <v>0</v>
      </c>
      <c r="AB1299" s="9">
        <f t="shared" si="496"/>
        <v>0</v>
      </c>
      <c r="AN1299" s="10" t="str">
        <f t="shared" si="481"/>
        <v/>
      </c>
      <c r="AO1299" s="10">
        <f t="shared" si="482"/>
        <v>0</v>
      </c>
      <c r="AP1299" s="9" t="str">
        <f>IFERROR(VLOOKUP($AN1299,'Introduction probability'!$A$1:$L$128,5,FALSE),"0")</f>
        <v>0</v>
      </c>
      <c r="AQ1299" s="9" t="str">
        <f>IFERROR(VLOOKUP($AN1299,'Introduction probability'!$A$1:$L$128,6,FALSE),"0")</f>
        <v>0</v>
      </c>
      <c r="AR1299" s="9" t="str">
        <f>IFERROR(VLOOKUP($AN1299,'Introduction probability'!$A$1:$L$128,7,FALSE),"0")</f>
        <v>0</v>
      </c>
      <c r="AS1299" s="9" t="str">
        <f>IFERROR(VLOOKUP($AN1299,'Introduction probability'!$A$1:$L$128,8,FALSE),"0")</f>
        <v>0</v>
      </c>
      <c r="AT1299" s="9" t="str">
        <f>IFERROR(VLOOKUP($AN1299,'Introduction probability'!$A$1:$L$128,9,FALSE),"0")</f>
        <v>0</v>
      </c>
      <c r="AU1299" s="9" t="str">
        <f>IFERROR(VLOOKUP($AN1299,'Introduction probability'!$A$1:$L$128,10,FALSE),"0")</f>
        <v>0</v>
      </c>
      <c r="AV1299" s="9" t="str">
        <f>IFERROR(VLOOKUP($AN1299,'Introduction probability'!$A$1:$L$128,11,FALSE),"0")</f>
        <v>0</v>
      </c>
      <c r="AW1299" s="9" t="str">
        <f>IFERROR(VLOOKUP($AN1299,'Introduction probability'!$A$1:$L$128,12,FALSE),"0")</f>
        <v>0</v>
      </c>
      <c r="AY1299" s="2">
        <f t="shared" si="483"/>
        <v>0</v>
      </c>
      <c r="AZ1299" s="2">
        <f t="shared" si="484"/>
        <v>0</v>
      </c>
      <c r="BA1299" s="2">
        <f t="shared" si="497"/>
        <v>0</v>
      </c>
      <c r="BB1299" s="2">
        <f t="shared" si="498"/>
        <v>0</v>
      </c>
      <c r="BC1299" s="2">
        <f t="shared" si="499"/>
        <v>0</v>
      </c>
      <c r="BD1299" s="2">
        <f t="shared" si="500"/>
        <v>0</v>
      </c>
      <c r="BE1299" s="2">
        <f t="shared" si="501"/>
        <v>0</v>
      </c>
      <c r="BF1299" s="2">
        <f t="shared" si="502"/>
        <v>0</v>
      </c>
      <c r="BG1299" s="2">
        <f t="shared" si="503"/>
        <v>0</v>
      </c>
      <c r="BH1299" s="2">
        <f t="shared" si="504"/>
        <v>0</v>
      </c>
    </row>
    <row r="1300" spans="1:60" x14ac:dyDescent="0.25">
      <c r="A1300" s="1" t="s">
        <v>371</v>
      </c>
      <c r="B1300" s="1" t="s">
        <v>183</v>
      </c>
      <c r="C1300" s="1" t="s">
        <v>341</v>
      </c>
      <c r="D1300" s="1" t="s">
        <v>571</v>
      </c>
      <c r="E1300" s="1" t="s">
        <v>372</v>
      </c>
      <c r="F1300" s="1" t="s">
        <v>373</v>
      </c>
      <c r="G1300" s="1" t="s">
        <v>144</v>
      </c>
      <c r="H1300" s="1" t="s">
        <v>17</v>
      </c>
      <c r="I1300" s="1" t="s">
        <v>592</v>
      </c>
      <c r="J1300" s="1" t="s">
        <v>21</v>
      </c>
      <c r="K1300" s="1" t="s">
        <v>16</v>
      </c>
      <c r="L1300" s="1" t="s">
        <v>19</v>
      </c>
      <c r="M1300" s="2" t="str">
        <f t="shared" si="485"/>
        <v>UK9010081</v>
      </c>
      <c r="N1300" s="2" t="str">
        <f t="shared" si="486"/>
        <v>Exe Estuary</v>
      </c>
      <c r="O1300" s="2" t="str">
        <f t="shared" si="487"/>
        <v>SPA</v>
      </c>
      <c r="P1300" s="2" t="str">
        <f t="shared" si="488"/>
        <v>SF_SH_4</v>
      </c>
      <c r="Q1300"/>
      <c r="R1300"/>
      <c r="S1300"/>
      <c r="T1300"/>
      <c r="U1300" s="9">
        <f t="shared" si="489"/>
        <v>0</v>
      </c>
      <c r="V1300" s="9">
        <f t="shared" si="490"/>
        <v>0</v>
      </c>
      <c r="W1300" s="9">
        <f t="shared" si="491"/>
        <v>0</v>
      </c>
      <c r="X1300" s="9">
        <f t="shared" si="492"/>
        <v>0</v>
      </c>
      <c r="Y1300" s="9">
        <f t="shared" si="493"/>
        <v>0</v>
      </c>
      <c r="Z1300" s="9">
        <f t="shared" si="494"/>
        <v>0</v>
      </c>
      <c r="AA1300" s="9">
        <f t="shared" si="495"/>
        <v>0</v>
      </c>
      <c r="AB1300" s="9">
        <f t="shared" si="496"/>
        <v>0</v>
      </c>
      <c r="AN1300" s="10" t="str">
        <f t="shared" si="481"/>
        <v/>
      </c>
      <c r="AO1300" s="10">
        <f t="shared" si="482"/>
        <v>0</v>
      </c>
      <c r="AP1300" s="9" t="str">
        <f>IFERROR(VLOOKUP($AN1300,'Introduction probability'!$A$1:$L$128,5,FALSE),"0")</f>
        <v>0</v>
      </c>
      <c r="AQ1300" s="9" t="str">
        <f>IFERROR(VLOOKUP($AN1300,'Introduction probability'!$A$1:$L$128,6,FALSE),"0")</f>
        <v>0</v>
      </c>
      <c r="AR1300" s="9" t="str">
        <f>IFERROR(VLOOKUP($AN1300,'Introduction probability'!$A$1:$L$128,7,FALSE),"0")</f>
        <v>0</v>
      </c>
      <c r="AS1300" s="9" t="str">
        <f>IFERROR(VLOOKUP($AN1300,'Introduction probability'!$A$1:$L$128,8,FALSE),"0")</f>
        <v>0</v>
      </c>
      <c r="AT1300" s="9" t="str">
        <f>IFERROR(VLOOKUP($AN1300,'Introduction probability'!$A$1:$L$128,9,FALSE),"0")</f>
        <v>0</v>
      </c>
      <c r="AU1300" s="9" t="str">
        <f>IFERROR(VLOOKUP($AN1300,'Introduction probability'!$A$1:$L$128,10,FALSE),"0")</f>
        <v>0</v>
      </c>
      <c r="AV1300" s="9" t="str">
        <f>IFERROR(VLOOKUP($AN1300,'Introduction probability'!$A$1:$L$128,11,FALSE),"0")</f>
        <v>0</v>
      </c>
      <c r="AW1300" s="9" t="str">
        <f>IFERROR(VLOOKUP($AN1300,'Introduction probability'!$A$1:$L$128,12,FALSE),"0")</f>
        <v>0</v>
      </c>
      <c r="AY1300" s="2">
        <f t="shared" si="483"/>
        <v>0</v>
      </c>
      <c r="AZ1300" s="2">
        <f t="shared" si="484"/>
        <v>0</v>
      </c>
      <c r="BA1300" s="2">
        <f t="shared" si="497"/>
        <v>0</v>
      </c>
      <c r="BB1300" s="2">
        <f t="shared" si="498"/>
        <v>0</v>
      </c>
      <c r="BC1300" s="2">
        <f t="shared" si="499"/>
        <v>0</v>
      </c>
      <c r="BD1300" s="2">
        <f t="shared" si="500"/>
        <v>0</v>
      </c>
      <c r="BE1300" s="2">
        <f t="shared" si="501"/>
        <v>0</v>
      </c>
      <c r="BF1300" s="2">
        <f t="shared" si="502"/>
        <v>0</v>
      </c>
      <c r="BG1300" s="2">
        <f t="shared" si="503"/>
        <v>0</v>
      </c>
      <c r="BH1300" s="2">
        <f t="shared" si="504"/>
        <v>0</v>
      </c>
    </row>
    <row r="1301" spans="1:60" x14ac:dyDescent="0.25">
      <c r="A1301" s="1" t="s">
        <v>371</v>
      </c>
      <c r="B1301" s="1" t="s">
        <v>183</v>
      </c>
      <c r="C1301" s="1" t="s">
        <v>341</v>
      </c>
      <c r="D1301" s="1" t="s">
        <v>571</v>
      </c>
      <c r="E1301" s="1" t="s">
        <v>372</v>
      </c>
      <c r="F1301" s="1" t="s">
        <v>373</v>
      </c>
      <c r="G1301" s="1" t="s">
        <v>144</v>
      </c>
      <c r="H1301" s="1" t="s">
        <v>17</v>
      </c>
      <c r="I1301" s="1" t="s">
        <v>593</v>
      </c>
      <c r="J1301" s="1" t="s">
        <v>151</v>
      </c>
      <c r="K1301" s="1" t="s">
        <v>16</v>
      </c>
      <c r="L1301" s="1" t="s">
        <v>146</v>
      </c>
      <c r="M1301" s="2" t="str">
        <f t="shared" si="485"/>
        <v>UK9010081</v>
      </c>
      <c r="N1301" s="2" t="str">
        <f t="shared" si="486"/>
        <v>Exe Estuary</v>
      </c>
      <c r="O1301" s="2" t="str">
        <f t="shared" si="487"/>
        <v>SPA</v>
      </c>
      <c r="P1301" s="2" t="str">
        <f t="shared" si="488"/>
        <v>SH_3</v>
      </c>
      <c r="Q1301"/>
      <c r="R1301"/>
      <c r="S1301"/>
      <c r="T1301"/>
      <c r="U1301" s="9">
        <f t="shared" si="489"/>
        <v>0</v>
      </c>
      <c r="V1301" s="9">
        <f t="shared" si="490"/>
        <v>0</v>
      </c>
      <c r="W1301" s="9">
        <f t="shared" si="491"/>
        <v>0</v>
      </c>
      <c r="X1301" s="9">
        <f t="shared" si="492"/>
        <v>0</v>
      </c>
      <c r="Y1301" s="9">
        <f t="shared" si="493"/>
        <v>0</v>
      </c>
      <c r="Z1301" s="9">
        <f t="shared" si="494"/>
        <v>0</v>
      </c>
      <c r="AA1301" s="9">
        <f t="shared" si="495"/>
        <v>0</v>
      </c>
      <c r="AB1301" s="9">
        <f t="shared" si="496"/>
        <v>0</v>
      </c>
      <c r="AN1301" s="10" t="str">
        <f t="shared" si="481"/>
        <v/>
      </c>
      <c r="AO1301" s="10">
        <f t="shared" si="482"/>
        <v>0</v>
      </c>
      <c r="AP1301" s="9" t="str">
        <f>IFERROR(VLOOKUP($AN1301,'Introduction probability'!$A$1:$L$128,5,FALSE),"0")</f>
        <v>0</v>
      </c>
      <c r="AQ1301" s="9" t="str">
        <f>IFERROR(VLOOKUP($AN1301,'Introduction probability'!$A$1:$L$128,6,FALSE),"0")</f>
        <v>0</v>
      </c>
      <c r="AR1301" s="9" t="str">
        <f>IFERROR(VLOOKUP($AN1301,'Introduction probability'!$A$1:$L$128,7,FALSE),"0")</f>
        <v>0</v>
      </c>
      <c r="AS1301" s="9" t="str">
        <f>IFERROR(VLOOKUP($AN1301,'Introduction probability'!$A$1:$L$128,8,FALSE),"0")</f>
        <v>0</v>
      </c>
      <c r="AT1301" s="9" t="str">
        <f>IFERROR(VLOOKUP($AN1301,'Introduction probability'!$A$1:$L$128,9,FALSE),"0")</f>
        <v>0</v>
      </c>
      <c r="AU1301" s="9" t="str">
        <f>IFERROR(VLOOKUP($AN1301,'Introduction probability'!$A$1:$L$128,10,FALSE),"0")</f>
        <v>0</v>
      </c>
      <c r="AV1301" s="9" t="str">
        <f>IFERROR(VLOOKUP($AN1301,'Introduction probability'!$A$1:$L$128,11,FALSE),"0")</f>
        <v>0</v>
      </c>
      <c r="AW1301" s="9" t="str">
        <f>IFERROR(VLOOKUP($AN1301,'Introduction probability'!$A$1:$L$128,12,FALSE),"0")</f>
        <v>0</v>
      </c>
      <c r="AY1301" s="2">
        <f t="shared" si="483"/>
        <v>0</v>
      </c>
      <c r="AZ1301" s="2">
        <f t="shared" si="484"/>
        <v>0</v>
      </c>
      <c r="BA1301" s="2">
        <f t="shared" si="497"/>
        <v>0</v>
      </c>
      <c r="BB1301" s="2">
        <f t="shared" si="498"/>
        <v>0</v>
      </c>
      <c r="BC1301" s="2">
        <f t="shared" si="499"/>
        <v>0</v>
      </c>
      <c r="BD1301" s="2">
        <f t="shared" si="500"/>
        <v>0</v>
      </c>
      <c r="BE1301" s="2">
        <f t="shared" si="501"/>
        <v>0</v>
      </c>
      <c r="BF1301" s="2">
        <f t="shared" si="502"/>
        <v>0</v>
      </c>
      <c r="BG1301" s="2">
        <f t="shared" si="503"/>
        <v>0</v>
      </c>
      <c r="BH1301" s="2">
        <f t="shared" si="504"/>
        <v>0</v>
      </c>
    </row>
    <row r="1302" spans="1:60" x14ac:dyDescent="0.25">
      <c r="A1302" s="1" t="s">
        <v>371</v>
      </c>
      <c r="B1302" s="1" t="s">
        <v>183</v>
      </c>
      <c r="C1302" s="1" t="s">
        <v>341</v>
      </c>
      <c r="D1302" s="1" t="s">
        <v>498</v>
      </c>
      <c r="E1302" s="1" t="s">
        <v>158</v>
      </c>
      <c r="F1302" s="1" t="s">
        <v>16</v>
      </c>
      <c r="G1302" s="1" t="s">
        <v>144</v>
      </c>
      <c r="H1302" s="1" t="s">
        <v>17</v>
      </c>
      <c r="I1302" s="1" t="s">
        <v>16</v>
      </c>
      <c r="J1302" s="1" t="s">
        <v>16</v>
      </c>
      <c r="K1302" s="1" t="s">
        <v>16</v>
      </c>
      <c r="L1302" s="1" t="s">
        <v>16</v>
      </c>
      <c r="M1302" s="2" t="str">
        <f t="shared" si="485"/>
        <v>UK9010081</v>
      </c>
      <c r="N1302" s="2" t="str">
        <f t="shared" si="486"/>
        <v>Exe Estuary</v>
      </c>
      <c r="O1302" s="2" t="str">
        <f t="shared" si="487"/>
        <v>SPA</v>
      </c>
      <c r="P1302" s="2" t="str">
        <f t="shared" si="488"/>
        <v>AS_2_nb</v>
      </c>
      <c r="Q1302"/>
      <c r="R1302"/>
      <c r="S1302"/>
      <c r="T1302"/>
      <c r="U1302" s="9">
        <f t="shared" si="489"/>
        <v>0</v>
      </c>
      <c r="V1302" s="9">
        <f t="shared" si="490"/>
        <v>0</v>
      </c>
      <c r="W1302" s="9">
        <f t="shared" si="491"/>
        <v>0</v>
      </c>
      <c r="X1302" s="9">
        <f t="shared" si="492"/>
        <v>0</v>
      </c>
      <c r="Y1302" s="9">
        <f t="shared" si="493"/>
        <v>0</v>
      </c>
      <c r="Z1302" s="9">
        <f t="shared" si="494"/>
        <v>0</v>
      </c>
      <c r="AA1302" s="9">
        <f t="shared" si="495"/>
        <v>0</v>
      </c>
      <c r="AB1302" s="9">
        <f t="shared" si="496"/>
        <v>0</v>
      </c>
      <c r="AN1302" s="10" t="str">
        <f t="shared" si="481"/>
        <v/>
      </c>
      <c r="AO1302" s="10">
        <f t="shared" si="482"/>
        <v>0</v>
      </c>
      <c r="AP1302" s="9" t="str">
        <f>IFERROR(VLOOKUP($AN1302,'Introduction probability'!$A$1:$L$128,5,FALSE),"0")</f>
        <v>0</v>
      </c>
      <c r="AQ1302" s="9" t="str">
        <f>IFERROR(VLOOKUP($AN1302,'Introduction probability'!$A$1:$L$128,6,FALSE),"0")</f>
        <v>0</v>
      </c>
      <c r="AR1302" s="9" t="str">
        <f>IFERROR(VLOOKUP($AN1302,'Introduction probability'!$A$1:$L$128,7,FALSE),"0")</f>
        <v>0</v>
      </c>
      <c r="AS1302" s="9" t="str">
        <f>IFERROR(VLOOKUP($AN1302,'Introduction probability'!$A$1:$L$128,8,FALSE),"0")</f>
        <v>0</v>
      </c>
      <c r="AT1302" s="9" t="str">
        <f>IFERROR(VLOOKUP($AN1302,'Introduction probability'!$A$1:$L$128,9,FALSE),"0")</f>
        <v>0</v>
      </c>
      <c r="AU1302" s="9" t="str">
        <f>IFERROR(VLOOKUP($AN1302,'Introduction probability'!$A$1:$L$128,10,FALSE),"0")</f>
        <v>0</v>
      </c>
      <c r="AV1302" s="9" t="str">
        <f>IFERROR(VLOOKUP($AN1302,'Introduction probability'!$A$1:$L$128,11,FALSE),"0")</f>
        <v>0</v>
      </c>
      <c r="AW1302" s="9" t="str">
        <f>IFERROR(VLOOKUP($AN1302,'Introduction probability'!$A$1:$L$128,12,FALSE),"0")</f>
        <v>0</v>
      </c>
      <c r="AY1302" s="2">
        <f t="shared" si="483"/>
        <v>0</v>
      </c>
      <c r="AZ1302" s="2">
        <f t="shared" si="484"/>
        <v>0</v>
      </c>
      <c r="BA1302" s="2">
        <f t="shared" si="497"/>
        <v>0</v>
      </c>
      <c r="BB1302" s="2">
        <f t="shared" si="498"/>
        <v>0</v>
      </c>
      <c r="BC1302" s="2">
        <f t="shared" si="499"/>
        <v>0</v>
      </c>
      <c r="BD1302" s="2">
        <f t="shared" si="500"/>
        <v>0</v>
      </c>
      <c r="BE1302" s="2">
        <f t="shared" si="501"/>
        <v>0</v>
      </c>
      <c r="BF1302" s="2">
        <f t="shared" si="502"/>
        <v>0</v>
      </c>
      <c r="BG1302" s="2">
        <f t="shared" si="503"/>
        <v>0</v>
      </c>
      <c r="BH1302" s="2">
        <f t="shared" si="504"/>
        <v>0</v>
      </c>
    </row>
    <row r="1303" spans="1:60" x14ac:dyDescent="0.25">
      <c r="A1303" s="1" t="s">
        <v>374</v>
      </c>
      <c r="B1303" s="1" t="s">
        <v>375</v>
      </c>
      <c r="C1303" s="1" t="s">
        <v>341</v>
      </c>
      <c r="D1303" s="1" t="s">
        <v>569</v>
      </c>
      <c r="E1303" s="1" t="s">
        <v>365</v>
      </c>
      <c r="F1303" s="1" t="s">
        <v>366</v>
      </c>
      <c r="G1303" s="1" t="s">
        <v>164</v>
      </c>
      <c r="H1303" s="1" t="s">
        <v>17</v>
      </c>
      <c r="I1303" s="1" t="s">
        <v>535</v>
      </c>
      <c r="J1303" s="1" t="s">
        <v>257</v>
      </c>
      <c r="K1303" s="1" t="s">
        <v>16</v>
      </c>
      <c r="L1303" s="1" t="s">
        <v>146</v>
      </c>
      <c r="M1303" s="2" t="str">
        <f t="shared" si="485"/>
        <v>UK9006021</v>
      </c>
      <c r="N1303" s="2" t="str">
        <f t="shared" si="486"/>
        <v>Farne Islands</v>
      </c>
      <c r="O1303" s="2" t="str">
        <f t="shared" si="487"/>
        <v>SPA</v>
      </c>
      <c r="P1303" s="2" t="str">
        <f t="shared" si="488"/>
        <v>H1210</v>
      </c>
      <c r="Q1303"/>
      <c r="R1303"/>
      <c r="S1303"/>
      <c r="T1303"/>
      <c r="U1303" s="9">
        <f t="shared" si="489"/>
        <v>0</v>
      </c>
      <c r="V1303" s="9">
        <f t="shared" si="490"/>
        <v>0</v>
      </c>
      <c r="W1303" s="9">
        <f t="shared" si="491"/>
        <v>0</v>
      </c>
      <c r="X1303" s="9">
        <f t="shared" si="492"/>
        <v>0</v>
      </c>
      <c r="Y1303" s="9">
        <f t="shared" si="493"/>
        <v>0</v>
      </c>
      <c r="Z1303" s="9">
        <f t="shared" si="494"/>
        <v>0</v>
      </c>
      <c r="AA1303" s="9">
        <f t="shared" si="495"/>
        <v>0</v>
      </c>
      <c r="AB1303" s="9">
        <f t="shared" si="496"/>
        <v>0</v>
      </c>
      <c r="AN1303" s="10" t="str">
        <f t="shared" si="481"/>
        <v/>
      </c>
      <c r="AO1303" s="10">
        <f t="shared" si="482"/>
        <v>0</v>
      </c>
      <c r="AP1303" s="9" t="str">
        <f>IFERROR(VLOOKUP($AN1303,'Introduction probability'!$A$1:$L$128,5,FALSE),"0")</f>
        <v>0</v>
      </c>
      <c r="AQ1303" s="9" t="str">
        <f>IFERROR(VLOOKUP($AN1303,'Introduction probability'!$A$1:$L$128,6,FALSE),"0")</f>
        <v>0</v>
      </c>
      <c r="AR1303" s="9" t="str">
        <f>IFERROR(VLOOKUP($AN1303,'Introduction probability'!$A$1:$L$128,7,FALSE),"0")</f>
        <v>0</v>
      </c>
      <c r="AS1303" s="9" t="str">
        <f>IFERROR(VLOOKUP($AN1303,'Introduction probability'!$A$1:$L$128,8,FALSE),"0")</f>
        <v>0</v>
      </c>
      <c r="AT1303" s="9" t="str">
        <f>IFERROR(VLOOKUP($AN1303,'Introduction probability'!$A$1:$L$128,9,FALSE),"0")</f>
        <v>0</v>
      </c>
      <c r="AU1303" s="9" t="str">
        <f>IFERROR(VLOOKUP($AN1303,'Introduction probability'!$A$1:$L$128,10,FALSE),"0")</f>
        <v>0</v>
      </c>
      <c r="AV1303" s="9" t="str">
        <f>IFERROR(VLOOKUP($AN1303,'Introduction probability'!$A$1:$L$128,11,FALSE),"0")</f>
        <v>0</v>
      </c>
      <c r="AW1303" s="9" t="str">
        <f>IFERROR(VLOOKUP($AN1303,'Introduction probability'!$A$1:$L$128,12,FALSE),"0")</f>
        <v>0</v>
      </c>
      <c r="AY1303" s="2">
        <f t="shared" si="483"/>
        <v>0</v>
      </c>
      <c r="AZ1303" s="2">
        <f t="shared" si="484"/>
        <v>0</v>
      </c>
      <c r="BA1303" s="2">
        <f t="shared" si="497"/>
        <v>0</v>
      </c>
      <c r="BB1303" s="2">
        <f t="shared" si="498"/>
        <v>0</v>
      </c>
      <c r="BC1303" s="2">
        <f t="shared" si="499"/>
        <v>0</v>
      </c>
      <c r="BD1303" s="2">
        <f t="shared" si="500"/>
        <v>0</v>
      </c>
      <c r="BE1303" s="2">
        <f t="shared" si="501"/>
        <v>0</v>
      </c>
      <c r="BF1303" s="2">
        <f t="shared" si="502"/>
        <v>0</v>
      </c>
      <c r="BG1303" s="2">
        <f t="shared" si="503"/>
        <v>0</v>
      </c>
      <c r="BH1303" s="2">
        <f t="shared" si="504"/>
        <v>0</v>
      </c>
    </row>
    <row r="1304" spans="1:60" x14ac:dyDescent="0.25">
      <c r="A1304" s="1" t="s">
        <v>374</v>
      </c>
      <c r="B1304" s="1" t="s">
        <v>375</v>
      </c>
      <c r="C1304" s="1" t="s">
        <v>341</v>
      </c>
      <c r="D1304" s="1" t="s">
        <v>569</v>
      </c>
      <c r="E1304" s="1" t="s">
        <v>365</v>
      </c>
      <c r="F1304" s="1" t="s">
        <v>366</v>
      </c>
      <c r="G1304" s="1" t="s">
        <v>164</v>
      </c>
      <c r="H1304" s="1" t="s">
        <v>17</v>
      </c>
      <c r="I1304" s="1" t="s">
        <v>530</v>
      </c>
      <c r="J1304" s="1" t="s">
        <v>145</v>
      </c>
      <c r="K1304" s="1" t="s">
        <v>16</v>
      </c>
      <c r="L1304" s="1" t="s">
        <v>146</v>
      </c>
      <c r="M1304" s="2" t="str">
        <f t="shared" si="485"/>
        <v>UK9006021</v>
      </c>
      <c r="N1304" s="2" t="str">
        <f t="shared" si="486"/>
        <v>Farne Islands</v>
      </c>
      <c r="O1304" s="2" t="str">
        <f t="shared" si="487"/>
        <v>SPA</v>
      </c>
      <c r="P1304" s="2" t="str">
        <f t="shared" si="488"/>
        <v>H1330</v>
      </c>
      <c r="Q1304"/>
      <c r="R1304"/>
      <c r="S1304"/>
      <c r="T1304"/>
      <c r="U1304" s="9">
        <f t="shared" si="489"/>
        <v>0</v>
      </c>
      <c r="V1304" s="9">
        <f t="shared" si="490"/>
        <v>0</v>
      </c>
      <c r="W1304" s="9">
        <f t="shared" si="491"/>
        <v>0</v>
      </c>
      <c r="X1304" s="9">
        <f t="shared" si="492"/>
        <v>0</v>
      </c>
      <c r="Y1304" s="9">
        <f t="shared" si="493"/>
        <v>0</v>
      </c>
      <c r="Z1304" s="9">
        <f t="shared" si="494"/>
        <v>0</v>
      </c>
      <c r="AA1304" s="9">
        <f t="shared" si="495"/>
        <v>0</v>
      </c>
      <c r="AB1304" s="9">
        <f t="shared" si="496"/>
        <v>0</v>
      </c>
      <c r="AN1304" s="10" t="str">
        <f t="shared" si="481"/>
        <v/>
      </c>
      <c r="AO1304" s="10">
        <f t="shared" si="482"/>
        <v>0</v>
      </c>
      <c r="AP1304" s="9" t="str">
        <f>IFERROR(VLOOKUP($AN1304,'Introduction probability'!$A$1:$L$128,5,FALSE),"0")</f>
        <v>0</v>
      </c>
      <c r="AQ1304" s="9" t="str">
        <f>IFERROR(VLOOKUP($AN1304,'Introduction probability'!$A$1:$L$128,6,FALSE),"0")</f>
        <v>0</v>
      </c>
      <c r="AR1304" s="9" t="str">
        <f>IFERROR(VLOOKUP($AN1304,'Introduction probability'!$A$1:$L$128,7,FALSE),"0")</f>
        <v>0</v>
      </c>
      <c r="AS1304" s="9" t="str">
        <f>IFERROR(VLOOKUP($AN1304,'Introduction probability'!$A$1:$L$128,8,FALSE),"0")</f>
        <v>0</v>
      </c>
      <c r="AT1304" s="9" t="str">
        <f>IFERROR(VLOOKUP($AN1304,'Introduction probability'!$A$1:$L$128,9,FALSE),"0")</f>
        <v>0</v>
      </c>
      <c r="AU1304" s="9" t="str">
        <f>IFERROR(VLOOKUP($AN1304,'Introduction probability'!$A$1:$L$128,10,FALSE),"0")</f>
        <v>0</v>
      </c>
      <c r="AV1304" s="9" t="str">
        <f>IFERROR(VLOOKUP($AN1304,'Introduction probability'!$A$1:$L$128,11,FALSE),"0")</f>
        <v>0</v>
      </c>
      <c r="AW1304" s="9" t="str">
        <f>IFERROR(VLOOKUP($AN1304,'Introduction probability'!$A$1:$L$128,12,FALSE),"0")</f>
        <v>0</v>
      </c>
      <c r="AY1304" s="2">
        <f t="shared" si="483"/>
        <v>0</v>
      </c>
      <c r="AZ1304" s="2">
        <f t="shared" si="484"/>
        <v>0</v>
      </c>
      <c r="BA1304" s="2">
        <f t="shared" si="497"/>
        <v>0</v>
      </c>
      <c r="BB1304" s="2">
        <f t="shared" si="498"/>
        <v>0</v>
      </c>
      <c r="BC1304" s="2">
        <f t="shared" si="499"/>
        <v>0</v>
      </c>
      <c r="BD1304" s="2">
        <f t="shared" si="500"/>
        <v>0</v>
      </c>
      <c r="BE1304" s="2">
        <f t="shared" si="501"/>
        <v>0</v>
      </c>
      <c r="BF1304" s="2">
        <f t="shared" si="502"/>
        <v>0</v>
      </c>
      <c r="BG1304" s="2">
        <f t="shared" si="503"/>
        <v>0</v>
      </c>
      <c r="BH1304" s="2">
        <f t="shared" si="504"/>
        <v>0</v>
      </c>
    </row>
    <row r="1305" spans="1:60" x14ac:dyDescent="0.25">
      <c r="A1305" s="1" t="s">
        <v>374</v>
      </c>
      <c r="B1305" s="1" t="s">
        <v>375</v>
      </c>
      <c r="C1305" s="1" t="s">
        <v>341</v>
      </c>
      <c r="D1305" s="1" t="s">
        <v>569</v>
      </c>
      <c r="E1305" s="1" t="s">
        <v>365</v>
      </c>
      <c r="F1305" s="1" t="s">
        <v>366</v>
      </c>
      <c r="G1305" s="1" t="s">
        <v>164</v>
      </c>
      <c r="H1305" s="1" t="s">
        <v>17</v>
      </c>
      <c r="I1305" s="1" t="s">
        <v>537</v>
      </c>
      <c r="J1305" s="1" t="s">
        <v>258</v>
      </c>
      <c r="K1305" s="1" t="s">
        <v>16</v>
      </c>
      <c r="L1305" s="1" t="s">
        <v>146</v>
      </c>
      <c r="M1305" s="2" t="str">
        <f t="shared" si="485"/>
        <v>UK9006021</v>
      </c>
      <c r="N1305" s="2" t="str">
        <f t="shared" si="486"/>
        <v>Farne Islands</v>
      </c>
      <c r="O1305" s="2" t="str">
        <f t="shared" si="487"/>
        <v>SPA</v>
      </c>
      <c r="P1305" s="2" t="str">
        <f t="shared" si="488"/>
        <v>H1420</v>
      </c>
      <c r="Q1305"/>
      <c r="R1305"/>
      <c r="S1305"/>
      <c r="T1305"/>
      <c r="U1305" s="9">
        <f t="shared" si="489"/>
        <v>0</v>
      </c>
      <c r="V1305" s="9">
        <f t="shared" si="490"/>
        <v>0</v>
      </c>
      <c r="W1305" s="9">
        <f t="shared" si="491"/>
        <v>0</v>
      </c>
      <c r="X1305" s="9">
        <f t="shared" si="492"/>
        <v>0</v>
      </c>
      <c r="Y1305" s="9">
        <f t="shared" si="493"/>
        <v>0</v>
      </c>
      <c r="Z1305" s="9">
        <f t="shared" si="494"/>
        <v>0</v>
      </c>
      <c r="AA1305" s="9">
        <f t="shared" si="495"/>
        <v>0</v>
      </c>
      <c r="AB1305" s="9">
        <f t="shared" si="496"/>
        <v>0</v>
      </c>
      <c r="AN1305" s="10" t="str">
        <f t="shared" si="481"/>
        <v/>
      </c>
      <c r="AO1305" s="10">
        <f t="shared" si="482"/>
        <v>0</v>
      </c>
      <c r="AP1305" s="9" t="str">
        <f>IFERROR(VLOOKUP($AN1305,'Introduction probability'!$A$1:$L$128,5,FALSE),"0")</f>
        <v>0</v>
      </c>
      <c r="AQ1305" s="9" t="str">
        <f>IFERROR(VLOOKUP($AN1305,'Introduction probability'!$A$1:$L$128,6,FALSE),"0")</f>
        <v>0</v>
      </c>
      <c r="AR1305" s="9" t="str">
        <f>IFERROR(VLOOKUP($AN1305,'Introduction probability'!$A$1:$L$128,7,FALSE),"0")</f>
        <v>0</v>
      </c>
      <c r="AS1305" s="9" t="str">
        <f>IFERROR(VLOOKUP($AN1305,'Introduction probability'!$A$1:$L$128,8,FALSE),"0")</f>
        <v>0</v>
      </c>
      <c r="AT1305" s="9" t="str">
        <f>IFERROR(VLOOKUP($AN1305,'Introduction probability'!$A$1:$L$128,9,FALSE),"0")</f>
        <v>0</v>
      </c>
      <c r="AU1305" s="9" t="str">
        <f>IFERROR(VLOOKUP($AN1305,'Introduction probability'!$A$1:$L$128,10,FALSE),"0")</f>
        <v>0</v>
      </c>
      <c r="AV1305" s="9" t="str">
        <f>IFERROR(VLOOKUP($AN1305,'Introduction probability'!$A$1:$L$128,11,FALSE),"0")</f>
        <v>0</v>
      </c>
      <c r="AW1305" s="9" t="str">
        <f>IFERROR(VLOOKUP($AN1305,'Introduction probability'!$A$1:$L$128,12,FALSE),"0")</f>
        <v>0</v>
      </c>
      <c r="AY1305" s="2">
        <f t="shared" si="483"/>
        <v>0</v>
      </c>
      <c r="AZ1305" s="2">
        <f t="shared" si="484"/>
        <v>0</v>
      </c>
      <c r="BA1305" s="2">
        <f t="shared" si="497"/>
        <v>0</v>
      </c>
      <c r="BB1305" s="2">
        <f t="shared" si="498"/>
        <v>0</v>
      </c>
      <c r="BC1305" s="2">
        <f t="shared" si="499"/>
        <v>0</v>
      </c>
      <c r="BD1305" s="2">
        <f t="shared" si="500"/>
        <v>0</v>
      </c>
      <c r="BE1305" s="2">
        <f t="shared" si="501"/>
        <v>0</v>
      </c>
      <c r="BF1305" s="2">
        <f t="shared" si="502"/>
        <v>0</v>
      </c>
      <c r="BG1305" s="2">
        <f t="shared" si="503"/>
        <v>0</v>
      </c>
      <c r="BH1305" s="2">
        <f t="shared" si="504"/>
        <v>0</v>
      </c>
    </row>
    <row r="1306" spans="1:60" x14ac:dyDescent="0.25">
      <c r="A1306" s="1" t="s">
        <v>374</v>
      </c>
      <c r="B1306" s="1" t="s">
        <v>375</v>
      </c>
      <c r="C1306" s="1" t="s">
        <v>341</v>
      </c>
      <c r="D1306" s="1" t="s">
        <v>569</v>
      </c>
      <c r="E1306" s="1" t="s">
        <v>365</v>
      </c>
      <c r="F1306" s="1" t="s">
        <v>366</v>
      </c>
      <c r="G1306" s="1" t="s">
        <v>164</v>
      </c>
      <c r="H1306" s="1" t="s">
        <v>17</v>
      </c>
      <c r="I1306" s="1" t="s">
        <v>593</v>
      </c>
      <c r="J1306" s="1" t="s">
        <v>151</v>
      </c>
      <c r="K1306" s="1" t="s">
        <v>16</v>
      </c>
      <c r="L1306" s="1" t="s">
        <v>146</v>
      </c>
      <c r="M1306" s="2" t="str">
        <f t="shared" si="485"/>
        <v>UK9006021</v>
      </c>
      <c r="N1306" s="2" t="str">
        <f t="shared" si="486"/>
        <v>Farne Islands</v>
      </c>
      <c r="O1306" s="2" t="str">
        <f t="shared" si="487"/>
        <v>SPA</v>
      </c>
      <c r="P1306" s="2" t="str">
        <f t="shared" si="488"/>
        <v>SH_3</v>
      </c>
      <c r="Q1306"/>
      <c r="R1306"/>
      <c r="S1306"/>
      <c r="T1306"/>
      <c r="U1306" s="9">
        <f t="shared" si="489"/>
        <v>0</v>
      </c>
      <c r="V1306" s="9">
        <f t="shared" si="490"/>
        <v>0</v>
      </c>
      <c r="W1306" s="9">
        <f t="shared" si="491"/>
        <v>0</v>
      </c>
      <c r="X1306" s="9">
        <f t="shared" si="492"/>
        <v>0</v>
      </c>
      <c r="Y1306" s="9">
        <f t="shared" si="493"/>
        <v>0</v>
      </c>
      <c r="Z1306" s="9">
        <f t="shared" si="494"/>
        <v>0</v>
      </c>
      <c r="AA1306" s="9">
        <f t="shared" si="495"/>
        <v>0</v>
      </c>
      <c r="AB1306" s="9">
        <f t="shared" si="496"/>
        <v>0</v>
      </c>
      <c r="AN1306" s="10" t="str">
        <f t="shared" si="481"/>
        <v/>
      </c>
      <c r="AO1306" s="10">
        <f t="shared" si="482"/>
        <v>0</v>
      </c>
      <c r="AP1306" s="9" t="str">
        <f>IFERROR(VLOOKUP($AN1306,'Introduction probability'!$A$1:$L$128,5,FALSE),"0")</f>
        <v>0</v>
      </c>
      <c r="AQ1306" s="9" t="str">
        <f>IFERROR(VLOOKUP($AN1306,'Introduction probability'!$A$1:$L$128,6,FALSE),"0")</f>
        <v>0</v>
      </c>
      <c r="AR1306" s="9" t="str">
        <f>IFERROR(VLOOKUP($AN1306,'Introduction probability'!$A$1:$L$128,7,FALSE),"0")</f>
        <v>0</v>
      </c>
      <c r="AS1306" s="9" t="str">
        <f>IFERROR(VLOOKUP($AN1306,'Introduction probability'!$A$1:$L$128,8,FALSE),"0")</f>
        <v>0</v>
      </c>
      <c r="AT1306" s="9" t="str">
        <f>IFERROR(VLOOKUP($AN1306,'Introduction probability'!$A$1:$L$128,9,FALSE),"0")</f>
        <v>0</v>
      </c>
      <c r="AU1306" s="9" t="str">
        <f>IFERROR(VLOOKUP($AN1306,'Introduction probability'!$A$1:$L$128,10,FALSE),"0")</f>
        <v>0</v>
      </c>
      <c r="AV1306" s="9" t="str">
        <f>IFERROR(VLOOKUP($AN1306,'Introduction probability'!$A$1:$L$128,11,FALSE),"0")</f>
        <v>0</v>
      </c>
      <c r="AW1306" s="9" t="str">
        <f>IFERROR(VLOOKUP($AN1306,'Introduction probability'!$A$1:$L$128,12,FALSE),"0")</f>
        <v>0</v>
      </c>
      <c r="AY1306" s="2">
        <f t="shared" si="483"/>
        <v>0</v>
      </c>
      <c r="AZ1306" s="2">
        <f t="shared" si="484"/>
        <v>0</v>
      </c>
      <c r="BA1306" s="2">
        <f t="shared" si="497"/>
        <v>0</v>
      </c>
      <c r="BB1306" s="2">
        <f t="shared" si="498"/>
        <v>0</v>
      </c>
      <c r="BC1306" s="2">
        <f t="shared" si="499"/>
        <v>0</v>
      </c>
      <c r="BD1306" s="2">
        <f t="shared" si="500"/>
        <v>0</v>
      </c>
      <c r="BE1306" s="2">
        <f t="shared" si="501"/>
        <v>0</v>
      </c>
      <c r="BF1306" s="2">
        <f t="shared" si="502"/>
        <v>0</v>
      </c>
      <c r="BG1306" s="2">
        <f t="shared" si="503"/>
        <v>0</v>
      </c>
      <c r="BH1306" s="2">
        <f t="shared" si="504"/>
        <v>0</v>
      </c>
    </row>
    <row r="1307" spans="1:60" x14ac:dyDescent="0.25">
      <c r="A1307" s="1" t="s">
        <v>374</v>
      </c>
      <c r="B1307" s="1" t="s">
        <v>375</v>
      </c>
      <c r="C1307" s="1" t="s">
        <v>341</v>
      </c>
      <c r="D1307" s="1" t="s">
        <v>564</v>
      </c>
      <c r="E1307" s="1" t="s">
        <v>149</v>
      </c>
      <c r="F1307" s="1" t="s">
        <v>150</v>
      </c>
      <c r="G1307" s="1" t="s">
        <v>164</v>
      </c>
      <c r="H1307" s="1" t="s">
        <v>17</v>
      </c>
      <c r="I1307" s="1" t="s">
        <v>535</v>
      </c>
      <c r="J1307" s="1" t="s">
        <v>257</v>
      </c>
      <c r="K1307" s="1" t="s">
        <v>16</v>
      </c>
      <c r="L1307" s="1" t="s">
        <v>146</v>
      </c>
      <c r="M1307" s="2" t="str">
        <f t="shared" si="485"/>
        <v>UK9006021</v>
      </c>
      <c r="N1307" s="2" t="str">
        <f t="shared" si="486"/>
        <v>Farne Islands</v>
      </c>
      <c r="O1307" s="2" t="str">
        <f t="shared" si="487"/>
        <v>SPA</v>
      </c>
      <c r="P1307" s="2" t="str">
        <f t="shared" si="488"/>
        <v>H1210</v>
      </c>
      <c r="Q1307"/>
      <c r="R1307"/>
      <c r="S1307"/>
      <c r="T1307"/>
      <c r="U1307" s="9">
        <f t="shared" si="489"/>
        <v>0</v>
      </c>
      <c r="V1307" s="9">
        <f t="shared" si="490"/>
        <v>0</v>
      </c>
      <c r="W1307" s="9">
        <f t="shared" si="491"/>
        <v>0</v>
      </c>
      <c r="X1307" s="9">
        <f t="shared" si="492"/>
        <v>0</v>
      </c>
      <c r="Y1307" s="9">
        <f t="shared" si="493"/>
        <v>0</v>
      </c>
      <c r="Z1307" s="9">
        <f t="shared" si="494"/>
        <v>0</v>
      </c>
      <c r="AA1307" s="9">
        <f t="shared" si="495"/>
        <v>0</v>
      </c>
      <c r="AB1307" s="9">
        <f t="shared" si="496"/>
        <v>0</v>
      </c>
      <c r="AN1307" s="10" t="str">
        <f t="shared" si="481"/>
        <v/>
      </c>
      <c r="AO1307" s="10">
        <f t="shared" si="482"/>
        <v>0</v>
      </c>
      <c r="AP1307" s="9" t="str">
        <f>IFERROR(VLOOKUP($AN1307,'Introduction probability'!$A$1:$L$128,5,FALSE),"0")</f>
        <v>0</v>
      </c>
      <c r="AQ1307" s="9" t="str">
        <f>IFERROR(VLOOKUP($AN1307,'Introduction probability'!$A$1:$L$128,6,FALSE),"0")</f>
        <v>0</v>
      </c>
      <c r="AR1307" s="9" t="str">
        <f>IFERROR(VLOOKUP($AN1307,'Introduction probability'!$A$1:$L$128,7,FALSE),"0")</f>
        <v>0</v>
      </c>
      <c r="AS1307" s="9" t="str">
        <f>IFERROR(VLOOKUP($AN1307,'Introduction probability'!$A$1:$L$128,8,FALSE),"0")</f>
        <v>0</v>
      </c>
      <c r="AT1307" s="9" t="str">
        <f>IFERROR(VLOOKUP($AN1307,'Introduction probability'!$A$1:$L$128,9,FALSE),"0")</f>
        <v>0</v>
      </c>
      <c r="AU1307" s="9" t="str">
        <f>IFERROR(VLOOKUP($AN1307,'Introduction probability'!$A$1:$L$128,10,FALSE),"0")</f>
        <v>0</v>
      </c>
      <c r="AV1307" s="9" t="str">
        <f>IFERROR(VLOOKUP($AN1307,'Introduction probability'!$A$1:$L$128,11,FALSE),"0")</f>
        <v>0</v>
      </c>
      <c r="AW1307" s="9" t="str">
        <f>IFERROR(VLOOKUP($AN1307,'Introduction probability'!$A$1:$L$128,12,FALSE),"0")</f>
        <v>0</v>
      </c>
      <c r="AY1307" s="2">
        <f t="shared" si="483"/>
        <v>0</v>
      </c>
      <c r="AZ1307" s="2">
        <f t="shared" si="484"/>
        <v>0</v>
      </c>
      <c r="BA1307" s="2">
        <f t="shared" si="497"/>
        <v>0</v>
      </c>
      <c r="BB1307" s="2">
        <f t="shared" si="498"/>
        <v>0</v>
      </c>
      <c r="BC1307" s="2">
        <f t="shared" si="499"/>
        <v>0</v>
      </c>
      <c r="BD1307" s="2">
        <f t="shared" si="500"/>
        <v>0</v>
      </c>
      <c r="BE1307" s="2">
        <f t="shared" si="501"/>
        <v>0</v>
      </c>
      <c r="BF1307" s="2">
        <f t="shared" si="502"/>
        <v>0</v>
      </c>
      <c r="BG1307" s="2">
        <f t="shared" si="503"/>
        <v>0</v>
      </c>
      <c r="BH1307" s="2">
        <f t="shared" si="504"/>
        <v>0</v>
      </c>
    </row>
    <row r="1308" spans="1:60" x14ac:dyDescent="0.25">
      <c r="A1308" s="1" t="s">
        <v>374</v>
      </c>
      <c r="B1308" s="1" t="s">
        <v>375</v>
      </c>
      <c r="C1308" s="1" t="s">
        <v>341</v>
      </c>
      <c r="D1308" s="1" t="s">
        <v>564</v>
      </c>
      <c r="E1308" s="1" t="s">
        <v>149</v>
      </c>
      <c r="F1308" s="1" t="s">
        <v>150</v>
      </c>
      <c r="G1308" s="1" t="s">
        <v>164</v>
      </c>
      <c r="H1308" s="1" t="s">
        <v>17</v>
      </c>
      <c r="I1308" s="1" t="s">
        <v>530</v>
      </c>
      <c r="J1308" s="1" t="s">
        <v>145</v>
      </c>
      <c r="K1308" s="1" t="s">
        <v>16</v>
      </c>
      <c r="L1308" s="1" t="s">
        <v>146</v>
      </c>
      <c r="M1308" s="2" t="str">
        <f t="shared" si="485"/>
        <v>UK9006021</v>
      </c>
      <c r="N1308" s="2" t="str">
        <f t="shared" si="486"/>
        <v>Farne Islands</v>
      </c>
      <c r="O1308" s="2" t="str">
        <f t="shared" si="487"/>
        <v>SPA</v>
      </c>
      <c r="P1308" s="2" t="str">
        <f t="shared" si="488"/>
        <v>H1330</v>
      </c>
      <c r="Q1308"/>
      <c r="R1308"/>
      <c r="S1308"/>
      <c r="T1308"/>
      <c r="U1308" s="9">
        <f t="shared" si="489"/>
        <v>0</v>
      </c>
      <c r="V1308" s="9">
        <f t="shared" si="490"/>
        <v>0</v>
      </c>
      <c r="W1308" s="9">
        <f t="shared" si="491"/>
        <v>0</v>
      </c>
      <c r="X1308" s="9">
        <f t="shared" si="492"/>
        <v>0</v>
      </c>
      <c r="Y1308" s="9">
        <f t="shared" si="493"/>
        <v>0</v>
      </c>
      <c r="Z1308" s="9">
        <f t="shared" si="494"/>
        <v>0</v>
      </c>
      <c r="AA1308" s="9">
        <f t="shared" si="495"/>
        <v>0</v>
      </c>
      <c r="AB1308" s="9">
        <f t="shared" si="496"/>
        <v>0</v>
      </c>
      <c r="AN1308" s="10" t="str">
        <f t="shared" si="481"/>
        <v/>
      </c>
      <c r="AO1308" s="10">
        <f t="shared" si="482"/>
        <v>0</v>
      </c>
      <c r="AP1308" s="9" t="str">
        <f>IFERROR(VLOOKUP($AN1308,'Introduction probability'!$A$1:$L$128,5,FALSE),"0")</f>
        <v>0</v>
      </c>
      <c r="AQ1308" s="9" t="str">
        <f>IFERROR(VLOOKUP($AN1308,'Introduction probability'!$A$1:$L$128,6,FALSE),"0")</f>
        <v>0</v>
      </c>
      <c r="AR1308" s="9" t="str">
        <f>IFERROR(VLOOKUP($AN1308,'Introduction probability'!$A$1:$L$128,7,FALSE),"0")</f>
        <v>0</v>
      </c>
      <c r="AS1308" s="9" t="str">
        <f>IFERROR(VLOOKUP($AN1308,'Introduction probability'!$A$1:$L$128,8,FALSE),"0")</f>
        <v>0</v>
      </c>
      <c r="AT1308" s="9" t="str">
        <f>IFERROR(VLOOKUP($AN1308,'Introduction probability'!$A$1:$L$128,9,FALSE),"0")</f>
        <v>0</v>
      </c>
      <c r="AU1308" s="9" t="str">
        <f>IFERROR(VLOOKUP($AN1308,'Introduction probability'!$A$1:$L$128,10,FALSE),"0")</f>
        <v>0</v>
      </c>
      <c r="AV1308" s="9" t="str">
        <f>IFERROR(VLOOKUP($AN1308,'Introduction probability'!$A$1:$L$128,11,FALSE),"0")</f>
        <v>0</v>
      </c>
      <c r="AW1308" s="9" t="str">
        <f>IFERROR(VLOOKUP($AN1308,'Introduction probability'!$A$1:$L$128,12,FALSE),"0")</f>
        <v>0</v>
      </c>
      <c r="AY1308" s="2">
        <f t="shared" si="483"/>
        <v>0</v>
      </c>
      <c r="AZ1308" s="2">
        <f t="shared" si="484"/>
        <v>0</v>
      </c>
      <c r="BA1308" s="2">
        <f t="shared" si="497"/>
        <v>0</v>
      </c>
      <c r="BB1308" s="2">
        <f t="shared" si="498"/>
        <v>0</v>
      </c>
      <c r="BC1308" s="2">
        <f t="shared" si="499"/>
        <v>0</v>
      </c>
      <c r="BD1308" s="2">
        <f t="shared" si="500"/>
        <v>0</v>
      </c>
      <c r="BE1308" s="2">
        <f t="shared" si="501"/>
        <v>0</v>
      </c>
      <c r="BF1308" s="2">
        <f t="shared" si="502"/>
        <v>0</v>
      </c>
      <c r="BG1308" s="2">
        <f t="shared" si="503"/>
        <v>0</v>
      </c>
      <c r="BH1308" s="2">
        <f t="shared" si="504"/>
        <v>0</v>
      </c>
    </row>
    <row r="1309" spans="1:60" x14ac:dyDescent="0.25">
      <c r="A1309" s="1" t="s">
        <v>374</v>
      </c>
      <c r="B1309" s="1" t="s">
        <v>375</v>
      </c>
      <c r="C1309" s="1" t="s">
        <v>341</v>
      </c>
      <c r="D1309" s="1" t="s">
        <v>564</v>
      </c>
      <c r="E1309" s="1" t="s">
        <v>149</v>
      </c>
      <c r="F1309" s="1" t="s">
        <v>150</v>
      </c>
      <c r="G1309" s="1" t="s">
        <v>164</v>
      </c>
      <c r="H1309" s="1" t="s">
        <v>17</v>
      </c>
      <c r="I1309" s="1" t="s">
        <v>537</v>
      </c>
      <c r="J1309" s="1" t="s">
        <v>258</v>
      </c>
      <c r="K1309" s="1" t="s">
        <v>16</v>
      </c>
      <c r="L1309" s="1" t="s">
        <v>146</v>
      </c>
      <c r="M1309" s="2" t="str">
        <f t="shared" si="485"/>
        <v>UK9006021</v>
      </c>
      <c r="N1309" s="2" t="str">
        <f t="shared" si="486"/>
        <v>Farne Islands</v>
      </c>
      <c r="O1309" s="2" t="str">
        <f t="shared" si="487"/>
        <v>SPA</v>
      </c>
      <c r="P1309" s="2" t="str">
        <f t="shared" si="488"/>
        <v>H1420</v>
      </c>
      <c r="Q1309"/>
      <c r="R1309"/>
      <c r="S1309"/>
      <c r="T1309"/>
      <c r="U1309" s="9">
        <f t="shared" si="489"/>
        <v>0</v>
      </c>
      <c r="V1309" s="9">
        <f t="shared" si="490"/>
        <v>0</v>
      </c>
      <c r="W1309" s="9">
        <f t="shared" si="491"/>
        <v>0</v>
      </c>
      <c r="X1309" s="9">
        <f t="shared" si="492"/>
        <v>0</v>
      </c>
      <c r="Y1309" s="9">
        <f t="shared" si="493"/>
        <v>0</v>
      </c>
      <c r="Z1309" s="9">
        <f t="shared" si="494"/>
        <v>0</v>
      </c>
      <c r="AA1309" s="9">
        <f t="shared" si="495"/>
        <v>0</v>
      </c>
      <c r="AB1309" s="9">
        <f t="shared" si="496"/>
        <v>0</v>
      </c>
      <c r="AN1309" s="10" t="str">
        <f t="shared" si="481"/>
        <v/>
      </c>
      <c r="AO1309" s="10">
        <f t="shared" si="482"/>
        <v>0</v>
      </c>
      <c r="AP1309" s="9" t="str">
        <f>IFERROR(VLOOKUP($AN1309,'Introduction probability'!$A$1:$L$128,5,FALSE),"0")</f>
        <v>0</v>
      </c>
      <c r="AQ1309" s="9" t="str">
        <f>IFERROR(VLOOKUP($AN1309,'Introduction probability'!$A$1:$L$128,6,FALSE),"0")</f>
        <v>0</v>
      </c>
      <c r="AR1309" s="9" t="str">
        <f>IFERROR(VLOOKUP($AN1309,'Introduction probability'!$A$1:$L$128,7,FALSE),"0")</f>
        <v>0</v>
      </c>
      <c r="AS1309" s="9" t="str">
        <f>IFERROR(VLOOKUP($AN1309,'Introduction probability'!$A$1:$L$128,8,FALSE),"0")</f>
        <v>0</v>
      </c>
      <c r="AT1309" s="9" t="str">
        <f>IFERROR(VLOOKUP($AN1309,'Introduction probability'!$A$1:$L$128,9,FALSE),"0")</f>
        <v>0</v>
      </c>
      <c r="AU1309" s="9" t="str">
        <f>IFERROR(VLOOKUP($AN1309,'Introduction probability'!$A$1:$L$128,10,FALSE),"0")</f>
        <v>0</v>
      </c>
      <c r="AV1309" s="9" t="str">
        <f>IFERROR(VLOOKUP($AN1309,'Introduction probability'!$A$1:$L$128,11,FALSE),"0")</f>
        <v>0</v>
      </c>
      <c r="AW1309" s="9" t="str">
        <f>IFERROR(VLOOKUP($AN1309,'Introduction probability'!$A$1:$L$128,12,FALSE),"0")</f>
        <v>0</v>
      </c>
      <c r="AY1309" s="2">
        <f t="shared" si="483"/>
        <v>0</v>
      </c>
      <c r="AZ1309" s="2">
        <f t="shared" si="484"/>
        <v>0</v>
      </c>
      <c r="BA1309" s="2">
        <f t="shared" si="497"/>
        <v>0</v>
      </c>
      <c r="BB1309" s="2">
        <f t="shared" si="498"/>
        <v>0</v>
      </c>
      <c r="BC1309" s="2">
        <f t="shared" si="499"/>
        <v>0</v>
      </c>
      <c r="BD1309" s="2">
        <f t="shared" si="500"/>
        <v>0</v>
      </c>
      <c r="BE1309" s="2">
        <f t="shared" si="501"/>
        <v>0</v>
      </c>
      <c r="BF1309" s="2">
        <f t="shared" si="502"/>
        <v>0</v>
      </c>
      <c r="BG1309" s="2">
        <f t="shared" si="503"/>
        <v>0</v>
      </c>
      <c r="BH1309" s="2">
        <f t="shared" si="504"/>
        <v>0</v>
      </c>
    </row>
    <row r="1310" spans="1:60" x14ac:dyDescent="0.25">
      <c r="A1310" s="1" t="s">
        <v>374</v>
      </c>
      <c r="B1310" s="1" t="s">
        <v>375</v>
      </c>
      <c r="C1310" s="1" t="s">
        <v>341</v>
      </c>
      <c r="D1310" s="1" t="s">
        <v>564</v>
      </c>
      <c r="E1310" s="1" t="s">
        <v>149</v>
      </c>
      <c r="F1310" s="1" t="s">
        <v>150</v>
      </c>
      <c r="G1310" s="1" t="s">
        <v>164</v>
      </c>
      <c r="H1310" s="1" t="s">
        <v>17</v>
      </c>
      <c r="I1310" s="1" t="s">
        <v>593</v>
      </c>
      <c r="J1310" s="1" t="s">
        <v>151</v>
      </c>
      <c r="K1310" s="1" t="s">
        <v>16</v>
      </c>
      <c r="L1310" s="1" t="s">
        <v>146</v>
      </c>
      <c r="M1310" s="2" t="str">
        <f t="shared" si="485"/>
        <v>UK9006021</v>
      </c>
      <c r="N1310" s="2" t="str">
        <f t="shared" si="486"/>
        <v>Farne Islands</v>
      </c>
      <c r="O1310" s="2" t="str">
        <f t="shared" si="487"/>
        <v>SPA</v>
      </c>
      <c r="P1310" s="2" t="str">
        <f t="shared" si="488"/>
        <v>SH_3</v>
      </c>
      <c r="Q1310"/>
      <c r="R1310"/>
      <c r="S1310"/>
      <c r="T1310"/>
      <c r="U1310" s="9">
        <f t="shared" si="489"/>
        <v>0</v>
      </c>
      <c r="V1310" s="9">
        <f t="shared" si="490"/>
        <v>0</v>
      </c>
      <c r="W1310" s="9">
        <f t="shared" si="491"/>
        <v>0</v>
      </c>
      <c r="X1310" s="9">
        <f t="shared" si="492"/>
        <v>0</v>
      </c>
      <c r="Y1310" s="9">
        <f t="shared" si="493"/>
        <v>0</v>
      </c>
      <c r="Z1310" s="9">
        <f t="shared" si="494"/>
        <v>0</v>
      </c>
      <c r="AA1310" s="9">
        <f t="shared" si="495"/>
        <v>0</v>
      </c>
      <c r="AB1310" s="9">
        <f t="shared" si="496"/>
        <v>0</v>
      </c>
      <c r="AN1310" s="10" t="str">
        <f t="shared" si="481"/>
        <v/>
      </c>
      <c r="AO1310" s="10">
        <f t="shared" si="482"/>
        <v>0</v>
      </c>
      <c r="AP1310" s="9" t="str">
        <f>IFERROR(VLOOKUP($AN1310,'Introduction probability'!$A$1:$L$128,5,FALSE),"0")</f>
        <v>0</v>
      </c>
      <c r="AQ1310" s="9" t="str">
        <f>IFERROR(VLOOKUP($AN1310,'Introduction probability'!$A$1:$L$128,6,FALSE),"0")</f>
        <v>0</v>
      </c>
      <c r="AR1310" s="9" t="str">
        <f>IFERROR(VLOOKUP($AN1310,'Introduction probability'!$A$1:$L$128,7,FALSE),"0")</f>
        <v>0</v>
      </c>
      <c r="AS1310" s="9" t="str">
        <f>IFERROR(VLOOKUP($AN1310,'Introduction probability'!$A$1:$L$128,8,FALSE),"0")</f>
        <v>0</v>
      </c>
      <c r="AT1310" s="9" t="str">
        <f>IFERROR(VLOOKUP($AN1310,'Introduction probability'!$A$1:$L$128,9,FALSE),"0")</f>
        <v>0</v>
      </c>
      <c r="AU1310" s="9" t="str">
        <f>IFERROR(VLOOKUP($AN1310,'Introduction probability'!$A$1:$L$128,10,FALSE),"0")</f>
        <v>0</v>
      </c>
      <c r="AV1310" s="9" t="str">
        <f>IFERROR(VLOOKUP($AN1310,'Introduction probability'!$A$1:$L$128,11,FALSE),"0")</f>
        <v>0</v>
      </c>
      <c r="AW1310" s="9" t="str">
        <f>IFERROR(VLOOKUP($AN1310,'Introduction probability'!$A$1:$L$128,12,FALSE),"0")</f>
        <v>0</v>
      </c>
      <c r="AY1310" s="2">
        <f t="shared" si="483"/>
        <v>0</v>
      </c>
      <c r="AZ1310" s="2">
        <f t="shared" si="484"/>
        <v>0</v>
      </c>
      <c r="BA1310" s="2">
        <f t="shared" si="497"/>
        <v>0</v>
      </c>
      <c r="BB1310" s="2">
        <f t="shared" si="498"/>
        <v>0</v>
      </c>
      <c r="BC1310" s="2">
        <f t="shared" si="499"/>
        <v>0</v>
      </c>
      <c r="BD1310" s="2">
        <f t="shared" si="500"/>
        <v>0</v>
      </c>
      <c r="BE1310" s="2">
        <f t="shared" si="501"/>
        <v>0</v>
      </c>
      <c r="BF1310" s="2">
        <f t="shared" si="502"/>
        <v>0</v>
      </c>
      <c r="BG1310" s="2">
        <f t="shared" si="503"/>
        <v>0</v>
      </c>
      <c r="BH1310" s="2">
        <f t="shared" si="504"/>
        <v>0</v>
      </c>
    </row>
    <row r="1311" spans="1:60" x14ac:dyDescent="0.25">
      <c r="A1311" s="1" t="s">
        <v>374</v>
      </c>
      <c r="B1311" s="1" t="s">
        <v>375</v>
      </c>
      <c r="C1311" s="1" t="s">
        <v>341</v>
      </c>
      <c r="D1311" s="1" t="s">
        <v>563</v>
      </c>
      <c r="E1311" s="1" t="s">
        <v>351</v>
      </c>
      <c r="F1311" s="1" t="s">
        <v>352</v>
      </c>
      <c r="G1311" s="1" t="s">
        <v>164</v>
      </c>
      <c r="H1311" s="1" t="s">
        <v>17</v>
      </c>
      <c r="I1311" s="1" t="s">
        <v>535</v>
      </c>
      <c r="J1311" s="1" t="s">
        <v>257</v>
      </c>
      <c r="K1311" s="1" t="s">
        <v>16</v>
      </c>
      <c r="L1311" s="1" t="s">
        <v>146</v>
      </c>
      <c r="M1311" s="2" t="str">
        <f t="shared" si="485"/>
        <v>UK9006021</v>
      </c>
      <c r="N1311" s="2" t="str">
        <f t="shared" si="486"/>
        <v>Farne Islands</v>
      </c>
      <c r="O1311" s="2" t="str">
        <f t="shared" si="487"/>
        <v>SPA</v>
      </c>
      <c r="P1311" s="2" t="str">
        <f t="shared" si="488"/>
        <v>H1210</v>
      </c>
      <c r="Q1311"/>
      <c r="R1311"/>
      <c r="S1311"/>
      <c r="T1311"/>
      <c r="U1311" s="9">
        <f t="shared" si="489"/>
        <v>0</v>
      </c>
      <c r="V1311" s="9">
        <f t="shared" si="490"/>
        <v>0</v>
      </c>
      <c r="W1311" s="9">
        <f t="shared" si="491"/>
        <v>0</v>
      </c>
      <c r="X1311" s="9">
        <f t="shared" si="492"/>
        <v>0</v>
      </c>
      <c r="Y1311" s="9">
        <f t="shared" si="493"/>
        <v>0</v>
      </c>
      <c r="Z1311" s="9">
        <f t="shared" si="494"/>
        <v>0</v>
      </c>
      <c r="AA1311" s="9">
        <f t="shared" si="495"/>
        <v>0</v>
      </c>
      <c r="AB1311" s="9">
        <f t="shared" si="496"/>
        <v>0</v>
      </c>
      <c r="AN1311" s="10" t="str">
        <f t="shared" si="481"/>
        <v/>
      </c>
      <c r="AO1311" s="10">
        <f t="shared" si="482"/>
        <v>0</v>
      </c>
      <c r="AP1311" s="9" t="str">
        <f>IFERROR(VLOOKUP($AN1311,'Introduction probability'!$A$1:$L$128,5,FALSE),"0")</f>
        <v>0</v>
      </c>
      <c r="AQ1311" s="9" t="str">
        <f>IFERROR(VLOOKUP($AN1311,'Introduction probability'!$A$1:$L$128,6,FALSE),"0")</f>
        <v>0</v>
      </c>
      <c r="AR1311" s="9" t="str">
        <f>IFERROR(VLOOKUP($AN1311,'Introduction probability'!$A$1:$L$128,7,FALSE),"0")</f>
        <v>0</v>
      </c>
      <c r="AS1311" s="9" t="str">
        <f>IFERROR(VLOOKUP($AN1311,'Introduction probability'!$A$1:$L$128,8,FALSE),"0")</f>
        <v>0</v>
      </c>
      <c r="AT1311" s="9" t="str">
        <f>IFERROR(VLOOKUP($AN1311,'Introduction probability'!$A$1:$L$128,9,FALSE),"0")</f>
        <v>0</v>
      </c>
      <c r="AU1311" s="9" t="str">
        <f>IFERROR(VLOOKUP($AN1311,'Introduction probability'!$A$1:$L$128,10,FALSE),"0")</f>
        <v>0</v>
      </c>
      <c r="AV1311" s="9" t="str">
        <f>IFERROR(VLOOKUP($AN1311,'Introduction probability'!$A$1:$L$128,11,FALSE),"0")</f>
        <v>0</v>
      </c>
      <c r="AW1311" s="9" t="str">
        <f>IFERROR(VLOOKUP($AN1311,'Introduction probability'!$A$1:$L$128,12,FALSE),"0")</f>
        <v>0</v>
      </c>
      <c r="AY1311" s="2">
        <f t="shared" si="483"/>
        <v>0</v>
      </c>
      <c r="AZ1311" s="2">
        <f t="shared" si="484"/>
        <v>0</v>
      </c>
      <c r="BA1311" s="2">
        <f t="shared" si="497"/>
        <v>0</v>
      </c>
      <c r="BB1311" s="2">
        <f t="shared" si="498"/>
        <v>0</v>
      </c>
      <c r="BC1311" s="2">
        <f t="shared" si="499"/>
        <v>0</v>
      </c>
      <c r="BD1311" s="2">
        <f t="shared" si="500"/>
        <v>0</v>
      </c>
      <c r="BE1311" s="2">
        <f t="shared" si="501"/>
        <v>0</v>
      </c>
      <c r="BF1311" s="2">
        <f t="shared" si="502"/>
        <v>0</v>
      </c>
      <c r="BG1311" s="2">
        <f t="shared" si="503"/>
        <v>0</v>
      </c>
      <c r="BH1311" s="2">
        <f t="shared" si="504"/>
        <v>0</v>
      </c>
    </row>
    <row r="1312" spans="1:60" x14ac:dyDescent="0.25">
      <c r="A1312" s="1" t="s">
        <v>374</v>
      </c>
      <c r="B1312" s="1" t="s">
        <v>375</v>
      </c>
      <c r="C1312" s="1" t="s">
        <v>341</v>
      </c>
      <c r="D1312" s="1" t="s">
        <v>563</v>
      </c>
      <c r="E1312" s="1" t="s">
        <v>351</v>
      </c>
      <c r="F1312" s="1" t="s">
        <v>352</v>
      </c>
      <c r="G1312" s="1" t="s">
        <v>164</v>
      </c>
      <c r="H1312" s="1" t="s">
        <v>17</v>
      </c>
      <c r="I1312" s="1" t="s">
        <v>530</v>
      </c>
      <c r="J1312" s="1" t="s">
        <v>145</v>
      </c>
      <c r="K1312" s="1" t="s">
        <v>16</v>
      </c>
      <c r="L1312" s="1" t="s">
        <v>146</v>
      </c>
      <c r="M1312" s="2" t="str">
        <f t="shared" si="485"/>
        <v>UK9006021</v>
      </c>
      <c r="N1312" s="2" t="str">
        <f t="shared" si="486"/>
        <v>Farne Islands</v>
      </c>
      <c r="O1312" s="2" t="str">
        <f t="shared" si="487"/>
        <v>SPA</v>
      </c>
      <c r="P1312" s="2" t="str">
        <f t="shared" si="488"/>
        <v>H1330</v>
      </c>
      <c r="Q1312"/>
      <c r="R1312"/>
      <c r="S1312"/>
      <c r="T1312"/>
      <c r="U1312" s="9">
        <f t="shared" si="489"/>
        <v>0</v>
      </c>
      <c r="V1312" s="9">
        <f t="shared" si="490"/>
        <v>0</v>
      </c>
      <c r="W1312" s="9">
        <f t="shared" si="491"/>
        <v>0</v>
      </c>
      <c r="X1312" s="9">
        <f t="shared" si="492"/>
        <v>0</v>
      </c>
      <c r="Y1312" s="9">
        <f t="shared" si="493"/>
        <v>0</v>
      </c>
      <c r="Z1312" s="9">
        <f t="shared" si="494"/>
        <v>0</v>
      </c>
      <c r="AA1312" s="9">
        <f t="shared" si="495"/>
        <v>0</v>
      </c>
      <c r="AB1312" s="9">
        <f t="shared" si="496"/>
        <v>0</v>
      </c>
      <c r="AN1312" s="10" t="str">
        <f t="shared" si="481"/>
        <v/>
      </c>
      <c r="AO1312" s="10">
        <f t="shared" si="482"/>
        <v>0</v>
      </c>
      <c r="AP1312" s="9" t="str">
        <f>IFERROR(VLOOKUP($AN1312,'Introduction probability'!$A$1:$L$128,5,FALSE),"0")</f>
        <v>0</v>
      </c>
      <c r="AQ1312" s="9" t="str">
        <f>IFERROR(VLOOKUP($AN1312,'Introduction probability'!$A$1:$L$128,6,FALSE),"0")</f>
        <v>0</v>
      </c>
      <c r="AR1312" s="9" t="str">
        <f>IFERROR(VLOOKUP($AN1312,'Introduction probability'!$A$1:$L$128,7,FALSE),"0")</f>
        <v>0</v>
      </c>
      <c r="AS1312" s="9" t="str">
        <f>IFERROR(VLOOKUP($AN1312,'Introduction probability'!$A$1:$L$128,8,FALSE),"0")</f>
        <v>0</v>
      </c>
      <c r="AT1312" s="9" t="str">
        <f>IFERROR(VLOOKUP($AN1312,'Introduction probability'!$A$1:$L$128,9,FALSE),"0")</f>
        <v>0</v>
      </c>
      <c r="AU1312" s="9" t="str">
        <f>IFERROR(VLOOKUP($AN1312,'Introduction probability'!$A$1:$L$128,10,FALSE),"0")</f>
        <v>0</v>
      </c>
      <c r="AV1312" s="9" t="str">
        <f>IFERROR(VLOOKUP($AN1312,'Introduction probability'!$A$1:$L$128,11,FALSE),"0")</f>
        <v>0</v>
      </c>
      <c r="AW1312" s="9" t="str">
        <f>IFERROR(VLOOKUP($AN1312,'Introduction probability'!$A$1:$L$128,12,FALSE),"0")</f>
        <v>0</v>
      </c>
      <c r="AY1312" s="2">
        <f t="shared" si="483"/>
        <v>0</v>
      </c>
      <c r="AZ1312" s="2">
        <f t="shared" si="484"/>
        <v>0</v>
      </c>
      <c r="BA1312" s="2">
        <f t="shared" si="497"/>
        <v>0</v>
      </c>
      <c r="BB1312" s="2">
        <f t="shared" si="498"/>
        <v>0</v>
      </c>
      <c r="BC1312" s="2">
        <f t="shared" si="499"/>
        <v>0</v>
      </c>
      <c r="BD1312" s="2">
        <f t="shared" si="500"/>
        <v>0</v>
      </c>
      <c r="BE1312" s="2">
        <f t="shared" si="501"/>
        <v>0</v>
      </c>
      <c r="BF1312" s="2">
        <f t="shared" si="502"/>
        <v>0</v>
      </c>
      <c r="BG1312" s="2">
        <f t="shared" si="503"/>
        <v>0</v>
      </c>
      <c r="BH1312" s="2">
        <f t="shared" si="504"/>
        <v>0</v>
      </c>
    </row>
    <row r="1313" spans="1:60" x14ac:dyDescent="0.25">
      <c r="A1313" s="1" t="s">
        <v>374</v>
      </c>
      <c r="B1313" s="1" t="s">
        <v>375</v>
      </c>
      <c r="C1313" s="1" t="s">
        <v>341</v>
      </c>
      <c r="D1313" s="1" t="s">
        <v>563</v>
      </c>
      <c r="E1313" s="1" t="s">
        <v>351</v>
      </c>
      <c r="F1313" s="1" t="s">
        <v>352</v>
      </c>
      <c r="G1313" s="1" t="s">
        <v>164</v>
      </c>
      <c r="H1313" s="1" t="s">
        <v>17</v>
      </c>
      <c r="I1313" s="1" t="s">
        <v>537</v>
      </c>
      <c r="J1313" s="1" t="s">
        <v>258</v>
      </c>
      <c r="K1313" s="1" t="s">
        <v>16</v>
      </c>
      <c r="L1313" s="1" t="s">
        <v>146</v>
      </c>
      <c r="M1313" s="2" t="str">
        <f t="shared" si="485"/>
        <v>UK9006021</v>
      </c>
      <c r="N1313" s="2" t="str">
        <f t="shared" si="486"/>
        <v>Farne Islands</v>
      </c>
      <c r="O1313" s="2" t="str">
        <f t="shared" si="487"/>
        <v>SPA</v>
      </c>
      <c r="P1313" s="2" t="str">
        <f t="shared" si="488"/>
        <v>H1420</v>
      </c>
      <c r="Q1313"/>
      <c r="R1313"/>
      <c r="S1313"/>
      <c r="T1313"/>
      <c r="U1313" s="9">
        <f t="shared" si="489"/>
        <v>0</v>
      </c>
      <c r="V1313" s="9">
        <f t="shared" si="490"/>
        <v>0</v>
      </c>
      <c r="W1313" s="9">
        <f t="shared" si="491"/>
        <v>0</v>
      </c>
      <c r="X1313" s="9">
        <f t="shared" si="492"/>
        <v>0</v>
      </c>
      <c r="Y1313" s="9">
        <f t="shared" si="493"/>
        <v>0</v>
      </c>
      <c r="Z1313" s="9">
        <f t="shared" si="494"/>
        <v>0</v>
      </c>
      <c r="AA1313" s="9">
        <f t="shared" si="495"/>
        <v>0</v>
      </c>
      <c r="AB1313" s="9">
        <f t="shared" si="496"/>
        <v>0</v>
      </c>
      <c r="AN1313" s="10" t="str">
        <f t="shared" si="481"/>
        <v/>
      </c>
      <c r="AO1313" s="10">
        <f t="shared" si="482"/>
        <v>0</v>
      </c>
      <c r="AP1313" s="9" t="str">
        <f>IFERROR(VLOOKUP($AN1313,'Introduction probability'!$A$1:$L$128,5,FALSE),"0")</f>
        <v>0</v>
      </c>
      <c r="AQ1313" s="9" t="str">
        <f>IFERROR(VLOOKUP($AN1313,'Introduction probability'!$A$1:$L$128,6,FALSE),"0")</f>
        <v>0</v>
      </c>
      <c r="AR1313" s="9" t="str">
        <f>IFERROR(VLOOKUP($AN1313,'Introduction probability'!$A$1:$L$128,7,FALSE),"0")</f>
        <v>0</v>
      </c>
      <c r="AS1313" s="9" t="str">
        <f>IFERROR(VLOOKUP($AN1313,'Introduction probability'!$A$1:$L$128,8,FALSE),"0")</f>
        <v>0</v>
      </c>
      <c r="AT1313" s="9" t="str">
        <f>IFERROR(VLOOKUP($AN1313,'Introduction probability'!$A$1:$L$128,9,FALSE),"0")</f>
        <v>0</v>
      </c>
      <c r="AU1313" s="9" t="str">
        <f>IFERROR(VLOOKUP($AN1313,'Introduction probability'!$A$1:$L$128,10,FALSE),"0")</f>
        <v>0</v>
      </c>
      <c r="AV1313" s="9" t="str">
        <f>IFERROR(VLOOKUP($AN1313,'Introduction probability'!$A$1:$L$128,11,FALSE),"0")</f>
        <v>0</v>
      </c>
      <c r="AW1313" s="9" t="str">
        <f>IFERROR(VLOOKUP($AN1313,'Introduction probability'!$A$1:$L$128,12,FALSE),"0")</f>
        <v>0</v>
      </c>
      <c r="AY1313" s="2">
        <f t="shared" si="483"/>
        <v>0</v>
      </c>
      <c r="AZ1313" s="2">
        <f t="shared" si="484"/>
        <v>0</v>
      </c>
      <c r="BA1313" s="2">
        <f t="shared" si="497"/>
        <v>0</v>
      </c>
      <c r="BB1313" s="2">
        <f t="shared" si="498"/>
        <v>0</v>
      </c>
      <c r="BC1313" s="2">
        <f t="shared" si="499"/>
        <v>0</v>
      </c>
      <c r="BD1313" s="2">
        <f t="shared" si="500"/>
        <v>0</v>
      </c>
      <c r="BE1313" s="2">
        <f t="shared" si="501"/>
        <v>0</v>
      </c>
      <c r="BF1313" s="2">
        <f t="shared" si="502"/>
        <v>0</v>
      </c>
      <c r="BG1313" s="2">
        <f t="shared" si="503"/>
        <v>0</v>
      </c>
      <c r="BH1313" s="2">
        <f t="shared" si="504"/>
        <v>0</v>
      </c>
    </row>
    <row r="1314" spans="1:60" x14ac:dyDescent="0.25">
      <c r="A1314" s="1" t="s">
        <v>374</v>
      </c>
      <c r="B1314" s="1" t="s">
        <v>375</v>
      </c>
      <c r="C1314" s="1" t="s">
        <v>341</v>
      </c>
      <c r="D1314" s="1" t="s">
        <v>563</v>
      </c>
      <c r="E1314" s="1" t="s">
        <v>351</v>
      </c>
      <c r="F1314" s="1" t="s">
        <v>352</v>
      </c>
      <c r="G1314" s="1" t="s">
        <v>164</v>
      </c>
      <c r="H1314" s="1" t="s">
        <v>17</v>
      </c>
      <c r="I1314" s="1" t="s">
        <v>593</v>
      </c>
      <c r="J1314" s="1" t="s">
        <v>151</v>
      </c>
      <c r="K1314" s="1" t="s">
        <v>16</v>
      </c>
      <c r="L1314" s="1" t="s">
        <v>146</v>
      </c>
      <c r="M1314" s="2" t="str">
        <f t="shared" si="485"/>
        <v>UK9006021</v>
      </c>
      <c r="N1314" s="2" t="str">
        <f t="shared" si="486"/>
        <v>Farne Islands</v>
      </c>
      <c r="O1314" s="2" t="str">
        <f t="shared" si="487"/>
        <v>SPA</v>
      </c>
      <c r="P1314" s="2" t="str">
        <f t="shared" si="488"/>
        <v>SH_3</v>
      </c>
      <c r="Q1314"/>
      <c r="R1314"/>
      <c r="S1314"/>
      <c r="T1314"/>
      <c r="U1314" s="9">
        <f t="shared" si="489"/>
        <v>0</v>
      </c>
      <c r="V1314" s="9">
        <f t="shared" si="490"/>
        <v>0</v>
      </c>
      <c r="W1314" s="9">
        <f t="shared" si="491"/>
        <v>0</v>
      </c>
      <c r="X1314" s="9">
        <f t="shared" si="492"/>
        <v>0</v>
      </c>
      <c r="Y1314" s="9">
        <f t="shared" si="493"/>
        <v>0</v>
      </c>
      <c r="Z1314" s="9">
        <f t="shared" si="494"/>
        <v>0</v>
      </c>
      <c r="AA1314" s="9">
        <f t="shared" si="495"/>
        <v>0</v>
      </c>
      <c r="AB1314" s="9">
        <f t="shared" si="496"/>
        <v>0</v>
      </c>
      <c r="AN1314" s="10" t="str">
        <f t="shared" si="481"/>
        <v/>
      </c>
      <c r="AO1314" s="10">
        <f t="shared" si="482"/>
        <v>0</v>
      </c>
      <c r="AP1314" s="9" t="str">
        <f>IFERROR(VLOOKUP($AN1314,'Introduction probability'!$A$1:$L$128,5,FALSE),"0")</f>
        <v>0</v>
      </c>
      <c r="AQ1314" s="9" t="str">
        <f>IFERROR(VLOOKUP($AN1314,'Introduction probability'!$A$1:$L$128,6,FALSE),"0")</f>
        <v>0</v>
      </c>
      <c r="AR1314" s="9" t="str">
        <f>IFERROR(VLOOKUP($AN1314,'Introduction probability'!$A$1:$L$128,7,FALSE),"0")</f>
        <v>0</v>
      </c>
      <c r="AS1314" s="9" t="str">
        <f>IFERROR(VLOOKUP($AN1314,'Introduction probability'!$A$1:$L$128,8,FALSE),"0")</f>
        <v>0</v>
      </c>
      <c r="AT1314" s="9" t="str">
        <f>IFERROR(VLOOKUP($AN1314,'Introduction probability'!$A$1:$L$128,9,FALSE),"0")</f>
        <v>0</v>
      </c>
      <c r="AU1314" s="9" t="str">
        <f>IFERROR(VLOOKUP($AN1314,'Introduction probability'!$A$1:$L$128,10,FALSE),"0")</f>
        <v>0</v>
      </c>
      <c r="AV1314" s="9" t="str">
        <f>IFERROR(VLOOKUP($AN1314,'Introduction probability'!$A$1:$L$128,11,FALSE),"0")</f>
        <v>0</v>
      </c>
      <c r="AW1314" s="9" t="str">
        <f>IFERROR(VLOOKUP($AN1314,'Introduction probability'!$A$1:$L$128,12,FALSE),"0")</f>
        <v>0</v>
      </c>
      <c r="AY1314" s="2">
        <f t="shared" si="483"/>
        <v>0</v>
      </c>
      <c r="AZ1314" s="2">
        <f t="shared" si="484"/>
        <v>0</v>
      </c>
      <c r="BA1314" s="2">
        <f t="shared" si="497"/>
        <v>0</v>
      </c>
      <c r="BB1314" s="2">
        <f t="shared" si="498"/>
        <v>0</v>
      </c>
      <c r="BC1314" s="2">
        <f t="shared" si="499"/>
        <v>0</v>
      </c>
      <c r="BD1314" s="2">
        <f t="shared" si="500"/>
        <v>0</v>
      </c>
      <c r="BE1314" s="2">
        <f t="shared" si="501"/>
        <v>0</v>
      </c>
      <c r="BF1314" s="2">
        <f t="shared" si="502"/>
        <v>0</v>
      </c>
      <c r="BG1314" s="2">
        <f t="shared" si="503"/>
        <v>0</v>
      </c>
      <c r="BH1314" s="2">
        <f t="shared" si="504"/>
        <v>0</v>
      </c>
    </row>
    <row r="1315" spans="1:60" x14ac:dyDescent="0.25">
      <c r="A1315" s="1" t="s">
        <v>376</v>
      </c>
      <c r="B1315" s="1" t="s">
        <v>377</v>
      </c>
      <c r="C1315" s="1" t="s">
        <v>341</v>
      </c>
      <c r="D1315" s="1" t="s">
        <v>494</v>
      </c>
      <c r="E1315" s="1" t="s">
        <v>142</v>
      </c>
      <c r="F1315" s="1" t="s">
        <v>143</v>
      </c>
      <c r="G1315" s="1" t="s">
        <v>144</v>
      </c>
      <c r="H1315" s="1" t="s">
        <v>17</v>
      </c>
      <c r="I1315" s="1" t="s">
        <v>535</v>
      </c>
      <c r="J1315" s="1" t="s">
        <v>257</v>
      </c>
      <c r="K1315" s="1" t="s">
        <v>16</v>
      </c>
      <c r="L1315" s="1" t="s">
        <v>146</v>
      </c>
      <c r="M1315" s="2" t="str">
        <f t="shared" si="485"/>
        <v>UK9008022</v>
      </c>
      <c r="N1315" s="2" t="str">
        <f t="shared" si="486"/>
        <v>Gibraltar Point</v>
      </c>
      <c r="O1315" s="2" t="str">
        <f t="shared" si="487"/>
        <v>SPA</v>
      </c>
      <c r="P1315" s="2" t="str">
        <f t="shared" si="488"/>
        <v>H1210</v>
      </c>
      <c r="Q1315"/>
      <c r="R1315"/>
      <c r="S1315"/>
      <c r="T1315"/>
      <c r="U1315" s="9">
        <f t="shared" si="489"/>
        <v>0</v>
      </c>
      <c r="V1315" s="9">
        <f t="shared" si="490"/>
        <v>0</v>
      </c>
      <c r="W1315" s="9">
        <f t="shared" si="491"/>
        <v>0</v>
      </c>
      <c r="X1315" s="9">
        <f t="shared" si="492"/>
        <v>0</v>
      </c>
      <c r="Y1315" s="9">
        <f t="shared" si="493"/>
        <v>0</v>
      </c>
      <c r="Z1315" s="9">
        <f t="shared" si="494"/>
        <v>0</v>
      </c>
      <c r="AA1315" s="9">
        <f t="shared" si="495"/>
        <v>0</v>
      </c>
      <c r="AB1315" s="9">
        <f t="shared" si="496"/>
        <v>0</v>
      </c>
      <c r="AN1315" s="10" t="str">
        <f t="shared" si="481"/>
        <v/>
      </c>
      <c r="AO1315" s="10">
        <f t="shared" si="482"/>
        <v>0</v>
      </c>
      <c r="AP1315" s="9" t="str">
        <f>IFERROR(VLOOKUP($AN1315,'Introduction probability'!$A$1:$L$128,5,FALSE),"0")</f>
        <v>0</v>
      </c>
      <c r="AQ1315" s="9" t="str">
        <f>IFERROR(VLOOKUP($AN1315,'Introduction probability'!$A$1:$L$128,6,FALSE),"0")</f>
        <v>0</v>
      </c>
      <c r="AR1315" s="9" t="str">
        <f>IFERROR(VLOOKUP($AN1315,'Introduction probability'!$A$1:$L$128,7,FALSE),"0")</f>
        <v>0</v>
      </c>
      <c r="AS1315" s="9" t="str">
        <f>IFERROR(VLOOKUP($AN1315,'Introduction probability'!$A$1:$L$128,8,FALSE),"0")</f>
        <v>0</v>
      </c>
      <c r="AT1315" s="9" t="str">
        <f>IFERROR(VLOOKUP($AN1315,'Introduction probability'!$A$1:$L$128,9,FALSE),"0")</f>
        <v>0</v>
      </c>
      <c r="AU1315" s="9" t="str">
        <f>IFERROR(VLOOKUP($AN1315,'Introduction probability'!$A$1:$L$128,10,FALSE),"0")</f>
        <v>0</v>
      </c>
      <c r="AV1315" s="9" t="str">
        <f>IFERROR(VLOOKUP($AN1315,'Introduction probability'!$A$1:$L$128,11,FALSE),"0")</f>
        <v>0</v>
      </c>
      <c r="AW1315" s="9" t="str">
        <f>IFERROR(VLOOKUP($AN1315,'Introduction probability'!$A$1:$L$128,12,FALSE),"0")</f>
        <v>0</v>
      </c>
      <c r="AY1315" s="2">
        <f t="shared" si="483"/>
        <v>0</v>
      </c>
      <c r="AZ1315" s="2">
        <f t="shared" si="484"/>
        <v>0</v>
      </c>
      <c r="BA1315" s="2">
        <f t="shared" si="497"/>
        <v>0</v>
      </c>
      <c r="BB1315" s="2">
        <f t="shared" si="498"/>
        <v>0</v>
      </c>
      <c r="BC1315" s="2">
        <f t="shared" si="499"/>
        <v>0</v>
      </c>
      <c r="BD1315" s="2">
        <f t="shared" si="500"/>
        <v>0</v>
      </c>
      <c r="BE1315" s="2">
        <f t="shared" si="501"/>
        <v>0</v>
      </c>
      <c r="BF1315" s="2">
        <f t="shared" si="502"/>
        <v>0</v>
      </c>
      <c r="BG1315" s="2">
        <f t="shared" si="503"/>
        <v>0</v>
      </c>
      <c r="BH1315" s="2">
        <f t="shared" si="504"/>
        <v>0</v>
      </c>
    </row>
    <row r="1316" spans="1:60" x14ac:dyDescent="0.25">
      <c r="A1316" s="1" t="s">
        <v>376</v>
      </c>
      <c r="B1316" s="1" t="s">
        <v>377</v>
      </c>
      <c r="C1316" s="1" t="s">
        <v>341</v>
      </c>
      <c r="D1316" s="1" t="s">
        <v>494</v>
      </c>
      <c r="E1316" s="1" t="s">
        <v>142</v>
      </c>
      <c r="F1316" s="1" t="s">
        <v>143</v>
      </c>
      <c r="G1316" s="1" t="s">
        <v>144</v>
      </c>
      <c r="H1316" s="1" t="s">
        <v>17</v>
      </c>
      <c r="I1316" s="1" t="s">
        <v>530</v>
      </c>
      <c r="J1316" s="1" t="s">
        <v>145</v>
      </c>
      <c r="K1316" s="1" t="s">
        <v>16</v>
      </c>
      <c r="L1316" s="1" t="s">
        <v>146</v>
      </c>
      <c r="M1316" s="2" t="str">
        <f t="shared" si="485"/>
        <v>UK9008022</v>
      </c>
      <c r="N1316" s="2" t="str">
        <f t="shared" si="486"/>
        <v>Gibraltar Point</v>
      </c>
      <c r="O1316" s="2" t="str">
        <f t="shared" si="487"/>
        <v>SPA</v>
      </c>
      <c r="P1316" s="2" t="str">
        <f t="shared" si="488"/>
        <v>H1330</v>
      </c>
      <c r="Q1316"/>
      <c r="R1316"/>
      <c r="S1316"/>
      <c r="T1316"/>
      <c r="U1316" s="9">
        <f t="shared" si="489"/>
        <v>0</v>
      </c>
      <c r="V1316" s="9">
        <f t="shared" si="490"/>
        <v>0</v>
      </c>
      <c r="W1316" s="9">
        <f t="shared" si="491"/>
        <v>0</v>
      </c>
      <c r="X1316" s="9">
        <f t="shared" si="492"/>
        <v>0</v>
      </c>
      <c r="Y1316" s="9">
        <f t="shared" si="493"/>
        <v>0</v>
      </c>
      <c r="Z1316" s="9">
        <f t="shared" si="494"/>
        <v>0</v>
      </c>
      <c r="AA1316" s="9">
        <f t="shared" si="495"/>
        <v>0</v>
      </c>
      <c r="AB1316" s="9">
        <f t="shared" si="496"/>
        <v>0</v>
      </c>
      <c r="AN1316" s="10" t="str">
        <f t="shared" si="481"/>
        <v/>
      </c>
      <c r="AO1316" s="10">
        <f t="shared" si="482"/>
        <v>0</v>
      </c>
      <c r="AP1316" s="9" t="str">
        <f>IFERROR(VLOOKUP($AN1316,'Introduction probability'!$A$1:$L$128,5,FALSE),"0")</f>
        <v>0</v>
      </c>
      <c r="AQ1316" s="9" t="str">
        <f>IFERROR(VLOOKUP($AN1316,'Introduction probability'!$A$1:$L$128,6,FALSE),"0")</f>
        <v>0</v>
      </c>
      <c r="AR1316" s="9" t="str">
        <f>IFERROR(VLOOKUP($AN1316,'Introduction probability'!$A$1:$L$128,7,FALSE),"0")</f>
        <v>0</v>
      </c>
      <c r="AS1316" s="9" t="str">
        <f>IFERROR(VLOOKUP($AN1316,'Introduction probability'!$A$1:$L$128,8,FALSE),"0")</f>
        <v>0</v>
      </c>
      <c r="AT1316" s="9" t="str">
        <f>IFERROR(VLOOKUP($AN1316,'Introduction probability'!$A$1:$L$128,9,FALSE),"0")</f>
        <v>0</v>
      </c>
      <c r="AU1316" s="9" t="str">
        <f>IFERROR(VLOOKUP($AN1316,'Introduction probability'!$A$1:$L$128,10,FALSE),"0")</f>
        <v>0</v>
      </c>
      <c r="AV1316" s="9" t="str">
        <f>IFERROR(VLOOKUP($AN1316,'Introduction probability'!$A$1:$L$128,11,FALSE),"0")</f>
        <v>0</v>
      </c>
      <c r="AW1316" s="9" t="str">
        <f>IFERROR(VLOOKUP($AN1316,'Introduction probability'!$A$1:$L$128,12,FALSE),"0")</f>
        <v>0</v>
      </c>
      <c r="AY1316" s="2">
        <f t="shared" si="483"/>
        <v>0</v>
      </c>
      <c r="AZ1316" s="2">
        <f t="shared" si="484"/>
        <v>0</v>
      </c>
      <c r="BA1316" s="2">
        <f t="shared" si="497"/>
        <v>0</v>
      </c>
      <c r="BB1316" s="2">
        <f t="shared" si="498"/>
        <v>0</v>
      </c>
      <c r="BC1316" s="2">
        <f t="shared" si="499"/>
        <v>0</v>
      </c>
      <c r="BD1316" s="2">
        <f t="shared" si="500"/>
        <v>0</v>
      </c>
      <c r="BE1316" s="2">
        <f t="shared" si="501"/>
        <v>0</v>
      </c>
      <c r="BF1316" s="2">
        <f t="shared" si="502"/>
        <v>0</v>
      </c>
      <c r="BG1316" s="2">
        <f t="shared" si="503"/>
        <v>0</v>
      </c>
      <c r="BH1316" s="2">
        <f t="shared" si="504"/>
        <v>0</v>
      </c>
    </row>
    <row r="1317" spans="1:60" x14ac:dyDescent="0.25">
      <c r="A1317" s="1" t="s">
        <v>376</v>
      </c>
      <c r="B1317" s="1" t="s">
        <v>377</v>
      </c>
      <c r="C1317" s="1" t="s">
        <v>341</v>
      </c>
      <c r="D1317" s="1" t="s">
        <v>494</v>
      </c>
      <c r="E1317" s="1" t="s">
        <v>142</v>
      </c>
      <c r="F1317" s="1" t="s">
        <v>143</v>
      </c>
      <c r="G1317" s="1" t="s">
        <v>144</v>
      </c>
      <c r="H1317" s="1" t="s">
        <v>17</v>
      </c>
      <c r="I1317" s="1" t="s">
        <v>536</v>
      </c>
      <c r="J1317" s="1" t="s">
        <v>147</v>
      </c>
      <c r="K1317" s="1" t="s">
        <v>16</v>
      </c>
      <c r="L1317" s="1" t="s">
        <v>146</v>
      </c>
      <c r="M1317" s="2" t="str">
        <f t="shared" si="485"/>
        <v>UK9008022</v>
      </c>
      <c r="N1317" s="2" t="str">
        <f t="shared" si="486"/>
        <v>Gibraltar Point</v>
      </c>
      <c r="O1317" s="2" t="str">
        <f t="shared" si="487"/>
        <v>SPA</v>
      </c>
      <c r="P1317" s="2" t="str">
        <f t="shared" si="488"/>
        <v>H1150</v>
      </c>
      <c r="Q1317"/>
      <c r="R1317"/>
      <c r="S1317"/>
      <c r="T1317"/>
      <c r="U1317" s="9">
        <f t="shared" si="489"/>
        <v>0</v>
      </c>
      <c r="V1317" s="9">
        <f t="shared" si="490"/>
        <v>0</v>
      </c>
      <c r="W1317" s="9">
        <f t="shared" si="491"/>
        <v>0</v>
      </c>
      <c r="X1317" s="9">
        <f t="shared" si="492"/>
        <v>0</v>
      </c>
      <c r="Y1317" s="9">
        <f t="shared" si="493"/>
        <v>0</v>
      </c>
      <c r="Z1317" s="9">
        <f t="shared" si="494"/>
        <v>0</v>
      </c>
      <c r="AA1317" s="9">
        <f t="shared" si="495"/>
        <v>0</v>
      </c>
      <c r="AB1317" s="9">
        <f t="shared" si="496"/>
        <v>0</v>
      </c>
      <c r="AN1317" s="10" t="str">
        <f t="shared" si="481"/>
        <v/>
      </c>
      <c r="AO1317" s="10">
        <f t="shared" si="482"/>
        <v>0</v>
      </c>
      <c r="AP1317" s="9" t="str">
        <f>IFERROR(VLOOKUP($AN1317,'Introduction probability'!$A$1:$L$128,5,FALSE),"0")</f>
        <v>0</v>
      </c>
      <c r="AQ1317" s="9" t="str">
        <f>IFERROR(VLOOKUP($AN1317,'Introduction probability'!$A$1:$L$128,6,FALSE),"0")</f>
        <v>0</v>
      </c>
      <c r="AR1317" s="9" t="str">
        <f>IFERROR(VLOOKUP($AN1317,'Introduction probability'!$A$1:$L$128,7,FALSE),"0")</f>
        <v>0</v>
      </c>
      <c r="AS1317" s="9" t="str">
        <f>IFERROR(VLOOKUP($AN1317,'Introduction probability'!$A$1:$L$128,8,FALSE),"0")</f>
        <v>0</v>
      </c>
      <c r="AT1317" s="9" t="str">
        <f>IFERROR(VLOOKUP($AN1317,'Introduction probability'!$A$1:$L$128,9,FALSE),"0")</f>
        <v>0</v>
      </c>
      <c r="AU1317" s="9" t="str">
        <f>IFERROR(VLOOKUP($AN1317,'Introduction probability'!$A$1:$L$128,10,FALSE),"0")</f>
        <v>0</v>
      </c>
      <c r="AV1317" s="9" t="str">
        <f>IFERROR(VLOOKUP($AN1317,'Introduction probability'!$A$1:$L$128,11,FALSE),"0")</f>
        <v>0</v>
      </c>
      <c r="AW1317" s="9" t="str">
        <f>IFERROR(VLOOKUP($AN1317,'Introduction probability'!$A$1:$L$128,12,FALSE),"0")</f>
        <v>0</v>
      </c>
      <c r="AY1317" s="2">
        <f t="shared" si="483"/>
        <v>0</v>
      </c>
      <c r="AZ1317" s="2">
        <f t="shared" si="484"/>
        <v>0</v>
      </c>
      <c r="BA1317" s="2">
        <f t="shared" si="497"/>
        <v>0</v>
      </c>
      <c r="BB1317" s="2">
        <f t="shared" si="498"/>
        <v>0</v>
      </c>
      <c r="BC1317" s="2">
        <f t="shared" si="499"/>
        <v>0</v>
      </c>
      <c r="BD1317" s="2">
        <f t="shared" si="500"/>
        <v>0</v>
      </c>
      <c r="BE1317" s="2">
        <f t="shared" si="501"/>
        <v>0</v>
      </c>
      <c r="BF1317" s="2">
        <f t="shared" si="502"/>
        <v>0</v>
      </c>
      <c r="BG1317" s="2">
        <f t="shared" si="503"/>
        <v>0</v>
      </c>
      <c r="BH1317" s="2">
        <f t="shared" si="504"/>
        <v>0</v>
      </c>
    </row>
    <row r="1318" spans="1:60" x14ac:dyDescent="0.25">
      <c r="A1318" s="1" t="s">
        <v>376</v>
      </c>
      <c r="B1318" s="1" t="s">
        <v>377</v>
      </c>
      <c r="C1318" s="1" t="s">
        <v>341</v>
      </c>
      <c r="D1318" s="1" t="s">
        <v>494</v>
      </c>
      <c r="E1318" s="1" t="s">
        <v>142</v>
      </c>
      <c r="F1318" s="1" t="s">
        <v>143</v>
      </c>
      <c r="G1318" s="1" t="s">
        <v>144</v>
      </c>
      <c r="H1318" s="1" t="s">
        <v>17</v>
      </c>
      <c r="I1318" s="1" t="s">
        <v>596</v>
      </c>
      <c r="J1318" s="1" t="s">
        <v>187</v>
      </c>
      <c r="K1318" s="1" t="s">
        <v>16</v>
      </c>
      <c r="L1318" s="1" t="s">
        <v>146</v>
      </c>
      <c r="M1318" s="2" t="str">
        <f t="shared" si="485"/>
        <v>UK9008022</v>
      </c>
      <c r="N1318" s="2" t="str">
        <f t="shared" si="486"/>
        <v>Gibraltar Point</v>
      </c>
      <c r="O1318" s="2" t="str">
        <f t="shared" si="487"/>
        <v>SPA</v>
      </c>
      <c r="P1318" s="2" t="str">
        <f t="shared" si="488"/>
        <v>SH_2</v>
      </c>
      <c r="Q1318"/>
      <c r="R1318"/>
      <c r="S1318"/>
      <c r="T1318"/>
      <c r="U1318" s="9">
        <f t="shared" si="489"/>
        <v>0</v>
      </c>
      <c r="V1318" s="9">
        <f t="shared" si="490"/>
        <v>0</v>
      </c>
      <c r="W1318" s="9">
        <f t="shared" si="491"/>
        <v>0</v>
      </c>
      <c r="X1318" s="9">
        <f t="shared" si="492"/>
        <v>0</v>
      </c>
      <c r="Y1318" s="9">
        <f t="shared" si="493"/>
        <v>0</v>
      </c>
      <c r="Z1318" s="9">
        <f t="shared" si="494"/>
        <v>0</v>
      </c>
      <c r="AA1318" s="9">
        <f t="shared" si="495"/>
        <v>0</v>
      </c>
      <c r="AB1318" s="9">
        <f t="shared" si="496"/>
        <v>0</v>
      </c>
      <c r="AN1318" s="10" t="str">
        <f t="shared" si="481"/>
        <v/>
      </c>
      <c r="AO1318" s="10">
        <f t="shared" si="482"/>
        <v>0</v>
      </c>
      <c r="AP1318" s="9" t="str">
        <f>IFERROR(VLOOKUP($AN1318,'Introduction probability'!$A$1:$L$128,5,FALSE),"0")</f>
        <v>0</v>
      </c>
      <c r="AQ1318" s="9" t="str">
        <f>IFERROR(VLOOKUP($AN1318,'Introduction probability'!$A$1:$L$128,6,FALSE),"0")</f>
        <v>0</v>
      </c>
      <c r="AR1318" s="9" t="str">
        <f>IFERROR(VLOOKUP($AN1318,'Introduction probability'!$A$1:$L$128,7,FALSE),"0")</f>
        <v>0</v>
      </c>
      <c r="AS1318" s="9" t="str">
        <f>IFERROR(VLOOKUP($AN1318,'Introduction probability'!$A$1:$L$128,8,FALSE),"0")</f>
        <v>0</v>
      </c>
      <c r="AT1318" s="9" t="str">
        <f>IFERROR(VLOOKUP($AN1318,'Introduction probability'!$A$1:$L$128,9,FALSE),"0")</f>
        <v>0</v>
      </c>
      <c r="AU1318" s="9" t="str">
        <f>IFERROR(VLOOKUP($AN1318,'Introduction probability'!$A$1:$L$128,10,FALSE),"0")</f>
        <v>0</v>
      </c>
      <c r="AV1318" s="9" t="str">
        <f>IFERROR(VLOOKUP($AN1318,'Introduction probability'!$A$1:$L$128,11,FALSE),"0")</f>
        <v>0</v>
      </c>
      <c r="AW1318" s="9" t="str">
        <f>IFERROR(VLOOKUP($AN1318,'Introduction probability'!$A$1:$L$128,12,FALSE),"0")</f>
        <v>0</v>
      </c>
      <c r="AY1318" s="2">
        <f t="shared" si="483"/>
        <v>0</v>
      </c>
      <c r="AZ1318" s="2">
        <f t="shared" si="484"/>
        <v>0</v>
      </c>
      <c r="BA1318" s="2">
        <f t="shared" si="497"/>
        <v>0</v>
      </c>
      <c r="BB1318" s="2">
        <f t="shared" si="498"/>
        <v>0</v>
      </c>
      <c r="BC1318" s="2">
        <f t="shared" si="499"/>
        <v>0</v>
      </c>
      <c r="BD1318" s="2">
        <f t="shared" si="500"/>
        <v>0</v>
      </c>
      <c r="BE1318" s="2">
        <f t="shared" si="501"/>
        <v>0</v>
      </c>
      <c r="BF1318" s="2">
        <f t="shared" si="502"/>
        <v>0</v>
      </c>
      <c r="BG1318" s="2">
        <f t="shared" si="503"/>
        <v>0</v>
      </c>
      <c r="BH1318" s="2">
        <f t="shared" si="504"/>
        <v>0</v>
      </c>
    </row>
    <row r="1319" spans="1:60" x14ac:dyDescent="0.25">
      <c r="A1319" s="1" t="s">
        <v>376</v>
      </c>
      <c r="B1319" s="1" t="s">
        <v>377</v>
      </c>
      <c r="C1319" s="1" t="s">
        <v>341</v>
      </c>
      <c r="D1319" s="1" t="s">
        <v>494</v>
      </c>
      <c r="E1319" s="1" t="s">
        <v>142</v>
      </c>
      <c r="F1319" s="1" t="s">
        <v>143</v>
      </c>
      <c r="G1319" s="1" t="s">
        <v>144</v>
      </c>
      <c r="H1319" s="1" t="s">
        <v>17</v>
      </c>
      <c r="I1319" s="1" t="s">
        <v>459</v>
      </c>
      <c r="J1319" s="1" t="s">
        <v>46</v>
      </c>
      <c r="K1319" s="1" t="s">
        <v>16</v>
      </c>
      <c r="L1319" s="1" t="s">
        <v>19</v>
      </c>
      <c r="M1319" s="2" t="str">
        <f t="shared" si="485"/>
        <v>UK9008022</v>
      </c>
      <c r="N1319" s="2" t="str">
        <f t="shared" si="486"/>
        <v>Gibraltar Point</v>
      </c>
      <c r="O1319" s="2" t="str">
        <f t="shared" si="487"/>
        <v>SPA</v>
      </c>
      <c r="P1319" s="2" t="str">
        <f t="shared" si="488"/>
        <v>A2.4</v>
      </c>
      <c r="Q1319"/>
      <c r="R1319"/>
      <c r="S1319"/>
      <c r="T1319"/>
      <c r="U1319" s="9">
        <f t="shared" si="489"/>
        <v>0</v>
      </c>
      <c r="V1319" s="9">
        <f t="shared" si="490"/>
        <v>0</v>
      </c>
      <c r="W1319" s="9">
        <f t="shared" si="491"/>
        <v>0</v>
      </c>
      <c r="X1319" s="9">
        <f t="shared" si="492"/>
        <v>0</v>
      </c>
      <c r="Y1319" s="9">
        <f t="shared" si="493"/>
        <v>0</v>
      </c>
      <c r="Z1319" s="9">
        <f t="shared" si="494"/>
        <v>0</v>
      </c>
      <c r="AA1319" s="9">
        <f t="shared" si="495"/>
        <v>0</v>
      </c>
      <c r="AB1319" s="9">
        <f t="shared" si="496"/>
        <v>0</v>
      </c>
      <c r="AN1319" s="10" t="str">
        <f t="shared" si="481"/>
        <v/>
      </c>
      <c r="AO1319" s="10">
        <f t="shared" si="482"/>
        <v>0</v>
      </c>
      <c r="AP1319" s="9" t="str">
        <f>IFERROR(VLOOKUP($AN1319,'Introduction probability'!$A$1:$L$128,5,FALSE),"0")</f>
        <v>0</v>
      </c>
      <c r="AQ1319" s="9" t="str">
        <f>IFERROR(VLOOKUP($AN1319,'Introduction probability'!$A$1:$L$128,6,FALSE),"0")</f>
        <v>0</v>
      </c>
      <c r="AR1319" s="9" t="str">
        <f>IFERROR(VLOOKUP($AN1319,'Introduction probability'!$A$1:$L$128,7,FALSE),"0")</f>
        <v>0</v>
      </c>
      <c r="AS1319" s="9" t="str">
        <f>IFERROR(VLOOKUP($AN1319,'Introduction probability'!$A$1:$L$128,8,FALSE),"0")</f>
        <v>0</v>
      </c>
      <c r="AT1319" s="9" t="str">
        <f>IFERROR(VLOOKUP($AN1319,'Introduction probability'!$A$1:$L$128,9,FALSE),"0")</f>
        <v>0</v>
      </c>
      <c r="AU1319" s="9" t="str">
        <f>IFERROR(VLOOKUP($AN1319,'Introduction probability'!$A$1:$L$128,10,FALSE),"0")</f>
        <v>0</v>
      </c>
      <c r="AV1319" s="9" t="str">
        <f>IFERROR(VLOOKUP($AN1319,'Introduction probability'!$A$1:$L$128,11,FALSE),"0")</f>
        <v>0</v>
      </c>
      <c r="AW1319" s="9" t="str">
        <f>IFERROR(VLOOKUP($AN1319,'Introduction probability'!$A$1:$L$128,12,FALSE),"0")</f>
        <v>0</v>
      </c>
      <c r="AY1319" s="2">
        <f t="shared" si="483"/>
        <v>0</v>
      </c>
      <c r="AZ1319" s="2">
        <f t="shared" si="484"/>
        <v>0</v>
      </c>
      <c r="BA1319" s="2">
        <f t="shared" si="497"/>
        <v>0</v>
      </c>
      <c r="BB1319" s="2">
        <f t="shared" si="498"/>
        <v>0</v>
      </c>
      <c r="BC1319" s="2">
        <f t="shared" si="499"/>
        <v>0</v>
      </c>
      <c r="BD1319" s="2">
        <f t="shared" si="500"/>
        <v>0</v>
      </c>
      <c r="BE1319" s="2">
        <f t="shared" si="501"/>
        <v>0</v>
      </c>
      <c r="BF1319" s="2">
        <f t="shared" si="502"/>
        <v>0</v>
      </c>
      <c r="BG1319" s="2">
        <f t="shared" si="503"/>
        <v>0</v>
      </c>
      <c r="BH1319" s="2">
        <f t="shared" si="504"/>
        <v>0</v>
      </c>
    </row>
    <row r="1320" spans="1:60" x14ac:dyDescent="0.25">
      <c r="A1320" s="1" t="s">
        <v>376</v>
      </c>
      <c r="B1320" s="1" t="s">
        <v>377</v>
      </c>
      <c r="C1320" s="1" t="s">
        <v>341</v>
      </c>
      <c r="D1320" s="1" t="s">
        <v>494</v>
      </c>
      <c r="E1320" s="1" t="s">
        <v>142</v>
      </c>
      <c r="F1320" s="1" t="s">
        <v>143</v>
      </c>
      <c r="G1320" s="1" t="s">
        <v>144</v>
      </c>
      <c r="H1320" s="1" t="s">
        <v>17</v>
      </c>
      <c r="I1320" s="1" t="s">
        <v>444</v>
      </c>
      <c r="J1320" s="1" t="s">
        <v>27</v>
      </c>
      <c r="K1320" s="1" t="s">
        <v>16</v>
      </c>
      <c r="L1320" s="1" t="s">
        <v>19</v>
      </c>
      <c r="M1320" s="2" t="str">
        <f t="shared" si="485"/>
        <v>UK9008022</v>
      </c>
      <c r="N1320" s="2" t="str">
        <f t="shared" si="486"/>
        <v>Gibraltar Point</v>
      </c>
      <c r="O1320" s="2" t="str">
        <f t="shared" si="487"/>
        <v>SPA</v>
      </c>
      <c r="P1320" s="2" t="str">
        <f t="shared" si="488"/>
        <v>A2.3</v>
      </c>
      <c r="Q1320"/>
      <c r="R1320"/>
      <c r="S1320"/>
      <c r="T1320"/>
      <c r="U1320" s="9">
        <f t="shared" si="489"/>
        <v>0</v>
      </c>
      <c r="V1320" s="9">
        <f t="shared" si="490"/>
        <v>0</v>
      </c>
      <c r="W1320" s="9">
        <f t="shared" si="491"/>
        <v>0</v>
      </c>
      <c r="X1320" s="9">
        <f t="shared" si="492"/>
        <v>0</v>
      </c>
      <c r="Y1320" s="9">
        <f t="shared" si="493"/>
        <v>0</v>
      </c>
      <c r="Z1320" s="9">
        <f t="shared" si="494"/>
        <v>0</v>
      </c>
      <c r="AA1320" s="9">
        <f t="shared" si="495"/>
        <v>0</v>
      </c>
      <c r="AB1320" s="9">
        <f t="shared" si="496"/>
        <v>0</v>
      </c>
      <c r="AN1320" s="10" t="str">
        <f t="shared" si="481"/>
        <v/>
      </c>
      <c r="AO1320" s="10">
        <f t="shared" si="482"/>
        <v>0</v>
      </c>
      <c r="AP1320" s="9" t="str">
        <f>IFERROR(VLOOKUP($AN1320,'Introduction probability'!$A$1:$L$128,5,FALSE),"0")</f>
        <v>0</v>
      </c>
      <c r="AQ1320" s="9" t="str">
        <f>IFERROR(VLOOKUP($AN1320,'Introduction probability'!$A$1:$L$128,6,FALSE),"0")</f>
        <v>0</v>
      </c>
      <c r="AR1320" s="9" t="str">
        <f>IFERROR(VLOOKUP($AN1320,'Introduction probability'!$A$1:$L$128,7,FALSE),"0")</f>
        <v>0</v>
      </c>
      <c r="AS1320" s="9" t="str">
        <f>IFERROR(VLOOKUP($AN1320,'Introduction probability'!$A$1:$L$128,8,FALSE),"0")</f>
        <v>0</v>
      </c>
      <c r="AT1320" s="9" t="str">
        <f>IFERROR(VLOOKUP($AN1320,'Introduction probability'!$A$1:$L$128,9,FALSE),"0")</f>
        <v>0</v>
      </c>
      <c r="AU1320" s="9" t="str">
        <f>IFERROR(VLOOKUP($AN1320,'Introduction probability'!$A$1:$L$128,10,FALSE),"0")</f>
        <v>0</v>
      </c>
      <c r="AV1320" s="9" t="str">
        <f>IFERROR(VLOOKUP($AN1320,'Introduction probability'!$A$1:$L$128,11,FALSE),"0")</f>
        <v>0</v>
      </c>
      <c r="AW1320" s="9" t="str">
        <f>IFERROR(VLOOKUP($AN1320,'Introduction probability'!$A$1:$L$128,12,FALSE),"0")</f>
        <v>0</v>
      </c>
      <c r="AY1320" s="2">
        <f t="shared" si="483"/>
        <v>0</v>
      </c>
      <c r="AZ1320" s="2">
        <f t="shared" si="484"/>
        <v>0</v>
      </c>
      <c r="BA1320" s="2">
        <f t="shared" si="497"/>
        <v>0</v>
      </c>
      <c r="BB1320" s="2">
        <f t="shared" si="498"/>
        <v>0</v>
      </c>
      <c r="BC1320" s="2">
        <f t="shared" si="499"/>
        <v>0</v>
      </c>
      <c r="BD1320" s="2">
        <f t="shared" si="500"/>
        <v>0</v>
      </c>
      <c r="BE1320" s="2">
        <f t="shared" si="501"/>
        <v>0</v>
      </c>
      <c r="BF1320" s="2">
        <f t="shared" si="502"/>
        <v>0</v>
      </c>
      <c r="BG1320" s="2">
        <f t="shared" si="503"/>
        <v>0</v>
      </c>
      <c r="BH1320" s="2">
        <f t="shared" si="504"/>
        <v>0</v>
      </c>
    </row>
    <row r="1321" spans="1:60" x14ac:dyDescent="0.25">
      <c r="A1321" s="1" t="s">
        <v>376</v>
      </c>
      <c r="B1321" s="1" t="s">
        <v>377</v>
      </c>
      <c r="C1321" s="1" t="s">
        <v>341</v>
      </c>
      <c r="D1321" s="1" t="s">
        <v>494</v>
      </c>
      <c r="E1321" s="1" t="s">
        <v>142</v>
      </c>
      <c r="F1321" s="1" t="s">
        <v>143</v>
      </c>
      <c r="G1321" s="1" t="s">
        <v>144</v>
      </c>
      <c r="H1321" s="1" t="s">
        <v>17</v>
      </c>
      <c r="I1321" s="1" t="s">
        <v>465</v>
      </c>
      <c r="J1321" s="1" t="s">
        <v>56</v>
      </c>
      <c r="K1321" s="1" t="s">
        <v>16</v>
      </c>
      <c r="L1321" s="1" t="s">
        <v>19</v>
      </c>
      <c r="M1321" s="2" t="str">
        <f t="shared" si="485"/>
        <v>UK9008022</v>
      </c>
      <c r="N1321" s="2" t="str">
        <f t="shared" si="486"/>
        <v>Gibraltar Point</v>
      </c>
      <c r="O1321" s="2" t="str">
        <f t="shared" si="487"/>
        <v>SPA</v>
      </c>
      <c r="P1321" s="2" t="str">
        <f t="shared" si="488"/>
        <v>A2.2</v>
      </c>
      <c r="Q1321"/>
      <c r="R1321"/>
      <c r="S1321"/>
      <c r="T1321"/>
      <c r="U1321" s="9">
        <f t="shared" si="489"/>
        <v>0</v>
      </c>
      <c r="V1321" s="9">
        <f t="shared" si="490"/>
        <v>0</v>
      </c>
      <c r="W1321" s="9">
        <f t="shared" si="491"/>
        <v>0</v>
      </c>
      <c r="X1321" s="9">
        <f t="shared" si="492"/>
        <v>0</v>
      </c>
      <c r="Y1321" s="9">
        <f t="shared" si="493"/>
        <v>0</v>
      </c>
      <c r="Z1321" s="9">
        <f t="shared" si="494"/>
        <v>0</v>
      </c>
      <c r="AA1321" s="9">
        <f t="shared" si="495"/>
        <v>0</v>
      </c>
      <c r="AB1321" s="9">
        <f t="shared" si="496"/>
        <v>0</v>
      </c>
      <c r="AN1321" s="10" t="str">
        <f t="shared" si="481"/>
        <v/>
      </c>
      <c r="AO1321" s="10">
        <f t="shared" si="482"/>
        <v>0</v>
      </c>
      <c r="AP1321" s="9" t="str">
        <f>IFERROR(VLOOKUP($AN1321,'Introduction probability'!$A$1:$L$128,5,FALSE),"0")</f>
        <v>0</v>
      </c>
      <c r="AQ1321" s="9" t="str">
        <f>IFERROR(VLOOKUP($AN1321,'Introduction probability'!$A$1:$L$128,6,FALSE),"0")</f>
        <v>0</v>
      </c>
      <c r="AR1321" s="9" t="str">
        <f>IFERROR(VLOOKUP($AN1321,'Introduction probability'!$A$1:$L$128,7,FALSE),"0")</f>
        <v>0</v>
      </c>
      <c r="AS1321" s="9" t="str">
        <f>IFERROR(VLOOKUP($AN1321,'Introduction probability'!$A$1:$L$128,8,FALSE),"0")</f>
        <v>0</v>
      </c>
      <c r="AT1321" s="9" t="str">
        <f>IFERROR(VLOOKUP($AN1321,'Introduction probability'!$A$1:$L$128,9,FALSE),"0")</f>
        <v>0</v>
      </c>
      <c r="AU1321" s="9" t="str">
        <f>IFERROR(VLOOKUP($AN1321,'Introduction probability'!$A$1:$L$128,10,FALSE),"0")</f>
        <v>0</v>
      </c>
      <c r="AV1321" s="9" t="str">
        <f>IFERROR(VLOOKUP($AN1321,'Introduction probability'!$A$1:$L$128,11,FALSE),"0")</f>
        <v>0</v>
      </c>
      <c r="AW1321" s="9" t="str">
        <f>IFERROR(VLOOKUP($AN1321,'Introduction probability'!$A$1:$L$128,12,FALSE),"0")</f>
        <v>0</v>
      </c>
      <c r="AY1321" s="2">
        <f t="shared" si="483"/>
        <v>0</v>
      </c>
      <c r="AZ1321" s="2">
        <f t="shared" si="484"/>
        <v>0</v>
      </c>
      <c r="BA1321" s="2">
        <f t="shared" si="497"/>
        <v>0</v>
      </c>
      <c r="BB1321" s="2">
        <f t="shared" si="498"/>
        <v>0</v>
      </c>
      <c r="BC1321" s="2">
        <f t="shared" si="499"/>
        <v>0</v>
      </c>
      <c r="BD1321" s="2">
        <f t="shared" si="500"/>
        <v>0</v>
      </c>
      <c r="BE1321" s="2">
        <f t="shared" si="501"/>
        <v>0</v>
      </c>
      <c r="BF1321" s="2">
        <f t="shared" si="502"/>
        <v>0</v>
      </c>
      <c r="BG1321" s="2">
        <f t="shared" si="503"/>
        <v>0</v>
      </c>
      <c r="BH1321" s="2">
        <f t="shared" si="504"/>
        <v>0</v>
      </c>
    </row>
    <row r="1322" spans="1:60" x14ac:dyDescent="0.25">
      <c r="A1322" s="1" t="s">
        <v>376</v>
      </c>
      <c r="B1322" s="1" t="s">
        <v>377</v>
      </c>
      <c r="C1322" s="1" t="s">
        <v>341</v>
      </c>
      <c r="D1322" s="1" t="s">
        <v>494</v>
      </c>
      <c r="E1322" s="1" t="s">
        <v>142</v>
      </c>
      <c r="F1322" s="1" t="s">
        <v>143</v>
      </c>
      <c r="G1322" s="1" t="s">
        <v>144</v>
      </c>
      <c r="H1322" s="1" t="s">
        <v>17</v>
      </c>
      <c r="I1322" s="1" t="s">
        <v>543</v>
      </c>
      <c r="J1322" s="1" t="s">
        <v>148</v>
      </c>
      <c r="K1322" s="1" t="s">
        <v>16</v>
      </c>
      <c r="L1322" s="1" t="s">
        <v>146</v>
      </c>
      <c r="M1322" s="2" t="str">
        <f t="shared" si="485"/>
        <v>UK9008022</v>
      </c>
      <c r="N1322" s="2" t="str">
        <f t="shared" si="486"/>
        <v>Gibraltar Point</v>
      </c>
      <c r="O1322" s="2" t="str">
        <f t="shared" si="487"/>
        <v>SPA</v>
      </c>
      <c r="P1322" s="2" t="str">
        <f t="shared" si="488"/>
        <v>H1310</v>
      </c>
      <c r="Q1322"/>
      <c r="R1322"/>
      <c r="S1322"/>
      <c r="T1322"/>
      <c r="U1322" s="9">
        <f t="shared" si="489"/>
        <v>0</v>
      </c>
      <c r="V1322" s="9">
        <f t="shared" si="490"/>
        <v>0</v>
      </c>
      <c r="W1322" s="9">
        <f t="shared" si="491"/>
        <v>0</v>
      </c>
      <c r="X1322" s="9">
        <f t="shared" si="492"/>
        <v>0</v>
      </c>
      <c r="Y1322" s="9">
        <f t="shared" si="493"/>
        <v>0</v>
      </c>
      <c r="Z1322" s="9">
        <f t="shared" si="494"/>
        <v>0</v>
      </c>
      <c r="AA1322" s="9">
        <f t="shared" si="495"/>
        <v>0</v>
      </c>
      <c r="AB1322" s="9">
        <f t="shared" si="496"/>
        <v>0</v>
      </c>
      <c r="AN1322" s="10" t="str">
        <f t="shared" si="481"/>
        <v/>
      </c>
      <c r="AO1322" s="10">
        <f t="shared" si="482"/>
        <v>0</v>
      </c>
      <c r="AP1322" s="9" t="str">
        <f>IFERROR(VLOOKUP($AN1322,'Introduction probability'!$A$1:$L$128,5,FALSE),"0")</f>
        <v>0</v>
      </c>
      <c r="AQ1322" s="9" t="str">
        <f>IFERROR(VLOOKUP($AN1322,'Introduction probability'!$A$1:$L$128,6,FALSE),"0")</f>
        <v>0</v>
      </c>
      <c r="AR1322" s="9" t="str">
        <f>IFERROR(VLOOKUP($AN1322,'Introduction probability'!$A$1:$L$128,7,FALSE),"0")</f>
        <v>0</v>
      </c>
      <c r="AS1322" s="9" t="str">
        <f>IFERROR(VLOOKUP($AN1322,'Introduction probability'!$A$1:$L$128,8,FALSE),"0")</f>
        <v>0</v>
      </c>
      <c r="AT1322" s="9" t="str">
        <f>IFERROR(VLOOKUP($AN1322,'Introduction probability'!$A$1:$L$128,9,FALSE),"0")</f>
        <v>0</v>
      </c>
      <c r="AU1322" s="9" t="str">
        <f>IFERROR(VLOOKUP($AN1322,'Introduction probability'!$A$1:$L$128,10,FALSE),"0")</f>
        <v>0</v>
      </c>
      <c r="AV1322" s="9" t="str">
        <f>IFERROR(VLOOKUP($AN1322,'Introduction probability'!$A$1:$L$128,11,FALSE),"0")</f>
        <v>0</v>
      </c>
      <c r="AW1322" s="9" t="str">
        <f>IFERROR(VLOOKUP($AN1322,'Introduction probability'!$A$1:$L$128,12,FALSE),"0")</f>
        <v>0</v>
      </c>
      <c r="AY1322" s="2">
        <f t="shared" si="483"/>
        <v>0</v>
      </c>
      <c r="AZ1322" s="2">
        <f t="shared" si="484"/>
        <v>0</v>
      </c>
      <c r="BA1322" s="2">
        <f t="shared" si="497"/>
        <v>0</v>
      </c>
      <c r="BB1322" s="2">
        <f t="shared" si="498"/>
        <v>0</v>
      </c>
      <c r="BC1322" s="2">
        <f t="shared" si="499"/>
        <v>0</v>
      </c>
      <c r="BD1322" s="2">
        <f t="shared" si="500"/>
        <v>0</v>
      </c>
      <c r="BE1322" s="2">
        <f t="shared" si="501"/>
        <v>0</v>
      </c>
      <c r="BF1322" s="2">
        <f t="shared" si="502"/>
        <v>0</v>
      </c>
      <c r="BG1322" s="2">
        <f t="shared" si="503"/>
        <v>0</v>
      </c>
      <c r="BH1322" s="2">
        <f t="shared" si="504"/>
        <v>0</v>
      </c>
    </row>
    <row r="1323" spans="1:60" x14ac:dyDescent="0.25">
      <c r="A1323" s="1" t="s">
        <v>376</v>
      </c>
      <c r="B1323" s="1" t="s">
        <v>377</v>
      </c>
      <c r="C1323" s="1" t="s">
        <v>341</v>
      </c>
      <c r="D1323" s="1" t="s">
        <v>522</v>
      </c>
      <c r="E1323" s="1" t="s">
        <v>224</v>
      </c>
      <c r="F1323" s="1" t="s">
        <v>225</v>
      </c>
      <c r="G1323" s="1" t="s">
        <v>144</v>
      </c>
      <c r="H1323" s="1" t="s">
        <v>17</v>
      </c>
      <c r="I1323" s="1" t="s">
        <v>535</v>
      </c>
      <c r="J1323" s="1" t="s">
        <v>257</v>
      </c>
      <c r="K1323" s="1" t="s">
        <v>16</v>
      </c>
      <c r="L1323" s="1" t="s">
        <v>146</v>
      </c>
      <c r="M1323" s="2" t="str">
        <f t="shared" si="485"/>
        <v>UK9008022</v>
      </c>
      <c r="N1323" s="2" t="str">
        <f t="shared" si="486"/>
        <v>Gibraltar Point</v>
      </c>
      <c r="O1323" s="2" t="str">
        <f t="shared" si="487"/>
        <v>SPA</v>
      </c>
      <c r="P1323" s="2" t="str">
        <f t="shared" si="488"/>
        <v>H1210</v>
      </c>
      <c r="Q1323"/>
      <c r="R1323"/>
      <c r="S1323"/>
      <c r="T1323"/>
      <c r="U1323" s="9">
        <f t="shared" si="489"/>
        <v>0</v>
      </c>
      <c r="V1323" s="9">
        <f t="shared" si="490"/>
        <v>0</v>
      </c>
      <c r="W1323" s="9">
        <f t="shared" si="491"/>
        <v>0</v>
      </c>
      <c r="X1323" s="9">
        <f t="shared" si="492"/>
        <v>0</v>
      </c>
      <c r="Y1323" s="9">
        <f t="shared" si="493"/>
        <v>0</v>
      </c>
      <c r="Z1323" s="9">
        <f t="shared" si="494"/>
        <v>0</v>
      </c>
      <c r="AA1323" s="9">
        <f t="shared" si="495"/>
        <v>0</v>
      </c>
      <c r="AB1323" s="9">
        <f t="shared" si="496"/>
        <v>0</v>
      </c>
      <c r="AN1323" s="10" t="str">
        <f t="shared" si="481"/>
        <v/>
      </c>
      <c r="AO1323" s="10">
        <f t="shared" si="482"/>
        <v>0</v>
      </c>
      <c r="AP1323" s="9" t="str">
        <f>IFERROR(VLOOKUP($AN1323,'Introduction probability'!$A$1:$L$128,5,FALSE),"0")</f>
        <v>0</v>
      </c>
      <c r="AQ1323" s="9" t="str">
        <f>IFERROR(VLOOKUP($AN1323,'Introduction probability'!$A$1:$L$128,6,FALSE),"0")</f>
        <v>0</v>
      </c>
      <c r="AR1323" s="9" t="str">
        <f>IFERROR(VLOOKUP($AN1323,'Introduction probability'!$A$1:$L$128,7,FALSE),"0")</f>
        <v>0</v>
      </c>
      <c r="AS1323" s="9" t="str">
        <f>IFERROR(VLOOKUP($AN1323,'Introduction probability'!$A$1:$L$128,8,FALSE),"0")</f>
        <v>0</v>
      </c>
      <c r="AT1323" s="9" t="str">
        <f>IFERROR(VLOOKUP($AN1323,'Introduction probability'!$A$1:$L$128,9,FALSE),"0")</f>
        <v>0</v>
      </c>
      <c r="AU1323" s="9" t="str">
        <f>IFERROR(VLOOKUP($AN1323,'Introduction probability'!$A$1:$L$128,10,FALSE),"0")</f>
        <v>0</v>
      </c>
      <c r="AV1323" s="9" t="str">
        <f>IFERROR(VLOOKUP($AN1323,'Introduction probability'!$A$1:$L$128,11,FALSE),"0")</f>
        <v>0</v>
      </c>
      <c r="AW1323" s="9" t="str">
        <f>IFERROR(VLOOKUP($AN1323,'Introduction probability'!$A$1:$L$128,12,FALSE),"0")</f>
        <v>0</v>
      </c>
      <c r="AY1323" s="2">
        <f t="shared" si="483"/>
        <v>0</v>
      </c>
      <c r="AZ1323" s="2">
        <f t="shared" si="484"/>
        <v>0</v>
      </c>
      <c r="BA1323" s="2">
        <f t="shared" si="497"/>
        <v>0</v>
      </c>
      <c r="BB1323" s="2">
        <f t="shared" si="498"/>
        <v>0</v>
      </c>
      <c r="BC1323" s="2">
        <f t="shared" si="499"/>
        <v>0</v>
      </c>
      <c r="BD1323" s="2">
        <f t="shared" si="500"/>
        <v>0</v>
      </c>
      <c r="BE1323" s="2">
        <f t="shared" si="501"/>
        <v>0</v>
      </c>
      <c r="BF1323" s="2">
        <f t="shared" si="502"/>
        <v>0</v>
      </c>
      <c r="BG1323" s="2">
        <f t="shared" si="503"/>
        <v>0</v>
      </c>
      <c r="BH1323" s="2">
        <f t="shared" si="504"/>
        <v>0</v>
      </c>
    </row>
    <row r="1324" spans="1:60" x14ac:dyDescent="0.25">
      <c r="A1324" s="1" t="s">
        <v>376</v>
      </c>
      <c r="B1324" s="1" t="s">
        <v>377</v>
      </c>
      <c r="C1324" s="1" t="s">
        <v>341</v>
      </c>
      <c r="D1324" s="1" t="s">
        <v>522</v>
      </c>
      <c r="E1324" s="1" t="s">
        <v>224</v>
      </c>
      <c r="F1324" s="1" t="s">
        <v>225</v>
      </c>
      <c r="G1324" s="1" t="s">
        <v>144</v>
      </c>
      <c r="H1324" s="1" t="s">
        <v>17</v>
      </c>
      <c r="I1324" s="1" t="s">
        <v>530</v>
      </c>
      <c r="J1324" s="1" t="s">
        <v>145</v>
      </c>
      <c r="K1324" s="1" t="s">
        <v>16</v>
      </c>
      <c r="L1324" s="1" t="s">
        <v>146</v>
      </c>
      <c r="M1324" s="2" t="str">
        <f t="shared" si="485"/>
        <v>UK9008022</v>
      </c>
      <c r="N1324" s="2" t="str">
        <f t="shared" si="486"/>
        <v>Gibraltar Point</v>
      </c>
      <c r="O1324" s="2" t="str">
        <f t="shared" si="487"/>
        <v>SPA</v>
      </c>
      <c r="P1324" s="2" t="str">
        <f t="shared" si="488"/>
        <v>H1330</v>
      </c>
      <c r="Q1324"/>
      <c r="R1324"/>
      <c r="S1324"/>
      <c r="T1324"/>
      <c r="U1324" s="9">
        <f t="shared" si="489"/>
        <v>0</v>
      </c>
      <c r="V1324" s="9">
        <f t="shared" si="490"/>
        <v>0</v>
      </c>
      <c r="W1324" s="9">
        <f t="shared" si="491"/>
        <v>0</v>
      </c>
      <c r="X1324" s="9">
        <f t="shared" si="492"/>
        <v>0</v>
      </c>
      <c r="Y1324" s="9">
        <f t="shared" si="493"/>
        <v>0</v>
      </c>
      <c r="Z1324" s="9">
        <f t="shared" si="494"/>
        <v>0</v>
      </c>
      <c r="AA1324" s="9">
        <f t="shared" si="495"/>
        <v>0</v>
      </c>
      <c r="AB1324" s="9">
        <f t="shared" si="496"/>
        <v>0</v>
      </c>
      <c r="AN1324" s="10" t="str">
        <f t="shared" si="481"/>
        <v/>
      </c>
      <c r="AO1324" s="10">
        <f t="shared" si="482"/>
        <v>0</v>
      </c>
      <c r="AP1324" s="9" t="str">
        <f>IFERROR(VLOOKUP($AN1324,'Introduction probability'!$A$1:$L$128,5,FALSE),"0")</f>
        <v>0</v>
      </c>
      <c r="AQ1324" s="9" t="str">
        <f>IFERROR(VLOOKUP($AN1324,'Introduction probability'!$A$1:$L$128,6,FALSE),"0")</f>
        <v>0</v>
      </c>
      <c r="AR1324" s="9" t="str">
        <f>IFERROR(VLOOKUP($AN1324,'Introduction probability'!$A$1:$L$128,7,FALSE),"0")</f>
        <v>0</v>
      </c>
      <c r="AS1324" s="9" t="str">
        <f>IFERROR(VLOOKUP($AN1324,'Introduction probability'!$A$1:$L$128,8,FALSE),"0")</f>
        <v>0</v>
      </c>
      <c r="AT1324" s="9" t="str">
        <f>IFERROR(VLOOKUP($AN1324,'Introduction probability'!$A$1:$L$128,9,FALSE),"0")</f>
        <v>0</v>
      </c>
      <c r="AU1324" s="9" t="str">
        <f>IFERROR(VLOOKUP($AN1324,'Introduction probability'!$A$1:$L$128,10,FALSE),"0")</f>
        <v>0</v>
      </c>
      <c r="AV1324" s="9" t="str">
        <f>IFERROR(VLOOKUP($AN1324,'Introduction probability'!$A$1:$L$128,11,FALSE),"0")</f>
        <v>0</v>
      </c>
      <c r="AW1324" s="9" t="str">
        <f>IFERROR(VLOOKUP($AN1324,'Introduction probability'!$A$1:$L$128,12,FALSE),"0")</f>
        <v>0</v>
      </c>
      <c r="AY1324" s="2">
        <f t="shared" si="483"/>
        <v>0</v>
      </c>
      <c r="AZ1324" s="2">
        <f t="shared" si="484"/>
        <v>0</v>
      </c>
      <c r="BA1324" s="2">
        <f t="shared" si="497"/>
        <v>0</v>
      </c>
      <c r="BB1324" s="2">
        <f t="shared" si="498"/>
        <v>0</v>
      </c>
      <c r="BC1324" s="2">
        <f t="shared" si="499"/>
        <v>0</v>
      </c>
      <c r="BD1324" s="2">
        <f t="shared" si="500"/>
        <v>0</v>
      </c>
      <c r="BE1324" s="2">
        <f t="shared" si="501"/>
        <v>0</v>
      </c>
      <c r="BF1324" s="2">
        <f t="shared" si="502"/>
        <v>0</v>
      </c>
      <c r="BG1324" s="2">
        <f t="shared" si="503"/>
        <v>0</v>
      </c>
      <c r="BH1324" s="2">
        <f t="shared" si="504"/>
        <v>0</v>
      </c>
    </row>
    <row r="1325" spans="1:60" x14ac:dyDescent="0.25">
      <c r="A1325" s="1" t="s">
        <v>376</v>
      </c>
      <c r="B1325" s="1" t="s">
        <v>377</v>
      </c>
      <c r="C1325" s="1" t="s">
        <v>341</v>
      </c>
      <c r="D1325" s="1" t="s">
        <v>522</v>
      </c>
      <c r="E1325" s="1" t="s">
        <v>224</v>
      </c>
      <c r="F1325" s="1" t="s">
        <v>225</v>
      </c>
      <c r="G1325" s="1" t="s">
        <v>144</v>
      </c>
      <c r="H1325" s="1" t="s">
        <v>17</v>
      </c>
      <c r="I1325" s="1" t="s">
        <v>536</v>
      </c>
      <c r="J1325" s="1" t="s">
        <v>147</v>
      </c>
      <c r="K1325" s="1" t="s">
        <v>16</v>
      </c>
      <c r="L1325" s="1" t="s">
        <v>146</v>
      </c>
      <c r="M1325" s="2" t="str">
        <f t="shared" si="485"/>
        <v>UK9008022</v>
      </c>
      <c r="N1325" s="2" t="str">
        <f t="shared" si="486"/>
        <v>Gibraltar Point</v>
      </c>
      <c r="O1325" s="2" t="str">
        <f t="shared" si="487"/>
        <v>SPA</v>
      </c>
      <c r="P1325" s="2" t="str">
        <f t="shared" si="488"/>
        <v>H1150</v>
      </c>
      <c r="Q1325"/>
      <c r="R1325"/>
      <c r="S1325"/>
      <c r="T1325"/>
      <c r="U1325" s="9">
        <f t="shared" si="489"/>
        <v>0</v>
      </c>
      <c r="V1325" s="9">
        <f t="shared" si="490"/>
        <v>0</v>
      </c>
      <c r="W1325" s="9">
        <f t="shared" si="491"/>
        <v>0</v>
      </c>
      <c r="X1325" s="9">
        <f t="shared" si="492"/>
        <v>0</v>
      </c>
      <c r="Y1325" s="9">
        <f t="shared" si="493"/>
        <v>0</v>
      </c>
      <c r="Z1325" s="9">
        <f t="shared" si="494"/>
        <v>0</v>
      </c>
      <c r="AA1325" s="9">
        <f t="shared" si="495"/>
        <v>0</v>
      </c>
      <c r="AB1325" s="9">
        <f t="shared" si="496"/>
        <v>0</v>
      </c>
      <c r="AN1325" s="10" t="str">
        <f t="shared" si="481"/>
        <v/>
      </c>
      <c r="AO1325" s="10">
        <f t="shared" si="482"/>
        <v>0</v>
      </c>
      <c r="AP1325" s="9" t="str">
        <f>IFERROR(VLOOKUP($AN1325,'Introduction probability'!$A$1:$L$128,5,FALSE),"0")</f>
        <v>0</v>
      </c>
      <c r="AQ1325" s="9" t="str">
        <f>IFERROR(VLOOKUP($AN1325,'Introduction probability'!$A$1:$L$128,6,FALSE),"0")</f>
        <v>0</v>
      </c>
      <c r="AR1325" s="9" t="str">
        <f>IFERROR(VLOOKUP($AN1325,'Introduction probability'!$A$1:$L$128,7,FALSE),"0")</f>
        <v>0</v>
      </c>
      <c r="AS1325" s="9" t="str">
        <f>IFERROR(VLOOKUP($AN1325,'Introduction probability'!$A$1:$L$128,8,FALSE),"0")</f>
        <v>0</v>
      </c>
      <c r="AT1325" s="9" t="str">
        <f>IFERROR(VLOOKUP($AN1325,'Introduction probability'!$A$1:$L$128,9,FALSE),"0")</f>
        <v>0</v>
      </c>
      <c r="AU1325" s="9" t="str">
        <f>IFERROR(VLOOKUP($AN1325,'Introduction probability'!$A$1:$L$128,10,FALSE),"0")</f>
        <v>0</v>
      </c>
      <c r="AV1325" s="9" t="str">
        <f>IFERROR(VLOOKUP($AN1325,'Introduction probability'!$A$1:$L$128,11,FALSE),"0")</f>
        <v>0</v>
      </c>
      <c r="AW1325" s="9" t="str">
        <f>IFERROR(VLOOKUP($AN1325,'Introduction probability'!$A$1:$L$128,12,FALSE),"0")</f>
        <v>0</v>
      </c>
      <c r="AY1325" s="2">
        <f t="shared" si="483"/>
        <v>0</v>
      </c>
      <c r="AZ1325" s="2">
        <f t="shared" si="484"/>
        <v>0</v>
      </c>
      <c r="BA1325" s="2">
        <f t="shared" si="497"/>
        <v>0</v>
      </c>
      <c r="BB1325" s="2">
        <f t="shared" si="498"/>
        <v>0</v>
      </c>
      <c r="BC1325" s="2">
        <f t="shared" si="499"/>
        <v>0</v>
      </c>
      <c r="BD1325" s="2">
        <f t="shared" si="500"/>
        <v>0</v>
      </c>
      <c r="BE1325" s="2">
        <f t="shared" si="501"/>
        <v>0</v>
      </c>
      <c r="BF1325" s="2">
        <f t="shared" si="502"/>
        <v>0</v>
      </c>
      <c r="BG1325" s="2">
        <f t="shared" si="503"/>
        <v>0</v>
      </c>
      <c r="BH1325" s="2">
        <f t="shared" si="504"/>
        <v>0</v>
      </c>
    </row>
    <row r="1326" spans="1:60" x14ac:dyDescent="0.25">
      <c r="A1326" s="1" t="s">
        <v>376</v>
      </c>
      <c r="B1326" s="1" t="s">
        <v>377</v>
      </c>
      <c r="C1326" s="1" t="s">
        <v>341</v>
      </c>
      <c r="D1326" s="1" t="s">
        <v>522</v>
      </c>
      <c r="E1326" s="1" t="s">
        <v>224</v>
      </c>
      <c r="F1326" s="1" t="s">
        <v>225</v>
      </c>
      <c r="G1326" s="1" t="s">
        <v>144</v>
      </c>
      <c r="H1326" s="1" t="s">
        <v>17</v>
      </c>
      <c r="I1326" s="1" t="s">
        <v>596</v>
      </c>
      <c r="J1326" s="1" t="s">
        <v>187</v>
      </c>
      <c r="K1326" s="1" t="s">
        <v>16</v>
      </c>
      <c r="L1326" s="1" t="s">
        <v>146</v>
      </c>
      <c r="M1326" s="2" t="str">
        <f t="shared" si="485"/>
        <v>UK9008022</v>
      </c>
      <c r="N1326" s="2" t="str">
        <f t="shared" si="486"/>
        <v>Gibraltar Point</v>
      </c>
      <c r="O1326" s="2" t="str">
        <f t="shared" si="487"/>
        <v>SPA</v>
      </c>
      <c r="P1326" s="2" t="str">
        <f t="shared" si="488"/>
        <v>SH_2</v>
      </c>
      <c r="Q1326"/>
      <c r="R1326"/>
      <c r="S1326"/>
      <c r="T1326"/>
      <c r="U1326" s="9">
        <f t="shared" si="489"/>
        <v>0</v>
      </c>
      <c r="V1326" s="9">
        <f t="shared" si="490"/>
        <v>0</v>
      </c>
      <c r="W1326" s="9">
        <f t="shared" si="491"/>
        <v>0</v>
      </c>
      <c r="X1326" s="9">
        <f t="shared" si="492"/>
        <v>0</v>
      </c>
      <c r="Y1326" s="9">
        <f t="shared" si="493"/>
        <v>0</v>
      </c>
      <c r="Z1326" s="9">
        <f t="shared" si="494"/>
        <v>0</v>
      </c>
      <c r="AA1326" s="9">
        <f t="shared" si="495"/>
        <v>0</v>
      </c>
      <c r="AB1326" s="9">
        <f t="shared" si="496"/>
        <v>0</v>
      </c>
      <c r="AN1326" s="10" t="str">
        <f t="shared" si="481"/>
        <v/>
      </c>
      <c r="AO1326" s="10">
        <f t="shared" si="482"/>
        <v>0</v>
      </c>
      <c r="AP1326" s="9" t="str">
        <f>IFERROR(VLOOKUP($AN1326,'Introduction probability'!$A$1:$L$128,5,FALSE),"0")</f>
        <v>0</v>
      </c>
      <c r="AQ1326" s="9" t="str">
        <f>IFERROR(VLOOKUP($AN1326,'Introduction probability'!$A$1:$L$128,6,FALSE),"0")</f>
        <v>0</v>
      </c>
      <c r="AR1326" s="9" t="str">
        <f>IFERROR(VLOOKUP($AN1326,'Introduction probability'!$A$1:$L$128,7,FALSE),"0")</f>
        <v>0</v>
      </c>
      <c r="AS1326" s="9" t="str">
        <f>IFERROR(VLOOKUP($AN1326,'Introduction probability'!$A$1:$L$128,8,FALSE),"0")</f>
        <v>0</v>
      </c>
      <c r="AT1326" s="9" t="str">
        <f>IFERROR(VLOOKUP($AN1326,'Introduction probability'!$A$1:$L$128,9,FALSE),"0")</f>
        <v>0</v>
      </c>
      <c r="AU1326" s="9" t="str">
        <f>IFERROR(VLOOKUP($AN1326,'Introduction probability'!$A$1:$L$128,10,FALSE),"0")</f>
        <v>0</v>
      </c>
      <c r="AV1326" s="9" t="str">
        <f>IFERROR(VLOOKUP($AN1326,'Introduction probability'!$A$1:$L$128,11,FALSE),"0")</f>
        <v>0</v>
      </c>
      <c r="AW1326" s="9" t="str">
        <f>IFERROR(VLOOKUP($AN1326,'Introduction probability'!$A$1:$L$128,12,FALSE),"0")</f>
        <v>0</v>
      </c>
      <c r="AY1326" s="2">
        <f t="shared" si="483"/>
        <v>0</v>
      </c>
      <c r="AZ1326" s="2">
        <f t="shared" si="484"/>
        <v>0</v>
      </c>
      <c r="BA1326" s="2">
        <f t="shared" si="497"/>
        <v>0</v>
      </c>
      <c r="BB1326" s="2">
        <f t="shared" si="498"/>
        <v>0</v>
      </c>
      <c r="BC1326" s="2">
        <f t="shared" si="499"/>
        <v>0</v>
      </c>
      <c r="BD1326" s="2">
        <f t="shared" si="500"/>
        <v>0</v>
      </c>
      <c r="BE1326" s="2">
        <f t="shared" si="501"/>
        <v>0</v>
      </c>
      <c r="BF1326" s="2">
        <f t="shared" si="502"/>
        <v>0</v>
      </c>
      <c r="BG1326" s="2">
        <f t="shared" si="503"/>
        <v>0</v>
      </c>
      <c r="BH1326" s="2">
        <f t="shared" si="504"/>
        <v>0</v>
      </c>
    </row>
    <row r="1327" spans="1:60" x14ac:dyDescent="0.25">
      <c r="A1327" s="1" t="s">
        <v>376</v>
      </c>
      <c r="B1327" s="1" t="s">
        <v>377</v>
      </c>
      <c r="C1327" s="1" t="s">
        <v>341</v>
      </c>
      <c r="D1327" s="1" t="s">
        <v>522</v>
      </c>
      <c r="E1327" s="1" t="s">
        <v>224</v>
      </c>
      <c r="F1327" s="1" t="s">
        <v>225</v>
      </c>
      <c r="G1327" s="1" t="s">
        <v>144</v>
      </c>
      <c r="H1327" s="1" t="s">
        <v>17</v>
      </c>
      <c r="I1327" s="1" t="s">
        <v>594</v>
      </c>
      <c r="J1327" s="1" t="s">
        <v>154</v>
      </c>
      <c r="K1327" s="1" t="s">
        <v>16</v>
      </c>
      <c r="L1327" s="1" t="s">
        <v>19</v>
      </c>
      <c r="M1327" s="2" t="str">
        <f t="shared" si="485"/>
        <v>UK9008022</v>
      </c>
      <c r="N1327" s="2" t="str">
        <f t="shared" si="486"/>
        <v>Gibraltar Point</v>
      </c>
      <c r="O1327" s="2" t="str">
        <f t="shared" si="487"/>
        <v>SPA</v>
      </c>
      <c r="P1327" s="2" t="str">
        <f t="shared" si="488"/>
        <v>SF_SH_5</v>
      </c>
      <c r="Q1327"/>
      <c r="R1327"/>
      <c r="S1327"/>
      <c r="T1327"/>
      <c r="U1327" s="9">
        <f t="shared" si="489"/>
        <v>0</v>
      </c>
      <c r="V1327" s="9">
        <f t="shared" si="490"/>
        <v>0</v>
      </c>
      <c r="W1327" s="9">
        <f t="shared" si="491"/>
        <v>0</v>
      </c>
      <c r="X1327" s="9">
        <f t="shared" si="492"/>
        <v>0</v>
      </c>
      <c r="Y1327" s="9">
        <f t="shared" si="493"/>
        <v>0</v>
      </c>
      <c r="Z1327" s="9">
        <f t="shared" si="494"/>
        <v>0</v>
      </c>
      <c r="AA1327" s="9">
        <f t="shared" si="495"/>
        <v>0</v>
      </c>
      <c r="AB1327" s="9">
        <f t="shared" si="496"/>
        <v>0</v>
      </c>
      <c r="AN1327" s="10" t="str">
        <f t="shared" si="481"/>
        <v/>
      </c>
      <c r="AO1327" s="10">
        <f t="shared" si="482"/>
        <v>0</v>
      </c>
      <c r="AP1327" s="9" t="str">
        <f>IFERROR(VLOOKUP($AN1327,'Introduction probability'!$A$1:$L$128,5,FALSE),"0")</f>
        <v>0</v>
      </c>
      <c r="AQ1327" s="9" t="str">
        <f>IFERROR(VLOOKUP($AN1327,'Introduction probability'!$A$1:$L$128,6,FALSE),"0")</f>
        <v>0</v>
      </c>
      <c r="AR1327" s="9" t="str">
        <f>IFERROR(VLOOKUP($AN1327,'Introduction probability'!$A$1:$L$128,7,FALSE),"0")</f>
        <v>0</v>
      </c>
      <c r="AS1327" s="9" t="str">
        <f>IFERROR(VLOOKUP($AN1327,'Introduction probability'!$A$1:$L$128,8,FALSE),"0")</f>
        <v>0</v>
      </c>
      <c r="AT1327" s="9" t="str">
        <f>IFERROR(VLOOKUP($AN1327,'Introduction probability'!$A$1:$L$128,9,FALSE),"0")</f>
        <v>0</v>
      </c>
      <c r="AU1327" s="9" t="str">
        <f>IFERROR(VLOOKUP($AN1327,'Introduction probability'!$A$1:$L$128,10,FALSE),"0")</f>
        <v>0</v>
      </c>
      <c r="AV1327" s="9" t="str">
        <f>IFERROR(VLOOKUP($AN1327,'Introduction probability'!$A$1:$L$128,11,FALSE),"0")</f>
        <v>0</v>
      </c>
      <c r="AW1327" s="9" t="str">
        <f>IFERROR(VLOOKUP($AN1327,'Introduction probability'!$A$1:$L$128,12,FALSE),"0")</f>
        <v>0</v>
      </c>
      <c r="AY1327" s="2">
        <f t="shared" si="483"/>
        <v>0</v>
      </c>
      <c r="AZ1327" s="2">
        <f t="shared" si="484"/>
        <v>0</v>
      </c>
      <c r="BA1327" s="2">
        <f t="shared" si="497"/>
        <v>0</v>
      </c>
      <c r="BB1327" s="2">
        <f t="shared" si="498"/>
        <v>0</v>
      </c>
      <c r="BC1327" s="2">
        <f t="shared" si="499"/>
        <v>0</v>
      </c>
      <c r="BD1327" s="2">
        <f t="shared" si="500"/>
        <v>0</v>
      </c>
      <c r="BE1327" s="2">
        <f t="shared" si="501"/>
        <v>0</v>
      </c>
      <c r="BF1327" s="2">
        <f t="shared" si="502"/>
        <v>0</v>
      </c>
      <c r="BG1327" s="2">
        <f t="shared" si="503"/>
        <v>0</v>
      </c>
      <c r="BH1327" s="2">
        <f t="shared" si="504"/>
        <v>0</v>
      </c>
    </row>
    <row r="1328" spans="1:60" x14ac:dyDescent="0.25">
      <c r="A1328" s="1" t="s">
        <v>376</v>
      </c>
      <c r="B1328" s="1" t="s">
        <v>377</v>
      </c>
      <c r="C1328" s="1" t="s">
        <v>341</v>
      </c>
      <c r="D1328" s="1" t="s">
        <v>522</v>
      </c>
      <c r="E1328" s="1" t="s">
        <v>224</v>
      </c>
      <c r="F1328" s="1" t="s">
        <v>225</v>
      </c>
      <c r="G1328" s="1" t="s">
        <v>144</v>
      </c>
      <c r="H1328" s="1" t="s">
        <v>17</v>
      </c>
      <c r="I1328" s="1" t="s">
        <v>459</v>
      </c>
      <c r="J1328" s="1" t="s">
        <v>46</v>
      </c>
      <c r="K1328" s="1" t="s">
        <v>16</v>
      </c>
      <c r="L1328" s="1" t="s">
        <v>19</v>
      </c>
      <c r="M1328" s="2" t="str">
        <f t="shared" si="485"/>
        <v>UK9008022</v>
      </c>
      <c r="N1328" s="2" t="str">
        <f t="shared" si="486"/>
        <v>Gibraltar Point</v>
      </c>
      <c r="O1328" s="2" t="str">
        <f t="shared" si="487"/>
        <v>SPA</v>
      </c>
      <c r="P1328" s="2" t="str">
        <f t="shared" si="488"/>
        <v>A2.4</v>
      </c>
      <c r="Q1328"/>
      <c r="R1328"/>
      <c r="S1328"/>
      <c r="T1328"/>
      <c r="U1328" s="9">
        <f t="shared" si="489"/>
        <v>0</v>
      </c>
      <c r="V1328" s="9">
        <f t="shared" si="490"/>
        <v>0</v>
      </c>
      <c r="W1328" s="9">
        <f t="shared" si="491"/>
        <v>0</v>
      </c>
      <c r="X1328" s="9">
        <f t="shared" si="492"/>
        <v>0</v>
      </c>
      <c r="Y1328" s="9">
        <f t="shared" si="493"/>
        <v>0</v>
      </c>
      <c r="Z1328" s="9">
        <f t="shared" si="494"/>
        <v>0</v>
      </c>
      <c r="AA1328" s="9">
        <f t="shared" si="495"/>
        <v>0</v>
      </c>
      <c r="AB1328" s="9">
        <f t="shared" si="496"/>
        <v>0</v>
      </c>
      <c r="AN1328" s="10" t="str">
        <f t="shared" si="481"/>
        <v/>
      </c>
      <c r="AO1328" s="10">
        <f t="shared" si="482"/>
        <v>0</v>
      </c>
      <c r="AP1328" s="9" t="str">
        <f>IFERROR(VLOOKUP($AN1328,'Introduction probability'!$A$1:$L$128,5,FALSE),"0")</f>
        <v>0</v>
      </c>
      <c r="AQ1328" s="9" t="str">
        <f>IFERROR(VLOOKUP($AN1328,'Introduction probability'!$A$1:$L$128,6,FALSE),"0")</f>
        <v>0</v>
      </c>
      <c r="AR1328" s="9" t="str">
        <f>IFERROR(VLOOKUP($AN1328,'Introduction probability'!$A$1:$L$128,7,FALSE),"0")</f>
        <v>0</v>
      </c>
      <c r="AS1328" s="9" t="str">
        <f>IFERROR(VLOOKUP($AN1328,'Introduction probability'!$A$1:$L$128,8,FALSE),"0")</f>
        <v>0</v>
      </c>
      <c r="AT1328" s="9" t="str">
        <f>IFERROR(VLOOKUP($AN1328,'Introduction probability'!$A$1:$L$128,9,FALSE),"0")</f>
        <v>0</v>
      </c>
      <c r="AU1328" s="9" t="str">
        <f>IFERROR(VLOOKUP($AN1328,'Introduction probability'!$A$1:$L$128,10,FALSE),"0")</f>
        <v>0</v>
      </c>
      <c r="AV1328" s="9" t="str">
        <f>IFERROR(VLOOKUP($AN1328,'Introduction probability'!$A$1:$L$128,11,FALSE),"0")</f>
        <v>0</v>
      </c>
      <c r="AW1328" s="9" t="str">
        <f>IFERROR(VLOOKUP($AN1328,'Introduction probability'!$A$1:$L$128,12,FALSE),"0")</f>
        <v>0</v>
      </c>
      <c r="AY1328" s="2">
        <f t="shared" si="483"/>
        <v>0</v>
      </c>
      <c r="AZ1328" s="2">
        <f t="shared" si="484"/>
        <v>0</v>
      </c>
      <c r="BA1328" s="2">
        <f t="shared" si="497"/>
        <v>0</v>
      </c>
      <c r="BB1328" s="2">
        <f t="shared" si="498"/>
        <v>0</v>
      </c>
      <c r="BC1328" s="2">
        <f t="shared" si="499"/>
        <v>0</v>
      </c>
      <c r="BD1328" s="2">
        <f t="shared" si="500"/>
        <v>0</v>
      </c>
      <c r="BE1328" s="2">
        <f t="shared" si="501"/>
        <v>0</v>
      </c>
      <c r="BF1328" s="2">
        <f t="shared" si="502"/>
        <v>0</v>
      </c>
      <c r="BG1328" s="2">
        <f t="shared" si="503"/>
        <v>0</v>
      </c>
      <c r="BH1328" s="2">
        <f t="shared" si="504"/>
        <v>0</v>
      </c>
    </row>
    <row r="1329" spans="1:60" x14ac:dyDescent="0.25">
      <c r="A1329" s="1" t="s">
        <v>376</v>
      </c>
      <c r="B1329" s="1" t="s">
        <v>377</v>
      </c>
      <c r="C1329" s="1" t="s">
        <v>341</v>
      </c>
      <c r="D1329" s="1" t="s">
        <v>522</v>
      </c>
      <c r="E1329" s="1" t="s">
        <v>224</v>
      </c>
      <c r="F1329" s="1" t="s">
        <v>225</v>
      </c>
      <c r="G1329" s="1" t="s">
        <v>144</v>
      </c>
      <c r="H1329" s="1" t="s">
        <v>17</v>
      </c>
      <c r="I1329" s="1" t="s">
        <v>444</v>
      </c>
      <c r="J1329" s="1" t="s">
        <v>27</v>
      </c>
      <c r="K1329" s="1" t="s">
        <v>16</v>
      </c>
      <c r="L1329" s="1" t="s">
        <v>19</v>
      </c>
      <c r="M1329" s="2" t="str">
        <f t="shared" si="485"/>
        <v>UK9008022</v>
      </c>
      <c r="N1329" s="2" t="str">
        <f t="shared" si="486"/>
        <v>Gibraltar Point</v>
      </c>
      <c r="O1329" s="2" t="str">
        <f t="shared" si="487"/>
        <v>SPA</v>
      </c>
      <c r="P1329" s="2" t="str">
        <f t="shared" si="488"/>
        <v>A2.3</v>
      </c>
      <c r="Q1329"/>
      <c r="R1329"/>
      <c r="S1329"/>
      <c r="T1329"/>
      <c r="U1329" s="9">
        <f t="shared" si="489"/>
        <v>0</v>
      </c>
      <c r="V1329" s="9">
        <f t="shared" si="490"/>
        <v>0</v>
      </c>
      <c r="W1329" s="9">
        <f t="shared" si="491"/>
        <v>0</v>
      </c>
      <c r="X1329" s="9">
        <f t="shared" si="492"/>
        <v>0</v>
      </c>
      <c r="Y1329" s="9">
        <f t="shared" si="493"/>
        <v>0</v>
      </c>
      <c r="Z1329" s="9">
        <f t="shared" si="494"/>
        <v>0</v>
      </c>
      <c r="AA1329" s="9">
        <f t="shared" si="495"/>
        <v>0</v>
      </c>
      <c r="AB1329" s="9">
        <f t="shared" si="496"/>
        <v>0</v>
      </c>
      <c r="AN1329" s="10" t="str">
        <f t="shared" si="481"/>
        <v/>
      </c>
      <c r="AO1329" s="10">
        <f t="shared" si="482"/>
        <v>0</v>
      </c>
      <c r="AP1329" s="9" t="str">
        <f>IFERROR(VLOOKUP($AN1329,'Introduction probability'!$A$1:$L$128,5,FALSE),"0")</f>
        <v>0</v>
      </c>
      <c r="AQ1329" s="9" t="str">
        <f>IFERROR(VLOOKUP($AN1329,'Introduction probability'!$A$1:$L$128,6,FALSE),"0")</f>
        <v>0</v>
      </c>
      <c r="AR1329" s="9" t="str">
        <f>IFERROR(VLOOKUP($AN1329,'Introduction probability'!$A$1:$L$128,7,FALSE),"0")</f>
        <v>0</v>
      </c>
      <c r="AS1329" s="9" t="str">
        <f>IFERROR(VLOOKUP($AN1329,'Introduction probability'!$A$1:$L$128,8,FALSE),"0")</f>
        <v>0</v>
      </c>
      <c r="AT1329" s="9" t="str">
        <f>IFERROR(VLOOKUP($AN1329,'Introduction probability'!$A$1:$L$128,9,FALSE),"0")</f>
        <v>0</v>
      </c>
      <c r="AU1329" s="9" t="str">
        <f>IFERROR(VLOOKUP($AN1329,'Introduction probability'!$A$1:$L$128,10,FALSE),"0")</f>
        <v>0</v>
      </c>
      <c r="AV1329" s="9" t="str">
        <f>IFERROR(VLOOKUP($AN1329,'Introduction probability'!$A$1:$L$128,11,FALSE),"0")</f>
        <v>0</v>
      </c>
      <c r="AW1329" s="9" t="str">
        <f>IFERROR(VLOOKUP($AN1329,'Introduction probability'!$A$1:$L$128,12,FALSE),"0")</f>
        <v>0</v>
      </c>
      <c r="AY1329" s="2">
        <f t="shared" si="483"/>
        <v>0</v>
      </c>
      <c r="AZ1329" s="2">
        <f t="shared" si="484"/>
        <v>0</v>
      </c>
      <c r="BA1329" s="2">
        <f t="shared" si="497"/>
        <v>0</v>
      </c>
      <c r="BB1329" s="2">
        <f t="shared" si="498"/>
        <v>0</v>
      </c>
      <c r="BC1329" s="2">
        <f t="shared" si="499"/>
        <v>0</v>
      </c>
      <c r="BD1329" s="2">
        <f t="shared" si="500"/>
        <v>0</v>
      </c>
      <c r="BE1329" s="2">
        <f t="shared" si="501"/>
        <v>0</v>
      </c>
      <c r="BF1329" s="2">
        <f t="shared" si="502"/>
        <v>0</v>
      </c>
      <c r="BG1329" s="2">
        <f t="shared" si="503"/>
        <v>0</v>
      </c>
      <c r="BH1329" s="2">
        <f t="shared" si="504"/>
        <v>0</v>
      </c>
    </row>
    <row r="1330" spans="1:60" x14ac:dyDescent="0.25">
      <c r="A1330" s="1" t="s">
        <v>376</v>
      </c>
      <c r="B1330" s="1" t="s">
        <v>377</v>
      </c>
      <c r="C1330" s="1" t="s">
        <v>341</v>
      </c>
      <c r="D1330" s="1" t="s">
        <v>522</v>
      </c>
      <c r="E1330" s="1" t="s">
        <v>224</v>
      </c>
      <c r="F1330" s="1" t="s">
        <v>225</v>
      </c>
      <c r="G1330" s="1" t="s">
        <v>144</v>
      </c>
      <c r="H1330" s="1" t="s">
        <v>17</v>
      </c>
      <c r="I1330" s="1" t="s">
        <v>465</v>
      </c>
      <c r="J1330" s="1" t="s">
        <v>56</v>
      </c>
      <c r="K1330" s="1" t="s">
        <v>16</v>
      </c>
      <c r="L1330" s="1" t="s">
        <v>19</v>
      </c>
      <c r="M1330" s="2" t="str">
        <f t="shared" si="485"/>
        <v>UK9008022</v>
      </c>
      <c r="N1330" s="2" t="str">
        <f t="shared" si="486"/>
        <v>Gibraltar Point</v>
      </c>
      <c r="O1330" s="2" t="str">
        <f t="shared" si="487"/>
        <v>SPA</v>
      </c>
      <c r="P1330" s="2" t="str">
        <f t="shared" si="488"/>
        <v>A2.2</v>
      </c>
      <c r="Q1330"/>
      <c r="R1330"/>
      <c r="S1330"/>
      <c r="T1330"/>
      <c r="U1330" s="9">
        <f t="shared" si="489"/>
        <v>0</v>
      </c>
      <c r="V1330" s="9">
        <f t="shared" si="490"/>
        <v>0</v>
      </c>
      <c r="W1330" s="9">
        <f t="shared" si="491"/>
        <v>0</v>
      </c>
      <c r="X1330" s="9">
        <f t="shared" si="492"/>
        <v>0</v>
      </c>
      <c r="Y1330" s="9">
        <f t="shared" si="493"/>
        <v>0</v>
      </c>
      <c r="Z1330" s="9">
        <f t="shared" si="494"/>
        <v>0</v>
      </c>
      <c r="AA1330" s="9">
        <f t="shared" si="495"/>
        <v>0</v>
      </c>
      <c r="AB1330" s="9">
        <f t="shared" si="496"/>
        <v>0</v>
      </c>
      <c r="AN1330" s="10" t="str">
        <f t="shared" si="481"/>
        <v/>
      </c>
      <c r="AO1330" s="10">
        <f t="shared" si="482"/>
        <v>0</v>
      </c>
      <c r="AP1330" s="9" t="str">
        <f>IFERROR(VLOOKUP($AN1330,'Introduction probability'!$A$1:$L$128,5,FALSE),"0")</f>
        <v>0</v>
      </c>
      <c r="AQ1330" s="9" t="str">
        <f>IFERROR(VLOOKUP($AN1330,'Introduction probability'!$A$1:$L$128,6,FALSE),"0")</f>
        <v>0</v>
      </c>
      <c r="AR1330" s="9" t="str">
        <f>IFERROR(VLOOKUP($AN1330,'Introduction probability'!$A$1:$L$128,7,FALSE),"0")</f>
        <v>0</v>
      </c>
      <c r="AS1330" s="9" t="str">
        <f>IFERROR(VLOOKUP($AN1330,'Introduction probability'!$A$1:$L$128,8,FALSE),"0")</f>
        <v>0</v>
      </c>
      <c r="AT1330" s="9" t="str">
        <f>IFERROR(VLOOKUP($AN1330,'Introduction probability'!$A$1:$L$128,9,FALSE),"0")</f>
        <v>0</v>
      </c>
      <c r="AU1330" s="9" t="str">
        <f>IFERROR(VLOOKUP($AN1330,'Introduction probability'!$A$1:$L$128,10,FALSE),"0")</f>
        <v>0</v>
      </c>
      <c r="AV1330" s="9" t="str">
        <f>IFERROR(VLOOKUP($AN1330,'Introduction probability'!$A$1:$L$128,11,FALSE),"0")</f>
        <v>0</v>
      </c>
      <c r="AW1330" s="9" t="str">
        <f>IFERROR(VLOOKUP($AN1330,'Introduction probability'!$A$1:$L$128,12,FALSE),"0")</f>
        <v>0</v>
      </c>
      <c r="AY1330" s="2">
        <f t="shared" si="483"/>
        <v>0</v>
      </c>
      <c r="AZ1330" s="2">
        <f t="shared" si="484"/>
        <v>0</v>
      </c>
      <c r="BA1330" s="2">
        <f t="shared" si="497"/>
        <v>0</v>
      </c>
      <c r="BB1330" s="2">
        <f t="shared" si="498"/>
        <v>0</v>
      </c>
      <c r="BC1330" s="2">
        <f t="shared" si="499"/>
        <v>0</v>
      </c>
      <c r="BD1330" s="2">
        <f t="shared" si="500"/>
        <v>0</v>
      </c>
      <c r="BE1330" s="2">
        <f t="shared" si="501"/>
        <v>0</v>
      </c>
      <c r="BF1330" s="2">
        <f t="shared" si="502"/>
        <v>0</v>
      </c>
      <c r="BG1330" s="2">
        <f t="shared" si="503"/>
        <v>0</v>
      </c>
      <c r="BH1330" s="2">
        <f t="shared" si="504"/>
        <v>0</v>
      </c>
    </row>
    <row r="1331" spans="1:60" x14ac:dyDescent="0.25">
      <c r="A1331" s="1" t="s">
        <v>376</v>
      </c>
      <c r="B1331" s="1" t="s">
        <v>377</v>
      </c>
      <c r="C1331" s="1" t="s">
        <v>341</v>
      </c>
      <c r="D1331" s="1" t="s">
        <v>522</v>
      </c>
      <c r="E1331" s="1" t="s">
        <v>224</v>
      </c>
      <c r="F1331" s="1" t="s">
        <v>225</v>
      </c>
      <c r="G1331" s="1" t="s">
        <v>144</v>
      </c>
      <c r="H1331" s="1" t="s">
        <v>17</v>
      </c>
      <c r="I1331" s="1" t="s">
        <v>543</v>
      </c>
      <c r="J1331" s="1" t="s">
        <v>148</v>
      </c>
      <c r="K1331" s="1" t="s">
        <v>16</v>
      </c>
      <c r="L1331" s="1" t="s">
        <v>146</v>
      </c>
      <c r="M1331" s="2" t="str">
        <f t="shared" si="485"/>
        <v>UK9008022</v>
      </c>
      <c r="N1331" s="2" t="str">
        <f t="shared" si="486"/>
        <v>Gibraltar Point</v>
      </c>
      <c r="O1331" s="2" t="str">
        <f t="shared" si="487"/>
        <v>SPA</v>
      </c>
      <c r="P1331" s="2" t="str">
        <f t="shared" si="488"/>
        <v>H1310</v>
      </c>
      <c r="Q1331"/>
      <c r="R1331"/>
      <c r="S1331"/>
      <c r="T1331"/>
      <c r="U1331" s="9">
        <f t="shared" si="489"/>
        <v>0</v>
      </c>
      <c r="V1331" s="9">
        <f t="shared" si="490"/>
        <v>0</v>
      </c>
      <c r="W1331" s="9">
        <f t="shared" si="491"/>
        <v>0</v>
      </c>
      <c r="X1331" s="9">
        <f t="shared" si="492"/>
        <v>0</v>
      </c>
      <c r="Y1331" s="9">
        <f t="shared" si="493"/>
        <v>0</v>
      </c>
      <c r="Z1331" s="9">
        <f t="shared" si="494"/>
        <v>0</v>
      </c>
      <c r="AA1331" s="9">
        <f t="shared" si="495"/>
        <v>0</v>
      </c>
      <c r="AB1331" s="9">
        <f t="shared" si="496"/>
        <v>0</v>
      </c>
      <c r="AN1331" s="10" t="str">
        <f t="shared" si="481"/>
        <v/>
      </c>
      <c r="AO1331" s="10">
        <f t="shared" si="482"/>
        <v>0</v>
      </c>
      <c r="AP1331" s="9" t="str">
        <f>IFERROR(VLOOKUP($AN1331,'Introduction probability'!$A$1:$L$128,5,FALSE),"0")</f>
        <v>0</v>
      </c>
      <c r="AQ1331" s="9" t="str">
        <f>IFERROR(VLOOKUP($AN1331,'Introduction probability'!$A$1:$L$128,6,FALSE),"0")</f>
        <v>0</v>
      </c>
      <c r="AR1331" s="9" t="str">
        <f>IFERROR(VLOOKUP($AN1331,'Introduction probability'!$A$1:$L$128,7,FALSE),"0")</f>
        <v>0</v>
      </c>
      <c r="AS1331" s="9" t="str">
        <f>IFERROR(VLOOKUP($AN1331,'Introduction probability'!$A$1:$L$128,8,FALSE),"0")</f>
        <v>0</v>
      </c>
      <c r="AT1331" s="9" t="str">
        <f>IFERROR(VLOOKUP($AN1331,'Introduction probability'!$A$1:$L$128,9,FALSE),"0")</f>
        <v>0</v>
      </c>
      <c r="AU1331" s="9" t="str">
        <f>IFERROR(VLOOKUP($AN1331,'Introduction probability'!$A$1:$L$128,10,FALSE),"0")</f>
        <v>0</v>
      </c>
      <c r="AV1331" s="9" t="str">
        <f>IFERROR(VLOOKUP($AN1331,'Introduction probability'!$A$1:$L$128,11,FALSE),"0")</f>
        <v>0</v>
      </c>
      <c r="AW1331" s="9" t="str">
        <f>IFERROR(VLOOKUP($AN1331,'Introduction probability'!$A$1:$L$128,12,FALSE),"0")</f>
        <v>0</v>
      </c>
      <c r="AY1331" s="2">
        <f t="shared" si="483"/>
        <v>0</v>
      </c>
      <c r="AZ1331" s="2">
        <f t="shared" si="484"/>
        <v>0</v>
      </c>
      <c r="BA1331" s="2">
        <f t="shared" si="497"/>
        <v>0</v>
      </c>
      <c r="BB1331" s="2">
        <f t="shared" si="498"/>
        <v>0</v>
      </c>
      <c r="BC1331" s="2">
        <f t="shared" si="499"/>
        <v>0</v>
      </c>
      <c r="BD1331" s="2">
        <f t="shared" si="500"/>
        <v>0</v>
      </c>
      <c r="BE1331" s="2">
        <f t="shared" si="501"/>
        <v>0</v>
      </c>
      <c r="BF1331" s="2">
        <f t="shared" si="502"/>
        <v>0</v>
      </c>
      <c r="BG1331" s="2">
        <f t="shared" si="503"/>
        <v>0</v>
      </c>
      <c r="BH1331" s="2">
        <f t="shared" si="504"/>
        <v>0</v>
      </c>
    </row>
    <row r="1332" spans="1:60" x14ac:dyDescent="0.25">
      <c r="A1332" s="1" t="s">
        <v>376</v>
      </c>
      <c r="B1332" s="1" t="s">
        <v>377</v>
      </c>
      <c r="C1332" s="1" t="s">
        <v>341</v>
      </c>
      <c r="D1332" s="1" t="s">
        <v>560</v>
      </c>
      <c r="E1332" s="1" t="s">
        <v>344</v>
      </c>
      <c r="F1332" s="1" t="s">
        <v>345</v>
      </c>
      <c r="G1332" s="1" t="s">
        <v>164</v>
      </c>
      <c r="H1332" s="1" t="s">
        <v>17</v>
      </c>
      <c r="I1332" s="1" t="s">
        <v>535</v>
      </c>
      <c r="J1332" s="1" t="s">
        <v>257</v>
      </c>
      <c r="K1332" s="1" t="s">
        <v>16</v>
      </c>
      <c r="L1332" s="1" t="s">
        <v>146</v>
      </c>
      <c r="M1332" s="2" t="str">
        <f t="shared" si="485"/>
        <v>UK9008022</v>
      </c>
      <c r="N1332" s="2" t="str">
        <f t="shared" si="486"/>
        <v>Gibraltar Point</v>
      </c>
      <c r="O1332" s="2" t="str">
        <f t="shared" si="487"/>
        <v>SPA</v>
      </c>
      <c r="P1332" s="2" t="str">
        <f t="shared" si="488"/>
        <v>H1210</v>
      </c>
      <c r="Q1332"/>
      <c r="R1332"/>
      <c r="S1332"/>
      <c r="T1332"/>
      <c r="U1332" s="9">
        <f t="shared" si="489"/>
        <v>0</v>
      </c>
      <c r="V1332" s="9">
        <f t="shared" si="490"/>
        <v>0</v>
      </c>
      <c r="W1332" s="9">
        <f t="shared" si="491"/>
        <v>0</v>
      </c>
      <c r="X1332" s="9">
        <f t="shared" si="492"/>
        <v>0</v>
      </c>
      <c r="Y1332" s="9">
        <f t="shared" si="493"/>
        <v>0</v>
      </c>
      <c r="Z1332" s="9">
        <f t="shared" si="494"/>
        <v>0</v>
      </c>
      <c r="AA1332" s="9">
        <f t="shared" si="495"/>
        <v>0</v>
      </c>
      <c r="AB1332" s="9">
        <f t="shared" si="496"/>
        <v>0</v>
      </c>
      <c r="AN1332" s="10" t="str">
        <f t="shared" si="481"/>
        <v/>
      </c>
      <c r="AO1332" s="10">
        <f t="shared" si="482"/>
        <v>0</v>
      </c>
      <c r="AP1332" s="9" t="str">
        <f>IFERROR(VLOOKUP($AN1332,'Introduction probability'!$A$1:$L$128,5,FALSE),"0")</f>
        <v>0</v>
      </c>
      <c r="AQ1332" s="9" t="str">
        <f>IFERROR(VLOOKUP($AN1332,'Introduction probability'!$A$1:$L$128,6,FALSE),"0")</f>
        <v>0</v>
      </c>
      <c r="AR1332" s="9" t="str">
        <f>IFERROR(VLOOKUP($AN1332,'Introduction probability'!$A$1:$L$128,7,FALSE),"0")</f>
        <v>0</v>
      </c>
      <c r="AS1332" s="9" t="str">
        <f>IFERROR(VLOOKUP($AN1332,'Introduction probability'!$A$1:$L$128,8,FALSE),"0")</f>
        <v>0</v>
      </c>
      <c r="AT1332" s="9" t="str">
        <f>IFERROR(VLOOKUP($AN1332,'Introduction probability'!$A$1:$L$128,9,FALSE),"0")</f>
        <v>0</v>
      </c>
      <c r="AU1332" s="9" t="str">
        <f>IFERROR(VLOOKUP($AN1332,'Introduction probability'!$A$1:$L$128,10,FALSE),"0")</f>
        <v>0</v>
      </c>
      <c r="AV1332" s="9" t="str">
        <f>IFERROR(VLOOKUP($AN1332,'Introduction probability'!$A$1:$L$128,11,FALSE),"0")</f>
        <v>0</v>
      </c>
      <c r="AW1332" s="9" t="str">
        <f>IFERROR(VLOOKUP($AN1332,'Introduction probability'!$A$1:$L$128,12,FALSE),"0")</f>
        <v>0</v>
      </c>
      <c r="AY1332" s="2">
        <f t="shared" si="483"/>
        <v>0</v>
      </c>
      <c r="AZ1332" s="2">
        <f t="shared" si="484"/>
        <v>0</v>
      </c>
      <c r="BA1332" s="2">
        <f t="shared" si="497"/>
        <v>0</v>
      </c>
      <c r="BB1332" s="2">
        <f t="shared" si="498"/>
        <v>0</v>
      </c>
      <c r="BC1332" s="2">
        <f t="shared" si="499"/>
        <v>0</v>
      </c>
      <c r="BD1332" s="2">
        <f t="shared" si="500"/>
        <v>0</v>
      </c>
      <c r="BE1332" s="2">
        <f t="shared" si="501"/>
        <v>0</v>
      </c>
      <c r="BF1332" s="2">
        <f t="shared" si="502"/>
        <v>0</v>
      </c>
      <c r="BG1332" s="2">
        <f t="shared" si="503"/>
        <v>0</v>
      </c>
      <c r="BH1332" s="2">
        <f t="shared" si="504"/>
        <v>0</v>
      </c>
    </row>
    <row r="1333" spans="1:60" x14ac:dyDescent="0.25">
      <c r="A1333" s="1" t="s">
        <v>376</v>
      </c>
      <c r="B1333" s="1" t="s">
        <v>377</v>
      </c>
      <c r="C1333" s="1" t="s">
        <v>341</v>
      </c>
      <c r="D1333" s="1" t="s">
        <v>560</v>
      </c>
      <c r="E1333" s="1" t="s">
        <v>344</v>
      </c>
      <c r="F1333" s="1" t="s">
        <v>345</v>
      </c>
      <c r="G1333" s="1" t="s">
        <v>164</v>
      </c>
      <c r="H1333" s="1" t="s">
        <v>17</v>
      </c>
      <c r="I1333" s="1" t="s">
        <v>536</v>
      </c>
      <c r="J1333" s="1" t="s">
        <v>147</v>
      </c>
      <c r="K1333" s="1" t="s">
        <v>16</v>
      </c>
      <c r="L1333" s="1" t="s">
        <v>146</v>
      </c>
      <c r="M1333" s="2" t="str">
        <f t="shared" si="485"/>
        <v>UK9008022</v>
      </c>
      <c r="N1333" s="2" t="str">
        <f t="shared" si="486"/>
        <v>Gibraltar Point</v>
      </c>
      <c r="O1333" s="2" t="str">
        <f t="shared" si="487"/>
        <v>SPA</v>
      </c>
      <c r="P1333" s="2" t="str">
        <f t="shared" si="488"/>
        <v>H1150</v>
      </c>
      <c r="Q1333"/>
      <c r="R1333"/>
      <c r="S1333"/>
      <c r="T1333"/>
      <c r="U1333" s="9">
        <f t="shared" si="489"/>
        <v>0</v>
      </c>
      <c r="V1333" s="9">
        <f t="shared" si="490"/>
        <v>0</v>
      </c>
      <c r="W1333" s="9">
        <f t="shared" si="491"/>
        <v>0</v>
      </c>
      <c r="X1333" s="9">
        <f t="shared" si="492"/>
        <v>0</v>
      </c>
      <c r="Y1333" s="9">
        <f t="shared" si="493"/>
        <v>0</v>
      </c>
      <c r="Z1333" s="9">
        <f t="shared" si="494"/>
        <v>0</v>
      </c>
      <c r="AA1333" s="9">
        <f t="shared" si="495"/>
        <v>0</v>
      </c>
      <c r="AB1333" s="9">
        <f t="shared" si="496"/>
        <v>0</v>
      </c>
      <c r="AN1333" s="10" t="str">
        <f t="shared" si="481"/>
        <v/>
      </c>
      <c r="AO1333" s="10">
        <f t="shared" si="482"/>
        <v>0</v>
      </c>
      <c r="AP1333" s="9" t="str">
        <f>IFERROR(VLOOKUP($AN1333,'Introduction probability'!$A$1:$L$128,5,FALSE),"0")</f>
        <v>0</v>
      </c>
      <c r="AQ1333" s="9" t="str">
        <f>IFERROR(VLOOKUP($AN1333,'Introduction probability'!$A$1:$L$128,6,FALSE),"0")</f>
        <v>0</v>
      </c>
      <c r="AR1333" s="9" t="str">
        <f>IFERROR(VLOOKUP($AN1333,'Introduction probability'!$A$1:$L$128,7,FALSE),"0")</f>
        <v>0</v>
      </c>
      <c r="AS1333" s="9" t="str">
        <f>IFERROR(VLOOKUP($AN1333,'Introduction probability'!$A$1:$L$128,8,FALSE),"0")</f>
        <v>0</v>
      </c>
      <c r="AT1333" s="9" t="str">
        <f>IFERROR(VLOOKUP($AN1333,'Introduction probability'!$A$1:$L$128,9,FALSE),"0")</f>
        <v>0</v>
      </c>
      <c r="AU1333" s="9" t="str">
        <f>IFERROR(VLOOKUP($AN1333,'Introduction probability'!$A$1:$L$128,10,FALSE),"0")</f>
        <v>0</v>
      </c>
      <c r="AV1333" s="9" t="str">
        <f>IFERROR(VLOOKUP($AN1333,'Introduction probability'!$A$1:$L$128,11,FALSE),"0")</f>
        <v>0</v>
      </c>
      <c r="AW1333" s="9" t="str">
        <f>IFERROR(VLOOKUP($AN1333,'Introduction probability'!$A$1:$L$128,12,FALSE),"0")</f>
        <v>0</v>
      </c>
      <c r="AY1333" s="2">
        <f t="shared" si="483"/>
        <v>0</v>
      </c>
      <c r="AZ1333" s="2">
        <f t="shared" si="484"/>
        <v>0</v>
      </c>
      <c r="BA1333" s="2">
        <f t="shared" si="497"/>
        <v>0</v>
      </c>
      <c r="BB1333" s="2">
        <f t="shared" si="498"/>
        <v>0</v>
      </c>
      <c r="BC1333" s="2">
        <f t="shared" si="499"/>
        <v>0</v>
      </c>
      <c r="BD1333" s="2">
        <f t="shared" si="500"/>
        <v>0</v>
      </c>
      <c r="BE1333" s="2">
        <f t="shared" si="501"/>
        <v>0</v>
      </c>
      <c r="BF1333" s="2">
        <f t="shared" si="502"/>
        <v>0</v>
      </c>
      <c r="BG1333" s="2">
        <f t="shared" si="503"/>
        <v>0</v>
      </c>
      <c r="BH1333" s="2">
        <f t="shared" si="504"/>
        <v>0</v>
      </c>
    </row>
    <row r="1334" spans="1:60" x14ac:dyDescent="0.25">
      <c r="A1334" s="1" t="s">
        <v>376</v>
      </c>
      <c r="B1334" s="1" t="s">
        <v>377</v>
      </c>
      <c r="C1334" s="1" t="s">
        <v>341</v>
      </c>
      <c r="D1334" s="1" t="s">
        <v>560</v>
      </c>
      <c r="E1334" s="1" t="s">
        <v>344</v>
      </c>
      <c r="F1334" s="1" t="s">
        <v>345</v>
      </c>
      <c r="G1334" s="1" t="s">
        <v>164</v>
      </c>
      <c r="H1334" s="1" t="s">
        <v>17</v>
      </c>
      <c r="I1334" s="1" t="s">
        <v>593</v>
      </c>
      <c r="J1334" s="1" t="s">
        <v>151</v>
      </c>
      <c r="K1334" s="1" t="s">
        <v>16</v>
      </c>
      <c r="L1334" s="1" t="s">
        <v>146</v>
      </c>
      <c r="M1334" s="2" t="str">
        <f t="shared" si="485"/>
        <v>UK9008022</v>
      </c>
      <c r="N1334" s="2" t="str">
        <f t="shared" si="486"/>
        <v>Gibraltar Point</v>
      </c>
      <c r="O1334" s="2" t="str">
        <f t="shared" si="487"/>
        <v>SPA</v>
      </c>
      <c r="P1334" s="2" t="str">
        <f t="shared" si="488"/>
        <v>SH_3</v>
      </c>
      <c r="Q1334"/>
      <c r="R1334"/>
      <c r="S1334"/>
      <c r="T1334"/>
      <c r="U1334" s="9">
        <f t="shared" si="489"/>
        <v>0</v>
      </c>
      <c r="V1334" s="9">
        <f t="shared" si="490"/>
        <v>0</v>
      </c>
      <c r="W1334" s="9">
        <f t="shared" si="491"/>
        <v>0</v>
      </c>
      <c r="X1334" s="9">
        <f t="shared" si="492"/>
        <v>0</v>
      </c>
      <c r="Y1334" s="9">
        <f t="shared" si="493"/>
        <v>0</v>
      </c>
      <c r="Z1334" s="9">
        <f t="shared" si="494"/>
        <v>0</v>
      </c>
      <c r="AA1334" s="9">
        <f t="shared" si="495"/>
        <v>0</v>
      </c>
      <c r="AB1334" s="9">
        <f t="shared" si="496"/>
        <v>0</v>
      </c>
      <c r="AN1334" s="10" t="str">
        <f t="shared" si="481"/>
        <v/>
      </c>
      <c r="AO1334" s="10">
        <f t="shared" si="482"/>
        <v>0</v>
      </c>
      <c r="AP1334" s="9" t="str">
        <f>IFERROR(VLOOKUP($AN1334,'Introduction probability'!$A$1:$L$128,5,FALSE),"0")</f>
        <v>0</v>
      </c>
      <c r="AQ1334" s="9" t="str">
        <f>IFERROR(VLOOKUP($AN1334,'Introduction probability'!$A$1:$L$128,6,FALSE),"0")</f>
        <v>0</v>
      </c>
      <c r="AR1334" s="9" t="str">
        <f>IFERROR(VLOOKUP($AN1334,'Introduction probability'!$A$1:$L$128,7,FALSE),"0")</f>
        <v>0</v>
      </c>
      <c r="AS1334" s="9" t="str">
        <f>IFERROR(VLOOKUP($AN1334,'Introduction probability'!$A$1:$L$128,8,FALSE),"0")</f>
        <v>0</v>
      </c>
      <c r="AT1334" s="9" t="str">
        <f>IFERROR(VLOOKUP($AN1334,'Introduction probability'!$A$1:$L$128,9,FALSE),"0")</f>
        <v>0</v>
      </c>
      <c r="AU1334" s="9" t="str">
        <f>IFERROR(VLOOKUP($AN1334,'Introduction probability'!$A$1:$L$128,10,FALSE),"0")</f>
        <v>0</v>
      </c>
      <c r="AV1334" s="9" t="str">
        <f>IFERROR(VLOOKUP($AN1334,'Introduction probability'!$A$1:$L$128,11,FALSE),"0")</f>
        <v>0</v>
      </c>
      <c r="AW1334" s="9" t="str">
        <f>IFERROR(VLOOKUP($AN1334,'Introduction probability'!$A$1:$L$128,12,FALSE),"0")</f>
        <v>0</v>
      </c>
      <c r="AY1334" s="2">
        <f t="shared" si="483"/>
        <v>0</v>
      </c>
      <c r="AZ1334" s="2">
        <f t="shared" si="484"/>
        <v>0</v>
      </c>
      <c r="BA1334" s="2">
        <f t="shared" si="497"/>
        <v>0</v>
      </c>
      <c r="BB1334" s="2">
        <f t="shared" si="498"/>
        <v>0</v>
      </c>
      <c r="BC1334" s="2">
        <f t="shared" si="499"/>
        <v>0</v>
      </c>
      <c r="BD1334" s="2">
        <f t="shared" si="500"/>
        <v>0</v>
      </c>
      <c r="BE1334" s="2">
        <f t="shared" si="501"/>
        <v>0</v>
      </c>
      <c r="BF1334" s="2">
        <f t="shared" si="502"/>
        <v>0</v>
      </c>
      <c r="BG1334" s="2">
        <f t="shared" si="503"/>
        <v>0</v>
      </c>
      <c r="BH1334" s="2">
        <f t="shared" si="504"/>
        <v>0</v>
      </c>
    </row>
    <row r="1335" spans="1:60" x14ac:dyDescent="0.25">
      <c r="A1335" s="1" t="s">
        <v>376</v>
      </c>
      <c r="B1335" s="1" t="s">
        <v>377</v>
      </c>
      <c r="C1335" s="1" t="s">
        <v>341</v>
      </c>
      <c r="D1335" s="1" t="s">
        <v>527</v>
      </c>
      <c r="E1335" s="1" t="s">
        <v>234</v>
      </c>
      <c r="F1335" s="1" t="s">
        <v>235</v>
      </c>
      <c r="G1335" s="1" t="s">
        <v>144</v>
      </c>
      <c r="H1335" s="1" t="s">
        <v>17</v>
      </c>
      <c r="I1335" s="1" t="s">
        <v>535</v>
      </c>
      <c r="J1335" s="1" t="s">
        <v>257</v>
      </c>
      <c r="K1335" s="1" t="s">
        <v>16</v>
      </c>
      <c r="L1335" s="1" t="s">
        <v>146</v>
      </c>
      <c r="M1335" s="2" t="str">
        <f t="shared" si="485"/>
        <v>UK9008022</v>
      </c>
      <c r="N1335" s="2" t="str">
        <f t="shared" si="486"/>
        <v>Gibraltar Point</v>
      </c>
      <c r="O1335" s="2" t="str">
        <f t="shared" si="487"/>
        <v>SPA</v>
      </c>
      <c r="P1335" s="2" t="str">
        <f t="shared" si="488"/>
        <v>H1210</v>
      </c>
      <c r="Q1335"/>
      <c r="R1335"/>
      <c r="S1335"/>
      <c r="T1335"/>
      <c r="U1335" s="9">
        <f t="shared" si="489"/>
        <v>0</v>
      </c>
      <c r="V1335" s="9">
        <f t="shared" si="490"/>
        <v>0</v>
      </c>
      <c r="W1335" s="9">
        <f t="shared" si="491"/>
        <v>0</v>
      </c>
      <c r="X1335" s="9">
        <f t="shared" si="492"/>
        <v>0</v>
      </c>
      <c r="Y1335" s="9">
        <f t="shared" si="493"/>
        <v>0</v>
      </c>
      <c r="Z1335" s="9">
        <f t="shared" si="494"/>
        <v>0</v>
      </c>
      <c r="AA1335" s="9">
        <f t="shared" si="495"/>
        <v>0</v>
      </c>
      <c r="AB1335" s="9">
        <f t="shared" si="496"/>
        <v>0</v>
      </c>
      <c r="AN1335" s="10" t="str">
        <f t="shared" si="481"/>
        <v/>
      </c>
      <c r="AO1335" s="10">
        <f t="shared" si="482"/>
        <v>0</v>
      </c>
      <c r="AP1335" s="9" t="str">
        <f>IFERROR(VLOOKUP($AN1335,'Introduction probability'!$A$1:$L$128,5,FALSE),"0")</f>
        <v>0</v>
      </c>
      <c r="AQ1335" s="9" t="str">
        <f>IFERROR(VLOOKUP($AN1335,'Introduction probability'!$A$1:$L$128,6,FALSE),"0")</f>
        <v>0</v>
      </c>
      <c r="AR1335" s="9" t="str">
        <f>IFERROR(VLOOKUP($AN1335,'Introduction probability'!$A$1:$L$128,7,FALSE),"0")</f>
        <v>0</v>
      </c>
      <c r="AS1335" s="9" t="str">
        <f>IFERROR(VLOOKUP($AN1335,'Introduction probability'!$A$1:$L$128,8,FALSE),"0")</f>
        <v>0</v>
      </c>
      <c r="AT1335" s="9" t="str">
        <f>IFERROR(VLOOKUP($AN1335,'Introduction probability'!$A$1:$L$128,9,FALSE),"0")</f>
        <v>0</v>
      </c>
      <c r="AU1335" s="9" t="str">
        <f>IFERROR(VLOOKUP($AN1335,'Introduction probability'!$A$1:$L$128,10,FALSE),"0")</f>
        <v>0</v>
      </c>
      <c r="AV1335" s="9" t="str">
        <f>IFERROR(VLOOKUP($AN1335,'Introduction probability'!$A$1:$L$128,11,FALSE),"0")</f>
        <v>0</v>
      </c>
      <c r="AW1335" s="9" t="str">
        <f>IFERROR(VLOOKUP($AN1335,'Introduction probability'!$A$1:$L$128,12,FALSE),"0")</f>
        <v>0</v>
      </c>
      <c r="AY1335" s="2">
        <f t="shared" si="483"/>
        <v>0</v>
      </c>
      <c r="AZ1335" s="2">
        <f t="shared" si="484"/>
        <v>0</v>
      </c>
      <c r="BA1335" s="2">
        <f t="shared" si="497"/>
        <v>0</v>
      </c>
      <c r="BB1335" s="2">
        <f t="shared" si="498"/>
        <v>0</v>
      </c>
      <c r="BC1335" s="2">
        <f t="shared" si="499"/>
        <v>0</v>
      </c>
      <c r="BD1335" s="2">
        <f t="shared" si="500"/>
        <v>0</v>
      </c>
      <c r="BE1335" s="2">
        <f t="shared" si="501"/>
        <v>0</v>
      </c>
      <c r="BF1335" s="2">
        <f t="shared" si="502"/>
        <v>0</v>
      </c>
      <c r="BG1335" s="2">
        <f t="shared" si="503"/>
        <v>0</v>
      </c>
      <c r="BH1335" s="2">
        <f t="shared" si="504"/>
        <v>0</v>
      </c>
    </row>
    <row r="1336" spans="1:60" x14ac:dyDescent="0.25">
      <c r="A1336" s="1" t="s">
        <v>376</v>
      </c>
      <c r="B1336" s="1" t="s">
        <v>377</v>
      </c>
      <c r="C1336" s="1" t="s">
        <v>341</v>
      </c>
      <c r="D1336" s="1" t="s">
        <v>527</v>
      </c>
      <c r="E1336" s="1" t="s">
        <v>234</v>
      </c>
      <c r="F1336" s="1" t="s">
        <v>235</v>
      </c>
      <c r="G1336" s="1" t="s">
        <v>144</v>
      </c>
      <c r="H1336" s="1" t="s">
        <v>17</v>
      </c>
      <c r="I1336" s="1" t="s">
        <v>530</v>
      </c>
      <c r="J1336" s="1" t="s">
        <v>145</v>
      </c>
      <c r="K1336" s="1" t="s">
        <v>16</v>
      </c>
      <c r="L1336" s="1" t="s">
        <v>146</v>
      </c>
      <c r="M1336" s="2" t="str">
        <f t="shared" si="485"/>
        <v>UK9008022</v>
      </c>
      <c r="N1336" s="2" t="str">
        <f t="shared" si="486"/>
        <v>Gibraltar Point</v>
      </c>
      <c r="O1336" s="2" t="str">
        <f t="shared" si="487"/>
        <v>SPA</v>
      </c>
      <c r="P1336" s="2" t="str">
        <f t="shared" si="488"/>
        <v>H1330</v>
      </c>
      <c r="Q1336"/>
      <c r="R1336"/>
      <c r="S1336"/>
      <c r="T1336"/>
      <c r="U1336" s="9">
        <f t="shared" si="489"/>
        <v>0</v>
      </c>
      <c r="V1336" s="9">
        <f t="shared" si="490"/>
        <v>0</v>
      </c>
      <c r="W1336" s="9">
        <f t="shared" si="491"/>
        <v>0</v>
      </c>
      <c r="X1336" s="9">
        <f t="shared" si="492"/>
        <v>0</v>
      </c>
      <c r="Y1336" s="9">
        <f t="shared" si="493"/>
        <v>0</v>
      </c>
      <c r="Z1336" s="9">
        <f t="shared" si="494"/>
        <v>0</v>
      </c>
      <c r="AA1336" s="9">
        <f t="shared" si="495"/>
        <v>0</v>
      </c>
      <c r="AB1336" s="9">
        <f t="shared" si="496"/>
        <v>0</v>
      </c>
      <c r="AN1336" s="10" t="str">
        <f t="shared" si="481"/>
        <v/>
      </c>
      <c r="AO1336" s="10">
        <f t="shared" si="482"/>
        <v>0</v>
      </c>
      <c r="AP1336" s="9" t="str">
        <f>IFERROR(VLOOKUP($AN1336,'Introduction probability'!$A$1:$L$128,5,FALSE),"0")</f>
        <v>0</v>
      </c>
      <c r="AQ1336" s="9" t="str">
        <f>IFERROR(VLOOKUP($AN1336,'Introduction probability'!$A$1:$L$128,6,FALSE),"0")</f>
        <v>0</v>
      </c>
      <c r="AR1336" s="9" t="str">
        <f>IFERROR(VLOOKUP($AN1336,'Introduction probability'!$A$1:$L$128,7,FALSE),"0")</f>
        <v>0</v>
      </c>
      <c r="AS1336" s="9" t="str">
        <f>IFERROR(VLOOKUP($AN1336,'Introduction probability'!$A$1:$L$128,8,FALSE),"0")</f>
        <v>0</v>
      </c>
      <c r="AT1336" s="9" t="str">
        <f>IFERROR(VLOOKUP($AN1336,'Introduction probability'!$A$1:$L$128,9,FALSE),"0")</f>
        <v>0</v>
      </c>
      <c r="AU1336" s="9" t="str">
        <f>IFERROR(VLOOKUP($AN1336,'Introduction probability'!$A$1:$L$128,10,FALSE),"0")</f>
        <v>0</v>
      </c>
      <c r="AV1336" s="9" t="str">
        <f>IFERROR(VLOOKUP($AN1336,'Introduction probability'!$A$1:$L$128,11,FALSE),"0")</f>
        <v>0</v>
      </c>
      <c r="AW1336" s="9" t="str">
        <f>IFERROR(VLOOKUP($AN1336,'Introduction probability'!$A$1:$L$128,12,FALSE),"0")</f>
        <v>0</v>
      </c>
      <c r="AY1336" s="2">
        <f t="shared" si="483"/>
        <v>0</v>
      </c>
      <c r="AZ1336" s="2">
        <f t="shared" si="484"/>
        <v>0</v>
      </c>
      <c r="BA1336" s="2">
        <f t="shared" si="497"/>
        <v>0</v>
      </c>
      <c r="BB1336" s="2">
        <f t="shared" si="498"/>
        <v>0</v>
      </c>
      <c r="BC1336" s="2">
        <f t="shared" si="499"/>
        <v>0</v>
      </c>
      <c r="BD1336" s="2">
        <f t="shared" si="500"/>
        <v>0</v>
      </c>
      <c r="BE1336" s="2">
        <f t="shared" si="501"/>
        <v>0</v>
      </c>
      <c r="BF1336" s="2">
        <f t="shared" si="502"/>
        <v>0</v>
      </c>
      <c r="BG1336" s="2">
        <f t="shared" si="503"/>
        <v>0</v>
      </c>
      <c r="BH1336" s="2">
        <f t="shared" si="504"/>
        <v>0</v>
      </c>
    </row>
    <row r="1337" spans="1:60" x14ac:dyDescent="0.25">
      <c r="A1337" s="1" t="s">
        <v>376</v>
      </c>
      <c r="B1337" s="1" t="s">
        <v>377</v>
      </c>
      <c r="C1337" s="1" t="s">
        <v>341</v>
      </c>
      <c r="D1337" s="1" t="s">
        <v>527</v>
      </c>
      <c r="E1337" s="1" t="s">
        <v>234</v>
      </c>
      <c r="F1337" s="1" t="s">
        <v>235</v>
      </c>
      <c r="G1337" s="1" t="s">
        <v>144</v>
      </c>
      <c r="H1337" s="1" t="s">
        <v>17</v>
      </c>
      <c r="I1337" s="1" t="s">
        <v>536</v>
      </c>
      <c r="J1337" s="1" t="s">
        <v>147</v>
      </c>
      <c r="K1337" s="1" t="s">
        <v>16</v>
      </c>
      <c r="L1337" s="1" t="s">
        <v>146</v>
      </c>
      <c r="M1337" s="2" t="str">
        <f t="shared" si="485"/>
        <v>UK9008022</v>
      </c>
      <c r="N1337" s="2" t="str">
        <f t="shared" si="486"/>
        <v>Gibraltar Point</v>
      </c>
      <c r="O1337" s="2" t="str">
        <f t="shared" si="487"/>
        <v>SPA</v>
      </c>
      <c r="P1337" s="2" t="str">
        <f t="shared" si="488"/>
        <v>H1150</v>
      </c>
      <c r="Q1337"/>
      <c r="R1337"/>
      <c r="S1337"/>
      <c r="T1337"/>
      <c r="U1337" s="9">
        <f t="shared" si="489"/>
        <v>0</v>
      </c>
      <c r="V1337" s="9">
        <f t="shared" si="490"/>
        <v>0</v>
      </c>
      <c r="W1337" s="9">
        <f t="shared" si="491"/>
        <v>0</v>
      </c>
      <c r="X1337" s="9">
        <f t="shared" si="492"/>
        <v>0</v>
      </c>
      <c r="Y1337" s="9">
        <f t="shared" si="493"/>
        <v>0</v>
      </c>
      <c r="Z1337" s="9">
        <f t="shared" si="494"/>
        <v>0</v>
      </c>
      <c r="AA1337" s="9">
        <f t="shared" si="495"/>
        <v>0</v>
      </c>
      <c r="AB1337" s="9">
        <f t="shared" si="496"/>
        <v>0</v>
      </c>
      <c r="AN1337" s="10" t="str">
        <f t="shared" si="481"/>
        <v/>
      </c>
      <c r="AO1337" s="10">
        <f t="shared" si="482"/>
        <v>0</v>
      </c>
      <c r="AP1337" s="9" t="str">
        <f>IFERROR(VLOOKUP($AN1337,'Introduction probability'!$A$1:$L$128,5,FALSE),"0")</f>
        <v>0</v>
      </c>
      <c r="AQ1337" s="9" t="str">
        <f>IFERROR(VLOOKUP($AN1337,'Introduction probability'!$A$1:$L$128,6,FALSE),"0")</f>
        <v>0</v>
      </c>
      <c r="AR1337" s="9" t="str">
        <f>IFERROR(VLOOKUP($AN1337,'Introduction probability'!$A$1:$L$128,7,FALSE),"0")</f>
        <v>0</v>
      </c>
      <c r="AS1337" s="9" t="str">
        <f>IFERROR(VLOOKUP($AN1337,'Introduction probability'!$A$1:$L$128,8,FALSE),"0")</f>
        <v>0</v>
      </c>
      <c r="AT1337" s="9" t="str">
        <f>IFERROR(VLOOKUP($AN1337,'Introduction probability'!$A$1:$L$128,9,FALSE),"0")</f>
        <v>0</v>
      </c>
      <c r="AU1337" s="9" t="str">
        <f>IFERROR(VLOOKUP($AN1337,'Introduction probability'!$A$1:$L$128,10,FALSE),"0")</f>
        <v>0</v>
      </c>
      <c r="AV1337" s="9" t="str">
        <f>IFERROR(VLOOKUP($AN1337,'Introduction probability'!$A$1:$L$128,11,FALSE),"0")</f>
        <v>0</v>
      </c>
      <c r="AW1337" s="9" t="str">
        <f>IFERROR(VLOOKUP($AN1337,'Introduction probability'!$A$1:$L$128,12,FALSE),"0")</f>
        <v>0</v>
      </c>
      <c r="AY1337" s="2">
        <f t="shared" si="483"/>
        <v>0</v>
      </c>
      <c r="AZ1337" s="2">
        <f t="shared" si="484"/>
        <v>0</v>
      </c>
      <c r="BA1337" s="2">
        <f t="shared" si="497"/>
        <v>0</v>
      </c>
      <c r="BB1337" s="2">
        <f t="shared" si="498"/>
        <v>0</v>
      </c>
      <c r="BC1337" s="2">
        <f t="shared" si="499"/>
        <v>0</v>
      </c>
      <c r="BD1337" s="2">
        <f t="shared" si="500"/>
        <v>0</v>
      </c>
      <c r="BE1337" s="2">
        <f t="shared" si="501"/>
        <v>0</v>
      </c>
      <c r="BF1337" s="2">
        <f t="shared" si="502"/>
        <v>0</v>
      </c>
      <c r="BG1337" s="2">
        <f t="shared" si="503"/>
        <v>0</v>
      </c>
      <c r="BH1337" s="2">
        <f t="shared" si="504"/>
        <v>0</v>
      </c>
    </row>
    <row r="1338" spans="1:60" x14ac:dyDescent="0.25">
      <c r="A1338" s="1" t="s">
        <v>376</v>
      </c>
      <c r="B1338" s="1" t="s">
        <v>377</v>
      </c>
      <c r="C1338" s="1" t="s">
        <v>341</v>
      </c>
      <c r="D1338" s="1" t="s">
        <v>527</v>
      </c>
      <c r="E1338" s="1" t="s">
        <v>234</v>
      </c>
      <c r="F1338" s="1" t="s">
        <v>235</v>
      </c>
      <c r="G1338" s="1" t="s">
        <v>144</v>
      </c>
      <c r="H1338" s="1" t="s">
        <v>17</v>
      </c>
      <c r="I1338" s="1" t="s">
        <v>459</v>
      </c>
      <c r="J1338" s="1" t="s">
        <v>46</v>
      </c>
      <c r="K1338" s="1" t="s">
        <v>16</v>
      </c>
      <c r="L1338" s="1" t="s">
        <v>19</v>
      </c>
      <c r="M1338" s="2" t="str">
        <f t="shared" si="485"/>
        <v>UK9008022</v>
      </c>
      <c r="N1338" s="2" t="str">
        <f t="shared" si="486"/>
        <v>Gibraltar Point</v>
      </c>
      <c r="O1338" s="2" t="str">
        <f t="shared" si="487"/>
        <v>SPA</v>
      </c>
      <c r="P1338" s="2" t="str">
        <f t="shared" si="488"/>
        <v>A2.4</v>
      </c>
      <c r="Q1338"/>
      <c r="R1338"/>
      <c r="S1338"/>
      <c r="T1338"/>
      <c r="U1338" s="9">
        <f t="shared" si="489"/>
        <v>0</v>
      </c>
      <c r="V1338" s="9">
        <f t="shared" si="490"/>
        <v>0</v>
      </c>
      <c r="W1338" s="9">
        <f t="shared" si="491"/>
        <v>0</v>
      </c>
      <c r="X1338" s="9">
        <f t="shared" si="492"/>
        <v>0</v>
      </c>
      <c r="Y1338" s="9">
        <f t="shared" si="493"/>
        <v>0</v>
      </c>
      <c r="Z1338" s="9">
        <f t="shared" si="494"/>
        <v>0</v>
      </c>
      <c r="AA1338" s="9">
        <f t="shared" si="495"/>
        <v>0</v>
      </c>
      <c r="AB1338" s="9">
        <f t="shared" si="496"/>
        <v>0</v>
      </c>
      <c r="AN1338" s="10" t="str">
        <f t="shared" si="481"/>
        <v/>
      </c>
      <c r="AO1338" s="10">
        <f t="shared" si="482"/>
        <v>0</v>
      </c>
      <c r="AP1338" s="9" t="str">
        <f>IFERROR(VLOOKUP($AN1338,'Introduction probability'!$A$1:$L$128,5,FALSE),"0")</f>
        <v>0</v>
      </c>
      <c r="AQ1338" s="9" t="str">
        <f>IFERROR(VLOOKUP($AN1338,'Introduction probability'!$A$1:$L$128,6,FALSE),"0")</f>
        <v>0</v>
      </c>
      <c r="AR1338" s="9" t="str">
        <f>IFERROR(VLOOKUP($AN1338,'Introduction probability'!$A$1:$L$128,7,FALSE),"0")</f>
        <v>0</v>
      </c>
      <c r="AS1338" s="9" t="str">
        <f>IFERROR(VLOOKUP($AN1338,'Introduction probability'!$A$1:$L$128,8,FALSE),"0")</f>
        <v>0</v>
      </c>
      <c r="AT1338" s="9" t="str">
        <f>IFERROR(VLOOKUP($AN1338,'Introduction probability'!$A$1:$L$128,9,FALSE),"0")</f>
        <v>0</v>
      </c>
      <c r="AU1338" s="9" t="str">
        <f>IFERROR(VLOOKUP($AN1338,'Introduction probability'!$A$1:$L$128,10,FALSE),"0")</f>
        <v>0</v>
      </c>
      <c r="AV1338" s="9" t="str">
        <f>IFERROR(VLOOKUP($AN1338,'Introduction probability'!$A$1:$L$128,11,FALSE),"0")</f>
        <v>0</v>
      </c>
      <c r="AW1338" s="9" t="str">
        <f>IFERROR(VLOOKUP($AN1338,'Introduction probability'!$A$1:$L$128,12,FALSE),"0")</f>
        <v>0</v>
      </c>
      <c r="AY1338" s="2">
        <f t="shared" si="483"/>
        <v>0</v>
      </c>
      <c r="AZ1338" s="2">
        <f t="shared" si="484"/>
        <v>0</v>
      </c>
      <c r="BA1338" s="2">
        <f t="shared" si="497"/>
        <v>0</v>
      </c>
      <c r="BB1338" s="2">
        <f t="shared" si="498"/>
        <v>0</v>
      </c>
      <c r="BC1338" s="2">
        <f t="shared" si="499"/>
        <v>0</v>
      </c>
      <c r="BD1338" s="2">
        <f t="shared" si="500"/>
        <v>0</v>
      </c>
      <c r="BE1338" s="2">
        <f t="shared" si="501"/>
        <v>0</v>
      </c>
      <c r="BF1338" s="2">
        <f t="shared" si="502"/>
        <v>0</v>
      </c>
      <c r="BG1338" s="2">
        <f t="shared" si="503"/>
        <v>0</v>
      </c>
      <c r="BH1338" s="2">
        <f t="shared" si="504"/>
        <v>0</v>
      </c>
    </row>
    <row r="1339" spans="1:60" x14ac:dyDescent="0.25">
      <c r="A1339" s="1" t="s">
        <v>376</v>
      </c>
      <c r="B1339" s="1" t="s">
        <v>377</v>
      </c>
      <c r="C1339" s="1" t="s">
        <v>341</v>
      </c>
      <c r="D1339" s="1" t="s">
        <v>527</v>
      </c>
      <c r="E1339" s="1" t="s">
        <v>234</v>
      </c>
      <c r="F1339" s="1" t="s">
        <v>235</v>
      </c>
      <c r="G1339" s="1" t="s">
        <v>144</v>
      </c>
      <c r="H1339" s="1" t="s">
        <v>17</v>
      </c>
      <c r="I1339" s="1" t="s">
        <v>444</v>
      </c>
      <c r="J1339" s="1" t="s">
        <v>27</v>
      </c>
      <c r="K1339" s="1" t="s">
        <v>16</v>
      </c>
      <c r="L1339" s="1" t="s">
        <v>19</v>
      </c>
      <c r="M1339" s="2" t="str">
        <f t="shared" si="485"/>
        <v>UK9008022</v>
      </c>
      <c r="N1339" s="2" t="str">
        <f t="shared" si="486"/>
        <v>Gibraltar Point</v>
      </c>
      <c r="O1339" s="2" t="str">
        <f t="shared" si="487"/>
        <v>SPA</v>
      </c>
      <c r="P1339" s="2" t="str">
        <f t="shared" si="488"/>
        <v>A2.3</v>
      </c>
      <c r="Q1339"/>
      <c r="R1339"/>
      <c r="S1339"/>
      <c r="T1339"/>
      <c r="U1339" s="9">
        <f t="shared" si="489"/>
        <v>0</v>
      </c>
      <c r="V1339" s="9">
        <f t="shared" si="490"/>
        <v>0</v>
      </c>
      <c r="W1339" s="9">
        <f t="shared" si="491"/>
        <v>0</v>
      </c>
      <c r="X1339" s="9">
        <f t="shared" si="492"/>
        <v>0</v>
      </c>
      <c r="Y1339" s="9">
        <f t="shared" si="493"/>
        <v>0</v>
      </c>
      <c r="Z1339" s="9">
        <f t="shared" si="494"/>
        <v>0</v>
      </c>
      <c r="AA1339" s="9">
        <f t="shared" si="495"/>
        <v>0</v>
      </c>
      <c r="AB1339" s="9">
        <f t="shared" si="496"/>
        <v>0</v>
      </c>
      <c r="AN1339" s="10" t="str">
        <f t="shared" si="481"/>
        <v/>
      </c>
      <c r="AO1339" s="10">
        <f t="shared" si="482"/>
        <v>0</v>
      </c>
      <c r="AP1339" s="9" t="str">
        <f>IFERROR(VLOOKUP($AN1339,'Introduction probability'!$A$1:$L$128,5,FALSE),"0")</f>
        <v>0</v>
      </c>
      <c r="AQ1339" s="9" t="str">
        <f>IFERROR(VLOOKUP($AN1339,'Introduction probability'!$A$1:$L$128,6,FALSE),"0")</f>
        <v>0</v>
      </c>
      <c r="AR1339" s="9" t="str">
        <f>IFERROR(VLOOKUP($AN1339,'Introduction probability'!$A$1:$L$128,7,FALSE),"0")</f>
        <v>0</v>
      </c>
      <c r="AS1339" s="9" t="str">
        <f>IFERROR(VLOOKUP($AN1339,'Introduction probability'!$A$1:$L$128,8,FALSE),"0")</f>
        <v>0</v>
      </c>
      <c r="AT1339" s="9" t="str">
        <f>IFERROR(VLOOKUP($AN1339,'Introduction probability'!$A$1:$L$128,9,FALSE),"0")</f>
        <v>0</v>
      </c>
      <c r="AU1339" s="9" t="str">
        <f>IFERROR(VLOOKUP($AN1339,'Introduction probability'!$A$1:$L$128,10,FALSE),"0")</f>
        <v>0</v>
      </c>
      <c r="AV1339" s="9" t="str">
        <f>IFERROR(VLOOKUP($AN1339,'Introduction probability'!$A$1:$L$128,11,FALSE),"0")</f>
        <v>0</v>
      </c>
      <c r="AW1339" s="9" t="str">
        <f>IFERROR(VLOOKUP($AN1339,'Introduction probability'!$A$1:$L$128,12,FALSE),"0")</f>
        <v>0</v>
      </c>
      <c r="AY1339" s="2">
        <f t="shared" si="483"/>
        <v>0</v>
      </c>
      <c r="AZ1339" s="2">
        <f t="shared" si="484"/>
        <v>0</v>
      </c>
      <c r="BA1339" s="2">
        <f t="shared" si="497"/>
        <v>0</v>
      </c>
      <c r="BB1339" s="2">
        <f t="shared" si="498"/>
        <v>0</v>
      </c>
      <c r="BC1339" s="2">
        <f t="shared" si="499"/>
        <v>0</v>
      </c>
      <c r="BD1339" s="2">
        <f t="shared" si="500"/>
        <v>0</v>
      </c>
      <c r="BE1339" s="2">
        <f t="shared" si="501"/>
        <v>0</v>
      </c>
      <c r="BF1339" s="2">
        <f t="shared" si="502"/>
        <v>0</v>
      </c>
      <c r="BG1339" s="2">
        <f t="shared" si="503"/>
        <v>0</v>
      </c>
      <c r="BH1339" s="2">
        <f t="shared" si="504"/>
        <v>0</v>
      </c>
    </row>
    <row r="1340" spans="1:60" x14ac:dyDescent="0.25">
      <c r="A1340" s="1" t="s">
        <v>376</v>
      </c>
      <c r="B1340" s="1" t="s">
        <v>377</v>
      </c>
      <c r="C1340" s="1" t="s">
        <v>341</v>
      </c>
      <c r="D1340" s="1" t="s">
        <v>527</v>
      </c>
      <c r="E1340" s="1" t="s">
        <v>234</v>
      </c>
      <c r="F1340" s="1" t="s">
        <v>235</v>
      </c>
      <c r="G1340" s="1" t="s">
        <v>144</v>
      </c>
      <c r="H1340" s="1" t="s">
        <v>17</v>
      </c>
      <c r="I1340" s="1" t="s">
        <v>465</v>
      </c>
      <c r="J1340" s="1" t="s">
        <v>56</v>
      </c>
      <c r="K1340" s="1" t="s">
        <v>16</v>
      </c>
      <c r="L1340" s="1" t="s">
        <v>19</v>
      </c>
      <c r="M1340" s="2" t="str">
        <f t="shared" si="485"/>
        <v>UK9008022</v>
      </c>
      <c r="N1340" s="2" t="str">
        <f t="shared" si="486"/>
        <v>Gibraltar Point</v>
      </c>
      <c r="O1340" s="2" t="str">
        <f t="shared" si="487"/>
        <v>SPA</v>
      </c>
      <c r="P1340" s="2" t="str">
        <f t="shared" si="488"/>
        <v>A2.2</v>
      </c>
      <c r="Q1340"/>
      <c r="R1340"/>
      <c r="S1340"/>
      <c r="T1340"/>
      <c r="U1340" s="9">
        <f t="shared" si="489"/>
        <v>0</v>
      </c>
      <c r="V1340" s="9">
        <f t="shared" si="490"/>
        <v>0</v>
      </c>
      <c r="W1340" s="9">
        <f t="shared" si="491"/>
        <v>0</v>
      </c>
      <c r="X1340" s="9">
        <f t="shared" si="492"/>
        <v>0</v>
      </c>
      <c r="Y1340" s="9">
        <f t="shared" si="493"/>
        <v>0</v>
      </c>
      <c r="Z1340" s="9">
        <f t="shared" si="494"/>
        <v>0</v>
      </c>
      <c r="AA1340" s="9">
        <f t="shared" si="495"/>
        <v>0</v>
      </c>
      <c r="AB1340" s="9">
        <f t="shared" si="496"/>
        <v>0</v>
      </c>
      <c r="AN1340" s="10" t="str">
        <f t="shared" ref="AN1340:AN1403" si="505">CONCATENATE(R1339,S1339)</f>
        <v/>
      </c>
      <c r="AO1340" s="10">
        <f t="shared" ref="AO1340:AO1403" si="506">R1339</f>
        <v>0</v>
      </c>
      <c r="AP1340" s="9" t="str">
        <f>IFERROR(VLOOKUP($AN1340,'Introduction probability'!$A$1:$L$128,5,FALSE),"0")</f>
        <v>0</v>
      </c>
      <c r="AQ1340" s="9" t="str">
        <f>IFERROR(VLOOKUP($AN1340,'Introduction probability'!$A$1:$L$128,6,FALSE),"0")</f>
        <v>0</v>
      </c>
      <c r="AR1340" s="9" t="str">
        <f>IFERROR(VLOOKUP($AN1340,'Introduction probability'!$A$1:$L$128,7,FALSE),"0")</f>
        <v>0</v>
      </c>
      <c r="AS1340" s="9" t="str">
        <f>IFERROR(VLOOKUP($AN1340,'Introduction probability'!$A$1:$L$128,8,FALSE),"0")</f>
        <v>0</v>
      </c>
      <c r="AT1340" s="9" t="str">
        <f>IFERROR(VLOOKUP($AN1340,'Introduction probability'!$A$1:$L$128,9,FALSE),"0")</f>
        <v>0</v>
      </c>
      <c r="AU1340" s="9" t="str">
        <f>IFERROR(VLOOKUP($AN1340,'Introduction probability'!$A$1:$L$128,10,FALSE),"0")</f>
        <v>0</v>
      </c>
      <c r="AV1340" s="9" t="str">
        <f>IFERROR(VLOOKUP($AN1340,'Introduction probability'!$A$1:$L$128,11,FALSE),"0")</f>
        <v>0</v>
      </c>
      <c r="AW1340" s="9" t="str">
        <f>IFERROR(VLOOKUP($AN1340,'Introduction probability'!$A$1:$L$128,12,FALSE),"0")</f>
        <v>0</v>
      </c>
      <c r="AY1340" s="2">
        <f t="shared" ref="AY1340:AY1403" si="507">R1339</f>
        <v>0</v>
      </c>
      <c r="AZ1340" s="2">
        <f t="shared" ref="AZ1340:AZ1403" si="508">S1339</f>
        <v>0</v>
      </c>
      <c r="BA1340" s="2">
        <f t="shared" si="497"/>
        <v>0</v>
      </c>
      <c r="BB1340" s="2">
        <f t="shared" si="498"/>
        <v>0</v>
      </c>
      <c r="BC1340" s="2">
        <f t="shared" si="499"/>
        <v>0</v>
      </c>
      <c r="BD1340" s="2">
        <f t="shared" si="500"/>
        <v>0</v>
      </c>
      <c r="BE1340" s="2">
        <f t="shared" si="501"/>
        <v>0</v>
      </c>
      <c r="BF1340" s="2">
        <f t="shared" si="502"/>
        <v>0</v>
      </c>
      <c r="BG1340" s="2">
        <f t="shared" si="503"/>
        <v>0</v>
      </c>
      <c r="BH1340" s="2">
        <f t="shared" si="504"/>
        <v>0</v>
      </c>
    </row>
    <row r="1341" spans="1:60" x14ac:dyDescent="0.25">
      <c r="A1341" s="1" t="s">
        <v>376</v>
      </c>
      <c r="B1341" s="1" t="s">
        <v>377</v>
      </c>
      <c r="C1341" s="1" t="s">
        <v>341</v>
      </c>
      <c r="D1341" s="1" t="s">
        <v>527</v>
      </c>
      <c r="E1341" s="1" t="s">
        <v>234</v>
      </c>
      <c r="F1341" s="1" t="s">
        <v>235</v>
      </c>
      <c r="G1341" s="1" t="s">
        <v>144</v>
      </c>
      <c r="H1341" s="1" t="s">
        <v>17</v>
      </c>
      <c r="I1341" s="1" t="s">
        <v>543</v>
      </c>
      <c r="J1341" s="1" t="s">
        <v>148</v>
      </c>
      <c r="K1341" s="1" t="s">
        <v>16</v>
      </c>
      <c r="L1341" s="1" t="s">
        <v>146</v>
      </c>
      <c r="M1341" s="2" t="str">
        <f t="shared" si="485"/>
        <v>UK9008022</v>
      </c>
      <c r="N1341" s="2" t="str">
        <f t="shared" si="486"/>
        <v>Gibraltar Point</v>
      </c>
      <c r="O1341" s="2" t="str">
        <f t="shared" si="487"/>
        <v>SPA</v>
      </c>
      <c r="P1341" s="2" t="str">
        <f t="shared" si="488"/>
        <v>H1310</v>
      </c>
      <c r="Q1341"/>
      <c r="R1341"/>
      <c r="S1341"/>
      <c r="T1341"/>
      <c r="U1341" s="9">
        <f t="shared" si="489"/>
        <v>0</v>
      </c>
      <c r="V1341" s="9">
        <f t="shared" si="490"/>
        <v>0</v>
      </c>
      <c r="W1341" s="9">
        <f t="shared" si="491"/>
        <v>0</v>
      </c>
      <c r="X1341" s="9">
        <f t="shared" si="492"/>
        <v>0</v>
      </c>
      <c r="Y1341" s="9">
        <f t="shared" si="493"/>
        <v>0</v>
      </c>
      <c r="Z1341" s="9">
        <f t="shared" si="494"/>
        <v>0</v>
      </c>
      <c r="AA1341" s="9">
        <f t="shared" si="495"/>
        <v>0</v>
      </c>
      <c r="AB1341" s="9">
        <f t="shared" si="496"/>
        <v>0</v>
      </c>
      <c r="AN1341" s="10" t="str">
        <f t="shared" si="505"/>
        <v/>
      </c>
      <c r="AO1341" s="10">
        <f t="shared" si="506"/>
        <v>0</v>
      </c>
      <c r="AP1341" s="9" t="str">
        <f>IFERROR(VLOOKUP($AN1341,'Introduction probability'!$A$1:$L$128,5,FALSE),"0")</f>
        <v>0</v>
      </c>
      <c r="AQ1341" s="9" t="str">
        <f>IFERROR(VLOOKUP($AN1341,'Introduction probability'!$A$1:$L$128,6,FALSE),"0")</f>
        <v>0</v>
      </c>
      <c r="AR1341" s="9" t="str">
        <f>IFERROR(VLOOKUP($AN1341,'Introduction probability'!$A$1:$L$128,7,FALSE),"0")</f>
        <v>0</v>
      </c>
      <c r="AS1341" s="9" t="str">
        <f>IFERROR(VLOOKUP($AN1341,'Introduction probability'!$A$1:$L$128,8,FALSE),"0")</f>
        <v>0</v>
      </c>
      <c r="AT1341" s="9" t="str">
        <f>IFERROR(VLOOKUP($AN1341,'Introduction probability'!$A$1:$L$128,9,FALSE),"0")</f>
        <v>0</v>
      </c>
      <c r="AU1341" s="9" t="str">
        <f>IFERROR(VLOOKUP($AN1341,'Introduction probability'!$A$1:$L$128,10,FALSE),"0")</f>
        <v>0</v>
      </c>
      <c r="AV1341" s="9" t="str">
        <f>IFERROR(VLOOKUP($AN1341,'Introduction probability'!$A$1:$L$128,11,FALSE),"0")</f>
        <v>0</v>
      </c>
      <c r="AW1341" s="9" t="str">
        <f>IFERROR(VLOOKUP($AN1341,'Introduction probability'!$A$1:$L$128,12,FALSE),"0")</f>
        <v>0</v>
      </c>
      <c r="AY1341" s="2">
        <f t="shared" si="507"/>
        <v>0</v>
      </c>
      <c r="AZ1341" s="2">
        <f t="shared" si="508"/>
        <v>0</v>
      </c>
      <c r="BA1341" s="2">
        <f t="shared" si="497"/>
        <v>0</v>
      </c>
      <c r="BB1341" s="2">
        <f t="shared" si="498"/>
        <v>0</v>
      </c>
      <c r="BC1341" s="2">
        <f t="shared" si="499"/>
        <v>0</v>
      </c>
      <c r="BD1341" s="2">
        <f t="shared" si="500"/>
        <v>0</v>
      </c>
      <c r="BE1341" s="2">
        <f t="shared" si="501"/>
        <v>0</v>
      </c>
      <c r="BF1341" s="2">
        <f t="shared" si="502"/>
        <v>0</v>
      </c>
      <c r="BG1341" s="2">
        <f t="shared" si="503"/>
        <v>0</v>
      </c>
      <c r="BH1341" s="2">
        <f t="shared" si="504"/>
        <v>0</v>
      </c>
    </row>
    <row r="1342" spans="1:60" x14ac:dyDescent="0.25">
      <c r="A1342" s="1" t="s">
        <v>378</v>
      </c>
      <c r="B1342" s="1" t="s">
        <v>192</v>
      </c>
      <c r="C1342" s="1" t="s">
        <v>341</v>
      </c>
      <c r="D1342" s="1" t="s">
        <v>558</v>
      </c>
      <c r="E1342" s="1" t="s">
        <v>342</v>
      </c>
      <c r="F1342" s="1" t="s">
        <v>343</v>
      </c>
      <c r="G1342" s="1" t="s">
        <v>164</v>
      </c>
      <c r="H1342" s="1" t="s">
        <v>17</v>
      </c>
      <c r="I1342" s="1" t="s">
        <v>530</v>
      </c>
      <c r="J1342" s="1" t="s">
        <v>145</v>
      </c>
      <c r="K1342" s="1" t="s">
        <v>16</v>
      </c>
      <c r="L1342" s="1" t="s">
        <v>146</v>
      </c>
      <c r="M1342" s="2" t="str">
        <f t="shared" si="485"/>
        <v>UK9006111</v>
      </c>
      <c r="N1342" s="2" t="str">
        <f t="shared" si="486"/>
        <v>Humber Estuary</v>
      </c>
      <c r="O1342" s="2" t="str">
        <f t="shared" si="487"/>
        <v>SPA</v>
      </c>
      <c r="P1342" s="2" t="str">
        <f t="shared" si="488"/>
        <v>H1330</v>
      </c>
      <c r="Q1342"/>
      <c r="R1342"/>
      <c r="S1342"/>
      <c r="T1342"/>
      <c r="U1342" s="9">
        <f t="shared" si="489"/>
        <v>0</v>
      </c>
      <c r="V1342" s="9">
        <f t="shared" si="490"/>
        <v>0</v>
      </c>
      <c r="W1342" s="9">
        <f t="shared" si="491"/>
        <v>0</v>
      </c>
      <c r="X1342" s="9">
        <f t="shared" si="492"/>
        <v>0</v>
      </c>
      <c r="Y1342" s="9">
        <f t="shared" si="493"/>
        <v>0</v>
      </c>
      <c r="Z1342" s="9">
        <f t="shared" si="494"/>
        <v>0</v>
      </c>
      <c r="AA1342" s="9">
        <f t="shared" si="495"/>
        <v>0</v>
      </c>
      <c r="AB1342" s="9">
        <f t="shared" si="496"/>
        <v>0</v>
      </c>
      <c r="AN1342" s="10" t="str">
        <f t="shared" si="505"/>
        <v/>
      </c>
      <c r="AO1342" s="10">
        <f t="shared" si="506"/>
        <v>0</v>
      </c>
      <c r="AP1342" s="9" t="str">
        <f>IFERROR(VLOOKUP($AN1342,'Introduction probability'!$A$1:$L$128,5,FALSE),"0")</f>
        <v>0</v>
      </c>
      <c r="AQ1342" s="9" t="str">
        <f>IFERROR(VLOOKUP($AN1342,'Introduction probability'!$A$1:$L$128,6,FALSE),"0")</f>
        <v>0</v>
      </c>
      <c r="AR1342" s="9" t="str">
        <f>IFERROR(VLOOKUP($AN1342,'Introduction probability'!$A$1:$L$128,7,FALSE),"0")</f>
        <v>0</v>
      </c>
      <c r="AS1342" s="9" t="str">
        <f>IFERROR(VLOOKUP($AN1342,'Introduction probability'!$A$1:$L$128,8,FALSE),"0")</f>
        <v>0</v>
      </c>
      <c r="AT1342" s="9" t="str">
        <f>IFERROR(VLOOKUP($AN1342,'Introduction probability'!$A$1:$L$128,9,FALSE),"0")</f>
        <v>0</v>
      </c>
      <c r="AU1342" s="9" t="str">
        <f>IFERROR(VLOOKUP($AN1342,'Introduction probability'!$A$1:$L$128,10,FALSE),"0")</f>
        <v>0</v>
      </c>
      <c r="AV1342" s="9" t="str">
        <f>IFERROR(VLOOKUP($AN1342,'Introduction probability'!$A$1:$L$128,11,FALSE),"0")</f>
        <v>0</v>
      </c>
      <c r="AW1342" s="9" t="str">
        <f>IFERROR(VLOOKUP($AN1342,'Introduction probability'!$A$1:$L$128,12,FALSE),"0")</f>
        <v>0</v>
      </c>
      <c r="AY1342" s="2">
        <f t="shared" si="507"/>
        <v>0</v>
      </c>
      <c r="AZ1342" s="2">
        <f t="shared" si="508"/>
        <v>0</v>
      </c>
      <c r="BA1342" s="2">
        <f t="shared" si="497"/>
        <v>0</v>
      </c>
      <c r="BB1342" s="2">
        <f t="shared" si="498"/>
        <v>0</v>
      </c>
      <c r="BC1342" s="2">
        <f t="shared" si="499"/>
        <v>0</v>
      </c>
      <c r="BD1342" s="2">
        <f t="shared" si="500"/>
        <v>0</v>
      </c>
      <c r="BE1342" s="2">
        <f t="shared" si="501"/>
        <v>0</v>
      </c>
      <c r="BF1342" s="2">
        <f t="shared" si="502"/>
        <v>0</v>
      </c>
      <c r="BG1342" s="2">
        <f t="shared" si="503"/>
        <v>0</v>
      </c>
      <c r="BH1342" s="2">
        <f t="shared" si="504"/>
        <v>0</v>
      </c>
    </row>
    <row r="1343" spans="1:60" x14ac:dyDescent="0.25">
      <c r="A1343" s="1" t="s">
        <v>378</v>
      </c>
      <c r="B1343" s="1" t="s">
        <v>192</v>
      </c>
      <c r="C1343" s="1" t="s">
        <v>341</v>
      </c>
      <c r="D1343" s="1" t="s">
        <v>558</v>
      </c>
      <c r="E1343" s="1" t="s">
        <v>342</v>
      </c>
      <c r="F1343" s="1" t="s">
        <v>343</v>
      </c>
      <c r="G1343" s="1" t="s">
        <v>164</v>
      </c>
      <c r="H1343" s="1" t="s">
        <v>17</v>
      </c>
      <c r="I1343" s="1" t="s">
        <v>536</v>
      </c>
      <c r="J1343" s="1" t="s">
        <v>147</v>
      </c>
      <c r="K1343" s="1" t="s">
        <v>16</v>
      </c>
      <c r="L1343" s="1" t="s">
        <v>146</v>
      </c>
      <c r="M1343" s="2" t="str">
        <f t="shared" si="485"/>
        <v>UK9006111</v>
      </c>
      <c r="N1343" s="2" t="str">
        <f t="shared" si="486"/>
        <v>Humber Estuary</v>
      </c>
      <c r="O1343" s="2" t="str">
        <f t="shared" si="487"/>
        <v>SPA</v>
      </c>
      <c r="P1343" s="2" t="str">
        <f t="shared" si="488"/>
        <v>H1150</v>
      </c>
      <c r="Q1343"/>
      <c r="R1343"/>
      <c r="S1343"/>
      <c r="T1343"/>
      <c r="U1343" s="9">
        <f t="shared" si="489"/>
        <v>0</v>
      </c>
      <c r="V1343" s="9">
        <f t="shared" si="490"/>
        <v>0</v>
      </c>
      <c r="W1343" s="9">
        <f t="shared" si="491"/>
        <v>0</v>
      </c>
      <c r="X1343" s="9">
        <f t="shared" si="492"/>
        <v>0</v>
      </c>
      <c r="Y1343" s="9">
        <f t="shared" si="493"/>
        <v>0</v>
      </c>
      <c r="Z1343" s="9">
        <f t="shared" si="494"/>
        <v>0</v>
      </c>
      <c r="AA1343" s="9">
        <f t="shared" si="495"/>
        <v>0</v>
      </c>
      <c r="AB1343" s="9">
        <f t="shared" si="496"/>
        <v>0</v>
      </c>
      <c r="AN1343" s="10" t="str">
        <f t="shared" si="505"/>
        <v/>
      </c>
      <c r="AO1343" s="10">
        <f t="shared" si="506"/>
        <v>0</v>
      </c>
      <c r="AP1343" s="9" t="str">
        <f>IFERROR(VLOOKUP($AN1343,'Introduction probability'!$A$1:$L$128,5,FALSE),"0")</f>
        <v>0</v>
      </c>
      <c r="AQ1343" s="9" t="str">
        <f>IFERROR(VLOOKUP($AN1343,'Introduction probability'!$A$1:$L$128,6,FALSE),"0")</f>
        <v>0</v>
      </c>
      <c r="AR1343" s="9" t="str">
        <f>IFERROR(VLOOKUP($AN1343,'Introduction probability'!$A$1:$L$128,7,FALSE),"0")</f>
        <v>0</v>
      </c>
      <c r="AS1343" s="9" t="str">
        <f>IFERROR(VLOOKUP($AN1343,'Introduction probability'!$A$1:$L$128,8,FALSE),"0")</f>
        <v>0</v>
      </c>
      <c r="AT1343" s="9" t="str">
        <f>IFERROR(VLOOKUP($AN1343,'Introduction probability'!$A$1:$L$128,9,FALSE),"0")</f>
        <v>0</v>
      </c>
      <c r="AU1343" s="9" t="str">
        <f>IFERROR(VLOOKUP($AN1343,'Introduction probability'!$A$1:$L$128,10,FALSE),"0")</f>
        <v>0</v>
      </c>
      <c r="AV1343" s="9" t="str">
        <f>IFERROR(VLOOKUP($AN1343,'Introduction probability'!$A$1:$L$128,11,FALSE),"0")</f>
        <v>0</v>
      </c>
      <c r="AW1343" s="9" t="str">
        <f>IFERROR(VLOOKUP($AN1343,'Introduction probability'!$A$1:$L$128,12,FALSE),"0")</f>
        <v>0</v>
      </c>
      <c r="AY1343" s="2">
        <f t="shared" si="507"/>
        <v>0</v>
      </c>
      <c r="AZ1343" s="2">
        <f t="shared" si="508"/>
        <v>0</v>
      </c>
      <c r="BA1343" s="2">
        <f t="shared" si="497"/>
        <v>0</v>
      </c>
      <c r="BB1343" s="2">
        <f t="shared" si="498"/>
        <v>0</v>
      </c>
      <c r="BC1343" s="2">
        <f t="shared" si="499"/>
        <v>0</v>
      </c>
      <c r="BD1343" s="2">
        <f t="shared" si="500"/>
        <v>0</v>
      </c>
      <c r="BE1343" s="2">
        <f t="shared" si="501"/>
        <v>0</v>
      </c>
      <c r="BF1343" s="2">
        <f t="shared" si="502"/>
        <v>0</v>
      </c>
      <c r="BG1343" s="2">
        <f t="shared" si="503"/>
        <v>0</v>
      </c>
      <c r="BH1343" s="2">
        <f t="shared" si="504"/>
        <v>0</v>
      </c>
    </row>
    <row r="1344" spans="1:60" x14ac:dyDescent="0.25">
      <c r="A1344" s="1" t="s">
        <v>378</v>
      </c>
      <c r="B1344" s="1" t="s">
        <v>192</v>
      </c>
      <c r="C1344" s="1" t="s">
        <v>341</v>
      </c>
      <c r="D1344" s="1" t="s">
        <v>558</v>
      </c>
      <c r="E1344" s="1" t="s">
        <v>342</v>
      </c>
      <c r="F1344" s="1" t="s">
        <v>343</v>
      </c>
      <c r="G1344" s="1" t="s">
        <v>164</v>
      </c>
      <c r="H1344" s="1" t="s">
        <v>17</v>
      </c>
      <c r="I1344" s="1" t="s">
        <v>596</v>
      </c>
      <c r="J1344" s="1" t="s">
        <v>187</v>
      </c>
      <c r="K1344" s="1" t="s">
        <v>16</v>
      </c>
      <c r="L1344" s="1" t="s">
        <v>146</v>
      </c>
      <c r="M1344" s="2" t="str">
        <f t="shared" si="485"/>
        <v>UK9006111</v>
      </c>
      <c r="N1344" s="2" t="str">
        <f t="shared" si="486"/>
        <v>Humber Estuary</v>
      </c>
      <c r="O1344" s="2" t="str">
        <f t="shared" si="487"/>
        <v>SPA</v>
      </c>
      <c r="P1344" s="2" t="str">
        <f t="shared" si="488"/>
        <v>SH_2</v>
      </c>
      <c r="Q1344"/>
      <c r="R1344"/>
      <c r="S1344"/>
      <c r="T1344"/>
      <c r="U1344" s="9">
        <f t="shared" si="489"/>
        <v>0</v>
      </c>
      <c r="V1344" s="9">
        <f t="shared" si="490"/>
        <v>0</v>
      </c>
      <c r="W1344" s="9">
        <f t="shared" si="491"/>
        <v>0</v>
      </c>
      <c r="X1344" s="9">
        <f t="shared" si="492"/>
        <v>0</v>
      </c>
      <c r="Y1344" s="9">
        <f t="shared" si="493"/>
        <v>0</v>
      </c>
      <c r="Z1344" s="9">
        <f t="shared" si="494"/>
        <v>0</v>
      </c>
      <c r="AA1344" s="9">
        <f t="shared" si="495"/>
        <v>0</v>
      </c>
      <c r="AB1344" s="9">
        <f t="shared" si="496"/>
        <v>0</v>
      </c>
      <c r="AN1344" s="10" t="str">
        <f t="shared" si="505"/>
        <v/>
      </c>
      <c r="AO1344" s="10">
        <f t="shared" si="506"/>
        <v>0</v>
      </c>
      <c r="AP1344" s="9" t="str">
        <f>IFERROR(VLOOKUP($AN1344,'Introduction probability'!$A$1:$L$128,5,FALSE),"0")</f>
        <v>0</v>
      </c>
      <c r="AQ1344" s="9" t="str">
        <f>IFERROR(VLOOKUP($AN1344,'Introduction probability'!$A$1:$L$128,6,FALSE),"0")</f>
        <v>0</v>
      </c>
      <c r="AR1344" s="9" t="str">
        <f>IFERROR(VLOOKUP($AN1344,'Introduction probability'!$A$1:$L$128,7,FALSE),"0")</f>
        <v>0</v>
      </c>
      <c r="AS1344" s="9" t="str">
        <f>IFERROR(VLOOKUP($AN1344,'Introduction probability'!$A$1:$L$128,8,FALSE),"0")</f>
        <v>0</v>
      </c>
      <c r="AT1344" s="9" t="str">
        <f>IFERROR(VLOOKUP($AN1344,'Introduction probability'!$A$1:$L$128,9,FALSE),"0")</f>
        <v>0</v>
      </c>
      <c r="AU1344" s="9" t="str">
        <f>IFERROR(VLOOKUP($AN1344,'Introduction probability'!$A$1:$L$128,10,FALSE),"0")</f>
        <v>0</v>
      </c>
      <c r="AV1344" s="9" t="str">
        <f>IFERROR(VLOOKUP($AN1344,'Introduction probability'!$A$1:$L$128,11,FALSE),"0")</f>
        <v>0</v>
      </c>
      <c r="AW1344" s="9" t="str">
        <f>IFERROR(VLOOKUP($AN1344,'Introduction probability'!$A$1:$L$128,12,FALSE),"0")</f>
        <v>0</v>
      </c>
      <c r="AY1344" s="2">
        <f t="shared" si="507"/>
        <v>0</v>
      </c>
      <c r="AZ1344" s="2">
        <f t="shared" si="508"/>
        <v>0</v>
      </c>
      <c r="BA1344" s="2">
        <f t="shared" si="497"/>
        <v>0</v>
      </c>
      <c r="BB1344" s="2">
        <f t="shared" si="498"/>
        <v>0</v>
      </c>
      <c r="BC1344" s="2">
        <f t="shared" si="499"/>
        <v>0</v>
      </c>
      <c r="BD1344" s="2">
        <f t="shared" si="500"/>
        <v>0</v>
      </c>
      <c r="BE1344" s="2">
        <f t="shared" si="501"/>
        <v>0</v>
      </c>
      <c r="BF1344" s="2">
        <f t="shared" si="502"/>
        <v>0</v>
      </c>
      <c r="BG1344" s="2">
        <f t="shared" si="503"/>
        <v>0</v>
      </c>
      <c r="BH1344" s="2">
        <f t="shared" si="504"/>
        <v>0</v>
      </c>
    </row>
    <row r="1345" spans="1:60" x14ac:dyDescent="0.25">
      <c r="A1345" s="1" t="s">
        <v>378</v>
      </c>
      <c r="B1345" s="1" t="s">
        <v>192</v>
      </c>
      <c r="C1345" s="1" t="s">
        <v>341</v>
      </c>
      <c r="D1345" s="1" t="s">
        <v>558</v>
      </c>
      <c r="E1345" s="1" t="s">
        <v>342</v>
      </c>
      <c r="F1345" s="1" t="s">
        <v>343</v>
      </c>
      <c r="G1345" s="1" t="s">
        <v>164</v>
      </c>
      <c r="H1345" s="1" t="s">
        <v>17</v>
      </c>
      <c r="I1345" s="1" t="s">
        <v>459</v>
      </c>
      <c r="J1345" s="1" t="s">
        <v>46</v>
      </c>
      <c r="K1345" s="1" t="s">
        <v>16</v>
      </c>
      <c r="L1345" s="1" t="s">
        <v>19</v>
      </c>
      <c r="M1345" s="2" t="str">
        <f t="shared" si="485"/>
        <v>UK9006111</v>
      </c>
      <c r="N1345" s="2" t="str">
        <f t="shared" si="486"/>
        <v>Humber Estuary</v>
      </c>
      <c r="O1345" s="2" t="str">
        <f t="shared" si="487"/>
        <v>SPA</v>
      </c>
      <c r="P1345" s="2" t="str">
        <f t="shared" si="488"/>
        <v>A2.4</v>
      </c>
      <c r="Q1345"/>
      <c r="R1345"/>
      <c r="S1345"/>
      <c r="T1345"/>
      <c r="U1345" s="9">
        <f t="shared" si="489"/>
        <v>0</v>
      </c>
      <c r="V1345" s="9">
        <f t="shared" si="490"/>
        <v>0</v>
      </c>
      <c r="W1345" s="9">
        <f t="shared" si="491"/>
        <v>0</v>
      </c>
      <c r="X1345" s="9">
        <f t="shared" si="492"/>
        <v>0</v>
      </c>
      <c r="Y1345" s="9">
        <f t="shared" si="493"/>
        <v>0</v>
      </c>
      <c r="Z1345" s="9">
        <f t="shared" si="494"/>
        <v>0</v>
      </c>
      <c r="AA1345" s="9">
        <f t="shared" si="495"/>
        <v>0</v>
      </c>
      <c r="AB1345" s="9">
        <f t="shared" si="496"/>
        <v>0</v>
      </c>
      <c r="AN1345" s="10" t="str">
        <f t="shared" si="505"/>
        <v/>
      </c>
      <c r="AO1345" s="10">
        <f t="shared" si="506"/>
        <v>0</v>
      </c>
      <c r="AP1345" s="9" t="str">
        <f>IFERROR(VLOOKUP($AN1345,'Introduction probability'!$A$1:$L$128,5,FALSE),"0")</f>
        <v>0</v>
      </c>
      <c r="AQ1345" s="9" t="str">
        <f>IFERROR(VLOOKUP($AN1345,'Introduction probability'!$A$1:$L$128,6,FALSE),"0")</f>
        <v>0</v>
      </c>
      <c r="AR1345" s="9" t="str">
        <f>IFERROR(VLOOKUP($AN1345,'Introduction probability'!$A$1:$L$128,7,FALSE),"0")</f>
        <v>0</v>
      </c>
      <c r="AS1345" s="9" t="str">
        <f>IFERROR(VLOOKUP($AN1345,'Introduction probability'!$A$1:$L$128,8,FALSE),"0")</f>
        <v>0</v>
      </c>
      <c r="AT1345" s="9" t="str">
        <f>IFERROR(VLOOKUP($AN1345,'Introduction probability'!$A$1:$L$128,9,FALSE),"0")</f>
        <v>0</v>
      </c>
      <c r="AU1345" s="9" t="str">
        <f>IFERROR(VLOOKUP($AN1345,'Introduction probability'!$A$1:$L$128,10,FALSE),"0")</f>
        <v>0</v>
      </c>
      <c r="AV1345" s="9" t="str">
        <f>IFERROR(VLOOKUP($AN1345,'Introduction probability'!$A$1:$L$128,11,FALSE),"0")</f>
        <v>0</v>
      </c>
      <c r="AW1345" s="9" t="str">
        <f>IFERROR(VLOOKUP($AN1345,'Introduction probability'!$A$1:$L$128,12,FALSE),"0")</f>
        <v>0</v>
      </c>
      <c r="AY1345" s="2">
        <f t="shared" si="507"/>
        <v>0</v>
      </c>
      <c r="AZ1345" s="2">
        <f t="shared" si="508"/>
        <v>0</v>
      </c>
      <c r="BA1345" s="2">
        <f t="shared" si="497"/>
        <v>0</v>
      </c>
      <c r="BB1345" s="2">
        <f t="shared" si="498"/>
        <v>0</v>
      </c>
      <c r="BC1345" s="2">
        <f t="shared" si="499"/>
        <v>0</v>
      </c>
      <c r="BD1345" s="2">
        <f t="shared" si="500"/>
        <v>0</v>
      </c>
      <c r="BE1345" s="2">
        <f t="shared" si="501"/>
        <v>0</v>
      </c>
      <c r="BF1345" s="2">
        <f t="shared" si="502"/>
        <v>0</v>
      </c>
      <c r="BG1345" s="2">
        <f t="shared" si="503"/>
        <v>0</v>
      </c>
      <c r="BH1345" s="2">
        <f t="shared" si="504"/>
        <v>0</v>
      </c>
    </row>
    <row r="1346" spans="1:60" x14ac:dyDescent="0.25">
      <c r="A1346" s="1" t="s">
        <v>378</v>
      </c>
      <c r="B1346" s="1" t="s">
        <v>192</v>
      </c>
      <c r="C1346" s="1" t="s">
        <v>341</v>
      </c>
      <c r="D1346" s="1" t="s">
        <v>558</v>
      </c>
      <c r="E1346" s="1" t="s">
        <v>342</v>
      </c>
      <c r="F1346" s="1" t="s">
        <v>343</v>
      </c>
      <c r="G1346" s="1" t="s">
        <v>164</v>
      </c>
      <c r="H1346" s="1" t="s">
        <v>17</v>
      </c>
      <c r="I1346" s="1" t="s">
        <v>444</v>
      </c>
      <c r="J1346" s="1" t="s">
        <v>27</v>
      </c>
      <c r="K1346" s="1" t="s">
        <v>16</v>
      </c>
      <c r="L1346" s="1" t="s">
        <v>19</v>
      </c>
      <c r="M1346" s="2" t="str">
        <f t="shared" si="485"/>
        <v>UK9006111</v>
      </c>
      <c r="N1346" s="2" t="str">
        <f t="shared" si="486"/>
        <v>Humber Estuary</v>
      </c>
      <c r="O1346" s="2" t="str">
        <f t="shared" si="487"/>
        <v>SPA</v>
      </c>
      <c r="P1346" s="2" t="str">
        <f t="shared" si="488"/>
        <v>A2.3</v>
      </c>
      <c r="Q1346"/>
      <c r="R1346"/>
      <c r="S1346"/>
      <c r="T1346"/>
      <c r="U1346" s="9">
        <f t="shared" si="489"/>
        <v>0</v>
      </c>
      <c r="V1346" s="9">
        <f t="shared" si="490"/>
        <v>0</v>
      </c>
      <c r="W1346" s="9">
        <f t="shared" si="491"/>
        <v>0</v>
      </c>
      <c r="X1346" s="9">
        <f t="shared" si="492"/>
        <v>0</v>
      </c>
      <c r="Y1346" s="9">
        <f t="shared" si="493"/>
        <v>0</v>
      </c>
      <c r="Z1346" s="9">
        <f t="shared" si="494"/>
        <v>0</v>
      </c>
      <c r="AA1346" s="9">
        <f t="shared" si="495"/>
        <v>0</v>
      </c>
      <c r="AB1346" s="9">
        <f t="shared" si="496"/>
        <v>0</v>
      </c>
      <c r="AN1346" s="10" t="str">
        <f t="shared" si="505"/>
        <v/>
      </c>
      <c r="AO1346" s="10">
        <f t="shared" si="506"/>
        <v>0</v>
      </c>
      <c r="AP1346" s="9" t="str">
        <f>IFERROR(VLOOKUP($AN1346,'Introduction probability'!$A$1:$L$128,5,FALSE),"0")</f>
        <v>0</v>
      </c>
      <c r="AQ1346" s="9" t="str">
        <f>IFERROR(VLOOKUP($AN1346,'Introduction probability'!$A$1:$L$128,6,FALSE),"0")</f>
        <v>0</v>
      </c>
      <c r="AR1346" s="9" t="str">
        <f>IFERROR(VLOOKUP($AN1346,'Introduction probability'!$A$1:$L$128,7,FALSE),"0")</f>
        <v>0</v>
      </c>
      <c r="AS1346" s="9" t="str">
        <f>IFERROR(VLOOKUP($AN1346,'Introduction probability'!$A$1:$L$128,8,FALSE),"0")</f>
        <v>0</v>
      </c>
      <c r="AT1346" s="9" t="str">
        <f>IFERROR(VLOOKUP($AN1346,'Introduction probability'!$A$1:$L$128,9,FALSE),"0")</f>
        <v>0</v>
      </c>
      <c r="AU1346" s="9" t="str">
        <f>IFERROR(VLOOKUP($AN1346,'Introduction probability'!$A$1:$L$128,10,FALSE),"0")</f>
        <v>0</v>
      </c>
      <c r="AV1346" s="9" t="str">
        <f>IFERROR(VLOOKUP($AN1346,'Introduction probability'!$A$1:$L$128,11,FALSE),"0")</f>
        <v>0</v>
      </c>
      <c r="AW1346" s="9" t="str">
        <f>IFERROR(VLOOKUP($AN1346,'Introduction probability'!$A$1:$L$128,12,FALSE),"0")</f>
        <v>0</v>
      </c>
      <c r="AY1346" s="2">
        <f t="shared" si="507"/>
        <v>0</v>
      </c>
      <c r="AZ1346" s="2">
        <f t="shared" si="508"/>
        <v>0</v>
      </c>
      <c r="BA1346" s="2">
        <f t="shared" si="497"/>
        <v>0</v>
      </c>
      <c r="BB1346" s="2">
        <f t="shared" si="498"/>
        <v>0</v>
      </c>
      <c r="BC1346" s="2">
        <f t="shared" si="499"/>
        <v>0</v>
      </c>
      <c r="BD1346" s="2">
        <f t="shared" si="500"/>
        <v>0</v>
      </c>
      <c r="BE1346" s="2">
        <f t="shared" si="501"/>
        <v>0</v>
      </c>
      <c r="BF1346" s="2">
        <f t="shared" si="502"/>
        <v>0</v>
      </c>
      <c r="BG1346" s="2">
        <f t="shared" si="503"/>
        <v>0</v>
      </c>
      <c r="BH1346" s="2">
        <f t="shared" si="504"/>
        <v>0</v>
      </c>
    </row>
    <row r="1347" spans="1:60" x14ac:dyDescent="0.25">
      <c r="A1347" s="1" t="s">
        <v>378</v>
      </c>
      <c r="B1347" s="1" t="s">
        <v>192</v>
      </c>
      <c r="C1347" s="1" t="s">
        <v>341</v>
      </c>
      <c r="D1347" s="1" t="s">
        <v>558</v>
      </c>
      <c r="E1347" s="1" t="s">
        <v>342</v>
      </c>
      <c r="F1347" s="1" t="s">
        <v>343</v>
      </c>
      <c r="G1347" s="1" t="s">
        <v>164</v>
      </c>
      <c r="H1347" s="1" t="s">
        <v>17</v>
      </c>
      <c r="I1347" s="1" t="s">
        <v>465</v>
      </c>
      <c r="J1347" s="1" t="s">
        <v>56</v>
      </c>
      <c r="K1347" s="1" t="s">
        <v>16</v>
      </c>
      <c r="L1347" s="1" t="s">
        <v>19</v>
      </c>
      <c r="M1347" s="2" t="str">
        <f t="shared" ref="M1347:M1410" si="509">A1347</f>
        <v>UK9006111</v>
      </c>
      <c r="N1347" s="2" t="str">
        <f t="shared" ref="N1347:N1410" si="510">B1347</f>
        <v>Humber Estuary</v>
      </c>
      <c r="O1347" s="2" t="str">
        <f t="shared" ref="O1347:O1410" si="511">C1347</f>
        <v>SPA</v>
      </c>
      <c r="P1347" s="2" t="str">
        <f t="shared" si="488"/>
        <v>A2.2</v>
      </c>
      <c r="Q1347"/>
      <c r="R1347"/>
      <c r="S1347"/>
      <c r="T1347"/>
      <c r="U1347" s="9">
        <f t="shared" si="489"/>
        <v>0</v>
      </c>
      <c r="V1347" s="9">
        <f t="shared" si="490"/>
        <v>0</v>
      </c>
      <c r="W1347" s="9">
        <f t="shared" si="491"/>
        <v>0</v>
      </c>
      <c r="X1347" s="9">
        <f t="shared" si="492"/>
        <v>0</v>
      </c>
      <c r="Y1347" s="9">
        <f t="shared" si="493"/>
        <v>0</v>
      </c>
      <c r="Z1347" s="9">
        <f t="shared" si="494"/>
        <v>0</v>
      </c>
      <c r="AA1347" s="9">
        <f t="shared" si="495"/>
        <v>0</v>
      </c>
      <c r="AB1347" s="9">
        <f t="shared" si="496"/>
        <v>0</v>
      </c>
      <c r="AN1347" s="10" t="str">
        <f t="shared" si="505"/>
        <v/>
      </c>
      <c r="AO1347" s="10">
        <f t="shared" si="506"/>
        <v>0</v>
      </c>
      <c r="AP1347" s="9" t="str">
        <f>IFERROR(VLOOKUP($AN1347,'Introduction probability'!$A$1:$L$128,5,FALSE),"0")</f>
        <v>0</v>
      </c>
      <c r="AQ1347" s="9" t="str">
        <f>IFERROR(VLOOKUP($AN1347,'Introduction probability'!$A$1:$L$128,6,FALSE),"0")</f>
        <v>0</v>
      </c>
      <c r="AR1347" s="9" t="str">
        <f>IFERROR(VLOOKUP($AN1347,'Introduction probability'!$A$1:$L$128,7,FALSE),"0")</f>
        <v>0</v>
      </c>
      <c r="AS1347" s="9" t="str">
        <f>IFERROR(VLOOKUP($AN1347,'Introduction probability'!$A$1:$L$128,8,FALSE),"0")</f>
        <v>0</v>
      </c>
      <c r="AT1347" s="9" t="str">
        <f>IFERROR(VLOOKUP($AN1347,'Introduction probability'!$A$1:$L$128,9,FALSE),"0")</f>
        <v>0</v>
      </c>
      <c r="AU1347" s="9" t="str">
        <f>IFERROR(VLOOKUP($AN1347,'Introduction probability'!$A$1:$L$128,10,FALSE),"0")</f>
        <v>0</v>
      </c>
      <c r="AV1347" s="9" t="str">
        <f>IFERROR(VLOOKUP($AN1347,'Introduction probability'!$A$1:$L$128,11,FALSE),"0")</f>
        <v>0</v>
      </c>
      <c r="AW1347" s="9" t="str">
        <f>IFERROR(VLOOKUP($AN1347,'Introduction probability'!$A$1:$L$128,12,FALSE),"0")</f>
        <v>0</v>
      </c>
      <c r="AY1347" s="2">
        <f t="shared" si="507"/>
        <v>0</v>
      </c>
      <c r="AZ1347" s="2">
        <f t="shared" si="508"/>
        <v>0</v>
      </c>
      <c r="BA1347" s="2">
        <f t="shared" si="497"/>
        <v>0</v>
      </c>
      <c r="BB1347" s="2">
        <f t="shared" si="498"/>
        <v>0</v>
      </c>
      <c r="BC1347" s="2">
        <f t="shared" si="499"/>
        <v>0</v>
      </c>
      <c r="BD1347" s="2">
        <f t="shared" si="500"/>
        <v>0</v>
      </c>
      <c r="BE1347" s="2">
        <f t="shared" si="501"/>
        <v>0</v>
      </c>
      <c r="BF1347" s="2">
        <f t="shared" si="502"/>
        <v>0</v>
      </c>
      <c r="BG1347" s="2">
        <f t="shared" si="503"/>
        <v>0</v>
      </c>
      <c r="BH1347" s="2">
        <f t="shared" si="504"/>
        <v>0</v>
      </c>
    </row>
    <row r="1348" spans="1:60" x14ac:dyDescent="0.25">
      <c r="A1348" s="1" t="s">
        <v>378</v>
      </c>
      <c r="B1348" s="1" t="s">
        <v>192</v>
      </c>
      <c r="C1348" s="1" t="s">
        <v>341</v>
      </c>
      <c r="D1348" s="1" t="s">
        <v>558</v>
      </c>
      <c r="E1348" s="1" t="s">
        <v>342</v>
      </c>
      <c r="F1348" s="1" t="s">
        <v>343</v>
      </c>
      <c r="G1348" s="1" t="s">
        <v>164</v>
      </c>
      <c r="H1348" s="1" t="s">
        <v>17</v>
      </c>
      <c r="I1348" s="1" t="s">
        <v>543</v>
      </c>
      <c r="J1348" s="1" t="s">
        <v>148</v>
      </c>
      <c r="K1348" s="1" t="s">
        <v>16</v>
      </c>
      <c r="L1348" s="1" t="s">
        <v>146</v>
      </c>
      <c r="M1348" s="2" t="str">
        <f t="shared" si="509"/>
        <v>UK9006111</v>
      </c>
      <c r="N1348" s="2" t="str">
        <f t="shared" si="510"/>
        <v>Humber Estuary</v>
      </c>
      <c r="O1348" s="2" t="str">
        <f t="shared" si="511"/>
        <v>SPA</v>
      </c>
      <c r="P1348" s="2" t="str">
        <f t="shared" ref="P1348:P1411" si="512">IF(I1348="",D1348,I1348)</f>
        <v>H1310</v>
      </c>
      <c r="Q1348"/>
      <c r="R1348"/>
      <c r="S1348"/>
      <c r="T1348"/>
      <c r="U1348" s="9">
        <f t="shared" ref="U1348:U1411" si="513">IFERROR(VLOOKUP($T1348,$AD$4:$AM$65,3,FALSE),0)</f>
        <v>0</v>
      </c>
      <c r="V1348" s="9">
        <f t="shared" ref="V1348:V1411" si="514">IFERROR(VLOOKUP($T1348,$AD$4:$AM$65,4,FALSE),0)</f>
        <v>0</v>
      </c>
      <c r="W1348" s="9">
        <f t="shared" ref="W1348:W1411" si="515">IFERROR(VLOOKUP($T1348,$AD$4:$AM$65,5,FALSE),0)</f>
        <v>0</v>
      </c>
      <c r="X1348" s="9">
        <f t="shared" ref="X1348:X1411" si="516">IFERROR(VLOOKUP($T1348,$AD$4:$AM$65,6,FALSE),0)</f>
        <v>0</v>
      </c>
      <c r="Y1348" s="9">
        <f t="shared" ref="Y1348:Y1411" si="517">IFERROR(VLOOKUP($T1348,$AD$4:$AM$65,7,FALSE),0)</f>
        <v>0</v>
      </c>
      <c r="Z1348" s="9">
        <f t="shared" ref="Z1348:Z1411" si="518">IFERROR(VLOOKUP($T1348,$AD$4:$AM$65,8,FALSE),0)</f>
        <v>0</v>
      </c>
      <c r="AA1348" s="9">
        <f t="shared" ref="AA1348:AA1411" si="519">IFERROR(VLOOKUP($T1348,$AD$4:$AM$65,9,FALSE),0)</f>
        <v>0</v>
      </c>
      <c r="AB1348" s="9">
        <f t="shared" ref="AB1348:AB1411" si="520">IFERROR(VLOOKUP($T1348,$AD$4:$AM$65,10,FALSE),0)</f>
        <v>0</v>
      </c>
      <c r="AN1348" s="10" t="str">
        <f t="shared" si="505"/>
        <v/>
      </c>
      <c r="AO1348" s="10">
        <f t="shared" si="506"/>
        <v>0</v>
      </c>
      <c r="AP1348" s="9" t="str">
        <f>IFERROR(VLOOKUP($AN1348,'Introduction probability'!$A$1:$L$128,5,FALSE),"0")</f>
        <v>0</v>
      </c>
      <c r="AQ1348" s="9" t="str">
        <f>IFERROR(VLOOKUP($AN1348,'Introduction probability'!$A$1:$L$128,6,FALSE),"0")</f>
        <v>0</v>
      </c>
      <c r="AR1348" s="9" t="str">
        <f>IFERROR(VLOOKUP($AN1348,'Introduction probability'!$A$1:$L$128,7,FALSE),"0")</f>
        <v>0</v>
      </c>
      <c r="AS1348" s="9" t="str">
        <f>IFERROR(VLOOKUP($AN1348,'Introduction probability'!$A$1:$L$128,8,FALSE),"0")</f>
        <v>0</v>
      </c>
      <c r="AT1348" s="9" t="str">
        <f>IFERROR(VLOOKUP($AN1348,'Introduction probability'!$A$1:$L$128,9,FALSE),"0")</f>
        <v>0</v>
      </c>
      <c r="AU1348" s="9" t="str">
        <f>IFERROR(VLOOKUP($AN1348,'Introduction probability'!$A$1:$L$128,10,FALSE),"0")</f>
        <v>0</v>
      </c>
      <c r="AV1348" s="9" t="str">
        <f>IFERROR(VLOOKUP($AN1348,'Introduction probability'!$A$1:$L$128,11,FALSE),"0")</f>
        <v>0</v>
      </c>
      <c r="AW1348" s="9" t="str">
        <f>IFERROR(VLOOKUP($AN1348,'Introduction probability'!$A$1:$L$128,12,FALSE),"0")</f>
        <v>0</v>
      </c>
      <c r="AY1348" s="2">
        <f t="shared" si="507"/>
        <v>0</v>
      </c>
      <c r="AZ1348" s="2">
        <f t="shared" si="508"/>
        <v>0</v>
      </c>
      <c r="BA1348" s="2">
        <f t="shared" ref="BA1348:BA1411" si="521">AP1348*U1348</f>
        <v>0</v>
      </c>
      <c r="BB1348" s="2">
        <f t="shared" ref="BB1348:BB1411" si="522">AQ1348*V1348</f>
        <v>0</v>
      </c>
      <c r="BC1348" s="2">
        <f t="shared" ref="BC1348:BC1411" si="523">AR1348*W1348</f>
        <v>0</v>
      </c>
      <c r="BD1348" s="2">
        <f t="shared" ref="BD1348:BD1411" si="524">AS1348*X1348</f>
        <v>0</v>
      </c>
      <c r="BE1348" s="2">
        <f t="shared" ref="BE1348:BE1411" si="525">AT1348*Y1348</f>
        <v>0</v>
      </c>
      <c r="BF1348" s="2">
        <f t="shared" ref="BF1348:BF1411" si="526">AU1348*Z1348</f>
        <v>0</v>
      </c>
      <c r="BG1348" s="2">
        <f t="shared" ref="BG1348:BG1411" si="527">AV1348*AA1348</f>
        <v>0</v>
      </c>
      <c r="BH1348" s="2">
        <f t="shared" ref="BH1348:BH1411" si="528">AW1348*AB1348</f>
        <v>0</v>
      </c>
    </row>
    <row r="1349" spans="1:60" x14ac:dyDescent="0.25">
      <c r="A1349" s="1" t="s">
        <v>378</v>
      </c>
      <c r="B1349" s="1" t="s">
        <v>192</v>
      </c>
      <c r="C1349" s="1" t="s">
        <v>341</v>
      </c>
      <c r="D1349" s="1" t="s">
        <v>558</v>
      </c>
      <c r="E1349" s="1" t="s">
        <v>342</v>
      </c>
      <c r="F1349" s="1" t="s">
        <v>343</v>
      </c>
      <c r="G1349" s="1" t="s">
        <v>164</v>
      </c>
      <c r="H1349" s="1" t="s">
        <v>17</v>
      </c>
      <c r="I1349" s="1" t="s">
        <v>593</v>
      </c>
      <c r="J1349" s="1" t="s">
        <v>151</v>
      </c>
      <c r="K1349" s="1" t="s">
        <v>16</v>
      </c>
      <c r="L1349" s="1" t="s">
        <v>146</v>
      </c>
      <c r="M1349" s="2" t="str">
        <f t="shared" si="509"/>
        <v>UK9006111</v>
      </c>
      <c r="N1349" s="2" t="str">
        <f t="shared" si="510"/>
        <v>Humber Estuary</v>
      </c>
      <c r="O1349" s="2" t="str">
        <f t="shared" si="511"/>
        <v>SPA</v>
      </c>
      <c r="P1349" s="2" t="str">
        <f t="shared" si="512"/>
        <v>SH_3</v>
      </c>
      <c r="Q1349"/>
      <c r="R1349"/>
      <c r="S1349"/>
      <c r="T1349"/>
      <c r="U1349" s="9">
        <f t="shared" si="513"/>
        <v>0</v>
      </c>
      <c r="V1349" s="9">
        <f t="shared" si="514"/>
        <v>0</v>
      </c>
      <c r="W1349" s="9">
        <f t="shared" si="515"/>
        <v>0</v>
      </c>
      <c r="X1349" s="9">
        <f t="shared" si="516"/>
        <v>0</v>
      </c>
      <c r="Y1349" s="9">
        <f t="shared" si="517"/>
        <v>0</v>
      </c>
      <c r="Z1349" s="9">
        <f t="shared" si="518"/>
        <v>0</v>
      </c>
      <c r="AA1349" s="9">
        <f t="shared" si="519"/>
        <v>0</v>
      </c>
      <c r="AB1349" s="9">
        <f t="shared" si="520"/>
        <v>0</v>
      </c>
      <c r="AN1349" s="10" t="str">
        <f t="shared" si="505"/>
        <v/>
      </c>
      <c r="AO1349" s="10">
        <f t="shared" si="506"/>
        <v>0</v>
      </c>
      <c r="AP1349" s="9" t="str">
        <f>IFERROR(VLOOKUP($AN1349,'Introduction probability'!$A$1:$L$128,5,FALSE),"0")</f>
        <v>0</v>
      </c>
      <c r="AQ1349" s="9" t="str">
        <f>IFERROR(VLOOKUP($AN1349,'Introduction probability'!$A$1:$L$128,6,FALSE),"0")</f>
        <v>0</v>
      </c>
      <c r="AR1349" s="9" t="str">
        <f>IFERROR(VLOOKUP($AN1349,'Introduction probability'!$A$1:$L$128,7,FALSE),"0")</f>
        <v>0</v>
      </c>
      <c r="AS1349" s="9" t="str">
        <f>IFERROR(VLOOKUP($AN1349,'Introduction probability'!$A$1:$L$128,8,FALSE),"0")</f>
        <v>0</v>
      </c>
      <c r="AT1349" s="9" t="str">
        <f>IFERROR(VLOOKUP($AN1349,'Introduction probability'!$A$1:$L$128,9,FALSE),"0")</f>
        <v>0</v>
      </c>
      <c r="AU1349" s="9" t="str">
        <f>IFERROR(VLOOKUP($AN1349,'Introduction probability'!$A$1:$L$128,10,FALSE),"0")</f>
        <v>0</v>
      </c>
      <c r="AV1349" s="9" t="str">
        <f>IFERROR(VLOOKUP($AN1349,'Introduction probability'!$A$1:$L$128,11,FALSE),"0")</f>
        <v>0</v>
      </c>
      <c r="AW1349" s="9" t="str">
        <f>IFERROR(VLOOKUP($AN1349,'Introduction probability'!$A$1:$L$128,12,FALSE),"0")</f>
        <v>0</v>
      </c>
      <c r="AY1349" s="2">
        <f t="shared" si="507"/>
        <v>0</v>
      </c>
      <c r="AZ1349" s="2">
        <f t="shared" si="508"/>
        <v>0</v>
      </c>
      <c r="BA1349" s="2">
        <f t="shared" si="521"/>
        <v>0</v>
      </c>
      <c r="BB1349" s="2">
        <f t="shared" si="522"/>
        <v>0</v>
      </c>
      <c r="BC1349" s="2">
        <f t="shared" si="523"/>
        <v>0</v>
      </c>
      <c r="BD1349" s="2">
        <f t="shared" si="524"/>
        <v>0</v>
      </c>
      <c r="BE1349" s="2">
        <f t="shared" si="525"/>
        <v>0</v>
      </c>
      <c r="BF1349" s="2">
        <f t="shared" si="526"/>
        <v>0</v>
      </c>
      <c r="BG1349" s="2">
        <f t="shared" si="527"/>
        <v>0</v>
      </c>
      <c r="BH1349" s="2">
        <f t="shared" si="528"/>
        <v>0</v>
      </c>
    </row>
    <row r="1350" spans="1:60" x14ac:dyDescent="0.25">
      <c r="A1350" s="1" t="s">
        <v>378</v>
      </c>
      <c r="B1350" s="1" t="s">
        <v>192</v>
      </c>
      <c r="C1350" s="1" t="s">
        <v>341</v>
      </c>
      <c r="D1350" s="1" t="s">
        <v>559</v>
      </c>
      <c r="E1350" s="1" t="s">
        <v>342</v>
      </c>
      <c r="F1350" s="1" t="s">
        <v>343</v>
      </c>
      <c r="G1350" s="1" t="s">
        <v>144</v>
      </c>
      <c r="H1350" s="1" t="s">
        <v>17</v>
      </c>
      <c r="I1350" s="1" t="s">
        <v>530</v>
      </c>
      <c r="J1350" s="1" t="s">
        <v>145</v>
      </c>
      <c r="K1350" s="1" t="s">
        <v>16</v>
      </c>
      <c r="L1350" s="1" t="s">
        <v>146</v>
      </c>
      <c r="M1350" s="2" t="str">
        <f t="shared" si="509"/>
        <v>UK9006111</v>
      </c>
      <c r="N1350" s="2" t="str">
        <f t="shared" si="510"/>
        <v>Humber Estuary</v>
      </c>
      <c r="O1350" s="2" t="str">
        <f t="shared" si="511"/>
        <v>SPA</v>
      </c>
      <c r="P1350" s="2" t="str">
        <f t="shared" si="512"/>
        <v>H1330</v>
      </c>
      <c r="Q1350"/>
      <c r="R1350"/>
      <c r="S1350"/>
      <c r="T1350"/>
      <c r="U1350" s="9">
        <f t="shared" si="513"/>
        <v>0</v>
      </c>
      <c r="V1350" s="9">
        <f t="shared" si="514"/>
        <v>0</v>
      </c>
      <c r="W1350" s="9">
        <f t="shared" si="515"/>
        <v>0</v>
      </c>
      <c r="X1350" s="9">
        <f t="shared" si="516"/>
        <v>0</v>
      </c>
      <c r="Y1350" s="9">
        <f t="shared" si="517"/>
        <v>0</v>
      </c>
      <c r="Z1350" s="9">
        <f t="shared" si="518"/>
        <v>0</v>
      </c>
      <c r="AA1350" s="9">
        <f t="shared" si="519"/>
        <v>0</v>
      </c>
      <c r="AB1350" s="9">
        <f t="shared" si="520"/>
        <v>0</v>
      </c>
      <c r="AN1350" s="10" t="str">
        <f t="shared" si="505"/>
        <v/>
      </c>
      <c r="AO1350" s="10">
        <f t="shared" si="506"/>
        <v>0</v>
      </c>
      <c r="AP1350" s="9" t="str">
        <f>IFERROR(VLOOKUP($AN1350,'Introduction probability'!$A$1:$L$128,5,FALSE),"0")</f>
        <v>0</v>
      </c>
      <c r="AQ1350" s="9" t="str">
        <f>IFERROR(VLOOKUP($AN1350,'Introduction probability'!$A$1:$L$128,6,FALSE),"0")</f>
        <v>0</v>
      </c>
      <c r="AR1350" s="9" t="str">
        <f>IFERROR(VLOOKUP($AN1350,'Introduction probability'!$A$1:$L$128,7,FALSE),"0")</f>
        <v>0</v>
      </c>
      <c r="AS1350" s="9" t="str">
        <f>IFERROR(VLOOKUP($AN1350,'Introduction probability'!$A$1:$L$128,8,FALSE),"0")</f>
        <v>0</v>
      </c>
      <c r="AT1350" s="9" t="str">
        <f>IFERROR(VLOOKUP($AN1350,'Introduction probability'!$A$1:$L$128,9,FALSE),"0")</f>
        <v>0</v>
      </c>
      <c r="AU1350" s="9" t="str">
        <f>IFERROR(VLOOKUP($AN1350,'Introduction probability'!$A$1:$L$128,10,FALSE),"0")</f>
        <v>0</v>
      </c>
      <c r="AV1350" s="9" t="str">
        <f>IFERROR(VLOOKUP($AN1350,'Introduction probability'!$A$1:$L$128,11,FALSE),"0")</f>
        <v>0</v>
      </c>
      <c r="AW1350" s="9" t="str">
        <f>IFERROR(VLOOKUP($AN1350,'Introduction probability'!$A$1:$L$128,12,FALSE),"0")</f>
        <v>0</v>
      </c>
      <c r="AY1350" s="2">
        <f t="shared" si="507"/>
        <v>0</v>
      </c>
      <c r="AZ1350" s="2">
        <f t="shared" si="508"/>
        <v>0</v>
      </c>
      <c r="BA1350" s="2">
        <f t="shared" si="521"/>
        <v>0</v>
      </c>
      <c r="BB1350" s="2">
        <f t="shared" si="522"/>
        <v>0</v>
      </c>
      <c r="BC1350" s="2">
        <f t="shared" si="523"/>
        <v>0</v>
      </c>
      <c r="BD1350" s="2">
        <f t="shared" si="524"/>
        <v>0</v>
      </c>
      <c r="BE1350" s="2">
        <f t="shared" si="525"/>
        <v>0</v>
      </c>
      <c r="BF1350" s="2">
        <f t="shared" si="526"/>
        <v>0</v>
      </c>
      <c r="BG1350" s="2">
        <f t="shared" si="527"/>
        <v>0</v>
      </c>
      <c r="BH1350" s="2">
        <f t="shared" si="528"/>
        <v>0</v>
      </c>
    </row>
    <row r="1351" spans="1:60" x14ac:dyDescent="0.25">
      <c r="A1351" s="1" t="s">
        <v>378</v>
      </c>
      <c r="B1351" s="1" t="s">
        <v>192</v>
      </c>
      <c r="C1351" s="1" t="s">
        <v>341</v>
      </c>
      <c r="D1351" s="1" t="s">
        <v>559</v>
      </c>
      <c r="E1351" s="1" t="s">
        <v>342</v>
      </c>
      <c r="F1351" s="1" t="s">
        <v>343</v>
      </c>
      <c r="G1351" s="1" t="s">
        <v>144</v>
      </c>
      <c r="H1351" s="1" t="s">
        <v>17</v>
      </c>
      <c r="I1351" s="1" t="s">
        <v>536</v>
      </c>
      <c r="J1351" s="1" t="s">
        <v>147</v>
      </c>
      <c r="K1351" s="1" t="s">
        <v>16</v>
      </c>
      <c r="L1351" s="1" t="s">
        <v>146</v>
      </c>
      <c r="M1351" s="2" t="str">
        <f t="shared" si="509"/>
        <v>UK9006111</v>
      </c>
      <c r="N1351" s="2" t="str">
        <f t="shared" si="510"/>
        <v>Humber Estuary</v>
      </c>
      <c r="O1351" s="2" t="str">
        <f t="shared" si="511"/>
        <v>SPA</v>
      </c>
      <c r="P1351" s="2" t="str">
        <f t="shared" si="512"/>
        <v>H1150</v>
      </c>
      <c r="Q1351"/>
      <c r="R1351"/>
      <c r="S1351"/>
      <c r="T1351"/>
      <c r="U1351" s="9">
        <f t="shared" si="513"/>
        <v>0</v>
      </c>
      <c r="V1351" s="9">
        <f t="shared" si="514"/>
        <v>0</v>
      </c>
      <c r="W1351" s="9">
        <f t="shared" si="515"/>
        <v>0</v>
      </c>
      <c r="X1351" s="9">
        <f t="shared" si="516"/>
        <v>0</v>
      </c>
      <c r="Y1351" s="9">
        <f t="shared" si="517"/>
        <v>0</v>
      </c>
      <c r="Z1351" s="9">
        <f t="shared" si="518"/>
        <v>0</v>
      </c>
      <c r="AA1351" s="9">
        <f t="shared" si="519"/>
        <v>0</v>
      </c>
      <c r="AB1351" s="9">
        <f t="shared" si="520"/>
        <v>0</v>
      </c>
      <c r="AN1351" s="10" t="str">
        <f t="shared" si="505"/>
        <v/>
      </c>
      <c r="AO1351" s="10">
        <f t="shared" si="506"/>
        <v>0</v>
      </c>
      <c r="AP1351" s="9" t="str">
        <f>IFERROR(VLOOKUP($AN1351,'Introduction probability'!$A$1:$L$128,5,FALSE),"0")</f>
        <v>0</v>
      </c>
      <c r="AQ1351" s="9" t="str">
        <f>IFERROR(VLOOKUP($AN1351,'Introduction probability'!$A$1:$L$128,6,FALSE),"0")</f>
        <v>0</v>
      </c>
      <c r="AR1351" s="9" t="str">
        <f>IFERROR(VLOOKUP($AN1351,'Introduction probability'!$A$1:$L$128,7,FALSE),"0")</f>
        <v>0</v>
      </c>
      <c r="AS1351" s="9" t="str">
        <f>IFERROR(VLOOKUP($AN1351,'Introduction probability'!$A$1:$L$128,8,FALSE),"0")</f>
        <v>0</v>
      </c>
      <c r="AT1351" s="9" t="str">
        <f>IFERROR(VLOOKUP($AN1351,'Introduction probability'!$A$1:$L$128,9,FALSE),"0")</f>
        <v>0</v>
      </c>
      <c r="AU1351" s="9" t="str">
        <f>IFERROR(VLOOKUP($AN1351,'Introduction probability'!$A$1:$L$128,10,FALSE),"0")</f>
        <v>0</v>
      </c>
      <c r="AV1351" s="9" t="str">
        <f>IFERROR(VLOOKUP($AN1351,'Introduction probability'!$A$1:$L$128,11,FALSE),"0")</f>
        <v>0</v>
      </c>
      <c r="AW1351" s="9" t="str">
        <f>IFERROR(VLOOKUP($AN1351,'Introduction probability'!$A$1:$L$128,12,FALSE),"0")</f>
        <v>0</v>
      </c>
      <c r="AY1351" s="2">
        <f t="shared" si="507"/>
        <v>0</v>
      </c>
      <c r="AZ1351" s="2">
        <f t="shared" si="508"/>
        <v>0</v>
      </c>
      <c r="BA1351" s="2">
        <f t="shared" si="521"/>
        <v>0</v>
      </c>
      <c r="BB1351" s="2">
        <f t="shared" si="522"/>
        <v>0</v>
      </c>
      <c r="BC1351" s="2">
        <f t="shared" si="523"/>
        <v>0</v>
      </c>
      <c r="BD1351" s="2">
        <f t="shared" si="524"/>
        <v>0</v>
      </c>
      <c r="BE1351" s="2">
        <f t="shared" si="525"/>
        <v>0</v>
      </c>
      <c r="BF1351" s="2">
        <f t="shared" si="526"/>
        <v>0</v>
      </c>
      <c r="BG1351" s="2">
        <f t="shared" si="527"/>
        <v>0</v>
      </c>
      <c r="BH1351" s="2">
        <f t="shared" si="528"/>
        <v>0</v>
      </c>
    </row>
    <row r="1352" spans="1:60" x14ac:dyDescent="0.25">
      <c r="A1352" s="1" t="s">
        <v>378</v>
      </c>
      <c r="B1352" s="1" t="s">
        <v>192</v>
      </c>
      <c r="C1352" s="1" t="s">
        <v>341</v>
      </c>
      <c r="D1352" s="1" t="s">
        <v>559</v>
      </c>
      <c r="E1352" s="1" t="s">
        <v>342</v>
      </c>
      <c r="F1352" s="1" t="s">
        <v>343</v>
      </c>
      <c r="G1352" s="1" t="s">
        <v>144</v>
      </c>
      <c r="H1352" s="1" t="s">
        <v>17</v>
      </c>
      <c r="I1352" s="1" t="s">
        <v>596</v>
      </c>
      <c r="J1352" s="1" t="s">
        <v>187</v>
      </c>
      <c r="K1352" s="1" t="s">
        <v>16</v>
      </c>
      <c r="L1352" s="1" t="s">
        <v>146</v>
      </c>
      <c r="M1352" s="2" t="str">
        <f t="shared" si="509"/>
        <v>UK9006111</v>
      </c>
      <c r="N1352" s="2" t="str">
        <f t="shared" si="510"/>
        <v>Humber Estuary</v>
      </c>
      <c r="O1352" s="2" t="str">
        <f t="shared" si="511"/>
        <v>SPA</v>
      </c>
      <c r="P1352" s="2" t="str">
        <f t="shared" si="512"/>
        <v>SH_2</v>
      </c>
      <c r="Q1352"/>
      <c r="R1352"/>
      <c r="S1352"/>
      <c r="T1352"/>
      <c r="U1352" s="9">
        <f t="shared" si="513"/>
        <v>0</v>
      </c>
      <c r="V1352" s="9">
        <f t="shared" si="514"/>
        <v>0</v>
      </c>
      <c r="W1352" s="9">
        <f t="shared" si="515"/>
        <v>0</v>
      </c>
      <c r="X1352" s="9">
        <f t="shared" si="516"/>
        <v>0</v>
      </c>
      <c r="Y1352" s="9">
        <f t="shared" si="517"/>
        <v>0</v>
      </c>
      <c r="Z1352" s="9">
        <f t="shared" si="518"/>
        <v>0</v>
      </c>
      <c r="AA1352" s="9">
        <f t="shared" si="519"/>
        <v>0</v>
      </c>
      <c r="AB1352" s="9">
        <f t="shared" si="520"/>
        <v>0</v>
      </c>
      <c r="AN1352" s="10" t="str">
        <f t="shared" si="505"/>
        <v/>
      </c>
      <c r="AO1352" s="10">
        <f t="shared" si="506"/>
        <v>0</v>
      </c>
      <c r="AP1352" s="9" t="str">
        <f>IFERROR(VLOOKUP($AN1352,'Introduction probability'!$A$1:$L$128,5,FALSE),"0")</f>
        <v>0</v>
      </c>
      <c r="AQ1352" s="9" t="str">
        <f>IFERROR(VLOOKUP($AN1352,'Introduction probability'!$A$1:$L$128,6,FALSE),"0")</f>
        <v>0</v>
      </c>
      <c r="AR1352" s="9" t="str">
        <f>IFERROR(VLOOKUP($AN1352,'Introduction probability'!$A$1:$L$128,7,FALSE),"0")</f>
        <v>0</v>
      </c>
      <c r="AS1352" s="9" t="str">
        <f>IFERROR(VLOOKUP($AN1352,'Introduction probability'!$A$1:$L$128,8,FALSE),"0")</f>
        <v>0</v>
      </c>
      <c r="AT1352" s="9" t="str">
        <f>IFERROR(VLOOKUP($AN1352,'Introduction probability'!$A$1:$L$128,9,FALSE),"0")</f>
        <v>0</v>
      </c>
      <c r="AU1352" s="9" t="str">
        <f>IFERROR(VLOOKUP($AN1352,'Introduction probability'!$A$1:$L$128,10,FALSE),"0")</f>
        <v>0</v>
      </c>
      <c r="AV1352" s="9" t="str">
        <f>IFERROR(VLOOKUP($AN1352,'Introduction probability'!$A$1:$L$128,11,FALSE),"0")</f>
        <v>0</v>
      </c>
      <c r="AW1352" s="9" t="str">
        <f>IFERROR(VLOOKUP($AN1352,'Introduction probability'!$A$1:$L$128,12,FALSE),"0")</f>
        <v>0</v>
      </c>
      <c r="AY1352" s="2">
        <f t="shared" si="507"/>
        <v>0</v>
      </c>
      <c r="AZ1352" s="2">
        <f t="shared" si="508"/>
        <v>0</v>
      </c>
      <c r="BA1352" s="2">
        <f t="shared" si="521"/>
        <v>0</v>
      </c>
      <c r="BB1352" s="2">
        <f t="shared" si="522"/>
        <v>0</v>
      </c>
      <c r="BC1352" s="2">
        <f t="shared" si="523"/>
        <v>0</v>
      </c>
      <c r="BD1352" s="2">
        <f t="shared" si="524"/>
        <v>0</v>
      </c>
      <c r="BE1352" s="2">
        <f t="shared" si="525"/>
        <v>0</v>
      </c>
      <c r="BF1352" s="2">
        <f t="shared" si="526"/>
        <v>0</v>
      </c>
      <c r="BG1352" s="2">
        <f t="shared" si="527"/>
        <v>0</v>
      </c>
      <c r="BH1352" s="2">
        <f t="shared" si="528"/>
        <v>0</v>
      </c>
    </row>
    <row r="1353" spans="1:60" x14ac:dyDescent="0.25">
      <c r="A1353" s="1" t="s">
        <v>378</v>
      </c>
      <c r="B1353" s="1" t="s">
        <v>192</v>
      </c>
      <c r="C1353" s="1" t="s">
        <v>341</v>
      </c>
      <c r="D1353" s="1" t="s">
        <v>559</v>
      </c>
      <c r="E1353" s="1" t="s">
        <v>342</v>
      </c>
      <c r="F1353" s="1" t="s">
        <v>343</v>
      </c>
      <c r="G1353" s="1" t="s">
        <v>144</v>
      </c>
      <c r="H1353" s="1" t="s">
        <v>17</v>
      </c>
      <c r="I1353" s="1" t="s">
        <v>459</v>
      </c>
      <c r="J1353" s="1" t="s">
        <v>46</v>
      </c>
      <c r="K1353" s="1" t="s">
        <v>16</v>
      </c>
      <c r="L1353" s="1" t="s">
        <v>19</v>
      </c>
      <c r="M1353" s="2" t="str">
        <f t="shared" si="509"/>
        <v>UK9006111</v>
      </c>
      <c r="N1353" s="2" t="str">
        <f t="shared" si="510"/>
        <v>Humber Estuary</v>
      </c>
      <c r="O1353" s="2" t="str">
        <f t="shared" si="511"/>
        <v>SPA</v>
      </c>
      <c r="P1353" s="2" t="str">
        <f t="shared" si="512"/>
        <v>A2.4</v>
      </c>
      <c r="Q1353"/>
      <c r="R1353"/>
      <c r="S1353"/>
      <c r="T1353"/>
      <c r="U1353" s="9">
        <f t="shared" si="513"/>
        <v>0</v>
      </c>
      <c r="V1353" s="9">
        <f t="shared" si="514"/>
        <v>0</v>
      </c>
      <c r="W1353" s="9">
        <f t="shared" si="515"/>
        <v>0</v>
      </c>
      <c r="X1353" s="9">
        <f t="shared" si="516"/>
        <v>0</v>
      </c>
      <c r="Y1353" s="9">
        <f t="shared" si="517"/>
        <v>0</v>
      </c>
      <c r="Z1353" s="9">
        <f t="shared" si="518"/>
        <v>0</v>
      </c>
      <c r="AA1353" s="9">
        <f t="shared" si="519"/>
        <v>0</v>
      </c>
      <c r="AB1353" s="9">
        <f t="shared" si="520"/>
        <v>0</v>
      </c>
      <c r="AN1353" s="10" t="str">
        <f t="shared" si="505"/>
        <v/>
      </c>
      <c r="AO1353" s="10">
        <f t="shared" si="506"/>
        <v>0</v>
      </c>
      <c r="AP1353" s="9" t="str">
        <f>IFERROR(VLOOKUP($AN1353,'Introduction probability'!$A$1:$L$128,5,FALSE),"0")</f>
        <v>0</v>
      </c>
      <c r="AQ1353" s="9" t="str">
        <f>IFERROR(VLOOKUP($AN1353,'Introduction probability'!$A$1:$L$128,6,FALSE),"0")</f>
        <v>0</v>
      </c>
      <c r="AR1353" s="9" t="str">
        <f>IFERROR(VLOOKUP($AN1353,'Introduction probability'!$A$1:$L$128,7,FALSE),"0")</f>
        <v>0</v>
      </c>
      <c r="AS1353" s="9" t="str">
        <f>IFERROR(VLOOKUP($AN1353,'Introduction probability'!$A$1:$L$128,8,FALSE),"0")</f>
        <v>0</v>
      </c>
      <c r="AT1353" s="9" t="str">
        <f>IFERROR(VLOOKUP($AN1353,'Introduction probability'!$A$1:$L$128,9,FALSE),"0")</f>
        <v>0</v>
      </c>
      <c r="AU1353" s="9" t="str">
        <f>IFERROR(VLOOKUP($AN1353,'Introduction probability'!$A$1:$L$128,10,FALSE),"0")</f>
        <v>0</v>
      </c>
      <c r="AV1353" s="9" t="str">
        <f>IFERROR(VLOOKUP($AN1353,'Introduction probability'!$A$1:$L$128,11,FALSE),"0")</f>
        <v>0</v>
      </c>
      <c r="AW1353" s="9" t="str">
        <f>IFERROR(VLOOKUP($AN1353,'Introduction probability'!$A$1:$L$128,12,FALSE),"0")</f>
        <v>0</v>
      </c>
      <c r="AY1353" s="2">
        <f t="shared" si="507"/>
        <v>0</v>
      </c>
      <c r="AZ1353" s="2">
        <f t="shared" si="508"/>
        <v>0</v>
      </c>
      <c r="BA1353" s="2">
        <f t="shared" si="521"/>
        <v>0</v>
      </c>
      <c r="BB1353" s="2">
        <f t="shared" si="522"/>
        <v>0</v>
      </c>
      <c r="BC1353" s="2">
        <f t="shared" si="523"/>
        <v>0</v>
      </c>
      <c r="BD1353" s="2">
        <f t="shared" si="524"/>
        <v>0</v>
      </c>
      <c r="BE1353" s="2">
        <f t="shared" si="525"/>
        <v>0</v>
      </c>
      <c r="BF1353" s="2">
        <f t="shared" si="526"/>
        <v>0</v>
      </c>
      <c r="BG1353" s="2">
        <f t="shared" si="527"/>
        <v>0</v>
      </c>
      <c r="BH1353" s="2">
        <f t="shared" si="528"/>
        <v>0</v>
      </c>
    </row>
    <row r="1354" spans="1:60" x14ac:dyDescent="0.25">
      <c r="A1354" s="1" t="s">
        <v>378</v>
      </c>
      <c r="B1354" s="1" t="s">
        <v>192</v>
      </c>
      <c r="C1354" s="1" t="s">
        <v>341</v>
      </c>
      <c r="D1354" s="1" t="s">
        <v>559</v>
      </c>
      <c r="E1354" s="1" t="s">
        <v>342</v>
      </c>
      <c r="F1354" s="1" t="s">
        <v>343</v>
      </c>
      <c r="G1354" s="1" t="s">
        <v>144</v>
      </c>
      <c r="H1354" s="1" t="s">
        <v>17</v>
      </c>
      <c r="I1354" s="1" t="s">
        <v>444</v>
      </c>
      <c r="J1354" s="1" t="s">
        <v>27</v>
      </c>
      <c r="K1354" s="1" t="s">
        <v>16</v>
      </c>
      <c r="L1354" s="1" t="s">
        <v>19</v>
      </c>
      <c r="M1354" s="2" t="str">
        <f t="shared" si="509"/>
        <v>UK9006111</v>
      </c>
      <c r="N1354" s="2" t="str">
        <f t="shared" si="510"/>
        <v>Humber Estuary</v>
      </c>
      <c r="O1354" s="2" t="str">
        <f t="shared" si="511"/>
        <v>SPA</v>
      </c>
      <c r="P1354" s="2" t="str">
        <f t="shared" si="512"/>
        <v>A2.3</v>
      </c>
      <c r="Q1354"/>
      <c r="R1354"/>
      <c r="S1354"/>
      <c r="T1354"/>
      <c r="U1354" s="9">
        <f t="shared" si="513"/>
        <v>0</v>
      </c>
      <c r="V1354" s="9">
        <f t="shared" si="514"/>
        <v>0</v>
      </c>
      <c r="W1354" s="9">
        <f t="shared" si="515"/>
        <v>0</v>
      </c>
      <c r="X1354" s="9">
        <f t="shared" si="516"/>
        <v>0</v>
      </c>
      <c r="Y1354" s="9">
        <f t="shared" si="517"/>
        <v>0</v>
      </c>
      <c r="Z1354" s="9">
        <f t="shared" si="518"/>
        <v>0</v>
      </c>
      <c r="AA1354" s="9">
        <f t="shared" si="519"/>
        <v>0</v>
      </c>
      <c r="AB1354" s="9">
        <f t="shared" si="520"/>
        <v>0</v>
      </c>
      <c r="AN1354" s="10" t="str">
        <f t="shared" si="505"/>
        <v/>
      </c>
      <c r="AO1354" s="10">
        <f t="shared" si="506"/>
        <v>0</v>
      </c>
      <c r="AP1354" s="9" t="str">
        <f>IFERROR(VLOOKUP($AN1354,'Introduction probability'!$A$1:$L$128,5,FALSE),"0")</f>
        <v>0</v>
      </c>
      <c r="AQ1354" s="9" t="str">
        <f>IFERROR(VLOOKUP($AN1354,'Introduction probability'!$A$1:$L$128,6,FALSE),"0")</f>
        <v>0</v>
      </c>
      <c r="AR1354" s="9" t="str">
        <f>IFERROR(VLOOKUP($AN1354,'Introduction probability'!$A$1:$L$128,7,FALSE),"0")</f>
        <v>0</v>
      </c>
      <c r="AS1354" s="9" t="str">
        <f>IFERROR(VLOOKUP($AN1354,'Introduction probability'!$A$1:$L$128,8,FALSE),"0")</f>
        <v>0</v>
      </c>
      <c r="AT1354" s="9" t="str">
        <f>IFERROR(VLOOKUP($AN1354,'Introduction probability'!$A$1:$L$128,9,FALSE),"0")</f>
        <v>0</v>
      </c>
      <c r="AU1354" s="9" t="str">
        <f>IFERROR(VLOOKUP($AN1354,'Introduction probability'!$A$1:$L$128,10,FALSE),"0")</f>
        <v>0</v>
      </c>
      <c r="AV1354" s="9" t="str">
        <f>IFERROR(VLOOKUP($AN1354,'Introduction probability'!$A$1:$L$128,11,FALSE),"0")</f>
        <v>0</v>
      </c>
      <c r="AW1354" s="9" t="str">
        <f>IFERROR(VLOOKUP($AN1354,'Introduction probability'!$A$1:$L$128,12,FALSE),"0")</f>
        <v>0</v>
      </c>
      <c r="AY1354" s="2">
        <f t="shared" si="507"/>
        <v>0</v>
      </c>
      <c r="AZ1354" s="2">
        <f t="shared" si="508"/>
        <v>0</v>
      </c>
      <c r="BA1354" s="2">
        <f t="shared" si="521"/>
        <v>0</v>
      </c>
      <c r="BB1354" s="2">
        <f t="shared" si="522"/>
        <v>0</v>
      </c>
      <c r="BC1354" s="2">
        <f t="shared" si="523"/>
        <v>0</v>
      </c>
      <c r="BD1354" s="2">
        <f t="shared" si="524"/>
        <v>0</v>
      </c>
      <c r="BE1354" s="2">
        <f t="shared" si="525"/>
        <v>0</v>
      </c>
      <c r="BF1354" s="2">
        <f t="shared" si="526"/>
        <v>0</v>
      </c>
      <c r="BG1354" s="2">
        <f t="shared" si="527"/>
        <v>0</v>
      </c>
      <c r="BH1354" s="2">
        <f t="shared" si="528"/>
        <v>0</v>
      </c>
    </row>
    <row r="1355" spans="1:60" x14ac:dyDescent="0.25">
      <c r="A1355" s="1" t="s">
        <v>378</v>
      </c>
      <c r="B1355" s="1" t="s">
        <v>192</v>
      </c>
      <c r="C1355" s="1" t="s">
        <v>341</v>
      </c>
      <c r="D1355" s="1" t="s">
        <v>559</v>
      </c>
      <c r="E1355" s="1" t="s">
        <v>342</v>
      </c>
      <c r="F1355" s="1" t="s">
        <v>343</v>
      </c>
      <c r="G1355" s="1" t="s">
        <v>144</v>
      </c>
      <c r="H1355" s="1" t="s">
        <v>17</v>
      </c>
      <c r="I1355" s="1" t="s">
        <v>465</v>
      </c>
      <c r="J1355" s="1" t="s">
        <v>56</v>
      </c>
      <c r="K1355" s="1" t="s">
        <v>16</v>
      </c>
      <c r="L1355" s="1" t="s">
        <v>19</v>
      </c>
      <c r="M1355" s="2" t="str">
        <f t="shared" si="509"/>
        <v>UK9006111</v>
      </c>
      <c r="N1355" s="2" t="str">
        <f t="shared" si="510"/>
        <v>Humber Estuary</v>
      </c>
      <c r="O1355" s="2" t="str">
        <f t="shared" si="511"/>
        <v>SPA</v>
      </c>
      <c r="P1355" s="2" t="str">
        <f t="shared" si="512"/>
        <v>A2.2</v>
      </c>
      <c r="Q1355"/>
      <c r="R1355"/>
      <c r="S1355"/>
      <c r="T1355"/>
      <c r="U1355" s="9">
        <f t="shared" si="513"/>
        <v>0</v>
      </c>
      <c r="V1355" s="9">
        <f t="shared" si="514"/>
        <v>0</v>
      </c>
      <c r="W1355" s="9">
        <f t="shared" si="515"/>
        <v>0</v>
      </c>
      <c r="X1355" s="9">
        <f t="shared" si="516"/>
        <v>0</v>
      </c>
      <c r="Y1355" s="9">
        <f t="shared" si="517"/>
        <v>0</v>
      </c>
      <c r="Z1355" s="9">
        <f t="shared" si="518"/>
        <v>0</v>
      </c>
      <c r="AA1355" s="9">
        <f t="shared" si="519"/>
        <v>0</v>
      </c>
      <c r="AB1355" s="9">
        <f t="shared" si="520"/>
        <v>0</v>
      </c>
      <c r="AN1355" s="10" t="str">
        <f t="shared" si="505"/>
        <v/>
      </c>
      <c r="AO1355" s="10">
        <f t="shared" si="506"/>
        <v>0</v>
      </c>
      <c r="AP1355" s="9" t="str">
        <f>IFERROR(VLOOKUP($AN1355,'Introduction probability'!$A$1:$L$128,5,FALSE),"0")</f>
        <v>0</v>
      </c>
      <c r="AQ1355" s="9" t="str">
        <f>IFERROR(VLOOKUP($AN1355,'Introduction probability'!$A$1:$L$128,6,FALSE),"0")</f>
        <v>0</v>
      </c>
      <c r="AR1355" s="9" t="str">
        <f>IFERROR(VLOOKUP($AN1355,'Introduction probability'!$A$1:$L$128,7,FALSE),"0")</f>
        <v>0</v>
      </c>
      <c r="AS1355" s="9" t="str">
        <f>IFERROR(VLOOKUP($AN1355,'Introduction probability'!$A$1:$L$128,8,FALSE),"0")</f>
        <v>0</v>
      </c>
      <c r="AT1355" s="9" t="str">
        <f>IFERROR(VLOOKUP($AN1355,'Introduction probability'!$A$1:$L$128,9,FALSE),"0")</f>
        <v>0</v>
      </c>
      <c r="AU1355" s="9" t="str">
        <f>IFERROR(VLOOKUP($AN1355,'Introduction probability'!$A$1:$L$128,10,FALSE),"0")</f>
        <v>0</v>
      </c>
      <c r="AV1355" s="9" t="str">
        <f>IFERROR(VLOOKUP($AN1355,'Introduction probability'!$A$1:$L$128,11,FALSE),"0")</f>
        <v>0</v>
      </c>
      <c r="AW1355" s="9" t="str">
        <f>IFERROR(VLOOKUP($AN1355,'Introduction probability'!$A$1:$L$128,12,FALSE),"0")</f>
        <v>0</v>
      </c>
      <c r="AY1355" s="2">
        <f t="shared" si="507"/>
        <v>0</v>
      </c>
      <c r="AZ1355" s="2">
        <f t="shared" si="508"/>
        <v>0</v>
      </c>
      <c r="BA1355" s="2">
        <f t="shared" si="521"/>
        <v>0</v>
      </c>
      <c r="BB1355" s="2">
        <f t="shared" si="522"/>
        <v>0</v>
      </c>
      <c r="BC1355" s="2">
        <f t="shared" si="523"/>
        <v>0</v>
      </c>
      <c r="BD1355" s="2">
        <f t="shared" si="524"/>
        <v>0</v>
      </c>
      <c r="BE1355" s="2">
        <f t="shared" si="525"/>
        <v>0</v>
      </c>
      <c r="BF1355" s="2">
        <f t="shared" si="526"/>
        <v>0</v>
      </c>
      <c r="BG1355" s="2">
        <f t="shared" si="527"/>
        <v>0</v>
      </c>
      <c r="BH1355" s="2">
        <f t="shared" si="528"/>
        <v>0</v>
      </c>
    </row>
    <row r="1356" spans="1:60" x14ac:dyDescent="0.25">
      <c r="A1356" s="1" t="s">
        <v>378</v>
      </c>
      <c r="B1356" s="1" t="s">
        <v>192</v>
      </c>
      <c r="C1356" s="1" t="s">
        <v>341</v>
      </c>
      <c r="D1356" s="1" t="s">
        <v>559</v>
      </c>
      <c r="E1356" s="1" t="s">
        <v>342</v>
      </c>
      <c r="F1356" s="1" t="s">
        <v>343</v>
      </c>
      <c r="G1356" s="1" t="s">
        <v>144</v>
      </c>
      <c r="H1356" s="1" t="s">
        <v>17</v>
      </c>
      <c r="I1356" s="1" t="s">
        <v>543</v>
      </c>
      <c r="J1356" s="1" t="s">
        <v>148</v>
      </c>
      <c r="K1356" s="1" t="s">
        <v>16</v>
      </c>
      <c r="L1356" s="1" t="s">
        <v>146</v>
      </c>
      <c r="M1356" s="2" t="str">
        <f t="shared" si="509"/>
        <v>UK9006111</v>
      </c>
      <c r="N1356" s="2" t="str">
        <f t="shared" si="510"/>
        <v>Humber Estuary</v>
      </c>
      <c r="O1356" s="2" t="str">
        <f t="shared" si="511"/>
        <v>SPA</v>
      </c>
      <c r="P1356" s="2" t="str">
        <f t="shared" si="512"/>
        <v>H1310</v>
      </c>
      <c r="Q1356"/>
      <c r="R1356"/>
      <c r="S1356"/>
      <c r="T1356"/>
      <c r="U1356" s="9">
        <f t="shared" si="513"/>
        <v>0</v>
      </c>
      <c r="V1356" s="9">
        <f t="shared" si="514"/>
        <v>0</v>
      </c>
      <c r="W1356" s="9">
        <f t="shared" si="515"/>
        <v>0</v>
      </c>
      <c r="X1356" s="9">
        <f t="shared" si="516"/>
        <v>0</v>
      </c>
      <c r="Y1356" s="9">
        <f t="shared" si="517"/>
        <v>0</v>
      </c>
      <c r="Z1356" s="9">
        <f t="shared" si="518"/>
        <v>0</v>
      </c>
      <c r="AA1356" s="9">
        <f t="shared" si="519"/>
        <v>0</v>
      </c>
      <c r="AB1356" s="9">
        <f t="shared" si="520"/>
        <v>0</v>
      </c>
      <c r="AN1356" s="10" t="str">
        <f t="shared" si="505"/>
        <v/>
      </c>
      <c r="AO1356" s="10">
        <f t="shared" si="506"/>
        <v>0</v>
      </c>
      <c r="AP1356" s="9" t="str">
        <f>IFERROR(VLOOKUP($AN1356,'Introduction probability'!$A$1:$L$128,5,FALSE),"0")</f>
        <v>0</v>
      </c>
      <c r="AQ1356" s="9" t="str">
        <f>IFERROR(VLOOKUP($AN1356,'Introduction probability'!$A$1:$L$128,6,FALSE),"0")</f>
        <v>0</v>
      </c>
      <c r="AR1356" s="9" t="str">
        <f>IFERROR(VLOOKUP($AN1356,'Introduction probability'!$A$1:$L$128,7,FALSE),"0")</f>
        <v>0</v>
      </c>
      <c r="AS1356" s="9" t="str">
        <f>IFERROR(VLOOKUP($AN1356,'Introduction probability'!$A$1:$L$128,8,FALSE),"0")</f>
        <v>0</v>
      </c>
      <c r="AT1356" s="9" t="str">
        <f>IFERROR(VLOOKUP($AN1356,'Introduction probability'!$A$1:$L$128,9,FALSE),"0")</f>
        <v>0</v>
      </c>
      <c r="AU1356" s="9" t="str">
        <f>IFERROR(VLOOKUP($AN1356,'Introduction probability'!$A$1:$L$128,10,FALSE),"0")</f>
        <v>0</v>
      </c>
      <c r="AV1356" s="9" t="str">
        <f>IFERROR(VLOOKUP($AN1356,'Introduction probability'!$A$1:$L$128,11,FALSE),"0")</f>
        <v>0</v>
      </c>
      <c r="AW1356" s="9" t="str">
        <f>IFERROR(VLOOKUP($AN1356,'Introduction probability'!$A$1:$L$128,12,FALSE),"0")</f>
        <v>0</v>
      </c>
      <c r="AY1356" s="2">
        <f t="shared" si="507"/>
        <v>0</v>
      </c>
      <c r="AZ1356" s="2">
        <f t="shared" si="508"/>
        <v>0</v>
      </c>
      <c r="BA1356" s="2">
        <f t="shared" si="521"/>
        <v>0</v>
      </c>
      <c r="BB1356" s="2">
        <f t="shared" si="522"/>
        <v>0</v>
      </c>
      <c r="BC1356" s="2">
        <f t="shared" si="523"/>
        <v>0</v>
      </c>
      <c r="BD1356" s="2">
        <f t="shared" si="524"/>
        <v>0</v>
      </c>
      <c r="BE1356" s="2">
        <f t="shared" si="525"/>
        <v>0</v>
      </c>
      <c r="BF1356" s="2">
        <f t="shared" si="526"/>
        <v>0</v>
      </c>
      <c r="BG1356" s="2">
        <f t="shared" si="527"/>
        <v>0</v>
      </c>
      <c r="BH1356" s="2">
        <f t="shared" si="528"/>
        <v>0</v>
      </c>
    </row>
    <row r="1357" spans="1:60" x14ac:dyDescent="0.25">
      <c r="A1357" s="1" t="s">
        <v>378</v>
      </c>
      <c r="B1357" s="1" t="s">
        <v>192</v>
      </c>
      <c r="C1357" s="1" t="s">
        <v>341</v>
      </c>
      <c r="D1357" s="1" t="s">
        <v>559</v>
      </c>
      <c r="E1357" s="1" t="s">
        <v>342</v>
      </c>
      <c r="F1357" s="1" t="s">
        <v>343</v>
      </c>
      <c r="G1357" s="1" t="s">
        <v>144</v>
      </c>
      <c r="H1357" s="1" t="s">
        <v>17</v>
      </c>
      <c r="I1357" s="1" t="s">
        <v>593</v>
      </c>
      <c r="J1357" s="1" t="s">
        <v>151</v>
      </c>
      <c r="K1357" s="1" t="s">
        <v>16</v>
      </c>
      <c r="L1357" s="1" t="s">
        <v>146</v>
      </c>
      <c r="M1357" s="2" t="str">
        <f t="shared" si="509"/>
        <v>UK9006111</v>
      </c>
      <c r="N1357" s="2" t="str">
        <f t="shared" si="510"/>
        <v>Humber Estuary</v>
      </c>
      <c r="O1357" s="2" t="str">
        <f t="shared" si="511"/>
        <v>SPA</v>
      </c>
      <c r="P1357" s="2" t="str">
        <f t="shared" si="512"/>
        <v>SH_3</v>
      </c>
      <c r="Q1357"/>
      <c r="R1357"/>
      <c r="S1357"/>
      <c r="T1357"/>
      <c r="U1357" s="9">
        <f t="shared" si="513"/>
        <v>0</v>
      </c>
      <c r="V1357" s="9">
        <f t="shared" si="514"/>
        <v>0</v>
      </c>
      <c r="W1357" s="9">
        <f t="shared" si="515"/>
        <v>0</v>
      </c>
      <c r="X1357" s="9">
        <f t="shared" si="516"/>
        <v>0</v>
      </c>
      <c r="Y1357" s="9">
        <f t="shared" si="517"/>
        <v>0</v>
      </c>
      <c r="Z1357" s="9">
        <f t="shared" si="518"/>
        <v>0</v>
      </c>
      <c r="AA1357" s="9">
        <f t="shared" si="519"/>
        <v>0</v>
      </c>
      <c r="AB1357" s="9">
        <f t="shared" si="520"/>
        <v>0</v>
      </c>
      <c r="AN1357" s="10" t="str">
        <f t="shared" si="505"/>
        <v/>
      </c>
      <c r="AO1357" s="10">
        <f t="shared" si="506"/>
        <v>0</v>
      </c>
      <c r="AP1357" s="9" t="str">
        <f>IFERROR(VLOOKUP($AN1357,'Introduction probability'!$A$1:$L$128,5,FALSE),"0")</f>
        <v>0</v>
      </c>
      <c r="AQ1357" s="9" t="str">
        <f>IFERROR(VLOOKUP($AN1357,'Introduction probability'!$A$1:$L$128,6,FALSE),"0")</f>
        <v>0</v>
      </c>
      <c r="AR1357" s="9" t="str">
        <f>IFERROR(VLOOKUP($AN1357,'Introduction probability'!$A$1:$L$128,7,FALSE),"0")</f>
        <v>0</v>
      </c>
      <c r="AS1357" s="9" t="str">
        <f>IFERROR(VLOOKUP($AN1357,'Introduction probability'!$A$1:$L$128,8,FALSE),"0")</f>
        <v>0</v>
      </c>
      <c r="AT1357" s="9" t="str">
        <f>IFERROR(VLOOKUP($AN1357,'Introduction probability'!$A$1:$L$128,9,FALSE),"0")</f>
        <v>0</v>
      </c>
      <c r="AU1357" s="9" t="str">
        <f>IFERROR(VLOOKUP($AN1357,'Introduction probability'!$A$1:$L$128,10,FALSE),"0")</f>
        <v>0</v>
      </c>
      <c r="AV1357" s="9" t="str">
        <f>IFERROR(VLOOKUP($AN1357,'Introduction probability'!$A$1:$L$128,11,FALSE),"0")</f>
        <v>0</v>
      </c>
      <c r="AW1357" s="9" t="str">
        <f>IFERROR(VLOOKUP($AN1357,'Introduction probability'!$A$1:$L$128,12,FALSE),"0")</f>
        <v>0</v>
      </c>
      <c r="AY1357" s="2">
        <f t="shared" si="507"/>
        <v>0</v>
      </c>
      <c r="AZ1357" s="2">
        <f t="shared" si="508"/>
        <v>0</v>
      </c>
      <c r="BA1357" s="2">
        <f t="shared" si="521"/>
        <v>0</v>
      </c>
      <c r="BB1357" s="2">
        <f t="shared" si="522"/>
        <v>0</v>
      </c>
      <c r="BC1357" s="2">
        <f t="shared" si="523"/>
        <v>0</v>
      </c>
      <c r="BD1357" s="2">
        <f t="shared" si="524"/>
        <v>0</v>
      </c>
      <c r="BE1357" s="2">
        <f t="shared" si="525"/>
        <v>0</v>
      </c>
      <c r="BF1357" s="2">
        <f t="shared" si="526"/>
        <v>0</v>
      </c>
      <c r="BG1357" s="2">
        <f t="shared" si="527"/>
        <v>0</v>
      </c>
      <c r="BH1357" s="2">
        <f t="shared" si="528"/>
        <v>0</v>
      </c>
    </row>
    <row r="1358" spans="1:60" x14ac:dyDescent="0.25">
      <c r="A1358" s="1" t="s">
        <v>378</v>
      </c>
      <c r="B1358" s="1" t="s">
        <v>192</v>
      </c>
      <c r="C1358" s="1" t="s">
        <v>341</v>
      </c>
      <c r="D1358" s="1" t="s">
        <v>494</v>
      </c>
      <c r="E1358" s="1" t="s">
        <v>142</v>
      </c>
      <c r="F1358" s="1" t="s">
        <v>143</v>
      </c>
      <c r="G1358" s="1" t="s">
        <v>144</v>
      </c>
      <c r="H1358" s="1" t="s">
        <v>17</v>
      </c>
      <c r="I1358" s="1" t="s">
        <v>530</v>
      </c>
      <c r="J1358" s="1" t="s">
        <v>145</v>
      </c>
      <c r="K1358" s="1" t="s">
        <v>16</v>
      </c>
      <c r="L1358" s="1" t="s">
        <v>146</v>
      </c>
      <c r="M1358" s="2" t="str">
        <f t="shared" si="509"/>
        <v>UK9006111</v>
      </c>
      <c r="N1358" s="2" t="str">
        <f t="shared" si="510"/>
        <v>Humber Estuary</v>
      </c>
      <c r="O1358" s="2" t="str">
        <f t="shared" si="511"/>
        <v>SPA</v>
      </c>
      <c r="P1358" s="2" t="str">
        <f t="shared" si="512"/>
        <v>H1330</v>
      </c>
      <c r="Q1358"/>
      <c r="R1358"/>
      <c r="S1358"/>
      <c r="T1358"/>
      <c r="U1358" s="9">
        <f t="shared" si="513"/>
        <v>0</v>
      </c>
      <c r="V1358" s="9">
        <f t="shared" si="514"/>
        <v>0</v>
      </c>
      <c r="W1358" s="9">
        <f t="shared" si="515"/>
        <v>0</v>
      </c>
      <c r="X1358" s="9">
        <f t="shared" si="516"/>
        <v>0</v>
      </c>
      <c r="Y1358" s="9">
        <f t="shared" si="517"/>
        <v>0</v>
      </c>
      <c r="Z1358" s="9">
        <f t="shared" si="518"/>
        <v>0</v>
      </c>
      <c r="AA1358" s="9">
        <f t="shared" si="519"/>
        <v>0</v>
      </c>
      <c r="AB1358" s="9">
        <f t="shared" si="520"/>
        <v>0</v>
      </c>
      <c r="AN1358" s="10" t="str">
        <f t="shared" si="505"/>
        <v/>
      </c>
      <c r="AO1358" s="10">
        <f t="shared" si="506"/>
        <v>0</v>
      </c>
      <c r="AP1358" s="9" t="str">
        <f>IFERROR(VLOOKUP($AN1358,'Introduction probability'!$A$1:$L$128,5,FALSE),"0")</f>
        <v>0</v>
      </c>
      <c r="AQ1358" s="9" t="str">
        <f>IFERROR(VLOOKUP($AN1358,'Introduction probability'!$A$1:$L$128,6,FALSE),"0")</f>
        <v>0</v>
      </c>
      <c r="AR1358" s="9" t="str">
        <f>IFERROR(VLOOKUP($AN1358,'Introduction probability'!$A$1:$L$128,7,FALSE),"0")</f>
        <v>0</v>
      </c>
      <c r="AS1358" s="9" t="str">
        <f>IFERROR(VLOOKUP($AN1358,'Introduction probability'!$A$1:$L$128,8,FALSE),"0")</f>
        <v>0</v>
      </c>
      <c r="AT1358" s="9" t="str">
        <f>IFERROR(VLOOKUP($AN1358,'Introduction probability'!$A$1:$L$128,9,FALSE),"0")</f>
        <v>0</v>
      </c>
      <c r="AU1358" s="9" t="str">
        <f>IFERROR(VLOOKUP($AN1358,'Introduction probability'!$A$1:$L$128,10,FALSE),"0")</f>
        <v>0</v>
      </c>
      <c r="AV1358" s="9" t="str">
        <f>IFERROR(VLOOKUP($AN1358,'Introduction probability'!$A$1:$L$128,11,FALSE),"0")</f>
        <v>0</v>
      </c>
      <c r="AW1358" s="9" t="str">
        <f>IFERROR(VLOOKUP($AN1358,'Introduction probability'!$A$1:$L$128,12,FALSE),"0")</f>
        <v>0</v>
      </c>
      <c r="AY1358" s="2">
        <f t="shared" si="507"/>
        <v>0</v>
      </c>
      <c r="AZ1358" s="2">
        <f t="shared" si="508"/>
        <v>0</v>
      </c>
      <c r="BA1358" s="2">
        <f t="shared" si="521"/>
        <v>0</v>
      </c>
      <c r="BB1358" s="2">
        <f t="shared" si="522"/>
        <v>0</v>
      </c>
      <c r="BC1358" s="2">
        <f t="shared" si="523"/>
        <v>0</v>
      </c>
      <c r="BD1358" s="2">
        <f t="shared" si="524"/>
        <v>0</v>
      </c>
      <c r="BE1358" s="2">
        <f t="shared" si="525"/>
        <v>0</v>
      </c>
      <c r="BF1358" s="2">
        <f t="shared" si="526"/>
        <v>0</v>
      </c>
      <c r="BG1358" s="2">
        <f t="shared" si="527"/>
        <v>0</v>
      </c>
      <c r="BH1358" s="2">
        <f t="shared" si="528"/>
        <v>0</v>
      </c>
    </row>
    <row r="1359" spans="1:60" x14ac:dyDescent="0.25">
      <c r="A1359" s="1" t="s">
        <v>378</v>
      </c>
      <c r="B1359" s="1" t="s">
        <v>192</v>
      </c>
      <c r="C1359" s="1" t="s">
        <v>341</v>
      </c>
      <c r="D1359" s="1" t="s">
        <v>494</v>
      </c>
      <c r="E1359" s="1" t="s">
        <v>142</v>
      </c>
      <c r="F1359" s="1" t="s">
        <v>143</v>
      </c>
      <c r="G1359" s="1" t="s">
        <v>144</v>
      </c>
      <c r="H1359" s="1" t="s">
        <v>17</v>
      </c>
      <c r="I1359" s="1" t="s">
        <v>536</v>
      </c>
      <c r="J1359" s="1" t="s">
        <v>147</v>
      </c>
      <c r="K1359" s="1" t="s">
        <v>16</v>
      </c>
      <c r="L1359" s="1" t="s">
        <v>146</v>
      </c>
      <c r="M1359" s="2" t="str">
        <f t="shared" si="509"/>
        <v>UK9006111</v>
      </c>
      <c r="N1359" s="2" t="str">
        <f t="shared" si="510"/>
        <v>Humber Estuary</v>
      </c>
      <c r="O1359" s="2" t="str">
        <f t="shared" si="511"/>
        <v>SPA</v>
      </c>
      <c r="P1359" s="2" t="str">
        <f t="shared" si="512"/>
        <v>H1150</v>
      </c>
      <c r="Q1359"/>
      <c r="R1359"/>
      <c r="S1359"/>
      <c r="T1359"/>
      <c r="U1359" s="9">
        <f t="shared" si="513"/>
        <v>0</v>
      </c>
      <c r="V1359" s="9">
        <f t="shared" si="514"/>
        <v>0</v>
      </c>
      <c r="W1359" s="9">
        <f t="shared" si="515"/>
        <v>0</v>
      </c>
      <c r="X1359" s="9">
        <f t="shared" si="516"/>
        <v>0</v>
      </c>
      <c r="Y1359" s="9">
        <f t="shared" si="517"/>
        <v>0</v>
      </c>
      <c r="Z1359" s="9">
        <f t="shared" si="518"/>
        <v>0</v>
      </c>
      <c r="AA1359" s="9">
        <f t="shared" si="519"/>
        <v>0</v>
      </c>
      <c r="AB1359" s="9">
        <f t="shared" si="520"/>
        <v>0</v>
      </c>
      <c r="AN1359" s="10" t="str">
        <f t="shared" si="505"/>
        <v/>
      </c>
      <c r="AO1359" s="10">
        <f t="shared" si="506"/>
        <v>0</v>
      </c>
      <c r="AP1359" s="9" t="str">
        <f>IFERROR(VLOOKUP($AN1359,'Introduction probability'!$A$1:$L$128,5,FALSE),"0")</f>
        <v>0</v>
      </c>
      <c r="AQ1359" s="9" t="str">
        <f>IFERROR(VLOOKUP($AN1359,'Introduction probability'!$A$1:$L$128,6,FALSE),"0")</f>
        <v>0</v>
      </c>
      <c r="AR1359" s="9" t="str">
        <f>IFERROR(VLOOKUP($AN1359,'Introduction probability'!$A$1:$L$128,7,FALSE),"0")</f>
        <v>0</v>
      </c>
      <c r="AS1359" s="9" t="str">
        <f>IFERROR(VLOOKUP($AN1359,'Introduction probability'!$A$1:$L$128,8,FALSE),"0")</f>
        <v>0</v>
      </c>
      <c r="AT1359" s="9" t="str">
        <f>IFERROR(VLOOKUP($AN1359,'Introduction probability'!$A$1:$L$128,9,FALSE),"0")</f>
        <v>0</v>
      </c>
      <c r="AU1359" s="9" t="str">
        <f>IFERROR(VLOOKUP($AN1359,'Introduction probability'!$A$1:$L$128,10,FALSE),"0")</f>
        <v>0</v>
      </c>
      <c r="AV1359" s="9" t="str">
        <f>IFERROR(VLOOKUP($AN1359,'Introduction probability'!$A$1:$L$128,11,FALSE),"0")</f>
        <v>0</v>
      </c>
      <c r="AW1359" s="9" t="str">
        <f>IFERROR(VLOOKUP($AN1359,'Introduction probability'!$A$1:$L$128,12,FALSE),"0")</f>
        <v>0</v>
      </c>
      <c r="AY1359" s="2">
        <f t="shared" si="507"/>
        <v>0</v>
      </c>
      <c r="AZ1359" s="2">
        <f t="shared" si="508"/>
        <v>0</v>
      </c>
      <c r="BA1359" s="2">
        <f t="shared" si="521"/>
        <v>0</v>
      </c>
      <c r="BB1359" s="2">
        <f t="shared" si="522"/>
        <v>0</v>
      </c>
      <c r="BC1359" s="2">
        <f t="shared" si="523"/>
        <v>0</v>
      </c>
      <c r="BD1359" s="2">
        <f t="shared" si="524"/>
        <v>0</v>
      </c>
      <c r="BE1359" s="2">
        <f t="shared" si="525"/>
        <v>0</v>
      </c>
      <c r="BF1359" s="2">
        <f t="shared" si="526"/>
        <v>0</v>
      </c>
      <c r="BG1359" s="2">
        <f t="shared" si="527"/>
        <v>0</v>
      </c>
      <c r="BH1359" s="2">
        <f t="shared" si="528"/>
        <v>0</v>
      </c>
    </row>
    <row r="1360" spans="1:60" x14ac:dyDescent="0.25">
      <c r="A1360" s="1" t="s">
        <v>378</v>
      </c>
      <c r="B1360" s="1" t="s">
        <v>192</v>
      </c>
      <c r="C1360" s="1" t="s">
        <v>341</v>
      </c>
      <c r="D1360" s="1" t="s">
        <v>494</v>
      </c>
      <c r="E1360" s="1" t="s">
        <v>142</v>
      </c>
      <c r="F1360" s="1" t="s">
        <v>143</v>
      </c>
      <c r="G1360" s="1" t="s">
        <v>144</v>
      </c>
      <c r="H1360" s="1" t="s">
        <v>17</v>
      </c>
      <c r="I1360" s="1" t="s">
        <v>596</v>
      </c>
      <c r="J1360" s="1" t="s">
        <v>187</v>
      </c>
      <c r="K1360" s="1" t="s">
        <v>16</v>
      </c>
      <c r="L1360" s="1" t="s">
        <v>146</v>
      </c>
      <c r="M1360" s="2" t="str">
        <f t="shared" si="509"/>
        <v>UK9006111</v>
      </c>
      <c r="N1360" s="2" t="str">
        <f t="shared" si="510"/>
        <v>Humber Estuary</v>
      </c>
      <c r="O1360" s="2" t="str">
        <f t="shared" si="511"/>
        <v>SPA</v>
      </c>
      <c r="P1360" s="2" t="str">
        <f t="shared" si="512"/>
        <v>SH_2</v>
      </c>
      <c r="Q1360"/>
      <c r="R1360"/>
      <c r="S1360"/>
      <c r="T1360"/>
      <c r="U1360" s="9">
        <f t="shared" si="513"/>
        <v>0</v>
      </c>
      <c r="V1360" s="9">
        <f t="shared" si="514"/>
        <v>0</v>
      </c>
      <c r="W1360" s="9">
        <f t="shared" si="515"/>
        <v>0</v>
      </c>
      <c r="X1360" s="9">
        <f t="shared" si="516"/>
        <v>0</v>
      </c>
      <c r="Y1360" s="9">
        <f t="shared" si="517"/>
        <v>0</v>
      </c>
      <c r="Z1360" s="9">
        <f t="shared" si="518"/>
        <v>0</v>
      </c>
      <c r="AA1360" s="9">
        <f t="shared" si="519"/>
        <v>0</v>
      </c>
      <c r="AB1360" s="9">
        <f t="shared" si="520"/>
        <v>0</v>
      </c>
      <c r="AN1360" s="10" t="str">
        <f t="shared" si="505"/>
        <v/>
      </c>
      <c r="AO1360" s="10">
        <f t="shared" si="506"/>
        <v>0</v>
      </c>
      <c r="AP1360" s="9" t="str">
        <f>IFERROR(VLOOKUP($AN1360,'Introduction probability'!$A$1:$L$128,5,FALSE),"0")</f>
        <v>0</v>
      </c>
      <c r="AQ1360" s="9" t="str">
        <f>IFERROR(VLOOKUP($AN1360,'Introduction probability'!$A$1:$L$128,6,FALSE),"0")</f>
        <v>0</v>
      </c>
      <c r="AR1360" s="9" t="str">
        <f>IFERROR(VLOOKUP($AN1360,'Introduction probability'!$A$1:$L$128,7,FALSE),"0")</f>
        <v>0</v>
      </c>
      <c r="AS1360" s="9" t="str">
        <f>IFERROR(VLOOKUP($AN1360,'Introduction probability'!$A$1:$L$128,8,FALSE),"0")</f>
        <v>0</v>
      </c>
      <c r="AT1360" s="9" t="str">
        <f>IFERROR(VLOOKUP($AN1360,'Introduction probability'!$A$1:$L$128,9,FALSE),"0")</f>
        <v>0</v>
      </c>
      <c r="AU1360" s="9" t="str">
        <f>IFERROR(VLOOKUP($AN1360,'Introduction probability'!$A$1:$L$128,10,FALSE),"0")</f>
        <v>0</v>
      </c>
      <c r="AV1360" s="9" t="str">
        <f>IFERROR(VLOOKUP($AN1360,'Introduction probability'!$A$1:$L$128,11,FALSE),"0")</f>
        <v>0</v>
      </c>
      <c r="AW1360" s="9" t="str">
        <f>IFERROR(VLOOKUP($AN1360,'Introduction probability'!$A$1:$L$128,12,FALSE),"0")</f>
        <v>0</v>
      </c>
      <c r="AY1360" s="2">
        <f t="shared" si="507"/>
        <v>0</v>
      </c>
      <c r="AZ1360" s="2">
        <f t="shared" si="508"/>
        <v>0</v>
      </c>
      <c r="BA1360" s="2">
        <f t="shared" si="521"/>
        <v>0</v>
      </c>
      <c r="BB1360" s="2">
        <f t="shared" si="522"/>
        <v>0</v>
      </c>
      <c r="BC1360" s="2">
        <f t="shared" si="523"/>
        <v>0</v>
      </c>
      <c r="BD1360" s="2">
        <f t="shared" si="524"/>
        <v>0</v>
      </c>
      <c r="BE1360" s="2">
        <f t="shared" si="525"/>
        <v>0</v>
      </c>
      <c r="BF1360" s="2">
        <f t="shared" si="526"/>
        <v>0</v>
      </c>
      <c r="BG1360" s="2">
        <f t="shared" si="527"/>
        <v>0</v>
      </c>
      <c r="BH1360" s="2">
        <f t="shared" si="528"/>
        <v>0</v>
      </c>
    </row>
    <row r="1361" spans="1:60" x14ac:dyDescent="0.25">
      <c r="A1361" s="1" t="s">
        <v>378</v>
      </c>
      <c r="B1361" s="1" t="s">
        <v>192</v>
      </c>
      <c r="C1361" s="1" t="s">
        <v>341</v>
      </c>
      <c r="D1361" s="1" t="s">
        <v>494</v>
      </c>
      <c r="E1361" s="1" t="s">
        <v>142</v>
      </c>
      <c r="F1361" s="1" t="s">
        <v>143</v>
      </c>
      <c r="G1361" s="1" t="s">
        <v>144</v>
      </c>
      <c r="H1361" s="1" t="s">
        <v>17</v>
      </c>
      <c r="I1361" s="1" t="s">
        <v>459</v>
      </c>
      <c r="J1361" s="1" t="s">
        <v>46</v>
      </c>
      <c r="K1361" s="1" t="s">
        <v>16</v>
      </c>
      <c r="L1361" s="1" t="s">
        <v>19</v>
      </c>
      <c r="M1361" s="2" t="str">
        <f t="shared" si="509"/>
        <v>UK9006111</v>
      </c>
      <c r="N1361" s="2" t="str">
        <f t="shared" si="510"/>
        <v>Humber Estuary</v>
      </c>
      <c r="O1361" s="2" t="str">
        <f t="shared" si="511"/>
        <v>SPA</v>
      </c>
      <c r="P1361" s="2" t="str">
        <f t="shared" si="512"/>
        <v>A2.4</v>
      </c>
      <c r="Q1361"/>
      <c r="R1361"/>
      <c r="S1361"/>
      <c r="T1361"/>
      <c r="U1361" s="9">
        <f t="shared" si="513"/>
        <v>0</v>
      </c>
      <c r="V1361" s="9">
        <f t="shared" si="514"/>
        <v>0</v>
      </c>
      <c r="W1361" s="9">
        <f t="shared" si="515"/>
        <v>0</v>
      </c>
      <c r="X1361" s="9">
        <f t="shared" si="516"/>
        <v>0</v>
      </c>
      <c r="Y1361" s="9">
        <f t="shared" si="517"/>
        <v>0</v>
      </c>
      <c r="Z1361" s="9">
        <f t="shared" si="518"/>
        <v>0</v>
      </c>
      <c r="AA1361" s="9">
        <f t="shared" si="519"/>
        <v>0</v>
      </c>
      <c r="AB1361" s="9">
        <f t="shared" si="520"/>
        <v>0</v>
      </c>
      <c r="AN1361" s="10" t="str">
        <f t="shared" si="505"/>
        <v/>
      </c>
      <c r="AO1361" s="10">
        <f t="shared" si="506"/>
        <v>0</v>
      </c>
      <c r="AP1361" s="9" t="str">
        <f>IFERROR(VLOOKUP($AN1361,'Introduction probability'!$A$1:$L$128,5,FALSE),"0")</f>
        <v>0</v>
      </c>
      <c r="AQ1361" s="9" t="str">
        <f>IFERROR(VLOOKUP($AN1361,'Introduction probability'!$A$1:$L$128,6,FALSE),"0")</f>
        <v>0</v>
      </c>
      <c r="AR1361" s="9" t="str">
        <f>IFERROR(VLOOKUP($AN1361,'Introduction probability'!$A$1:$L$128,7,FALSE),"0")</f>
        <v>0</v>
      </c>
      <c r="AS1361" s="9" t="str">
        <f>IFERROR(VLOOKUP($AN1361,'Introduction probability'!$A$1:$L$128,8,FALSE),"0")</f>
        <v>0</v>
      </c>
      <c r="AT1361" s="9" t="str">
        <f>IFERROR(VLOOKUP($AN1361,'Introduction probability'!$A$1:$L$128,9,FALSE),"0")</f>
        <v>0</v>
      </c>
      <c r="AU1361" s="9" t="str">
        <f>IFERROR(VLOOKUP($AN1361,'Introduction probability'!$A$1:$L$128,10,FALSE),"0")</f>
        <v>0</v>
      </c>
      <c r="AV1361" s="9" t="str">
        <f>IFERROR(VLOOKUP($AN1361,'Introduction probability'!$A$1:$L$128,11,FALSE),"0")</f>
        <v>0</v>
      </c>
      <c r="AW1361" s="9" t="str">
        <f>IFERROR(VLOOKUP($AN1361,'Introduction probability'!$A$1:$L$128,12,FALSE),"0")</f>
        <v>0</v>
      </c>
      <c r="AY1361" s="2">
        <f t="shared" si="507"/>
        <v>0</v>
      </c>
      <c r="AZ1361" s="2">
        <f t="shared" si="508"/>
        <v>0</v>
      </c>
      <c r="BA1361" s="2">
        <f t="shared" si="521"/>
        <v>0</v>
      </c>
      <c r="BB1361" s="2">
        <f t="shared" si="522"/>
        <v>0</v>
      </c>
      <c r="BC1361" s="2">
        <f t="shared" si="523"/>
        <v>0</v>
      </c>
      <c r="BD1361" s="2">
        <f t="shared" si="524"/>
        <v>0</v>
      </c>
      <c r="BE1361" s="2">
        <f t="shared" si="525"/>
        <v>0</v>
      </c>
      <c r="BF1361" s="2">
        <f t="shared" si="526"/>
        <v>0</v>
      </c>
      <c r="BG1361" s="2">
        <f t="shared" si="527"/>
        <v>0</v>
      </c>
      <c r="BH1361" s="2">
        <f t="shared" si="528"/>
        <v>0</v>
      </c>
    </row>
    <row r="1362" spans="1:60" x14ac:dyDescent="0.25">
      <c r="A1362" s="1" t="s">
        <v>378</v>
      </c>
      <c r="B1362" s="1" t="s">
        <v>192</v>
      </c>
      <c r="C1362" s="1" t="s">
        <v>341</v>
      </c>
      <c r="D1362" s="1" t="s">
        <v>494</v>
      </c>
      <c r="E1362" s="1" t="s">
        <v>142</v>
      </c>
      <c r="F1362" s="1" t="s">
        <v>143</v>
      </c>
      <c r="G1362" s="1" t="s">
        <v>144</v>
      </c>
      <c r="H1362" s="1" t="s">
        <v>17</v>
      </c>
      <c r="I1362" s="1" t="s">
        <v>444</v>
      </c>
      <c r="J1362" s="1" t="s">
        <v>27</v>
      </c>
      <c r="K1362" s="1" t="s">
        <v>16</v>
      </c>
      <c r="L1362" s="1" t="s">
        <v>19</v>
      </c>
      <c r="M1362" s="2" t="str">
        <f t="shared" si="509"/>
        <v>UK9006111</v>
      </c>
      <c r="N1362" s="2" t="str">
        <f t="shared" si="510"/>
        <v>Humber Estuary</v>
      </c>
      <c r="O1362" s="2" t="str">
        <f t="shared" si="511"/>
        <v>SPA</v>
      </c>
      <c r="P1362" s="2" t="str">
        <f t="shared" si="512"/>
        <v>A2.3</v>
      </c>
      <c r="Q1362"/>
      <c r="R1362"/>
      <c r="S1362"/>
      <c r="T1362"/>
      <c r="U1362" s="9">
        <f t="shared" si="513"/>
        <v>0</v>
      </c>
      <c r="V1362" s="9">
        <f t="shared" si="514"/>
        <v>0</v>
      </c>
      <c r="W1362" s="9">
        <f t="shared" si="515"/>
        <v>0</v>
      </c>
      <c r="X1362" s="9">
        <f t="shared" si="516"/>
        <v>0</v>
      </c>
      <c r="Y1362" s="9">
        <f t="shared" si="517"/>
        <v>0</v>
      </c>
      <c r="Z1362" s="9">
        <f t="shared" si="518"/>
        <v>0</v>
      </c>
      <c r="AA1362" s="9">
        <f t="shared" si="519"/>
        <v>0</v>
      </c>
      <c r="AB1362" s="9">
        <f t="shared" si="520"/>
        <v>0</v>
      </c>
      <c r="AN1362" s="10" t="str">
        <f t="shared" si="505"/>
        <v/>
      </c>
      <c r="AO1362" s="10">
        <f t="shared" si="506"/>
        <v>0</v>
      </c>
      <c r="AP1362" s="9" t="str">
        <f>IFERROR(VLOOKUP($AN1362,'Introduction probability'!$A$1:$L$128,5,FALSE),"0")</f>
        <v>0</v>
      </c>
      <c r="AQ1362" s="9" t="str">
        <f>IFERROR(VLOOKUP($AN1362,'Introduction probability'!$A$1:$L$128,6,FALSE),"0")</f>
        <v>0</v>
      </c>
      <c r="AR1362" s="9" t="str">
        <f>IFERROR(VLOOKUP($AN1362,'Introduction probability'!$A$1:$L$128,7,FALSE),"0")</f>
        <v>0</v>
      </c>
      <c r="AS1362" s="9" t="str">
        <f>IFERROR(VLOOKUP($AN1362,'Introduction probability'!$A$1:$L$128,8,FALSE),"0")</f>
        <v>0</v>
      </c>
      <c r="AT1362" s="9" t="str">
        <f>IFERROR(VLOOKUP($AN1362,'Introduction probability'!$A$1:$L$128,9,FALSE),"0")</f>
        <v>0</v>
      </c>
      <c r="AU1362" s="9" t="str">
        <f>IFERROR(VLOOKUP($AN1362,'Introduction probability'!$A$1:$L$128,10,FALSE),"0")</f>
        <v>0</v>
      </c>
      <c r="AV1362" s="9" t="str">
        <f>IFERROR(VLOOKUP($AN1362,'Introduction probability'!$A$1:$L$128,11,FALSE),"0")</f>
        <v>0</v>
      </c>
      <c r="AW1362" s="9" t="str">
        <f>IFERROR(VLOOKUP($AN1362,'Introduction probability'!$A$1:$L$128,12,FALSE),"0")</f>
        <v>0</v>
      </c>
      <c r="AY1362" s="2">
        <f t="shared" si="507"/>
        <v>0</v>
      </c>
      <c r="AZ1362" s="2">
        <f t="shared" si="508"/>
        <v>0</v>
      </c>
      <c r="BA1362" s="2">
        <f t="shared" si="521"/>
        <v>0</v>
      </c>
      <c r="BB1362" s="2">
        <f t="shared" si="522"/>
        <v>0</v>
      </c>
      <c r="BC1362" s="2">
        <f t="shared" si="523"/>
        <v>0</v>
      </c>
      <c r="BD1362" s="2">
        <f t="shared" si="524"/>
        <v>0</v>
      </c>
      <c r="BE1362" s="2">
        <f t="shared" si="525"/>
        <v>0</v>
      </c>
      <c r="BF1362" s="2">
        <f t="shared" si="526"/>
        <v>0</v>
      </c>
      <c r="BG1362" s="2">
        <f t="shared" si="527"/>
        <v>0</v>
      </c>
      <c r="BH1362" s="2">
        <f t="shared" si="528"/>
        <v>0</v>
      </c>
    </row>
    <row r="1363" spans="1:60" x14ac:dyDescent="0.25">
      <c r="A1363" s="1" t="s">
        <v>378</v>
      </c>
      <c r="B1363" s="1" t="s">
        <v>192</v>
      </c>
      <c r="C1363" s="1" t="s">
        <v>341</v>
      </c>
      <c r="D1363" s="1" t="s">
        <v>494</v>
      </c>
      <c r="E1363" s="1" t="s">
        <v>142</v>
      </c>
      <c r="F1363" s="1" t="s">
        <v>143</v>
      </c>
      <c r="G1363" s="1" t="s">
        <v>144</v>
      </c>
      <c r="H1363" s="1" t="s">
        <v>17</v>
      </c>
      <c r="I1363" s="1" t="s">
        <v>465</v>
      </c>
      <c r="J1363" s="1" t="s">
        <v>56</v>
      </c>
      <c r="K1363" s="1" t="s">
        <v>16</v>
      </c>
      <c r="L1363" s="1" t="s">
        <v>19</v>
      </c>
      <c r="M1363" s="2" t="str">
        <f t="shared" si="509"/>
        <v>UK9006111</v>
      </c>
      <c r="N1363" s="2" t="str">
        <f t="shared" si="510"/>
        <v>Humber Estuary</v>
      </c>
      <c r="O1363" s="2" t="str">
        <f t="shared" si="511"/>
        <v>SPA</v>
      </c>
      <c r="P1363" s="2" t="str">
        <f t="shared" si="512"/>
        <v>A2.2</v>
      </c>
      <c r="Q1363"/>
      <c r="R1363"/>
      <c r="S1363"/>
      <c r="T1363"/>
      <c r="U1363" s="9">
        <f t="shared" si="513"/>
        <v>0</v>
      </c>
      <c r="V1363" s="9">
        <f t="shared" si="514"/>
        <v>0</v>
      </c>
      <c r="W1363" s="9">
        <f t="shared" si="515"/>
        <v>0</v>
      </c>
      <c r="X1363" s="9">
        <f t="shared" si="516"/>
        <v>0</v>
      </c>
      <c r="Y1363" s="9">
        <f t="shared" si="517"/>
        <v>0</v>
      </c>
      <c r="Z1363" s="9">
        <f t="shared" si="518"/>
        <v>0</v>
      </c>
      <c r="AA1363" s="9">
        <f t="shared" si="519"/>
        <v>0</v>
      </c>
      <c r="AB1363" s="9">
        <f t="shared" si="520"/>
        <v>0</v>
      </c>
      <c r="AN1363" s="10" t="str">
        <f t="shared" si="505"/>
        <v/>
      </c>
      <c r="AO1363" s="10">
        <f t="shared" si="506"/>
        <v>0</v>
      </c>
      <c r="AP1363" s="9" t="str">
        <f>IFERROR(VLOOKUP($AN1363,'Introduction probability'!$A$1:$L$128,5,FALSE),"0")</f>
        <v>0</v>
      </c>
      <c r="AQ1363" s="9" t="str">
        <f>IFERROR(VLOOKUP($AN1363,'Introduction probability'!$A$1:$L$128,6,FALSE),"0")</f>
        <v>0</v>
      </c>
      <c r="AR1363" s="9" t="str">
        <f>IFERROR(VLOOKUP($AN1363,'Introduction probability'!$A$1:$L$128,7,FALSE),"0")</f>
        <v>0</v>
      </c>
      <c r="AS1363" s="9" t="str">
        <f>IFERROR(VLOOKUP($AN1363,'Introduction probability'!$A$1:$L$128,8,FALSE),"0")</f>
        <v>0</v>
      </c>
      <c r="AT1363" s="9" t="str">
        <f>IFERROR(VLOOKUP($AN1363,'Introduction probability'!$A$1:$L$128,9,FALSE),"0")</f>
        <v>0</v>
      </c>
      <c r="AU1363" s="9" t="str">
        <f>IFERROR(VLOOKUP($AN1363,'Introduction probability'!$A$1:$L$128,10,FALSE),"0")</f>
        <v>0</v>
      </c>
      <c r="AV1363" s="9" t="str">
        <f>IFERROR(VLOOKUP($AN1363,'Introduction probability'!$A$1:$L$128,11,FALSE),"0")</f>
        <v>0</v>
      </c>
      <c r="AW1363" s="9" t="str">
        <f>IFERROR(VLOOKUP($AN1363,'Introduction probability'!$A$1:$L$128,12,FALSE),"0")</f>
        <v>0</v>
      </c>
      <c r="AY1363" s="2">
        <f t="shared" si="507"/>
        <v>0</v>
      </c>
      <c r="AZ1363" s="2">
        <f t="shared" si="508"/>
        <v>0</v>
      </c>
      <c r="BA1363" s="2">
        <f t="shared" si="521"/>
        <v>0</v>
      </c>
      <c r="BB1363" s="2">
        <f t="shared" si="522"/>
        <v>0</v>
      </c>
      <c r="BC1363" s="2">
        <f t="shared" si="523"/>
        <v>0</v>
      </c>
      <c r="BD1363" s="2">
        <f t="shared" si="524"/>
        <v>0</v>
      </c>
      <c r="BE1363" s="2">
        <f t="shared" si="525"/>
        <v>0</v>
      </c>
      <c r="BF1363" s="2">
        <f t="shared" si="526"/>
        <v>0</v>
      </c>
      <c r="BG1363" s="2">
        <f t="shared" si="527"/>
        <v>0</v>
      </c>
      <c r="BH1363" s="2">
        <f t="shared" si="528"/>
        <v>0</v>
      </c>
    </row>
    <row r="1364" spans="1:60" x14ac:dyDescent="0.25">
      <c r="A1364" s="1" t="s">
        <v>378</v>
      </c>
      <c r="B1364" s="1" t="s">
        <v>192</v>
      </c>
      <c r="C1364" s="1" t="s">
        <v>341</v>
      </c>
      <c r="D1364" s="1" t="s">
        <v>494</v>
      </c>
      <c r="E1364" s="1" t="s">
        <v>142</v>
      </c>
      <c r="F1364" s="1" t="s">
        <v>143</v>
      </c>
      <c r="G1364" s="1" t="s">
        <v>144</v>
      </c>
      <c r="H1364" s="1" t="s">
        <v>17</v>
      </c>
      <c r="I1364" s="1" t="s">
        <v>597</v>
      </c>
      <c r="J1364" s="1" t="s">
        <v>188</v>
      </c>
      <c r="K1364" s="1" t="s">
        <v>16</v>
      </c>
      <c r="L1364" s="1" t="s">
        <v>19</v>
      </c>
      <c r="M1364" s="2" t="str">
        <f t="shared" si="509"/>
        <v>UK9006111</v>
      </c>
      <c r="N1364" s="2" t="str">
        <f t="shared" si="510"/>
        <v>Humber Estuary</v>
      </c>
      <c r="O1364" s="2" t="str">
        <f t="shared" si="511"/>
        <v>SPA</v>
      </c>
      <c r="P1364" s="2" t="str">
        <f t="shared" si="512"/>
        <v>A2.61</v>
      </c>
      <c r="Q1364"/>
      <c r="R1364"/>
      <c r="S1364"/>
      <c r="T1364"/>
      <c r="U1364" s="9">
        <f t="shared" si="513"/>
        <v>0</v>
      </c>
      <c r="V1364" s="9">
        <f t="shared" si="514"/>
        <v>0</v>
      </c>
      <c r="W1364" s="9">
        <f t="shared" si="515"/>
        <v>0</v>
      </c>
      <c r="X1364" s="9">
        <f t="shared" si="516"/>
        <v>0</v>
      </c>
      <c r="Y1364" s="9">
        <f t="shared" si="517"/>
        <v>0</v>
      </c>
      <c r="Z1364" s="9">
        <f t="shared" si="518"/>
        <v>0</v>
      </c>
      <c r="AA1364" s="9">
        <f t="shared" si="519"/>
        <v>0</v>
      </c>
      <c r="AB1364" s="9">
        <f t="shared" si="520"/>
        <v>0</v>
      </c>
      <c r="AN1364" s="10" t="str">
        <f t="shared" si="505"/>
        <v/>
      </c>
      <c r="AO1364" s="10">
        <f t="shared" si="506"/>
        <v>0</v>
      </c>
      <c r="AP1364" s="9" t="str">
        <f>IFERROR(VLOOKUP($AN1364,'Introduction probability'!$A$1:$L$128,5,FALSE),"0")</f>
        <v>0</v>
      </c>
      <c r="AQ1364" s="9" t="str">
        <f>IFERROR(VLOOKUP($AN1364,'Introduction probability'!$A$1:$L$128,6,FALSE),"0")</f>
        <v>0</v>
      </c>
      <c r="AR1364" s="9" t="str">
        <f>IFERROR(VLOOKUP($AN1364,'Introduction probability'!$A$1:$L$128,7,FALSE),"0")</f>
        <v>0</v>
      </c>
      <c r="AS1364" s="9" t="str">
        <f>IFERROR(VLOOKUP($AN1364,'Introduction probability'!$A$1:$L$128,8,FALSE),"0")</f>
        <v>0</v>
      </c>
      <c r="AT1364" s="9" t="str">
        <f>IFERROR(VLOOKUP($AN1364,'Introduction probability'!$A$1:$L$128,9,FALSE),"0")</f>
        <v>0</v>
      </c>
      <c r="AU1364" s="9" t="str">
        <f>IFERROR(VLOOKUP($AN1364,'Introduction probability'!$A$1:$L$128,10,FALSE),"0")</f>
        <v>0</v>
      </c>
      <c r="AV1364" s="9" t="str">
        <f>IFERROR(VLOOKUP($AN1364,'Introduction probability'!$A$1:$L$128,11,FALSE),"0")</f>
        <v>0</v>
      </c>
      <c r="AW1364" s="9" t="str">
        <f>IFERROR(VLOOKUP($AN1364,'Introduction probability'!$A$1:$L$128,12,FALSE),"0")</f>
        <v>0</v>
      </c>
      <c r="AY1364" s="2">
        <f t="shared" si="507"/>
        <v>0</v>
      </c>
      <c r="AZ1364" s="2">
        <f t="shared" si="508"/>
        <v>0</v>
      </c>
      <c r="BA1364" s="2">
        <f t="shared" si="521"/>
        <v>0</v>
      </c>
      <c r="BB1364" s="2">
        <f t="shared" si="522"/>
        <v>0</v>
      </c>
      <c r="BC1364" s="2">
        <f t="shared" si="523"/>
        <v>0</v>
      </c>
      <c r="BD1364" s="2">
        <f t="shared" si="524"/>
        <v>0</v>
      </c>
      <c r="BE1364" s="2">
        <f t="shared" si="525"/>
        <v>0</v>
      </c>
      <c r="BF1364" s="2">
        <f t="shared" si="526"/>
        <v>0</v>
      </c>
      <c r="BG1364" s="2">
        <f t="shared" si="527"/>
        <v>0</v>
      </c>
      <c r="BH1364" s="2">
        <f t="shared" si="528"/>
        <v>0</v>
      </c>
    </row>
    <row r="1365" spans="1:60" x14ac:dyDescent="0.25">
      <c r="A1365" s="1" t="s">
        <v>378</v>
      </c>
      <c r="B1365" s="1" t="s">
        <v>192</v>
      </c>
      <c r="C1365" s="1" t="s">
        <v>341</v>
      </c>
      <c r="D1365" s="1" t="s">
        <v>494</v>
      </c>
      <c r="E1365" s="1" t="s">
        <v>142</v>
      </c>
      <c r="F1365" s="1" t="s">
        <v>143</v>
      </c>
      <c r="G1365" s="1" t="s">
        <v>144</v>
      </c>
      <c r="H1365" s="1" t="s">
        <v>17</v>
      </c>
      <c r="I1365" s="1" t="s">
        <v>543</v>
      </c>
      <c r="J1365" s="1" t="s">
        <v>148</v>
      </c>
      <c r="K1365" s="1" t="s">
        <v>16</v>
      </c>
      <c r="L1365" s="1" t="s">
        <v>146</v>
      </c>
      <c r="M1365" s="2" t="str">
        <f t="shared" si="509"/>
        <v>UK9006111</v>
      </c>
      <c r="N1365" s="2" t="str">
        <f t="shared" si="510"/>
        <v>Humber Estuary</v>
      </c>
      <c r="O1365" s="2" t="str">
        <f t="shared" si="511"/>
        <v>SPA</v>
      </c>
      <c r="P1365" s="2" t="str">
        <f t="shared" si="512"/>
        <v>H1310</v>
      </c>
      <c r="Q1365"/>
      <c r="R1365"/>
      <c r="S1365"/>
      <c r="T1365"/>
      <c r="U1365" s="9">
        <f t="shared" si="513"/>
        <v>0</v>
      </c>
      <c r="V1365" s="9">
        <f t="shared" si="514"/>
        <v>0</v>
      </c>
      <c r="W1365" s="9">
        <f t="shared" si="515"/>
        <v>0</v>
      </c>
      <c r="X1365" s="9">
        <f t="shared" si="516"/>
        <v>0</v>
      </c>
      <c r="Y1365" s="9">
        <f t="shared" si="517"/>
        <v>0</v>
      </c>
      <c r="Z1365" s="9">
        <f t="shared" si="518"/>
        <v>0</v>
      </c>
      <c r="AA1365" s="9">
        <f t="shared" si="519"/>
        <v>0</v>
      </c>
      <c r="AB1365" s="9">
        <f t="shared" si="520"/>
        <v>0</v>
      </c>
      <c r="AN1365" s="10" t="str">
        <f t="shared" si="505"/>
        <v/>
      </c>
      <c r="AO1365" s="10">
        <f t="shared" si="506"/>
        <v>0</v>
      </c>
      <c r="AP1365" s="9" t="str">
        <f>IFERROR(VLOOKUP($AN1365,'Introduction probability'!$A$1:$L$128,5,FALSE),"0")</f>
        <v>0</v>
      </c>
      <c r="AQ1365" s="9" t="str">
        <f>IFERROR(VLOOKUP($AN1365,'Introduction probability'!$A$1:$L$128,6,FALSE),"0")</f>
        <v>0</v>
      </c>
      <c r="AR1365" s="9" t="str">
        <f>IFERROR(VLOOKUP($AN1365,'Introduction probability'!$A$1:$L$128,7,FALSE),"0")</f>
        <v>0</v>
      </c>
      <c r="AS1365" s="9" t="str">
        <f>IFERROR(VLOOKUP($AN1365,'Introduction probability'!$A$1:$L$128,8,FALSE),"0")</f>
        <v>0</v>
      </c>
      <c r="AT1365" s="9" t="str">
        <f>IFERROR(VLOOKUP($AN1365,'Introduction probability'!$A$1:$L$128,9,FALSE),"0")</f>
        <v>0</v>
      </c>
      <c r="AU1365" s="9" t="str">
        <f>IFERROR(VLOOKUP($AN1365,'Introduction probability'!$A$1:$L$128,10,FALSE),"0")</f>
        <v>0</v>
      </c>
      <c r="AV1365" s="9" t="str">
        <f>IFERROR(VLOOKUP($AN1365,'Introduction probability'!$A$1:$L$128,11,FALSE),"0")</f>
        <v>0</v>
      </c>
      <c r="AW1365" s="9" t="str">
        <f>IFERROR(VLOOKUP($AN1365,'Introduction probability'!$A$1:$L$128,12,FALSE),"0")</f>
        <v>0</v>
      </c>
      <c r="AY1365" s="2">
        <f t="shared" si="507"/>
        <v>0</v>
      </c>
      <c r="AZ1365" s="2">
        <f t="shared" si="508"/>
        <v>0</v>
      </c>
      <c r="BA1365" s="2">
        <f t="shared" si="521"/>
        <v>0</v>
      </c>
      <c r="BB1365" s="2">
        <f t="shared" si="522"/>
        <v>0</v>
      </c>
      <c r="BC1365" s="2">
        <f t="shared" si="523"/>
        <v>0</v>
      </c>
      <c r="BD1365" s="2">
        <f t="shared" si="524"/>
        <v>0</v>
      </c>
      <c r="BE1365" s="2">
        <f t="shared" si="525"/>
        <v>0</v>
      </c>
      <c r="BF1365" s="2">
        <f t="shared" si="526"/>
        <v>0</v>
      </c>
      <c r="BG1365" s="2">
        <f t="shared" si="527"/>
        <v>0</v>
      </c>
      <c r="BH1365" s="2">
        <f t="shared" si="528"/>
        <v>0</v>
      </c>
    </row>
    <row r="1366" spans="1:60" x14ac:dyDescent="0.25">
      <c r="A1366" s="1" t="s">
        <v>378</v>
      </c>
      <c r="B1366" s="1" t="s">
        <v>192</v>
      </c>
      <c r="C1366" s="1" t="s">
        <v>341</v>
      </c>
      <c r="D1366" s="1" t="s">
        <v>572</v>
      </c>
      <c r="E1366" s="1" t="s">
        <v>379</v>
      </c>
      <c r="F1366" s="1" t="s">
        <v>380</v>
      </c>
      <c r="G1366" s="1" t="s">
        <v>164</v>
      </c>
      <c r="H1366" s="1" t="s">
        <v>17</v>
      </c>
      <c r="I1366" s="1" t="s">
        <v>536</v>
      </c>
      <c r="J1366" s="1" t="s">
        <v>147</v>
      </c>
      <c r="K1366" s="1" t="s">
        <v>16</v>
      </c>
      <c r="L1366" s="1" t="s">
        <v>146</v>
      </c>
      <c r="M1366" s="2" t="str">
        <f t="shared" si="509"/>
        <v>UK9006111</v>
      </c>
      <c r="N1366" s="2" t="str">
        <f t="shared" si="510"/>
        <v>Humber Estuary</v>
      </c>
      <c r="O1366" s="2" t="str">
        <f t="shared" si="511"/>
        <v>SPA</v>
      </c>
      <c r="P1366" s="2" t="str">
        <f t="shared" si="512"/>
        <v>H1150</v>
      </c>
      <c r="Q1366"/>
      <c r="R1366"/>
      <c r="S1366"/>
      <c r="T1366"/>
      <c r="U1366" s="9">
        <f t="shared" si="513"/>
        <v>0</v>
      </c>
      <c r="V1366" s="9">
        <f t="shared" si="514"/>
        <v>0</v>
      </c>
      <c r="W1366" s="9">
        <f t="shared" si="515"/>
        <v>0</v>
      </c>
      <c r="X1366" s="9">
        <f t="shared" si="516"/>
        <v>0</v>
      </c>
      <c r="Y1366" s="9">
        <f t="shared" si="517"/>
        <v>0</v>
      </c>
      <c r="Z1366" s="9">
        <f t="shared" si="518"/>
        <v>0</v>
      </c>
      <c r="AA1366" s="9">
        <f t="shared" si="519"/>
        <v>0</v>
      </c>
      <c r="AB1366" s="9">
        <f t="shared" si="520"/>
        <v>0</v>
      </c>
      <c r="AN1366" s="10" t="str">
        <f t="shared" si="505"/>
        <v/>
      </c>
      <c r="AO1366" s="10">
        <f t="shared" si="506"/>
        <v>0</v>
      </c>
      <c r="AP1366" s="9" t="str">
        <f>IFERROR(VLOOKUP($AN1366,'Introduction probability'!$A$1:$L$128,5,FALSE),"0")</f>
        <v>0</v>
      </c>
      <c r="AQ1366" s="9" t="str">
        <f>IFERROR(VLOOKUP($AN1366,'Introduction probability'!$A$1:$L$128,6,FALSE),"0")</f>
        <v>0</v>
      </c>
      <c r="AR1366" s="9" t="str">
        <f>IFERROR(VLOOKUP($AN1366,'Introduction probability'!$A$1:$L$128,7,FALSE),"0")</f>
        <v>0</v>
      </c>
      <c r="AS1366" s="9" t="str">
        <f>IFERROR(VLOOKUP($AN1366,'Introduction probability'!$A$1:$L$128,8,FALSE),"0")</f>
        <v>0</v>
      </c>
      <c r="AT1366" s="9" t="str">
        <f>IFERROR(VLOOKUP($AN1366,'Introduction probability'!$A$1:$L$128,9,FALSE),"0")</f>
        <v>0</v>
      </c>
      <c r="AU1366" s="9" t="str">
        <f>IFERROR(VLOOKUP($AN1366,'Introduction probability'!$A$1:$L$128,10,FALSE),"0")</f>
        <v>0</v>
      </c>
      <c r="AV1366" s="9" t="str">
        <f>IFERROR(VLOOKUP($AN1366,'Introduction probability'!$A$1:$L$128,11,FALSE),"0")</f>
        <v>0</v>
      </c>
      <c r="AW1366" s="9" t="str">
        <f>IFERROR(VLOOKUP($AN1366,'Introduction probability'!$A$1:$L$128,12,FALSE),"0")</f>
        <v>0</v>
      </c>
      <c r="AY1366" s="2">
        <f t="shared" si="507"/>
        <v>0</v>
      </c>
      <c r="AZ1366" s="2">
        <f t="shared" si="508"/>
        <v>0</v>
      </c>
      <c r="BA1366" s="2">
        <f t="shared" si="521"/>
        <v>0</v>
      </c>
      <c r="BB1366" s="2">
        <f t="shared" si="522"/>
        <v>0</v>
      </c>
      <c r="BC1366" s="2">
        <f t="shared" si="523"/>
        <v>0</v>
      </c>
      <c r="BD1366" s="2">
        <f t="shared" si="524"/>
        <v>0</v>
      </c>
      <c r="BE1366" s="2">
        <f t="shared" si="525"/>
        <v>0</v>
      </c>
      <c r="BF1366" s="2">
        <f t="shared" si="526"/>
        <v>0</v>
      </c>
      <c r="BG1366" s="2">
        <f t="shared" si="527"/>
        <v>0</v>
      </c>
      <c r="BH1366" s="2">
        <f t="shared" si="528"/>
        <v>0</v>
      </c>
    </row>
    <row r="1367" spans="1:60" x14ac:dyDescent="0.25">
      <c r="A1367" s="1" t="s">
        <v>378</v>
      </c>
      <c r="B1367" s="1" t="s">
        <v>192</v>
      </c>
      <c r="C1367" s="1" t="s">
        <v>341</v>
      </c>
      <c r="D1367" s="1" t="s">
        <v>572</v>
      </c>
      <c r="E1367" s="1" t="s">
        <v>379</v>
      </c>
      <c r="F1367" s="1" t="s">
        <v>380</v>
      </c>
      <c r="G1367" s="1" t="s">
        <v>164</v>
      </c>
      <c r="H1367" s="1" t="s">
        <v>17</v>
      </c>
      <c r="I1367" s="1" t="s">
        <v>635</v>
      </c>
      <c r="J1367" s="1" t="s">
        <v>348</v>
      </c>
      <c r="K1367" s="1" t="s">
        <v>16</v>
      </c>
      <c r="L1367" s="1" t="s">
        <v>146</v>
      </c>
      <c r="M1367" s="2" t="str">
        <f t="shared" si="509"/>
        <v>UK9006111</v>
      </c>
      <c r="N1367" s="2" t="str">
        <f t="shared" si="510"/>
        <v>Humber Estuary</v>
      </c>
      <c r="O1367" s="2" t="str">
        <f t="shared" si="511"/>
        <v>SPA</v>
      </c>
      <c r="P1367" s="2" t="str">
        <f t="shared" si="512"/>
        <v>SH_1</v>
      </c>
      <c r="Q1367"/>
      <c r="R1367"/>
      <c r="S1367"/>
      <c r="T1367"/>
      <c r="U1367" s="9">
        <f t="shared" si="513"/>
        <v>0</v>
      </c>
      <c r="V1367" s="9">
        <f t="shared" si="514"/>
        <v>0</v>
      </c>
      <c r="W1367" s="9">
        <f t="shared" si="515"/>
        <v>0</v>
      </c>
      <c r="X1367" s="9">
        <f t="shared" si="516"/>
        <v>0</v>
      </c>
      <c r="Y1367" s="9">
        <f t="shared" si="517"/>
        <v>0</v>
      </c>
      <c r="Z1367" s="9">
        <f t="shared" si="518"/>
        <v>0</v>
      </c>
      <c r="AA1367" s="9">
        <f t="shared" si="519"/>
        <v>0</v>
      </c>
      <c r="AB1367" s="9">
        <f t="shared" si="520"/>
        <v>0</v>
      </c>
      <c r="AN1367" s="10" t="str">
        <f t="shared" si="505"/>
        <v/>
      </c>
      <c r="AO1367" s="10">
        <f t="shared" si="506"/>
        <v>0</v>
      </c>
      <c r="AP1367" s="9" t="str">
        <f>IFERROR(VLOOKUP($AN1367,'Introduction probability'!$A$1:$L$128,5,FALSE),"0")</f>
        <v>0</v>
      </c>
      <c r="AQ1367" s="9" t="str">
        <f>IFERROR(VLOOKUP($AN1367,'Introduction probability'!$A$1:$L$128,6,FALSE),"0")</f>
        <v>0</v>
      </c>
      <c r="AR1367" s="9" t="str">
        <f>IFERROR(VLOOKUP($AN1367,'Introduction probability'!$A$1:$L$128,7,FALSE),"0")</f>
        <v>0</v>
      </c>
      <c r="AS1367" s="9" t="str">
        <f>IFERROR(VLOOKUP($AN1367,'Introduction probability'!$A$1:$L$128,8,FALSE),"0")</f>
        <v>0</v>
      </c>
      <c r="AT1367" s="9" t="str">
        <f>IFERROR(VLOOKUP($AN1367,'Introduction probability'!$A$1:$L$128,9,FALSE),"0")</f>
        <v>0</v>
      </c>
      <c r="AU1367" s="9" t="str">
        <f>IFERROR(VLOOKUP($AN1367,'Introduction probability'!$A$1:$L$128,10,FALSE),"0")</f>
        <v>0</v>
      </c>
      <c r="AV1367" s="9" t="str">
        <f>IFERROR(VLOOKUP($AN1367,'Introduction probability'!$A$1:$L$128,11,FALSE),"0")</f>
        <v>0</v>
      </c>
      <c r="AW1367" s="9" t="str">
        <f>IFERROR(VLOOKUP($AN1367,'Introduction probability'!$A$1:$L$128,12,FALSE),"0")</f>
        <v>0</v>
      </c>
      <c r="AY1367" s="2">
        <f t="shared" si="507"/>
        <v>0</v>
      </c>
      <c r="AZ1367" s="2">
        <f t="shared" si="508"/>
        <v>0</v>
      </c>
      <c r="BA1367" s="2">
        <f t="shared" si="521"/>
        <v>0</v>
      </c>
      <c r="BB1367" s="2">
        <f t="shared" si="522"/>
        <v>0</v>
      </c>
      <c r="BC1367" s="2">
        <f t="shared" si="523"/>
        <v>0</v>
      </c>
      <c r="BD1367" s="2">
        <f t="shared" si="524"/>
        <v>0</v>
      </c>
      <c r="BE1367" s="2">
        <f t="shared" si="525"/>
        <v>0</v>
      </c>
      <c r="BF1367" s="2">
        <f t="shared" si="526"/>
        <v>0</v>
      </c>
      <c r="BG1367" s="2">
        <f t="shared" si="527"/>
        <v>0</v>
      </c>
      <c r="BH1367" s="2">
        <f t="shared" si="528"/>
        <v>0</v>
      </c>
    </row>
    <row r="1368" spans="1:60" x14ac:dyDescent="0.25">
      <c r="A1368" s="1" t="s">
        <v>378</v>
      </c>
      <c r="B1368" s="1" t="s">
        <v>192</v>
      </c>
      <c r="C1368" s="1" t="s">
        <v>341</v>
      </c>
      <c r="D1368" s="1" t="s">
        <v>572</v>
      </c>
      <c r="E1368" s="1" t="s">
        <v>379</v>
      </c>
      <c r="F1368" s="1" t="s">
        <v>380</v>
      </c>
      <c r="G1368" s="1" t="s">
        <v>164</v>
      </c>
      <c r="H1368" s="1" t="s">
        <v>17</v>
      </c>
      <c r="I1368" s="1" t="s">
        <v>596</v>
      </c>
      <c r="J1368" s="1" t="s">
        <v>187</v>
      </c>
      <c r="K1368" s="1" t="s">
        <v>16</v>
      </c>
      <c r="L1368" s="1" t="s">
        <v>146</v>
      </c>
      <c r="M1368" s="2" t="str">
        <f t="shared" si="509"/>
        <v>UK9006111</v>
      </c>
      <c r="N1368" s="2" t="str">
        <f t="shared" si="510"/>
        <v>Humber Estuary</v>
      </c>
      <c r="O1368" s="2" t="str">
        <f t="shared" si="511"/>
        <v>SPA</v>
      </c>
      <c r="P1368" s="2" t="str">
        <f t="shared" si="512"/>
        <v>SH_2</v>
      </c>
      <c r="Q1368"/>
      <c r="R1368"/>
      <c r="S1368"/>
      <c r="T1368"/>
      <c r="U1368" s="9">
        <f t="shared" si="513"/>
        <v>0</v>
      </c>
      <c r="V1368" s="9">
        <f t="shared" si="514"/>
        <v>0</v>
      </c>
      <c r="W1368" s="9">
        <f t="shared" si="515"/>
        <v>0</v>
      </c>
      <c r="X1368" s="9">
        <f t="shared" si="516"/>
        <v>0</v>
      </c>
      <c r="Y1368" s="9">
        <f t="shared" si="517"/>
        <v>0</v>
      </c>
      <c r="Z1368" s="9">
        <f t="shared" si="518"/>
        <v>0</v>
      </c>
      <c r="AA1368" s="9">
        <f t="shared" si="519"/>
        <v>0</v>
      </c>
      <c r="AB1368" s="9">
        <f t="shared" si="520"/>
        <v>0</v>
      </c>
      <c r="AN1368" s="10" t="str">
        <f t="shared" si="505"/>
        <v/>
      </c>
      <c r="AO1368" s="10">
        <f t="shared" si="506"/>
        <v>0</v>
      </c>
      <c r="AP1368" s="9" t="str">
        <f>IFERROR(VLOOKUP($AN1368,'Introduction probability'!$A$1:$L$128,5,FALSE),"0")</f>
        <v>0</v>
      </c>
      <c r="AQ1368" s="9" t="str">
        <f>IFERROR(VLOOKUP($AN1368,'Introduction probability'!$A$1:$L$128,6,FALSE),"0")</f>
        <v>0</v>
      </c>
      <c r="AR1368" s="9" t="str">
        <f>IFERROR(VLOOKUP($AN1368,'Introduction probability'!$A$1:$L$128,7,FALSE),"0")</f>
        <v>0</v>
      </c>
      <c r="AS1368" s="9" t="str">
        <f>IFERROR(VLOOKUP($AN1368,'Introduction probability'!$A$1:$L$128,8,FALSE),"0")</f>
        <v>0</v>
      </c>
      <c r="AT1368" s="9" t="str">
        <f>IFERROR(VLOOKUP($AN1368,'Introduction probability'!$A$1:$L$128,9,FALSE),"0")</f>
        <v>0</v>
      </c>
      <c r="AU1368" s="9" t="str">
        <f>IFERROR(VLOOKUP($AN1368,'Introduction probability'!$A$1:$L$128,10,FALSE),"0")</f>
        <v>0</v>
      </c>
      <c r="AV1368" s="9" t="str">
        <f>IFERROR(VLOOKUP($AN1368,'Introduction probability'!$A$1:$L$128,11,FALSE),"0")</f>
        <v>0</v>
      </c>
      <c r="AW1368" s="9" t="str">
        <f>IFERROR(VLOOKUP($AN1368,'Introduction probability'!$A$1:$L$128,12,FALSE),"0")</f>
        <v>0</v>
      </c>
      <c r="AY1368" s="2">
        <f t="shared" si="507"/>
        <v>0</v>
      </c>
      <c r="AZ1368" s="2">
        <f t="shared" si="508"/>
        <v>0</v>
      </c>
      <c r="BA1368" s="2">
        <f t="shared" si="521"/>
        <v>0</v>
      </c>
      <c r="BB1368" s="2">
        <f t="shared" si="522"/>
        <v>0</v>
      </c>
      <c r="BC1368" s="2">
        <f t="shared" si="523"/>
        <v>0</v>
      </c>
      <c r="BD1368" s="2">
        <f t="shared" si="524"/>
        <v>0</v>
      </c>
      <c r="BE1368" s="2">
        <f t="shared" si="525"/>
        <v>0</v>
      </c>
      <c r="BF1368" s="2">
        <f t="shared" si="526"/>
        <v>0</v>
      </c>
      <c r="BG1368" s="2">
        <f t="shared" si="527"/>
        <v>0</v>
      </c>
      <c r="BH1368" s="2">
        <f t="shared" si="528"/>
        <v>0</v>
      </c>
    </row>
    <row r="1369" spans="1:60" x14ac:dyDescent="0.25">
      <c r="A1369" s="1" t="s">
        <v>378</v>
      </c>
      <c r="B1369" s="1" t="s">
        <v>192</v>
      </c>
      <c r="C1369" s="1" t="s">
        <v>341</v>
      </c>
      <c r="D1369" s="1" t="s">
        <v>573</v>
      </c>
      <c r="E1369" s="1" t="s">
        <v>379</v>
      </c>
      <c r="F1369" s="1" t="s">
        <v>380</v>
      </c>
      <c r="G1369" s="1" t="s">
        <v>144</v>
      </c>
      <c r="H1369" s="1" t="s">
        <v>17</v>
      </c>
      <c r="I1369" s="1" t="s">
        <v>536</v>
      </c>
      <c r="J1369" s="1" t="s">
        <v>147</v>
      </c>
      <c r="K1369" s="1" t="s">
        <v>16</v>
      </c>
      <c r="L1369" s="1" t="s">
        <v>146</v>
      </c>
      <c r="M1369" s="2" t="str">
        <f t="shared" si="509"/>
        <v>UK9006111</v>
      </c>
      <c r="N1369" s="2" t="str">
        <f t="shared" si="510"/>
        <v>Humber Estuary</v>
      </c>
      <c r="O1369" s="2" t="str">
        <f t="shared" si="511"/>
        <v>SPA</v>
      </c>
      <c r="P1369" s="2" t="str">
        <f t="shared" si="512"/>
        <v>H1150</v>
      </c>
      <c r="Q1369"/>
      <c r="R1369"/>
      <c r="S1369"/>
      <c r="T1369"/>
      <c r="U1369" s="9">
        <f t="shared" si="513"/>
        <v>0</v>
      </c>
      <c r="V1369" s="9">
        <f t="shared" si="514"/>
        <v>0</v>
      </c>
      <c r="W1369" s="9">
        <f t="shared" si="515"/>
        <v>0</v>
      </c>
      <c r="X1369" s="9">
        <f t="shared" si="516"/>
        <v>0</v>
      </c>
      <c r="Y1369" s="9">
        <f t="shared" si="517"/>
        <v>0</v>
      </c>
      <c r="Z1369" s="9">
        <f t="shared" si="518"/>
        <v>0</v>
      </c>
      <c r="AA1369" s="9">
        <f t="shared" si="519"/>
        <v>0</v>
      </c>
      <c r="AB1369" s="9">
        <f t="shared" si="520"/>
        <v>0</v>
      </c>
      <c r="AN1369" s="10" t="str">
        <f t="shared" si="505"/>
        <v/>
      </c>
      <c r="AO1369" s="10">
        <f t="shared" si="506"/>
        <v>0</v>
      </c>
      <c r="AP1369" s="9" t="str">
        <f>IFERROR(VLOOKUP($AN1369,'Introduction probability'!$A$1:$L$128,5,FALSE),"0")</f>
        <v>0</v>
      </c>
      <c r="AQ1369" s="9" t="str">
        <f>IFERROR(VLOOKUP($AN1369,'Introduction probability'!$A$1:$L$128,6,FALSE),"0")</f>
        <v>0</v>
      </c>
      <c r="AR1369" s="9" t="str">
        <f>IFERROR(VLOOKUP($AN1369,'Introduction probability'!$A$1:$L$128,7,FALSE),"0")</f>
        <v>0</v>
      </c>
      <c r="AS1369" s="9" t="str">
        <f>IFERROR(VLOOKUP($AN1369,'Introduction probability'!$A$1:$L$128,8,FALSE),"0")</f>
        <v>0</v>
      </c>
      <c r="AT1369" s="9" t="str">
        <f>IFERROR(VLOOKUP($AN1369,'Introduction probability'!$A$1:$L$128,9,FALSE),"0")</f>
        <v>0</v>
      </c>
      <c r="AU1369" s="9" t="str">
        <f>IFERROR(VLOOKUP($AN1369,'Introduction probability'!$A$1:$L$128,10,FALSE),"0")</f>
        <v>0</v>
      </c>
      <c r="AV1369" s="9" t="str">
        <f>IFERROR(VLOOKUP($AN1369,'Introduction probability'!$A$1:$L$128,11,FALSE),"0")</f>
        <v>0</v>
      </c>
      <c r="AW1369" s="9" t="str">
        <f>IFERROR(VLOOKUP($AN1369,'Introduction probability'!$A$1:$L$128,12,FALSE),"0")</f>
        <v>0</v>
      </c>
      <c r="AY1369" s="2">
        <f t="shared" si="507"/>
        <v>0</v>
      </c>
      <c r="AZ1369" s="2">
        <f t="shared" si="508"/>
        <v>0</v>
      </c>
      <c r="BA1369" s="2">
        <f t="shared" si="521"/>
        <v>0</v>
      </c>
      <c r="BB1369" s="2">
        <f t="shared" si="522"/>
        <v>0</v>
      </c>
      <c r="BC1369" s="2">
        <f t="shared" si="523"/>
        <v>0</v>
      </c>
      <c r="BD1369" s="2">
        <f t="shared" si="524"/>
        <v>0</v>
      </c>
      <c r="BE1369" s="2">
        <f t="shared" si="525"/>
        <v>0</v>
      </c>
      <c r="BF1369" s="2">
        <f t="shared" si="526"/>
        <v>0</v>
      </c>
      <c r="BG1369" s="2">
        <f t="shared" si="527"/>
        <v>0</v>
      </c>
      <c r="BH1369" s="2">
        <f t="shared" si="528"/>
        <v>0</v>
      </c>
    </row>
    <row r="1370" spans="1:60" x14ac:dyDescent="0.25">
      <c r="A1370" s="1" t="s">
        <v>378</v>
      </c>
      <c r="B1370" s="1" t="s">
        <v>192</v>
      </c>
      <c r="C1370" s="1" t="s">
        <v>341</v>
      </c>
      <c r="D1370" s="1" t="s">
        <v>573</v>
      </c>
      <c r="E1370" s="1" t="s">
        <v>379</v>
      </c>
      <c r="F1370" s="1" t="s">
        <v>380</v>
      </c>
      <c r="G1370" s="1" t="s">
        <v>144</v>
      </c>
      <c r="H1370" s="1" t="s">
        <v>17</v>
      </c>
      <c r="I1370" s="1" t="s">
        <v>635</v>
      </c>
      <c r="J1370" s="1" t="s">
        <v>348</v>
      </c>
      <c r="K1370" s="1" t="s">
        <v>16</v>
      </c>
      <c r="L1370" s="1" t="s">
        <v>146</v>
      </c>
      <c r="M1370" s="2" t="str">
        <f t="shared" si="509"/>
        <v>UK9006111</v>
      </c>
      <c r="N1370" s="2" t="str">
        <f t="shared" si="510"/>
        <v>Humber Estuary</v>
      </c>
      <c r="O1370" s="2" t="str">
        <f t="shared" si="511"/>
        <v>SPA</v>
      </c>
      <c r="P1370" s="2" t="str">
        <f t="shared" si="512"/>
        <v>SH_1</v>
      </c>
      <c r="Q1370"/>
      <c r="R1370"/>
      <c r="S1370"/>
      <c r="T1370"/>
      <c r="U1370" s="9">
        <f t="shared" si="513"/>
        <v>0</v>
      </c>
      <c r="V1370" s="9">
        <f t="shared" si="514"/>
        <v>0</v>
      </c>
      <c r="W1370" s="9">
        <f t="shared" si="515"/>
        <v>0</v>
      </c>
      <c r="X1370" s="9">
        <f t="shared" si="516"/>
        <v>0</v>
      </c>
      <c r="Y1370" s="9">
        <f t="shared" si="517"/>
        <v>0</v>
      </c>
      <c r="Z1370" s="9">
        <f t="shared" si="518"/>
        <v>0</v>
      </c>
      <c r="AA1370" s="9">
        <f t="shared" si="519"/>
        <v>0</v>
      </c>
      <c r="AB1370" s="9">
        <f t="shared" si="520"/>
        <v>0</v>
      </c>
      <c r="AN1370" s="10" t="str">
        <f t="shared" si="505"/>
        <v/>
      </c>
      <c r="AO1370" s="10">
        <f t="shared" si="506"/>
        <v>0</v>
      </c>
      <c r="AP1370" s="9" t="str">
        <f>IFERROR(VLOOKUP($AN1370,'Introduction probability'!$A$1:$L$128,5,FALSE),"0")</f>
        <v>0</v>
      </c>
      <c r="AQ1370" s="9" t="str">
        <f>IFERROR(VLOOKUP($AN1370,'Introduction probability'!$A$1:$L$128,6,FALSE),"0")</f>
        <v>0</v>
      </c>
      <c r="AR1370" s="9" t="str">
        <f>IFERROR(VLOOKUP($AN1370,'Introduction probability'!$A$1:$L$128,7,FALSE),"0")</f>
        <v>0</v>
      </c>
      <c r="AS1370" s="9" t="str">
        <f>IFERROR(VLOOKUP($AN1370,'Introduction probability'!$A$1:$L$128,8,FALSE),"0")</f>
        <v>0</v>
      </c>
      <c r="AT1370" s="9" t="str">
        <f>IFERROR(VLOOKUP($AN1370,'Introduction probability'!$A$1:$L$128,9,FALSE),"0")</f>
        <v>0</v>
      </c>
      <c r="AU1370" s="9" t="str">
        <f>IFERROR(VLOOKUP($AN1370,'Introduction probability'!$A$1:$L$128,10,FALSE),"0")</f>
        <v>0</v>
      </c>
      <c r="AV1370" s="9" t="str">
        <f>IFERROR(VLOOKUP($AN1370,'Introduction probability'!$A$1:$L$128,11,FALSE),"0")</f>
        <v>0</v>
      </c>
      <c r="AW1370" s="9" t="str">
        <f>IFERROR(VLOOKUP($AN1370,'Introduction probability'!$A$1:$L$128,12,FALSE),"0")</f>
        <v>0</v>
      </c>
      <c r="AY1370" s="2">
        <f t="shared" si="507"/>
        <v>0</v>
      </c>
      <c r="AZ1370" s="2">
        <f t="shared" si="508"/>
        <v>0</v>
      </c>
      <c r="BA1370" s="2">
        <f t="shared" si="521"/>
        <v>0</v>
      </c>
      <c r="BB1370" s="2">
        <f t="shared" si="522"/>
        <v>0</v>
      </c>
      <c r="BC1370" s="2">
        <f t="shared" si="523"/>
        <v>0</v>
      </c>
      <c r="BD1370" s="2">
        <f t="shared" si="524"/>
        <v>0</v>
      </c>
      <c r="BE1370" s="2">
        <f t="shared" si="525"/>
        <v>0</v>
      </c>
      <c r="BF1370" s="2">
        <f t="shared" si="526"/>
        <v>0</v>
      </c>
      <c r="BG1370" s="2">
        <f t="shared" si="527"/>
        <v>0</v>
      </c>
      <c r="BH1370" s="2">
        <f t="shared" si="528"/>
        <v>0</v>
      </c>
    </row>
    <row r="1371" spans="1:60" x14ac:dyDescent="0.25">
      <c r="A1371" s="1" t="s">
        <v>378</v>
      </c>
      <c r="B1371" s="1" t="s">
        <v>192</v>
      </c>
      <c r="C1371" s="1" t="s">
        <v>341</v>
      </c>
      <c r="D1371" s="1" t="s">
        <v>573</v>
      </c>
      <c r="E1371" s="1" t="s">
        <v>379</v>
      </c>
      <c r="F1371" s="1" t="s">
        <v>380</v>
      </c>
      <c r="G1371" s="1" t="s">
        <v>144</v>
      </c>
      <c r="H1371" s="1" t="s">
        <v>17</v>
      </c>
      <c r="I1371" s="1" t="s">
        <v>596</v>
      </c>
      <c r="J1371" s="1" t="s">
        <v>187</v>
      </c>
      <c r="K1371" s="1" t="s">
        <v>16</v>
      </c>
      <c r="L1371" s="1" t="s">
        <v>146</v>
      </c>
      <c r="M1371" s="2" t="str">
        <f t="shared" si="509"/>
        <v>UK9006111</v>
      </c>
      <c r="N1371" s="2" t="str">
        <f t="shared" si="510"/>
        <v>Humber Estuary</v>
      </c>
      <c r="O1371" s="2" t="str">
        <f t="shared" si="511"/>
        <v>SPA</v>
      </c>
      <c r="P1371" s="2" t="str">
        <f t="shared" si="512"/>
        <v>SH_2</v>
      </c>
      <c r="Q1371"/>
      <c r="R1371"/>
      <c r="S1371"/>
      <c r="T1371"/>
      <c r="U1371" s="9">
        <f t="shared" si="513"/>
        <v>0</v>
      </c>
      <c r="V1371" s="9">
        <f t="shared" si="514"/>
        <v>0</v>
      </c>
      <c r="W1371" s="9">
        <f t="shared" si="515"/>
        <v>0</v>
      </c>
      <c r="X1371" s="9">
        <f t="shared" si="516"/>
        <v>0</v>
      </c>
      <c r="Y1371" s="9">
        <f t="shared" si="517"/>
        <v>0</v>
      </c>
      <c r="Z1371" s="9">
        <f t="shared" si="518"/>
        <v>0</v>
      </c>
      <c r="AA1371" s="9">
        <f t="shared" si="519"/>
        <v>0</v>
      </c>
      <c r="AB1371" s="9">
        <f t="shared" si="520"/>
        <v>0</v>
      </c>
      <c r="AN1371" s="10" t="str">
        <f t="shared" si="505"/>
        <v/>
      </c>
      <c r="AO1371" s="10">
        <f t="shared" si="506"/>
        <v>0</v>
      </c>
      <c r="AP1371" s="9" t="str">
        <f>IFERROR(VLOOKUP($AN1371,'Introduction probability'!$A$1:$L$128,5,FALSE),"0")</f>
        <v>0</v>
      </c>
      <c r="AQ1371" s="9" t="str">
        <f>IFERROR(VLOOKUP($AN1371,'Introduction probability'!$A$1:$L$128,6,FALSE),"0")</f>
        <v>0</v>
      </c>
      <c r="AR1371" s="9" t="str">
        <f>IFERROR(VLOOKUP($AN1371,'Introduction probability'!$A$1:$L$128,7,FALSE),"0")</f>
        <v>0</v>
      </c>
      <c r="AS1371" s="9" t="str">
        <f>IFERROR(VLOOKUP($AN1371,'Introduction probability'!$A$1:$L$128,8,FALSE),"0")</f>
        <v>0</v>
      </c>
      <c r="AT1371" s="9" t="str">
        <f>IFERROR(VLOOKUP($AN1371,'Introduction probability'!$A$1:$L$128,9,FALSE),"0")</f>
        <v>0</v>
      </c>
      <c r="AU1371" s="9" t="str">
        <f>IFERROR(VLOOKUP($AN1371,'Introduction probability'!$A$1:$L$128,10,FALSE),"0")</f>
        <v>0</v>
      </c>
      <c r="AV1371" s="9" t="str">
        <f>IFERROR(VLOOKUP($AN1371,'Introduction probability'!$A$1:$L$128,11,FALSE),"0")</f>
        <v>0</v>
      </c>
      <c r="AW1371" s="9" t="str">
        <f>IFERROR(VLOOKUP($AN1371,'Introduction probability'!$A$1:$L$128,12,FALSE),"0")</f>
        <v>0</v>
      </c>
      <c r="AY1371" s="2">
        <f t="shared" si="507"/>
        <v>0</v>
      </c>
      <c r="AZ1371" s="2">
        <f t="shared" si="508"/>
        <v>0</v>
      </c>
      <c r="BA1371" s="2">
        <f t="shared" si="521"/>
        <v>0</v>
      </c>
      <c r="BB1371" s="2">
        <f t="shared" si="522"/>
        <v>0</v>
      </c>
      <c r="BC1371" s="2">
        <f t="shared" si="523"/>
        <v>0</v>
      </c>
      <c r="BD1371" s="2">
        <f t="shared" si="524"/>
        <v>0</v>
      </c>
      <c r="BE1371" s="2">
        <f t="shared" si="525"/>
        <v>0</v>
      </c>
      <c r="BF1371" s="2">
        <f t="shared" si="526"/>
        <v>0</v>
      </c>
      <c r="BG1371" s="2">
        <f t="shared" si="527"/>
        <v>0</v>
      </c>
      <c r="BH1371" s="2">
        <f t="shared" si="528"/>
        <v>0</v>
      </c>
    </row>
    <row r="1372" spans="1:60" x14ac:dyDescent="0.25">
      <c r="A1372" s="1" t="s">
        <v>378</v>
      </c>
      <c r="B1372" s="1" t="s">
        <v>192</v>
      </c>
      <c r="C1372" s="1" t="s">
        <v>341</v>
      </c>
      <c r="D1372" s="1" t="s">
        <v>509</v>
      </c>
      <c r="E1372" s="1" t="s">
        <v>193</v>
      </c>
      <c r="F1372" s="1" t="s">
        <v>194</v>
      </c>
      <c r="G1372" s="1" t="s">
        <v>144</v>
      </c>
      <c r="H1372" s="1" t="s">
        <v>17</v>
      </c>
      <c r="I1372" s="1" t="s">
        <v>530</v>
      </c>
      <c r="J1372" s="1" t="s">
        <v>145</v>
      </c>
      <c r="K1372" s="1" t="s">
        <v>16</v>
      </c>
      <c r="L1372" s="1" t="s">
        <v>146</v>
      </c>
      <c r="M1372" s="2" t="str">
        <f t="shared" si="509"/>
        <v>UK9006111</v>
      </c>
      <c r="N1372" s="2" t="str">
        <f t="shared" si="510"/>
        <v>Humber Estuary</v>
      </c>
      <c r="O1372" s="2" t="str">
        <f t="shared" si="511"/>
        <v>SPA</v>
      </c>
      <c r="P1372" s="2" t="str">
        <f t="shared" si="512"/>
        <v>H1330</v>
      </c>
      <c r="Q1372"/>
      <c r="R1372"/>
      <c r="S1372"/>
      <c r="T1372"/>
      <c r="U1372" s="9">
        <f t="shared" si="513"/>
        <v>0</v>
      </c>
      <c r="V1372" s="9">
        <f t="shared" si="514"/>
        <v>0</v>
      </c>
      <c r="W1372" s="9">
        <f t="shared" si="515"/>
        <v>0</v>
      </c>
      <c r="X1372" s="9">
        <f t="shared" si="516"/>
        <v>0</v>
      </c>
      <c r="Y1372" s="9">
        <f t="shared" si="517"/>
        <v>0</v>
      </c>
      <c r="Z1372" s="9">
        <f t="shared" si="518"/>
        <v>0</v>
      </c>
      <c r="AA1372" s="9">
        <f t="shared" si="519"/>
        <v>0</v>
      </c>
      <c r="AB1372" s="9">
        <f t="shared" si="520"/>
        <v>0</v>
      </c>
      <c r="AN1372" s="10" t="str">
        <f t="shared" si="505"/>
        <v/>
      </c>
      <c r="AO1372" s="10">
        <f t="shared" si="506"/>
        <v>0</v>
      </c>
      <c r="AP1372" s="9" t="str">
        <f>IFERROR(VLOOKUP($AN1372,'Introduction probability'!$A$1:$L$128,5,FALSE),"0")</f>
        <v>0</v>
      </c>
      <c r="AQ1372" s="9" t="str">
        <f>IFERROR(VLOOKUP($AN1372,'Introduction probability'!$A$1:$L$128,6,FALSE),"0")</f>
        <v>0</v>
      </c>
      <c r="AR1372" s="9" t="str">
        <f>IFERROR(VLOOKUP($AN1372,'Introduction probability'!$A$1:$L$128,7,FALSE),"0")</f>
        <v>0</v>
      </c>
      <c r="AS1372" s="9" t="str">
        <f>IFERROR(VLOOKUP($AN1372,'Introduction probability'!$A$1:$L$128,8,FALSE),"0")</f>
        <v>0</v>
      </c>
      <c r="AT1372" s="9" t="str">
        <f>IFERROR(VLOOKUP($AN1372,'Introduction probability'!$A$1:$L$128,9,FALSE),"0")</f>
        <v>0</v>
      </c>
      <c r="AU1372" s="9" t="str">
        <f>IFERROR(VLOOKUP($AN1372,'Introduction probability'!$A$1:$L$128,10,FALSE),"0")</f>
        <v>0</v>
      </c>
      <c r="AV1372" s="9" t="str">
        <f>IFERROR(VLOOKUP($AN1372,'Introduction probability'!$A$1:$L$128,11,FALSE),"0")</f>
        <v>0</v>
      </c>
      <c r="AW1372" s="9" t="str">
        <f>IFERROR(VLOOKUP($AN1372,'Introduction probability'!$A$1:$L$128,12,FALSE),"0")</f>
        <v>0</v>
      </c>
      <c r="AY1372" s="2">
        <f t="shared" si="507"/>
        <v>0</v>
      </c>
      <c r="AZ1372" s="2">
        <f t="shared" si="508"/>
        <v>0</v>
      </c>
      <c r="BA1372" s="2">
        <f t="shared" si="521"/>
        <v>0</v>
      </c>
      <c r="BB1372" s="2">
        <f t="shared" si="522"/>
        <v>0</v>
      </c>
      <c r="BC1372" s="2">
        <f t="shared" si="523"/>
        <v>0</v>
      </c>
      <c r="BD1372" s="2">
        <f t="shared" si="524"/>
        <v>0</v>
      </c>
      <c r="BE1372" s="2">
        <f t="shared" si="525"/>
        <v>0</v>
      </c>
      <c r="BF1372" s="2">
        <f t="shared" si="526"/>
        <v>0</v>
      </c>
      <c r="BG1372" s="2">
        <f t="shared" si="527"/>
        <v>0</v>
      </c>
      <c r="BH1372" s="2">
        <f t="shared" si="528"/>
        <v>0</v>
      </c>
    </row>
    <row r="1373" spans="1:60" x14ac:dyDescent="0.25">
      <c r="A1373" s="1" t="s">
        <v>378</v>
      </c>
      <c r="B1373" s="1" t="s">
        <v>192</v>
      </c>
      <c r="C1373" s="1" t="s">
        <v>341</v>
      </c>
      <c r="D1373" s="1" t="s">
        <v>509</v>
      </c>
      <c r="E1373" s="1" t="s">
        <v>193</v>
      </c>
      <c r="F1373" s="1" t="s">
        <v>194</v>
      </c>
      <c r="G1373" s="1" t="s">
        <v>144</v>
      </c>
      <c r="H1373" s="1" t="s">
        <v>17</v>
      </c>
      <c r="I1373" s="1" t="s">
        <v>536</v>
      </c>
      <c r="J1373" s="1" t="s">
        <v>147</v>
      </c>
      <c r="K1373" s="1" t="s">
        <v>16</v>
      </c>
      <c r="L1373" s="1" t="s">
        <v>146</v>
      </c>
      <c r="M1373" s="2" t="str">
        <f t="shared" si="509"/>
        <v>UK9006111</v>
      </c>
      <c r="N1373" s="2" t="str">
        <f t="shared" si="510"/>
        <v>Humber Estuary</v>
      </c>
      <c r="O1373" s="2" t="str">
        <f t="shared" si="511"/>
        <v>SPA</v>
      </c>
      <c r="P1373" s="2" t="str">
        <f t="shared" si="512"/>
        <v>H1150</v>
      </c>
      <c r="Q1373"/>
      <c r="R1373"/>
      <c r="S1373"/>
      <c r="T1373"/>
      <c r="U1373" s="9">
        <f t="shared" si="513"/>
        <v>0</v>
      </c>
      <c r="V1373" s="9">
        <f t="shared" si="514"/>
        <v>0</v>
      </c>
      <c r="W1373" s="9">
        <f t="shared" si="515"/>
        <v>0</v>
      </c>
      <c r="X1373" s="9">
        <f t="shared" si="516"/>
        <v>0</v>
      </c>
      <c r="Y1373" s="9">
        <f t="shared" si="517"/>
        <v>0</v>
      </c>
      <c r="Z1373" s="9">
        <f t="shared" si="518"/>
        <v>0</v>
      </c>
      <c r="AA1373" s="9">
        <f t="shared" si="519"/>
        <v>0</v>
      </c>
      <c r="AB1373" s="9">
        <f t="shared" si="520"/>
        <v>0</v>
      </c>
      <c r="AN1373" s="10" t="str">
        <f t="shared" si="505"/>
        <v/>
      </c>
      <c r="AO1373" s="10">
        <f t="shared" si="506"/>
        <v>0</v>
      </c>
      <c r="AP1373" s="9" t="str">
        <f>IFERROR(VLOOKUP($AN1373,'Introduction probability'!$A$1:$L$128,5,FALSE),"0")</f>
        <v>0</v>
      </c>
      <c r="AQ1373" s="9" t="str">
        <f>IFERROR(VLOOKUP($AN1373,'Introduction probability'!$A$1:$L$128,6,FALSE),"0")</f>
        <v>0</v>
      </c>
      <c r="AR1373" s="9" t="str">
        <f>IFERROR(VLOOKUP($AN1373,'Introduction probability'!$A$1:$L$128,7,FALSE),"0")</f>
        <v>0</v>
      </c>
      <c r="AS1373" s="9" t="str">
        <f>IFERROR(VLOOKUP($AN1373,'Introduction probability'!$A$1:$L$128,8,FALSE),"0")</f>
        <v>0</v>
      </c>
      <c r="AT1373" s="9" t="str">
        <f>IFERROR(VLOOKUP($AN1373,'Introduction probability'!$A$1:$L$128,9,FALSE),"0")</f>
        <v>0</v>
      </c>
      <c r="AU1373" s="9" t="str">
        <f>IFERROR(VLOOKUP($AN1373,'Introduction probability'!$A$1:$L$128,10,FALSE),"0")</f>
        <v>0</v>
      </c>
      <c r="AV1373" s="9" t="str">
        <f>IFERROR(VLOOKUP($AN1373,'Introduction probability'!$A$1:$L$128,11,FALSE),"0")</f>
        <v>0</v>
      </c>
      <c r="AW1373" s="9" t="str">
        <f>IFERROR(VLOOKUP($AN1373,'Introduction probability'!$A$1:$L$128,12,FALSE),"0")</f>
        <v>0</v>
      </c>
      <c r="AY1373" s="2">
        <f t="shared" si="507"/>
        <v>0</v>
      </c>
      <c r="AZ1373" s="2">
        <f t="shared" si="508"/>
        <v>0</v>
      </c>
      <c r="BA1373" s="2">
        <f t="shared" si="521"/>
        <v>0</v>
      </c>
      <c r="BB1373" s="2">
        <f t="shared" si="522"/>
        <v>0</v>
      </c>
      <c r="BC1373" s="2">
        <f t="shared" si="523"/>
        <v>0</v>
      </c>
      <c r="BD1373" s="2">
        <f t="shared" si="524"/>
        <v>0</v>
      </c>
      <c r="BE1373" s="2">
        <f t="shared" si="525"/>
        <v>0</v>
      </c>
      <c r="BF1373" s="2">
        <f t="shared" si="526"/>
        <v>0</v>
      </c>
      <c r="BG1373" s="2">
        <f t="shared" si="527"/>
        <v>0</v>
      </c>
      <c r="BH1373" s="2">
        <f t="shared" si="528"/>
        <v>0</v>
      </c>
    </row>
    <row r="1374" spans="1:60" x14ac:dyDescent="0.25">
      <c r="A1374" s="1" t="s">
        <v>378</v>
      </c>
      <c r="B1374" s="1" t="s">
        <v>192</v>
      </c>
      <c r="C1374" s="1" t="s">
        <v>341</v>
      </c>
      <c r="D1374" s="1" t="s">
        <v>509</v>
      </c>
      <c r="E1374" s="1" t="s">
        <v>193</v>
      </c>
      <c r="F1374" s="1" t="s">
        <v>194</v>
      </c>
      <c r="G1374" s="1" t="s">
        <v>144</v>
      </c>
      <c r="H1374" s="1" t="s">
        <v>17</v>
      </c>
      <c r="I1374" s="1" t="s">
        <v>596</v>
      </c>
      <c r="J1374" s="1" t="s">
        <v>187</v>
      </c>
      <c r="K1374" s="1" t="s">
        <v>16</v>
      </c>
      <c r="L1374" s="1" t="s">
        <v>146</v>
      </c>
      <c r="M1374" s="2" t="str">
        <f t="shared" si="509"/>
        <v>UK9006111</v>
      </c>
      <c r="N1374" s="2" t="str">
        <f t="shared" si="510"/>
        <v>Humber Estuary</v>
      </c>
      <c r="O1374" s="2" t="str">
        <f t="shared" si="511"/>
        <v>SPA</v>
      </c>
      <c r="P1374" s="2" t="str">
        <f t="shared" si="512"/>
        <v>SH_2</v>
      </c>
      <c r="Q1374"/>
      <c r="R1374"/>
      <c r="S1374"/>
      <c r="T1374"/>
      <c r="U1374" s="9">
        <f t="shared" si="513"/>
        <v>0</v>
      </c>
      <c r="V1374" s="9">
        <f t="shared" si="514"/>
        <v>0</v>
      </c>
      <c r="W1374" s="9">
        <f t="shared" si="515"/>
        <v>0</v>
      </c>
      <c r="X1374" s="9">
        <f t="shared" si="516"/>
        <v>0</v>
      </c>
      <c r="Y1374" s="9">
        <f t="shared" si="517"/>
        <v>0</v>
      </c>
      <c r="Z1374" s="9">
        <f t="shared" si="518"/>
        <v>0</v>
      </c>
      <c r="AA1374" s="9">
        <f t="shared" si="519"/>
        <v>0</v>
      </c>
      <c r="AB1374" s="9">
        <f t="shared" si="520"/>
        <v>0</v>
      </c>
      <c r="AN1374" s="10" t="str">
        <f t="shared" si="505"/>
        <v/>
      </c>
      <c r="AO1374" s="10">
        <f t="shared" si="506"/>
        <v>0</v>
      </c>
      <c r="AP1374" s="9" t="str">
        <f>IFERROR(VLOOKUP($AN1374,'Introduction probability'!$A$1:$L$128,5,FALSE),"0")</f>
        <v>0</v>
      </c>
      <c r="AQ1374" s="9" t="str">
        <f>IFERROR(VLOOKUP($AN1374,'Introduction probability'!$A$1:$L$128,6,FALSE),"0")</f>
        <v>0</v>
      </c>
      <c r="AR1374" s="9" t="str">
        <f>IFERROR(VLOOKUP($AN1374,'Introduction probability'!$A$1:$L$128,7,FALSE),"0")</f>
        <v>0</v>
      </c>
      <c r="AS1374" s="9" t="str">
        <f>IFERROR(VLOOKUP($AN1374,'Introduction probability'!$A$1:$L$128,8,FALSE),"0")</f>
        <v>0</v>
      </c>
      <c r="AT1374" s="9" t="str">
        <f>IFERROR(VLOOKUP($AN1374,'Introduction probability'!$A$1:$L$128,9,FALSE),"0")</f>
        <v>0</v>
      </c>
      <c r="AU1374" s="9" t="str">
        <f>IFERROR(VLOOKUP($AN1374,'Introduction probability'!$A$1:$L$128,10,FALSE),"0")</f>
        <v>0</v>
      </c>
      <c r="AV1374" s="9" t="str">
        <f>IFERROR(VLOOKUP($AN1374,'Introduction probability'!$A$1:$L$128,11,FALSE),"0")</f>
        <v>0</v>
      </c>
      <c r="AW1374" s="9" t="str">
        <f>IFERROR(VLOOKUP($AN1374,'Introduction probability'!$A$1:$L$128,12,FALSE),"0")</f>
        <v>0</v>
      </c>
      <c r="AY1374" s="2">
        <f t="shared" si="507"/>
        <v>0</v>
      </c>
      <c r="AZ1374" s="2">
        <f t="shared" si="508"/>
        <v>0</v>
      </c>
      <c r="BA1374" s="2">
        <f t="shared" si="521"/>
        <v>0</v>
      </c>
      <c r="BB1374" s="2">
        <f t="shared" si="522"/>
        <v>0</v>
      </c>
      <c r="BC1374" s="2">
        <f t="shared" si="523"/>
        <v>0</v>
      </c>
      <c r="BD1374" s="2">
        <f t="shared" si="524"/>
        <v>0</v>
      </c>
      <c r="BE1374" s="2">
        <f t="shared" si="525"/>
        <v>0</v>
      </c>
      <c r="BF1374" s="2">
        <f t="shared" si="526"/>
        <v>0</v>
      </c>
      <c r="BG1374" s="2">
        <f t="shared" si="527"/>
        <v>0</v>
      </c>
      <c r="BH1374" s="2">
        <f t="shared" si="528"/>
        <v>0</v>
      </c>
    </row>
    <row r="1375" spans="1:60" x14ac:dyDescent="0.25">
      <c r="A1375" s="1" t="s">
        <v>378</v>
      </c>
      <c r="B1375" s="1" t="s">
        <v>192</v>
      </c>
      <c r="C1375" s="1" t="s">
        <v>341</v>
      </c>
      <c r="D1375" s="1" t="s">
        <v>509</v>
      </c>
      <c r="E1375" s="1" t="s">
        <v>193</v>
      </c>
      <c r="F1375" s="1" t="s">
        <v>194</v>
      </c>
      <c r="G1375" s="1" t="s">
        <v>144</v>
      </c>
      <c r="H1375" s="1" t="s">
        <v>17</v>
      </c>
      <c r="I1375" s="1" t="s">
        <v>459</v>
      </c>
      <c r="J1375" s="1" t="s">
        <v>46</v>
      </c>
      <c r="K1375" s="1" t="s">
        <v>16</v>
      </c>
      <c r="L1375" s="1" t="s">
        <v>19</v>
      </c>
      <c r="M1375" s="2" t="str">
        <f t="shared" si="509"/>
        <v>UK9006111</v>
      </c>
      <c r="N1375" s="2" t="str">
        <f t="shared" si="510"/>
        <v>Humber Estuary</v>
      </c>
      <c r="O1375" s="2" t="str">
        <f t="shared" si="511"/>
        <v>SPA</v>
      </c>
      <c r="P1375" s="2" t="str">
        <f t="shared" si="512"/>
        <v>A2.4</v>
      </c>
      <c r="Q1375"/>
      <c r="R1375"/>
      <c r="S1375"/>
      <c r="T1375"/>
      <c r="U1375" s="9">
        <f t="shared" si="513"/>
        <v>0</v>
      </c>
      <c r="V1375" s="9">
        <f t="shared" si="514"/>
        <v>0</v>
      </c>
      <c r="W1375" s="9">
        <f t="shared" si="515"/>
        <v>0</v>
      </c>
      <c r="X1375" s="9">
        <f t="shared" si="516"/>
        <v>0</v>
      </c>
      <c r="Y1375" s="9">
        <f t="shared" si="517"/>
        <v>0</v>
      </c>
      <c r="Z1375" s="9">
        <f t="shared" si="518"/>
        <v>0</v>
      </c>
      <c r="AA1375" s="9">
        <f t="shared" si="519"/>
        <v>0</v>
      </c>
      <c r="AB1375" s="9">
        <f t="shared" si="520"/>
        <v>0</v>
      </c>
      <c r="AN1375" s="10" t="str">
        <f t="shared" si="505"/>
        <v/>
      </c>
      <c r="AO1375" s="10">
        <f t="shared" si="506"/>
        <v>0</v>
      </c>
      <c r="AP1375" s="9" t="str">
        <f>IFERROR(VLOOKUP($AN1375,'Introduction probability'!$A$1:$L$128,5,FALSE),"0")</f>
        <v>0</v>
      </c>
      <c r="AQ1375" s="9" t="str">
        <f>IFERROR(VLOOKUP($AN1375,'Introduction probability'!$A$1:$L$128,6,FALSE),"0")</f>
        <v>0</v>
      </c>
      <c r="AR1375" s="9" t="str">
        <f>IFERROR(VLOOKUP($AN1375,'Introduction probability'!$A$1:$L$128,7,FALSE),"0")</f>
        <v>0</v>
      </c>
      <c r="AS1375" s="9" t="str">
        <f>IFERROR(VLOOKUP($AN1375,'Introduction probability'!$A$1:$L$128,8,FALSE),"0")</f>
        <v>0</v>
      </c>
      <c r="AT1375" s="9" t="str">
        <f>IFERROR(VLOOKUP($AN1375,'Introduction probability'!$A$1:$L$128,9,FALSE),"0")</f>
        <v>0</v>
      </c>
      <c r="AU1375" s="9" t="str">
        <f>IFERROR(VLOOKUP($AN1375,'Introduction probability'!$A$1:$L$128,10,FALSE),"0")</f>
        <v>0</v>
      </c>
      <c r="AV1375" s="9" t="str">
        <f>IFERROR(VLOOKUP($AN1375,'Introduction probability'!$A$1:$L$128,11,FALSE),"0")</f>
        <v>0</v>
      </c>
      <c r="AW1375" s="9" t="str">
        <f>IFERROR(VLOOKUP($AN1375,'Introduction probability'!$A$1:$L$128,12,FALSE),"0")</f>
        <v>0</v>
      </c>
      <c r="AY1375" s="2">
        <f t="shared" si="507"/>
        <v>0</v>
      </c>
      <c r="AZ1375" s="2">
        <f t="shared" si="508"/>
        <v>0</v>
      </c>
      <c r="BA1375" s="2">
        <f t="shared" si="521"/>
        <v>0</v>
      </c>
      <c r="BB1375" s="2">
        <f t="shared" si="522"/>
        <v>0</v>
      </c>
      <c r="BC1375" s="2">
        <f t="shared" si="523"/>
        <v>0</v>
      </c>
      <c r="BD1375" s="2">
        <f t="shared" si="524"/>
        <v>0</v>
      </c>
      <c r="BE1375" s="2">
        <f t="shared" si="525"/>
        <v>0</v>
      </c>
      <c r="BF1375" s="2">
        <f t="shared" si="526"/>
        <v>0</v>
      </c>
      <c r="BG1375" s="2">
        <f t="shared" si="527"/>
        <v>0</v>
      </c>
      <c r="BH1375" s="2">
        <f t="shared" si="528"/>
        <v>0</v>
      </c>
    </row>
    <row r="1376" spans="1:60" x14ac:dyDescent="0.25">
      <c r="A1376" s="1" t="s">
        <v>378</v>
      </c>
      <c r="B1376" s="1" t="s">
        <v>192</v>
      </c>
      <c r="C1376" s="1" t="s">
        <v>341</v>
      </c>
      <c r="D1376" s="1" t="s">
        <v>509</v>
      </c>
      <c r="E1376" s="1" t="s">
        <v>193</v>
      </c>
      <c r="F1376" s="1" t="s">
        <v>194</v>
      </c>
      <c r="G1376" s="1" t="s">
        <v>144</v>
      </c>
      <c r="H1376" s="1" t="s">
        <v>17</v>
      </c>
      <c r="I1376" s="1" t="s">
        <v>444</v>
      </c>
      <c r="J1376" s="1" t="s">
        <v>27</v>
      </c>
      <c r="K1376" s="1" t="s">
        <v>16</v>
      </c>
      <c r="L1376" s="1" t="s">
        <v>19</v>
      </c>
      <c r="M1376" s="2" t="str">
        <f t="shared" si="509"/>
        <v>UK9006111</v>
      </c>
      <c r="N1376" s="2" t="str">
        <f t="shared" si="510"/>
        <v>Humber Estuary</v>
      </c>
      <c r="O1376" s="2" t="str">
        <f t="shared" si="511"/>
        <v>SPA</v>
      </c>
      <c r="P1376" s="2" t="str">
        <f t="shared" si="512"/>
        <v>A2.3</v>
      </c>
      <c r="Q1376"/>
      <c r="R1376"/>
      <c r="S1376"/>
      <c r="T1376"/>
      <c r="U1376" s="9">
        <f t="shared" si="513"/>
        <v>0</v>
      </c>
      <c r="V1376" s="9">
        <f t="shared" si="514"/>
        <v>0</v>
      </c>
      <c r="W1376" s="9">
        <f t="shared" si="515"/>
        <v>0</v>
      </c>
      <c r="X1376" s="9">
        <f t="shared" si="516"/>
        <v>0</v>
      </c>
      <c r="Y1376" s="9">
        <f t="shared" si="517"/>
        <v>0</v>
      </c>
      <c r="Z1376" s="9">
        <f t="shared" si="518"/>
        <v>0</v>
      </c>
      <c r="AA1376" s="9">
        <f t="shared" si="519"/>
        <v>0</v>
      </c>
      <c r="AB1376" s="9">
        <f t="shared" si="520"/>
        <v>0</v>
      </c>
      <c r="AN1376" s="10" t="str">
        <f t="shared" si="505"/>
        <v/>
      </c>
      <c r="AO1376" s="10">
        <f t="shared" si="506"/>
        <v>0</v>
      </c>
      <c r="AP1376" s="9" t="str">
        <f>IFERROR(VLOOKUP($AN1376,'Introduction probability'!$A$1:$L$128,5,FALSE),"0")</f>
        <v>0</v>
      </c>
      <c r="AQ1376" s="9" t="str">
        <f>IFERROR(VLOOKUP($AN1376,'Introduction probability'!$A$1:$L$128,6,FALSE),"0")</f>
        <v>0</v>
      </c>
      <c r="AR1376" s="9" t="str">
        <f>IFERROR(VLOOKUP($AN1376,'Introduction probability'!$A$1:$L$128,7,FALSE),"0")</f>
        <v>0</v>
      </c>
      <c r="AS1376" s="9" t="str">
        <f>IFERROR(VLOOKUP($AN1376,'Introduction probability'!$A$1:$L$128,8,FALSE),"0")</f>
        <v>0</v>
      </c>
      <c r="AT1376" s="9" t="str">
        <f>IFERROR(VLOOKUP($AN1376,'Introduction probability'!$A$1:$L$128,9,FALSE),"0")</f>
        <v>0</v>
      </c>
      <c r="AU1376" s="9" t="str">
        <f>IFERROR(VLOOKUP($AN1376,'Introduction probability'!$A$1:$L$128,10,FALSE),"0")</f>
        <v>0</v>
      </c>
      <c r="AV1376" s="9" t="str">
        <f>IFERROR(VLOOKUP($AN1376,'Introduction probability'!$A$1:$L$128,11,FALSE),"0")</f>
        <v>0</v>
      </c>
      <c r="AW1376" s="9" t="str">
        <f>IFERROR(VLOOKUP($AN1376,'Introduction probability'!$A$1:$L$128,12,FALSE),"0")</f>
        <v>0</v>
      </c>
      <c r="AY1376" s="2">
        <f t="shared" si="507"/>
        <v>0</v>
      </c>
      <c r="AZ1376" s="2">
        <f t="shared" si="508"/>
        <v>0</v>
      </c>
      <c r="BA1376" s="2">
        <f t="shared" si="521"/>
        <v>0</v>
      </c>
      <c r="BB1376" s="2">
        <f t="shared" si="522"/>
        <v>0</v>
      </c>
      <c r="BC1376" s="2">
        <f t="shared" si="523"/>
        <v>0</v>
      </c>
      <c r="BD1376" s="2">
        <f t="shared" si="524"/>
        <v>0</v>
      </c>
      <c r="BE1376" s="2">
        <f t="shared" si="525"/>
        <v>0</v>
      </c>
      <c r="BF1376" s="2">
        <f t="shared" si="526"/>
        <v>0</v>
      </c>
      <c r="BG1376" s="2">
        <f t="shared" si="527"/>
        <v>0</v>
      </c>
      <c r="BH1376" s="2">
        <f t="shared" si="528"/>
        <v>0</v>
      </c>
    </row>
    <row r="1377" spans="1:60" x14ac:dyDescent="0.25">
      <c r="A1377" s="1" t="s">
        <v>378</v>
      </c>
      <c r="B1377" s="1" t="s">
        <v>192</v>
      </c>
      <c r="C1377" s="1" t="s">
        <v>341</v>
      </c>
      <c r="D1377" s="1" t="s">
        <v>509</v>
      </c>
      <c r="E1377" s="1" t="s">
        <v>193</v>
      </c>
      <c r="F1377" s="1" t="s">
        <v>194</v>
      </c>
      <c r="G1377" s="1" t="s">
        <v>144</v>
      </c>
      <c r="H1377" s="1" t="s">
        <v>17</v>
      </c>
      <c r="I1377" s="1" t="s">
        <v>465</v>
      </c>
      <c r="J1377" s="1" t="s">
        <v>56</v>
      </c>
      <c r="K1377" s="1" t="s">
        <v>16</v>
      </c>
      <c r="L1377" s="1" t="s">
        <v>19</v>
      </c>
      <c r="M1377" s="2" t="str">
        <f t="shared" si="509"/>
        <v>UK9006111</v>
      </c>
      <c r="N1377" s="2" t="str">
        <f t="shared" si="510"/>
        <v>Humber Estuary</v>
      </c>
      <c r="O1377" s="2" t="str">
        <f t="shared" si="511"/>
        <v>SPA</v>
      </c>
      <c r="P1377" s="2" t="str">
        <f t="shared" si="512"/>
        <v>A2.2</v>
      </c>
      <c r="Q1377"/>
      <c r="R1377"/>
      <c r="S1377"/>
      <c r="T1377"/>
      <c r="U1377" s="9">
        <f t="shared" si="513"/>
        <v>0</v>
      </c>
      <c r="V1377" s="9">
        <f t="shared" si="514"/>
        <v>0</v>
      </c>
      <c r="W1377" s="9">
        <f t="shared" si="515"/>
        <v>0</v>
      </c>
      <c r="X1377" s="9">
        <f t="shared" si="516"/>
        <v>0</v>
      </c>
      <c r="Y1377" s="9">
        <f t="shared" si="517"/>
        <v>0</v>
      </c>
      <c r="Z1377" s="9">
        <f t="shared" si="518"/>
        <v>0</v>
      </c>
      <c r="AA1377" s="9">
        <f t="shared" si="519"/>
        <v>0</v>
      </c>
      <c r="AB1377" s="9">
        <f t="shared" si="520"/>
        <v>0</v>
      </c>
      <c r="AN1377" s="10" t="str">
        <f t="shared" si="505"/>
        <v/>
      </c>
      <c r="AO1377" s="10">
        <f t="shared" si="506"/>
        <v>0</v>
      </c>
      <c r="AP1377" s="9" t="str">
        <f>IFERROR(VLOOKUP($AN1377,'Introduction probability'!$A$1:$L$128,5,FALSE),"0")</f>
        <v>0</v>
      </c>
      <c r="AQ1377" s="9" t="str">
        <f>IFERROR(VLOOKUP($AN1377,'Introduction probability'!$A$1:$L$128,6,FALSE),"0")</f>
        <v>0</v>
      </c>
      <c r="AR1377" s="9" t="str">
        <f>IFERROR(VLOOKUP($AN1377,'Introduction probability'!$A$1:$L$128,7,FALSE),"0")</f>
        <v>0</v>
      </c>
      <c r="AS1377" s="9" t="str">
        <f>IFERROR(VLOOKUP($AN1377,'Introduction probability'!$A$1:$L$128,8,FALSE),"0")</f>
        <v>0</v>
      </c>
      <c r="AT1377" s="9" t="str">
        <f>IFERROR(VLOOKUP($AN1377,'Introduction probability'!$A$1:$L$128,9,FALSE),"0")</f>
        <v>0</v>
      </c>
      <c r="AU1377" s="9" t="str">
        <f>IFERROR(VLOOKUP($AN1377,'Introduction probability'!$A$1:$L$128,10,FALSE),"0")</f>
        <v>0</v>
      </c>
      <c r="AV1377" s="9" t="str">
        <f>IFERROR(VLOOKUP($AN1377,'Introduction probability'!$A$1:$L$128,11,FALSE),"0")</f>
        <v>0</v>
      </c>
      <c r="AW1377" s="9" t="str">
        <f>IFERROR(VLOOKUP($AN1377,'Introduction probability'!$A$1:$L$128,12,FALSE),"0")</f>
        <v>0</v>
      </c>
      <c r="AY1377" s="2">
        <f t="shared" si="507"/>
        <v>0</v>
      </c>
      <c r="AZ1377" s="2">
        <f t="shared" si="508"/>
        <v>0</v>
      </c>
      <c r="BA1377" s="2">
        <f t="shared" si="521"/>
        <v>0</v>
      </c>
      <c r="BB1377" s="2">
        <f t="shared" si="522"/>
        <v>0</v>
      </c>
      <c r="BC1377" s="2">
        <f t="shared" si="523"/>
        <v>0</v>
      </c>
      <c r="BD1377" s="2">
        <f t="shared" si="524"/>
        <v>0</v>
      </c>
      <c r="BE1377" s="2">
        <f t="shared" si="525"/>
        <v>0</v>
      </c>
      <c r="BF1377" s="2">
        <f t="shared" si="526"/>
        <v>0</v>
      </c>
      <c r="BG1377" s="2">
        <f t="shared" si="527"/>
        <v>0</v>
      </c>
      <c r="BH1377" s="2">
        <f t="shared" si="528"/>
        <v>0</v>
      </c>
    </row>
    <row r="1378" spans="1:60" x14ac:dyDescent="0.25">
      <c r="A1378" s="1" t="s">
        <v>378</v>
      </c>
      <c r="B1378" s="1" t="s">
        <v>192</v>
      </c>
      <c r="C1378" s="1" t="s">
        <v>341</v>
      </c>
      <c r="D1378" s="1" t="s">
        <v>509</v>
      </c>
      <c r="E1378" s="1" t="s">
        <v>193</v>
      </c>
      <c r="F1378" s="1" t="s">
        <v>194</v>
      </c>
      <c r="G1378" s="1" t="s">
        <v>144</v>
      </c>
      <c r="H1378" s="1" t="s">
        <v>17</v>
      </c>
      <c r="I1378" s="1" t="s">
        <v>597</v>
      </c>
      <c r="J1378" s="1" t="s">
        <v>188</v>
      </c>
      <c r="K1378" s="1" t="s">
        <v>16</v>
      </c>
      <c r="L1378" s="1" t="s">
        <v>19</v>
      </c>
      <c r="M1378" s="2" t="str">
        <f t="shared" si="509"/>
        <v>UK9006111</v>
      </c>
      <c r="N1378" s="2" t="str">
        <f t="shared" si="510"/>
        <v>Humber Estuary</v>
      </c>
      <c r="O1378" s="2" t="str">
        <f t="shared" si="511"/>
        <v>SPA</v>
      </c>
      <c r="P1378" s="2" t="str">
        <f t="shared" si="512"/>
        <v>A2.61</v>
      </c>
      <c r="Q1378"/>
      <c r="R1378"/>
      <c r="S1378"/>
      <c r="T1378"/>
      <c r="U1378" s="9">
        <f t="shared" si="513"/>
        <v>0</v>
      </c>
      <c r="V1378" s="9">
        <f t="shared" si="514"/>
        <v>0</v>
      </c>
      <c r="W1378" s="9">
        <f t="shared" si="515"/>
        <v>0</v>
      </c>
      <c r="X1378" s="9">
        <f t="shared" si="516"/>
        <v>0</v>
      </c>
      <c r="Y1378" s="9">
        <f t="shared" si="517"/>
        <v>0</v>
      </c>
      <c r="Z1378" s="9">
        <f t="shared" si="518"/>
        <v>0</v>
      </c>
      <c r="AA1378" s="9">
        <f t="shared" si="519"/>
        <v>0</v>
      </c>
      <c r="AB1378" s="9">
        <f t="shared" si="520"/>
        <v>0</v>
      </c>
      <c r="AN1378" s="10" t="str">
        <f t="shared" si="505"/>
        <v/>
      </c>
      <c r="AO1378" s="10">
        <f t="shared" si="506"/>
        <v>0</v>
      </c>
      <c r="AP1378" s="9" t="str">
        <f>IFERROR(VLOOKUP($AN1378,'Introduction probability'!$A$1:$L$128,5,FALSE),"0")</f>
        <v>0</v>
      </c>
      <c r="AQ1378" s="9" t="str">
        <f>IFERROR(VLOOKUP($AN1378,'Introduction probability'!$A$1:$L$128,6,FALSE),"0")</f>
        <v>0</v>
      </c>
      <c r="AR1378" s="9" t="str">
        <f>IFERROR(VLOOKUP($AN1378,'Introduction probability'!$A$1:$L$128,7,FALSE),"0")</f>
        <v>0</v>
      </c>
      <c r="AS1378" s="9" t="str">
        <f>IFERROR(VLOOKUP($AN1378,'Introduction probability'!$A$1:$L$128,8,FALSE),"0")</f>
        <v>0</v>
      </c>
      <c r="AT1378" s="9" t="str">
        <f>IFERROR(VLOOKUP($AN1378,'Introduction probability'!$A$1:$L$128,9,FALSE),"0")</f>
        <v>0</v>
      </c>
      <c r="AU1378" s="9" t="str">
        <f>IFERROR(VLOOKUP($AN1378,'Introduction probability'!$A$1:$L$128,10,FALSE),"0")</f>
        <v>0</v>
      </c>
      <c r="AV1378" s="9" t="str">
        <f>IFERROR(VLOOKUP($AN1378,'Introduction probability'!$A$1:$L$128,11,FALSE),"0")</f>
        <v>0</v>
      </c>
      <c r="AW1378" s="9" t="str">
        <f>IFERROR(VLOOKUP($AN1378,'Introduction probability'!$A$1:$L$128,12,FALSE),"0")</f>
        <v>0</v>
      </c>
      <c r="AY1378" s="2">
        <f t="shared" si="507"/>
        <v>0</v>
      </c>
      <c r="AZ1378" s="2">
        <f t="shared" si="508"/>
        <v>0</v>
      </c>
      <c r="BA1378" s="2">
        <f t="shared" si="521"/>
        <v>0</v>
      </c>
      <c r="BB1378" s="2">
        <f t="shared" si="522"/>
        <v>0</v>
      </c>
      <c r="BC1378" s="2">
        <f t="shared" si="523"/>
        <v>0</v>
      </c>
      <c r="BD1378" s="2">
        <f t="shared" si="524"/>
        <v>0</v>
      </c>
      <c r="BE1378" s="2">
        <f t="shared" si="525"/>
        <v>0</v>
      </c>
      <c r="BF1378" s="2">
        <f t="shared" si="526"/>
        <v>0</v>
      </c>
      <c r="BG1378" s="2">
        <f t="shared" si="527"/>
        <v>0</v>
      </c>
      <c r="BH1378" s="2">
        <f t="shared" si="528"/>
        <v>0</v>
      </c>
    </row>
    <row r="1379" spans="1:60" x14ac:dyDescent="0.25">
      <c r="A1379" s="1" t="s">
        <v>378</v>
      </c>
      <c r="B1379" s="1" t="s">
        <v>192</v>
      </c>
      <c r="C1379" s="1" t="s">
        <v>341</v>
      </c>
      <c r="D1379" s="1" t="s">
        <v>509</v>
      </c>
      <c r="E1379" s="1" t="s">
        <v>193</v>
      </c>
      <c r="F1379" s="1" t="s">
        <v>194</v>
      </c>
      <c r="G1379" s="1" t="s">
        <v>144</v>
      </c>
      <c r="H1379" s="1" t="s">
        <v>17</v>
      </c>
      <c r="I1379" s="1" t="s">
        <v>543</v>
      </c>
      <c r="J1379" s="1" t="s">
        <v>148</v>
      </c>
      <c r="K1379" s="1" t="s">
        <v>16</v>
      </c>
      <c r="L1379" s="1" t="s">
        <v>146</v>
      </c>
      <c r="M1379" s="2" t="str">
        <f t="shared" si="509"/>
        <v>UK9006111</v>
      </c>
      <c r="N1379" s="2" t="str">
        <f t="shared" si="510"/>
        <v>Humber Estuary</v>
      </c>
      <c r="O1379" s="2" t="str">
        <f t="shared" si="511"/>
        <v>SPA</v>
      </c>
      <c r="P1379" s="2" t="str">
        <f t="shared" si="512"/>
        <v>H1310</v>
      </c>
      <c r="Q1379"/>
      <c r="R1379"/>
      <c r="S1379"/>
      <c r="T1379"/>
      <c r="U1379" s="9">
        <f t="shared" si="513"/>
        <v>0</v>
      </c>
      <c r="V1379" s="9">
        <f t="shared" si="514"/>
        <v>0</v>
      </c>
      <c r="W1379" s="9">
        <f t="shared" si="515"/>
        <v>0</v>
      </c>
      <c r="X1379" s="9">
        <f t="shared" si="516"/>
        <v>0</v>
      </c>
      <c r="Y1379" s="9">
        <f t="shared" si="517"/>
        <v>0</v>
      </c>
      <c r="Z1379" s="9">
        <f t="shared" si="518"/>
        <v>0</v>
      </c>
      <c r="AA1379" s="9">
        <f t="shared" si="519"/>
        <v>0</v>
      </c>
      <c r="AB1379" s="9">
        <f t="shared" si="520"/>
        <v>0</v>
      </c>
      <c r="AN1379" s="10" t="str">
        <f t="shared" si="505"/>
        <v/>
      </c>
      <c r="AO1379" s="10">
        <f t="shared" si="506"/>
        <v>0</v>
      </c>
      <c r="AP1379" s="9" t="str">
        <f>IFERROR(VLOOKUP($AN1379,'Introduction probability'!$A$1:$L$128,5,FALSE),"0")</f>
        <v>0</v>
      </c>
      <c r="AQ1379" s="9" t="str">
        <f>IFERROR(VLOOKUP($AN1379,'Introduction probability'!$A$1:$L$128,6,FALSE),"0")</f>
        <v>0</v>
      </c>
      <c r="AR1379" s="9" t="str">
        <f>IFERROR(VLOOKUP($AN1379,'Introduction probability'!$A$1:$L$128,7,FALSE),"0")</f>
        <v>0</v>
      </c>
      <c r="AS1379" s="9" t="str">
        <f>IFERROR(VLOOKUP($AN1379,'Introduction probability'!$A$1:$L$128,8,FALSE),"0")</f>
        <v>0</v>
      </c>
      <c r="AT1379" s="9" t="str">
        <f>IFERROR(VLOOKUP($AN1379,'Introduction probability'!$A$1:$L$128,9,FALSE),"0")</f>
        <v>0</v>
      </c>
      <c r="AU1379" s="9" t="str">
        <f>IFERROR(VLOOKUP($AN1379,'Introduction probability'!$A$1:$L$128,10,FALSE),"0")</f>
        <v>0</v>
      </c>
      <c r="AV1379" s="9" t="str">
        <f>IFERROR(VLOOKUP($AN1379,'Introduction probability'!$A$1:$L$128,11,FALSE),"0")</f>
        <v>0</v>
      </c>
      <c r="AW1379" s="9" t="str">
        <f>IFERROR(VLOOKUP($AN1379,'Introduction probability'!$A$1:$L$128,12,FALSE),"0")</f>
        <v>0</v>
      </c>
      <c r="AY1379" s="2">
        <f t="shared" si="507"/>
        <v>0</v>
      </c>
      <c r="AZ1379" s="2">
        <f t="shared" si="508"/>
        <v>0</v>
      </c>
      <c r="BA1379" s="2">
        <f t="shared" si="521"/>
        <v>0</v>
      </c>
      <c r="BB1379" s="2">
        <f t="shared" si="522"/>
        <v>0</v>
      </c>
      <c r="BC1379" s="2">
        <f t="shared" si="523"/>
        <v>0</v>
      </c>
      <c r="BD1379" s="2">
        <f t="shared" si="524"/>
        <v>0</v>
      </c>
      <c r="BE1379" s="2">
        <f t="shared" si="525"/>
        <v>0</v>
      </c>
      <c r="BF1379" s="2">
        <f t="shared" si="526"/>
        <v>0</v>
      </c>
      <c r="BG1379" s="2">
        <f t="shared" si="527"/>
        <v>0</v>
      </c>
      <c r="BH1379" s="2">
        <f t="shared" si="528"/>
        <v>0</v>
      </c>
    </row>
    <row r="1380" spans="1:60" x14ac:dyDescent="0.25">
      <c r="A1380" s="1" t="s">
        <v>378</v>
      </c>
      <c r="B1380" s="1" t="s">
        <v>192</v>
      </c>
      <c r="C1380" s="1" t="s">
        <v>341</v>
      </c>
      <c r="D1380" s="1" t="s">
        <v>510</v>
      </c>
      <c r="E1380" s="1" t="s">
        <v>195</v>
      </c>
      <c r="F1380" s="1" t="s">
        <v>196</v>
      </c>
      <c r="G1380" s="1" t="s">
        <v>144</v>
      </c>
      <c r="H1380" s="1" t="s">
        <v>17</v>
      </c>
      <c r="I1380" s="1" t="s">
        <v>530</v>
      </c>
      <c r="J1380" s="1" t="s">
        <v>145</v>
      </c>
      <c r="K1380" s="1" t="s">
        <v>16</v>
      </c>
      <c r="L1380" s="1" t="s">
        <v>146</v>
      </c>
      <c r="M1380" s="2" t="str">
        <f t="shared" si="509"/>
        <v>UK9006111</v>
      </c>
      <c r="N1380" s="2" t="str">
        <f t="shared" si="510"/>
        <v>Humber Estuary</v>
      </c>
      <c r="O1380" s="2" t="str">
        <f t="shared" si="511"/>
        <v>SPA</v>
      </c>
      <c r="P1380" s="2" t="str">
        <f t="shared" si="512"/>
        <v>H1330</v>
      </c>
      <c r="Q1380"/>
      <c r="R1380"/>
      <c r="S1380"/>
      <c r="T1380"/>
      <c r="U1380" s="9">
        <f t="shared" si="513"/>
        <v>0</v>
      </c>
      <c r="V1380" s="9">
        <f t="shared" si="514"/>
        <v>0</v>
      </c>
      <c r="W1380" s="9">
        <f t="shared" si="515"/>
        <v>0</v>
      </c>
      <c r="X1380" s="9">
        <f t="shared" si="516"/>
        <v>0</v>
      </c>
      <c r="Y1380" s="9">
        <f t="shared" si="517"/>
        <v>0</v>
      </c>
      <c r="Z1380" s="9">
        <f t="shared" si="518"/>
        <v>0</v>
      </c>
      <c r="AA1380" s="9">
        <f t="shared" si="519"/>
        <v>0</v>
      </c>
      <c r="AB1380" s="9">
        <f t="shared" si="520"/>
        <v>0</v>
      </c>
      <c r="AN1380" s="10" t="str">
        <f t="shared" si="505"/>
        <v/>
      </c>
      <c r="AO1380" s="10">
        <f t="shared" si="506"/>
        <v>0</v>
      </c>
      <c r="AP1380" s="9" t="str">
        <f>IFERROR(VLOOKUP($AN1380,'Introduction probability'!$A$1:$L$128,5,FALSE),"0")</f>
        <v>0</v>
      </c>
      <c r="AQ1380" s="9" t="str">
        <f>IFERROR(VLOOKUP($AN1380,'Introduction probability'!$A$1:$L$128,6,FALSE),"0")</f>
        <v>0</v>
      </c>
      <c r="AR1380" s="9" t="str">
        <f>IFERROR(VLOOKUP($AN1380,'Introduction probability'!$A$1:$L$128,7,FALSE),"0")</f>
        <v>0</v>
      </c>
      <c r="AS1380" s="9" t="str">
        <f>IFERROR(VLOOKUP($AN1380,'Introduction probability'!$A$1:$L$128,8,FALSE),"0")</f>
        <v>0</v>
      </c>
      <c r="AT1380" s="9" t="str">
        <f>IFERROR(VLOOKUP($AN1380,'Introduction probability'!$A$1:$L$128,9,FALSE),"0")</f>
        <v>0</v>
      </c>
      <c r="AU1380" s="9" t="str">
        <f>IFERROR(VLOOKUP($AN1380,'Introduction probability'!$A$1:$L$128,10,FALSE),"0")</f>
        <v>0</v>
      </c>
      <c r="AV1380" s="9" t="str">
        <f>IFERROR(VLOOKUP($AN1380,'Introduction probability'!$A$1:$L$128,11,FALSE),"0")</f>
        <v>0</v>
      </c>
      <c r="AW1380" s="9" t="str">
        <f>IFERROR(VLOOKUP($AN1380,'Introduction probability'!$A$1:$L$128,12,FALSE),"0")</f>
        <v>0</v>
      </c>
      <c r="AY1380" s="2">
        <f t="shared" si="507"/>
        <v>0</v>
      </c>
      <c r="AZ1380" s="2">
        <f t="shared" si="508"/>
        <v>0</v>
      </c>
      <c r="BA1380" s="2">
        <f t="shared" si="521"/>
        <v>0</v>
      </c>
      <c r="BB1380" s="2">
        <f t="shared" si="522"/>
        <v>0</v>
      </c>
      <c r="BC1380" s="2">
        <f t="shared" si="523"/>
        <v>0</v>
      </c>
      <c r="BD1380" s="2">
        <f t="shared" si="524"/>
        <v>0</v>
      </c>
      <c r="BE1380" s="2">
        <f t="shared" si="525"/>
        <v>0</v>
      </c>
      <c r="BF1380" s="2">
        <f t="shared" si="526"/>
        <v>0</v>
      </c>
      <c r="BG1380" s="2">
        <f t="shared" si="527"/>
        <v>0</v>
      </c>
      <c r="BH1380" s="2">
        <f t="shared" si="528"/>
        <v>0</v>
      </c>
    </row>
    <row r="1381" spans="1:60" x14ac:dyDescent="0.25">
      <c r="A1381" s="1" t="s">
        <v>378</v>
      </c>
      <c r="B1381" s="1" t="s">
        <v>192</v>
      </c>
      <c r="C1381" s="1" t="s">
        <v>341</v>
      </c>
      <c r="D1381" s="1" t="s">
        <v>510</v>
      </c>
      <c r="E1381" s="1" t="s">
        <v>195</v>
      </c>
      <c r="F1381" s="1" t="s">
        <v>196</v>
      </c>
      <c r="G1381" s="1" t="s">
        <v>144</v>
      </c>
      <c r="H1381" s="1" t="s">
        <v>17</v>
      </c>
      <c r="I1381" s="1" t="s">
        <v>536</v>
      </c>
      <c r="J1381" s="1" t="s">
        <v>147</v>
      </c>
      <c r="K1381" s="1" t="s">
        <v>16</v>
      </c>
      <c r="L1381" s="1" t="s">
        <v>146</v>
      </c>
      <c r="M1381" s="2" t="str">
        <f t="shared" si="509"/>
        <v>UK9006111</v>
      </c>
      <c r="N1381" s="2" t="str">
        <f t="shared" si="510"/>
        <v>Humber Estuary</v>
      </c>
      <c r="O1381" s="2" t="str">
        <f t="shared" si="511"/>
        <v>SPA</v>
      </c>
      <c r="P1381" s="2" t="str">
        <f t="shared" si="512"/>
        <v>H1150</v>
      </c>
      <c r="Q1381"/>
      <c r="R1381"/>
      <c r="S1381"/>
      <c r="T1381"/>
      <c r="U1381" s="9">
        <f t="shared" si="513"/>
        <v>0</v>
      </c>
      <c r="V1381" s="9">
        <f t="shared" si="514"/>
        <v>0</v>
      </c>
      <c r="W1381" s="9">
        <f t="shared" si="515"/>
        <v>0</v>
      </c>
      <c r="X1381" s="9">
        <f t="shared" si="516"/>
        <v>0</v>
      </c>
      <c r="Y1381" s="9">
        <f t="shared" si="517"/>
        <v>0</v>
      </c>
      <c r="Z1381" s="9">
        <f t="shared" si="518"/>
        <v>0</v>
      </c>
      <c r="AA1381" s="9">
        <f t="shared" si="519"/>
        <v>0</v>
      </c>
      <c r="AB1381" s="9">
        <f t="shared" si="520"/>
        <v>0</v>
      </c>
      <c r="AN1381" s="10" t="str">
        <f t="shared" si="505"/>
        <v/>
      </c>
      <c r="AO1381" s="10">
        <f t="shared" si="506"/>
        <v>0</v>
      </c>
      <c r="AP1381" s="9" t="str">
        <f>IFERROR(VLOOKUP($AN1381,'Introduction probability'!$A$1:$L$128,5,FALSE),"0")</f>
        <v>0</v>
      </c>
      <c r="AQ1381" s="9" t="str">
        <f>IFERROR(VLOOKUP($AN1381,'Introduction probability'!$A$1:$L$128,6,FALSE),"0")</f>
        <v>0</v>
      </c>
      <c r="AR1381" s="9" t="str">
        <f>IFERROR(VLOOKUP($AN1381,'Introduction probability'!$A$1:$L$128,7,FALSE),"0")</f>
        <v>0</v>
      </c>
      <c r="AS1381" s="9" t="str">
        <f>IFERROR(VLOOKUP($AN1381,'Introduction probability'!$A$1:$L$128,8,FALSE),"0")</f>
        <v>0</v>
      </c>
      <c r="AT1381" s="9" t="str">
        <f>IFERROR(VLOOKUP($AN1381,'Introduction probability'!$A$1:$L$128,9,FALSE),"0")</f>
        <v>0</v>
      </c>
      <c r="AU1381" s="9" t="str">
        <f>IFERROR(VLOOKUP($AN1381,'Introduction probability'!$A$1:$L$128,10,FALSE),"0")</f>
        <v>0</v>
      </c>
      <c r="AV1381" s="9" t="str">
        <f>IFERROR(VLOOKUP($AN1381,'Introduction probability'!$A$1:$L$128,11,FALSE),"0")</f>
        <v>0</v>
      </c>
      <c r="AW1381" s="9" t="str">
        <f>IFERROR(VLOOKUP($AN1381,'Introduction probability'!$A$1:$L$128,12,FALSE),"0")</f>
        <v>0</v>
      </c>
      <c r="AY1381" s="2">
        <f t="shared" si="507"/>
        <v>0</v>
      </c>
      <c r="AZ1381" s="2">
        <f t="shared" si="508"/>
        <v>0</v>
      </c>
      <c r="BA1381" s="2">
        <f t="shared" si="521"/>
        <v>0</v>
      </c>
      <c r="BB1381" s="2">
        <f t="shared" si="522"/>
        <v>0</v>
      </c>
      <c r="BC1381" s="2">
        <f t="shared" si="523"/>
        <v>0</v>
      </c>
      <c r="BD1381" s="2">
        <f t="shared" si="524"/>
        <v>0</v>
      </c>
      <c r="BE1381" s="2">
        <f t="shared" si="525"/>
        <v>0</v>
      </c>
      <c r="BF1381" s="2">
        <f t="shared" si="526"/>
        <v>0</v>
      </c>
      <c r="BG1381" s="2">
        <f t="shared" si="527"/>
        <v>0</v>
      </c>
      <c r="BH1381" s="2">
        <f t="shared" si="528"/>
        <v>0</v>
      </c>
    </row>
    <row r="1382" spans="1:60" x14ac:dyDescent="0.25">
      <c r="A1382" s="1" t="s">
        <v>378</v>
      </c>
      <c r="B1382" s="1" t="s">
        <v>192</v>
      </c>
      <c r="C1382" s="1" t="s">
        <v>341</v>
      </c>
      <c r="D1382" s="1" t="s">
        <v>510</v>
      </c>
      <c r="E1382" s="1" t="s">
        <v>195</v>
      </c>
      <c r="F1382" s="1" t="s">
        <v>196</v>
      </c>
      <c r="G1382" s="1" t="s">
        <v>144</v>
      </c>
      <c r="H1382" s="1" t="s">
        <v>17</v>
      </c>
      <c r="I1382" s="1" t="s">
        <v>596</v>
      </c>
      <c r="J1382" s="1" t="s">
        <v>187</v>
      </c>
      <c r="K1382" s="1" t="s">
        <v>16</v>
      </c>
      <c r="L1382" s="1" t="s">
        <v>146</v>
      </c>
      <c r="M1382" s="2" t="str">
        <f t="shared" si="509"/>
        <v>UK9006111</v>
      </c>
      <c r="N1382" s="2" t="str">
        <f t="shared" si="510"/>
        <v>Humber Estuary</v>
      </c>
      <c r="O1382" s="2" t="str">
        <f t="shared" si="511"/>
        <v>SPA</v>
      </c>
      <c r="P1382" s="2" t="str">
        <f t="shared" si="512"/>
        <v>SH_2</v>
      </c>
      <c r="Q1382"/>
      <c r="R1382"/>
      <c r="S1382"/>
      <c r="T1382"/>
      <c r="U1382" s="9">
        <f t="shared" si="513"/>
        <v>0</v>
      </c>
      <c r="V1382" s="9">
        <f t="shared" si="514"/>
        <v>0</v>
      </c>
      <c r="W1382" s="9">
        <f t="shared" si="515"/>
        <v>0</v>
      </c>
      <c r="X1382" s="9">
        <f t="shared" si="516"/>
        <v>0</v>
      </c>
      <c r="Y1382" s="9">
        <f t="shared" si="517"/>
        <v>0</v>
      </c>
      <c r="Z1382" s="9">
        <f t="shared" si="518"/>
        <v>0</v>
      </c>
      <c r="AA1382" s="9">
        <f t="shared" si="519"/>
        <v>0</v>
      </c>
      <c r="AB1382" s="9">
        <f t="shared" si="520"/>
        <v>0</v>
      </c>
      <c r="AN1382" s="10" t="str">
        <f t="shared" si="505"/>
        <v/>
      </c>
      <c r="AO1382" s="10">
        <f t="shared" si="506"/>
        <v>0</v>
      </c>
      <c r="AP1382" s="9" t="str">
        <f>IFERROR(VLOOKUP($AN1382,'Introduction probability'!$A$1:$L$128,5,FALSE),"0")</f>
        <v>0</v>
      </c>
      <c r="AQ1382" s="9" t="str">
        <f>IFERROR(VLOOKUP($AN1382,'Introduction probability'!$A$1:$L$128,6,FALSE),"0")</f>
        <v>0</v>
      </c>
      <c r="AR1382" s="9" t="str">
        <f>IFERROR(VLOOKUP($AN1382,'Introduction probability'!$A$1:$L$128,7,FALSE),"0")</f>
        <v>0</v>
      </c>
      <c r="AS1382" s="9" t="str">
        <f>IFERROR(VLOOKUP($AN1382,'Introduction probability'!$A$1:$L$128,8,FALSE),"0")</f>
        <v>0</v>
      </c>
      <c r="AT1382" s="9" t="str">
        <f>IFERROR(VLOOKUP($AN1382,'Introduction probability'!$A$1:$L$128,9,FALSE),"0")</f>
        <v>0</v>
      </c>
      <c r="AU1382" s="9" t="str">
        <f>IFERROR(VLOOKUP($AN1382,'Introduction probability'!$A$1:$L$128,10,FALSE),"0")</f>
        <v>0</v>
      </c>
      <c r="AV1382" s="9" t="str">
        <f>IFERROR(VLOOKUP($AN1382,'Introduction probability'!$A$1:$L$128,11,FALSE),"0")</f>
        <v>0</v>
      </c>
      <c r="AW1382" s="9" t="str">
        <f>IFERROR(VLOOKUP($AN1382,'Introduction probability'!$A$1:$L$128,12,FALSE),"0")</f>
        <v>0</v>
      </c>
      <c r="AY1382" s="2">
        <f t="shared" si="507"/>
        <v>0</v>
      </c>
      <c r="AZ1382" s="2">
        <f t="shared" si="508"/>
        <v>0</v>
      </c>
      <c r="BA1382" s="2">
        <f t="shared" si="521"/>
        <v>0</v>
      </c>
      <c r="BB1382" s="2">
        <f t="shared" si="522"/>
        <v>0</v>
      </c>
      <c r="BC1382" s="2">
        <f t="shared" si="523"/>
        <v>0</v>
      </c>
      <c r="BD1382" s="2">
        <f t="shared" si="524"/>
        <v>0</v>
      </c>
      <c r="BE1382" s="2">
        <f t="shared" si="525"/>
        <v>0</v>
      </c>
      <c r="BF1382" s="2">
        <f t="shared" si="526"/>
        <v>0</v>
      </c>
      <c r="BG1382" s="2">
        <f t="shared" si="527"/>
        <v>0</v>
      </c>
      <c r="BH1382" s="2">
        <f t="shared" si="528"/>
        <v>0</v>
      </c>
    </row>
    <row r="1383" spans="1:60" x14ac:dyDescent="0.25">
      <c r="A1383" s="1" t="s">
        <v>378</v>
      </c>
      <c r="B1383" s="1" t="s">
        <v>192</v>
      </c>
      <c r="C1383" s="1" t="s">
        <v>341</v>
      </c>
      <c r="D1383" s="1" t="s">
        <v>510</v>
      </c>
      <c r="E1383" s="1" t="s">
        <v>195</v>
      </c>
      <c r="F1383" s="1" t="s">
        <v>196</v>
      </c>
      <c r="G1383" s="1" t="s">
        <v>144</v>
      </c>
      <c r="H1383" s="1" t="s">
        <v>17</v>
      </c>
      <c r="I1383" s="1" t="s">
        <v>459</v>
      </c>
      <c r="J1383" s="1" t="s">
        <v>46</v>
      </c>
      <c r="K1383" s="1" t="s">
        <v>16</v>
      </c>
      <c r="L1383" s="1" t="s">
        <v>19</v>
      </c>
      <c r="M1383" s="2" t="str">
        <f t="shared" si="509"/>
        <v>UK9006111</v>
      </c>
      <c r="N1383" s="2" t="str">
        <f t="shared" si="510"/>
        <v>Humber Estuary</v>
      </c>
      <c r="O1383" s="2" t="str">
        <f t="shared" si="511"/>
        <v>SPA</v>
      </c>
      <c r="P1383" s="2" t="str">
        <f t="shared" si="512"/>
        <v>A2.4</v>
      </c>
      <c r="Q1383"/>
      <c r="R1383"/>
      <c r="S1383"/>
      <c r="T1383"/>
      <c r="U1383" s="9">
        <f t="shared" si="513"/>
        <v>0</v>
      </c>
      <c r="V1383" s="9">
        <f t="shared" si="514"/>
        <v>0</v>
      </c>
      <c r="W1383" s="9">
        <f t="shared" si="515"/>
        <v>0</v>
      </c>
      <c r="X1383" s="9">
        <f t="shared" si="516"/>
        <v>0</v>
      </c>
      <c r="Y1383" s="9">
        <f t="shared" si="517"/>
        <v>0</v>
      </c>
      <c r="Z1383" s="9">
        <f t="shared" si="518"/>
        <v>0</v>
      </c>
      <c r="AA1383" s="9">
        <f t="shared" si="519"/>
        <v>0</v>
      </c>
      <c r="AB1383" s="9">
        <f t="shared" si="520"/>
        <v>0</v>
      </c>
      <c r="AN1383" s="10" t="str">
        <f t="shared" si="505"/>
        <v/>
      </c>
      <c r="AO1383" s="10">
        <f t="shared" si="506"/>
        <v>0</v>
      </c>
      <c r="AP1383" s="9" t="str">
        <f>IFERROR(VLOOKUP($AN1383,'Introduction probability'!$A$1:$L$128,5,FALSE),"0")</f>
        <v>0</v>
      </c>
      <c r="AQ1383" s="9" t="str">
        <f>IFERROR(VLOOKUP($AN1383,'Introduction probability'!$A$1:$L$128,6,FALSE),"0")</f>
        <v>0</v>
      </c>
      <c r="AR1383" s="9" t="str">
        <f>IFERROR(VLOOKUP($AN1383,'Introduction probability'!$A$1:$L$128,7,FALSE),"0")</f>
        <v>0</v>
      </c>
      <c r="AS1383" s="9" t="str">
        <f>IFERROR(VLOOKUP($AN1383,'Introduction probability'!$A$1:$L$128,8,FALSE),"0")</f>
        <v>0</v>
      </c>
      <c r="AT1383" s="9" t="str">
        <f>IFERROR(VLOOKUP($AN1383,'Introduction probability'!$A$1:$L$128,9,FALSE),"0")</f>
        <v>0</v>
      </c>
      <c r="AU1383" s="9" t="str">
        <f>IFERROR(VLOOKUP($AN1383,'Introduction probability'!$A$1:$L$128,10,FALSE),"0")</f>
        <v>0</v>
      </c>
      <c r="AV1383" s="9" t="str">
        <f>IFERROR(VLOOKUP($AN1383,'Introduction probability'!$A$1:$L$128,11,FALSE),"0")</f>
        <v>0</v>
      </c>
      <c r="AW1383" s="9" t="str">
        <f>IFERROR(VLOOKUP($AN1383,'Introduction probability'!$A$1:$L$128,12,FALSE),"0")</f>
        <v>0</v>
      </c>
      <c r="AY1383" s="2">
        <f t="shared" si="507"/>
        <v>0</v>
      </c>
      <c r="AZ1383" s="2">
        <f t="shared" si="508"/>
        <v>0</v>
      </c>
      <c r="BA1383" s="2">
        <f t="shared" si="521"/>
        <v>0</v>
      </c>
      <c r="BB1383" s="2">
        <f t="shared" si="522"/>
        <v>0</v>
      </c>
      <c r="BC1383" s="2">
        <f t="shared" si="523"/>
        <v>0</v>
      </c>
      <c r="BD1383" s="2">
        <f t="shared" si="524"/>
        <v>0</v>
      </c>
      <c r="BE1383" s="2">
        <f t="shared" si="525"/>
        <v>0</v>
      </c>
      <c r="BF1383" s="2">
        <f t="shared" si="526"/>
        <v>0</v>
      </c>
      <c r="BG1383" s="2">
        <f t="shared" si="527"/>
        <v>0</v>
      </c>
      <c r="BH1383" s="2">
        <f t="shared" si="528"/>
        <v>0</v>
      </c>
    </row>
    <row r="1384" spans="1:60" x14ac:dyDescent="0.25">
      <c r="A1384" s="1" t="s">
        <v>378</v>
      </c>
      <c r="B1384" s="1" t="s">
        <v>192</v>
      </c>
      <c r="C1384" s="1" t="s">
        <v>341</v>
      </c>
      <c r="D1384" s="1" t="s">
        <v>510</v>
      </c>
      <c r="E1384" s="1" t="s">
        <v>195</v>
      </c>
      <c r="F1384" s="1" t="s">
        <v>196</v>
      </c>
      <c r="G1384" s="1" t="s">
        <v>144</v>
      </c>
      <c r="H1384" s="1" t="s">
        <v>17</v>
      </c>
      <c r="I1384" s="1" t="s">
        <v>444</v>
      </c>
      <c r="J1384" s="1" t="s">
        <v>27</v>
      </c>
      <c r="K1384" s="1" t="s">
        <v>16</v>
      </c>
      <c r="L1384" s="1" t="s">
        <v>19</v>
      </c>
      <c r="M1384" s="2" t="str">
        <f t="shared" si="509"/>
        <v>UK9006111</v>
      </c>
      <c r="N1384" s="2" t="str">
        <f t="shared" si="510"/>
        <v>Humber Estuary</v>
      </c>
      <c r="O1384" s="2" t="str">
        <f t="shared" si="511"/>
        <v>SPA</v>
      </c>
      <c r="P1384" s="2" t="str">
        <f t="shared" si="512"/>
        <v>A2.3</v>
      </c>
      <c r="Q1384"/>
      <c r="R1384"/>
      <c r="S1384"/>
      <c r="T1384"/>
      <c r="U1384" s="9">
        <f t="shared" si="513"/>
        <v>0</v>
      </c>
      <c r="V1384" s="9">
        <f t="shared" si="514"/>
        <v>0</v>
      </c>
      <c r="W1384" s="9">
        <f t="shared" si="515"/>
        <v>0</v>
      </c>
      <c r="X1384" s="9">
        <f t="shared" si="516"/>
        <v>0</v>
      </c>
      <c r="Y1384" s="9">
        <f t="shared" si="517"/>
        <v>0</v>
      </c>
      <c r="Z1384" s="9">
        <f t="shared" si="518"/>
        <v>0</v>
      </c>
      <c r="AA1384" s="9">
        <f t="shared" si="519"/>
        <v>0</v>
      </c>
      <c r="AB1384" s="9">
        <f t="shared" si="520"/>
        <v>0</v>
      </c>
      <c r="AN1384" s="10" t="str">
        <f t="shared" si="505"/>
        <v/>
      </c>
      <c r="AO1384" s="10">
        <f t="shared" si="506"/>
        <v>0</v>
      </c>
      <c r="AP1384" s="9" t="str">
        <f>IFERROR(VLOOKUP($AN1384,'Introduction probability'!$A$1:$L$128,5,FALSE),"0")</f>
        <v>0</v>
      </c>
      <c r="AQ1384" s="9" t="str">
        <f>IFERROR(VLOOKUP($AN1384,'Introduction probability'!$A$1:$L$128,6,FALSE),"0")</f>
        <v>0</v>
      </c>
      <c r="AR1384" s="9" t="str">
        <f>IFERROR(VLOOKUP($AN1384,'Introduction probability'!$A$1:$L$128,7,FALSE),"0")</f>
        <v>0</v>
      </c>
      <c r="AS1384" s="9" t="str">
        <f>IFERROR(VLOOKUP($AN1384,'Introduction probability'!$A$1:$L$128,8,FALSE),"0")</f>
        <v>0</v>
      </c>
      <c r="AT1384" s="9" t="str">
        <f>IFERROR(VLOOKUP($AN1384,'Introduction probability'!$A$1:$L$128,9,FALSE),"0")</f>
        <v>0</v>
      </c>
      <c r="AU1384" s="9" t="str">
        <f>IFERROR(VLOOKUP($AN1384,'Introduction probability'!$A$1:$L$128,10,FALSE),"0")</f>
        <v>0</v>
      </c>
      <c r="AV1384" s="9" t="str">
        <f>IFERROR(VLOOKUP($AN1384,'Introduction probability'!$A$1:$L$128,11,FALSE),"0")</f>
        <v>0</v>
      </c>
      <c r="AW1384" s="9" t="str">
        <f>IFERROR(VLOOKUP($AN1384,'Introduction probability'!$A$1:$L$128,12,FALSE),"0")</f>
        <v>0</v>
      </c>
      <c r="AY1384" s="2">
        <f t="shared" si="507"/>
        <v>0</v>
      </c>
      <c r="AZ1384" s="2">
        <f t="shared" si="508"/>
        <v>0</v>
      </c>
      <c r="BA1384" s="2">
        <f t="shared" si="521"/>
        <v>0</v>
      </c>
      <c r="BB1384" s="2">
        <f t="shared" si="522"/>
        <v>0</v>
      </c>
      <c r="BC1384" s="2">
        <f t="shared" si="523"/>
        <v>0</v>
      </c>
      <c r="BD1384" s="2">
        <f t="shared" si="524"/>
        <v>0</v>
      </c>
      <c r="BE1384" s="2">
        <f t="shared" si="525"/>
        <v>0</v>
      </c>
      <c r="BF1384" s="2">
        <f t="shared" si="526"/>
        <v>0</v>
      </c>
      <c r="BG1384" s="2">
        <f t="shared" si="527"/>
        <v>0</v>
      </c>
      <c r="BH1384" s="2">
        <f t="shared" si="528"/>
        <v>0</v>
      </c>
    </row>
    <row r="1385" spans="1:60" x14ac:dyDescent="0.25">
      <c r="A1385" s="1" t="s">
        <v>378</v>
      </c>
      <c r="B1385" s="1" t="s">
        <v>192</v>
      </c>
      <c r="C1385" s="1" t="s">
        <v>341</v>
      </c>
      <c r="D1385" s="1" t="s">
        <v>510</v>
      </c>
      <c r="E1385" s="1" t="s">
        <v>195</v>
      </c>
      <c r="F1385" s="1" t="s">
        <v>196</v>
      </c>
      <c r="G1385" s="1" t="s">
        <v>144</v>
      </c>
      <c r="H1385" s="1" t="s">
        <v>17</v>
      </c>
      <c r="I1385" s="1" t="s">
        <v>465</v>
      </c>
      <c r="J1385" s="1" t="s">
        <v>56</v>
      </c>
      <c r="K1385" s="1" t="s">
        <v>16</v>
      </c>
      <c r="L1385" s="1" t="s">
        <v>19</v>
      </c>
      <c r="M1385" s="2" t="str">
        <f t="shared" si="509"/>
        <v>UK9006111</v>
      </c>
      <c r="N1385" s="2" t="str">
        <f t="shared" si="510"/>
        <v>Humber Estuary</v>
      </c>
      <c r="O1385" s="2" t="str">
        <f t="shared" si="511"/>
        <v>SPA</v>
      </c>
      <c r="P1385" s="2" t="str">
        <f t="shared" si="512"/>
        <v>A2.2</v>
      </c>
      <c r="Q1385"/>
      <c r="R1385"/>
      <c r="S1385"/>
      <c r="T1385"/>
      <c r="U1385" s="9">
        <f t="shared" si="513"/>
        <v>0</v>
      </c>
      <c r="V1385" s="9">
        <f t="shared" si="514"/>
        <v>0</v>
      </c>
      <c r="W1385" s="9">
        <f t="shared" si="515"/>
        <v>0</v>
      </c>
      <c r="X1385" s="9">
        <f t="shared" si="516"/>
        <v>0</v>
      </c>
      <c r="Y1385" s="9">
        <f t="shared" si="517"/>
        <v>0</v>
      </c>
      <c r="Z1385" s="9">
        <f t="shared" si="518"/>
        <v>0</v>
      </c>
      <c r="AA1385" s="9">
        <f t="shared" si="519"/>
        <v>0</v>
      </c>
      <c r="AB1385" s="9">
        <f t="shared" si="520"/>
        <v>0</v>
      </c>
      <c r="AN1385" s="10" t="str">
        <f t="shared" si="505"/>
        <v/>
      </c>
      <c r="AO1385" s="10">
        <f t="shared" si="506"/>
        <v>0</v>
      </c>
      <c r="AP1385" s="9" t="str">
        <f>IFERROR(VLOOKUP($AN1385,'Introduction probability'!$A$1:$L$128,5,FALSE),"0")</f>
        <v>0</v>
      </c>
      <c r="AQ1385" s="9" t="str">
        <f>IFERROR(VLOOKUP($AN1385,'Introduction probability'!$A$1:$L$128,6,FALSE),"0")</f>
        <v>0</v>
      </c>
      <c r="AR1385" s="9" t="str">
        <f>IFERROR(VLOOKUP($AN1385,'Introduction probability'!$A$1:$L$128,7,FALSE),"0")</f>
        <v>0</v>
      </c>
      <c r="AS1385" s="9" t="str">
        <f>IFERROR(VLOOKUP($AN1385,'Introduction probability'!$A$1:$L$128,8,FALSE),"0")</f>
        <v>0</v>
      </c>
      <c r="AT1385" s="9" t="str">
        <f>IFERROR(VLOOKUP($AN1385,'Introduction probability'!$A$1:$L$128,9,FALSE),"0")</f>
        <v>0</v>
      </c>
      <c r="AU1385" s="9" t="str">
        <f>IFERROR(VLOOKUP($AN1385,'Introduction probability'!$A$1:$L$128,10,FALSE),"0")</f>
        <v>0</v>
      </c>
      <c r="AV1385" s="9" t="str">
        <f>IFERROR(VLOOKUP($AN1385,'Introduction probability'!$A$1:$L$128,11,FALSE),"0")</f>
        <v>0</v>
      </c>
      <c r="AW1385" s="9" t="str">
        <f>IFERROR(VLOOKUP($AN1385,'Introduction probability'!$A$1:$L$128,12,FALSE),"0")</f>
        <v>0</v>
      </c>
      <c r="AY1385" s="2">
        <f t="shared" si="507"/>
        <v>0</v>
      </c>
      <c r="AZ1385" s="2">
        <f t="shared" si="508"/>
        <v>0</v>
      </c>
      <c r="BA1385" s="2">
        <f t="shared" si="521"/>
        <v>0</v>
      </c>
      <c r="BB1385" s="2">
        <f t="shared" si="522"/>
        <v>0</v>
      </c>
      <c r="BC1385" s="2">
        <f t="shared" si="523"/>
        <v>0</v>
      </c>
      <c r="BD1385" s="2">
        <f t="shared" si="524"/>
        <v>0</v>
      </c>
      <c r="BE1385" s="2">
        <f t="shared" si="525"/>
        <v>0</v>
      </c>
      <c r="BF1385" s="2">
        <f t="shared" si="526"/>
        <v>0</v>
      </c>
      <c r="BG1385" s="2">
        <f t="shared" si="527"/>
        <v>0</v>
      </c>
      <c r="BH1385" s="2">
        <f t="shared" si="528"/>
        <v>0</v>
      </c>
    </row>
    <row r="1386" spans="1:60" x14ac:dyDescent="0.25">
      <c r="A1386" s="1" t="s">
        <v>378</v>
      </c>
      <c r="B1386" s="1" t="s">
        <v>192</v>
      </c>
      <c r="C1386" s="1" t="s">
        <v>341</v>
      </c>
      <c r="D1386" s="1" t="s">
        <v>510</v>
      </c>
      <c r="E1386" s="1" t="s">
        <v>195</v>
      </c>
      <c r="F1386" s="1" t="s">
        <v>196</v>
      </c>
      <c r="G1386" s="1" t="s">
        <v>144</v>
      </c>
      <c r="H1386" s="1" t="s">
        <v>17</v>
      </c>
      <c r="I1386" s="1" t="s">
        <v>597</v>
      </c>
      <c r="J1386" s="1" t="s">
        <v>188</v>
      </c>
      <c r="K1386" s="1" t="s">
        <v>16</v>
      </c>
      <c r="L1386" s="1" t="s">
        <v>19</v>
      </c>
      <c r="M1386" s="2" t="str">
        <f t="shared" si="509"/>
        <v>UK9006111</v>
      </c>
      <c r="N1386" s="2" t="str">
        <f t="shared" si="510"/>
        <v>Humber Estuary</v>
      </c>
      <c r="O1386" s="2" t="str">
        <f t="shared" si="511"/>
        <v>SPA</v>
      </c>
      <c r="P1386" s="2" t="str">
        <f t="shared" si="512"/>
        <v>A2.61</v>
      </c>
      <c r="Q1386"/>
      <c r="R1386"/>
      <c r="S1386"/>
      <c r="T1386"/>
      <c r="U1386" s="9">
        <f t="shared" si="513"/>
        <v>0</v>
      </c>
      <c r="V1386" s="9">
        <f t="shared" si="514"/>
        <v>0</v>
      </c>
      <c r="W1386" s="9">
        <f t="shared" si="515"/>
        <v>0</v>
      </c>
      <c r="X1386" s="9">
        <f t="shared" si="516"/>
        <v>0</v>
      </c>
      <c r="Y1386" s="9">
        <f t="shared" si="517"/>
        <v>0</v>
      </c>
      <c r="Z1386" s="9">
        <f t="shared" si="518"/>
        <v>0</v>
      </c>
      <c r="AA1386" s="9">
        <f t="shared" si="519"/>
        <v>0</v>
      </c>
      <c r="AB1386" s="9">
        <f t="shared" si="520"/>
        <v>0</v>
      </c>
      <c r="AN1386" s="10" t="str">
        <f t="shared" si="505"/>
        <v/>
      </c>
      <c r="AO1386" s="10">
        <f t="shared" si="506"/>
        <v>0</v>
      </c>
      <c r="AP1386" s="9" t="str">
        <f>IFERROR(VLOOKUP($AN1386,'Introduction probability'!$A$1:$L$128,5,FALSE),"0")</f>
        <v>0</v>
      </c>
      <c r="AQ1386" s="9" t="str">
        <f>IFERROR(VLOOKUP($AN1386,'Introduction probability'!$A$1:$L$128,6,FALSE),"0")</f>
        <v>0</v>
      </c>
      <c r="AR1386" s="9" t="str">
        <f>IFERROR(VLOOKUP($AN1386,'Introduction probability'!$A$1:$L$128,7,FALSE),"0")</f>
        <v>0</v>
      </c>
      <c r="AS1386" s="9" t="str">
        <f>IFERROR(VLOOKUP($AN1386,'Introduction probability'!$A$1:$L$128,8,FALSE),"0")</f>
        <v>0</v>
      </c>
      <c r="AT1386" s="9" t="str">
        <f>IFERROR(VLOOKUP($AN1386,'Introduction probability'!$A$1:$L$128,9,FALSE),"0")</f>
        <v>0</v>
      </c>
      <c r="AU1386" s="9" t="str">
        <f>IFERROR(VLOOKUP($AN1386,'Introduction probability'!$A$1:$L$128,10,FALSE),"0")</f>
        <v>0</v>
      </c>
      <c r="AV1386" s="9" t="str">
        <f>IFERROR(VLOOKUP($AN1386,'Introduction probability'!$A$1:$L$128,11,FALSE),"0")</f>
        <v>0</v>
      </c>
      <c r="AW1386" s="9" t="str">
        <f>IFERROR(VLOOKUP($AN1386,'Introduction probability'!$A$1:$L$128,12,FALSE),"0")</f>
        <v>0</v>
      </c>
      <c r="AY1386" s="2">
        <f t="shared" si="507"/>
        <v>0</v>
      </c>
      <c r="AZ1386" s="2">
        <f t="shared" si="508"/>
        <v>0</v>
      </c>
      <c r="BA1386" s="2">
        <f t="shared" si="521"/>
        <v>0</v>
      </c>
      <c r="BB1386" s="2">
        <f t="shared" si="522"/>
        <v>0</v>
      </c>
      <c r="BC1386" s="2">
        <f t="shared" si="523"/>
        <v>0</v>
      </c>
      <c r="BD1386" s="2">
        <f t="shared" si="524"/>
        <v>0</v>
      </c>
      <c r="BE1386" s="2">
        <f t="shared" si="525"/>
        <v>0</v>
      </c>
      <c r="BF1386" s="2">
        <f t="shared" si="526"/>
        <v>0</v>
      </c>
      <c r="BG1386" s="2">
        <f t="shared" si="527"/>
        <v>0</v>
      </c>
      <c r="BH1386" s="2">
        <f t="shared" si="528"/>
        <v>0</v>
      </c>
    </row>
    <row r="1387" spans="1:60" x14ac:dyDescent="0.25">
      <c r="A1387" s="1" t="s">
        <v>378</v>
      </c>
      <c r="B1387" s="1" t="s">
        <v>192</v>
      </c>
      <c r="C1387" s="1" t="s">
        <v>341</v>
      </c>
      <c r="D1387" s="1" t="s">
        <v>510</v>
      </c>
      <c r="E1387" s="1" t="s">
        <v>195</v>
      </c>
      <c r="F1387" s="1" t="s">
        <v>196</v>
      </c>
      <c r="G1387" s="1" t="s">
        <v>144</v>
      </c>
      <c r="H1387" s="1" t="s">
        <v>17</v>
      </c>
      <c r="I1387" s="1" t="s">
        <v>543</v>
      </c>
      <c r="J1387" s="1" t="s">
        <v>148</v>
      </c>
      <c r="K1387" s="1" t="s">
        <v>16</v>
      </c>
      <c r="L1387" s="1" t="s">
        <v>146</v>
      </c>
      <c r="M1387" s="2" t="str">
        <f t="shared" si="509"/>
        <v>UK9006111</v>
      </c>
      <c r="N1387" s="2" t="str">
        <f t="shared" si="510"/>
        <v>Humber Estuary</v>
      </c>
      <c r="O1387" s="2" t="str">
        <f t="shared" si="511"/>
        <v>SPA</v>
      </c>
      <c r="P1387" s="2" t="str">
        <f t="shared" si="512"/>
        <v>H1310</v>
      </c>
      <c r="Q1387"/>
      <c r="R1387"/>
      <c r="S1387"/>
      <c r="T1387"/>
      <c r="U1387" s="9">
        <f t="shared" si="513"/>
        <v>0</v>
      </c>
      <c r="V1387" s="9">
        <f t="shared" si="514"/>
        <v>0</v>
      </c>
      <c r="W1387" s="9">
        <f t="shared" si="515"/>
        <v>0</v>
      </c>
      <c r="X1387" s="9">
        <f t="shared" si="516"/>
        <v>0</v>
      </c>
      <c r="Y1387" s="9">
        <f t="shared" si="517"/>
        <v>0</v>
      </c>
      <c r="Z1387" s="9">
        <f t="shared" si="518"/>
        <v>0</v>
      </c>
      <c r="AA1387" s="9">
        <f t="shared" si="519"/>
        <v>0</v>
      </c>
      <c r="AB1387" s="9">
        <f t="shared" si="520"/>
        <v>0</v>
      </c>
      <c r="AN1387" s="10" t="str">
        <f t="shared" si="505"/>
        <v/>
      </c>
      <c r="AO1387" s="10">
        <f t="shared" si="506"/>
        <v>0</v>
      </c>
      <c r="AP1387" s="9" t="str">
        <f>IFERROR(VLOOKUP($AN1387,'Introduction probability'!$A$1:$L$128,5,FALSE),"0")</f>
        <v>0</v>
      </c>
      <c r="AQ1387" s="9" t="str">
        <f>IFERROR(VLOOKUP($AN1387,'Introduction probability'!$A$1:$L$128,6,FALSE),"0")</f>
        <v>0</v>
      </c>
      <c r="AR1387" s="9" t="str">
        <f>IFERROR(VLOOKUP($AN1387,'Introduction probability'!$A$1:$L$128,7,FALSE),"0")</f>
        <v>0</v>
      </c>
      <c r="AS1387" s="9" t="str">
        <f>IFERROR(VLOOKUP($AN1387,'Introduction probability'!$A$1:$L$128,8,FALSE),"0")</f>
        <v>0</v>
      </c>
      <c r="AT1387" s="9" t="str">
        <f>IFERROR(VLOOKUP($AN1387,'Introduction probability'!$A$1:$L$128,9,FALSE),"0")</f>
        <v>0</v>
      </c>
      <c r="AU1387" s="9" t="str">
        <f>IFERROR(VLOOKUP($AN1387,'Introduction probability'!$A$1:$L$128,10,FALSE),"0")</f>
        <v>0</v>
      </c>
      <c r="AV1387" s="9" t="str">
        <f>IFERROR(VLOOKUP($AN1387,'Introduction probability'!$A$1:$L$128,11,FALSE),"0")</f>
        <v>0</v>
      </c>
      <c r="AW1387" s="9" t="str">
        <f>IFERROR(VLOOKUP($AN1387,'Introduction probability'!$A$1:$L$128,12,FALSE),"0")</f>
        <v>0</v>
      </c>
      <c r="AY1387" s="2">
        <f t="shared" si="507"/>
        <v>0</v>
      </c>
      <c r="AZ1387" s="2">
        <f t="shared" si="508"/>
        <v>0</v>
      </c>
      <c r="BA1387" s="2">
        <f t="shared" si="521"/>
        <v>0</v>
      </c>
      <c r="BB1387" s="2">
        <f t="shared" si="522"/>
        <v>0</v>
      </c>
      <c r="BC1387" s="2">
        <f t="shared" si="523"/>
        <v>0</v>
      </c>
      <c r="BD1387" s="2">
        <f t="shared" si="524"/>
        <v>0</v>
      </c>
      <c r="BE1387" s="2">
        <f t="shared" si="525"/>
        <v>0</v>
      </c>
      <c r="BF1387" s="2">
        <f t="shared" si="526"/>
        <v>0</v>
      </c>
      <c r="BG1387" s="2">
        <f t="shared" si="527"/>
        <v>0</v>
      </c>
      <c r="BH1387" s="2">
        <f t="shared" si="528"/>
        <v>0</v>
      </c>
    </row>
    <row r="1388" spans="1:60" x14ac:dyDescent="0.25">
      <c r="A1388" s="1" t="s">
        <v>378</v>
      </c>
      <c r="B1388" s="1" t="s">
        <v>192</v>
      </c>
      <c r="C1388" s="1" t="s">
        <v>341</v>
      </c>
      <c r="D1388" s="1" t="s">
        <v>511</v>
      </c>
      <c r="E1388" s="1" t="s">
        <v>197</v>
      </c>
      <c r="F1388" s="1" t="s">
        <v>198</v>
      </c>
      <c r="G1388" s="1" t="s">
        <v>144</v>
      </c>
      <c r="H1388" s="1" t="s">
        <v>17</v>
      </c>
      <c r="I1388" s="1" t="s">
        <v>530</v>
      </c>
      <c r="J1388" s="1" t="s">
        <v>145</v>
      </c>
      <c r="K1388" s="1" t="s">
        <v>16</v>
      </c>
      <c r="L1388" s="1" t="s">
        <v>146</v>
      </c>
      <c r="M1388" s="2" t="str">
        <f t="shared" si="509"/>
        <v>UK9006111</v>
      </c>
      <c r="N1388" s="2" t="str">
        <f t="shared" si="510"/>
        <v>Humber Estuary</v>
      </c>
      <c r="O1388" s="2" t="str">
        <f t="shared" si="511"/>
        <v>SPA</v>
      </c>
      <c r="P1388" s="2" t="str">
        <f t="shared" si="512"/>
        <v>H1330</v>
      </c>
      <c r="Q1388"/>
      <c r="R1388"/>
      <c r="S1388"/>
      <c r="T1388"/>
      <c r="U1388" s="9">
        <f t="shared" si="513"/>
        <v>0</v>
      </c>
      <c r="V1388" s="9">
        <f t="shared" si="514"/>
        <v>0</v>
      </c>
      <c r="W1388" s="9">
        <f t="shared" si="515"/>
        <v>0</v>
      </c>
      <c r="X1388" s="9">
        <f t="shared" si="516"/>
        <v>0</v>
      </c>
      <c r="Y1388" s="9">
        <f t="shared" si="517"/>
        <v>0</v>
      </c>
      <c r="Z1388" s="9">
        <f t="shared" si="518"/>
        <v>0</v>
      </c>
      <c r="AA1388" s="9">
        <f t="shared" si="519"/>
        <v>0</v>
      </c>
      <c r="AB1388" s="9">
        <f t="shared" si="520"/>
        <v>0</v>
      </c>
      <c r="AN1388" s="10" t="str">
        <f t="shared" si="505"/>
        <v/>
      </c>
      <c r="AO1388" s="10">
        <f t="shared" si="506"/>
        <v>0</v>
      </c>
      <c r="AP1388" s="9" t="str">
        <f>IFERROR(VLOOKUP($AN1388,'Introduction probability'!$A$1:$L$128,5,FALSE),"0")</f>
        <v>0</v>
      </c>
      <c r="AQ1388" s="9" t="str">
        <f>IFERROR(VLOOKUP($AN1388,'Introduction probability'!$A$1:$L$128,6,FALSE),"0")</f>
        <v>0</v>
      </c>
      <c r="AR1388" s="9" t="str">
        <f>IFERROR(VLOOKUP($AN1388,'Introduction probability'!$A$1:$L$128,7,FALSE),"0")</f>
        <v>0</v>
      </c>
      <c r="AS1388" s="9" t="str">
        <f>IFERROR(VLOOKUP($AN1388,'Introduction probability'!$A$1:$L$128,8,FALSE),"0")</f>
        <v>0</v>
      </c>
      <c r="AT1388" s="9" t="str">
        <f>IFERROR(VLOOKUP($AN1388,'Introduction probability'!$A$1:$L$128,9,FALSE),"0")</f>
        <v>0</v>
      </c>
      <c r="AU1388" s="9" t="str">
        <f>IFERROR(VLOOKUP($AN1388,'Introduction probability'!$A$1:$L$128,10,FALSE),"0")</f>
        <v>0</v>
      </c>
      <c r="AV1388" s="9" t="str">
        <f>IFERROR(VLOOKUP($AN1388,'Introduction probability'!$A$1:$L$128,11,FALSE),"0")</f>
        <v>0</v>
      </c>
      <c r="AW1388" s="9" t="str">
        <f>IFERROR(VLOOKUP($AN1388,'Introduction probability'!$A$1:$L$128,12,FALSE),"0")</f>
        <v>0</v>
      </c>
      <c r="AY1388" s="2">
        <f t="shared" si="507"/>
        <v>0</v>
      </c>
      <c r="AZ1388" s="2">
        <f t="shared" si="508"/>
        <v>0</v>
      </c>
      <c r="BA1388" s="2">
        <f t="shared" si="521"/>
        <v>0</v>
      </c>
      <c r="BB1388" s="2">
        <f t="shared" si="522"/>
        <v>0</v>
      </c>
      <c r="BC1388" s="2">
        <f t="shared" si="523"/>
        <v>0</v>
      </c>
      <c r="BD1388" s="2">
        <f t="shared" si="524"/>
        <v>0</v>
      </c>
      <c r="BE1388" s="2">
        <f t="shared" si="525"/>
        <v>0</v>
      </c>
      <c r="BF1388" s="2">
        <f t="shared" si="526"/>
        <v>0</v>
      </c>
      <c r="BG1388" s="2">
        <f t="shared" si="527"/>
        <v>0</v>
      </c>
      <c r="BH1388" s="2">
        <f t="shared" si="528"/>
        <v>0</v>
      </c>
    </row>
    <row r="1389" spans="1:60" x14ac:dyDescent="0.25">
      <c r="A1389" s="1" t="s">
        <v>378</v>
      </c>
      <c r="B1389" s="1" t="s">
        <v>192</v>
      </c>
      <c r="C1389" s="1" t="s">
        <v>341</v>
      </c>
      <c r="D1389" s="1" t="s">
        <v>511</v>
      </c>
      <c r="E1389" s="1" t="s">
        <v>197</v>
      </c>
      <c r="F1389" s="1" t="s">
        <v>198</v>
      </c>
      <c r="G1389" s="1" t="s">
        <v>144</v>
      </c>
      <c r="H1389" s="1" t="s">
        <v>17</v>
      </c>
      <c r="I1389" s="1" t="s">
        <v>536</v>
      </c>
      <c r="J1389" s="1" t="s">
        <v>147</v>
      </c>
      <c r="K1389" s="1" t="s">
        <v>16</v>
      </c>
      <c r="L1389" s="1" t="s">
        <v>146</v>
      </c>
      <c r="M1389" s="2" t="str">
        <f t="shared" si="509"/>
        <v>UK9006111</v>
      </c>
      <c r="N1389" s="2" t="str">
        <f t="shared" si="510"/>
        <v>Humber Estuary</v>
      </c>
      <c r="O1389" s="2" t="str">
        <f t="shared" si="511"/>
        <v>SPA</v>
      </c>
      <c r="P1389" s="2" t="str">
        <f t="shared" si="512"/>
        <v>H1150</v>
      </c>
      <c r="Q1389"/>
      <c r="R1389"/>
      <c r="S1389"/>
      <c r="T1389"/>
      <c r="U1389" s="9">
        <f t="shared" si="513"/>
        <v>0</v>
      </c>
      <c r="V1389" s="9">
        <f t="shared" si="514"/>
        <v>0</v>
      </c>
      <c r="W1389" s="9">
        <f t="shared" si="515"/>
        <v>0</v>
      </c>
      <c r="X1389" s="9">
        <f t="shared" si="516"/>
        <v>0</v>
      </c>
      <c r="Y1389" s="9">
        <f t="shared" si="517"/>
        <v>0</v>
      </c>
      <c r="Z1389" s="9">
        <f t="shared" si="518"/>
        <v>0</v>
      </c>
      <c r="AA1389" s="9">
        <f t="shared" si="519"/>
        <v>0</v>
      </c>
      <c r="AB1389" s="9">
        <f t="shared" si="520"/>
        <v>0</v>
      </c>
      <c r="AN1389" s="10" t="str">
        <f t="shared" si="505"/>
        <v/>
      </c>
      <c r="AO1389" s="10">
        <f t="shared" si="506"/>
        <v>0</v>
      </c>
      <c r="AP1389" s="9" t="str">
        <f>IFERROR(VLOOKUP($AN1389,'Introduction probability'!$A$1:$L$128,5,FALSE),"0")</f>
        <v>0</v>
      </c>
      <c r="AQ1389" s="9" t="str">
        <f>IFERROR(VLOOKUP($AN1389,'Introduction probability'!$A$1:$L$128,6,FALSE),"0")</f>
        <v>0</v>
      </c>
      <c r="AR1389" s="9" t="str">
        <f>IFERROR(VLOOKUP($AN1389,'Introduction probability'!$A$1:$L$128,7,FALSE),"0")</f>
        <v>0</v>
      </c>
      <c r="AS1389" s="9" t="str">
        <f>IFERROR(VLOOKUP($AN1389,'Introduction probability'!$A$1:$L$128,8,FALSE),"0")</f>
        <v>0</v>
      </c>
      <c r="AT1389" s="9" t="str">
        <f>IFERROR(VLOOKUP($AN1389,'Introduction probability'!$A$1:$L$128,9,FALSE),"0")</f>
        <v>0</v>
      </c>
      <c r="AU1389" s="9" t="str">
        <f>IFERROR(VLOOKUP($AN1389,'Introduction probability'!$A$1:$L$128,10,FALSE),"0")</f>
        <v>0</v>
      </c>
      <c r="AV1389" s="9" t="str">
        <f>IFERROR(VLOOKUP($AN1389,'Introduction probability'!$A$1:$L$128,11,FALSE),"0")</f>
        <v>0</v>
      </c>
      <c r="AW1389" s="9" t="str">
        <f>IFERROR(VLOOKUP($AN1389,'Introduction probability'!$A$1:$L$128,12,FALSE),"0")</f>
        <v>0</v>
      </c>
      <c r="AY1389" s="2">
        <f t="shared" si="507"/>
        <v>0</v>
      </c>
      <c r="AZ1389" s="2">
        <f t="shared" si="508"/>
        <v>0</v>
      </c>
      <c r="BA1389" s="2">
        <f t="shared" si="521"/>
        <v>0</v>
      </c>
      <c r="BB1389" s="2">
        <f t="shared" si="522"/>
        <v>0</v>
      </c>
      <c r="BC1389" s="2">
        <f t="shared" si="523"/>
        <v>0</v>
      </c>
      <c r="BD1389" s="2">
        <f t="shared" si="524"/>
        <v>0</v>
      </c>
      <c r="BE1389" s="2">
        <f t="shared" si="525"/>
        <v>0</v>
      </c>
      <c r="BF1389" s="2">
        <f t="shared" si="526"/>
        <v>0</v>
      </c>
      <c r="BG1389" s="2">
        <f t="shared" si="527"/>
        <v>0</v>
      </c>
      <c r="BH1389" s="2">
        <f t="shared" si="528"/>
        <v>0</v>
      </c>
    </row>
    <row r="1390" spans="1:60" x14ac:dyDescent="0.25">
      <c r="A1390" s="1" t="s">
        <v>378</v>
      </c>
      <c r="B1390" s="1" t="s">
        <v>192</v>
      </c>
      <c r="C1390" s="1" t="s">
        <v>341</v>
      </c>
      <c r="D1390" s="1" t="s">
        <v>511</v>
      </c>
      <c r="E1390" s="1" t="s">
        <v>197</v>
      </c>
      <c r="F1390" s="1" t="s">
        <v>198</v>
      </c>
      <c r="G1390" s="1" t="s">
        <v>144</v>
      </c>
      <c r="H1390" s="1" t="s">
        <v>17</v>
      </c>
      <c r="I1390" s="1" t="s">
        <v>596</v>
      </c>
      <c r="J1390" s="1" t="s">
        <v>187</v>
      </c>
      <c r="K1390" s="1" t="s">
        <v>16</v>
      </c>
      <c r="L1390" s="1" t="s">
        <v>146</v>
      </c>
      <c r="M1390" s="2" t="str">
        <f t="shared" si="509"/>
        <v>UK9006111</v>
      </c>
      <c r="N1390" s="2" t="str">
        <f t="shared" si="510"/>
        <v>Humber Estuary</v>
      </c>
      <c r="O1390" s="2" t="str">
        <f t="shared" si="511"/>
        <v>SPA</v>
      </c>
      <c r="P1390" s="2" t="str">
        <f t="shared" si="512"/>
        <v>SH_2</v>
      </c>
      <c r="Q1390"/>
      <c r="R1390"/>
      <c r="S1390"/>
      <c r="T1390"/>
      <c r="U1390" s="9">
        <f t="shared" si="513"/>
        <v>0</v>
      </c>
      <c r="V1390" s="9">
        <f t="shared" si="514"/>
        <v>0</v>
      </c>
      <c r="W1390" s="9">
        <f t="shared" si="515"/>
        <v>0</v>
      </c>
      <c r="X1390" s="9">
        <f t="shared" si="516"/>
        <v>0</v>
      </c>
      <c r="Y1390" s="9">
        <f t="shared" si="517"/>
        <v>0</v>
      </c>
      <c r="Z1390" s="9">
        <f t="shared" si="518"/>
        <v>0</v>
      </c>
      <c r="AA1390" s="9">
        <f t="shared" si="519"/>
        <v>0</v>
      </c>
      <c r="AB1390" s="9">
        <f t="shared" si="520"/>
        <v>0</v>
      </c>
      <c r="AN1390" s="10" t="str">
        <f t="shared" si="505"/>
        <v/>
      </c>
      <c r="AO1390" s="10">
        <f t="shared" si="506"/>
        <v>0</v>
      </c>
      <c r="AP1390" s="9" t="str">
        <f>IFERROR(VLOOKUP($AN1390,'Introduction probability'!$A$1:$L$128,5,FALSE),"0")</f>
        <v>0</v>
      </c>
      <c r="AQ1390" s="9" t="str">
        <f>IFERROR(VLOOKUP($AN1390,'Introduction probability'!$A$1:$L$128,6,FALSE),"0")</f>
        <v>0</v>
      </c>
      <c r="AR1390" s="9" t="str">
        <f>IFERROR(VLOOKUP($AN1390,'Introduction probability'!$A$1:$L$128,7,FALSE),"0")</f>
        <v>0</v>
      </c>
      <c r="AS1390" s="9" t="str">
        <f>IFERROR(VLOOKUP($AN1390,'Introduction probability'!$A$1:$L$128,8,FALSE),"0")</f>
        <v>0</v>
      </c>
      <c r="AT1390" s="9" t="str">
        <f>IFERROR(VLOOKUP($AN1390,'Introduction probability'!$A$1:$L$128,9,FALSE),"0")</f>
        <v>0</v>
      </c>
      <c r="AU1390" s="9" t="str">
        <f>IFERROR(VLOOKUP($AN1390,'Introduction probability'!$A$1:$L$128,10,FALSE),"0")</f>
        <v>0</v>
      </c>
      <c r="AV1390" s="9" t="str">
        <f>IFERROR(VLOOKUP($AN1390,'Introduction probability'!$A$1:$L$128,11,FALSE),"0")</f>
        <v>0</v>
      </c>
      <c r="AW1390" s="9" t="str">
        <f>IFERROR(VLOOKUP($AN1390,'Introduction probability'!$A$1:$L$128,12,FALSE),"0")</f>
        <v>0</v>
      </c>
      <c r="AY1390" s="2">
        <f t="shared" si="507"/>
        <v>0</v>
      </c>
      <c r="AZ1390" s="2">
        <f t="shared" si="508"/>
        <v>0</v>
      </c>
      <c r="BA1390" s="2">
        <f t="shared" si="521"/>
        <v>0</v>
      </c>
      <c r="BB1390" s="2">
        <f t="shared" si="522"/>
        <v>0</v>
      </c>
      <c r="BC1390" s="2">
        <f t="shared" si="523"/>
        <v>0</v>
      </c>
      <c r="BD1390" s="2">
        <f t="shared" si="524"/>
        <v>0</v>
      </c>
      <c r="BE1390" s="2">
        <f t="shared" si="525"/>
        <v>0</v>
      </c>
      <c r="BF1390" s="2">
        <f t="shared" si="526"/>
        <v>0</v>
      </c>
      <c r="BG1390" s="2">
        <f t="shared" si="527"/>
        <v>0</v>
      </c>
      <c r="BH1390" s="2">
        <f t="shared" si="528"/>
        <v>0</v>
      </c>
    </row>
    <row r="1391" spans="1:60" x14ac:dyDescent="0.25">
      <c r="A1391" s="1" t="s">
        <v>378</v>
      </c>
      <c r="B1391" s="1" t="s">
        <v>192</v>
      </c>
      <c r="C1391" s="1" t="s">
        <v>341</v>
      </c>
      <c r="D1391" s="1" t="s">
        <v>511</v>
      </c>
      <c r="E1391" s="1" t="s">
        <v>197</v>
      </c>
      <c r="F1391" s="1" t="s">
        <v>198</v>
      </c>
      <c r="G1391" s="1" t="s">
        <v>144</v>
      </c>
      <c r="H1391" s="1" t="s">
        <v>17</v>
      </c>
      <c r="I1391" s="1" t="s">
        <v>459</v>
      </c>
      <c r="J1391" s="1" t="s">
        <v>46</v>
      </c>
      <c r="K1391" s="1" t="s">
        <v>16</v>
      </c>
      <c r="L1391" s="1" t="s">
        <v>19</v>
      </c>
      <c r="M1391" s="2" t="str">
        <f t="shared" si="509"/>
        <v>UK9006111</v>
      </c>
      <c r="N1391" s="2" t="str">
        <f t="shared" si="510"/>
        <v>Humber Estuary</v>
      </c>
      <c r="O1391" s="2" t="str">
        <f t="shared" si="511"/>
        <v>SPA</v>
      </c>
      <c r="P1391" s="2" t="str">
        <f t="shared" si="512"/>
        <v>A2.4</v>
      </c>
      <c r="Q1391"/>
      <c r="R1391"/>
      <c r="S1391"/>
      <c r="T1391"/>
      <c r="U1391" s="9">
        <f t="shared" si="513"/>
        <v>0</v>
      </c>
      <c r="V1391" s="9">
        <f t="shared" si="514"/>
        <v>0</v>
      </c>
      <c r="W1391" s="9">
        <f t="shared" si="515"/>
        <v>0</v>
      </c>
      <c r="X1391" s="9">
        <f t="shared" si="516"/>
        <v>0</v>
      </c>
      <c r="Y1391" s="9">
        <f t="shared" si="517"/>
        <v>0</v>
      </c>
      <c r="Z1391" s="9">
        <f t="shared" si="518"/>
        <v>0</v>
      </c>
      <c r="AA1391" s="9">
        <f t="shared" si="519"/>
        <v>0</v>
      </c>
      <c r="AB1391" s="9">
        <f t="shared" si="520"/>
        <v>0</v>
      </c>
      <c r="AN1391" s="10" t="str">
        <f t="shared" si="505"/>
        <v/>
      </c>
      <c r="AO1391" s="10">
        <f t="shared" si="506"/>
        <v>0</v>
      </c>
      <c r="AP1391" s="9" t="str">
        <f>IFERROR(VLOOKUP($AN1391,'Introduction probability'!$A$1:$L$128,5,FALSE),"0")</f>
        <v>0</v>
      </c>
      <c r="AQ1391" s="9" t="str">
        <f>IFERROR(VLOOKUP($AN1391,'Introduction probability'!$A$1:$L$128,6,FALSE),"0")</f>
        <v>0</v>
      </c>
      <c r="AR1391" s="9" t="str">
        <f>IFERROR(VLOOKUP($AN1391,'Introduction probability'!$A$1:$L$128,7,FALSE),"0")</f>
        <v>0</v>
      </c>
      <c r="AS1391" s="9" t="str">
        <f>IFERROR(VLOOKUP($AN1391,'Introduction probability'!$A$1:$L$128,8,FALSE),"0")</f>
        <v>0</v>
      </c>
      <c r="AT1391" s="9" t="str">
        <f>IFERROR(VLOOKUP($AN1391,'Introduction probability'!$A$1:$L$128,9,FALSE),"0")</f>
        <v>0</v>
      </c>
      <c r="AU1391" s="9" t="str">
        <f>IFERROR(VLOOKUP($AN1391,'Introduction probability'!$A$1:$L$128,10,FALSE),"0")</f>
        <v>0</v>
      </c>
      <c r="AV1391" s="9" t="str">
        <f>IFERROR(VLOOKUP($AN1391,'Introduction probability'!$A$1:$L$128,11,FALSE),"0")</f>
        <v>0</v>
      </c>
      <c r="AW1391" s="9" t="str">
        <f>IFERROR(VLOOKUP($AN1391,'Introduction probability'!$A$1:$L$128,12,FALSE),"0")</f>
        <v>0</v>
      </c>
      <c r="AY1391" s="2">
        <f t="shared" si="507"/>
        <v>0</v>
      </c>
      <c r="AZ1391" s="2">
        <f t="shared" si="508"/>
        <v>0</v>
      </c>
      <c r="BA1391" s="2">
        <f t="shared" si="521"/>
        <v>0</v>
      </c>
      <c r="BB1391" s="2">
        <f t="shared" si="522"/>
        <v>0</v>
      </c>
      <c r="BC1391" s="2">
        <f t="shared" si="523"/>
        <v>0</v>
      </c>
      <c r="BD1391" s="2">
        <f t="shared" si="524"/>
        <v>0</v>
      </c>
      <c r="BE1391" s="2">
        <f t="shared" si="525"/>
        <v>0</v>
      </c>
      <c r="BF1391" s="2">
        <f t="shared" si="526"/>
        <v>0</v>
      </c>
      <c r="BG1391" s="2">
        <f t="shared" si="527"/>
        <v>0</v>
      </c>
      <c r="BH1391" s="2">
        <f t="shared" si="528"/>
        <v>0</v>
      </c>
    </row>
    <row r="1392" spans="1:60" x14ac:dyDescent="0.25">
      <c r="A1392" s="1" t="s">
        <v>378</v>
      </c>
      <c r="B1392" s="1" t="s">
        <v>192</v>
      </c>
      <c r="C1392" s="1" t="s">
        <v>341</v>
      </c>
      <c r="D1392" s="1" t="s">
        <v>511</v>
      </c>
      <c r="E1392" s="1" t="s">
        <v>197</v>
      </c>
      <c r="F1392" s="1" t="s">
        <v>198</v>
      </c>
      <c r="G1392" s="1" t="s">
        <v>144</v>
      </c>
      <c r="H1392" s="1" t="s">
        <v>17</v>
      </c>
      <c r="I1392" s="1" t="s">
        <v>444</v>
      </c>
      <c r="J1392" s="1" t="s">
        <v>27</v>
      </c>
      <c r="K1392" s="1" t="s">
        <v>16</v>
      </c>
      <c r="L1392" s="1" t="s">
        <v>19</v>
      </c>
      <c r="M1392" s="2" t="str">
        <f t="shared" si="509"/>
        <v>UK9006111</v>
      </c>
      <c r="N1392" s="2" t="str">
        <f t="shared" si="510"/>
        <v>Humber Estuary</v>
      </c>
      <c r="O1392" s="2" t="str">
        <f t="shared" si="511"/>
        <v>SPA</v>
      </c>
      <c r="P1392" s="2" t="str">
        <f t="shared" si="512"/>
        <v>A2.3</v>
      </c>
      <c r="Q1392"/>
      <c r="R1392"/>
      <c r="S1392"/>
      <c r="T1392"/>
      <c r="U1392" s="9">
        <f t="shared" si="513"/>
        <v>0</v>
      </c>
      <c r="V1392" s="9">
        <f t="shared" si="514"/>
        <v>0</v>
      </c>
      <c r="W1392" s="9">
        <f t="shared" si="515"/>
        <v>0</v>
      </c>
      <c r="X1392" s="9">
        <f t="shared" si="516"/>
        <v>0</v>
      </c>
      <c r="Y1392" s="9">
        <f t="shared" si="517"/>
        <v>0</v>
      </c>
      <c r="Z1392" s="9">
        <f t="shared" si="518"/>
        <v>0</v>
      </c>
      <c r="AA1392" s="9">
        <f t="shared" si="519"/>
        <v>0</v>
      </c>
      <c r="AB1392" s="9">
        <f t="shared" si="520"/>
        <v>0</v>
      </c>
      <c r="AN1392" s="10" t="str">
        <f t="shared" si="505"/>
        <v/>
      </c>
      <c r="AO1392" s="10">
        <f t="shared" si="506"/>
        <v>0</v>
      </c>
      <c r="AP1392" s="9" t="str">
        <f>IFERROR(VLOOKUP($AN1392,'Introduction probability'!$A$1:$L$128,5,FALSE),"0")</f>
        <v>0</v>
      </c>
      <c r="AQ1392" s="9" t="str">
        <f>IFERROR(VLOOKUP($AN1392,'Introduction probability'!$A$1:$L$128,6,FALSE),"0")</f>
        <v>0</v>
      </c>
      <c r="AR1392" s="9" t="str">
        <f>IFERROR(VLOOKUP($AN1392,'Introduction probability'!$A$1:$L$128,7,FALSE),"0")</f>
        <v>0</v>
      </c>
      <c r="AS1392" s="9" t="str">
        <f>IFERROR(VLOOKUP($AN1392,'Introduction probability'!$A$1:$L$128,8,FALSE),"0")</f>
        <v>0</v>
      </c>
      <c r="AT1392" s="9" t="str">
        <f>IFERROR(VLOOKUP($AN1392,'Introduction probability'!$A$1:$L$128,9,FALSE),"0")</f>
        <v>0</v>
      </c>
      <c r="AU1392" s="9" t="str">
        <f>IFERROR(VLOOKUP($AN1392,'Introduction probability'!$A$1:$L$128,10,FALSE),"0")</f>
        <v>0</v>
      </c>
      <c r="AV1392" s="9" t="str">
        <f>IFERROR(VLOOKUP($AN1392,'Introduction probability'!$A$1:$L$128,11,FALSE),"0")</f>
        <v>0</v>
      </c>
      <c r="AW1392" s="9" t="str">
        <f>IFERROR(VLOOKUP($AN1392,'Introduction probability'!$A$1:$L$128,12,FALSE),"0")</f>
        <v>0</v>
      </c>
      <c r="AY1392" s="2">
        <f t="shared" si="507"/>
        <v>0</v>
      </c>
      <c r="AZ1392" s="2">
        <f t="shared" si="508"/>
        <v>0</v>
      </c>
      <c r="BA1392" s="2">
        <f t="shared" si="521"/>
        <v>0</v>
      </c>
      <c r="BB1392" s="2">
        <f t="shared" si="522"/>
        <v>0</v>
      </c>
      <c r="BC1392" s="2">
        <f t="shared" si="523"/>
        <v>0</v>
      </c>
      <c r="BD1392" s="2">
        <f t="shared" si="524"/>
        <v>0</v>
      </c>
      <c r="BE1392" s="2">
        <f t="shared" si="525"/>
        <v>0</v>
      </c>
      <c r="BF1392" s="2">
        <f t="shared" si="526"/>
        <v>0</v>
      </c>
      <c r="BG1392" s="2">
        <f t="shared" si="527"/>
        <v>0</v>
      </c>
      <c r="BH1392" s="2">
        <f t="shared" si="528"/>
        <v>0</v>
      </c>
    </row>
    <row r="1393" spans="1:60" x14ac:dyDescent="0.25">
      <c r="A1393" s="1" t="s">
        <v>378</v>
      </c>
      <c r="B1393" s="1" t="s">
        <v>192</v>
      </c>
      <c r="C1393" s="1" t="s">
        <v>341</v>
      </c>
      <c r="D1393" s="1" t="s">
        <v>511</v>
      </c>
      <c r="E1393" s="1" t="s">
        <v>197</v>
      </c>
      <c r="F1393" s="1" t="s">
        <v>198</v>
      </c>
      <c r="G1393" s="1" t="s">
        <v>144</v>
      </c>
      <c r="H1393" s="1" t="s">
        <v>17</v>
      </c>
      <c r="I1393" s="1" t="s">
        <v>465</v>
      </c>
      <c r="J1393" s="1" t="s">
        <v>56</v>
      </c>
      <c r="K1393" s="1" t="s">
        <v>16</v>
      </c>
      <c r="L1393" s="1" t="s">
        <v>19</v>
      </c>
      <c r="M1393" s="2" t="str">
        <f t="shared" si="509"/>
        <v>UK9006111</v>
      </c>
      <c r="N1393" s="2" t="str">
        <f t="shared" si="510"/>
        <v>Humber Estuary</v>
      </c>
      <c r="O1393" s="2" t="str">
        <f t="shared" si="511"/>
        <v>SPA</v>
      </c>
      <c r="P1393" s="2" t="str">
        <f t="shared" si="512"/>
        <v>A2.2</v>
      </c>
      <c r="Q1393"/>
      <c r="R1393"/>
      <c r="S1393"/>
      <c r="T1393"/>
      <c r="U1393" s="9">
        <f t="shared" si="513"/>
        <v>0</v>
      </c>
      <c r="V1393" s="9">
        <f t="shared" si="514"/>
        <v>0</v>
      </c>
      <c r="W1393" s="9">
        <f t="shared" si="515"/>
        <v>0</v>
      </c>
      <c r="X1393" s="9">
        <f t="shared" si="516"/>
        <v>0</v>
      </c>
      <c r="Y1393" s="9">
        <f t="shared" si="517"/>
        <v>0</v>
      </c>
      <c r="Z1393" s="9">
        <f t="shared" si="518"/>
        <v>0</v>
      </c>
      <c r="AA1393" s="9">
        <f t="shared" si="519"/>
        <v>0</v>
      </c>
      <c r="AB1393" s="9">
        <f t="shared" si="520"/>
        <v>0</v>
      </c>
      <c r="AN1393" s="10" t="str">
        <f t="shared" si="505"/>
        <v/>
      </c>
      <c r="AO1393" s="10">
        <f t="shared" si="506"/>
        <v>0</v>
      </c>
      <c r="AP1393" s="9" t="str">
        <f>IFERROR(VLOOKUP($AN1393,'Introduction probability'!$A$1:$L$128,5,FALSE),"0")</f>
        <v>0</v>
      </c>
      <c r="AQ1393" s="9" t="str">
        <f>IFERROR(VLOOKUP($AN1393,'Introduction probability'!$A$1:$L$128,6,FALSE),"0")</f>
        <v>0</v>
      </c>
      <c r="AR1393" s="9" t="str">
        <f>IFERROR(VLOOKUP($AN1393,'Introduction probability'!$A$1:$L$128,7,FALSE),"0")</f>
        <v>0</v>
      </c>
      <c r="AS1393" s="9" t="str">
        <f>IFERROR(VLOOKUP($AN1393,'Introduction probability'!$A$1:$L$128,8,FALSE),"0")</f>
        <v>0</v>
      </c>
      <c r="AT1393" s="9" t="str">
        <f>IFERROR(VLOOKUP($AN1393,'Introduction probability'!$A$1:$L$128,9,FALSE),"0")</f>
        <v>0</v>
      </c>
      <c r="AU1393" s="9" t="str">
        <f>IFERROR(VLOOKUP($AN1393,'Introduction probability'!$A$1:$L$128,10,FALSE),"0")</f>
        <v>0</v>
      </c>
      <c r="AV1393" s="9" t="str">
        <f>IFERROR(VLOOKUP($AN1393,'Introduction probability'!$A$1:$L$128,11,FALSE),"0")</f>
        <v>0</v>
      </c>
      <c r="AW1393" s="9" t="str">
        <f>IFERROR(VLOOKUP($AN1393,'Introduction probability'!$A$1:$L$128,12,FALSE),"0")</f>
        <v>0</v>
      </c>
      <c r="AY1393" s="2">
        <f t="shared" si="507"/>
        <v>0</v>
      </c>
      <c r="AZ1393" s="2">
        <f t="shared" si="508"/>
        <v>0</v>
      </c>
      <c r="BA1393" s="2">
        <f t="shared" si="521"/>
        <v>0</v>
      </c>
      <c r="BB1393" s="2">
        <f t="shared" si="522"/>
        <v>0</v>
      </c>
      <c r="BC1393" s="2">
        <f t="shared" si="523"/>
        <v>0</v>
      </c>
      <c r="BD1393" s="2">
        <f t="shared" si="524"/>
        <v>0</v>
      </c>
      <c r="BE1393" s="2">
        <f t="shared" si="525"/>
        <v>0</v>
      </c>
      <c r="BF1393" s="2">
        <f t="shared" si="526"/>
        <v>0</v>
      </c>
      <c r="BG1393" s="2">
        <f t="shared" si="527"/>
        <v>0</v>
      </c>
      <c r="BH1393" s="2">
        <f t="shared" si="528"/>
        <v>0</v>
      </c>
    </row>
    <row r="1394" spans="1:60" x14ac:dyDescent="0.25">
      <c r="A1394" s="1" t="s">
        <v>378</v>
      </c>
      <c r="B1394" s="1" t="s">
        <v>192</v>
      </c>
      <c r="C1394" s="1" t="s">
        <v>341</v>
      </c>
      <c r="D1394" s="1" t="s">
        <v>511</v>
      </c>
      <c r="E1394" s="1" t="s">
        <v>197</v>
      </c>
      <c r="F1394" s="1" t="s">
        <v>198</v>
      </c>
      <c r="G1394" s="1" t="s">
        <v>144</v>
      </c>
      <c r="H1394" s="1" t="s">
        <v>17</v>
      </c>
      <c r="I1394" s="1" t="s">
        <v>597</v>
      </c>
      <c r="J1394" s="1" t="s">
        <v>188</v>
      </c>
      <c r="K1394" s="1" t="s">
        <v>16</v>
      </c>
      <c r="L1394" s="1" t="s">
        <v>19</v>
      </c>
      <c r="M1394" s="2" t="str">
        <f t="shared" si="509"/>
        <v>UK9006111</v>
      </c>
      <c r="N1394" s="2" t="str">
        <f t="shared" si="510"/>
        <v>Humber Estuary</v>
      </c>
      <c r="O1394" s="2" t="str">
        <f t="shared" si="511"/>
        <v>SPA</v>
      </c>
      <c r="P1394" s="2" t="str">
        <f t="shared" si="512"/>
        <v>A2.61</v>
      </c>
      <c r="Q1394"/>
      <c r="R1394"/>
      <c r="S1394"/>
      <c r="T1394"/>
      <c r="U1394" s="9">
        <f t="shared" si="513"/>
        <v>0</v>
      </c>
      <c r="V1394" s="9">
        <f t="shared" si="514"/>
        <v>0</v>
      </c>
      <c r="W1394" s="9">
        <f t="shared" si="515"/>
        <v>0</v>
      </c>
      <c r="X1394" s="9">
        <f t="shared" si="516"/>
        <v>0</v>
      </c>
      <c r="Y1394" s="9">
        <f t="shared" si="517"/>
        <v>0</v>
      </c>
      <c r="Z1394" s="9">
        <f t="shared" si="518"/>
        <v>0</v>
      </c>
      <c r="AA1394" s="9">
        <f t="shared" si="519"/>
        <v>0</v>
      </c>
      <c r="AB1394" s="9">
        <f t="shared" si="520"/>
        <v>0</v>
      </c>
      <c r="AN1394" s="10" t="str">
        <f t="shared" si="505"/>
        <v/>
      </c>
      <c r="AO1394" s="10">
        <f t="shared" si="506"/>
        <v>0</v>
      </c>
      <c r="AP1394" s="9" t="str">
        <f>IFERROR(VLOOKUP($AN1394,'Introduction probability'!$A$1:$L$128,5,FALSE),"0")</f>
        <v>0</v>
      </c>
      <c r="AQ1394" s="9" t="str">
        <f>IFERROR(VLOOKUP($AN1394,'Introduction probability'!$A$1:$L$128,6,FALSE),"0")</f>
        <v>0</v>
      </c>
      <c r="AR1394" s="9" t="str">
        <f>IFERROR(VLOOKUP($AN1394,'Introduction probability'!$A$1:$L$128,7,FALSE),"0")</f>
        <v>0</v>
      </c>
      <c r="AS1394" s="9" t="str">
        <f>IFERROR(VLOOKUP($AN1394,'Introduction probability'!$A$1:$L$128,8,FALSE),"0")</f>
        <v>0</v>
      </c>
      <c r="AT1394" s="9" t="str">
        <f>IFERROR(VLOOKUP($AN1394,'Introduction probability'!$A$1:$L$128,9,FALSE),"0")</f>
        <v>0</v>
      </c>
      <c r="AU1394" s="9" t="str">
        <f>IFERROR(VLOOKUP($AN1394,'Introduction probability'!$A$1:$L$128,10,FALSE),"0")</f>
        <v>0</v>
      </c>
      <c r="AV1394" s="9" t="str">
        <f>IFERROR(VLOOKUP($AN1394,'Introduction probability'!$A$1:$L$128,11,FALSE),"0")</f>
        <v>0</v>
      </c>
      <c r="AW1394" s="9" t="str">
        <f>IFERROR(VLOOKUP($AN1394,'Introduction probability'!$A$1:$L$128,12,FALSE),"0")</f>
        <v>0</v>
      </c>
      <c r="AY1394" s="2">
        <f t="shared" si="507"/>
        <v>0</v>
      </c>
      <c r="AZ1394" s="2">
        <f t="shared" si="508"/>
        <v>0</v>
      </c>
      <c r="BA1394" s="2">
        <f t="shared" si="521"/>
        <v>0</v>
      </c>
      <c r="BB1394" s="2">
        <f t="shared" si="522"/>
        <v>0</v>
      </c>
      <c r="BC1394" s="2">
        <f t="shared" si="523"/>
        <v>0</v>
      </c>
      <c r="BD1394" s="2">
        <f t="shared" si="524"/>
        <v>0</v>
      </c>
      <c r="BE1394" s="2">
        <f t="shared" si="525"/>
        <v>0</v>
      </c>
      <c r="BF1394" s="2">
        <f t="shared" si="526"/>
        <v>0</v>
      </c>
      <c r="BG1394" s="2">
        <f t="shared" si="527"/>
        <v>0</v>
      </c>
      <c r="BH1394" s="2">
        <f t="shared" si="528"/>
        <v>0</v>
      </c>
    </row>
    <row r="1395" spans="1:60" x14ac:dyDescent="0.25">
      <c r="A1395" s="1" t="s">
        <v>378</v>
      </c>
      <c r="B1395" s="1" t="s">
        <v>192</v>
      </c>
      <c r="C1395" s="1" t="s">
        <v>341</v>
      </c>
      <c r="D1395" s="1" t="s">
        <v>511</v>
      </c>
      <c r="E1395" s="1" t="s">
        <v>197</v>
      </c>
      <c r="F1395" s="1" t="s">
        <v>198</v>
      </c>
      <c r="G1395" s="1" t="s">
        <v>144</v>
      </c>
      <c r="H1395" s="1" t="s">
        <v>17</v>
      </c>
      <c r="I1395" s="1" t="s">
        <v>543</v>
      </c>
      <c r="J1395" s="1" t="s">
        <v>148</v>
      </c>
      <c r="K1395" s="1" t="s">
        <v>16</v>
      </c>
      <c r="L1395" s="1" t="s">
        <v>146</v>
      </c>
      <c r="M1395" s="2" t="str">
        <f t="shared" si="509"/>
        <v>UK9006111</v>
      </c>
      <c r="N1395" s="2" t="str">
        <f t="shared" si="510"/>
        <v>Humber Estuary</v>
      </c>
      <c r="O1395" s="2" t="str">
        <f t="shared" si="511"/>
        <v>SPA</v>
      </c>
      <c r="P1395" s="2" t="str">
        <f t="shared" si="512"/>
        <v>H1310</v>
      </c>
      <c r="Q1395"/>
      <c r="R1395"/>
      <c r="S1395"/>
      <c r="T1395"/>
      <c r="U1395" s="9">
        <f t="shared" si="513"/>
        <v>0</v>
      </c>
      <c r="V1395" s="9">
        <f t="shared" si="514"/>
        <v>0</v>
      </c>
      <c r="W1395" s="9">
        <f t="shared" si="515"/>
        <v>0</v>
      </c>
      <c r="X1395" s="9">
        <f t="shared" si="516"/>
        <v>0</v>
      </c>
      <c r="Y1395" s="9">
        <f t="shared" si="517"/>
        <v>0</v>
      </c>
      <c r="Z1395" s="9">
        <f t="shared" si="518"/>
        <v>0</v>
      </c>
      <c r="AA1395" s="9">
        <f t="shared" si="519"/>
        <v>0</v>
      </c>
      <c r="AB1395" s="9">
        <f t="shared" si="520"/>
        <v>0</v>
      </c>
      <c r="AN1395" s="10" t="str">
        <f t="shared" si="505"/>
        <v/>
      </c>
      <c r="AO1395" s="10">
        <f t="shared" si="506"/>
        <v>0</v>
      </c>
      <c r="AP1395" s="9" t="str">
        <f>IFERROR(VLOOKUP($AN1395,'Introduction probability'!$A$1:$L$128,5,FALSE),"0")</f>
        <v>0</v>
      </c>
      <c r="AQ1395" s="9" t="str">
        <f>IFERROR(VLOOKUP($AN1395,'Introduction probability'!$A$1:$L$128,6,FALSE),"0")</f>
        <v>0</v>
      </c>
      <c r="AR1395" s="9" t="str">
        <f>IFERROR(VLOOKUP($AN1395,'Introduction probability'!$A$1:$L$128,7,FALSE),"0")</f>
        <v>0</v>
      </c>
      <c r="AS1395" s="9" t="str">
        <f>IFERROR(VLOOKUP($AN1395,'Introduction probability'!$A$1:$L$128,8,FALSE),"0")</f>
        <v>0</v>
      </c>
      <c r="AT1395" s="9" t="str">
        <f>IFERROR(VLOOKUP($AN1395,'Introduction probability'!$A$1:$L$128,9,FALSE),"0")</f>
        <v>0</v>
      </c>
      <c r="AU1395" s="9" t="str">
        <f>IFERROR(VLOOKUP($AN1395,'Introduction probability'!$A$1:$L$128,10,FALSE),"0")</f>
        <v>0</v>
      </c>
      <c r="AV1395" s="9" t="str">
        <f>IFERROR(VLOOKUP($AN1395,'Introduction probability'!$A$1:$L$128,11,FALSE),"0")</f>
        <v>0</v>
      </c>
      <c r="AW1395" s="9" t="str">
        <f>IFERROR(VLOOKUP($AN1395,'Introduction probability'!$A$1:$L$128,12,FALSE),"0")</f>
        <v>0</v>
      </c>
      <c r="AY1395" s="2">
        <f t="shared" si="507"/>
        <v>0</v>
      </c>
      <c r="AZ1395" s="2">
        <f t="shared" si="508"/>
        <v>0</v>
      </c>
      <c r="BA1395" s="2">
        <f t="shared" si="521"/>
        <v>0</v>
      </c>
      <c r="BB1395" s="2">
        <f t="shared" si="522"/>
        <v>0</v>
      </c>
      <c r="BC1395" s="2">
        <f t="shared" si="523"/>
        <v>0</v>
      </c>
      <c r="BD1395" s="2">
        <f t="shared" si="524"/>
        <v>0</v>
      </c>
      <c r="BE1395" s="2">
        <f t="shared" si="525"/>
        <v>0</v>
      </c>
      <c r="BF1395" s="2">
        <f t="shared" si="526"/>
        <v>0</v>
      </c>
      <c r="BG1395" s="2">
        <f t="shared" si="527"/>
        <v>0</v>
      </c>
      <c r="BH1395" s="2">
        <f t="shared" si="528"/>
        <v>0</v>
      </c>
    </row>
    <row r="1396" spans="1:60" x14ac:dyDescent="0.25">
      <c r="A1396" s="1" t="s">
        <v>378</v>
      </c>
      <c r="B1396" s="1" t="s">
        <v>192</v>
      </c>
      <c r="C1396" s="1" t="s">
        <v>341</v>
      </c>
      <c r="D1396" s="1" t="s">
        <v>574</v>
      </c>
      <c r="E1396" s="1" t="s">
        <v>381</v>
      </c>
      <c r="F1396" s="1" t="s">
        <v>382</v>
      </c>
      <c r="G1396" s="1" t="s">
        <v>144</v>
      </c>
      <c r="H1396" s="1" t="s">
        <v>17</v>
      </c>
      <c r="I1396" s="1" t="s">
        <v>530</v>
      </c>
      <c r="J1396" s="1" t="s">
        <v>145</v>
      </c>
      <c r="K1396" s="1" t="s">
        <v>16</v>
      </c>
      <c r="L1396" s="1" t="s">
        <v>146</v>
      </c>
      <c r="M1396" s="2" t="str">
        <f t="shared" si="509"/>
        <v>UK9006111</v>
      </c>
      <c r="N1396" s="2" t="str">
        <f t="shared" si="510"/>
        <v>Humber Estuary</v>
      </c>
      <c r="O1396" s="2" t="str">
        <f t="shared" si="511"/>
        <v>SPA</v>
      </c>
      <c r="P1396" s="2" t="str">
        <f t="shared" si="512"/>
        <v>H1330</v>
      </c>
      <c r="Q1396"/>
      <c r="R1396"/>
      <c r="S1396"/>
      <c r="T1396"/>
      <c r="U1396" s="9">
        <f t="shared" si="513"/>
        <v>0</v>
      </c>
      <c r="V1396" s="9">
        <f t="shared" si="514"/>
        <v>0</v>
      </c>
      <c r="W1396" s="9">
        <f t="shared" si="515"/>
        <v>0</v>
      </c>
      <c r="X1396" s="9">
        <f t="shared" si="516"/>
        <v>0</v>
      </c>
      <c r="Y1396" s="9">
        <f t="shared" si="517"/>
        <v>0</v>
      </c>
      <c r="Z1396" s="9">
        <f t="shared" si="518"/>
        <v>0</v>
      </c>
      <c r="AA1396" s="9">
        <f t="shared" si="519"/>
        <v>0</v>
      </c>
      <c r="AB1396" s="9">
        <f t="shared" si="520"/>
        <v>0</v>
      </c>
      <c r="AN1396" s="10" t="str">
        <f t="shared" si="505"/>
        <v/>
      </c>
      <c r="AO1396" s="10">
        <f t="shared" si="506"/>
        <v>0</v>
      </c>
      <c r="AP1396" s="9" t="str">
        <f>IFERROR(VLOOKUP($AN1396,'Introduction probability'!$A$1:$L$128,5,FALSE),"0")</f>
        <v>0</v>
      </c>
      <c r="AQ1396" s="9" t="str">
        <f>IFERROR(VLOOKUP($AN1396,'Introduction probability'!$A$1:$L$128,6,FALSE),"0")</f>
        <v>0</v>
      </c>
      <c r="AR1396" s="9" t="str">
        <f>IFERROR(VLOOKUP($AN1396,'Introduction probability'!$A$1:$L$128,7,FALSE),"0")</f>
        <v>0</v>
      </c>
      <c r="AS1396" s="9" t="str">
        <f>IFERROR(VLOOKUP($AN1396,'Introduction probability'!$A$1:$L$128,8,FALSE),"0")</f>
        <v>0</v>
      </c>
      <c r="AT1396" s="9" t="str">
        <f>IFERROR(VLOOKUP($AN1396,'Introduction probability'!$A$1:$L$128,9,FALSE),"0")</f>
        <v>0</v>
      </c>
      <c r="AU1396" s="9" t="str">
        <f>IFERROR(VLOOKUP($AN1396,'Introduction probability'!$A$1:$L$128,10,FALSE),"0")</f>
        <v>0</v>
      </c>
      <c r="AV1396" s="9" t="str">
        <f>IFERROR(VLOOKUP($AN1396,'Introduction probability'!$A$1:$L$128,11,FALSE),"0")</f>
        <v>0</v>
      </c>
      <c r="AW1396" s="9" t="str">
        <f>IFERROR(VLOOKUP($AN1396,'Introduction probability'!$A$1:$L$128,12,FALSE),"0")</f>
        <v>0</v>
      </c>
      <c r="AY1396" s="2">
        <f t="shared" si="507"/>
        <v>0</v>
      </c>
      <c r="AZ1396" s="2">
        <f t="shared" si="508"/>
        <v>0</v>
      </c>
      <c r="BA1396" s="2">
        <f t="shared" si="521"/>
        <v>0</v>
      </c>
      <c r="BB1396" s="2">
        <f t="shared" si="522"/>
        <v>0</v>
      </c>
      <c r="BC1396" s="2">
        <f t="shared" si="523"/>
        <v>0</v>
      </c>
      <c r="BD1396" s="2">
        <f t="shared" si="524"/>
        <v>0</v>
      </c>
      <c r="BE1396" s="2">
        <f t="shared" si="525"/>
        <v>0</v>
      </c>
      <c r="BF1396" s="2">
        <f t="shared" si="526"/>
        <v>0</v>
      </c>
      <c r="BG1396" s="2">
        <f t="shared" si="527"/>
        <v>0</v>
      </c>
      <c r="BH1396" s="2">
        <f t="shared" si="528"/>
        <v>0</v>
      </c>
    </row>
    <row r="1397" spans="1:60" x14ac:dyDescent="0.25">
      <c r="A1397" s="1" t="s">
        <v>378</v>
      </c>
      <c r="B1397" s="1" t="s">
        <v>192</v>
      </c>
      <c r="C1397" s="1" t="s">
        <v>341</v>
      </c>
      <c r="D1397" s="1" t="s">
        <v>574</v>
      </c>
      <c r="E1397" s="1" t="s">
        <v>381</v>
      </c>
      <c r="F1397" s="1" t="s">
        <v>382</v>
      </c>
      <c r="G1397" s="1" t="s">
        <v>144</v>
      </c>
      <c r="H1397" s="1" t="s">
        <v>17</v>
      </c>
      <c r="I1397" s="1" t="s">
        <v>536</v>
      </c>
      <c r="J1397" s="1" t="s">
        <v>147</v>
      </c>
      <c r="K1397" s="1" t="s">
        <v>16</v>
      </c>
      <c r="L1397" s="1" t="s">
        <v>146</v>
      </c>
      <c r="M1397" s="2" t="str">
        <f t="shared" si="509"/>
        <v>UK9006111</v>
      </c>
      <c r="N1397" s="2" t="str">
        <f t="shared" si="510"/>
        <v>Humber Estuary</v>
      </c>
      <c r="O1397" s="2" t="str">
        <f t="shared" si="511"/>
        <v>SPA</v>
      </c>
      <c r="P1397" s="2" t="str">
        <f t="shared" si="512"/>
        <v>H1150</v>
      </c>
      <c r="Q1397"/>
      <c r="R1397"/>
      <c r="S1397"/>
      <c r="T1397"/>
      <c r="U1397" s="9">
        <f t="shared" si="513"/>
        <v>0</v>
      </c>
      <c r="V1397" s="9">
        <f t="shared" si="514"/>
        <v>0</v>
      </c>
      <c r="W1397" s="9">
        <f t="shared" si="515"/>
        <v>0</v>
      </c>
      <c r="X1397" s="9">
        <f t="shared" si="516"/>
        <v>0</v>
      </c>
      <c r="Y1397" s="9">
        <f t="shared" si="517"/>
        <v>0</v>
      </c>
      <c r="Z1397" s="9">
        <f t="shared" si="518"/>
        <v>0</v>
      </c>
      <c r="AA1397" s="9">
        <f t="shared" si="519"/>
        <v>0</v>
      </c>
      <c r="AB1397" s="9">
        <f t="shared" si="520"/>
        <v>0</v>
      </c>
      <c r="AN1397" s="10" t="str">
        <f t="shared" si="505"/>
        <v/>
      </c>
      <c r="AO1397" s="10">
        <f t="shared" si="506"/>
        <v>0</v>
      </c>
      <c r="AP1397" s="9" t="str">
        <f>IFERROR(VLOOKUP($AN1397,'Introduction probability'!$A$1:$L$128,5,FALSE),"0")</f>
        <v>0</v>
      </c>
      <c r="AQ1397" s="9" t="str">
        <f>IFERROR(VLOOKUP($AN1397,'Introduction probability'!$A$1:$L$128,6,FALSE),"0")</f>
        <v>0</v>
      </c>
      <c r="AR1397" s="9" t="str">
        <f>IFERROR(VLOOKUP($AN1397,'Introduction probability'!$A$1:$L$128,7,FALSE),"0")</f>
        <v>0</v>
      </c>
      <c r="AS1397" s="9" t="str">
        <f>IFERROR(VLOOKUP($AN1397,'Introduction probability'!$A$1:$L$128,8,FALSE),"0")</f>
        <v>0</v>
      </c>
      <c r="AT1397" s="9" t="str">
        <f>IFERROR(VLOOKUP($AN1397,'Introduction probability'!$A$1:$L$128,9,FALSE),"0")</f>
        <v>0</v>
      </c>
      <c r="AU1397" s="9" t="str">
        <f>IFERROR(VLOOKUP($AN1397,'Introduction probability'!$A$1:$L$128,10,FALSE),"0")</f>
        <v>0</v>
      </c>
      <c r="AV1397" s="9" t="str">
        <f>IFERROR(VLOOKUP($AN1397,'Introduction probability'!$A$1:$L$128,11,FALSE),"0")</f>
        <v>0</v>
      </c>
      <c r="AW1397" s="9" t="str">
        <f>IFERROR(VLOOKUP($AN1397,'Introduction probability'!$A$1:$L$128,12,FALSE),"0")</f>
        <v>0</v>
      </c>
      <c r="AY1397" s="2">
        <f t="shared" si="507"/>
        <v>0</v>
      </c>
      <c r="AZ1397" s="2">
        <f t="shared" si="508"/>
        <v>0</v>
      </c>
      <c r="BA1397" s="2">
        <f t="shared" si="521"/>
        <v>0</v>
      </c>
      <c r="BB1397" s="2">
        <f t="shared" si="522"/>
        <v>0</v>
      </c>
      <c r="BC1397" s="2">
        <f t="shared" si="523"/>
        <v>0</v>
      </c>
      <c r="BD1397" s="2">
        <f t="shared" si="524"/>
        <v>0</v>
      </c>
      <c r="BE1397" s="2">
        <f t="shared" si="525"/>
        <v>0</v>
      </c>
      <c r="BF1397" s="2">
        <f t="shared" si="526"/>
        <v>0</v>
      </c>
      <c r="BG1397" s="2">
        <f t="shared" si="527"/>
        <v>0</v>
      </c>
      <c r="BH1397" s="2">
        <f t="shared" si="528"/>
        <v>0</v>
      </c>
    </row>
    <row r="1398" spans="1:60" x14ac:dyDescent="0.25">
      <c r="A1398" s="1" t="s">
        <v>378</v>
      </c>
      <c r="B1398" s="1" t="s">
        <v>192</v>
      </c>
      <c r="C1398" s="1" t="s">
        <v>341</v>
      </c>
      <c r="D1398" s="1" t="s">
        <v>574</v>
      </c>
      <c r="E1398" s="1" t="s">
        <v>381</v>
      </c>
      <c r="F1398" s="1" t="s">
        <v>382</v>
      </c>
      <c r="G1398" s="1" t="s">
        <v>144</v>
      </c>
      <c r="H1398" s="1" t="s">
        <v>17</v>
      </c>
      <c r="I1398" s="1" t="s">
        <v>635</v>
      </c>
      <c r="J1398" s="1" t="s">
        <v>348</v>
      </c>
      <c r="K1398" s="1" t="s">
        <v>16</v>
      </c>
      <c r="L1398" s="1" t="s">
        <v>146</v>
      </c>
      <c r="M1398" s="2" t="str">
        <f t="shared" si="509"/>
        <v>UK9006111</v>
      </c>
      <c r="N1398" s="2" t="str">
        <f t="shared" si="510"/>
        <v>Humber Estuary</v>
      </c>
      <c r="O1398" s="2" t="str">
        <f t="shared" si="511"/>
        <v>SPA</v>
      </c>
      <c r="P1398" s="2" t="str">
        <f t="shared" si="512"/>
        <v>SH_1</v>
      </c>
      <c r="Q1398"/>
      <c r="R1398"/>
      <c r="S1398"/>
      <c r="T1398"/>
      <c r="U1398" s="9">
        <f t="shared" si="513"/>
        <v>0</v>
      </c>
      <c r="V1398" s="9">
        <f t="shared" si="514"/>
        <v>0</v>
      </c>
      <c r="W1398" s="9">
        <f t="shared" si="515"/>
        <v>0</v>
      </c>
      <c r="X1398" s="9">
        <f t="shared" si="516"/>
        <v>0</v>
      </c>
      <c r="Y1398" s="9">
        <f t="shared" si="517"/>
        <v>0</v>
      </c>
      <c r="Z1398" s="9">
        <f t="shared" si="518"/>
        <v>0</v>
      </c>
      <c r="AA1398" s="9">
        <f t="shared" si="519"/>
        <v>0</v>
      </c>
      <c r="AB1398" s="9">
        <f t="shared" si="520"/>
        <v>0</v>
      </c>
      <c r="AN1398" s="10" t="str">
        <f t="shared" si="505"/>
        <v/>
      </c>
      <c r="AO1398" s="10">
        <f t="shared" si="506"/>
        <v>0</v>
      </c>
      <c r="AP1398" s="9" t="str">
        <f>IFERROR(VLOOKUP($AN1398,'Introduction probability'!$A$1:$L$128,5,FALSE),"0")</f>
        <v>0</v>
      </c>
      <c r="AQ1398" s="9" t="str">
        <f>IFERROR(VLOOKUP($AN1398,'Introduction probability'!$A$1:$L$128,6,FALSE),"0")</f>
        <v>0</v>
      </c>
      <c r="AR1398" s="9" t="str">
        <f>IFERROR(VLOOKUP($AN1398,'Introduction probability'!$A$1:$L$128,7,FALSE),"0")</f>
        <v>0</v>
      </c>
      <c r="AS1398" s="9" t="str">
        <f>IFERROR(VLOOKUP($AN1398,'Introduction probability'!$A$1:$L$128,8,FALSE),"0")</f>
        <v>0</v>
      </c>
      <c r="AT1398" s="9" t="str">
        <f>IFERROR(VLOOKUP($AN1398,'Introduction probability'!$A$1:$L$128,9,FALSE),"0")</f>
        <v>0</v>
      </c>
      <c r="AU1398" s="9" t="str">
        <f>IFERROR(VLOOKUP($AN1398,'Introduction probability'!$A$1:$L$128,10,FALSE),"0")</f>
        <v>0</v>
      </c>
      <c r="AV1398" s="9" t="str">
        <f>IFERROR(VLOOKUP($AN1398,'Introduction probability'!$A$1:$L$128,11,FALSE),"0")</f>
        <v>0</v>
      </c>
      <c r="AW1398" s="9" t="str">
        <f>IFERROR(VLOOKUP($AN1398,'Introduction probability'!$A$1:$L$128,12,FALSE),"0")</f>
        <v>0</v>
      </c>
      <c r="AY1398" s="2">
        <f t="shared" si="507"/>
        <v>0</v>
      </c>
      <c r="AZ1398" s="2">
        <f t="shared" si="508"/>
        <v>0</v>
      </c>
      <c r="BA1398" s="2">
        <f t="shared" si="521"/>
        <v>0</v>
      </c>
      <c r="BB1398" s="2">
        <f t="shared" si="522"/>
        <v>0</v>
      </c>
      <c r="BC1398" s="2">
        <f t="shared" si="523"/>
        <v>0</v>
      </c>
      <c r="BD1398" s="2">
        <f t="shared" si="524"/>
        <v>0</v>
      </c>
      <c r="BE1398" s="2">
        <f t="shared" si="525"/>
        <v>0</v>
      </c>
      <c r="BF1398" s="2">
        <f t="shared" si="526"/>
        <v>0</v>
      </c>
      <c r="BG1398" s="2">
        <f t="shared" si="527"/>
        <v>0</v>
      </c>
      <c r="BH1398" s="2">
        <f t="shared" si="528"/>
        <v>0</v>
      </c>
    </row>
    <row r="1399" spans="1:60" x14ac:dyDescent="0.25">
      <c r="A1399" s="1" t="s">
        <v>378</v>
      </c>
      <c r="B1399" s="1" t="s">
        <v>192</v>
      </c>
      <c r="C1399" s="1" t="s">
        <v>341</v>
      </c>
      <c r="D1399" s="1" t="s">
        <v>574</v>
      </c>
      <c r="E1399" s="1" t="s">
        <v>381</v>
      </c>
      <c r="F1399" s="1" t="s">
        <v>382</v>
      </c>
      <c r="G1399" s="1" t="s">
        <v>144</v>
      </c>
      <c r="H1399" s="1" t="s">
        <v>17</v>
      </c>
      <c r="I1399" s="1" t="s">
        <v>596</v>
      </c>
      <c r="J1399" s="1" t="s">
        <v>187</v>
      </c>
      <c r="K1399" s="1" t="s">
        <v>16</v>
      </c>
      <c r="L1399" s="1" t="s">
        <v>146</v>
      </c>
      <c r="M1399" s="2" t="str">
        <f t="shared" si="509"/>
        <v>UK9006111</v>
      </c>
      <c r="N1399" s="2" t="str">
        <f t="shared" si="510"/>
        <v>Humber Estuary</v>
      </c>
      <c r="O1399" s="2" t="str">
        <f t="shared" si="511"/>
        <v>SPA</v>
      </c>
      <c r="P1399" s="2" t="str">
        <f t="shared" si="512"/>
        <v>SH_2</v>
      </c>
      <c r="Q1399"/>
      <c r="R1399"/>
      <c r="S1399"/>
      <c r="T1399"/>
      <c r="U1399" s="9">
        <f t="shared" si="513"/>
        <v>0</v>
      </c>
      <c r="V1399" s="9">
        <f t="shared" si="514"/>
        <v>0</v>
      </c>
      <c r="W1399" s="9">
        <f t="shared" si="515"/>
        <v>0</v>
      </c>
      <c r="X1399" s="9">
        <f t="shared" si="516"/>
        <v>0</v>
      </c>
      <c r="Y1399" s="9">
        <f t="shared" si="517"/>
        <v>0</v>
      </c>
      <c r="Z1399" s="9">
        <f t="shared" si="518"/>
        <v>0</v>
      </c>
      <c r="AA1399" s="9">
        <f t="shared" si="519"/>
        <v>0</v>
      </c>
      <c r="AB1399" s="9">
        <f t="shared" si="520"/>
        <v>0</v>
      </c>
      <c r="AN1399" s="10" t="str">
        <f t="shared" si="505"/>
        <v/>
      </c>
      <c r="AO1399" s="10">
        <f t="shared" si="506"/>
        <v>0</v>
      </c>
      <c r="AP1399" s="9" t="str">
        <f>IFERROR(VLOOKUP($AN1399,'Introduction probability'!$A$1:$L$128,5,FALSE),"0")</f>
        <v>0</v>
      </c>
      <c r="AQ1399" s="9" t="str">
        <f>IFERROR(VLOOKUP($AN1399,'Introduction probability'!$A$1:$L$128,6,FALSE),"0")</f>
        <v>0</v>
      </c>
      <c r="AR1399" s="9" t="str">
        <f>IFERROR(VLOOKUP($AN1399,'Introduction probability'!$A$1:$L$128,7,FALSE),"0")</f>
        <v>0</v>
      </c>
      <c r="AS1399" s="9" t="str">
        <f>IFERROR(VLOOKUP($AN1399,'Introduction probability'!$A$1:$L$128,8,FALSE),"0")</f>
        <v>0</v>
      </c>
      <c r="AT1399" s="9" t="str">
        <f>IFERROR(VLOOKUP($AN1399,'Introduction probability'!$A$1:$L$128,9,FALSE),"0")</f>
        <v>0</v>
      </c>
      <c r="AU1399" s="9" t="str">
        <f>IFERROR(VLOOKUP($AN1399,'Introduction probability'!$A$1:$L$128,10,FALSE),"0")</f>
        <v>0</v>
      </c>
      <c r="AV1399" s="9" t="str">
        <f>IFERROR(VLOOKUP($AN1399,'Introduction probability'!$A$1:$L$128,11,FALSE),"0")</f>
        <v>0</v>
      </c>
      <c r="AW1399" s="9" t="str">
        <f>IFERROR(VLOOKUP($AN1399,'Introduction probability'!$A$1:$L$128,12,FALSE),"0")</f>
        <v>0</v>
      </c>
      <c r="AY1399" s="2">
        <f t="shared" si="507"/>
        <v>0</v>
      </c>
      <c r="AZ1399" s="2">
        <f t="shared" si="508"/>
        <v>0</v>
      </c>
      <c r="BA1399" s="2">
        <f t="shared" si="521"/>
        <v>0</v>
      </c>
      <c r="BB1399" s="2">
        <f t="shared" si="522"/>
        <v>0</v>
      </c>
      <c r="BC1399" s="2">
        <f t="shared" si="523"/>
        <v>0</v>
      </c>
      <c r="BD1399" s="2">
        <f t="shared" si="524"/>
        <v>0</v>
      </c>
      <c r="BE1399" s="2">
        <f t="shared" si="525"/>
        <v>0</v>
      </c>
      <c r="BF1399" s="2">
        <f t="shared" si="526"/>
        <v>0</v>
      </c>
      <c r="BG1399" s="2">
        <f t="shared" si="527"/>
        <v>0</v>
      </c>
      <c r="BH1399" s="2">
        <f t="shared" si="528"/>
        <v>0</v>
      </c>
    </row>
    <row r="1400" spans="1:60" x14ac:dyDescent="0.25">
      <c r="A1400" s="1" t="s">
        <v>378</v>
      </c>
      <c r="B1400" s="1" t="s">
        <v>192</v>
      </c>
      <c r="C1400" s="1" t="s">
        <v>341</v>
      </c>
      <c r="D1400" s="1" t="s">
        <v>574</v>
      </c>
      <c r="E1400" s="1" t="s">
        <v>381</v>
      </c>
      <c r="F1400" s="1" t="s">
        <v>382</v>
      </c>
      <c r="G1400" s="1" t="s">
        <v>144</v>
      </c>
      <c r="H1400" s="1" t="s">
        <v>17</v>
      </c>
      <c r="I1400" s="1" t="s">
        <v>543</v>
      </c>
      <c r="J1400" s="1" t="s">
        <v>148</v>
      </c>
      <c r="K1400" s="1" t="s">
        <v>16</v>
      </c>
      <c r="L1400" s="1" t="s">
        <v>146</v>
      </c>
      <c r="M1400" s="2" t="str">
        <f t="shared" si="509"/>
        <v>UK9006111</v>
      </c>
      <c r="N1400" s="2" t="str">
        <f t="shared" si="510"/>
        <v>Humber Estuary</v>
      </c>
      <c r="O1400" s="2" t="str">
        <f t="shared" si="511"/>
        <v>SPA</v>
      </c>
      <c r="P1400" s="2" t="str">
        <f t="shared" si="512"/>
        <v>H1310</v>
      </c>
      <c r="Q1400"/>
      <c r="R1400"/>
      <c r="S1400"/>
      <c r="T1400"/>
      <c r="U1400" s="9">
        <f t="shared" si="513"/>
        <v>0</v>
      </c>
      <c r="V1400" s="9">
        <f t="shared" si="514"/>
        <v>0</v>
      </c>
      <c r="W1400" s="9">
        <f t="shared" si="515"/>
        <v>0</v>
      </c>
      <c r="X1400" s="9">
        <f t="shared" si="516"/>
        <v>0</v>
      </c>
      <c r="Y1400" s="9">
        <f t="shared" si="517"/>
        <v>0</v>
      </c>
      <c r="Z1400" s="9">
        <f t="shared" si="518"/>
        <v>0</v>
      </c>
      <c r="AA1400" s="9">
        <f t="shared" si="519"/>
        <v>0</v>
      </c>
      <c r="AB1400" s="9">
        <f t="shared" si="520"/>
        <v>0</v>
      </c>
      <c r="AN1400" s="10" t="str">
        <f t="shared" si="505"/>
        <v/>
      </c>
      <c r="AO1400" s="10">
        <f t="shared" si="506"/>
        <v>0</v>
      </c>
      <c r="AP1400" s="9" t="str">
        <f>IFERROR(VLOOKUP($AN1400,'Introduction probability'!$A$1:$L$128,5,FALSE),"0")</f>
        <v>0</v>
      </c>
      <c r="AQ1400" s="9" t="str">
        <f>IFERROR(VLOOKUP($AN1400,'Introduction probability'!$A$1:$L$128,6,FALSE),"0")</f>
        <v>0</v>
      </c>
      <c r="AR1400" s="9" t="str">
        <f>IFERROR(VLOOKUP($AN1400,'Introduction probability'!$A$1:$L$128,7,FALSE),"0")</f>
        <v>0</v>
      </c>
      <c r="AS1400" s="9" t="str">
        <f>IFERROR(VLOOKUP($AN1400,'Introduction probability'!$A$1:$L$128,8,FALSE),"0")</f>
        <v>0</v>
      </c>
      <c r="AT1400" s="9" t="str">
        <f>IFERROR(VLOOKUP($AN1400,'Introduction probability'!$A$1:$L$128,9,FALSE),"0")</f>
        <v>0</v>
      </c>
      <c r="AU1400" s="9" t="str">
        <f>IFERROR(VLOOKUP($AN1400,'Introduction probability'!$A$1:$L$128,10,FALSE),"0")</f>
        <v>0</v>
      </c>
      <c r="AV1400" s="9" t="str">
        <f>IFERROR(VLOOKUP($AN1400,'Introduction probability'!$A$1:$L$128,11,FALSE),"0")</f>
        <v>0</v>
      </c>
      <c r="AW1400" s="9" t="str">
        <f>IFERROR(VLOOKUP($AN1400,'Introduction probability'!$A$1:$L$128,12,FALSE),"0")</f>
        <v>0</v>
      </c>
      <c r="AY1400" s="2">
        <f t="shared" si="507"/>
        <v>0</v>
      </c>
      <c r="AZ1400" s="2">
        <f t="shared" si="508"/>
        <v>0</v>
      </c>
      <c r="BA1400" s="2">
        <f t="shared" si="521"/>
        <v>0</v>
      </c>
      <c r="BB1400" s="2">
        <f t="shared" si="522"/>
        <v>0</v>
      </c>
      <c r="BC1400" s="2">
        <f t="shared" si="523"/>
        <v>0</v>
      </c>
      <c r="BD1400" s="2">
        <f t="shared" si="524"/>
        <v>0</v>
      </c>
      <c r="BE1400" s="2">
        <f t="shared" si="525"/>
        <v>0</v>
      </c>
      <c r="BF1400" s="2">
        <f t="shared" si="526"/>
        <v>0</v>
      </c>
      <c r="BG1400" s="2">
        <f t="shared" si="527"/>
        <v>0</v>
      </c>
      <c r="BH1400" s="2">
        <f t="shared" si="528"/>
        <v>0</v>
      </c>
    </row>
    <row r="1401" spans="1:60" x14ac:dyDescent="0.25">
      <c r="A1401" s="1" t="s">
        <v>378</v>
      </c>
      <c r="B1401" s="1" t="s">
        <v>192</v>
      </c>
      <c r="C1401" s="1" t="s">
        <v>341</v>
      </c>
      <c r="D1401" s="1" t="s">
        <v>496</v>
      </c>
      <c r="E1401" s="1" t="s">
        <v>152</v>
      </c>
      <c r="F1401" s="1" t="s">
        <v>153</v>
      </c>
      <c r="G1401" s="1" t="s">
        <v>144</v>
      </c>
      <c r="H1401" s="1" t="s">
        <v>17</v>
      </c>
      <c r="I1401" s="1" t="s">
        <v>530</v>
      </c>
      <c r="J1401" s="1" t="s">
        <v>145</v>
      </c>
      <c r="K1401" s="1" t="s">
        <v>16</v>
      </c>
      <c r="L1401" s="1" t="s">
        <v>146</v>
      </c>
      <c r="M1401" s="2" t="str">
        <f t="shared" si="509"/>
        <v>UK9006111</v>
      </c>
      <c r="N1401" s="2" t="str">
        <f t="shared" si="510"/>
        <v>Humber Estuary</v>
      </c>
      <c r="O1401" s="2" t="str">
        <f t="shared" si="511"/>
        <v>SPA</v>
      </c>
      <c r="P1401" s="2" t="str">
        <f t="shared" si="512"/>
        <v>H1330</v>
      </c>
      <c r="Q1401"/>
      <c r="R1401"/>
      <c r="S1401"/>
      <c r="T1401"/>
      <c r="U1401" s="9">
        <f t="shared" si="513"/>
        <v>0</v>
      </c>
      <c r="V1401" s="9">
        <f t="shared" si="514"/>
        <v>0</v>
      </c>
      <c r="W1401" s="9">
        <f t="shared" si="515"/>
        <v>0</v>
      </c>
      <c r="X1401" s="9">
        <f t="shared" si="516"/>
        <v>0</v>
      </c>
      <c r="Y1401" s="9">
        <f t="shared" si="517"/>
        <v>0</v>
      </c>
      <c r="Z1401" s="9">
        <f t="shared" si="518"/>
        <v>0</v>
      </c>
      <c r="AA1401" s="9">
        <f t="shared" si="519"/>
        <v>0</v>
      </c>
      <c r="AB1401" s="9">
        <f t="shared" si="520"/>
        <v>0</v>
      </c>
      <c r="AN1401" s="10" t="str">
        <f t="shared" si="505"/>
        <v/>
      </c>
      <c r="AO1401" s="10">
        <f t="shared" si="506"/>
        <v>0</v>
      </c>
      <c r="AP1401" s="9" t="str">
        <f>IFERROR(VLOOKUP($AN1401,'Introduction probability'!$A$1:$L$128,5,FALSE),"0")</f>
        <v>0</v>
      </c>
      <c r="AQ1401" s="9" t="str">
        <f>IFERROR(VLOOKUP($AN1401,'Introduction probability'!$A$1:$L$128,6,FALSE),"0")</f>
        <v>0</v>
      </c>
      <c r="AR1401" s="9" t="str">
        <f>IFERROR(VLOOKUP($AN1401,'Introduction probability'!$A$1:$L$128,7,FALSE),"0")</f>
        <v>0</v>
      </c>
      <c r="AS1401" s="9" t="str">
        <f>IFERROR(VLOOKUP($AN1401,'Introduction probability'!$A$1:$L$128,8,FALSE),"0")</f>
        <v>0</v>
      </c>
      <c r="AT1401" s="9" t="str">
        <f>IFERROR(VLOOKUP($AN1401,'Introduction probability'!$A$1:$L$128,9,FALSE),"0")</f>
        <v>0</v>
      </c>
      <c r="AU1401" s="9" t="str">
        <f>IFERROR(VLOOKUP($AN1401,'Introduction probability'!$A$1:$L$128,10,FALSE),"0")</f>
        <v>0</v>
      </c>
      <c r="AV1401" s="9" t="str">
        <f>IFERROR(VLOOKUP($AN1401,'Introduction probability'!$A$1:$L$128,11,FALSE),"0")</f>
        <v>0</v>
      </c>
      <c r="AW1401" s="9" t="str">
        <f>IFERROR(VLOOKUP($AN1401,'Introduction probability'!$A$1:$L$128,12,FALSE),"0")</f>
        <v>0</v>
      </c>
      <c r="AY1401" s="2">
        <f t="shared" si="507"/>
        <v>0</v>
      </c>
      <c r="AZ1401" s="2">
        <f t="shared" si="508"/>
        <v>0</v>
      </c>
      <c r="BA1401" s="2">
        <f t="shared" si="521"/>
        <v>0</v>
      </c>
      <c r="BB1401" s="2">
        <f t="shared" si="522"/>
        <v>0</v>
      </c>
      <c r="BC1401" s="2">
        <f t="shared" si="523"/>
        <v>0</v>
      </c>
      <c r="BD1401" s="2">
        <f t="shared" si="524"/>
        <v>0</v>
      </c>
      <c r="BE1401" s="2">
        <f t="shared" si="525"/>
        <v>0</v>
      </c>
      <c r="BF1401" s="2">
        <f t="shared" si="526"/>
        <v>0</v>
      </c>
      <c r="BG1401" s="2">
        <f t="shared" si="527"/>
        <v>0</v>
      </c>
      <c r="BH1401" s="2">
        <f t="shared" si="528"/>
        <v>0</v>
      </c>
    </row>
    <row r="1402" spans="1:60" x14ac:dyDescent="0.25">
      <c r="A1402" s="1" t="s">
        <v>378</v>
      </c>
      <c r="B1402" s="1" t="s">
        <v>192</v>
      </c>
      <c r="C1402" s="1" t="s">
        <v>341</v>
      </c>
      <c r="D1402" s="1" t="s">
        <v>496</v>
      </c>
      <c r="E1402" s="1" t="s">
        <v>152</v>
      </c>
      <c r="F1402" s="1" t="s">
        <v>153</v>
      </c>
      <c r="G1402" s="1" t="s">
        <v>144</v>
      </c>
      <c r="H1402" s="1" t="s">
        <v>17</v>
      </c>
      <c r="I1402" s="1" t="s">
        <v>536</v>
      </c>
      <c r="J1402" s="1" t="s">
        <v>147</v>
      </c>
      <c r="K1402" s="1" t="s">
        <v>16</v>
      </c>
      <c r="L1402" s="1" t="s">
        <v>146</v>
      </c>
      <c r="M1402" s="2" t="str">
        <f t="shared" si="509"/>
        <v>UK9006111</v>
      </c>
      <c r="N1402" s="2" t="str">
        <f t="shared" si="510"/>
        <v>Humber Estuary</v>
      </c>
      <c r="O1402" s="2" t="str">
        <f t="shared" si="511"/>
        <v>SPA</v>
      </c>
      <c r="P1402" s="2" t="str">
        <f t="shared" si="512"/>
        <v>H1150</v>
      </c>
      <c r="Q1402"/>
      <c r="R1402"/>
      <c r="S1402"/>
      <c r="T1402"/>
      <c r="U1402" s="9">
        <f t="shared" si="513"/>
        <v>0</v>
      </c>
      <c r="V1402" s="9">
        <f t="shared" si="514"/>
        <v>0</v>
      </c>
      <c r="W1402" s="9">
        <f t="shared" si="515"/>
        <v>0</v>
      </c>
      <c r="X1402" s="9">
        <f t="shared" si="516"/>
        <v>0</v>
      </c>
      <c r="Y1402" s="9">
        <f t="shared" si="517"/>
        <v>0</v>
      </c>
      <c r="Z1402" s="9">
        <f t="shared" si="518"/>
        <v>0</v>
      </c>
      <c r="AA1402" s="9">
        <f t="shared" si="519"/>
        <v>0</v>
      </c>
      <c r="AB1402" s="9">
        <f t="shared" si="520"/>
        <v>0</v>
      </c>
      <c r="AN1402" s="10" t="str">
        <f t="shared" si="505"/>
        <v/>
      </c>
      <c r="AO1402" s="10">
        <f t="shared" si="506"/>
        <v>0</v>
      </c>
      <c r="AP1402" s="9" t="str">
        <f>IFERROR(VLOOKUP($AN1402,'Introduction probability'!$A$1:$L$128,5,FALSE),"0")</f>
        <v>0</v>
      </c>
      <c r="AQ1402" s="9" t="str">
        <f>IFERROR(VLOOKUP($AN1402,'Introduction probability'!$A$1:$L$128,6,FALSE),"0")</f>
        <v>0</v>
      </c>
      <c r="AR1402" s="9" t="str">
        <f>IFERROR(VLOOKUP($AN1402,'Introduction probability'!$A$1:$L$128,7,FALSE),"0")</f>
        <v>0</v>
      </c>
      <c r="AS1402" s="9" t="str">
        <f>IFERROR(VLOOKUP($AN1402,'Introduction probability'!$A$1:$L$128,8,FALSE),"0")</f>
        <v>0</v>
      </c>
      <c r="AT1402" s="9" t="str">
        <f>IFERROR(VLOOKUP($AN1402,'Introduction probability'!$A$1:$L$128,9,FALSE),"0")</f>
        <v>0</v>
      </c>
      <c r="AU1402" s="9" t="str">
        <f>IFERROR(VLOOKUP($AN1402,'Introduction probability'!$A$1:$L$128,10,FALSE),"0")</f>
        <v>0</v>
      </c>
      <c r="AV1402" s="9" t="str">
        <f>IFERROR(VLOOKUP($AN1402,'Introduction probability'!$A$1:$L$128,11,FALSE),"0")</f>
        <v>0</v>
      </c>
      <c r="AW1402" s="9" t="str">
        <f>IFERROR(VLOOKUP($AN1402,'Introduction probability'!$A$1:$L$128,12,FALSE),"0")</f>
        <v>0</v>
      </c>
      <c r="AY1402" s="2">
        <f t="shared" si="507"/>
        <v>0</v>
      </c>
      <c r="AZ1402" s="2">
        <f t="shared" si="508"/>
        <v>0</v>
      </c>
      <c r="BA1402" s="2">
        <f t="shared" si="521"/>
        <v>0</v>
      </c>
      <c r="BB1402" s="2">
        <f t="shared" si="522"/>
        <v>0</v>
      </c>
      <c r="BC1402" s="2">
        <f t="shared" si="523"/>
        <v>0</v>
      </c>
      <c r="BD1402" s="2">
        <f t="shared" si="524"/>
        <v>0</v>
      </c>
      <c r="BE1402" s="2">
        <f t="shared" si="525"/>
        <v>0</v>
      </c>
      <c r="BF1402" s="2">
        <f t="shared" si="526"/>
        <v>0</v>
      </c>
      <c r="BG1402" s="2">
        <f t="shared" si="527"/>
        <v>0</v>
      </c>
      <c r="BH1402" s="2">
        <f t="shared" si="528"/>
        <v>0</v>
      </c>
    </row>
    <row r="1403" spans="1:60" x14ac:dyDescent="0.25">
      <c r="A1403" s="1" t="s">
        <v>378</v>
      </c>
      <c r="B1403" s="1" t="s">
        <v>192</v>
      </c>
      <c r="C1403" s="1" t="s">
        <v>341</v>
      </c>
      <c r="D1403" s="1" t="s">
        <v>496</v>
      </c>
      <c r="E1403" s="1" t="s">
        <v>152</v>
      </c>
      <c r="F1403" s="1" t="s">
        <v>153</v>
      </c>
      <c r="G1403" s="1" t="s">
        <v>144</v>
      </c>
      <c r="H1403" s="1" t="s">
        <v>17</v>
      </c>
      <c r="I1403" s="1" t="s">
        <v>596</v>
      </c>
      <c r="J1403" s="1" t="s">
        <v>187</v>
      </c>
      <c r="K1403" s="1" t="s">
        <v>16</v>
      </c>
      <c r="L1403" s="1" t="s">
        <v>146</v>
      </c>
      <c r="M1403" s="2" t="str">
        <f t="shared" si="509"/>
        <v>UK9006111</v>
      </c>
      <c r="N1403" s="2" t="str">
        <f t="shared" si="510"/>
        <v>Humber Estuary</v>
      </c>
      <c r="O1403" s="2" t="str">
        <f t="shared" si="511"/>
        <v>SPA</v>
      </c>
      <c r="P1403" s="2" t="str">
        <f t="shared" si="512"/>
        <v>SH_2</v>
      </c>
      <c r="Q1403"/>
      <c r="R1403"/>
      <c r="S1403"/>
      <c r="T1403"/>
      <c r="U1403" s="9">
        <f t="shared" si="513"/>
        <v>0</v>
      </c>
      <c r="V1403" s="9">
        <f t="shared" si="514"/>
        <v>0</v>
      </c>
      <c r="W1403" s="9">
        <f t="shared" si="515"/>
        <v>0</v>
      </c>
      <c r="X1403" s="9">
        <f t="shared" si="516"/>
        <v>0</v>
      </c>
      <c r="Y1403" s="9">
        <f t="shared" si="517"/>
        <v>0</v>
      </c>
      <c r="Z1403" s="9">
        <f t="shared" si="518"/>
        <v>0</v>
      </c>
      <c r="AA1403" s="9">
        <f t="shared" si="519"/>
        <v>0</v>
      </c>
      <c r="AB1403" s="9">
        <f t="shared" si="520"/>
        <v>0</v>
      </c>
      <c r="AN1403" s="10" t="str">
        <f t="shared" si="505"/>
        <v/>
      </c>
      <c r="AO1403" s="10">
        <f t="shared" si="506"/>
        <v>0</v>
      </c>
      <c r="AP1403" s="9" t="str">
        <f>IFERROR(VLOOKUP($AN1403,'Introduction probability'!$A$1:$L$128,5,FALSE),"0")</f>
        <v>0</v>
      </c>
      <c r="AQ1403" s="9" t="str">
        <f>IFERROR(VLOOKUP($AN1403,'Introduction probability'!$A$1:$L$128,6,FALSE),"0")</f>
        <v>0</v>
      </c>
      <c r="AR1403" s="9" t="str">
        <f>IFERROR(VLOOKUP($AN1403,'Introduction probability'!$A$1:$L$128,7,FALSE),"0")</f>
        <v>0</v>
      </c>
      <c r="AS1403" s="9" t="str">
        <f>IFERROR(VLOOKUP($AN1403,'Introduction probability'!$A$1:$L$128,8,FALSE),"0")</f>
        <v>0</v>
      </c>
      <c r="AT1403" s="9" t="str">
        <f>IFERROR(VLOOKUP($AN1403,'Introduction probability'!$A$1:$L$128,9,FALSE),"0")</f>
        <v>0</v>
      </c>
      <c r="AU1403" s="9" t="str">
        <f>IFERROR(VLOOKUP($AN1403,'Introduction probability'!$A$1:$L$128,10,FALSE),"0")</f>
        <v>0</v>
      </c>
      <c r="AV1403" s="9" t="str">
        <f>IFERROR(VLOOKUP($AN1403,'Introduction probability'!$A$1:$L$128,11,FALSE),"0")</f>
        <v>0</v>
      </c>
      <c r="AW1403" s="9" t="str">
        <f>IFERROR(VLOOKUP($AN1403,'Introduction probability'!$A$1:$L$128,12,FALSE),"0")</f>
        <v>0</v>
      </c>
      <c r="AY1403" s="2">
        <f t="shared" si="507"/>
        <v>0</v>
      </c>
      <c r="AZ1403" s="2">
        <f t="shared" si="508"/>
        <v>0</v>
      </c>
      <c r="BA1403" s="2">
        <f t="shared" si="521"/>
        <v>0</v>
      </c>
      <c r="BB1403" s="2">
        <f t="shared" si="522"/>
        <v>0</v>
      </c>
      <c r="BC1403" s="2">
        <f t="shared" si="523"/>
        <v>0</v>
      </c>
      <c r="BD1403" s="2">
        <f t="shared" si="524"/>
        <v>0</v>
      </c>
      <c r="BE1403" s="2">
        <f t="shared" si="525"/>
        <v>0</v>
      </c>
      <c r="BF1403" s="2">
        <f t="shared" si="526"/>
        <v>0</v>
      </c>
      <c r="BG1403" s="2">
        <f t="shared" si="527"/>
        <v>0</v>
      </c>
      <c r="BH1403" s="2">
        <f t="shared" si="528"/>
        <v>0</v>
      </c>
    </row>
    <row r="1404" spans="1:60" x14ac:dyDescent="0.25">
      <c r="A1404" s="1" t="s">
        <v>378</v>
      </c>
      <c r="B1404" s="1" t="s">
        <v>192</v>
      </c>
      <c r="C1404" s="1" t="s">
        <v>341</v>
      </c>
      <c r="D1404" s="1" t="s">
        <v>496</v>
      </c>
      <c r="E1404" s="1" t="s">
        <v>152</v>
      </c>
      <c r="F1404" s="1" t="s">
        <v>153</v>
      </c>
      <c r="G1404" s="1" t="s">
        <v>144</v>
      </c>
      <c r="H1404" s="1" t="s">
        <v>17</v>
      </c>
      <c r="I1404" s="1" t="s">
        <v>459</v>
      </c>
      <c r="J1404" s="1" t="s">
        <v>46</v>
      </c>
      <c r="K1404" s="1" t="s">
        <v>16</v>
      </c>
      <c r="L1404" s="1" t="s">
        <v>19</v>
      </c>
      <c r="M1404" s="2" t="str">
        <f t="shared" si="509"/>
        <v>UK9006111</v>
      </c>
      <c r="N1404" s="2" t="str">
        <f t="shared" si="510"/>
        <v>Humber Estuary</v>
      </c>
      <c r="O1404" s="2" t="str">
        <f t="shared" si="511"/>
        <v>SPA</v>
      </c>
      <c r="P1404" s="2" t="str">
        <f t="shared" si="512"/>
        <v>A2.4</v>
      </c>
      <c r="Q1404"/>
      <c r="R1404"/>
      <c r="S1404"/>
      <c r="T1404"/>
      <c r="U1404" s="9">
        <f t="shared" si="513"/>
        <v>0</v>
      </c>
      <c r="V1404" s="9">
        <f t="shared" si="514"/>
        <v>0</v>
      </c>
      <c r="W1404" s="9">
        <f t="shared" si="515"/>
        <v>0</v>
      </c>
      <c r="X1404" s="9">
        <f t="shared" si="516"/>
        <v>0</v>
      </c>
      <c r="Y1404" s="9">
        <f t="shared" si="517"/>
        <v>0</v>
      </c>
      <c r="Z1404" s="9">
        <f t="shared" si="518"/>
        <v>0</v>
      </c>
      <c r="AA1404" s="9">
        <f t="shared" si="519"/>
        <v>0</v>
      </c>
      <c r="AB1404" s="9">
        <f t="shared" si="520"/>
        <v>0</v>
      </c>
      <c r="AN1404" s="10" t="str">
        <f t="shared" ref="AN1404:AN1467" si="529">CONCATENATE(R1403,S1403)</f>
        <v/>
      </c>
      <c r="AO1404" s="10">
        <f t="shared" ref="AO1404:AO1467" si="530">R1403</f>
        <v>0</v>
      </c>
      <c r="AP1404" s="9" t="str">
        <f>IFERROR(VLOOKUP($AN1404,'Introduction probability'!$A$1:$L$128,5,FALSE),"0")</f>
        <v>0</v>
      </c>
      <c r="AQ1404" s="9" t="str">
        <f>IFERROR(VLOOKUP($AN1404,'Introduction probability'!$A$1:$L$128,6,FALSE),"0")</f>
        <v>0</v>
      </c>
      <c r="AR1404" s="9" t="str">
        <f>IFERROR(VLOOKUP($AN1404,'Introduction probability'!$A$1:$L$128,7,FALSE),"0")</f>
        <v>0</v>
      </c>
      <c r="AS1404" s="9" t="str">
        <f>IFERROR(VLOOKUP($AN1404,'Introduction probability'!$A$1:$L$128,8,FALSE),"0")</f>
        <v>0</v>
      </c>
      <c r="AT1404" s="9" t="str">
        <f>IFERROR(VLOOKUP($AN1404,'Introduction probability'!$A$1:$L$128,9,FALSE),"0")</f>
        <v>0</v>
      </c>
      <c r="AU1404" s="9" t="str">
        <f>IFERROR(VLOOKUP($AN1404,'Introduction probability'!$A$1:$L$128,10,FALSE),"0")</f>
        <v>0</v>
      </c>
      <c r="AV1404" s="9" t="str">
        <f>IFERROR(VLOOKUP($AN1404,'Introduction probability'!$A$1:$L$128,11,FALSE),"0")</f>
        <v>0</v>
      </c>
      <c r="AW1404" s="9" t="str">
        <f>IFERROR(VLOOKUP($AN1404,'Introduction probability'!$A$1:$L$128,12,FALSE),"0")</f>
        <v>0</v>
      </c>
      <c r="AY1404" s="2">
        <f t="shared" ref="AY1404:AY1467" si="531">R1403</f>
        <v>0</v>
      </c>
      <c r="AZ1404" s="2">
        <f t="shared" ref="AZ1404:AZ1467" si="532">S1403</f>
        <v>0</v>
      </c>
      <c r="BA1404" s="2">
        <f t="shared" si="521"/>
        <v>0</v>
      </c>
      <c r="BB1404" s="2">
        <f t="shared" si="522"/>
        <v>0</v>
      </c>
      <c r="BC1404" s="2">
        <f t="shared" si="523"/>
        <v>0</v>
      </c>
      <c r="BD1404" s="2">
        <f t="shared" si="524"/>
        <v>0</v>
      </c>
      <c r="BE1404" s="2">
        <f t="shared" si="525"/>
        <v>0</v>
      </c>
      <c r="BF1404" s="2">
        <f t="shared" si="526"/>
        <v>0</v>
      </c>
      <c r="BG1404" s="2">
        <f t="shared" si="527"/>
        <v>0</v>
      </c>
      <c r="BH1404" s="2">
        <f t="shared" si="528"/>
        <v>0</v>
      </c>
    </row>
    <row r="1405" spans="1:60" x14ac:dyDescent="0.25">
      <c r="A1405" s="1" t="s">
        <v>378</v>
      </c>
      <c r="B1405" s="1" t="s">
        <v>192</v>
      </c>
      <c r="C1405" s="1" t="s">
        <v>341</v>
      </c>
      <c r="D1405" s="1" t="s">
        <v>496</v>
      </c>
      <c r="E1405" s="1" t="s">
        <v>152</v>
      </c>
      <c r="F1405" s="1" t="s">
        <v>153</v>
      </c>
      <c r="G1405" s="1" t="s">
        <v>144</v>
      </c>
      <c r="H1405" s="1" t="s">
        <v>17</v>
      </c>
      <c r="I1405" s="1" t="s">
        <v>444</v>
      </c>
      <c r="J1405" s="1" t="s">
        <v>27</v>
      </c>
      <c r="K1405" s="1" t="s">
        <v>16</v>
      </c>
      <c r="L1405" s="1" t="s">
        <v>19</v>
      </c>
      <c r="M1405" s="2" t="str">
        <f t="shared" si="509"/>
        <v>UK9006111</v>
      </c>
      <c r="N1405" s="2" t="str">
        <f t="shared" si="510"/>
        <v>Humber Estuary</v>
      </c>
      <c r="O1405" s="2" t="str">
        <f t="shared" si="511"/>
        <v>SPA</v>
      </c>
      <c r="P1405" s="2" t="str">
        <f t="shared" si="512"/>
        <v>A2.3</v>
      </c>
      <c r="Q1405"/>
      <c r="R1405"/>
      <c r="S1405"/>
      <c r="T1405"/>
      <c r="U1405" s="9">
        <f t="shared" si="513"/>
        <v>0</v>
      </c>
      <c r="V1405" s="9">
        <f t="shared" si="514"/>
        <v>0</v>
      </c>
      <c r="W1405" s="9">
        <f t="shared" si="515"/>
        <v>0</v>
      </c>
      <c r="X1405" s="9">
        <f t="shared" si="516"/>
        <v>0</v>
      </c>
      <c r="Y1405" s="9">
        <f t="shared" si="517"/>
        <v>0</v>
      </c>
      <c r="Z1405" s="9">
        <f t="shared" si="518"/>
        <v>0</v>
      </c>
      <c r="AA1405" s="9">
        <f t="shared" si="519"/>
        <v>0</v>
      </c>
      <c r="AB1405" s="9">
        <f t="shared" si="520"/>
        <v>0</v>
      </c>
      <c r="AN1405" s="10" t="str">
        <f t="shared" si="529"/>
        <v/>
      </c>
      <c r="AO1405" s="10">
        <f t="shared" si="530"/>
        <v>0</v>
      </c>
      <c r="AP1405" s="9" t="str">
        <f>IFERROR(VLOOKUP($AN1405,'Introduction probability'!$A$1:$L$128,5,FALSE),"0")</f>
        <v>0</v>
      </c>
      <c r="AQ1405" s="9" t="str">
        <f>IFERROR(VLOOKUP($AN1405,'Introduction probability'!$A$1:$L$128,6,FALSE),"0")</f>
        <v>0</v>
      </c>
      <c r="AR1405" s="9" t="str">
        <f>IFERROR(VLOOKUP($AN1405,'Introduction probability'!$A$1:$L$128,7,FALSE),"0")</f>
        <v>0</v>
      </c>
      <c r="AS1405" s="9" t="str">
        <f>IFERROR(VLOOKUP($AN1405,'Introduction probability'!$A$1:$L$128,8,FALSE),"0")</f>
        <v>0</v>
      </c>
      <c r="AT1405" s="9" t="str">
        <f>IFERROR(VLOOKUP($AN1405,'Introduction probability'!$A$1:$L$128,9,FALSE),"0")</f>
        <v>0</v>
      </c>
      <c r="AU1405" s="9" t="str">
        <f>IFERROR(VLOOKUP($AN1405,'Introduction probability'!$A$1:$L$128,10,FALSE),"0")</f>
        <v>0</v>
      </c>
      <c r="AV1405" s="9" t="str">
        <f>IFERROR(VLOOKUP($AN1405,'Introduction probability'!$A$1:$L$128,11,FALSE),"0")</f>
        <v>0</v>
      </c>
      <c r="AW1405" s="9" t="str">
        <f>IFERROR(VLOOKUP($AN1405,'Introduction probability'!$A$1:$L$128,12,FALSE),"0")</f>
        <v>0</v>
      </c>
      <c r="AY1405" s="2">
        <f t="shared" si="531"/>
        <v>0</v>
      </c>
      <c r="AZ1405" s="2">
        <f t="shared" si="532"/>
        <v>0</v>
      </c>
      <c r="BA1405" s="2">
        <f t="shared" si="521"/>
        <v>0</v>
      </c>
      <c r="BB1405" s="2">
        <f t="shared" si="522"/>
        <v>0</v>
      </c>
      <c r="BC1405" s="2">
        <f t="shared" si="523"/>
        <v>0</v>
      </c>
      <c r="BD1405" s="2">
        <f t="shared" si="524"/>
        <v>0</v>
      </c>
      <c r="BE1405" s="2">
        <f t="shared" si="525"/>
        <v>0</v>
      </c>
      <c r="BF1405" s="2">
        <f t="shared" si="526"/>
        <v>0</v>
      </c>
      <c r="BG1405" s="2">
        <f t="shared" si="527"/>
        <v>0</v>
      </c>
      <c r="BH1405" s="2">
        <f t="shared" si="528"/>
        <v>0</v>
      </c>
    </row>
    <row r="1406" spans="1:60" x14ac:dyDescent="0.25">
      <c r="A1406" s="1" t="s">
        <v>378</v>
      </c>
      <c r="B1406" s="1" t="s">
        <v>192</v>
      </c>
      <c r="C1406" s="1" t="s">
        <v>341</v>
      </c>
      <c r="D1406" s="1" t="s">
        <v>496</v>
      </c>
      <c r="E1406" s="1" t="s">
        <v>152</v>
      </c>
      <c r="F1406" s="1" t="s">
        <v>153</v>
      </c>
      <c r="G1406" s="1" t="s">
        <v>144</v>
      </c>
      <c r="H1406" s="1" t="s">
        <v>17</v>
      </c>
      <c r="I1406" s="1" t="s">
        <v>465</v>
      </c>
      <c r="J1406" s="1" t="s">
        <v>56</v>
      </c>
      <c r="K1406" s="1" t="s">
        <v>16</v>
      </c>
      <c r="L1406" s="1" t="s">
        <v>19</v>
      </c>
      <c r="M1406" s="2" t="str">
        <f t="shared" si="509"/>
        <v>UK9006111</v>
      </c>
      <c r="N1406" s="2" t="str">
        <f t="shared" si="510"/>
        <v>Humber Estuary</v>
      </c>
      <c r="O1406" s="2" t="str">
        <f t="shared" si="511"/>
        <v>SPA</v>
      </c>
      <c r="P1406" s="2" t="str">
        <f t="shared" si="512"/>
        <v>A2.2</v>
      </c>
      <c r="Q1406"/>
      <c r="R1406"/>
      <c r="S1406"/>
      <c r="T1406"/>
      <c r="U1406" s="9">
        <f t="shared" si="513"/>
        <v>0</v>
      </c>
      <c r="V1406" s="9">
        <f t="shared" si="514"/>
        <v>0</v>
      </c>
      <c r="W1406" s="9">
        <f t="shared" si="515"/>
        <v>0</v>
      </c>
      <c r="X1406" s="9">
        <f t="shared" si="516"/>
        <v>0</v>
      </c>
      <c r="Y1406" s="9">
        <f t="shared" si="517"/>
        <v>0</v>
      </c>
      <c r="Z1406" s="9">
        <f t="shared" si="518"/>
        <v>0</v>
      </c>
      <c r="AA1406" s="9">
        <f t="shared" si="519"/>
        <v>0</v>
      </c>
      <c r="AB1406" s="9">
        <f t="shared" si="520"/>
        <v>0</v>
      </c>
      <c r="AN1406" s="10" t="str">
        <f t="shared" si="529"/>
        <v/>
      </c>
      <c r="AO1406" s="10">
        <f t="shared" si="530"/>
        <v>0</v>
      </c>
      <c r="AP1406" s="9" t="str">
        <f>IFERROR(VLOOKUP($AN1406,'Introduction probability'!$A$1:$L$128,5,FALSE),"0")</f>
        <v>0</v>
      </c>
      <c r="AQ1406" s="9" t="str">
        <f>IFERROR(VLOOKUP($AN1406,'Introduction probability'!$A$1:$L$128,6,FALSE),"0")</f>
        <v>0</v>
      </c>
      <c r="AR1406" s="9" t="str">
        <f>IFERROR(VLOOKUP($AN1406,'Introduction probability'!$A$1:$L$128,7,FALSE),"0")</f>
        <v>0</v>
      </c>
      <c r="AS1406" s="9" t="str">
        <f>IFERROR(VLOOKUP($AN1406,'Introduction probability'!$A$1:$L$128,8,FALSE),"0")</f>
        <v>0</v>
      </c>
      <c r="AT1406" s="9" t="str">
        <f>IFERROR(VLOOKUP($AN1406,'Introduction probability'!$A$1:$L$128,9,FALSE),"0")</f>
        <v>0</v>
      </c>
      <c r="AU1406" s="9" t="str">
        <f>IFERROR(VLOOKUP($AN1406,'Introduction probability'!$A$1:$L$128,10,FALSE),"0")</f>
        <v>0</v>
      </c>
      <c r="AV1406" s="9" t="str">
        <f>IFERROR(VLOOKUP($AN1406,'Introduction probability'!$A$1:$L$128,11,FALSE),"0")</f>
        <v>0</v>
      </c>
      <c r="AW1406" s="9" t="str">
        <f>IFERROR(VLOOKUP($AN1406,'Introduction probability'!$A$1:$L$128,12,FALSE),"0")</f>
        <v>0</v>
      </c>
      <c r="AY1406" s="2">
        <f t="shared" si="531"/>
        <v>0</v>
      </c>
      <c r="AZ1406" s="2">
        <f t="shared" si="532"/>
        <v>0</v>
      </c>
      <c r="BA1406" s="2">
        <f t="shared" si="521"/>
        <v>0</v>
      </c>
      <c r="BB1406" s="2">
        <f t="shared" si="522"/>
        <v>0</v>
      </c>
      <c r="BC1406" s="2">
        <f t="shared" si="523"/>
        <v>0</v>
      </c>
      <c r="BD1406" s="2">
        <f t="shared" si="524"/>
        <v>0</v>
      </c>
      <c r="BE1406" s="2">
        <f t="shared" si="525"/>
        <v>0</v>
      </c>
      <c r="BF1406" s="2">
        <f t="shared" si="526"/>
        <v>0</v>
      </c>
      <c r="BG1406" s="2">
        <f t="shared" si="527"/>
        <v>0</v>
      </c>
      <c r="BH1406" s="2">
        <f t="shared" si="528"/>
        <v>0</v>
      </c>
    </row>
    <row r="1407" spans="1:60" x14ac:dyDescent="0.25">
      <c r="A1407" s="1" t="s">
        <v>378</v>
      </c>
      <c r="B1407" s="1" t="s">
        <v>192</v>
      </c>
      <c r="C1407" s="1" t="s">
        <v>341</v>
      </c>
      <c r="D1407" s="1" t="s">
        <v>496</v>
      </c>
      <c r="E1407" s="1" t="s">
        <v>152</v>
      </c>
      <c r="F1407" s="1" t="s">
        <v>153</v>
      </c>
      <c r="G1407" s="1" t="s">
        <v>144</v>
      </c>
      <c r="H1407" s="1" t="s">
        <v>17</v>
      </c>
      <c r="I1407" s="1" t="s">
        <v>597</v>
      </c>
      <c r="J1407" s="1" t="s">
        <v>188</v>
      </c>
      <c r="K1407" s="1" t="s">
        <v>16</v>
      </c>
      <c r="L1407" s="1" t="s">
        <v>19</v>
      </c>
      <c r="M1407" s="2" t="str">
        <f t="shared" si="509"/>
        <v>UK9006111</v>
      </c>
      <c r="N1407" s="2" t="str">
        <f t="shared" si="510"/>
        <v>Humber Estuary</v>
      </c>
      <c r="O1407" s="2" t="str">
        <f t="shared" si="511"/>
        <v>SPA</v>
      </c>
      <c r="P1407" s="2" t="str">
        <f t="shared" si="512"/>
        <v>A2.61</v>
      </c>
      <c r="Q1407"/>
      <c r="R1407"/>
      <c r="S1407"/>
      <c r="T1407"/>
      <c r="U1407" s="9">
        <f t="shared" si="513"/>
        <v>0</v>
      </c>
      <c r="V1407" s="9">
        <f t="shared" si="514"/>
        <v>0</v>
      </c>
      <c r="W1407" s="9">
        <f t="shared" si="515"/>
        <v>0</v>
      </c>
      <c r="X1407" s="9">
        <f t="shared" si="516"/>
        <v>0</v>
      </c>
      <c r="Y1407" s="9">
        <f t="shared" si="517"/>
        <v>0</v>
      </c>
      <c r="Z1407" s="9">
        <f t="shared" si="518"/>
        <v>0</v>
      </c>
      <c r="AA1407" s="9">
        <f t="shared" si="519"/>
        <v>0</v>
      </c>
      <c r="AB1407" s="9">
        <f t="shared" si="520"/>
        <v>0</v>
      </c>
      <c r="AN1407" s="10" t="str">
        <f t="shared" si="529"/>
        <v/>
      </c>
      <c r="AO1407" s="10">
        <f t="shared" si="530"/>
        <v>0</v>
      </c>
      <c r="AP1407" s="9" t="str">
        <f>IFERROR(VLOOKUP($AN1407,'Introduction probability'!$A$1:$L$128,5,FALSE),"0")</f>
        <v>0</v>
      </c>
      <c r="AQ1407" s="9" t="str">
        <f>IFERROR(VLOOKUP($AN1407,'Introduction probability'!$A$1:$L$128,6,FALSE),"0")</f>
        <v>0</v>
      </c>
      <c r="AR1407" s="9" t="str">
        <f>IFERROR(VLOOKUP($AN1407,'Introduction probability'!$A$1:$L$128,7,FALSE),"0")</f>
        <v>0</v>
      </c>
      <c r="AS1407" s="9" t="str">
        <f>IFERROR(VLOOKUP($AN1407,'Introduction probability'!$A$1:$L$128,8,FALSE),"0")</f>
        <v>0</v>
      </c>
      <c r="AT1407" s="9" t="str">
        <f>IFERROR(VLOOKUP($AN1407,'Introduction probability'!$A$1:$L$128,9,FALSE),"0")</f>
        <v>0</v>
      </c>
      <c r="AU1407" s="9" t="str">
        <f>IFERROR(VLOOKUP($AN1407,'Introduction probability'!$A$1:$L$128,10,FALSE),"0")</f>
        <v>0</v>
      </c>
      <c r="AV1407" s="9" t="str">
        <f>IFERROR(VLOOKUP($AN1407,'Introduction probability'!$A$1:$L$128,11,FALSE),"0")</f>
        <v>0</v>
      </c>
      <c r="AW1407" s="9" t="str">
        <f>IFERROR(VLOOKUP($AN1407,'Introduction probability'!$A$1:$L$128,12,FALSE),"0")</f>
        <v>0</v>
      </c>
      <c r="AY1407" s="2">
        <f t="shared" si="531"/>
        <v>0</v>
      </c>
      <c r="AZ1407" s="2">
        <f t="shared" si="532"/>
        <v>0</v>
      </c>
      <c r="BA1407" s="2">
        <f t="shared" si="521"/>
        <v>0</v>
      </c>
      <c r="BB1407" s="2">
        <f t="shared" si="522"/>
        <v>0</v>
      </c>
      <c r="BC1407" s="2">
        <f t="shared" si="523"/>
        <v>0</v>
      </c>
      <c r="BD1407" s="2">
        <f t="shared" si="524"/>
        <v>0</v>
      </c>
      <c r="BE1407" s="2">
        <f t="shared" si="525"/>
        <v>0</v>
      </c>
      <c r="BF1407" s="2">
        <f t="shared" si="526"/>
        <v>0</v>
      </c>
      <c r="BG1407" s="2">
        <f t="shared" si="527"/>
        <v>0</v>
      </c>
      <c r="BH1407" s="2">
        <f t="shared" si="528"/>
        <v>0</v>
      </c>
    </row>
    <row r="1408" spans="1:60" x14ac:dyDescent="0.25">
      <c r="A1408" s="1" t="s">
        <v>378</v>
      </c>
      <c r="B1408" s="1" t="s">
        <v>192</v>
      </c>
      <c r="C1408" s="1" t="s">
        <v>341</v>
      </c>
      <c r="D1408" s="1" t="s">
        <v>496</v>
      </c>
      <c r="E1408" s="1" t="s">
        <v>152</v>
      </c>
      <c r="F1408" s="1" t="s">
        <v>153</v>
      </c>
      <c r="G1408" s="1" t="s">
        <v>144</v>
      </c>
      <c r="H1408" s="1" t="s">
        <v>17</v>
      </c>
      <c r="I1408" s="1" t="s">
        <v>543</v>
      </c>
      <c r="J1408" s="1" t="s">
        <v>148</v>
      </c>
      <c r="K1408" s="1" t="s">
        <v>16</v>
      </c>
      <c r="L1408" s="1" t="s">
        <v>146</v>
      </c>
      <c r="M1408" s="2" t="str">
        <f t="shared" si="509"/>
        <v>UK9006111</v>
      </c>
      <c r="N1408" s="2" t="str">
        <f t="shared" si="510"/>
        <v>Humber Estuary</v>
      </c>
      <c r="O1408" s="2" t="str">
        <f t="shared" si="511"/>
        <v>SPA</v>
      </c>
      <c r="P1408" s="2" t="str">
        <f t="shared" si="512"/>
        <v>H1310</v>
      </c>
      <c r="Q1408"/>
      <c r="R1408"/>
      <c r="S1408"/>
      <c r="T1408"/>
      <c r="U1408" s="9">
        <f t="shared" si="513"/>
        <v>0</v>
      </c>
      <c r="V1408" s="9">
        <f t="shared" si="514"/>
        <v>0</v>
      </c>
      <c r="W1408" s="9">
        <f t="shared" si="515"/>
        <v>0</v>
      </c>
      <c r="X1408" s="9">
        <f t="shared" si="516"/>
        <v>0</v>
      </c>
      <c r="Y1408" s="9">
        <f t="shared" si="517"/>
        <v>0</v>
      </c>
      <c r="Z1408" s="9">
        <f t="shared" si="518"/>
        <v>0</v>
      </c>
      <c r="AA1408" s="9">
        <f t="shared" si="519"/>
        <v>0</v>
      </c>
      <c r="AB1408" s="9">
        <f t="shared" si="520"/>
        <v>0</v>
      </c>
      <c r="AN1408" s="10" t="str">
        <f t="shared" si="529"/>
        <v/>
      </c>
      <c r="AO1408" s="10">
        <f t="shared" si="530"/>
        <v>0</v>
      </c>
      <c r="AP1408" s="9" t="str">
        <f>IFERROR(VLOOKUP($AN1408,'Introduction probability'!$A$1:$L$128,5,FALSE),"0")</f>
        <v>0</v>
      </c>
      <c r="AQ1408" s="9" t="str">
        <f>IFERROR(VLOOKUP($AN1408,'Introduction probability'!$A$1:$L$128,6,FALSE),"0")</f>
        <v>0</v>
      </c>
      <c r="AR1408" s="9" t="str">
        <f>IFERROR(VLOOKUP($AN1408,'Introduction probability'!$A$1:$L$128,7,FALSE),"0")</f>
        <v>0</v>
      </c>
      <c r="AS1408" s="9" t="str">
        <f>IFERROR(VLOOKUP($AN1408,'Introduction probability'!$A$1:$L$128,8,FALSE),"0")</f>
        <v>0</v>
      </c>
      <c r="AT1408" s="9" t="str">
        <f>IFERROR(VLOOKUP($AN1408,'Introduction probability'!$A$1:$L$128,9,FALSE),"0")</f>
        <v>0</v>
      </c>
      <c r="AU1408" s="9" t="str">
        <f>IFERROR(VLOOKUP($AN1408,'Introduction probability'!$A$1:$L$128,10,FALSE),"0")</f>
        <v>0</v>
      </c>
      <c r="AV1408" s="9" t="str">
        <f>IFERROR(VLOOKUP($AN1408,'Introduction probability'!$A$1:$L$128,11,FALSE),"0")</f>
        <v>0</v>
      </c>
      <c r="AW1408" s="9" t="str">
        <f>IFERROR(VLOOKUP($AN1408,'Introduction probability'!$A$1:$L$128,12,FALSE),"0")</f>
        <v>0</v>
      </c>
      <c r="AY1408" s="2">
        <f t="shared" si="531"/>
        <v>0</v>
      </c>
      <c r="AZ1408" s="2">
        <f t="shared" si="532"/>
        <v>0</v>
      </c>
      <c r="BA1408" s="2">
        <f t="shared" si="521"/>
        <v>0</v>
      </c>
      <c r="BB1408" s="2">
        <f t="shared" si="522"/>
        <v>0</v>
      </c>
      <c r="BC1408" s="2">
        <f t="shared" si="523"/>
        <v>0</v>
      </c>
      <c r="BD1408" s="2">
        <f t="shared" si="524"/>
        <v>0</v>
      </c>
      <c r="BE1408" s="2">
        <f t="shared" si="525"/>
        <v>0</v>
      </c>
      <c r="BF1408" s="2">
        <f t="shared" si="526"/>
        <v>0</v>
      </c>
      <c r="BG1408" s="2">
        <f t="shared" si="527"/>
        <v>0</v>
      </c>
      <c r="BH1408" s="2">
        <f t="shared" si="528"/>
        <v>0</v>
      </c>
    </row>
    <row r="1409" spans="1:60" x14ac:dyDescent="0.25">
      <c r="A1409" s="1" t="s">
        <v>378</v>
      </c>
      <c r="B1409" s="1" t="s">
        <v>192</v>
      </c>
      <c r="C1409" s="1" t="s">
        <v>341</v>
      </c>
      <c r="D1409" s="1" t="s">
        <v>560</v>
      </c>
      <c r="E1409" s="1" t="s">
        <v>344</v>
      </c>
      <c r="F1409" s="1" t="s">
        <v>345</v>
      </c>
      <c r="G1409" s="1" t="s">
        <v>164</v>
      </c>
      <c r="H1409" s="1" t="s">
        <v>17</v>
      </c>
      <c r="I1409" s="1" t="s">
        <v>536</v>
      </c>
      <c r="J1409" s="1" t="s">
        <v>147</v>
      </c>
      <c r="K1409" s="1" t="s">
        <v>16</v>
      </c>
      <c r="L1409" s="1" t="s">
        <v>146</v>
      </c>
      <c r="M1409" s="2" t="str">
        <f t="shared" si="509"/>
        <v>UK9006111</v>
      </c>
      <c r="N1409" s="2" t="str">
        <f t="shared" si="510"/>
        <v>Humber Estuary</v>
      </c>
      <c r="O1409" s="2" t="str">
        <f t="shared" si="511"/>
        <v>SPA</v>
      </c>
      <c r="P1409" s="2" t="str">
        <f t="shared" si="512"/>
        <v>H1150</v>
      </c>
      <c r="Q1409"/>
      <c r="R1409"/>
      <c r="S1409"/>
      <c r="T1409"/>
      <c r="U1409" s="9">
        <f t="shared" si="513"/>
        <v>0</v>
      </c>
      <c r="V1409" s="9">
        <f t="shared" si="514"/>
        <v>0</v>
      </c>
      <c r="W1409" s="9">
        <f t="shared" si="515"/>
        <v>0</v>
      </c>
      <c r="X1409" s="9">
        <f t="shared" si="516"/>
        <v>0</v>
      </c>
      <c r="Y1409" s="9">
        <f t="shared" si="517"/>
        <v>0</v>
      </c>
      <c r="Z1409" s="9">
        <f t="shared" si="518"/>
        <v>0</v>
      </c>
      <c r="AA1409" s="9">
        <f t="shared" si="519"/>
        <v>0</v>
      </c>
      <c r="AB1409" s="9">
        <f t="shared" si="520"/>
        <v>0</v>
      </c>
      <c r="AN1409" s="10" t="str">
        <f t="shared" si="529"/>
        <v/>
      </c>
      <c r="AO1409" s="10">
        <f t="shared" si="530"/>
        <v>0</v>
      </c>
      <c r="AP1409" s="9" t="str">
        <f>IFERROR(VLOOKUP($AN1409,'Introduction probability'!$A$1:$L$128,5,FALSE),"0")</f>
        <v>0</v>
      </c>
      <c r="AQ1409" s="9" t="str">
        <f>IFERROR(VLOOKUP($AN1409,'Introduction probability'!$A$1:$L$128,6,FALSE),"0")</f>
        <v>0</v>
      </c>
      <c r="AR1409" s="9" t="str">
        <f>IFERROR(VLOOKUP($AN1409,'Introduction probability'!$A$1:$L$128,7,FALSE),"0")</f>
        <v>0</v>
      </c>
      <c r="AS1409" s="9" t="str">
        <f>IFERROR(VLOOKUP($AN1409,'Introduction probability'!$A$1:$L$128,8,FALSE),"0")</f>
        <v>0</v>
      </c>
      <c r="AT1409" s="9" t="str">
        <f>IFERROR(VLOOKUP($AN1409,'Introduction probability'!$A$1:$L$128,9,FALSE),"0")</f>
        <v>0</v>
      </c>
      <c r="AU1409" s="9" t="str">
        <f>IFERROR(VLOOKUP($AN1409,'Introduction probability'!$A$1:$L$128,10,FALSE),"0")</f>
        <v>0</v>
      </c>
      <c r="AV1409" s="9" t="str">
        <f>IFERROR(VLOOKUP($AN1409,'Introduction probability'!$A$1:$L$128,11,FALSE),"0")</f>
        <v>0</v>
      </c>
      <c r="AW1409" s="9" t="str">
        <f>IFERROR(VLOOKUP($AN1409,'Introduction probability'!$A$1:$L$128,12,FALSE),"0")</f>
        <v>0</v>
      </c>
      <c r="AY1409" s="2">
        <f t="shared" si="531"/>
        <v>0</v>
      </c>
      <c r="AZ1409" s="2">
        <f t="shared" si="532"/>
        <v>0</v>
      </c>
      <c r="BA1409" s="2">
        <f t="shared" si="521"/>
        <v>0</v>
      </c>
      <c r="BB1409" s="2">
        <f t="shared" si="522"/>
        <v>0</v>
      </c>
      <c r="BC1409" s="2">
        <f t="shared" si="523"/>
        <v>0</v>
      </c>
      <c r="BD1409" s="2">
        <f t="shared" si="524"/>
        <v>0</v>
      </c>
      <c r="BE1409" s="2">
        <f t="shared" si="525"/>
        <v>0</v>
      </c>
      <c r="BF1409" s="2">
        <f t="shared" si="526"/>
        <v>0</v>
      </c>
      <c r="BG1409" s="2">
        <f t="shared" si="527"/>
        <v>0</v>
      </c>
      <c r="BH1409" s="2">
        <f t="shared" si="528"/>
        <v>0</v>
      </c>
    </row>
    <row r="1410" spans="1:60" x14ac:dyDescent="0.25">
      <c r="A1410" s="1" t="s">
        <v>378</v>
      </c>
      <c r="B1410" s="1" t="s">
        <v>192</v>
      </c>
      <c r="C1410" s="1" t="s">
        <v>341</v>
      </c>
      <c r="D1410" s="1" t="s">
        <v>560</v>
      </c>
      <c r="E1410" s="1" t="s">
        <v>344</v>
      </c>
      <c r="F1410" s="1" t="s">
        <v>345</v>
      </c>
      <c r="G1410" s="1" t="s">
        <v>164</v>
      </c>
      <c r="H1410" s="1" t="s">
        <v>17</v>
      </c>
      <c r="I1410" s="1" t="s">
        <v>593</v>
      </c>
      <c r="J1410" s="1" t="s">
        <v>151</v>
      </c>
      <c r="K1410" s="1" t="s">
        <v>16</v>
      </c>
      <c r="L1410" s="1" t="s">
        <v>146</v>
      </c>
      <c r="M1410" s="2" t="str">
        <f t="shared" si="509"/>
        <v>UK9006111</v>
      </c>
      <c r="N1410" s="2" t="str">
        <f t="shared" si="510"/>
        <v>Humber Estuary</v>
      </c>
      <c r="O1410" s="2" t="str">
        <f t="shared" si="511"/>
        <v>SPA</v>
      </c>
      <c r="P1410" s="2" t="str">
        <f t="shared" si="512"/>
        <v>SH_3</v>
      </c>
      <c r="Q1410"/>
      <c r="R1410"/>
      <c r="S1410"/>
      <c r="T1410"/>
      <c r="U1410" s="9">
        <f t="shared" si="513"/>
        <v>0</v>
      </c>
      <c r="V1410" s="9">
        <f t="shared" si="514"/>
        <v>0</v>
      </c>
      <c r="W1410" s="9">
        <f t="shared" si="515"/>
        <v>0</v>
      </c>
      <c r="X1410" s="9">
        <f t="shared" si="516"/>
        <v>0</v>
      </c>
      <c r="Y1410" s="9">
        <f t="shared" si="517"/>
        <v>0</v>
      </c>
      <c r="Z1410" s="9">
        <f t="shared" si="518"/>
        <v>0</v>
      </c>
      <c r="AA1410" s="9">
        <f t="shared" si="519"/>
        <v>0</v>
      </c>
      <c r="AB1410" s="9">
        <f t="shared" si="520"/>
        <v>0</v>
      </c>
      <c r="AN1410" s="10" t="str">
        <f t="shared" si="529"/>
        <v/>
      </c>
      <c r="AO1410" s="10">
        <f t="shared" si="530"/>
        <v>0</v>
      </c>
      <c r="AP1410" s="9" t="str">
        <f>IFERROR(VLOOKUP($AN1410,'Introduction probability'!$A$1:$L$128,5,FALSE),"0")</f>
        <v>0</v>
      </c>
      <c r="AQ1410" s="9" t="str">
        <f>IFERROR(VLOOKUP($AN1410,'Introduction probability'!$A$1:$L$128,6,FALSE),"0")</f>
        <v>0</v>
      </c>
      <c r="AR1410" s="9" t="str">
        <f>IFERROR(VLOOKUP($AN1410,'Introduction probability'!$A$1:$L$128,7,FALSE),"0")</f>
        <v>0</v>
      </c>
      <c r="AS1410" s="9" t="str">
        <f>IFERROR(VLOOKUP($AN1410,'Introduction probability'!$A$1:$L$128,8,FALSE),"0")</f>
        <v>0</v>
      </c>
      <c r="AT1410" s="9" t="str">
        <f>IFERROR(VLOOKUP($AN1410,'Introduction probability'!$A$1:$L$128,9,FALSE),"0")</f>
        <v>0</v>
      </c>
      <c r="AU1410" s="9" t="str">
        <f>IFERROR(VLOOKUP($AN1410,'Introduction probability'!$A$1:$L$128,10,FALSE),"0")</f>
        <v>0</v>
      </c>
      <c r="AV1410" s="9" t="str">
        <f>IFERROR(VLOOKUP($AN1410,'Introduction probability'!$A$1:$L$128,11,FALSE),"0")</f>
        <v>0</v>
      </c>
      <c r="AW1410" s="9" t="str">
        <f>IFERROR(VLOOKUP($AN1410,'Introduction probability'!$A$1:$L$128,12,FALSE),"0")</f>
        <v>0</v>
      </c>
      <c r="AY1410" s="2">
        <f t="shared" si="531"/>
        <v>0</v>
      </c>
      <c r="AZ1410" s="2">
        <f t="shared" si="532"/>
        <v>0</v>
      </c>
      <c r="BA1410" s="2">
        <f t="shared" si="521"/>
        <v>0</v>
      </c>
      <c r="BB1410" s="2">
        <f t="shared" si="522"/>
        <v>0</v>
      </c>
      <c r="BC1410" s="2">
        <f t="shared" si="523"/>
        <v>0</v>
      </c>
      <c r="BD1410" s="2">
        <f t="shared" si="524"/>
        <v>0</v>
      </c>
      <c r="BE1410" s="2">
        <f t="shared" si="525"/>
        <v>0</v>
      </c>
      <c r="BF1410" s="2">
        <f t="shared" si="526"/>
        <v>0</v>
      </c>
      <c r="BG1410" s="2">
        <f t="shared" si="527"/>
        <v>0</v>
      </c>
      <c r="BH1410" s="2">
        <f t="shared" si="528"/>
        <v>0</v>
      </c>
    </row>
    <row r="1411" spans="1:60" x14ac:dyDescent="0.25">
      <c r="A1411" s="1" t="s">
        <v>378</v>
      </c>
      <c r="B1411" s="1" t="s">
        <v>192</v>
      </c>
      <c r="C1411" s="1" t="s">
        <v>341</v>
      </c>
      <c r="D1411" s="1" t="s">
        <v>561</v>
      </c>
      <c r="E1411" s="1" t="s">
        <v>346</v>
      </c>
      <c r="F1411" s="1" t="s">
        <v>347</v>
      </c>
      <c r="G1411" s="1" t="s">
        <v>164</v>
      </c>
      <c r="H1411" s="1" t="s">
        <v>17</v>
      </c>
      <c r="I1411" s="1" t="s">
        <v>530</v>
      </c>
      <c r="J1411" s="1" t="s">
        <v>145</v>
      </c>
      <c r="K1411" s="1" t="s">
        <v>16</v>
      </c>
      <c r="L1411" s="1" t="s">
        <v>146</v>
      </c>
      <c r="M1411" s="2" t="str">
        <f t="shared" ref="M1411:M1474" si="533">A1411</f>
        <v>UK9006111</v>
      </c>
      <c r="N1411" s="2" t="str">
        <f t="shared" ref="N1411:N1474" si="534">B1411</f>
        <v>Humber Estuary</v>
      </c>
      <c r="O1411" s="2" t="str">
        <f t="shared" ref="O1411:O1474" si="535">C1411</f>
        <v>SPA</v>
      </c>
      <c r="P1411" s="2" t="str">
        <f t="shared" si="512"/>
        <v>H1330</v>
      </c>
      <c r="Q1411"/>
      <c r="R1411"/>
      <c r="S1411"/>
      <c r="T1411"/>
      <c r="U1411" s="9">
        <f t="shared" si="513"/>
        <v>0</v>
      </c>
      <c r="V1411" s="9">
        <f t="shared" si="514"/>
        <v>0</v>
      </c>
      <c r="W1411" s="9">
        <f t="shared" si="515"/>
        <v>0</v>
      </c>
      <c r="X1411" s="9">
        <f t="shared" si="516"/>
        <v>0</v>
      </c>
      <c r="Y1411" s="9">
        <f t="shared" si="517"/>
        <v>0</v>
      </c>
      <c r="Z1411" s="9">
        <f t="shared" si="518"/>
        <v>0</v>
      </c>
      <c r="AA1411" s="9">
        <f t="shared" si="519"/>
        <v>0</v>
      </c>
      <c r="AB1411" s="9">
        <f t="shared" si="520"/>
        <v>0</v>
      </c>
      <c r="AN1411" s="10" t="str">
        <f t="shared" si="529"/>
        <v/>
      </c>
      <c r="AO1411" s="10">
        <f t="shared" si="530"/>
        <v>0</v>
      </c>
      <c r="AP1411" s="9" t="str">
        <f>IFERROR(VLOOKUP($AN1411,'Introduction probability'!$A$1:$L$128,5,FALSE),"0")</f>
        <v>0</v>
      </c>
      <c r="AQ1411" s="9" t="str">
        <f>IFERROR(VLOOKUP($AN1411,'Introduction probability'!$A$1:$L$128,6,FALSE),"0")</f>
        <v>0</v>
      </c>
      <c r="AR1411" s="9" t="str">
        <f>IFERROR(VLOOKUP($AN1411,'Introduction probability'!$A$1:$L$128,7,FALSE),"0")</f>
        <v>0</v>
      </c>
      <c r="AS1411" s="9" t="str">
        <f>IFERROR(VLOOKUP($AN1411,'Introduction probability'!$A$1:$L$128,8,FALSE),"0")</f>
        <v>0</v>
      </c>
      <c r="AT1411" s="9" t="str">
        <f>IFERROR(VLOOKUP($AN1411,'Introduction probability'!$A$1:$L$128,9,FALSE),"0")</f>
        <v>0</v>
      </c>
      <c r="AU1411" s="9" t="str">
        <f>IFERROR(VLOOKUP($AN1411,'Introduction probability'!$A$1:$L$128,10,FALSE),"0")</f>
        <v>0</v>
      </c>
      <c r="AV1411" s="9" t="str">
        <f>IFERROR(VLOOKUP($AN1411,'Introduction probability'!$A$1:$L$128,11,FALSE),"0")</f>
        <v>0</v>
      </c>
      <c r="AW1411" s="9" t="str">
        <f>IFERROR(VLOOKUP($AN1411,'Introduction probability'!$A$1:$L$128,12,FALSE),"0")</f>
        <v>0</v>
      </c>
      <c r="AY1411" s="2">
        <f t="shared" si="531"/>
        <v>0</v>
      </c>
      <c r="AZ1411" s="2">
        <f t="shared" si="532"/>
        <v>0</v>
      </c>
      <c r="BA1411" s="2">
        <f t="shared" si="521"/>
        <v>0</v>
      </c>
      <c r="BB1411" s="2">
        <f t="shared" si="522"/>
        <v>0</v>
      </c>
      <c r="BC1411" s="2">
        <f t="shared" si="523"/>
        <v>0</v>
      </c>
      <c r="BD1411" s="2">
        <f t="shared" si="524"/>
        <v>0</v>
      </c>
      <c r="BE1411" s="2">
        <f t="shared" si="525"/>
        <v>0</v>
      </c>
      <c r="BF1411" s="2">
        <f t="shared" si="526"/>
        <v>0</v>
      </c>
      <c r="BG1411" s="2">
        <f t="shared" si="527"/>
        <v>0</v>
      </c>
      <c r="BH1411" s="2">
        <f t="shared" si="528"/>
        <v>0</v>
      </c>
    </row>
    <row r="1412" spans="1:60" x14ac:dyDescent="0.25">
      <c r="A1412" s="1" t="s">
        <v>378</v>
      </c>
      <c r="B1412" s="1" t="s">
        <v>192</v>
      </c>
      <c r="C1412" s="1" t="s">
        <v>341</v>
      </c>
      <c r="D1412" s="1" t="s">
        <v>561</v>
      </c>
      <c r="E1412" s="1" t="s">
        <v>346</v>
      </c>
      <c r="F1412" s="1" t="s">
        <v>347</v>
      </c>
      <c r="G1412" s="1" t="s">
        <v>164</v>
      </c>
      <c r="H1412" s="1" t="s">
        <v>17</v>
      </c>
      <c r="I1412" s="1" t="s">
        <v>536</v>
      </c>
      <c r="J1412" s="1" t="s">
        <v>147</v>
      </c>
      <c r="K1412" s="1" t="s">
        <v>16</v>
      </c>
      <c r="L1412" s="1" t="s">
        <v>146</v>
      </c>
      <c r="M1412" s="2" t="str">
        <f t="shared" si="533"/>
        <v>UK9006111</v>
      </c>
      <c r="N1412" s="2" t="str">
        <f t="shared" si="534"/>
        <v>Humber Estuary</v>
      </c>
      <c r="O1412" s="2" t="str">
        <f t="shared" si="535"/>
        <v>SPA</v>
      </c>
      <c r="P1412" s="2" t="str">
        <f t="shared" ref="P1412:P1475" si="536">IF(I1412="",D1412,I1412)</f>
        <v>H1150</v>
      </c>
      <c r="Q1412"/>
      <c r="R1412"/>
      <c r="S1412"/>
      <c r="T1412"/>
      <c r="U1412" s="9">
        <f t="shared" ref="U1412:U1475" si="537">IFERROR(VLOOKUP($T1412,$AD$4:$AM$65,3,FALSE),0)</f>
        <v>0</v>
      </c>
      <c r="V1412" s="9">
        <f t="shared" ref="V1412:V1475" si="538">IFERROR(VLOOKUP($T1412,$AD$4:$AM$65,4,FALSE),0)</f>
        <v>0</v>
      </c>
      <c r="W1412" s="9">
        <f t="shared" ref="W1412:W1475" si="539">IFERROR(VLOOKUP($T1412,$AD$4:$AM$65,5,FALSE),0)</f>
        <v>0</v>
      </c>
      <c r="X1412" s="9">
        <f t="shared" ref="X1412:X1475" si="540">IFERROR(VLOOKUP($T1412,$AD$4:$AM$65,6,FALSE),0)</f>
        <v>0</v>
      </c>
      <c r="Y1412" s="9">
        <f t="shared" ref="Y1412:Y1475" si="541">IFERROR(VLOOKUP($T1412,$AD$4:$AM$65,7,FALSE),0)</f>
        <v>0</v>
      </c>
      <c r="Z1412" s="9">
        <f t="shared" ref="Z1412:Z1475" si="542">IFERROR(VLOOKUP($T1412,$AD$4:$AM$65,8,FALSE),0)</f>
        <v>0</v>
      </c>
      <c r="AA1412" s="9">
        <f t="shared" ref="AA1412:AA1475" si="543">IFERROR(VLOOKUP($T1412,$AD$4:$AM$65,9,FALSE),0)</f>
        <v>0</v>
      </c>
      <c r="AB1412" s="9">
        <f t="shared" ref="AB1412:AB1475" si="544">IFERROR(VLOOKUP($T1412,$AD$4:$AM$65,10,FALSE),0)</f>
        <v>0</v>
      </c>
      <c r="AN1412" s="10" t="str">
        <f t="shared" si="529"/>
        <v/>
      </c>
      <c r="AO1412" s="10">
        <f t="shared" si="530"/>
        <v>0</v>
      </c>
      <c r="AP1412" s="9" t="str">
        <f>IFERROR(VLOOKUP($AN1412,'Introduction probability'!$A$1:$L$128,5,FALSE),"0")</f>
        <v>0</v>
      </c>
      <c r="AQ1412" s="9" t="str">
        <f>IFERROR(VLOOKUP($AN1412,'Introduction probability'!$A$1:$L$128,6,FALSE),"0")</f>
        <v>0</v>
      </c>
      <c r="AR1412" s="9" t="str">
        <f>IFERROR(VLOOKUP($AN1412,'Introduction probability'!$A$1:$L$128,7,FALSE),"0")</f>
        <v>0</v>
      </c>
      <c r="AS1412" s="9" t="str">
        <f>IFERROR(VLOOKUP($AN1412,'Introduction probability'!$A$1:$L$128,8,FALSE),"0")</f>
        <v>0</v>
      </c>
      <c r="AT1412" s="9" t="str">
        <f>IFERROR(VLOOKUP($AN1412,'Introduction probability'!$A$1:$L$128,9,FALSE),"0")</f>
        <v>0</v>
      </c>
      <c r="AU1412" s="9" t="str">
        <f>IFERROR(VLOOKUP($AN1412,'Introduction probability'!$A$1:$L$128,10,FALSE),"0")</f>
        <v>0</v>
      </c>
      <c r="AV1412" s="9" t="str">
        <f>IFERROR(VLOOKUP($AN1412,'Introduction probability'!$A$1:$L$128,11,FALSE),"0")</f>
        <v>0</v>
      </c>
      <c r="AW1412" s="9" t="str">
        <f>IFERROR(VLOOKUP($AN1412,'Introduction probability'!$A$1:$L$128,12,FALSE),"0")</f>
        <v>0</v>
      </c>
      <c r="AY1412" s="2">
        <f t="shared" si="531"/>
        <v>0</v>
      </c>
      <c r="AZ1412" s="2">
        <f t="shared" si="532"/>
        <v>0</v>
      </c>
      <c r="BA1412" s="2">
        <f t="shared" ref="BA1412:BA1475" si="545">AP1412*U1412</f>
        <v>0</v>
      </c>
      <c r="BB1412" s="2">
        <f t="shared" ref="BB1412:BB1475" si="546">AQ1412*V1412</f>
        <v>0</v>
      </c>
      <c r="BC1412" s="2">
        <f t="shared" ref="BC1412:BC1475" si="547">AR1412*W1412</f>
        <v>0</v>
      </c>
      <c r="BD1412" s="2">
        <f t="shared" ref="BD1412:BD1475" si="548">AS1412*X1412</f>
        <v>0</v>
      </c>
      <c r="BE1412" s="2">
        <f t="shared" ref="BE1412:BE1475" si="549">AT1412*Y1412</f>
        <v>0</v>
      </c>
      <c r="BF1412" s="2">
        <f t="shared" ref="BF1412:BF1475" si="550">AU1412*Z1412</f>
        <v>0</v>
      </c>
      <c r="BG1412" s="2">
        <f t="shared" ref="BG1412:BG1475" si="551">AV1412*AA1412</f>
        <v>0</v>
      </c>
      <c r="BH1412" s="2">
        <f t="shared" ref="BH1412:BH1475" si="552">AW1412*AB1412</f>
        <v>0</v>
      </c>
    </row>
    <row r="1413" spans="1:60" x14ac:dyDescent="0.25">
      <c r="A1413" s="1" t="s">
        <v>378</v>
      </c>
      <c r="B1413" s="1" t="s">
        <v>192</v>
      </c>
      <c r="C1413" s="1" t="s">
        <v>341</v>
      </c>
      <c r="D1413" s="1" t="s">
        <v>561</v>
      </c>
      <c r="E1413" s="1" t="s">
        <v>346</v>
      </c>
      <c r="F1413" s="1" t="s">
        <v>347</v>
      </c>
      <c r="G1413" s="1" t="s">
        <v>164</v>
      </c>
      <c r="H1413" s="1" t="s">
        <v>17</v>
      </c>
      <c r="I1413" s="1" t="s">
        <v>635</v>
      </c>
      <c r="J1413" s="1" t="s">
        <v>348</v>
      </c>
      <c r="K1413" s="1" t="s">
        <v>16</v>
      </c>
      <c r="L1413" s="1" t="s">
        <v>146</v>
      </c>
      <c r="M1413" s="2" t="str">
        <f t="shared" si="533"/>
        <v>UK9006111</v>
      </c>
      <c r="N1413" s="2" t="str">
        <f t="shared" si="534"/>
        <v>Humber Estuary</v>
      </c>
      <c r="O1413" s="2" t="str">
        <f t="shared" si="535"/>
        <v>SPA</v>
      </c>
      <c r="P1413" s="2" t="str">
        <f t="shared" si="536"/>
        <v>SH_1</v>
      </c>
      <c r="Q1413"/>
      <c r="R1413"/>
      <c r="S1413"/>
      <c r="T1413"/>
      <c r="U1413" s="9">
        <f t="shared" si="537"/>
        <v>0</v>
      </c>
      <c r="V1413" s="9">
        <f t="shared" si="538"/>
        <v>0</v>
      </c>
      <c r="W1413" s="9">
        <f t="shared" si="539"/>
        <v>0</v>
      </c>
      <c r="X1413" s="9">
        <f t="shared" si="540"/>
        <v>0</v>
      </c>
      <c r="Y1413" s="9">
        <f t="shared" si="541"/>
        <v>0</v>
      </c>
      <c r="Z1413" s="9">
        <f t="shared" si="542"/>
        <v>0</v>
      </c>
      <c r="AA1413" s="9">
        <f t="shared" si="543"/>
        <v>0</v>
      </c>
      <c r="AB1413" s="9">
        <f t="shared" si="544"/>
        <v>0</v>
      </c>
      <c r="AN1413" s="10" t="str">
        <f t="shared" si="529"/>
        <v/>
      </c>
      <c r="AO1413" s="10">
        <f t="shared" si="530"/>
        <v>0</v>
      </c>
      <c r="AP1413" s="9" t="str">
        <f>IFERROR(VLOOKUP($AN1413,'Introduction probability'!$A$1:$L$128,5,FALSE),"0")</f>
        <v>0</v>
      </c>
      <c r="AQ1413" s="9" t="str">
        <f>IFERROR(VLOOKUP($AN1413,'Introduction probability'!$A$1:$L$128,6,FALSE),"0")</f>
        <v>0</v>
      </c>
      <c r="AR1413" s="9" t="str">
        <f>IFERROR(VLOOKUP($AN1413,'Introduction probability'!$A$1:$L$128,7,FALSE),"0")</f>
        <v>0</v>
      </c>
      <c r="AS1413" s="9" t="str">
        <f>IFERROR(VLOOKUP($AN1413,'Introduction probability'!$A$1:$L$128,8,FALSE),"0")</f>
        <v>0</v>
      </c>
      <c r="AT1413" s="9" t="str">
        <f>IFERROR(VLOOKUP($AN1413,'Introduction probability'!$A$1:$L$128,9,FALSE),"0")</f>
        <v>0</v>
      </c>
      <c r="AU1413" s="9" t="str">
        <f>IFERROR(VLOOKUP($AN1413,'Introduction probability'!$A$1:$L$128,10,FALSE),"0")</f>
        <v>0</v>
      </c>
      <c r="AV1413" s="9" t="str">
        <f>IFERROR(VLOOKUP($AN1413,'Introduction probability'!$A$1:$L$128,11,FALSE),"0")</f>
        <v>0</v>
      </c>
      <c r="AW1413" s="9" t="str">
        <f>IFERROR(VLOOKUP($AN1413,'Introduction probability'!$A$1:$L$128,12,FALSE),"0")</f>
        <v>0</v>
      </c>
      <c r="AY1413" s="2">
        <f t="shared" si="531"/>
        <v>0</v>
      </c>
      <c r="AZ1413" s="2">
        <f t="shared" si="532"/>
        <v>0</v>
      </c>
      <c r="BA1413" s="2">
        <f t="shared" si="545"/>
        <v>0</v>
      </c>
      <c r="BB1413" s="2">
        <f t="shared" si="546"/>
        <v>0</v>
      </c>
      <c r="BC1413" s="2">
        <f t="shared" si="547"/>
        <v>0</v>
      </c>
      <c r="BD1413" s="2">
        <f t="shared" si="548"/>
        <v>0</v>
      </c>
      <c r="BE1413" s="2">
        <f t="shared" si="549"/>
        <v>0</v>
      </c>
      <c r="BF1413" s="2">
        <f t="shared" si="550"/>
        <v>0</v>
      </c>
      <c r="BG1413" s="2">
        <f t="shared" si="551"/>
        <v>0</v>
      </c>
      <c r="BH1413" s="2">
        <f t="shared" si="552"/>
        <v>0</v>
      </c>
    </row>
    <row r="1414" spans="1:60" x14ac:dyDescent="0.25">
      <c r="A1414" s="1" t="s">
        <v>378</v>
      </c>
      <c r="B1414" s="1" t="s">
        <v>192</v>
      </c>
      <c r="C1414" s="1" t="s">
        <v>341</v>
      </c>
      <c r="D1414" s="1" t="s">
        <v>561</v>
      </c>
      <c r="E1414" s="1" t="s">
        <v>346</v>
      </c>
      <c r="F1414" s="1" t="s">
        <v>347</v>
      </c>
      <c r="G1414" s="1" t="s">
        <v>164</v>
      </c>
      <c r="H1414" s="1" t="s">
        <v>17</v>
      </c>
      <c r="I1414" s="1" t="s">
        <v>596</v>
      </c>
      <c r="J1414" s="1" t="s">
        <v>187</v>
      </c>
      <c r="K1414" s="1" t="s">
        <v>16</v>
      </c>
      <c r="L1414" s="1" t="s">
        <v>146</v>
      </c>
      <c r="M1414" s="2" t="str">
        <f t="shared" si="533"/>
        <v>UK9006111</v>
      </c>
      <c r="N1414" s="2" t="str">
        <f t="shared" si="534"/>
        <v>Humber Estuary</v>
      </c>
      <c r="O1414" s="2" t="str">
        <f t="shared" si="535"/>
        <v>SPA</v>
      </c>
      <c r="P1414" s="2" t="str">
        <f t="shared" si="536"/>
        <v>SH_2</v>
      </c>
      <c r="Q1414"/>
      <c r="R1414"/>
      <c r="S1414"/>
      <c r="T1414"/>
      <c r="U1414" s="9">
        <f t="shared" si="537"/>
        <v>0</v>
      </c>
      <c r="V1414" s="9">
        <f t="shared" si="538"/>
        <v>0</v>
      </c>
      <c r="W1414" s="9">
        <f t="shared" si="539"/>
        <v>0</v>
      </c>
      <c r="X1414" s="9">
        <f t="shared" si="540"/>
        <v>0</v>
      </c>
      <c r="Y1414" s="9">
        <f t="shared" si="541"/>
        <v>0</v>
      </c>
      <c r="Z1414" s="9">
        <f t="shared" si="542"/>
        <v>0</v>
      </c>
      <c r="AA1414" s="9">
        <f t="shared" si="543"/>
        <v>0</v>
      </c>
      <c r="AB1414" s="9">
        <f t="shared" si="544"/>
        <v>0</v>
      </c>
      <c r="AN1414" s="10" t="str">
        <f t="shared" si="529"/>
        <v/>
      </c>
      <c r="AO1414" s="10">
        <f t="shared" si="530"/>
        <v>0</v>
      </c>
      <c r="AP1414" s="9" t="str">
        <f>IFERROR(VLOOKUP($AN1414,'Introduction probability'!$A$1:$L$128,5,FALSE),"0")</f>
        <v>0</v>
      </c>
      <c r="AQ1414" s="9" t="str">
        <f>IFERROR(VLOOKUP($AN1414,'Introduction probability'!$A$1:$L$128,6,FALSE),"0")</f>
        <v>0</v>
      </c>
      <c r="AR1414" s="9" t="str">
        <f>IFERROR(VLOOKUP($AN1414,'Introduction probability'!$A$1:$L$128,7,FALSE),"0")</f>
        <v>0</v>
      </c>
      <c r="AS1414" s="9" t="str">
        <f>IFERROR(VLOOKUP($AN1414,'Introduction probability'!$A$1:$L$128,8,FALSE),"0")</f>
        <v>0</v>
      </c>
      <c r="AT1414" s="9" t="str">
        <f>IFERROR(VLOOKUP($AN1414,'Introduction probability'!$A$1:$L$128,9,FALSE),"0")</f>
        <v>0</v>
      </c>
      <c r="AU1414" s="9" t="str">
        <f>IFERROR(VLOOKUP($AN1414,'Introduction probability'!$A$1:$L$128,10,FALSE),"0")</f>
        <v>0</v>
      </c>
      <c r="AV1414" s="9" t="str">
        <f>IFERROR(VLOOKUP($AN1414,'Introduction probability'!$A$1:$L$128,11,FALSE),"0")</f>
        <v>0</v>
      </c>
      <c r="AW1414" s="9" t="str">
        <f>IFERROR(VLOOKUP($AN1414,'Introduction probability'!$A$1:$L$128,12,FALSE),"0")</f>
        <v>0</v>
      </c>
      <c r="AY1414" s="2">
        <f t="shared" si="531"/>
        <v>0</v>
      </c>
      <c r="AZ1414" s="2">
        <f t="shared" si="532"/>
        <v>0</v>
      </c>
      <c r="BA1414" s="2">
        <f t="shared" si="545"/>
        <v>0</v>
      </c>
      <c r="BB1414" s="2">
        <f t="shared" si="546"/>
        <v>0</v>
      </c>
      <c r="BC1414" s="2">
        <f t="shared" si="547"/>
        <v>0</v>
      </c>
      <c r="BD1414" s="2">
        <f t="shared" si="548"/>
        <v>0</v>
      </c>
      <c r="BE1414" s="2">
        <f t="shared" si="549"/>
        <v>0</v>
      </c>
      <c r="BF1414" s="2">
        <f t="shared" si="550"/>
        <v>0</v>
      </c>
      <c r="BG1414" s="2">
        <f t="shared" si="551"/>
        <v>0</v>
      </c>
      <c r="BH1414" s="2">
        <f t="shared" si="552"/>
        <v>0</v>
      </c>
    </row>
    <row r="1415" spans="1:60" x14ac:dyDescent="0.25">
      <c r="A1415" s="1" t="s">
        <v>378</v>
      </c>
      <c r="B1415" s="1" t="s">
        <v>192</v>
      </c>
      <c r="C1415" s="1" t="s">
        <v>341</v>
      </c>
      <c r="D1415" s="1" t="s">
        <v>561</v>
      </c>
      <c r="E1415" s="1" t="s">
        <v>346</v>
      </c>
      <c r="F1415" s="1" t="s">
        <v>347</v>
      </c>
      <c r="G1415" s="1" t="s">
        <v>164</v>
      </c>
      <c r="H1415" s="1" t="s">
        <v>17</v>
      </c>
      <c r="I1415" s="1" t="s">
        <v>543</v>
      </c>
      <c r="J1415" s="1" t="s">
        <v>148</v>
      </c>
      <c r="K1415" s="1" t="s">
        <v>16</v>
      </c>
      <c r="L1415" s="1" t="s">
        <v>146</v>
      </c>
      <c r="M1415" s="2" t="str">
        <f t="shared" si="533"/>
        <v>UK9006111</v>
      </c>
      <c r="N1415" s="2" t="str">
        <f t="shared" si="534"/>
        <v>Humber Estuary</v>
      </c>
      <c r="O1415" s="2" t="str">
        <f t="shared" si="535"/>
        <v>SPA</v>
      </c>
      <c r="P1415" s="2" t="str">
        <f t="shared" si="536"/>
        <v>H1310</v>
      </c>
      <c r="Q1415"/>
      <c r="R1415"/>
      <c r="S1415"/>
      <c r="T1415"/>
      <c r="U1415" s="9">
        <f t="shared" si="537"/>
        <v>0</v>
      </c>
      <c r="V1415" s="9">
        <f t="shared" si="538"/>
        <v>0</v>
      </c>
      <c r="W1415" s="9">
        <f t="shared" si="539"/>
        <v>0</v>
      </c>
      <c r="X1415" s="9">
        <f t="shared" si="540"/>
        <v>0</v>
      </c>
      <c r="Y1415" s="9">
        <f t="shared" si="541"/>
        <v>0</v>
      </c>
      <c r="Z1415" s="9">
        <f t="shared" si="542"/>
        <v>0</v>
      </c>
      <c r="AA1415" s="9">
        <f t="shared" si="543"/>
        <v>0</v>
      </c>
      <c r="AB1415" s="9">
        <f t="shared" si="544"/>
        <v>0</v>
      </c>
      <c r="AN1415" s="10" t="str">
        <f t="shared" si="529"/>
        <v/>
      </c>
      <c r="AO1415" s="10">
        <f t="shared" si="530"/>
        <v>0</v>
      </c>
      <c r="AP1415" s="9" t="str">
        <f>IFERROR(VLOOKUP($AN1415,'Introduction probability'!$A$1:$L$128,5,FALSE),"0")</f>
        <v>0</v>
      </c>
      <c r="AQ1415" s="9" t="str">
        <f>IFERROR(VLOOKUP($AN1415,'Introduction probability'!$A$1:$L$128,6,FALSE),"0")</f>
        <v>0</v>
      </c>
      <c r="AR1415" s="9" t="str">
        <f>IFERROR(VLOOKUP($AN1415,'Introduction probability'!$A$1:$L$128,7,FALSE),"0")</f>
        <v>0</v>
      </c>
      <c r="AS1415" s="9" t="str">
        <f>IFERROR(VLOOKUP($AN1415,'Introduction probability'!$A$1:$L$128,8,FALSE),"0")</f>
        <v>0</v>
      </c>
      <c r="AT1415" s="9" t="str">
        <f>IFERROR(VLOOKUP($AN1415,'Introduction probability'!$A$1:$L$128,9,FALSE),"0")</f>
        <v>0</v>
      </c>
      <c r="AU1415" s="9" t="str">
        <f>IFERROR(VLOOKUP($AN1415,'Introduction probability'!$A$1:$L$128,10,FALSE),"0")</f>
        <v>0</v>
      </c>
      <c r="AV1415" s="9" t="str">
        <f>IFERROR(VLOOKUP($AN1415,'Introduction probability'!$A$1:$L$128,11,FALSE),"0")</f>
        <v>0</v>
      </c>
      <c r="AW1415" s="9" t="str">
        <f>IFERROR(VLOOKUP($AN1415,'Introduction probability'!$A$1:$L$128,12,FALSE),"0")</f>
        <v>0</v>
      </c>
      <c r="AY1415" s="2">
        <f t="shared" si="531"/>
        <v>0</v>
      </c>
      <c r="AZ1415" s="2">
        <f t="shared" si="532"/>
        <v>0</v>
      </c>
      <c r="BA1415" s="2">
        <f t="shared" si="545"/>
        <v>0</v>
      </c>
      <c r="BB1415" s="2">
        <f t="shared" si="546"/>
        <v>0</v>
      </c>
      <c r="BC1415" s="2">
        <f t="shared" si="547"/>
        <v>0</v>
      </c>
      <c r="BD1415" s="2">
        <f t="shared" si="548"/>
        <v>0</v>
      </c>
      <c r="BE1415" s="2">
        <f t="shared" si="549"/>
        <v>0</v>
      </c>
      <c r="BF1415" s="2">
        <f t="shared" si="550"/>
        <v>0</v>
      </c>
      <c r="BG1415" s="2">
        <f t="shared" si="551"/>
        <v>0</v>
      </c>
      <c r="BH1415" s="2">
        <f t="shared" si="552"/>
        <v>0</v>
      </c>
    </row>
    <row r="1416" spans="1:60" x14ac:dyDescent="0.25">
      <c r="A1416" s="1" t="s">
        <v>378</v>
      </c>
      <c r="B1416" s="1" t="s">
        <v>192</v>
      </c>
      <c r="C1416" s="1" t="s">
        <v>341</v>
      </c>
      <c r="D1416" s="1" t="s">
        <v>514</v>
      </c>
      <c r="E1416" s="1" t="s">
        <v>206</v>
      </c>
      <c r="F1416" s="1" t="s">
        <v>207</v>
      </c>
      <c r="G1416" s="1" t="s">
        <v>144</v>
      </c>
      <c r="H1416" s="1" t="s">
        <v>17</v>
      </c>
      <c r="I1416" s="1" t="s">
        <v>530</v>
      </c>
      <c r="J1416" s="1" t="s">
        <v>145</v>
      </c>
      <c r="K1416" s="1" t="s">
        <v>16</v>
      </c>
      <c r="L1416" s="1" t="s">
        <v>146</v>
      </c>
      <c r="M1416" s="2" t="str">
        <f t="shared" si="533"/>
        <v>UK9006111</v>
      </c>
      <c r="N1416" s="2" t="str">
        <f t="shared" si="534"/>
        <v>Humber Estuary</v>
      </c>
      <c r="O1416" s="2" t="str">
        <f t="shared" si="535"/>
        <v>SPA</v>
      </c>
      <c r="P1416" s="2" t="str">
        <f t="shared" si="536"/>
        <v>H1330</v>
      </c>
      <c r="Q1416"/>
      <c r="R1416"/>
      <c r="S1416"/>
      <c r="T1416"/>
      <c r="U1416" s="9">
        <f t="shared" si="537"/>
        <v>0</v>
      </c>
      <c r="V1416" s="9">
        <f t="shared" si="538"/>
        <v>0</v>
      </c>
      <c r="W1416" s="9">
        <f t="shared" si="539"/>
        <v>0</v>
      </c>
      <c r="X1416" s="9">
        <f t="shared" si="540"/>
        <v>0</v>
      </c>
      <c r="Y1416" s="9">
        <f t="shared" si="541"/>
        <v>0</v>
      </c>
      <c r="Z1416" s="9">
        <f t="shared" si="542"/>
        <v>0</v>
      </c>
      <c r="AA1416" s="9">
        <f t="shared" si="543"/>
        <v>0</v>
      </c>
      <c r="AB1416" s="9">
        <f t="shared" si="544"/>
        <v>0</v>
      </c>
      <c r="AN1416" s="10" t="str">
        <f t="shared" si="529"/>
        <v/>
      </c>
      <c r="AO1416" s="10">
        <f t="shared" si="530"/>
        <v>0</v>
      </c>
      <c r="AP1416" s="9" t="str">
        <f>IFERROR(VLOOKUP($AN1416,'Introduction probability'!$A$1:$L$128,5,FALSE),"0")</f>
        <v>0</v>
      </c>
      <c r="AQ1416" s="9" t="str">
        <f>IFERROR(VLOOKUP($AN1416,'Introduction probability'!$A$1:$L$128,6,FALSE),"0")</f>
        <v>0</v>
      </c>
      <c r="AR1416" s="9" t="str">
        <f>IFERROR(VLOOKUP($AN1416,'Introduction probability'!$A$1:$L$128,7,FALSE),"0")</f>
        <v>0</v>
      </c>
      <c r="AS1416" s="9" t="str">
        <f>IFERROR(VLOOKUP($AN1416,'Introduction probability'!$A$1:$L$128,8,FALSE),"0")</f>
        <v>0</v>
      </c>
      <c r="AT1416" s="9" t="str">
        <f>IFERROR(VLOOKUP($AN1416,'Introduction probability'!$A$1:$L$128,9,FALSE),"0")</f>
        <v>0</v>
      </c>
      <c r="AU1416" s="9" t="str">
        <f>IFERROR(VLOOKUP($AN1416,'Introduction probability'!$A$1:$L$128,10,FALSE),"0")</f>
        <v>0</v>
      </c>
      <c r="AV1416" s="9" t="str">
        <f>IFERROR(VLOOKUP($AN1416,'Introduction probability'!$A$1:$L$128,11,FALSE),"0")</f>
        <v>0</v>
      </c>
      <c r="AW1416" s="9" t="str">
        <f>IFERROR(VLOOKUP($AN1416,'Introduction probability'!$A$1:$L$128,12,FALSE),"0")</f>
        <v>0</v>
      </c>
      <c r="AY1416" s="2">
        <f t="shared" si="531"/>
        <v>0</v>
      </c>
      <c r="AZ1416" s="2">
        <f t="shared" si="532"/>
        <v>0</v>
      </c>
      <c r="BA1416" s="2">
        <f t="shared" si="545"/>
        <v>0</v>
      </c>
      <c r="BB1416" s="2">
        <f t="shared" si="546"/>
        <v>0</v>
      </c>
      <c r="BC1416" s="2">
        <f t="shared" si="547"/>
        <v>0</v>
      </c>
      <c r="BD1416" s="2">
        <f t="shared" si="548"/>
        <v>0</v>
      </c>
      <c r="BE1416" s="2">
        <f t="shared" si="549"/>
        <v>0</v>
      </c>
      <c r="BF1416" s="2">
        <f t="shared" si="550"/>
        <v>0</v>
      </c>
      <c r="BG1416" s="2">
        <f t="shared" si="551"/>
        <v>0</v>
      </c>
      <c r="BH1416" s="2">
        <f t="shared" si="552"/>
        <v>0</v>
      </c>
    </row>
    <row r="1417" spans="1:60" x14ac:dyDescent="0.25">
      <c r="A1417" s="1" t="s">
        <v>378</v>
      </c>
      <c r="B1417" s="1" t="s">
        <v>192</v>
      </c>
      <c r="C1417" s="1" t="s">
        <v>341</v>
      </c>
      <c r="D1417" s="1" t="s">
        <v>514</v>
      </c>
      <c r="E1417" s="1" t="s">
        <v>206</v>
      </c>
      <c r="F1417" s="1" t="s">
        <v>207</v>
      </c>
      <c r="G1417" s="1" t="s">
        <v>144</v>
      </c>
      <c r="H1417" s="1" t="s">
        <v>17</v>
      </c>
      <c r="I1417" s="1" t="s">
        <v>536</v>
      </c>
      <c r="J1417" s="1" t="s">
        <v>147</v>
      </c>
      <c r="K1417" s="1" t="s">
        <v>16</v>
      </c>
      <c r="L1417" s="1" t="s">
        <v>146</v>
      </c>
      <c r="M1417" s="2" t="str">
        <f t="shared" si="533"/>
        <v>UK9006111</v>
      </c>
      <c r="N1417" s="2" t="str">
        <f t="shared" si="534"/>
        <v>Humber Estuary</v>
      </c>
      <c r="O1417" s="2" t="str">
        <f t="shared" si="535"/>
        <v>SPA</v>
      </c>
      <c r="P1417" s="2" t="str">
        <f t="shared" si="536"/>
        <v>H1150</v>
      </c>
      <c r="Q1417"/>
      <c r="R1417"/>
      <c r="S1417"/>
      <c r="T1417"/>
      <c r="U1417" s="9">
        <f t="shared" si="537"/>
        <v>0</v>
      </c>
      <c r="V1417" s="9">
        <f t="shared" si="538"/>
        <v>0</v>
      </c>
      <c r="W1417" s="9">
        <f t="shared" si="539"/>
        <v>0</v>
      </c>
      <c r="X1417" s="9">
        <f t="shared" si="540"/>
        <v>0</v>
      </c>
      <c r="Y1417" s="9">
        <f t="shared" si="541"/>
        <v>0</v>
      </c>
      <c r="Z1417" s="9">
        <f t="shared" si="542"/>
        <v>0</v>
      </c>
      <c r="AA1417" s="9">
        <f t="shared" si="543"/>
        <v>0</v>
      </c>
      <c r="AB1417" s="9">
        <f t="shared" si="544"/>
        <v>0</v>
      </c>
      <c r="AN1417" s="10" t="str">
        <f t="shared" si="529"/>
        <v/>
      </c>
      <c r="AO1417" s="10">
        <f t="shared" si="530"/>
        <v>0</v>
      </c>
      <c r="AP1417" s="9" t="str">
        <f>IFERROR(VLOOKUP($AN1417,'Introduction probability'!$A$1:$L$128,5,FALSE),"0")</f>
        <v>0</v>
      </c>
      <c r="AQ1417" s="9" t="str">
        <f>IFERROR(VLOOKUP($AN1417,'Introduction probability'!$A$1:$L$128,6,FALSE),"0")</f>
        <v>0</v>
      </c>
      <c r="AR1417" s="9" t="str">
        <f>IFERROR(VLOOKUP($AN1417,'Introduction probability'!$A$1:$L$128,7,FALSE),"0")</f>
        <v>0</v>
      </c>
      <c r="AS1417" s="9" t="str">
        <f>IFERROR(VLOOKUP($AN1417,'Introduction probability'!$A$1:$L$128,8,FALSE),"0")</f>
        <v>0</v>
      </c>
      <c r="AT1417" s="9" t="str">
        <f>IFERROR(VLOOKUP($AN1417,'Introduction probability'!$A$1:$L$128,9,FALSE),"0")</f>
        <v>0</v>
      </c>
      <c r="AU1417" s="9" t="str">
        <f>IFERROR(VLOOKUP($AN1417,'Introduction probability'!$A$1:$L$128,10,FALSE),"0")</f>
        <v>0</v>
      </c>
      <c r="AV1417" s="9" t="str">
        <f>IFERROR(VLOOKUP($AN1417,'Introduction probability'!$A$1:$L$128,11,FALSE),"0")</f>
        <v>0</v>
      </c>
      <c r="AW1417" s="9" t="str">
        <f>IFERROR(VLOOKUP($AN1417,'Introduction probability'!$A$1:$L$128,12,FALSE),"0")</f>
        <v>0</v>
      </c>
      <c r="AY1417" s="2">
        <f t="shared" si="531"/>
        <v>0</v>
      </c>
      <c r="AZ1417" s="2">
        <f t="shared" si="532"/>
        <v>0</v>
      </c>
      <c r="BA1417" s="2">
        <f t="shared" si="545"/>
        <v>0</v>
      </c>
      <c r="BB1417" s="2">
        <f t="shared" si="546"/>
        <v>0</v>
      </c>
      <c r="BC1417" s="2">
        <f t="shared" si="547"/>
        <v>0</v>
      </c>
      <c r="BD1417" s="2">
        <f t="shared" si="548"/>
        <v>0</v>
      </c>
      <c r="BE1417" s="2">
        <f t="shared" si="549"/>
        <v>0</v>
      </c>
      <c r="BF1417" s="2">
        <f t="shared" si="550"/>
        <v>0</v>
      </c>
      <c r="BG1417" s="2">
        <f t="shared" si="551"/>
        <v>0</v>
      </c>
      <c r="BH1417" s="2">
        <f t="shared" si="552"/>
        <v>0</v>
      </c>
    </row>
    <row r="1418" spans="1:60" x14ac:dyDescent="0.25">
      <c r="A1418" s="1" t="s">
        <v>378</v>
      </c>
      <c r="B1418" s="1" t="s">
        <v>192</v>
      </c>
      <c r="C1418" s="1" t="s">
        <v>341</v>
      </c>
      <c r="D1418" s="1" t="s">
        <v>514</v>
      </c>
      <c r="E1418" s="1" t="s">
        <v>206</v>
      </c>
      <c r="F1418" s="1" t="s">
        <v>207</v>
      </c>
      <c r="G1418" s="1" t="s">
        <v>144</v>
      </c>
      <c r="H1418" s="1" t="s">
        <v>17</v>
      </c>
      <c r="I1418" s="1" t="s">
        <v>596</v>
      </c>
      <c r="J1418" s="1" t="s">
        <v>187</v>
      </c>
      <c r="K1418" s="1" t="s">
        <v>16</v>
      </c>
      <c r="L1418" s="1" t="s">
        <v>146</v>
      </c>
      <c r="M1418" s="2" t="str">
        <f t="shared" si="533"/>
        <v>UK9006111</v>
      </c>
      <c r="N1418" s="2" t="str">
        <f t="shared" si="534"/>
        <v>Humber Estuary</v>
      </c>
      <c r="O1418" s="2" t="str">
        <f t="shared" si="535"/>
        <v>SPA</v>
      </c>
      <c r="P1418" s="2" t="str">
        <f t="shared" si="536"/>
        <v>SH_2</v>
      </c>
      <c r="Q1418"/>
      <c r="R1418"/>
      <c r="S1418"/>
      <c r="T1418"/>
      <c r="U1418" s="9">
        <f t="shared" si="537"/>
        <v>0</v>
      </c>
      <c r="V1418" s="9">
        <f t="shared" si="538"/>
        <v>0</v>
      </c>
      <c r="W1418" s="9">
        <f t="shared" si="539"/>
        <v>0</v>
      </c>
      <c r="X1418" s="9">
        <f t="shared" si="540"/>
        <v>0</v>
      </c>
      <c r="Y1418" s="9">
        <f t="shared" si="541"/>
        <v>0</v>
      </c>
      <c r="Z1418" s="9">
        <f t="shared" si="542"/>
        <v>0</v>
      </c>
      <c r="AA1418" s="9">
        <f t="shared" si="543"/>
        <v>0</v>
      </c>
      <c r="AB1418" s="9">
        <f t="shared" si="544"/>
        <v>0</v>
      </c>
      <c r="AN1418" s="10" t="str">
        <f t="shared" si="529"/>
        <v/>
      </c>
      <c r="AO1418" s="10">
        <f t="shared" si="530"/>
        <v>0</v>
      </c>
      <c r="AP1418" s="9" t="str">
        <f>IFERROR(VLOOKUP($AN1418,'Introduction probability'!$A$1:$L$128,5,FALSE),"0")</f>
        <v>0</v>
      </c>
      <c r="AQ1418" s="9" t="str">
        <f>IFERROR(VLOOKUP($AN1418,'Introduction probability'!$A$1:$L$128,6,FALSE),"0")</f>
        <v>0</v>
      </c>
      <c r="AR1418" s="9" t="str">
        <f>IFERROR(VLOOKUP($AN1418,'Introduction probability'!$A$1:$L$128,7,FALSE),"0")</f>
        <v>0</v>
      </c>
      <c r="AS1418" s="9" t="str">
        <f>IFERROR(VLOOKUP($AN1418,'Introduction probability'!$A$1:$L$128,8,FALSE),"0")</f>
        <v>0</v>
      </c>
      <c r="AT1418" s="9" t="str">
        <f>IFERROR(VLOOKUP($AN1418,'Introduction probability'!$A$1:$L$128,9,FALSE),"0")</f>
        <v>0</v>
      </c>
      <c r="AU1418" s="9" t="str">
        <f>IFERROR(VLOOKUP($AN1418,'Introduction probability'!$A$1:$L$128,10,FALSE),"0")</f>
        <v>0</v>
      </c>
      <c r="AV1418" s="9" t="str">
        <f>IFERROR(VLOOKUP($AN1418,'Introduction probability'!$A$1:$L$128,11,FALSE),"0")</f>
        <v>0</v>
      </c>
      <c r="AW1418" s="9" t="str">
        <f>IFERROR(VLOOKUP($AN1418,'Introduction probability'!$A$1:$L$128,12,FALSE),"0")</f>
        <v>0</v>
      </c>
      <c r="AY1418" s="2">
        <f t="shared" si="531"/>
        <v>0</v>
      </c>
      <c r="AZ1418" s="2">
        <f t="shared" si="532"/>
        <v>0</v>
      </c>
      <c r="BA1418" s="2">
        <f t="shared" si="545"/>
        <v>0</v>
      </c>
      <c r="BB1418" s="2">
        <f t="shared" si="546"/>
        <v>0</v>
      </c>
      <c r="BC1418" s="2">
        <f t="shared" si="547"/>
        <v>0</v>
      </c>
      <c r="BD1418" s="2">
        <f t="shared" si="548"/>
        <v>0</v>
      </c>
      <c r="BE1418" s="2">
        <f t="shared" si="549"/>
        <v>0</v>
      </c>
      <c r="BF1418" s="2">
        <f t="shared" si="550"/>
        <v>0</v>
      </c>
      <c r="BG1418" s="2">
        <f t="shared" si="551"/>
        <v>0</v>
      </c>
      <c r="BH1418" s="2">
        <f t="shared" si="552"/>
        <v>0</v>
      </c>
    </row>
    <row r="1419" spans="1:60" x14ac:dyDescent="0.25">
      <c r="A1419" s="1" t="s">
        <v>378</v>
      </c>
      <c r="B1419" s="1" t="s">
        <v>192</v>
      </c>
      <c r="C1419" s="1" t="s">
        <v>341</v>
      </c>
      <c r="D1419" s="1" t="s">
        <v>514</v>
      </c>
      <c r="E1419" s="1" t="s">
        <v>206</v>
      </c>
      <c r="F1419" s="1" t="s">
        <v>207</v>
      </c>
      <c r="G1419" s="1" t="s">
        <v>144</v>
      </c>
      <c r="H1419" s="1" t="s">
        <v>17</v>
      </c>
      <c r="I1419" s="1" t="s">
        <v>459</v>
      </c>
      <c r="J1419" s="1" t="s">
        <v>46</v>
      </c>
      <c r="K1419" s="1" t="s">
        <v>16</v>
      </c>
      <c r="L1419" s="1" t="s">
        <v>19</v>
      </c>
      <c r="M1419" s="2" t="str">
        <f t="shared" si="533"/>
        <v>UK9006111</v>
      </c>
      <c r="N1419" s="2" t="str">
        <f t="shared" si="534"/>
        <v>Humber Estuary</v>
      </c>
      <c r="O1419" s="2" t="str">
        <f t="shared" si="535"/>
        <v>SPA</v>
      </c>
      <c r="P1419" s="2" t="str">
        <f t="shared" si="536"/>
        <v>A2.4</v>
      </c>
      <c r="Q1419"/>
      <c r="R1419"/>
      <c r="S1419"/>
      <c r="T1419"/>
      <c r="U1419" s="9">
        <f t="shared" si="537"/>
        <v>0</v>
      </c>
      <c r="V1419" s="9">
        <f t="shared" si="538"/>
        <v>0</v>
      </c>
      <c r="W1419" s="9">
        <f t="shared" si="539"/>
        <v>0</v>
      </c>
      <c r="X1419" s="9">
        <f t="shared" si="540"/>
        <v>0</v>
      </c>
      <c r="Y1419" s="9">
        <f t="shared" si="541"/>
        <v>0</v>
      </c>
      <c r="Z1419" s="9">
        <f t="shared" si="542"/>
        <v>0</v>
      </c>
      <c r="AA1419" s="9">
        <f t="shared" si="543"/>
        <v>0</v>
      </c>
      <c r="AB1419" s="9">
        <f t="shared" si="544"/>
        <v>0</v>
      </c>
      <c r="AN1419" s="10" t="str">
        <f t="shared" si="529"/>
        <v/>
      </c>
      <c r="AO1419" s="10">
        <f t="shared" si="530"/>
        <v>0</v>
      </c>
      <c r="AP1419" s="9" t="str">
        <f>IFERROR(VLOOKUP($AN1419,'Introduction probability'!$A$1:$L$128,5,FALSE),"0")</f>
        <v>0</v>
      </c>
      <c r="AQ1419" s="9" t="str">
        <f>IFERROR(VLOOKUP($AN1419,'Introduction probability'!$A$1:$L$128,6,FALSE),"0")</f>
        <v>0</v>
      </c>
      <c r="AR1419" s="9" t="str">
        <f>IFERROR(VLOOKUP($AN1419,'Introduction probability'!$A$1:$L$128,7,FALSE),"0")</f>
        <v>0</v>
      </c>
      <c r="AS1419" s="9" t="str">
        <f>IFERROR(VLOOKUP($AN1419,'Introduction probability'!$A$1:$L$128,8,FALSE),"0")</f>
        <v>0</v>
      </c>
      <c r="AT1419" s="9" t="str">
        <f>IFERROR(VLOOKUP($AN1419,'Introduction probability'!$A$1:$L$128,9,FALSE),"0")</f>
        <v>0</v>
      </c>
      <c r="AU1419" s="9" t="str">
        <f>IFERROR(VLOOKUP($AN1419,'Introduction probability'!$A$1:$L$128,10,FALSE),"0")</f>
        <v>0</v>
      </c>
      <c r="AV1419" s="9" t="str">
        <f>IFERROR(VLOOKUP($AN1419,'Introduction probability'!$A$1:$L$128,11,FALSE),"0")</f>
        <v>0</v>
      </c>
      <c r="AW1419" s="9" t="str">
        <f>IFERROR(VLOOKUP($AN1419,'Introduction probability'!$A$1:$L$128,12,FALSE),"0")</f>
        <v>0</v>
      </c>
      <c r="AY1419" s="2">
        <f t="shared" si="531"/>
        <v>0</v>
      </c>
      <c r="AZ1419" s="2">
        <f t="shared" si="532"/>
        <v>0</v>
      </c>
      <c r="BA1419" s="2">
        <f t="shared" si="545"/>
        <v>0</v>
      </c>
      <c r="BB1419" s="2">
        <f t="shared" si="546"/>
        <v>0</v>
      </c>
      <c r="BC1419" s="2">
        <f t="shared" si="547"/>
        <v>0</v>
      </c>
      <c r="BD1419" s="2">
        <f t="shared" si="548"/>
        <v>0</v>
      </c>
      <c r="BE1419" s="2">
        <f t="shared" si="549"/>
        <v>0</v>
      </c>
      <c r="BF1419" s="2">
        <f t="shared" si="550"/>
        <v>0</v>
      </c>
      <c r="BG1419" s="2">
        <f t="shared" si="551"/>
        <v>0</v>
      </c>
      <c r="BH1419" s="2">
        <f t="shared" si="552"/>
        <v>0</v>
      </c>
    </row>
    <row r="1420" spans="1:60" x14ac:dyDescent="0.25">
      <c r="A1420" s="1" t="s">
        <v>378</v>
      </c>
      <c r="B1420" s="1" t="s">
        <v>192</v>
      </c>
      <c r="C1420" s="1" t="s">
        <v>341</v>
      </c>
      <c r="D1420" s="1" t="s">
        <v>514</v>
      </c>
      <c r="E1420" s="1" t="s">
        <v>206</v>
      </c>
      <c r="F1420" s="1" t="s">
        <v>207</v>
      </c>
      <c r="G1420" s="1" t="s">
        <v>144</v>
      </c>
      <c r="H1420" s="1" t="s">
        <v>17</v>
      </c>
      <c r="I1420" s="1" t="s">
        <v>444</v>
      </c>
      <c r="J1420" s="1" t="s">
        <v>27</v>
      </c>
      <c r="K1420" s="1" t="s">
        <v>16</v>
      </c>
      <c r="L1420" s="1" t="s">
        <v>19</v>
      </c>
      <c r="M1420" s="2" t="str">
        <f t="shared" si="533"/>
        <v>UK9006111</v>
      </c>
      <c r="N1420" s="2" t="str">
        <f t="shared" si="534"/>
        <v>Humber Estuary</v>
      </c>
      <c r="O1420" s="2" t="str">
        <f t="shared" si="535"/>
        <v>SPA</v>
      </c>
      <c r="P1420" s="2" t="str">
        <f t="shared" si="536"/>
        <v>A2.3</v>
      </c>
      <c r="Q1420"/>
      <c r="R1420"/>
      <c r="S1420"/>
      <c r="T1420"/>
      <c r="U1420" s="9">
        <f t="shared" si="537"/>
        <v>0</v>
      </c>
      <c r="V1420" s="9">
        <f t="shared" si="538"/>
        <v>0</v>
      </c>
      <c r="W1420" s="9">
        <f t="shared" si="539"/>
        <v>0</v>
      </c>
      <c r="X1420" s="9">
        <f t="shared" si="540"/>
        <v>0</v>
      </c>
      <c r="Y1420" s="9">
        <f t="shared" si="541"/>
        <v>0</v>
      </c>
      <c r="Z1420" s="9">
        <f t="shared" si="542"/>
        <v>0</v>
      </c>
      <c r="AA1420" s="9">
        <f t="shared" si="543"/>
        <v>0</v>
      </c>
      <c r="AB1420" s="9">
        <f t="shared" si="544"/>
        <v>0</v>
      </c>
      <c r="AN1420" s="10" t="str">
        <f t="shared" si="529"/>
        <v/>
      </c>
      <c r="AO1420" s="10">
        <f t="shared" si="530"/>
        <v>0</v>
      </c>
      <c r="AP1420" s="9" t="str">
        <f>IFERROR(VLOOKUP($AN1420,'Introduction probability'!$A$1:$L$128,5,FALSE),"0")</f>
        <v>0</v>
      </c>
      <c r="AQ1420" s="9" t="str">
        <f>IFERROR(VLOOKUP($AN1420,'Introduction probability'!$A$1:$L$128,6,FALSE),"0")</f>
        <v>0</v>
      </c>
      <c r="AR1420" s="9" t="str">
        <f>IFERROR(VLOOKUP($AN1420,'Introduction probability'!$A$1:$L$128,7,FALSE),"0")</f>
        <v>0</v>
      </c>
      <c r="AS1420" s="9" t="str">
        <f>IFERROR(VLOOKUP($AN1420,'Introduction probability'!$A$1:$L$128,8,FALSE),"0")</f>
        <v>0</v>
      </c>
      <c r="AT1420" s="9" t="str">
        <f>IFERROR(VLOOKUP($AN1420,'Introduction probability'!$A$1:$L$128,9,FALSE),"0")</f>
        <v>0</v>
      </c>
      <c r="AU1420" s="9" t="str">
        <f>IFERROR(VLOOKUP($AN1420,'Introduction probability'!$A$1:$L$128,10,FALSE),"0")</f>
        <v>0</v>
      </c>
      <c r="AV1420" s="9" t="str">
        <f>IFERROR(VLOOKUP($AN1420,'Introduction probability'!$A$1:$L$128,11,FALSE),"0")</f>
        <v>0</v>
      </c>
      <c r="AW1420" s="9" t="str">
        <f>IFERROR(VLOOKUP($AN1420,'Introduction probability'!$A$1:$L$128,12,FALSE),"0")</f>
        <v>0</v>
      </c>
      <c r="AY1420" s="2">
        <f t="shared" si="531"/>
        <v>0</v>
      </c>
      <c r="AZ1420" s="2">
        <f t="shared" si="532"/>
        <v>0</v>
      </c>
      <c r="BA1420" s="2">
        <f t="shared" si="545"/>
        <v>0</v>
      </c>
      <c r="BB1420" s="2">
        <f t="shared" si="546"/>
        <v>0</v>
      </c>
      <c r="BC1420" s="2">
        <f t="shared" si="547"/>
        <v>0</v>
      </c>
      <c r="BD1420" s="2">
        <f t="shared" si="548"/>
        <v>0</v>
      </c>
      <c r="BE1420" s="2">
        <f t="shared" si="549"/>
        <v>0</v>
      </c>
      <c r="BF1420" s="2">
        <f t="shared" si="550"/>
        <v>0</v>
      </c>
      <c r="BG1420" s="2">
        <f t="shared" si="551"/>
        <v>0</v>
      </c>
      <c r="BH1420" s="2">
        <f t="shared" si="552"/>
        <v>0</v>
      </c>
    </row>
    <row r="1421" spans="1:60" x14ac:dyDescent="0.25">
      <c r="A1421" s="1" t="s">
        <v>378</v>
      </c>
      <c r="B1421" s="1" t="s">
        <v>192</v>
      </c>
      <c r="C1421" s="1" t="s">
        <v>341</v>
      </c>
      <c r="D1421" s="1" t="s">
        <v>514</v>
      </c>
      <c r="E1421" s="1" t="s">
        <v>206</v>
      </c>
      <c r="F1421" s="1" t="s">
        <v>207</v>
      </c>
      <c r="G1421" s="1" t="s">
        <v>144</v>
      </c>
      <c r="H1421" s="1" t="s">
        <v>17</v>
      </c>
      <c r="I1421" s="1" t="s">
        <v>465</v>
      </c>
      <c r="J1421" s="1" t="s">
        <v>56</v>
      </c>
      <c r="K1421" s="1" t="s">
        <v>16</v>
      </c>
      <c r="L1421" s="1" t="s">
        <v>19</v>
      </c>
      <c r="M1421" s="2" t="str">
        <f t="shared" si="533"/>
        <v>UK9006111</v>
      </c>
      <c r="N1421" s="2" t="str">
        <f t="shared" si="534"/>
        <v>Humber Estuary</v>
      </c>
      <c r="O1421" s="2" t="str">
        <f t="shared" si="535"/>
        <v>SPA</v>
      </c>
      <c r="P1421" s="2" t="str">
        <f t="shared" si="536"/>
        <v>A2.2</v>
      </c>
      <c r="Q1421"/>
      <c r="R1421"/>
      <c r="S1421"/>
      <c r="T1421"/>
      <c r="U1421" s="9">
        <f t="shared" si="537"/>
        <v>0</v>
      </c>
      <c r="V1421" s="9">
        <f t="shared" si="538"/>
        <v>0</v>
      </c>
      <c r="W1421" s="9">
        <f t="shared" si="539"/>
        <v>0</v>
      </c>
      <c r="X1421" s="9">
        <f t="shared" si="540"/>
        <v>0</v>
      </c>
      <c r="Y1421" s="9">
        <f t="shared" si="541"/>
        <v>0</v>
      </c>
      <c r="Z1421" s="9">
        <f t="shared" si="542"/>
        <v>0</v>
      </c>
      <c r="AA1421" s="9">
        <f t="shared" si="543"/>
        <v>0</v>
      </c>
      <c r="AB1421" s="9">
        <f t="shared" si="544"/>
        <v>0</v>
      </c>
      <c r="AN1421" s="10" t="str">
        <f t="shared" si="529"/>
        <v/>
      </c>
      <c r="AO1421" s="10">
        <f t="shared" si="530"/>
        <v>0</v>
      </c>
      <c r="AP1421" s="9" t="str">
        <f>IFERROR(VLOOKUP($AN1421,'Introduction probability'!$A$1:$L$128,5,FALSE),"0")</f>
        <v>0</v>
      </c>
      <c r="AQ1421" s="9" t="str">
        <f>IFERROR(VLOOKUP($AN1421,'Introduction probability'!$A$1:$L$128,6,FALSE),"0")</f>
        <v>0</v>
      </c>
      <c r="AR1421" s="9" t="str">
        <f>IFERROR(VLOOKUP($AN1421,'Introduction probability'!$A$1:$L$128,7,FALSE),"0")</f>
        <v>0</v>
      </c>
      <c r="AS1421" s="9" t="str">
        <f>IFERROR(VLOOKUP($AN1421,'Introduction probability'!$A$1:$L$128,8,FALSE),"0")</f>
        <v>0</v>
      </c>
      <c r="AT1421" s="9" t="str">
        <f>IFERROR(VLOOKUP($AN1421,'Introduction probability'!$A$1:$L$128,9,FALSE),"0")</f>
        <v>0</v>
      </c>
      <c r="AU1421" s="9" t="str">
        <f>IFERROR(VLOOKUP($AN1421,'Introduction probability'!$A$1:$L$128,10,FALSE),"0")</f>
        <v>0</v>
      </c>
      <c r="AV1421" s="9" t="str">
        <f>IFERROR(VLOOKUP($AN1421,'Introduction probability'!$A$1:$L$128,11,FALSE),"0")</f>
        <v>0</v>
      </c>
      <c r="AW1421" s="9" t="str">
        <f>IFERROR(VLOOKUP($AN1421,'Introduction probability'!$A$1:$L$128,12,FALSE),"0")</f>
        <v>0</v>
      </c>
      <c r="AY1421" s="2">
        <f t="shared" si="531"/>
        <v>0</v>
      </c>
      <c r="AZ1421" s="2">
        <f t="shared" si="532"/>
        <v>0</v>
      </c>
      <c r="BA1421" s="2">
        <f t="shared" si="545"/>
        <v>0</v>
      </c>
      <c r="BB1421" s="2">
        <f t="shared" si="546"/>
        <v>0</v>
      </c>
      <c r="BC1421" s="2">
        <f t="shared" si="547"/>
        <v>0</v>
      </c>
      <c r="BD1421" s="2">
        <f t="shared" si="548"/>
        <v>0</v>
      </c>
      <c r="BE1421" s="2">
        <f t="shared" si="549"/>
        <v>0</v>
      </c>
      <c r="BF1421" s="2">
        <f t="shared" si="550"/>
        <v>0</v>
      </c>
      <c r="BG1421" s="2">
        <f t="shared" si="551"/>
        <v>0</v>
      </c>
      <c r="BH1421" s="2">
        <f t="shared" si="552"/>
        <v>0</v>
      </c>
    </row>
    <row r="1422" spans="1:60" x14ac:dyDescent="0.25">
      <c r="A1422" s="1" t="s">
        <v>378</v>
      </c>
      <c r="B1422" s="1" t="s">
        <v>192</v>
      </c>
      <c r="C1422" s="1" t="s">
        <v>341</v>
      </c>
      <c r="D1422" s="1" t="s">
        <v>514</v>
      </c>
      <c r="E1422" s="1" t="s">
        <v>206</v>
      </c>
      <c r="F1422" s="1" t="s">
        <v>207</v>
      </c>
      <c r="G1422" s="1" t="s">
        <v>144</v>
      </c>
      <c r="H1422" s="1" t="s">
        <v>17</v>
      </c>
      <c r="I1422" s="1" t="s">
        <v>597</v>
      </c>
      <c r="J1422" s="1" t="s">
        <v>188</v>
      </c>
      <c r="K1422" s="1" t="s">
        <v>16</v>
      </c>
      <c r="L1422" s="1" t="s">
        <v>19</v>
      </c>
      <c r="M1422" s="2" t="str">
        <f t="shared" si="533"/>
        <v>UK9006111</v>
      </c>
      <c r="N1422" s="2" t="str">
        <f t="shared" si="534"/>
        <v>Humber Estuary</v>
      </c>
      <c r="O1422" s="2" t="str">
        <f t="shared" si="535"/>
        <v>SPA</v>
      </c>
      <c r="P1422" s="2" t="str">
        <f t="shared" si="536"/>
        <v>A2.61</v>
      </c>
      <c r="Q1422"/>
      <c r="R1422"/>
      <c r="S1422"/>
      <c r="T1422"/>
      <c r="U1422" s="9">
        <f t="shared" si="537"/>
        <v>0</v>
      </c>
      <c r="V1422" s="9">
        <f t="shared" si="538"/>
        <v>0</v>
      </c>
      <c r="W1422" s="9">
        <f t="shared" si="539"/>
        <v>0</v>
      </c>
      <c r="X1422" s="9">
        <f t="shared" si="540"/>
        <v>0</v>
      </c>
      <c r="Y1422" s="9">
        <f t="shared" si="541"/>
        <v>0</v>
      </c>
      <c r="Z1422" s="9">
        <f t="shared" si="542"/>
        <v>0</v>
      </c>
      <c r="AA1422" s="9">
        <f t="shared" si="543"/>
        <v>0</v>
      </c>
      <c r="AB1422" s="9">
        <f t="shared" si="544"/>
        <v>0</v>
      </c>
      <c r="AN1422" s="10" t="str">
        <f t="shared" si="529"/>
        <v/>
      </c>
      <c r="AO1422" s="10">
        <f t="shared" si="530"/>
        <v>0</v>
      </c>
      <c r="AP1422" s="9" t="str">
        <f>IFERROR(VLOOKUP($AN1422,'Introduction probability'!$A$1:$L$128,5,FALSE),"0")</f>
        <v>0</v>
      </c>
      <c r="AQ1422" s="9" t="str">
        <f>IFERROR(VLOOKUP($AN1422,'Introduction probability'!$A$1:$L$128,6,FALSE),"0")</f>
        <v>0</v>
      </c>
      <c r="AR1422" s="9" t="str">
        <f>IFERROR(VLOOKUP($AN1422,'Introduction probability'!$A$1:$L$128,7,FALSE),"0")</f>
        <v>0</v>
      </c>
      <c r="AS1422" s="9" t="str">
        <f>IFERROR(VLOOKUP($AN1422,'Introduction probability'!$A$1:$L$128,8,FALSE),"0")</f>
        <v>0</v>
      </c>
      <c r="AT1422" s="9" t="str">
        <f>IFERROR(VLOOKUP($AN1422,'Introduction probability'!$A$1:$L$128,9,FALSE),"0")</f>
        <v>0</v>
      </c>
      <c r="AU1422" s="9" t="str">
        <f>IFERROR(VLOOKUP($AN1422,'Introduction probability'!$A$1:$L$128,10,FALSE),"0")</f>
        <v>0</v>
      </c>
      <c r="AV1422" s="9" t="str">
        <f>IFERROR(VLOOKUP($AN1422,'Introduction probability'!$A$1:$L$128,11,FALSE),"0")</f>
        <v>0</v>
      </c>
      <c r="AW1422" s="9" t="str">
        <f>IFERROR(VLOOKUP($AN1422,'Introduction probability'!$A$1:$L$128,12,FALSE),"0")</f>
        <v>0</v>
      </c>
      <c r="AY1422" s="2">
        <f t="shared" si="531"/>
        <v>0</v>
      </c>
      <c r="AZ1422" s="2">
        <f t="shared" si="532"/>
        <v>0</v>
      </c>
      <c r="BA1422" s="2">
        <f t="shared" si="545"/>
        <v>0</v>
      </c>
      <c r="BB1422" s="2">
        <f t="shared" si="546"/>
        <v>0</v>
      </c>
      <c r="BC1422" s="2">
        <f t="shared" si="547"/>
        <v>0</v>
      </c>
      <c r="BD1422" s="2">
        <f t="shared" si="548"/>
        <v>0</v>
      </c>
      <c r="BE1422" s="2">
        <f t="shared" si="549"/>
        <v>0</v>
      </c>
      <c r="BF1422" s="2">
        <f t="shared" si="550"/>
        <v>0</v>
      </c>
      <c r="BG1422" s="2">
        <f t="shared" si="551"/>
        <v>0</v>
      </c>
      <c r="BH1422" s="2">
        <f t="shared" si="552"/>
        <v>0</v>
      </c>
    </row>
    <row r="1423" spans="1:60" x14ac:dyDescent="0.25">
      <c r="A1423" s="1" t="s">
        <v>378</v>
      </c>
      <c r="B1423" s="1" t="s">
        <v>192</v>
      </c>
      <c r="C1423" s="1" t="s">
        <v>341</v>
      </c>
      <c r="D1423" s="1" t="s">
        <v>514</v>
      </c>
      <c r="E1423" s="1" t="s">
        <v>206</v>
      </c>
      <c r="F1423" s="1" t="s">
        <v>207</v>
      </c>
      <c r="G1423" s="1" t="s">
        <v>144</v>
      </c>
      <c r="H1423" s="1" t="s">
        <v>17</v>
      </c>
      <c r="I1423" s="1" t="s">
        <v>543</v>
      </c>
      <c r="J1423" s="1" t="s">
        <v>148</v>
      </c>
      <c r="K1423" s="1" t="s">
        <v>16</v>
      </c>
      <c r="L1423" s="1" t="s">
        <v>146</v>
      </c>
      <c r="M1423" s="2" t="str">
        <f t="shared" si="533"/>
        <v>UK9006111</v>
      </c>
      <c r="N1423" s="2" t="str">
        <f t="shared" si="534"/>
        <v>Humber Estuary</v>
      </c>
      <c r="O1423" s="2" t="str">
        <f t="shared" si="535"/>
        <v>SPA</v>
      </c>
      <c r="P1423" s="2" t="str">
        <f t="shared" si="536"/>
        <v>H1310</v>
      </c>
      <c r="Q1423"/>
      <c r="R1423"/>
      <c r="S1423"/>
      <c r="T1423"/>
      <c r="U1423" s="9">
        <f t="shared" si="537"/>
        <v>0</v>
      </c>
      <c r="V1423" s="9">
        <f t="shared" si="538"/>
        <v>0</v>
      </c>
      <c r="W1423" s="9">
        <f t="shared" si="539"/>
        <v>0</v>
      </c>
      <c r="X1423" s="9">
        <f t="shared" si="540"/>
        <v>0</v>
      </c>
      <c r="Y1423" s="9">
        <f t="shared" si="541"/>
        <v>0</v>
      </c>
      <c r="Z1423" s="9">
        <f t="shared" si="542"/>
        <v>0</v>
      </c>
      <c r="AA1423" s="9">
        <f t="shared" si="543"/>
        <v>0</v>
      </c>
      <c r="AB1423" s="9">
        <f t="shared" si="544"/>
        <v>0</v>
      </c>
      <c r="AN1423" s="10" t="str">
        <f t="shared" si="529"/>
        <v/>
      </c>
      <c r="AO1423" s="10">
        <f t="shared" si="530"/>
        <v>0</v>
      </c>
      <c r="AP1423" s="9" t="str">
        <f>IFERROR(VLOOKUP($AN1423,'Introduction probability'!$A$1:$L$128,5,FALSE),"0")</f>
        <v>0</v>
      </c>
      <c r="AQ1423" s="9" t="str">
        <f>IFERROR(VLOOKUP($AN1423,'Introduction probability'!$A$1:$L$128,6,FALSE),"0")</f>
        <v>0</v>
      </c>
      <c r="AR1423" s="9" t="str">
        <f>IFERROR(VLOOKUP($AN1423,'Introduction probability'!$A$1:$L$128,7,FALSE),"0")</f>
        <v>0</v>
      </c>
      <c r="AS1423" s="9" t="str">
        <f>IFERROR(VLOOKUP($AN1423,'Introduction probability'!$A$1:$L$128,8,FALSE),"0")</f>
        <v>0</v>
      </c>
      <c r="AT1423" s="9" t="str">
        <f>IFERROR(VLOOKUP($AN1423,'Introduction probability'!$A$1:$L$128,9,FALSE),"0")</f>
        <v>0</v>
      </c>
      <c r="AU1423" s="9" t="str">
        <f>IFERROR(VLOOKUP($AN1423,'Introduction probability'!$A$1:$L$128,10,FALSE),"0")</f>
        <v>0</v>
      </c>
      <c r="AV1423" s="9" t="str">
        <f>IFERROR(VLOOKUP($AN1423,'Introduction probability'!$A$1:$L$128,11,FALSE),"0")</f>
        <v>0</v>
      </c>
      <c r="AW1423" s="9" t="str">
        <f>IFERROR(VLOOKUP($AN1423,'Introduction probability'!$A$1:$L$128,12,FALSE),"0")</f>
        <v>0</v>
      </c>
      <c r="AY1423" s="2">
        <f t="shared" si="531"/>
        <v>0</v>
      </c>
      <c r="AZ1423" s="2">
        <f t="shared" si="532"/>
        <v>0</v>
      </c>
      <c r="BA1423" s="2">
        <f t="shared" si="545"/>
        <v>0</v>
      </c>
      <c r="BB1423" s="2">
        <f t="shared" si="546"/>
        <v>0</v>
      </c>
      <c r="BC1423" s="2">
        <f t="shared" si="547"/>
        <v>0</v>
      </c>
      <c r="BD1423" s="2">
        <f t="shared" si="548"/>
        <v>0</v>
      </c>
      <c r="BE1423" s="2">
        <f t="shared" si="549"/>
        <v>0</v>
      </c>
      <c r="BF1423" s="2">
        <f t="shared" si="550"/>
        <v>0</v>
      </c>
      <c r="BG1423" s="2">
        <f t="shared" si="551"/>
        <v>0</v>
      </c>
      <c r="BH1423" s="2">
        <f t="shared" si="552"/>
        <v>0</v>
      </c>
    </row>
    <row r="1424" spans="1:60" x14ac:dyDescent="0.25">
      <c r="A1424" s="1" t="s">
        <v>378</v>
      </c>
      <c r="B1424" s="1" t="s">
        <v>192</v>
      </c>
      <c r="C1424" s="1" t="s">
        <v>341</v>
      </c>
      <c r="D1424" s="1" t="s">
        <v>562</v>
      </c>
      <c r="E1424" s="1" t="s">
        <v>349</v>
      </c>
      <c r="F1424" s="1" t="s">
        <v>350</v>
      </c>
      <c r="G1424" s="1" t="s">
        <v>144</v>
      </c>
      <c r="H1424" s="1" t="s">
        <v>17</v>
      </c>
      <c r="I1424" s="1" t="s">
        <v>530</v>
      </c>
      <c r="J1424" s="1" t="s">
        <v>145</v>
      </c>
      <c r="K1424" s="1" t="s">
        <v>16</v>
      </c>
      <c r="L1424" s="1" t="s">
        <v>146</v>
      </c>
      <c r="M1424" s="2" t="str">
        <f t="shared" si="533"/>
        <v>UK9006111</v>
      </c>
      <c r="N1424" s="2" t="str">
        <f t="shared" si="534"/>
        <v>Humber Estuary</v>
      </c>
      <c r="O1424" s="2" t="str">
        <f t="shared" si="535"/>
        <v>SPA</v>
      </c>
      <c r="P1424" s="2" t="str">
        <f t="shared" si="536"/>
        <v>H1330</v>
      </c>
      <c r="Q1424"/>
      <c r="R1424"/>
      <c r="S1424"/>
      <c r="T1424"/>
      <c r="U1424" s="9">
        <f t="shared" si="537"/>
        <v>0</v>
      </c>
      <c r="V1424" s="9">
        <f t="shared" si="538"/>
        <v>0</v>
      </c>
      <c r="W1424" s="9">
        <f t="shared" si="539"/>
        <v>0</v>
      </c>
      <c r="X1424" s="9">
        <f t="shared" si="540"/>
        <v>0</v>
      </c>
      <c r="Y1424" s="9">
        <f t="shared" si="541"/>
        <v>0</v>
      </c>
      <c r="Z1424" s="9">
        <f t="shared" si="542"/>
        <v>0</v>
      </c>
      <c r="AA1424" s="9">
        <f t="shared" si="543"/>
        <v>0</v>
      </c>
      <c r="AB1424" s="9">
        <f t="shared" si="544"/>
        <v>0</v>
      </c>
      <c r="AN1424" s="10" t="str">
        <f t="shared" si="529"/>
        <v/>
      </c>
      <c r="AO1424" s="10">
        <f t="shared" si="530"/>
        <v>0</v>
      </c>
      <c r="AP1424" s="9" t="str">
        <f>IFERROR(VLOOKUP($AN1424,'Introduction probability'!$A$1:$L$128,5,FALSE),"0")</f>
        <v>0</v>
      </c>
      <c r="AQ1424" s="9" t="str">
        <f>IFERROR(VLOOKUP($AN1424,'Introduction probability'!$A$1:$L$128,6,FALSE),"0")</f>
        <v>0</v>
      </c>
      <c r="AR1424" s="9" t="str">
        <f>IFERROR(VLOOKUP($AN1424,'Introduction probability'!$A$1:$L$128,7,FALSE),"0")</f>
        <v>0</v>
      </c>
      <c r="AS1424" s="9" t="str">
        <f>IFERROR(VLOOKUP($AN1424,'Introduction probability'!$A$1:$L$128,8,FALSE),"0")</f>
        <v>0</v>
      </c>
      <c r="AT1424" s="9" t="str">
        <f>IFERROR(VLOOKUP($AN1424,'Introduction probability'!$A$1:$L$128,9,FALSE),"0")</f>
        <v>0</v>
      </c>
      <c r="AU1424" s="9" t="str">
        <f>IFERROR(VLOOKUP($AN1424,'Introduction probability'!$A$1:$L$128,10,FALSE),"0")</f>
        <v>0</v>
      </c>
      <c r="AV1424" s="9" t="str">
        <f>IFERROR(VLOOKUP($AN1424,'Introduction probability'!$A$1:$L$128,11,FALSE),"0")</f>
        <v>0</v>
      </c>
      <c r="AW1424" s="9" t="str">
        <f>IFERROR(VLOOKUP($AN1424,'Introduction probability'!$A$1:$L$128,12,FALSE),"0")</f>
        <v>0</v>
      </c>
      <c r="AY1424" s="2">
        <f t="shared" si="531"/>
        <v>0</v>
      </c>
      <c r="AZ1424" s="2">
        <f t="shared" si="532"/>
        <v>0</v>
      </c>
      <c r="BA1424" s="2">
        <f t="shared" si="545"/>
        <v>0</v>
      </c>
      <c r="BB1424" s="2">
        <f t="shared" si="546"/>
        <v>0</v>
      </c>
      <c r="BC1424" s="2">
        <f t="shared" si="547"/>
        <v>0</v>
      </c>
      <c r="BD1424" s="2">
        <f t="shared" si="548"/>
        <v>0</v>
      </c>
      <c r="BE1424" s="2">
        <f t="shared" si="549"/>
        <v>0</v>
      </c>
      <c r="BF1424" s="2">
        <f t="shared" si="550"/>
        <v>0</v>
      </c>
      <c r="BG1424" s="2">
        <f t="shared" si="551"/>
        <v>0</v>
      </c>
      <c r="BH1424" s="2">
        <f t="shared" si="552"/>
        <v>0</v>
      </c>
    </row>
    <row r="1425" spans="1:60" x14ac:dyDescent="0.25">
      <c r="A1425" s="1" t="s">
        <v>378</v>
      </c>
      <c r="B1425" s="1" t="s">
        <v>192</v>
      </c>
      <c r="C1425" s="1" t="s">
        <v>341</v>
      </c>
      <c r="D1425" s="1" t="s">
        <v>562</v>
      </c>
      <c r="E1425" s="1" t="s">
        <v>349</v>
      </c>
      <c r="F1425" s="1" t="s">
        <v>350</v>
      </c>
      <c r="G1425" s="1" t="s">
        <v>144</v>
      </c>
      <c r="H1425" s="1" t="s">
        <v>17</v>
      </c>
      <c r="I1425" s="1" t="s">
        <v>536</v>
      </c>
      <c r="J1425" s="1" t="s">
        <v>147</v>
      </c>
      <c r="K1425" s="1" t="s">
        <v>16</v>
      </c>
      <c r="L1425" s="1" t="s">
        <v>146</v>
      </c>
      <c r="M1425" s="2" t="str">
        <f t="shared" si="533"/>
        <v>UK9006111</v>
      </c>
      <c r="N1425" s="2" t="str">
        <f t="shared" si="534"/>
        <v>Humber Estuary</v>
      </c>
      <c r="O1425" s="2" t="str">
        <f t="shared" si="535"/>
        <v>SPA</v>
      </c>
      <c r="P1425" s="2" t="str">
        <f t="shared" si="536"/>
        <v>H1150</v>
      </c>
      <c r="Q1425"/>
      <c r="R1425"/>
      <c r="S1425"/>
      <c r="T1425"/>
      <c r="U1425" s="9">
        <f t="shared" si="537"/>
        <v>0</v>
      </c>
      <c r="V1425" s="9">
        <f t="shared" si="538"/>
        <v>0</v>
      </c>
      <c r="W1425" s="9">
        <f t="shared" si="539"/>
        <v>0</v>
      </c>
      <c r="X1425" s="9">
        <f t="shared" si="540"/>
        <v>0</v>
      </c>
      <c r="Y1425" s="9">
        <f t="shared" si="541"/>
        <v>0</v>
      </c>
      <c r="Z1425" s="9">
        <f t="shared" si="542"/>
        <v>0</v>
      </c>
      <c r="AA1425" s="9">
        <f t="shared" si="543"/>
        <v>0</v>
      </c>
      <c r="AB1425" s="9">
        <f t="shared" si="544"/>
        <v>0</v>
      </c>
      <c r="AN1425" s="10" t="str">
        <f t="shared" si="529"/>
        <v/>
      </c>
      <c r="AO1425" s="10">
        <f t="shared" si="530"/>
        <v>0</v>
      </c>
      <c r="AP1425" s="9" t="str">
        <f>IFERROR(VLOOKUP($AN1425,'Introduction probability'!$A$1:$L$128,5,FALSE),"0")</f>
        <v>0</v>
      </c>
      <c r="AQ1425" s="9" t="str">
        <f>IFERROR(VLOOKUP($AN1425,'Introduction probability'!$A$1:$L$128,6,FALSE),"0")</f>
        <v>0</v>
      </c>
      <c r="AR1425" s="9" t="str">
        <f>IFERROR(VLOOKUP($AN1425,'Introduction probability'!$A$1:$L$128,7,FALSE),"0")</f>
        <v>0</v>
      </c>
      <c r="AS1425" s="9" t="str">
        <f>IFERROR(VLOOKUP($AN1425,'Introduction probability'!$A$1:$L$128,8,FALSE),"0")</f>
        <v>0</v>
      </c>
      <c r="AT1425" s="9" t="str">
        <f>IFERROR(VLOOKUP($AN1425,'Introduction probability'!$A$1:$L$128,9,FALSE),"0")</f>
        <v>0</v>
      </c>
      <c r="AU1425" s="9" t="str">
        <f>IFERROR(VLOOKUP($AN1425,'Introduction probability'!$A$1:$L$128,10,FALSE),"0")</f>
        <v>0</v>
      </c>
      <c r="AV1425" s="9" t="str">
        <f>IFERROR(VLOOKUP($AN1425,'Introduction probability'!$A$1:$L$128,11,FALSE),"0")</f>
        <v>0</v>
      </c>
      <c r="AW1425" s="9" t="str">
        <f>IFERROR(VLOOKUP($AN1425,'Introduction probability'!$A$1:$L$128,12,FALSE),"0")</f>
        <v>0</v>
      </c>
      <c r="AY1425" s="2">
        <f t="shared" si="531"/>
        <v>0</v>
      </c>
      <c r="AZ1425" s="2">
        <f t="shared" si="532"/>
        <v>0</v>
      </c>
      <c r="BA1425" s="2">
        <f t="shared" si="545"/>
        <v>0</v>
      </c>
      <c r="BB1425" s="2">
        <f t="shared" si="546"/>
        <v>0</v>
      </c>
      <c r="BC1425" s="2">
        <f t="shared" si="547"/>
        <v>0</v>
      </c>
      <c r="BD1425" s="2">
        <f t="shared" si="548"/>
        <v>0</v>
      </c>
      <c r="BE1425" s="2">
        <f t="shared" si="549"/>
        <v>0</v>
      </c>
      <c r="BF1425" s="2">
        <f t="shared" si="550"/>
        <v>0</v>
      </c>
      <c r="BG1425" s="2">
        <f t="shared" si="551"/>
        <v>0</v>
      </c>
      <c r="BH1425" s="2">
        <f t="shared" si="552"/>
        <v>0</v>
      </c>
    </row>
    <row r="1426" spans="1:60" x14ac:dyDescent="0.25">
      <c r="A1426" s="1" t="s">
        <v>378</v>
      </c>
      <c r="B1426" s="1" t="s">
        <v>192</v>
      </c>
      <c r="C1426" s="1" t="s">
        <v>341</v>
      </c>
      <c r="D1426" s="1" t="s">
        <v>562</v>
      </c>
      <c r="E1426" s="1" t="s">
        <v>349</v>
      </c>
      <c r="F1426" s="1" t="s">
        <v>350</v>
      </c>
      <c r="G1426" s="1" t="s">
        <v>144</v>
      </c>
      <c r="H1426" s="1" t="s">
        <v>17</v>
      </c>
      <c r="I1426" s="1" t="s">
        <v>596</v>
      </c>
      <c r="J1426" s="1" t="s">
        <v>187</v>
      </c>
      <c r="K1426" s="1" t="s">
        <v>16</v>
      </c>
      <c r="L1426" s="1" t="s">
        <v>146</v>
      </c>
      <c r="M1426" s="2" t="str">
        <f t="shared" si="533"/>
        <v>UK9006111</v>
      </c>
      <c r="N1426" s="2" t="str">
        <f t="shared" si="534"/>
        <v>Humber Estuary</v>
      </c>
      <c r="O1426" s="2" t="str">
        <f t="shared" si="535"/>
        <v>SPA</v>
      </c>
      <c r="P1426" s="2" t="str">
        <f t="shared" si="536"/>
        <v>SH_2</v>
      </c>
      <c r="Q1426"/>
      <c r="R1426"/>
      <c r="S1426"/>
      <c r="T1426"/>
      <c r="U1426" s="9">
        <f t="shared" si="537"/>
        <v>0</v>
      </c>
      <c r="V1426" s="9">
        <f t="shared" si="538"/>
        <v>0</v>
      </c>
      <c r="W1426" s="9">
        <f t="shared" si="539"/>
        <v>0</v>
      </c>
      <c r="X1426" s="9">
        <f t="shared" si="540"/>
        <v>0</v>
      </c>
      <c r="Y1426" s="9">
        <f t="shared" si="541"/>
        <v>0</v>
      </c>
      <c r="Z1426" s="9">
        <f t="shared" si="542"/>
        <v>0</v>
      </c>
      <c r="AA1426" s="9">
        <f t="shared" si="543"/>
        <v>0</v>
      </c>
      <c r="AB1426" s="9">
        <f t="shared" si="544"/>
        <v>0</v>
      </c>
      <c r="AN1426" s="10" t="str">
        <f t="shared" si="529"/>
        <v/>
      </c>
      <c r="AO1426" s="10">
        <f t="shared" si="530"/>
        <v>0</v>
      </c>
      <c r="AP1426" s="9" t="str">
        <f>IFERROR(VLOOKUP($AN1426,'Introduction probability'!$A$1:$L$128,5,FALSE),"0")</f>
        <v>0</v>
      </c>
      <c r="AQ1426" s="9" t="str">
        <f>IFERROR(VLOOKUP($AN1426,'Introduction probability'!$A$1:$L$128,6,FALSE),"0")</f>
        <v>0</v>
      </c>
      <c r="AR1426" s="9" t="str">
        <f>IFERROR(VLOOKUP($AN1426,'Introduction probability'!$A$1:$L$128,7,FALSE),"0")</f>
        <v>0</v>
      </c>
      <c r="AS1426" s="9" t="str">
        <f>IFERROR(VLOOKUP($AN1426,'Introduction probability'!$A$1:$L$128,8,FALSE),"0")</f>
        <v>0</v>
      </c>
      <c r="AT1426" s="9" t="str">
        <f>IFERROR(VLOOKUP($AN1426,'Introduction probability'!$A$1:$L$128,9,FALSE),"0")</f>
        <v>0</v>
      </c>
      <c r="AU1426" s="9" t="str">
        <f>IFERROR(VLOOKUP($AN1426,'Introduction probability'!$A$1:$L$128,10,FALSE),"0")</f>
        <v>0</v>
      </c>
      <c r="AV1426" s="9" t="str">
        <f>IFERROR(VLOOKUP($AN1426,'Introduction probability'!$A$1:$L$128,11,FALSE),"0")</f>
        <v>0</v>
      </c>
      <c r="AW1426" s="9" t="str">
        <f>IFERROR(VLOOKUP($AN1426,'Introduction probability'!$A$1:$L$128,12,FALSE),"0")</f>
        <v>0</v>
      </c>
      <c r="AY1426" s="2">
        <f t="shared" si="531"/>
        <v>0</v>
      </c>
      <c r="AZ1426" s="2">
        <f t="shared" si="532"/>
        <v>0</v>
      </c>
      <c r="BA1426" s="2">
        <f t="shared" si="545"/>
        <v>0</v>
      </c>
      <c r="BB1426" s="2">
        <f t="shared" si="546"/>
        <v>0</v>
      </c>
      <c r="BC1426" s="2">
        <f t="shared" si="547"/>
        <v>0</v>
      </c>
      <c r="BD1426" s="2">
        <f t="shared" si="548"/>
        <v>0</v>
      </c>
      <c r="BE1426" s="2">
        <f t="shared" si="549"/>
        <v>0</v>
      </c>
      <c r="BF1426" s="2">
        <f t="shared" si="550"/>
        <v>0</v>
      </c>
      <c r="BG1426" s="2">
        <f t="shared" si="551"/>
        <v>0</v>
      </c>
      <c r="BH1426" s="2">
        <f t="shared" si="552"/>
        <v>0</v>
      </c>
    </row>
    <row r="1427" spans="1:60" x14ac:dyDescent="0.25">
      <c r="A1427" s="1" t="s">
        <v>378</v>
      </c>
      <c r="B1427" s="1" t="s">
        <v>192</v>
      </c>
      <c r="C1427" s="1" t="s">
        <v>341</v>
      </c>
      <c r="D1427" s="1" t="s">
        <v>562</v>
      </c>
      <c r="E1427" s="1" t="s">
        <v>349</v>
      </c>
      <c r="F1427" s="1" t="s">
        <v>350</v>
      </c>
      <c r="G1427" s="1" t="s">
        <v>144</v>
      </c>
      <c r="H1427" s="1" t="s">
        <v>17</v>
      </c>
      <c r="I1427" s="1" t="s">
        <v>459</v>
      </c>
      <c r="J1427" s="1" t="s">
        <v>46</v>
      </c>
      <c r="K1427" s="1" t="s">
        <v>16</v>
      </c>
      <c r="L1427" s="1" t="s">
        <v>19</v>
      </c>
      <c r="M1427" s="2" t="str">
        <f t="shared" si="533"/>
        <v>UK9006111</v>
      </c>
      <c r="N1427" s="2" t="str">
        <f t="shared" si="534"/>
        <v>Humber Estuary</v>
      </c>
      <c r="O1427" s="2" t="str">
        <f t="shared" si="535"/>
        <v>SPA</v>
      </c>
      <c r="P1427" s="2" t="str">
        <f t="shared" si="536"/>
        <v>A2.4</v>
      </c>
      <c r="Q1427"/>
      <c r="R1427"/>
      <c r="S1427"/>
      <c r="T1427"/>
      <c r="U1427" s="9">
        <f t="shared" si="537"/>
        <v>0</v>
      </c>
      <c r="V1427" s="9">
        <f t="shared" si="538"/>
        <v>0</v>
      </c>
      <c r="W1427" s="9">
        <f t="shared" si="539"/>
        <v>0</v>
      </c>
      <c r="X1427" s="9">
        <f t="shared" si="540"/>
        <v>0</v>
      </c>
      <c r="Y1427" s="9">
        <f t="shared" si="541"/>
        <v>0</v>
      </c>
      <c r="Z1427" s="9">
        <f t="shared" si="542"/>
        <v>0</v>
      </c>
      <c r="AA1427" s="9">
        <f t="shared" si="543"/>
        <v>0</v>
      </c>
      <c r="AB1427" s="9">
        <f t="shared" si="544"/>
        <v>0</v>
      </c>
      <c r="AN1427" s="10" t="str">
        <f t="shared" si="529"/>
        <v/>
      </c>
      <c r="AO1427" s="10">
        <f t="shared" si="530"/>
        <v>0</v>
      </c>
      <c r="AP1427" s="9" t="str">
        <f>IFERROR(VLOOKUP($AN1427,'Introduction probability'!$A$1:$L$128,5,FALSE),"0")</f>
        <v>0</v>
      </c>
      <c r="AQ1427" s="9" t="str">
        <f>IFERROR(VLOOKUP($AN1427,'Introduction probability'!$A$1:$L$128,6,FALSE),"0")</f>
        <v>0</v>
      </c>
      <c r="AR1427" s="9" t="str">
        <f>IFERROR(VLOOKUP($AN1427,'Introduction probability'!$A$1:$L$128,7,FALSE),"0")</f>
        <v>0</v>
      </c>
      <c r="AS1427" s="9" t="str">
        <f>IFERROR(VLOOKUP($AN1427,'Introduction probability'!$A$1:$L$128,8,FALSE),"0")</f>
        <v>0</v>
      </c>
      <c r="AT1427" s="9" t="str">
        <f>IFERROR(VLOOKUP($AN1427,'Introduction probability'!$A$1:$L$128,9,FALSE),"0")</f>
        <v>0</v>
      </c>
      <c r="AU1427" s="9" t="str">
        <f>IFERROR(VLOOKUP($AN1427,'Introduction probability'!$A$1:$L$128,10,FALSE),"0")</f>
        <v>0</v>
      </c>
      <c r="AV1427" s="9" t="str">
        <f>IFERROR(VLOOKUP($AN1427,'Introduction probability'!$A$1:$L$128,11,FALSE),"0")</f>
        <v>0</v>
      </c>
      <c r="AW1427" s="9" t="str">
        <f>IFERROR(VLOOKUP($AN1427,'Introduction probability'!$A$1:$L$128,12,FALSE),"0")</f>
        <v>0</v>
      </c>
      <c r="AY1427" s="2">
        <f t="shared" si="531"/>
        <v>0</v>
      </c>
      <c r="AZ1427" s="2">
        <f t="shared" si="532"/>
        <v>0</v>
      </c>
      <c r="BA1427" s="2">
        <f t="shared" si="545"/>
        <v>0</v>
      </c>
      <c r="BB1427" s="2">
        <f t="shared" si="546"/>
        <v>0</v>
      </c>
      <c r="BC1427" s="2">
        <f t="shared" si="547"/>
        <v>0</v>
      </c>
      <c r="BD1427" s="2">
        <f t="shared" si="548"/>
        <v>0</v>
      </c>
      <c r="BE1427" s="2">
        <f t="shared" si="549"/>
        <v>0</v>
      </c>
      <c r="BF1427" s="2">
        <f t="shared" si="550"/>
        <v>0</v>
      </c>
      <c r="BG1427" s="2">
        <f t="shared" si="551"/>
        <v>0</v>
      </c>
      <c r="BH1427" s="2">
        <f t="shared" si="552"/>
        <v>0</v>
      </c>
    </row>
    <row r="1428" spans="1:60" x14ac:dyDescent="0.25">
      <c r="A1428" s="1" t="s">
        <v>378</v>
      </c>
      <c r="B1428" s="1" t="s">
        <v>192</v>
      </c>
      <c r="C1428" s="1" t="s">
        <v>341</v>
      </c>
      <c r="D1428" s="1" t="s">
        <v>562</v>
      </c>
      <c r="E1428" s="1" t="s">
        <v>349</v>
      </c>
      <c r="F1428" s="1" t="s">
        <v>350</v>
      </c>
      <c r="G1428" s="1" t="s">
        <v>144</v>
      </c>
      <c r="H1428" s="1" t="s">
        <v>17</v>
      </c>
      <c r="I1428" s="1" t="s">
        <v>444</v>
      </c>
      <c r="J1428" s="1" t="s">
        <v>27</v>
      </c>
      <c r="K1428" s="1" t="s">
        <v>16</v>
      </c>
      <c r="L1428" s="1" t="s">
        <v>19</v>
      </c>
      <c r="M1428" s="2" t="str">
        <f t="shared" si="533"/>
        <v>UK9006111</v>
      </c>
      <c r="N1428" s="2" t="str">
        <f t="shared" si="534"/>
        <v>Humber Estuary</v>
      </c>
      <c r="O1428" s="2" t="str">
        <f t="shared" si="535"/>
        <v>SPA</v>
      </c>
      <c r="P1428" s="2" t="str">
        <f t="shared" si="536"/>
        <v>A2.3</v>
      </c>
      <c r="Q1428"/>
      <c r="R1428"/>
      <c r="S1428"/>
      <c r="T1428"/>
      <c r="U1428" s="9">
        <f t="shared" si="537"/>
        <v>0</v>
      </c>
      <c r="V1428" s="9">
        <f t="shared" si="538"/>
        <v>0</v>
      </c>
      <c r="W1428" s="9">
        <f t="shared" si="539"/>
        <v>0</v>
      </c>
      <c r="X1428" s="9">
        <f t="shared" si="540"/>
        <v>0</v>
      </c>
      <c r="Y1428" s="9">
        <f t="shared" si="541"/>
        <v>0</v>
      </c>
      <c r="Z1428" s="9">
        <f t="shared" si="542"/>
        <v>0</v>
      </c>
      <c r="AA1428" s="9">
        <f t="shared" si="543"/>
        <v>0</v>
      </c>
      <c r="AB1428" s="9">
        <f t="shared" si="544"/>
        <v>0</v>
      </c>
      <c r="AN1428" s="10" t="str">
        <f t="shared" si="529"/>
        <v/>
      </c>
      <c r="AO1428" s="10">
        <f t="shared" si="530"/>
        <v>0</v>
      </c>
      <c r="AP1428" s="9" t="str">
        <f>IFERROR(VLOOKUP($AN1428,'Introduction probability'!$A$1:$L$128,5,FALSE),"0")</f>
        <v>0</v>
      </c>
      <c r="AQ1428" s="9" t="str">
        <f>IFERROR(VLOOKUP($AN1428,'Introduction probability'!$A$1:$L$128,6,FALSE),"0")</f>
        <v>0</v>
      </c>
      <c r="AR1428" s="9" t="str">
        <f>IFERROR(VLOOKUP($AN1428,'Introduction probability'!$A$1:$L$128,7,FALSE),"0")</f>
        <v>0</v>
      </c>
      <c r="AS1428" s="9" t="str">
        <f>IFERROR(VLOOKUP($AN1428,'Introduction probability'!$A$1:$L$128,8,FALSE),"0")</f>
        <v>0</v>
      </c>
      <c r="AT1428" s="9" t="str">
        <f>IFERROR(VLOOKUP($AN1428,'Introduction probability'!$A$1:$L$128,9,FALSE),"0")</f>
        <v>0</v>
      </c>
      <c r="AU1428" s="9" t="str">
        <f>IFERROR(VLOOKUP($AN1428,'Introduction probability'!$A$1:$L$128,10,FALSE),"0")</f>
        <v>0</v>
      </c>
      <c r="AV1428" s="9" t="str">
        <f>IFERROR(VLOOKUP($AN1428,'Introduction probability'!$A$1:$L$128,11,FALSE),"0")</f>
        <v>0</v>
      </c>
      <c r="AW1428" s="9" t="str">
        <f>IFERROR(VLOOKUP($AN1428,'Introduction probability'!$A$1:$L$128,12,FALSE),"0")</f>
        <v>0</v>
      </c>
      <c r="AY1428" s="2">
        <f t="shared" si="531"/>
        <v>0</v>
      </c>
      <c r="AZ1428" s="2">
        <f t="shared" si="532"/>
        <v>0</v>
      </c>
      <c r="BA1428" s="2">
        <f t="shared" si="545"/>
        <v>0</v>
      </c>
      <c r="BB1428" s="2">
        <f t="shared" si="546"/>
        <v>0</v>
      </c>
      <c r="BC1428" s="2">
        <f t="shared" si="547"/>
        <v>0</v>
      </c>
      <c r="BD1428" s="2">
        <f t="shared" si="548"/>
        <v>0</v>
      </c>
      <c r="BE1428" s="2">
        <f t="shared" si="549"/>
        <v>0</v>
      </c>
      <c r="BF1428" s="2">
        <f t="shared" si="550"/>
        <v>0</v>
      </c>
      <c r="BG1428" s="2">
        <f t="shared" si="551"/>
        <v>0</v>
      </c>
      <c r="BH1428" s="2">
        <f t="shared" si="552"/>
        <v>0</v>
      </c>
    </row>
    <row r="1429" spans="1:60" x14ac:dyDescent="0.25">
      <c r="A1429" s="1" t="s">
        <v>378</v>
      </c>
      <c r="B1429" s="1" t="s">
        <v>192</v>
      </c>
      <c r="C1429" s="1" t="s">
        <v>341</v>
      </c>
      <c r="D1429" s="1" t="s">
        <v>562</v>
      </c>
      <c r="E1429" s="1" t="s">
        <v>349</v>
      </c>
      <c r="F1429" s="1" t="s">
        <v>350</v>
      </c>
      <c r="G1429" s="1" t="s">
        <v>144</v>
      </c>
      <c r="H1429" s="1" t="s">
        <v>17</v>
      </c>
      <c r="I1429" s="1" t="s">
        <v>465</v>
      </c>
      <c r="J1429" s="1" t="s">
        <v>56</v>
      </c>
      <c r="K1429" s="1" t="s">
        <v>16</v>
      </c>
      <c r="L1429" s="1" t="s">
        <v>19</v>
      </c>
      <c r="M1429" s="2" t="str">
        <f t="shared" si="533"/>
        <v>UK9006111</v>
      </c>
      <c r="N1429" s="2" t="str">
        <f t="shared" si="534"/>
        <v>Humber Estuary</v>
      </c>
      <c r="O1429" s="2" t="str">
        <f t="shared" si="535"/>
        <v>SPA</v>
      </c>
      <c r="P1429" s="2" t="str">
        <f t="shared" si="536"/>
        <v>A2.2</v>
      </c>
      <c r="Q1429"/>
      <c r="R1429"/>
      <c r="S1429"/>
      <c r="T1429"/>
      <c r="U1429" s="9">
        <f t="shared" si="537"/>
        <v>0</v>
      </c>
      <c r="V1429" s="9">
        <f t="shared" si="538"/>
        <v>0</v>
      </c>
      <c r="W1429" s="9">
        <f t="shared" si="539"/>
        <v>0</v>
      </c>
      <c r="X1429" s="9">
        <f t="shared" si="540"/>
        <v>0</v>
      </c>
      <c r="Y1429" s="9">
        <f t="shared" si="541"/>
        <v>0</v>
      </c>
      <c r="Z1429" s="9">
        <f t="shared" si="542"/>
        <v>0</v>
      </c>
      <c r="AA1429" s="9">
        <f t="shared" si="543"/>
        <v>0</v>
      </c>
      <c r="AB1429" s="9">
        <f t="shared" si="544"/>
        <v>0</v>
      </c>
      <c r="AN1429" s="10" t="str">
        <f t="shared" si="529"/>
        <v/>
      </c>
      <c r="AO1429" s="10">
        <f t="shared" si="530"/>
        <v>0</v>
      </c>
      <c r="AP1429" s="9" t="str">
        <f>IFERROR(VLOOKUP($AN1429,'Introduction probability'!$A$1:$L$128,5,FALSE),"0")</f>
        <v>0</v>
      </c>
      <c r="AQ1429" s="9" t="str">
        <f>IFERROR(VLOOKUP($AN1429,'Introduction probability'!$A$1:$L$128,6,FALSE),"0")</f>
        <v>0</v>
      </c>
      <c r="AR1429" s="9" t="str">
        <f>IFERROR(VLOOKUP($AN1429,'Introduction probability'!$A$1:$L$128,7,FALSE),"0")</f>
        <v>0</v>
      </c>
      <c r="AS1429" s="9" t="str">
        <f>IFERROR(VLOOKUP($AN1429,'Introduction probability'!$A$1:$L$128,8,FALSE),"0")</f>
        <v>0</v>
      </c>
      <c r="AT1429" s="9" t="str">
        <f>IFERROR(VLOOKUP($AN1429,'Introduction probability'!$A$1:$L$128,9,FALSE),"0")</f>
        <v>0</v>
      </c>
      <c r="AU1429" s="9" t="str">
        <f>IFERROR(VLOOKUP($AN1429,'Introduction probability'!$A$1:$L$128,10,FALSE),"0")</f>
        <v>0</v>
      </c>
      <c r="AV1429" s="9" t="str">
        <f>IFERROR(VLOOKUP($AN1429,'Introduction probability'!$A$1:$L$128,11,FALSE),"0")</f>
        <v>0</v>
      </c>
      <c r="AW1429" s="9" t="str">
        <f>IFERROR(VLOOKUP($AN1429,'Introduction probability'!$A$1:$L$128,12,FALSE),"0")</f>
        <v>0</v>
      </c>
      <c r="AY1429" s="2">
        <f t="shared" si="531"/>
        <v>0</v>
      </c>
      <c r="AZ1429" s="2">
        <f t="shared" si="532"/>
        <v>0</v>
      </c>
      <c r="BA1429" s="2">
        <f t="shared" si="545"/>
        <v>0</v>
      </c>
      <c r="BB1429" s="2">
        <f t="shared" si="546"/>
        <v>0</v>
      </c>
      <c r="BC1429" s="2">
        <f t="shared" si="547"/>
        <v>0</v>
      </c>
      <c r="BD1429" s="2">
        <f t="shared" si="548"/>
        <v>0</v>
      </c>
      <c r="BE1429" s="2">
        <f t="shared" si="549"/>
        <v>0</v>
      </c>
      <c r="BF1429" s="2">
        <f t="shared" si="550"/>
        <v>0</v>
      </c>
      <c r="BG1429" s="2">
        <f t="shared" si="551"/>
        <v>0</v>
      </c>
      <c r="BH1429" s="2">
        <f t="shared" si="552"/>
        <v>0</v>
      </c>
    </row>
    <row r="1430" spans="1:60" x14ac:dyDescent="0.25">
      <c r="A1430" s="1" t="s">
        <v>378</v>
      </c>
      <c r="B1430" s="1" t="s">
        <v>192</v>
      </c>
      <c r="C1430" s="1" t="s">
        <v>341</v>
      </c>
      <c r="D1430" s="1" t="s">
        <v>562</v>
      </c>
      <c r="E1430" s="1" t="s">
        <v>349</v>
      </c>
      <c r="F1430" s="1" t="s">
        <v>350</v>
      </c>
      <c r="G1430" s="1" t="s">
        <v>144</v>
      </c>
      <c r="H1430" s="1" t="s">
        <v>17</v>
      </c>
      <c r="I1430" s="1" t="s">
        <v>543</v>
      </c>
      <c r="J1430" s="1" t="s">
        <v>148</v>
      </c>
      <c r="K1430" s="1" t="s">
        <v>16</v>
      </c>
      <c r="L1430" s="1" t="s">
        <v>146</v>
      </c>
      <c r="M1430" s="2" t="str">
        <f t="shared" si="533"/>
        <v>UK9006111</v>
      </c>
      <c r="N1430" s="2" t="str">
        <f t="shared" si="534"/>
        <v>Humber Estuary</v>
      </c>
      <c r="O1430" s="2" t="str">
        <f t="shared" si="535"/>
        <v>SPA</v>
      </c>
      <c r="P1430" s="2" t="str">
        <f t="shared" si="536"/>
        <v>H1310</v>
      </c>
      <c r="Q1430"/>
      <c r="R1430"/>
      <c r="S1430"/>
      <c r="T1430"/>
      <c r="U1430" s="9">
        <f t="shared" si="537"/>
        <v>0</v>
      </c>
      <c r="V1430" s="9">
        <f t="shared" si="538"/>
        <v>0</v>
      </c>
      <c r="W1430" s="9">
        <f t="shared" si="539"/>
        <v>0</v>
      </c>
      <c r="X1430" s="9">
        <f t="shared" si="540"/>
        <v>0</v>
      </c>
      <c r="Y1430" s="9">
        <f t="shared" si="541"/>
        <v>0</v>
      </c>
      <c r="Z1430" s="9">
        <f t="shared" si="542"/>
        <v>0</v>
      </c>
      <c r="AA1430" s="9">
        <f t="shared" si="543"/>
        <v>0</v>
      </c>
      <c r="AB1430" s="9">
        <f t="shared" si="544"/>
        <v>0</v>
      </c>
      <c r="AN1430" s="10" t="str">
        <f t="shared" si="529"/>
        <v/>
      </c>
      <c r="AO1430" s="10">
        <f t="shared" si="530"/>
        <v>0</v>
      </c>
      <c r="AP1430" s="9" t="str">
        <f>IFERROR(VLOOKUP($AN1430,'Introduction probability'!$A$1:$L$128,5,FALSE),"0")</f>
        <v>0</v>
      </c>
      <c r="AQ1430" s="9" t="str">
        <f>IFERROR(VLOOKUP($AN1430,'Introduction probability'!$A$1:$L$128,6,FALSE),"0")</f>
        <v>0</v>
      </c>
      <c r="AR1430" s="9" t="str">
        <f>IFERROR(VLOOKUP($AN1430,'Introduction probability'!$A$1:$L$128,7,FALSE),"0")</f>
        <v>0</v>
      </c>
      <c r="AS1430" s="9" t="str">
        <f>IFERROR(VLOOKUP($AN1430,'Introduction probability'!$A$1:$L$128,8,FALSE),"0")</f>
        <v>0</v>
      </c>
      <c r="AT1430" s="9" t="str">
        <f>IFERROR(VLOOKUP($AN1430,'Introduction probability'!$A$1:$L$128,9,FALSE),"0")</f>
        <v>0</v>
      </c>
      <c r="AU1430" s="9" t="str">
        <f>IFERROR(VLOOKUP($AN1430,'Introduction probability'!$A$1:$L$128,10,FALSE),"0")</f>
        <v>0</v>
      </c>
      <c r="AV1430" s="9" t="str">
        <f>IFERROR(VLOOKUP($AN1430,'Introduction probability'!$A$1:$L$128,11,FALSE),"0")</f>
        <v>0</v>
      </c>
      <c r="AW1430" s="9" t="str">
        <f>IFERROR(VLOOKUP($AN1430,'Introduction probability'!$A$1:$L$128,12,FALSE),"0")</f>
        <v>0</v>
      </c>
      <c r="AY1430" s="2">
        <f t="shared" si="531"/>
        <v>0</v>
      </c>
      <c r="AZ1430" s="2">
        <f t="shared" si="532"/>
        <v>0</v>
      </c>
      <c r="BA1430" s="2">
        <f t="shared" si="545"/>
        <v>0</v>
      </c>
      <c r="BB1430" s="2">
        <f t="shared" si="546"/>
        <v>0</v>
      </c>
      <c r="BC1430" s="2">
        <f t="shared" si="547"/>
        <v>0</v>
      </c>
      <c r="BD1430" s="2">
        <f t="shared" si="548"/>
        <v>0</v>
      </c>
      <c r="BE1430" s="2">
        <f t="shared" si="549"/>
        <v>0</v>
      </c>
      <c r="BF1430" s="2">
        <f t="shared" si="550"/>
        <v>0</v>
      </c>
      <c r="BG1430" s="2">
        <f t="shared" si="551"/>
        <v>0</v>
      </c>
      <c r="BH1430" s="2">
        <f t="shared" si="552"/>
        <v>0</v>
      </c>
    </row>
    <row r="1431" spans="1:60" x14ac:dyDescent="0.25">
      <c r="A1431" s="1" t="s">
        <v>378</v>
      </c>
      <c r="B1431" s="1" t="s">
        <v>192</v>
      </c>
      <c r="C1431" s="1" t="s">
        <v>341</v>
      </c>
      <c r="D1431" s="1" t="s">
        <v>517</v>
      </c>
      <c r="E1431" s="1" t="s">
        <v>211</v>
      </c>
      <c r="F1431" s="1" t="s">
        <v>212</v>
      </c>
      <c r="G1431" s="1" t="s">
        <v>144</v>
      </c>
      <c r="H1431" s="1" t="s">
        <v>17</v>
      </c>
      <c r="I1431" s="1" t="s">
        <v>530</v>
      </c>
      <c r="J1431" s="1" t="s">
        <v>145</v>
      </c>
      <c r="K1431" s="1" t="s">
        <v>16</v>
      </c>
      <c r="L1431" s="1" t="s">
        <v>146</v>
      </c>
      <c r="M1431" s="2" t="str">
        <f t="shared" si="533"/>
        <v>UK9006111</v>
      </c>
      <c r="N1431" s="2" t="str">
        <f t="shared" si="534"/>
        <v>Humber Estuary</v>
      </c>
      <c r="O1431" s="2" t="str">
        <f t="shared" si="535"/>
        <v>SPA</v>
      </c>
      <c r="P1431" s="2" t="str">
        <f t="shared" si="536"/>
        <v>H1330</v>
      </c>
      <c r="Q1431"/>
      <c r="R1431"/>
      <c r="S1431"/>
      <c r="T1431"/>
      <c r="U1431" s="9">
        <f t="shared" si="537"/>
        <v>0</v>
      </c>
      <c r="V1431" s="9">
        <f t="shared" si="538"/>
        <v>0</v>
      </c>
      <c r="W1431" s="9">
        <f t="shared" si="539"/>
        <v>0</v>
      </c>
      <c r="X1431" s="9">
        <f t="shared" si="540"/>
        <v>0</v>
      </c>
      <c r="Y1431" s="9">
        <f t="shared" si="541"/>
        <v>0</v>
      </c>
      <c r="Z1431" s="9">
        <f t="shared" si="542"/>
        <v>0</v>
      </c>
      <c r="AA1431" s="9">
        <f t="shared" si="543"/>
        <v>0</v>
      </c>
      <c r="AB1431" s="9">
        <f t="shared" si="544"/>
        <v>0</v>
      </c>
      <c r="AN1431" s="10" t="str">
        <f t="shared" si="529"/>
        <v/>
      </c>
      <c r="AO1431" s="10">
        <f t="shared" si="530"/>
        <v>0</v>
      </c>
      <c r="AP1431" s="9" t="str">
        <f>IFERROR(VLOOKUP($AN1431,'Introduction probability'!$A$1:$L$128,5,FALSE),"0")</f>
        <v>0</v>
      </c>
      <c r="AQ1431" s="9" t="str">
        <f>IFERROR(VLOOKUP($AN1431,'Introduction probability'!$A$1:$L$128,6,FALSE),"0")</f>
        <v>0</v>
      </c>
      <c r="AR1431" s="9" t="str">
        <f>IFERROR(VLOOKUP($AN1431,'Introduction probability'!$A$1:$L$128,7,FALSE),"0")</f>
        <v>0</v>
      </c>
      <c r="AS1431" s="9" t="str">
        <f>IFERROR(VLOOKUP($AN1431,'Introduction probability'!$A$1:$L$128,8,FALSE),"0")</f>
        <v>0</v>
      </c>
      <c r="AT1431" s="9" t="str">
        <f>IFERROR(VLOOKUP($AN1431,'Introduction probability'!$A$1:$L$128,9,FALSE),"0")</f>
        <v>0</v>
      </c>
      <c r="AU1431" s="9" t="str">
        <f>IFERROR(VLOOKUP($AN1431,'Introduction probability'!$A$1:$L$128,10,FALSE),"0")</f>
        <v>0</v>
      </c>
      <c r="AV1431" s="9" t="str">
        <f>IFERROR(VLOOKUP($AN1431,'Introduction probability'!$A$1:$L$128,11,FALSE),"0")</f>
        <v>0</v>
      </c>
      <c r="AW1431" s="9" t="str">
        <f>IFERROR(VLOOKUP($AN1431,'Introduction probability'!$A$1:$L$128,12,FALSE),"0")</f>
        <v>0</v>
      </c>
      <c r="AY1431" s="2">
        <f t="shared" si="531"/>
        <v>0</v>
      </c>
      <c r="AZ1431" s="2">
        <f t="shared" si="532"/>
        <v>0</v>
      </c>
      <c r="BA1431" s="2">
        <f t="shared" si="545"/>
        <v>0</v>
      </c>
      <c r="BB1431" s="2">
        <f t="shared" si="546"/>
        <v>0</v>
      </c>
      <c r="BC1431" s="2">
        <f t="shared" si="547"/>
        <v>0</v>
      </c>
      <c r="BD1431" s="2">
        <f t="shared" si="548"/>
        <v>0</v>
      </c>
      <c r="BE1431" s="2">
        <f t="shared" si="549"/>
        <v>0</v>
      </c>
      <c r="BF1431" s="2">
        <f t="shared" si="550"/>
        <v>0</v>
      </c>
      <c r="BG1431" s="2">
        <f t="shared" si="551"/>
        <v>0</v>
      </c>
      <c r="BH1431" s="2">
        <f t="shared" si="552"/>
        <v>0</v>
      </c>
    </row>
    <row r="1432" spans="1:60" x14ac:dyDescent="0.25">
      <c r="A1432" s="1" t="s">
        <v>378</v>
      </c>
      <c r="B1432" s="1" t="s">
        <v>192</v>
      </c>
      <c r="C1432" s="1" t="s">
        <v>341</v>
      </c>
      <c r="D1432" s="1" t="s">
        <v>517</v>
      </c>
      <c r="E1432" s="1" t="s">
        <v>211</v>
      </c>
      <c r="F1432" s="1" t="s">
        <v>212</v>
      </c>
      <c r="G1432" s="1" t="s">
        <v>144</v>
      </c>
      <c r="H1432" s="1" t="s">
        <v>17</v>
      </c>
      <c r="I1432" s="1" t="s">
        <v>536</v>
      </c>
      <c r="J1432" s="1" t="s">
        <v>147</v>
      </c>
      <c r="K1432" s="1" t="s">
        <v>16</v>
      </c>
      <c r="L1432" s="1" t="s">
        <v>146</v>
      </c>
      <c r="M1432" s="2" t="str">
        <f t="shared" si="533"/>
        <v>UK9006111</v>
      </c>
      <c r="N1432" s="2" t="str">
        <f t="shared" si="534"/>
        <v>Humber Estuary</v>
      </c>
      <c r="O1432" s="2" t="str">
        <f t="shared" si="535"/>
        <v>SPA</v>
      </c>
      <c r="P1432" s="2" t="str">
        <f t="shared" si="536"/>
        <v>H1150</v>
      </c>
      <c r="Q1432"/>
      <c r="R1432"/>
      <c r="S1432"/>
      <c r="T1432"/>
      <c r="U1432" s="9">
        <f t="shared" si="537"/>
        <v>0</v>
      </c>
      <c r="V1432" s="9">
        <f t="shared" si="538"/>
        <v>0</v>
      </c>
      <c r="W1432" s="9">
        <f t="shared" si="539"/>
        <v>0</v>
      </c>
      <c r="X1432" s="9">
        <f t="shared" si="540"/>
        <v>0</v>
      </c>
      <c r="Y1432" s="9">
        <f t="shared" si="541"/>
        <v>0</v>
      </c>
      <c r="Z1432" s="9">
        <f t="shared" si="542"/>
        <v>0</v>
      </c>
      <c r="AA1432" s="9">
        <f t="shared" si="543"/>
        <v>0</v>
      </c>
      <c r="AB1432" s="9">
        <f t="shared" si="544"/>
        <v>0</v>
      </c>
      <c r="AN1432" s="10" t="str">
        <f t="shared" si="529"/>
        <v/>
      </c>
      <c r="AO1432" s="10">
        <f t="shared" si="530"/>
        <v>0</v>
      </c>
      <c r="AP1432" s="9" t="str">
        <f>IFERROR(VLOOKUP($AN1432,'Introduction probability'!$A$1:$L$128,5,FALSE),"0")</f>
        <v>0</v>
      </c>
      <c r="AQ1432" s="9" t="str">
        <f>IFERROR(VLOOKUP($AN1432,'Introduction probability'!$A$1:$L$128,6,FALSE),"0")</f>
        <v>0</v>
      </c>
      <c r="AR1432" s="9" t="str">
        <f>IFERROR(VLOOKUP($AN1432,'Introduction probability'!$A$1:$L$128,7,FALSE),"0")</f>
        <v>0</v>
      </c>
      <c r="AS1432" s="9" t="str">
        <f>IFERROR(VLOOKUP($AN1432,'Introduction probability'!$A$1:$L$128,8,FALSE),"0")</f>
        <v>0</v>
      </c>
      <c r="AT1432" s="9" t="str">
        <f>IFERROR(VLOOKUP($AN1432,'Introduction probability'!$A$1:$L$128,9,FALSE),"0")</f>
        <v>0</v>
      </c>
      <c r="AU1432" s="9" t="str">
        <f>IFERROR(VLOOKUP($AN1432,'Introduction probability'!$A$1:$L$128,10,FALSE),"0")</f>
        <v>0</v>
      </c>
      <c r="AV1432" s="9" t="str">
        <f>IFERROR(VLOOKUP($AN1432,'Introduction probability'!$A$1:$L$128,11,FALSE),"0")</f>
        <v>0</v>
      </c>
      <c r="AW1432" s="9" t="str">
        <f>IFERROR(VLOOKUP($AN1432,'Introduction probability'!$A$1:$L$128,12,FALSE),"0")</f>
        <v>0</v>
      </c>
      <c r="AY1432" s="2">
        <f t="shared" si="531"/>
        <v>0</v>
      </c>
      <c r="AZ1432" s="2">
        <f t="shared" si="532"/>
        <v>0</v>
      </c>
      <c r="BA1432" s="2">
        <f t="shared" si="545"/>
        <v>0</v>
      </c>
      <c r="BB1432" s="2">
        <f t="shared" si="546"/>
        <v>0</v>
      </c>
      <c r="BC1432" s="2">
        <f t="shared" si="547"/>
        <v>0</v>
      </c>
      <c r="BD1432" s="2">
        <f t="shared" si="548"/>
        <v>0</v>
      </c>
      <c r="BE1432" s="2">
        <f t="shared" si="549"/>
        <v>0</v>
      </c>
      <c r="BF1432" s="2">
        <f t="shared" si="550"/>
        <v>0</v>
      </c>
      <c r="BG1432" s="2">
        <f t="shared" si="551"/>
        <v>0</v>
      </c>
      <c r="BH1432" s="2">
        <f t="shared" si="552"/>
        <v>0</v>
      </c>
    </row>
    <row r="1433" spans="1:60" x14ac:dyDescent="0.25">
      <c r="A1433" s="1" t="s">
        <v>378</v>
      </c>
      <c r="B1433" s="1" t="s">
        <v>192</v>
      </c>
      <c r="C1433" s="1" t="s">
        <v>341</v>
      </c>
      <c r="D1433" s="1" t="s">
        <v>517</v>
      </c>
      <c r="E1433" s="1" t="s">
        <v>211</v>
      </c>
      <c r="F1433" s="1" t="s">
        <v>212</v>
      </c>
      <c r="G1433" s="1" t="s">
        <v>144</v>
      </c>
      <c r="H1433" s="1" t="s">
        <v>17</v>
      </c>
      <c r="I1433" s="1" t="s">
        <v>596</v>
      </c>
      <c r="J1433" s="1" t="s">
        <v>187</v>
      </c>
      <c r="K1433" s="1" t="s">
        <v>16</v>
      </c>
      <c r="L1433" s="1" t="s">
        <v>146</v>
      </c>
      <c r="M1433" s="2" t="str">
        <f t="shared" si="533"/>
        <v>UK9006111</v>
      </c>
      <c r="N1433" s="2" t="str">
        <f t="shared" si="534"/>
        <v>Humber Estuary</v>
      </c>
      <c r="O1433" s="2" t="str">
        <f t="shared" si="535"/>
        <v>SPA</v>
      </c>
      <c r="P1433" s="2" t="str">
        <f t="shared" si="536"/>
        <v>SH_2</v>
      </c>
      <c r="Q1433"/>
      <c r="R1433"/>
      <c r="S1433"/>
      <c r="T1433"/>
      <c r="U1433" s="9">
        <f t="shared" si="537"/>
        <v>0</v>
      </c>
      <c r="V1433" s="9">
        <f t="shared" si="538"/>
        <v>0</v>
      </c>
      <c r="W1433" s="9">
        <f t="shared" si="539"/>
        <v>0</v>
      </c>
      <c r="X1433" s="9">
        <f t="shared" si="540"/>
        <v>0</v>
      </c>
      <c r="Y1433" s="9">
        <f t="shared" si="541"/>
        <v>0</v>
      </c>
      <c r="Z1433" s="9">
        <f t="shared" si="542"/>
        <v>0</v>
      </c>
      <c r="AA1433" s="9">
        <f t="shared" si="543"/>
        <v>0</v>
      </c>
      <c r="AB1433" s="9">
        <f t="shared" si="544"/>
        <v>0</v>
      </c>
      <c r="AN1433" s="10" t="str">
        <f t="shared" si="529"/>
        <v/>
      </c>
      <c r="AO1433" s="10">
        <f t="shared" si="530"/>
        <v>0</v>
      </c>
      <c r="AP1433" s="9" t="str">
        <f>IFERROR(VLOOKUP($AN1433,'Introduction probability'!$A$1:$L$128,5,FALSE),"0")</f>
        <v>0</v>
      </c>
      <c r="AQ1433" s="9" t="str">
        <f>IFERROR(VLOOKUP($AN1433,'Introduction probability'!$A$1:$L$128,6,FALSE),"0")</f>
        <v>0</v>
      </c>
      <c r="AR1433" s="9" t="str">
        <f>IFERROR(VLOOKUP($AN1433,'Introduction probability'!$A$1:$L$128,7,FALSE),"0")</f>
        <v>0</v>
      </c>
      <c r="AS1433" s="9" t="str">
        <f>IFERROR(VLOOKUP($AN1433,'Introduction probability'!$A$1:$L$128,8,FALSE),"0")</f>
        <v>0</v>
      </c>
      <c r="AT1433" s="9" t="str">
        <f>IFERROR(VLOOKUP($AN1433,'Introduction probability'!$A$1:$L$128,9,FALSE),"0")</f>
        <v>0</v>
      </c>
      <c r="AU1433" s="9" t="str">
        <f>IFERROR(VLOOKUP($AN1433,'Introduction probability'!$A$1:$L$128,10,FALSE),"0")</f>
        <v>0</v>
      </c>
      <c r="AV1433" s="9" t="str">
        <f>IFERROR(VLOOKUP($AN1433,'Introduction probability'!$A$1:$L$128,11,FALSE),"0")</f>
        <v>0</v>
      </c>
      <c r="AW1433" s="9" t="str">
        <f>IFERROR(VLOOKUP($AN1433,'Introduction probability'!$A$1:$L$128,12,FALSE),"0")</f>
        <v>0</v>
      </c>
      <c r="AY1433" s="2">
        <f t="shared" si="531"/>
        <v>0</v>
      </c>
      <c r="AZ1433" s="2">
        <f t="shared" si="532"/>
        <v>0</v>
      </c>
      <c r="BA1433" s="2">
        <f t="shared" si="545"/>
        <v>0</v>
      </c>
      <c r="BB1433" s="2">
        <f t="shared" si="546"/>
        <v>0</v>
      </c>
      <c r="BC1433" s="2">
        <f t="shared" si="547"/>
        <v>0</v>
      </c>
      <c r="BD1433" s="2">
        <f t="shared" si="548"/>
        <v>0</v>
      </c>
      <c r="BE1433" s="2">
        <f t="shared" si="549"/>
        <v>0</v>
      </c>
      <c r="BF1433" s="2">
        <f t="shared" si="550"/>
        <v>0</v>
      </c>
      <c r="BG1433" s="2">
        <f t="shared" si="551"/>
        <v>0</v>
      </c>
      <c r="BH1433" s="2">
        <f t="shared" si="552"/>
        <v>0</v>
      </c>
    </row>
    <row r="1434" spans="1:60" x14ac:dyDescent="0.25">
      <c r="A1434" s="1" t="s">
        <v>378</v>
      </c>
      <c r="B1434" s="1" t="s">
        <v>192</v>
      </c>
      <c r="C1434" s="1" t="s">
        <v>341</v>
      </c>
      <c r="D1434" s="1" t="s">
        <v>517</v>
      </c>
      <c r="E1434" s="1" t="s">
        <v>211</v>
      </c>
      <c r="F1434" s="1" t="s">
        <v>212</v>
      </c>
      <c r="G1434" s="1" t="s">
        <v>144</v>
      </c>
      <c r="H1434" s="1" t="s">
        <v>17</v>
      </c>
      <c r="I1434" s="1" t="s">
        <v>459</v>
      </c>
      <c r="J1434" s="1" t="s">
        <v>46</v>
      </c>
      <c r="K1434" s="1" t="s">
        <v>16</v>
      </c>
      <c r="L1434" s="1" t="s">
        <v>19</v>
      </c>
      <c r="M1434" s="2" t="str">
        <f t="shared" si="533"/>
        <v>UK9006111</v>
      </c>
      <c r="N1434" s="2" t="str">
        <f t="shared" si="534"/>
        <v>Humber Estuary</v>
      </c>
      <c r="O1434" s="2" t="str">
        <f t="shared" si="535"/>
        <v>SPA</v>
      </c>
      <c r="P1434" s="2" t="str">
        <f t="shared" si="536"/>
        <v>A2.4</v>
      </c>
      <c r="Q1434"/>
      <c r="R1434"/>
      <c r="S1434"/>
      <c r="T1434"/>
      <c r="U1434" s="9">
        <f t="shared" si="537"/>
        <v>0</v>
      </c>
      <c r="V1434" s="9">
        <f t="shared" si="538"/>
        <v>0</v>
      </c>
      <c r="W1434" s="9">
        <f t="shared" si="539"/>
        <v>0</v>
      </c>
      <c r="X1434" s="9">
        <f t="shared" si="540"/>
        <v>0</v>
      </c>
      <c r="Y1434" s="9">
        <f t="shared" si="541"/>
        <v>0</v>
      </c>
      <c r="Z1434" s="9">
        <f t="shared" si="542"/>
        <v>0</v>
      </c>
      <c r="AA1434" s="9">
        <f t="shared" si="543"/>
        <v>0</v>
      </c>
      <c r="AB1434" s="9">
        <f t="shared" si="544"/>
        <v>0</v>
      </c>
      <c r="AN1434" s="10" t="str">
        <f t="shared" si="529"/>
        <v/>
      </c>
      <c r="AO1434" s="10">
        <f t="shared" si="530"/>
        <v>0</v>
      </c>
      <c r="AP1434" s="9" t="str">
        <f>IFERROR(VLOOKUP($AN1434,'Introduction probability'!$A$1:$L$128,5,FALSE),"0")</f>
        <v>0</v>
      </c>
      <c r="AQ1434" s="9" t="str">
        <f>IFERROR(VLOOKUP($AN1434,'Introduction probability'!$A$1:$L$128,6,FALSE),"0")</f>
        <v>0</v>
      </c>
      <c r="AR1434" s="9" t="str">
        <f>IFERROR(VLOOKUP($AN1434,'Introduction probability'!$A$1:$L$128,7,FALSE),"0")</f>
        <v>0</v>
      </c>
      <c r="AS1434" s="9" t="str">
        <f>IFERROR(VLOOKUP($AN1434,'Introduction probability'!$A$1:$L$128,8,FALSE),"0")</f>
        <v>0</v>
      </c>
      <c r="AT1434" s="9" t="str">
        <f>IFERROR(VLOOKUP($AN1434,'Introduction probability'!$A$1:$L$128,9,FALSE),"0")</f>
        <v>0</v>
      </c>
      <c r="AU1434" s="9" t="str">
        <f>IFERROR(VLOOKUP($AN1434,'Introduction probability'!$A$1:$L$128,10,FALSE),"0")</f>
        <v>0</v>
      </c>
      <c r="AV1434" s="9" t="str">
        <f>IFERROR(VLOOKUP($AN1434,'Introduction probability'!$A$1:$L$128,11,FALSE),"0")</f>
        <v>0</v>
      </c>
      <c r="AW1434" s="9" t="str">
        <f>IFERROR(VLOOKUP($AN1434,'Introduction probability'!$A$1:$L$128,12,FALSE),"0")</f>
        <v>0</v>
      </c>
      <c r="AY1434" s="2">
        <f t="shared" si="531"/>
        <v>0</v>
      </c>
      <c r="AZ1434" s="2">
        <f t="shared" si="532"/>
        <v>0</v>
      </c>
      <c r="BA1434" s="2">
        <f t="shared" si="545"/>
        <v>0</v>
      </c>
      <c r="BB1434" s="2">
        <f t="shared" si="546"/>
        <v>0</v>
      </c>
      <c r="BC1434" s="2">
        <f t="shared" si="547"/>
        <v>0</v>
      </c>
      <c r="BD1434" s="2">
        <f t="shared" si="548"/>
        <v>0</v>
      </c>
      <c r="BE1434" s="2">
        <f t="shared" si="549"/>
        <v>0</v>
      </c>
      <c r="BF1434" s="2">
        <f t="shared" si="550"/>
        <v>0</v>
      </c>
      <c r="BG1434" s="2">
        <f t="shared" si="551"/>
        <v>0</v>
      </c>
      <c r="BH1434" s="2">
        <f t="shared" si="552"/>
        <v>0</v>
      </c>
    </row>
    <row r="1435" spans="1:60" x14ac:dyDescent="0.25">
      <c r="A1435" s="1" t="s">
        <v>378</v>
      </c>
      <c r="B1435" s="1" t="s">
        <v>192</v>
      </c>
      <c r="C1435" s="1" t="s">
        <v>341</v>
      </c>
      <c r="D1435" s="1" t="s">
        <v>517</v>
      </c>
      <c r="E1435" s="1" t="s">
        <v>211</v>
      </c>
      <c r="F1435" s="1" t="s">
        <v>212</v>
      </c>
      <c r="G1435" s="1" t="s">
        <v>144</v>
      </c>
      <c r="H1435" s="1" t="s">
        <v>17</v>
      </c>
      <c r="I1435" s="1" t="s">
        <v>444</v>
      </c>
      <c r="J1435" s="1" t="s">
        <v>27</v>
      </c>
      <c r="K1435" s="1" t="s">
        <v>16</v>
      </c>
      <c r="L1435" s="1" t="s">
        <v>19</v>
      </c>
      <c r="M1435" s="2" t="str">
        <f t="shared" si="533"/>
        <v>UK9006111</v>
      </c>
      <c r="N1435" s="2" t="str">
        <f t="shared" si="534"/>
        <v>Humber Estuary</v>
      </c>
      <c r="O1435" s="2" t="str">
        <f t="shared" si="535"/>
        <v>SPA</v>
      </c>
      <c r="P1435" s="2" t="str">
        <f t="shared" si="536"/>
        <v>A2.3</v>
      </c>
      <c r="Q1435"/>
      <c r="R1435"/>
      <c r="S1435"/>
      <c r="T1435"/>
      <c r="U1435" s="9">
        <f t="shared" si="537"/>
        <v>0</v>
      </c>
      <c r="V1435" s="9">
        <f t="shared" si="538"/>
        <v>0</v>
      </c>
      <c r="W1435" s="9">
        <f t="shared" si="539"/>
        <v>0</v>
      </c>
      <c r="X1435" s="9">
        <f t="shared" si="540"/>
        <v>0</v>
      </c>
      <c r="Y1435" s="9">
        <f t="shared" si="541"/>
        <v>0</v>
      </c>
      <c r="Z1435" s="9">
        <f t="shared" si="542"/>
        <v>0</v>
      </c>
      <c r="AA1435" s="9">
        <f t="shared" si="543"/>
        <v>0</v>
      </c>
      <c r="AB1435" s="9">
        <f t="shared" si="544"/>
        <v>0</v>
      </c>
      <c r="AN1435" s="10" t="str">
        <f t="shared" si="529"/>
        <v/>
      </c>
      <c r="AO1435" s="10">
        <f t="shared" si="530"/>
        <v>0</v>
      </c>
      <c r="AP1435" s="9" t="str">
        <f>IFERROR(VLOOKUP($AN1435,'Introduction probability'!$A$1:$L$128,5,FALSE),"0")</f>
        <v>0</v>
      </c>
      <c r="AQ1435" s="9" t="str">
        <f>IFERROR(VLOOKUP($AN1435,'Introduction probability'!$A$1:$L$128,6,FALSE),"0")</f>
        <v>0</v>
      </c>
      <c r="AR1435" s="9" t="str">
        <f>IFERROR(VLOOKUP($AN1435,'Introduction probability'!$A$1:$L$128,7,FALSE),"0")</f>
        <v>0</v>
      </c>
      <c r="AS1435" s="9" t="str">
        <f>IFERROR(VLOOKUP($AN1435,'Introduction probability'!$A$1:$L$128,8,FALSE),"0")</f>
        <v>0</v>
      </c>
      <c r="AT1435" s="9" t="str">
        <f>IFERROR(VLOOKUP($AN1435,'Introduction probability'!$A$1:$L$128,9,FALSE),"0")</f>
        <v>0</v>
      </c>
      <c r="AU1435" s="9" t="str">
        <f>IFERROR(VLOOKUP($AN1435,'Introduction probability'!$A$1:$L$128,10,FALSE),"0")</f>
        <v>0</v>
      </c>
      <c r="AV1435" s="9" t="str">
        <f>IFERROR(VLOOKUP($AN1435,'Introduction probability'!$A$1:$L$128,11,FALSE),"0")</f>
        <v>0</v>
      </c>
      <c r="AW1435" s="9" t="str">
        <f>IFERROR(VLOOKUP($AN1435,'Introduction probability'!$A$1:$L$128,12,FALSE),"0")</f>
        <v>0</v>
      </c>
      <c r="AY1435" s="2">
        <f t="shared" si="531"/>
        <v>0</v>
      </c>
      <c r="AZ1435" s="2">
        <f t="shared" si="532"/>
        <v>0</v>
      </c>
      <c r="BA1435" s="2">
        <f t="shared" si="545"/>
        <v>0</v>
      </c>
      <c r="BB1435" s="2">
        <f t="shared" si="546"/>
        <v>0</v>
      </c>
      <c r="BC1435" s="2">
        <f t="shared" si="547"/>
        <v>0</v>
      </c>
      <c r="BD1435" s="2">
        <f t="shared" si="548"/>
        <v>0</v>
      </c>
      <c r="BE1435" s="2">
        <f t="shared" si="549"/>
        <v>0</v>
      </c>
      <c r="BF1435" s="2">
        <f t="shared" si="550"/>
        <v>0</v>
      </c>
      <c r="BG1435" s="2">
        <f t="shared" si="551"/>
        <v>0</v>
      </c>
      <c r="BH1435" s="2">
        <f t="shared" si="552"/>
        <v>0</v>
      </c>
    </row>
    <row r="1436" spans="1:60" x14ac:dyDescent="0.25">
      <c r="A1436" s="1" t="s">
        <v>378</v>
      </c>
      <c r="B1436" s="1" t="s">
        <v>192</v>
      </c>
      <c r="C1436" s="1" t="s">
        <v>341</v>
      </c>
      <c r="D1436" s="1" t="s">
        <v>517</v>
      </c>
      <c r="E1436" s="1" t="s">
        <v>211</v>
      </c>
      <c r="F1436" s="1" t="s">
        <v>212</v>
      </c>
      <c r="G1436" s="1" t="s">
        <v>144</v>
      </c>
      <c r="H1436" s="1" t="s">
        <v>17</v>
      </c>
      <c r="I1436" s="1" t="s">
        <v>465</v>
      </c>
      <c r="J1436" s="1" t="s">
        <v>56</v>
      </c>
      <c r="K1436" s="1" t="s">
        <v>16</v>
      </c>
      <c r="L1436" s="1" t="s">
        <v>19</v>
      </c>
      <c r="M1436" s="2" t="str">
        <f t="shared" si="533"/>
        <v>UK9006111</v>
      </c>
      <c r="N1436" s="2" t="str">
        <f t="shared" si="534"/>
        <v>Humber Estuary</v>
      </c>
      <c r="O1436" s="2" t="str">
        <f t="shared" si="535"/>
        <v>SPA</v>
      </c>
      <c r="P1436" s="2" t="str">
        <f t="shared" si="536"/>
        <v>A2.2</v>
      </c>
      <c r="Q1436"/>
      <c r="R1436"/>
      <c r="S1436"/>
      <c r="T1436"/>
      <c r="U1436" s="9">
        <f t="shared" si="537"/>
        <v>0</v>
      </c>
      <c r="V1436" s="9">
        <f t="shared" si="538"/>
        <v>0</v>
      </c>
      <c r="W1436" s="9">
        <f t="shared" si="539"/>
        <v>0</v>
      </c>
      <c r="X1436" s="9">
        <f t="shared" si="540"/>
        <v>0</v>
      </c>
      <c r="Y1436" s="9">
        <f t="shared" si="541"/>
        <v>0</v>
      </c>
      <c r="Z1436" s="9">
        <f t="shared" si="542"/>
        <v>0</v>
      </c>
      <c r="AA1436" s="9">
        <f t="shared" si="543"/>
        <v>0</v>
      </c>
      <c r="AB1436" s="9">
        <f t="shared" si="544"/>
        <v>0</v>
      </c>
      <c r="AN1436" s="10" t="str">
        <f t="shared" si="529"/>
        <v/>
      </c>
      <c r="AO1436" s="10">
        <f t="shared" si="530"/>
        <v>0</v>
      </c>
      <c r="AP1436" s="9" t="str">
        <f>IFERROR(VLOOKUP($AN1436,'Introduction probability'!$A$1:$L$128,5,FALSE),"0")</f>
        <v>0</v>
      </c>
      <c r="AQ1436" s="9" t="str">
        <f>IFERROR(VLOOKUP($AN1436,'Introduction probability'!$A$1:$L$128,6,FALSE),"0")</f>
        <v>0</v>
      </c>
      <c r="AR1436" s="9" t="str">
        <f>IFERROR(VLOOKUP($AN1436,'Introduction probability'!$A$1:$L$128,7,FALSE),"0")</f>
        <v>0</v>
      </c>
      <c r="AS1436" s="9" t="str">
        <f>IFERROR(VLOOKUP($AN1436,'Introduction probability'!$A$1:$L$128,8,FALSE),"0")</f>
        <v>0</v>
      </c>
      <c r="AT1436" s="9" t="str">
        <f>IFERROR(VLOOKUP($AN1436,'Introduction probability'!$A$1:$L$128,9,FALSE),"0")</f>
        <v>0</v>
      </c>
      <c r="AU1436" s="9" t="str">
        <f>IFERROR(VLOOKUP($AN1436,'Introduction probability'!$A$1:$L$128,10,FALSE),"0")</f>
        <v>0</v>
      </c>
      <c r="AV1436" s="9" t="str">
        <f>IFERROR(VLOOKUP($AN1436,'Introduction probability'!$A$1:$L$128,11,FALSE),"0")</f>
        <v>0</v>
      </c>
      <c r="AW1436" s="9" t="str">
        <f>IFERROR(VLOOKUP($AN1436,'Introduction probability'!$A$1:$L$128,12,FALSE),"0")</f>
        <v>0</v>
      </c>
      <c r="AY1436" s="2">
        <f t="shared" si="531"/>
        <v>0</v>
      </c>
      <c r="AZ1436" s="2">
        <f t="shared" si="532"/>
        <v>0</v>
      </c>
      <c r="BA1436" s="2">
        <f t="shared" si="545"/>
        <v>0</v>
      </c>
      <c r="BB1436" s="2">
        <f t="shared" si="546"/>
        <v>0</v>
      </c>
      <c r="BC1436" s="2">
        <f t="shared" si="547"/>
        <v>0</v>
      </c>
      <c r="BD1436" s="2">
        <f t="shared" si="548"/>
        <v>0</v>
      </c>
      <c r="BE1436" s="2">
        <f t="shared" si="549"/>
        <v>0</v>
      </c>
      <c r="BF1436" s="2">
        <f t="shared" si="550"/>
        <v>0</v>
      </c>
      <c r="BG1436" s="2">
        <f t="shared" si="551"/>
        <v>0</v>
      </c>
      <c r="BH1436" s="2">
        <f t="shared" si="552"/>
        <v>0</v>
      </c>
    </row>
    <row r="1437" spans="1:60" x14ac:dyDescent="0.25">
      <c r="A1437" s="1" t="s">
        <v>378</v>
      </c>
      <c r="B1437" s="1" t="s">
        <v>192</v>
      </c>
      <c r="C1437" s="1" t="s">
        <v>341</v>
      </c>
      <c r="D1437" s="1" t="s">
        <v>517</v>
      </c>
      <c r="E1437" s="1" t="s">
        <v>211</v>
      </c>
      <c r="F1437" s="1" t="s">
        <v>212</v>
      </c>
      <c r="G1437" s="1" t="s">
        <v>144</v>
      </c>
      <c r="H1437" s="1" t="s">
        <v>17</v>
      </c>
      <c r="I1437" s="1" t="s">
        <v>597</v>
      </c>
      <c r="J1437" s="1" t="s">
        <v>188</v>
      </c>
      <c r="K1437" s="1" t="s">
        <v>16</v>
      </c>
      <c r="L1437" s="1" t="s">
        <v>19</v>
      </c>
      <c r="M1437" s="2" t="str">
        <f t="shared" si="533"/>
        <v>UK9006111</v>
      </c>
      <c r="N1437" s="2" t="str">
        <f t="shared" si="534"/>
        <v>Humber Estuary</v>
      </c>
      <c r="O1437" s="2" t="str">
        <f t="shared" si="535"/>
        <v>SPA</v>
      </c>
      <c r="P1437" s="2" t="str">
        <f t="shared" si="536"/>
        <v>A2.61</v>
      </c>
      <c r="Q1437"/>
      <c r="R1437"/>
      <c r="S1437"/>
      <c r="T1437"/>
      <c r="U1437" s="9">
        <f t="shared" si="537"/>
        <v>0</v>
      </c>
      <c r="V1437" s="9">
        <f t="shared" si="538"/>
        <v>0</v>
      </c>
      <c r="W1437" s="9">
        <f t="shared" si="539"/>
        <v>0</v>
      </c>
      <c r="X1437" s="9">
        <f t="shared" si="540"/>
        <v>0</v>
      </c>
      <c r="Y1437" s="9">
        <f t="shared" si="541"/>
        <v>0</v>
      </c>
      <c r="Z1437" s="9">
        <f t="shared" si="542"/>
        <v>0</v>
      </c>
      <c r="AA1437" s="9">
        <f t="shared" si="543"/>
        <v>0</v>
      </c>
      <c r="AB1437" s="9">
        <f t="shared" si="544"/>
        <v>0</v>
      </c>
      <c r="AN1437" s="10" t="str">
        <f t="shared" si="529"/>
        <v/>
      </c>
      <c r="AO1437" s="10">
        <f t="shared" si="530"/>
        <v>0</v>
      </c>
      <c r="AP1437" s="9" t="str">
        <f>IFERROR(VLOOKUP($AN1437,'Introduction probability'!$A$1:$L$128,5,FALSE),"0")</f>
        <v>0</v>
      </c>
      <c r="AQ1437" s="9" t="str">
        <f>IFERROR(VLOOKUP($AN1437,'Introduction probability'!$A$1:$L$128,6,FALSE),"0")</f>
        <v>0</v>
      </c>
      <c r="AR1437" s="9" t="str">
        <f>IFERROR(VLOOKUP($AN1437,'Introduction probability'!$A$1:$L$128,7,FALSE),"0")</f>
        <v>0</v>
      </c>
      <c r="AS1437" s="9" t="str">
        <f>IFERROR(VLOOKUP($AN1437,'Introduction probability'!$A$1:$L$128,8,FALSE),"0")</f>
        <v>0</v>
      </c>
      <c r="AT1437" s="9" t="str">
        <f>IFERROR(VLOOKUP($AN1437,'Introduction probability'!$A$1:$L$128,9,FALSE),"0")</f>
        <v>0</v>
      </c>
      <c r="AU1437" s="9" t="str">
        <f>IFERROR(VLOOKUP($AN1437,'Introduction probability'!$A$1:$L$128,10,FALSE),"0")</f>
        <v>0</v>
      </c>
      <c r="AV1437" s="9" t="str">
        <f>IFERROR(VLOOKUP($AN1437,'Introduction probability'!$A$1:$L$128,11,FALSE),"0")</f>
        <v>0</v>
      </c>
      <c r="AW1437" s="9" t="str">
        <f>IFERROR(VLOOKUP($AN1437,'Introduction probability'!$A$1:$L$128,12,FALSE),"0")</f>
        <v>0</v>
      </c>
      <c r="AY1437" s="2">
        <f t="shared" si="531"/>
        <v>0</v>
      </c>
      <c r="AZ1437" s="2">
        <f t="shared" si="532"/>
        <v>0</v>
      </c>
      <c r="BA1437" s="2">
        <f t="shared" si="545"/>
        <v>0</v>
      </c>
      <c r="BB1437" s="2">
        <f t="shared" si="546"/>
        <v>0</v>
      </c>
      <c r="BC1437" s="2">
        <f t="shared" si="547"/>
        <v>0</v>
      </c>
      <c r="BD1437" s="2">
        <f t="shared" si="548"/>
        <v>0</v>
      </c>
      <c r="BE1437" s="2">
        <f t="shared" si="549"/>
        <v>0</v>
      </c>
      <c r="BF1437" s="2">
        <f t="shared" si="550"/>
        <v>0</v>
      </c>
      <c r="BG1437" s="2">
        <f t="shared" si="551"/>
        <v>0</v>
      </c>
      <c r="BH1437" s="2">
        <f t="shared" si="552"/>
        <v>0</v>
      </c>
    </row>
    <row r="1438" spans="1:60" x14ac:dyDescent="0.25">
      <c r="A1438" s="1" t="s">
        <v>378</v>
      </c>
      <c r="B1438" s="1" t="s">
        <v>192</v>
      </c>
      <c r="C1438" s="1" t="s">
        <v>341</v>
      </c>
      <c r="D1438" s="1" t="s">
        <v>517</v>
      </c>
      <c r="E1438" s="1" t="s">
        <v>211</v>
      </c>
      <c r="F1438" s="1" t="s">
        <v>212</v>
      </c>
      <c r="G1438" s="1" t="s">
        <v>144</v>
      </c>
      <c r="H1438" s="1" t="s">
        <v>17</v>
      </c>
      <c r="I1438" s="1" t="s">
        <v>543</v>
      </c>
      <c r="J1438" s="1" t="s">
        <v>148</v>
      </c>
      <c r="K1438" s="1" t="s">
        <v>16</v>
      </c>
      <c r="L1438" s="1" t="s">
        <v>146</v>
      </c>
      <c r="M1438" s="2" t="str">
        <f t="shared" si="533"/>
        <v>UK9006111</v>
      </c>
      <c r="N1438" s="2" t="str">
        <f t="shared" si="534"/>
        <v>Humber Estuary</v>
      </c>
      <c r="O1438" s="2" t="str">
        <f t="shared" si="535"/>
        <v>SPA</v>
      </c>
      <c r="P1438" s="2" t="str">
        <f t="shared" si="536"/>
        <v>H1310</v>
      </c>
      <c r="Q1438"/>
      <c r="R1438"/>
      <c r="S1438"/>
      <c r="T1438"/>
      <c r="U1438" s="9">
        <f t="shared" si="537"/>
        <v>0</v>
      </c>
      <c r="V1438" s="9">
        <f t="shared" si="538"/>
        <v>0</v>
      </c>
      <c r="W1438" s="9">
        <f t="shared" si="539"/>
        <v>0</v>
      </c>
      <c r="X1438" s="9">
        <f t="shared" si="540"/>
        <v>0</v>
      </c>
      <c r="Y1438" s="9">
        <f t="shared" si="541"/>
        <v>0</v>
      </c>
      <c r="Z1438" s="9">
        <f t="shared" si="542"/>
        <v>0</v>
      </c>
      <c r="AA1438" s="9">
        <f t="shared" si="543"/>
        <v>0</v>
      </c>
      <c r="AB1438" s="9">
        <f t="shared" si="544"/>
        <v>0</v>
      </c>
      <c r="AN1438" s="10" t="str">
        <f t="shared" si="529"/>
        <v/>
      </c>
      <c r="AO1438" s="10">
        <f t="shared" si="530"/>
        <v>0</v>
      </c>
      <c r="AP1438" s="9" t="str">
        <f>IFERROR(VLOOKUP($AN1438,'Introduction probability'!$A$1:$L$128,5,FALSE),"0")</f>
        <v>0</v>
      </c>
      <c r="AQ1438" s="9" t="str">
        <f>IFERROR(VLOOKUP($AN1438,'Introduction probability'!$A$1:$L$128,6,FALSE),"0")</f>
        <v>0</v>
      </c>
      <c r="AR1438" s="9" t="str">
        <f>IFERROR(VLOOKUP($AN1438,'Introduction probability'!$A$1:$L$128,7,FALSE),"0")</f>
        <v>0</v>
      </c>
      <c r="AS1438" s="9" t="str">
        <f>IFERROR(VLOOKUP($AN1438,'Introduction probability'!$A$1:$L$128,8,FALSE),"0")</f>
        <v>0</v>
      </c>
      <c r="AT1438" s="9" t="str">
        <f>IFERROR(VLOOKUP($AN1438,'Introduction probability'!$A$1:$L$128,9,FALSE),"0")</f>
        <v>0</v>
      </c>
      <c r="AU1438" s="9" t="str">
        <f>IFERROR(VLOOKUP($AN1438,'Introduction probability'!$A$1:$L$128,10,FALSE),"0")</f>
        <v>0</v>
      </c>
      <c r="AV1438" s="9" t="str">
        <f>IFERROR(VLOOKUP($AN1438,'Introduction probability'!$A$1:$L$128,11,FALSE),"0")</f>
        <v>0</v>
      </c>
      <c r="AW1438" s="9" t="str">
        <f>IFERROR(VLOOKUP($AN1438,'Introduction probability'!$A$1:$L$128,12,FALSE),"0")</f>
        <v>0</v>
      </c>
      <c r="AY1438" s="2">
        <f t="shared" si="531"/>
        <v>0</v>
      </c>
      <c r="AZ1438" s="2">
        <f t="shared" si="532"/>
        <v>0</v>
      </c>
      <c r="BA1438" s="2">
        <f t="shared" si="545"/>
        <v>0</v>
      </c>
      <c r="BB1438" s="2">
        <f t="shared" si="546"/>
        <v>0</v>
      </c>
      <c r="BC1438" s="2">
        <f t="shared" si="547"/>
        <v>0</v>
      </c>
      <c r="BD1438" s="2">
        <f t="shared" si="548"/>
        <v>0</v>
      </c>
      <c r="BE1438" s="2">
        <f t="shared" si="549"/>
        <v>0</v>
      </c>
      <c r="BF1438" s="2">
        <f t="shared" si="550"/>
        <v>0</v>
      </c>
      <c r="BG1438" s="2">
        <f t="shared" si="551"/>
        <v>0</v>
      </c>
      <c r="BH1438" s="2">
        <f t="shared" si="552"/>
        <v>0</v>
      </c>
    </row>
    <row r="1439" spans="1:60" x14ac:dyDescent="0.25">
      <c r="A1439" s="1" t="s">
        <v>378</v>
      </c>
      <c r="B1439" s="1" t="s">
        <v>192</v>
      </c>
      <c r="C1439" s="1" t="s">
        <v>341</v>
      </c>
      <c r="D1439" s="1" t="s">
        <v>498</v>
      </c>
      <c r="E1439" s="1" t="s">
        <v>158</v>
      </c>
      <c r="F1439" s="1" t="s">
        <v>16</v>
      </c>
      <c r="G1439" s="1" t="s">
        <v>144</v>
      </c>
      <c r="H1439" s="1" t="s">
        <v>17</v>
      </c>
      <c r="I1439" s="1" t="s">
        <v>16</v>
      </c>
      <c r="J1439" s="1" t="s">
        <v>16</v>
      </c>
      <c r="K1439" s="1" t="s">
        <v>16</v>
      </c>
      <c r="L1439" s="1" t="s">
        <v>16</v>
      </c>
      <c r="M1439" s="2" t="str">
        <f t="shared" si="533"/>
        <v>UK9006111</v>
      </c>
      <c r="N1439" s="2" t="str">
        <f t="shared" si="534"/>
        <v>Humber Estuary</v>
      </c>
      <c r="O1439" s="2" t="str">
        <f t="shared" si="535"/>
        <v>SPA</v>
      </c>
      <c r="P1439" s="2" t="str">
        <f t="shared" si="536"/>
        <v>AS_2_nb</v>
      </c>
      <c r="Q1439"/>
      <c r="R1439"/>
      <c r="S1439"/>
      <c r="T1439"/>
      <c r="U1439" s="9">
        <f t="shared" si="537"/>
        <v>0</v>
      </c>
      <c r="V1439" s="9">
        <f t="shared" si="538"/>
        <v>0</v>
      </c>
      <c r="W1439" s="9">
        <f t="shared" si="539"/>
        <v>0</v>
      </c>
      <c r="X1439" s="9">
        <f t="shared" si="540"/>
        <v>0</v>
      </c>
      <c r="Y1439" s="9">
        <f t="shared" si="541"/>
        <v>0</v>
      </c>
      <c r="Z1439" s="9">
        <f t="shared" si="542"/>
        <v>0</v>
      </c>
      <c r="AA1439" s="9">
        <f t="shared" si="543"/>
        <v>0</v>
      </c>
      <c r="AB1439" s="9">
        <f t="shared" si="544"/>
        <v>0</v>
      </c>
      <c r="AN1439" s="10" t="str">
        <f t="shared" si="529"/>
        <v/>
      </c>
      <c r="AO1439" s="10">
        <f t="shared" si="530"/>
        <v>0</v>
      </c>
      <c r="AP1439" s="9" t="str">
        <f>IFERROR(VLOOKUP($AN1439,'Introduction probability'!$A$1:$L$128,5,FALSE),"0")</f>
        <v>0</v>
      </c>
      <c r="AQ1439" s="9" t="str">
        <f>IFERROR(VLOOKUP($AN1439,'Introduction probability'!$A$1:$L$128,6,FALSE),"0")</f>
        <v>0</v>
      </c>
      <c r="AR1439" s="9" t="str">
        <f>IFERROR(VLOOKUP($AN1439,'Introduction probability'!$A$1:$L$128,7,FALSE),"0")</f>
        <v>0</v>
      </c>
      <c r="AS1439" s="9" t="str">
        <f>IFERROR(VLOOKUP($AN1439,'Introduction probability'!$A$1:$L$128,8,FALSE),"0")</f>
        <v>0</v>
      </c>
      <c r="AT1439" s="9" t="str">
        <f>IFERROR(VLOOKUP($AN1439,'Introduction probability'!$A$1:$L$128,9,FALSE),"0")</f>
        <v>0</v>
      </c>
      <c r="AU1439" s="9" t="str">
        <f>IFERROR(VLOOKUP($AN1439,'Introduction probability'!$A$1:$L$128,10,FALSE),"0")</f>
        <v>0</v>
      </c>
      <c r="AV1439" s="9" t="str">
        <f>IFERROR(VLOOKUP($AN1439,'Introduction probability'!$A$1:$L$128,11,FALSE),"0")</f>
        <v>0</v>
      </c>
      <c r="AW1439" s="9" t="str">
        <f>IFERROR(VLOOKUP($AN1439,'Introduction probability'!$A$1:$L$128,12,FALSE),"0")</f>
        <v>0</v>
      </c>
      <c r="AY1439" s="2">
        <f t="shared" si="531"/>
        <v>0</v>
      </c>
      <c r="AZ1439" s="2">
        <f t="shared" si="532"/>
        <v>0</v>
      </c>
      <c r="BA1439" s="2">
        <f t="shared" si="545"/>
        <v>0</v>
      </c>
      <c r="BB1439" s="2">
        <f t="shared" si="546"/>
        <v>0</v>
      </c>
      <c r="BC1439" s="2">
        <f t="shared" si="547"/>
        <v>0</v>
      </c>
      <c r="BD1439" s="2">
        <f t="shared" si="548"/>
        <v>0</v>
      </c>
      <c r="BE1439" s="2">
        <f t="shared" si="549"/>
        <v>0</v>
      </c>
      <c r="BF1439" s="2">
        <f t="shared" si="550"/>
        <v>0</v>
      </c>
      <c r="BG1439" s="2">
        <f t="shared" si="551"/>
        <v>0</v>
      </c>
      <c r="BH1439" s="2">
        <f t="shared" si="552"/>
        <v>0</v>
      </c>
    </row>
    <row r="1440" spans="1:60" x14ac:dyDescent="0.25">
      <c r="A1440" s="1" t="s">
        <v>383</v>
      </c>
      <c r="B1440" s="1" t="s">
        <v>384</v>
      </c>
      <c r="C1440" s="1" t="s">
        <v>341</v>
      </c>
      <c r="D1440" s="1" t="s">
        <v>494</v>
      </c>
      <c r="E1440" s="1" t="s">
        <v>142</v>
      </c>
      <c r="F1440" s="1" t="s">
        <v>143</v>
      </c>
      <c r="G1440" s="1" t="s">
        <v>144</v>
      </c>
      <c r="H1440" s="1" t="s">
        <v>17</v>
      </c>
      <c r="I1440" s="1" t="s">
        <v>535</v>
      </c>
      <c r="J1440" s="1" t="s">
        <v>257</v>
      </c>
      <c r="K1440" s="1" t="s">
        <v>16</v>
      </c>
      <c r="L1440" s="1" t="s">
        <v>146</v>
      </c>
      <c r="M1440" s="2" t="str">
        <f t="shared" si="533"/>
        <v>UK9006011</v>
      </c>
      <c r="N1440" s="2" t="str">
        <f t="shared" si="534"/>
        <v>Lindisfarne</v>
      </c>
      <c r="O1440" s="2" t="str">
        <f t="shared" si="535"/>
        <v>SPA</v>
      </c>
      <c r="P1440" s="2" t="str">
        <f t="shared" si="536"/>
        <v>H1210</v>
      </c>
      <c r="Q1440"/>
      <c r="R1440"/>
      <c r="S1440"/>
      <c r="T1440"/>
      <c r="U1440" s="9">
        <f t="shared" si="537"/>
        <v>0</v>
      </c>
      <c r="V1440" s="9">
        <f t="shared" si="538"/>
        <v>0</v>
      </c>
      <c r="W1440" s="9">
        <f t="shared" si="539"/>
        <v>0</v>
      </c>
      <c r="X1440" s="9">
        <f t="shared" si="540"/>
        <v>0</v>
      </c>
      <c r="Y1440" s="9">
        <f t="shared" si="541"/>
        <v>0</v>
      </c>
      <c r="Z1440" s="9">
        <f t="shared" si="542"/>
        <v>0</v>
      </c>
      <c r="AA1440" s="9">
        <f t="shared" si="543"/>
        <v>0</v>
      </c>
      <c r="AB1440" s="9">
        <f t="shared" si="544"/>
        <v>0</v>
      </c>
      <c r="AN1440" s="10" t="str">
        <f t="shared" si="529"/>
        <v/>
      </c>
      <c r="AO1440" s="10">
        <f t="shared" si="530"/>
        <v>0</v>
      </c>
      <c r="AP1440" s="9" t="str">
        <f>IFERROR(VLOOKUP($AN1440,'Introduction probability'!$A$1:$L$128,5,FALSE),"0")</f>
        <v>0</v>
      </c>
      <c r="AQ1440" s="9" t="str">
        <f>IFERROR(VLOOKUP($AN1440,'Introduction probability'!$A$1:$L$128,6,FALSE),"0")</f>
        <v>0</v>
      </c>
      <c r="AR1440" s="9" t="str">
        <f>IFERROR(VLOOKUP($AN1440,'Introduction probability'!$A$1:$L$128,7,FALSE),"0")</f>
        <v>0</v>
      </c>
      <c r="AS1440" s="9" t="str">
        <f>IFERROR(VLOOKUP($AN1440,'Introduction probability'!$A$1:$L$128,8,FALSE),"0")</f>
        <v>0</v>
      </c>
      <c r="AT1440" s="9" t="str">
        <f>IFERROR(VLOOKUP($AN1440,'Introduction probability'!$A$1:$L$128,9,FALSE),"0")</f>
        <v>0</v>
      </c>
      <c r="AU1440" s="9" t="str">
        <f>IFERROR(VLOOKUP($AN1440,'Introduction probability'!$A$1:$L$128,10,FALSE),"0")</f>
        <v>0</v>
      </c>
      <c r="AV1440" s="9" t="str">
        <f>IFERROR(VLOOKUP($AN1440,'Introduction probability'!$A$1:$L$128,11,FALSE),"0")</f>
        <v>0</v>
      </c>
      <c r="AW1440" s="9" t="str">
        <f>IFERROR(VLOOKUP($AN1440,'Introduction probability'!$A$1:$L$128,12,FALSE),"0")</f>
        <v>0</v>
      </c>
      <c r="AY1440" s="2">
        <f t="shared" si="531"/>
        <v>0</v>
      </c>
      <c r="AZ1440" s="2">
        <f t="shared" si="532"/>
        <v>0</v>
      </c>
      <c r="BA1440" s="2">
        <f t="shared" si="545"/>
        <v>0</v>
      </c>
      <c r="BB1440" s="2">
        <f t="shared" si="546"/>
        <v>0</v>
      </c>
      <c r="BC1440" s="2">
        <f t="shared" si="547"/>
        <v>0</v>
      </c>
      <c r="BD1440" s="2">
        <f t="shared" si="548"/>
        <v>0</v>
      </c>
      <c r="BE1440" s="2">
        <f t="shared" si="549"/>
        <v>0</v>
      </c>
      <c r="BF1440" s="2">
        <f t="shared" si="550"/>
        <v>0</v>
      </c>
      <c r="BG1440" s="2">
        <f t="shared" si="551"/>
        <v>0</v>
      </c>
      <c r="BH1440" s="2">
        <f t="shared" si="552"/>
        <v>0</v>
      </c>
    </row>
    <row r="1441" spans="1:60" x14ac:dyDescent="0.25">
      <c r="A1441" s="1" t="s">
        <v>383</v>
      </c>
      <c r="B1441" s="1" t="s">
        <v>384</v>
      </c>
      <c r="C1441" s="1" t="s">
        <v>341</v>
      </c>
      <c r="D1441" s="1" t="s">
        <v>494</v>
      </c>
      <c r="E1441" s="1" t="s">
        <v>142</v>
      </c>
      <c r="F1441" s="1" t="s">
        <v>143</v>
      </c>
      <c r="G1441" s="1" t="s">
        <v>144</v>
      </c>
      <c r="H1441" s="1" t="s">
        <v>17</v>
      </c>
      <c r="I1441" s="1" t="s">
        <v>530</v>
      </c>
      <c r="J1441" s="1" t="s">
        <v>145</v>
      </c>
      <c r="K1441" s="1" t="s">
        <v>16</v>
      </c>
      <c r="L1441" s="1" t="s">
        <v>146</v>
      </c>
      <c r="M1441" s="2" t="str">
        <f t="shared" si="533"/>
        <v>UK9006011</v>
      </c>
      <c r="N1441" s="2" t="str">
        <f t="shared" si="534"/>
        <v>Lindisfarne</v>
      </c>
      <c r="O1441" s="2" t="str">
        <f t="shared" si="535"/>
        <v>SPA</v>
      </c>
      <c r="P1441" s="2" t="str">
        <f t="shared" si="536"/>
        <v>H1330</v>
      </c>
      <c r="Q1441"/>
      <c r="R1441"/>
      <c r="S1441"/>
      <c r="T1441"/>
      <c r="U1441" s="9">
        <f t="shared" si="537"/>
        <v>0</v>
      </c>
      <c r="V1441" s="9">
        <f t="shared" si="538"/>
        <v>0</v>
      </c>
      <c r="W1441" s="9">
        <f t="shared" si="539"/>
        <v>0</v>
      </c>
      <c r="X1441" s="9">
        <f t="shared" si="540"/>
        <v>0</v>
      </c>
      <c r="Y1441" s="9">
        <f t="shared" si="541"/>
        <v>0</v>
      </c>
      <c r="Z1441" s="9">
        <f t="shared" si="542"/>
        <v>0</v>
      </c>
      <c r="AA1441" s="9">
        <f t="shared" si="543"/>
        <v>0</v>
      </c>
      <c r="AB1441" s="9">
        <f t="shared" si="544"/>
        <v>0</v>
      </c>
      <c r="AN1441" s="10" t="str">
        <f t="shared" si="529"/>
        <v/>
      </c>
      <c r="AO1441" s="10">
        <f t="shared" si="530"/>
        <v>0</v>
      </c>
      <c r="AP1441" s="9" t="str">
        <f>IFERROR(VLOOKUP($AN1441,'Introduction probability'!$A$1:$L$128,5,FALSE),"0")</f>
        <v>0</v>
      </c>
      <c r="AQ1441" s="9" t="str">
        <f>IFERROR(VLOOKUP($AN1441,'Introduction probability'!$A$1:$L$128,6,FALSE),"0")</f>
        <v>0</v>
      </c>
      <c r="AR1441" s="9" t="str">
        <f>IFERROR(VLOOKUP($AN1441,'Introduction probability'!$A$1:$L$128,7,FALSE),"0")</f>
        <v>0</v>
      </c>
      <c r="AS1441" s="9" t="str">
        <f>IFERROR(VLOOKUP($AN1441,'Introduction probability'!$A$1:$L$128,8,FALSE),"0")</f>
        <v>0</v>
      </c>
      <c r="AT1441" s="9" t="str">
        <f>IFERROR(VLOOKUP($AN1441,'Introduction probability'!$A$1:$L$128,9,FALSE),"0")</f>
        <v>0</v>
      </c>
      <c r="AU1441" s="9" t="str">
        <f>IFERROR(VLOOKUP($AN1441,'Introduction probability'!$A$1:$L$128,10,FALSE),"0")</f>
        <v>0</v>
      </c>
      <c r="AV1441" s="9" t="str">
        <f>IFERROR(VLOOKUP($AN1441,'Introduction probability'!$A$1:$L$128,11,FALSE),"0")</f>
        <v>0</v>
      </c>
      <c r="AW1441" s="9" t="str">
        <f>IFERROR(VLOOKUP($AN1441,'Introduction probability'!$A$1:$L$128,12,FALSE),"0")</f>
        <v>0</v>
      </c>
      <c r="AY1441" s="2">
        <f t="shared" si="531"/>
        <v>0</v>
      </c>
      <c r="AZ1441" s="2">
        <f t="shared" si="532"/>
        <v>0</v>
      </c>
      <c r="BA1441" s="2">
        <f t="shared" si="545"/>
        <v>0</v>
      </c>
      <c r="BB1441" s="2">
        <f t="shared" si="546"/>
        <v>0</v>
      </c>
      <c r="BC1441" s="2">
        <f t="shared" si="547"/>
        <v>0</v>
      </c>
      <c r="BD1441" s="2">
        <f t="shared" si="548"/>
        <v>0</v>
      </c>
      <c r="BE1441" s="2">
        <f t="shared" si="549"/>
        <v>0</v>
      </c>
      <c r="BF1441" s="2">
        <f t="shared" si="550"/>
        <v>0</v>
      </c>
      <c r="BG1441" s="2">
        <f t="shared" si="551"/>
        <v>0</v>
      </c>
      <c r="BH1441" s="2">
        <f t="shared" si="552"/>
        <v>0</v>
      </c>
    </row>
    <row r="1442" spans="1:60" x14ac:dyDescent="0.25">
      <c r="A1442" s="1" t="s">
        <v>383</v>
      </c>
      <c r="B1442" s="1" t="s">
        <v>384</v>
      </c>
      <c r="C1442" s="1" t="s">
        <v>341</v>
      </c>
      <c r="D1442" s="1" t="s">
        <v>494</v>
      </c>
      <c r="E1442" s="1" t="s">
        <v>142</v>
      </c>
      <c r="F1442" s="1" t="s">
        <v>143</v>
      </c>
      <c r="G1442" s="1" t="s">
        <v>144</v>
      </c>
      <c r="H1442" s="1" t="s">
        <v>17</v>
      </c>
      <c r="I1442" s="1" t="s">
        <v>536</v>
      </c>
      <c r="J1442" s="1" t="s">
        <v>147</v>
      </c>
      <c r="K1442" s="1" t="s">
        <v>16</v>
      </c>
      <c r="L1442" s="1" t="s">
        <v>146</v>
      </c>
      <c r="M1442" s="2" t="str">
        <f t="shared" si="533"/>
        <v>UK9006011</v>
      </c>
      <c r="N1442" s="2" t="str">
        <f t="shared" si="534"/>
        <v>Lindisfarne</v>
      </c>
      <c r="O1442" s="2" t="str">
        <f t="shared" si="535"/>
        <v>SPA</v>
      </c>
      <c r="P1442" s="2" t="str">
        <f t="shared" si="536"/>
        <v>H1150</v>
      </c>
      <c r="Q1442"/>
      <c r="R1442"/>
      <c r="S1442"/>
      <c r="T1442"/>
      <c r="U1442" s="9">
        <f t="shared" si="537"/>
        <v>0</v>
      </c>
      <c r="V1442" s="9">
        <f t="shared" si="538"/>
        <v>0</v>
      </c>
      <c r="W1442" s="9">
        <f t="shared" si="539"/>
        <v>0</v>
      </c>
      <c r="X1442" s="9">
        <f t="shared" si="540"/>
        <v>0</v>
      </c>
      <c r="Y1442" s="9">
        <f t="shared" si="541"/>
        <v>0</v>
      </c>
      <c r="Z1442" s="9">
        <f t="shared" si="542"/>
        <v>0</v>
      </c>
      <c r="AA1442" s="9">
        <f t="shared" si="543"/>
        <v>0</v>
      </c>
      <c r="AB1442" s="9">
        <f t="shared" si="544"/>
        <v>0</v>
      </c>
      <c r="AN1442" s="10" t="str">
        <f t="shared" si="529"/>
        <v/>
      </c>
      <c r="AO1442" s="10">
        <f t="shared" si="530"/>
        <v>0</v>
      </c>
      <c r="AP1442" s="9" t="str">
        <f>IFERROR(VLOOKUP($AN1442,'Introduction probability'!$A$1:$L$128,5,FALSE),"0")</f>
        <v>0</v>
      </c>
      <c r="AQ1442" s="9" t="str">
        <f>IFERROR(VLOOKUP($AN1442,'Introduction probability'!$A$1:$L$128,6,FALSE),"0")</f>
        <v>0</v>
      </c>
      <c r="AR1442" s="9" t="str">
        <f>IFERROR(VLOOKUP($AN1442,'Introduction probability'!$A$1:$L$128,7,FALSE),"0")</f>
        <v>0</v>
      </c>
      <c r="AS1442" s="9" t="str">
        <f>IFERROR(VLOOKUP($AN1442,'Introduction probability'!$A$1:$L$128,8,FALSE),"0")</f>
        <v>0</v>
      </c>
      <c r="AT1442" s="9" t="str">
        <f>IFERROR(VLOOKUP($AN1442,'Introduction probability'!$A$1:$L$128,9,FALSE),"0")</f>
        <v>0</v>
      </c>
      <c r="AU1442" s="9" t="str">
        <f>IFERROR(VLOOKUP($AN1442,'Introduction probability'!$A$1:$L$128,10,FALSE),"0")</f>
        <v>0</v>
      </c>
      <c r="AV1442" s="9" t="str">
        <f>IFERROR(VLOOKUP($AN1442,'Introduction probability'!$A$1:$L$128,11,FALSE),"0")</f>
        <v>0</v>
      </c>
      <c r="AW1442" s="9" t="str">
        <f>IFERROR(VLOOKUP($AN1442,'Introduction probability'!$A$1:$L$128,12,FALSE),"0")</f>
        <v>0</v>
      </c>
      <c r="AY1442" s="2">
        <f t="shared" si="531"/>
        <v>0</v>
      </c>
      <c r="AZ1442" s="2">
        <f t="shared" si="532"/>
        <v>0</v>
      </c>
      <c r="BA1442" s="2">
        <f t="shared" si="545"/>
        <v>0</v>
      </c>
      <c r="BB1442" s="2">
        <f t="shared" si="546"/>
        <v>0</v>
      </c>
      <c r="BC1442" s="2">
        <f t="shared" si="547"/>
        <v>0</v>
      </c>
      <c r="BD1442" s="2">
        <f t="shared" si="548"/>
        <v>0</v>
      </c>
      <c r="BE1442" s="2">
        <f t="shared" si="549"/>
        <v>0</v>
      </c>
      <c r="BF1442" s="2">
        <f t="shared" si="550"/>
        <v>0</v>
      </c>
      <c r="BG1442" s="2">
        <f t="shared" si="551"/>
        <v>0</v>
      </c>
      <c r="BH1442" s="2">
        <f t="shared" si="552"/>
        <v>0</v>
      </c>
    </row>
    <row r="1443" spans="1:60" x14ac:dyDescent="0.25">
      <c r="A1443" s="1" t="s">
        <v>383</v>
      </c>
      <c r="B1443" s="1" t="s">
        <v>384</v>
      </c>
      <c r="C1443" s="1" t="s">
        <v>341</v>
      </c>
      <c r="D1443" s="1" t="s">
        <v>494</v>
      </c>
      <c r="E1443" s="1" t="s">
        <v>142</v>
      </c>
      <c r="F1443" s="1" t="s">
        <v>143</v>
      </c>
      <c r="G1443" s="1" t="s">
        <v>144</v>
      </c>
      <c r="H1443" s="1" t="s">
        <v>17</v>
      </c>
      <c r="I1443" s="1" t="s">
        <v>596</v>
      </c>
      <c r="J1443" s="1" t="s">
        <v>187</v>
      </c>
      <c r="K1443" s="1" t="s">
        <v>16</v>
      </c>
      <c r="L1443" s="1" t="s">
        <v>146</v>
      </c>
      <c r="M1443" s="2" t="str">
        <f t="shared" si="533"/>
        <v>UK9006011</v>
      </c>
      <c r="N1443" s="2" t="str">
        <f t="shared" si="534"/>
        <v>Lindisfarne</v>
      </c>
      <c r="O1443" s="2" t="str">
        <f t="shared" si="535"/>
        <v>SPA</v>
      </c>
      <c r="P1443" s="2" t="str">
        <f t="shared" si="536"/>
        <v>SH_2</v>
      </c>
      <c r="Q1443"/>
      <c r="R1443"/>
      <c r="S1443"/>
      <c r="T1443"/>
      <c r="U1443" s="9">
        <f t="shared" si="537"/>
        <v>0</v>
      </c>
      <c r="V1443" s="9">
        <f t="shared" si="538"/>
        <v>0</v>
      </c>
      <c r="W1443" s="9">
        <f t="shared" si="539"/>
        <v>0</v>
      </c>
      <c r="X1443" s="9">
        <f t="shared" si="540"/>
        <v>0</v>
      </c>
      <c r="Y1443" s="9">
        <f t="shared" si="541"/>
        <v>0</v>
      </c>
      <c r="Z1443" s="9">
        <f t="shared" si="542"/>
        <v>0</v>
      </c>
      <c r="AA1443" s="9">
        <f t="shared" si="543"/>
        <v>0</v>
      </c>
      <c r="AB1443" s="9">
        <f t="shared" si="544"/>
        <v>0</v>
      </c>
      <c r="AN1443" s="10" t="str">
        <f t="shared" si="529"/>
        <v/>
      </c>
      <c r="AO1443" s="10">
        <f t="shared" si="530"/>
        <v>0</v>
      </c>
      <c r="AP1443" s="9" t="str">
        <f>IFERROR(VLOOKUP($AN1443,'Introduction probability'!$A$1:$L$128,5,FALSE),"0")</f>
        <v>0</v>
      </c>
      <c r="AQ1443" s="9" t="str">
        <f>IFERROR(VLOOKUP($AN1443,'Introduction probability'!$A$1:$L$128,6,FALSE),"0")</f>
        <v>0</v>
      </c>
      <c r="AR1443" s="9" t="str">
        <f>IFERROR(VLOOKUP($AN1443,'Introduction probability'!$A$1:$L$128,7,FALSE),"0")</f>
        <v>0</v>
      </c>
      <c r="AS1443" s="9" t="str">
        <f>IFERROR(VLOOKUP($AN1443,'Introduction probability'!$A$1:$L$128,8,FALSE),"0")</f>
        <v>0</v>
      </c>
      <c r="AT1443" s="9" t="str">
        <f>IFERROR(VLOOKUP($AN1443,'Introduction probability'!$A$1:$L$128,9,FALSE),"0")</f>
        <v>0</v>
      </c>
      <c r="AU1443" s="9" t="str">
        <f>IFERROR(VLOOKUP($AN1443,'Introduction probability'!$A$1:$L$128,10,FALSE),"0")</f>
        <v>0</v>
      </c>
      <c r="AV1443" s="9" t="str">
        <f>IFERROR(VLOOKUP($AN1443,'Introduction probability'!$A$1:$L$128,11,FALSE),"0")</f>
        <v>0</v>
      </c>
      <c r="AW1443" s="9" t="str">
        <f>IFERROR(VLOOKUP($AN1443,'Introduction probability'!$A$1:$L$128,12,FALSE),"0")</f>
        <v>0</v>
      </c>
      <c r="AY1443" s="2">
        <f t="shared" si="531"/>
        <v>0</v>
      </c>
      <c r="AZ1443" s="2">
        <f t="shared" si="532"/>
        <v>0</v>
      </c>
      <c r="BA1443" s="2">
        <f t="shared" si="545"/>
        <v>0</v>
      </c>
      <c r="BB1443" s="2">
        <f t="shared" si="546"/>
        <v>0</v>
      </c>
      <c r="BC1443" s="2">
        <f t="shared" si="547"/>
        <v>0</v>
      </c>
      <c r="BD1443" s="2">
        <f t="shared" si="548"/>
        <v>0</v>
      </c>
      <c r="BE1443" s="2">
        <f t="shared" si="549"/>
        <v>0</v>
      </c>
      <c r="BF1443" s="2">
        <f t="shared" si="550"/>
        <v>0</v>
      </c>
      <c r="BG1443" s="2">
        <f t="shared" si="551"/>
        <v>0</v>
      </c>
      <c r="BH1443" s="2">
        <f t="shared" si="552"/>
        <v>0</v>
      </c>
    </row>
    <row r="1444" spans="1:60" x14ac:dyDescent="0.25">
      <c r="A1444" s="1" t="s">
        <v>383</v>
      </c>
      <c r="B1444" s="1" t="s">
        <v>384</v>
      </c>
      <c r="C1444" s="1" t="s">
        <v>341</v>
      </c>
      <c r="D1444" s="1" t="s">
        <v>494</v>
      </c>
      <c r="E1444" s="1" t="s">
        <v>142</v>
      </c>
      <c r="F1444" s="1" t="s">
        <v>143</v>
      </c>
      <c r="G1444" s="1" t="s">
        <v>144</v>
      </c>
      <c r="H1444" s="1" t="s">
        <v>17</v>
      </c>
      <c r="I1444" s="1" t="s">
        <v>459</v>
      </c>
      <c r="J1444" s="1" t="s">
        <v>46</v>
      </c>
      <c r="K1444" s="1" t="s">
        <v>16</v>
      </c>
      <c r="L1444" s="1" t="s">
        <v>19</v>
      </c>
      <c r="M1444" s="2" t="str">
        <f t="shared" si="533"/>
        <v>UK9006011</v>
      </c>
      <c r="N1444" s="2" t="str">
        <f t="shared" si="534"/>
        <v>Lindisfarne</v>
      </c>
      <c r="O1444" s="2" t="str">
        <f t="shared" si="535"/>
        <v>SPA</v>
      </c>
      <c r="P1444" s="2" t="str">
        <f t="shared" si="536"/>
        <v>A2.4</v>
      </c>
      <c r="Q1444"/>
      <c r="R1444"/>
      <c r="S1444"/>
      <c r="T1444"/>
      <c r="U1444" s="9">
        <f t="shared" si="537"/>
        <v>0</v>
      </c>
      <c r="V1444" s="9">
        <f t="shared" si="538"/>
        <v>0</v>
      </c>
      <c r="W1444" s="9">
        <f t="shared" si="539"/>
        <v>0</v>
      </c>
      <c r="X1444" s="9">
        <f t="shared" si="540"/>
        <v>0</v>
      </c>
      <c r="Y1444" s="9">
        <f t="shared" si="541"/>
        <v>0</v>
      </c>
      <c r="Z1444" s="9">
        <f t="shared" si="542"/>
        <v>0</v>
      </c>
      <c r="AA1444" s="9">
        <f t="shared" si="543"/>
        <v>0</v>
      </c>
      <c r="AB1444" s="9">
        <f t="shared" si="544"/>
        <v>0</v>
      </c>
      <c r="AN1444" s="10" t="str">
        <f t="shared" si="529"/>
        <v/>
      </c>
      <c r="AO1444" s="10">
        <f t="shared" si="530"/>
        <v>0</v>
      </c>
      <c r="AP1444" s="9" t="str">
        <f>IFERROR(VLOOKUP($AN1444,'Introduction probability'!$A$1:$L$128,5,FALSE),"0")</f>
        <v>0</v>
      </c>
      <c r="AQ1444" s="9" t="str">
        <f>IFERROR(VLOOKUP($AN1444,'Introduction probability'!$A$1:$L$128,6,FALSE),"0")</f>
        <v>0</v>
      </c>
      <c r="AR1444" s="9" t="str">
        <f>IFERROR(VLOOKUP($AN1444,'Introduction probability'!$A$1:$L$128,7,FALSE),"0")</f>
        <v>0</v>
      </c>
      <c r="AS1444" s="9" t="str">
        <f>IFERROR(VLOOKUP($AN1444,'Introduction probability'!$A$1:$L$128,8,FALSE),"0")</f>
        <v>0</v>
      </c>
      <c r="AT1444" s="9" t="str">
        <f>IFERROR(VLOOKUP($AN1444,'Introduction probability'!$A$1:$L$128,9,FALSE),"0")</f>
        <v>0</v>
      </c>
      <c r="AU1444" s="9" t="str">
        <f>IFERROR(VLOOKUP($AN1444,'Introduction probability'!$A$1:$L$128,10,FALSE),"0")</f>
        <v>0</v>
      </c>
      <c r="AV1444" s="9" t="str">
        <f>IFERROR(VLOOKUP($AN1444,'Introduction probability'!$A$1:$L$128,11,FALSE),"0")</f>
        <v>0</v>
      </c>
      <c r="AW1444" s="9" t="str">
        <f>IFERROR(VLOOKUP($AN1444,'Introduction probability'!$A$1:$L$128,12,FALSE),"0")</f>
        <v>0</v>
      </c>
      <c r="AY1444" s="2">
        <f t="shared" si="531"/>
        <v>0</v>
      </c>
      <c r="AZ1444" s="2">
        <f t="shared" si="532"/>
        <v>0</v>
      </c>
      <c r="BA1444" s="2">
        <f t="shared" si="545"/>
        <v>0</v>
      </c>
      <c r="BB1444" s="2">
        <f t="shared" si="546"/>
        <v>0</v>
      </c>
      <c r="BC1444" s="2">
        <f t="shared" si="547"/>
        <v>0</v>
      </c>
      <c r="BD1444" s="2">
        <f t="shared" si="548"/>
        <v>0</v>
      </c>
      <c r="BE1444" s="2">
        <f t="shared" si="549"/>
        <v>0</v>
      </c>
      <c r="BF1444" s="2">
        <f t="shared" si="550"/>
        <v>0</v>
      </c>
      <c r="BG1444" s="2">
        <f t="shared" si="551"/>
        <v>0</v>
      </c>
      <c r="BH1444" s="2">
        <f t="shared" si="552"/>
        <v>0</v>
      </c>
    </row>
    <row r="1445" spans="1:60" x14ac:dyDescent="0.25">
      <c r="A1445" s="1" t="s">
        <v>383</v>
      </c>
      <c r="B1445" s="1" t="s">
        <v>384</v>
      </c>
      <c r="C1445" s="1" t="s">
        <v>341</v>
      </c>
      <c r="D1445" s="1" t="s">
        <v>494</v>
      </c>
      <c r="E1445" s="1" t="s">
        <v>142</v>
      </c>
      <c r="F1445" s="1" t="s">
        <v>143</v>
      </c>
      <c r="G1445" s="1" t="s">
        <v>144</v>
      </c>
      <c r="H1445" s="1" t="s">
        <v>17</v>
      </c>
      <c r="I1445" s="1" t="s">
        <v>444</v>
      </c>
      <c r="J1445" s="1" t="s">
        <v>27</v>
      </c>
      <c r="K1445" s="1" t="s">
        <v>16</v>
      </c>
      <c r="L1445" s="1" t="s">
        <v>19</v>
      </c>
      <c r="M1445" s="2" t="str">
        <f t="shared" si="533"/>
        <v>UK9006011</v>
      </c>
      <c r="N1445" s="2" t="str">
        <f t="shared" si="534"/>
        <v>Lindisfarne</v>
      </c>
      <c r="O1445" s="2" t="str">
        <f t="shared" si="535"/>
        <v>SPA</v>
      </c>
      <c r="P1445" s="2" t="str">
        <f t="shared" si="536"/>
        <v>A2.3</v>
      </c>
      <c r="Q1445"/>
      <c r="R1445"/>
      <c r="S1445"/>
      <c r="T1445"/>
      <c r="U1445" s="9">
        <f t="shared" si="537"/>
        <v>0</v>
      </c>
      <c r="V1445" s="9">
        <f t="shared" si="538"/>
        <v>0</v>
      </c>
      <c r="W1445" s="9">
        <f t="shared" si="539"/>
        <v>0</v>
      </c>
      <c r="X1445" s="9">
        <f t="shared" si="540"/>
        <v>0</v>
      </c>
      <c r="Y1445" s="9">
        <f t="shared" si="541"/>
        <v>0</v>
      </c>
      <c r="Z1445" s="9">
        <f t="shared" si="542"/>
        <v>0</v>
      </c>
      <c r="AA1445" s="9">
        <f t="shared" si="543"/>
        <v>0</v>
      </c>
      <c r="AB1445" s="9">
        <f t="shared" si="544"/>
        <v>0</v>
      </c>
      <c r="AN1445" s="10" t="str">
        <f t="shared" si="529"/>
        <v/>
      </c>
      <c r="AO1445" s="10">
        <f t="shared" si="530"/>
        <v>0</v>
      </c>
      <c r="AP1445" s="9" t="str">
        <f>IFERROR(VLOOKUP($AN1445,'Introduction probability'!$A$1:$L$128,5,FALSE),"0")</f>
        <v>0</v>
      </c>
      <c r="AQ1445" s="9" t="str">
        <f>IFERROR(VLOOKUP($AN1445,'Introduction probability'!$A$1:$L$128,6,FALSE),"0")</f>
        <v>0</v>
      </c>
      <c r="AR1445" s="9" t="str">
        <f>IFERROR(VLOOKUP($AN1445,'Introduction probability'!$A$1:$L$128,7,FALSE),"0")</f>
        <v>0</v>
      </c>
      <c r="AS1445" s="9" t="str">
        <f>IFERROR(VLOOKUP($AN1445,'Introduction probability'!$A$1:$L$128,8,FALSE),"0")</f>
        <v>0</v>
      </c>
      <c r="AT1445" s="9" t="str">
        <f>IFERROR(VLOOKUP($AN1445,'Introduction probability'!$A$1:$L$128,9,FALSE),"0")</f>
        <v>0</v>
      </c>
      <c r="AU1445" s="9" t="str">
        <f>IFERROR(VLOOKUP($AN1445,'Introduction probability'!$A$1:$L$128,10,FALSE),"0")</f>
        <v>0</v>
      </c>
      <c r="AV1445" s="9" t="str">
        <f>IFERROR(VLOOKUP($AN1445,'Introduction probability'!$A$1:$L$128,11,FALSE),"0")</f>
        <v>0</v>
      </c>
      <c r="AW1445" s="9" t="str">
        <f>IFERROR(VLOOKUP($AN1445,'Introduction probability'!$A$1:$L$128,12,FALSE),"0")</f>
        <v>0</v>
      </c>
      <c r="AY1445" s="2">
        <f t="shared" si="531"/>
        <v>0</v>
      </c>
      <c r="AZ1445" s="2">
        <f t="shared" si="532"/>
        <v>0</v>
      </c>
      <c r="BA1445" s="2">
        <f t="shared" si="545"/>
        <v>0</v>
      </c>
      <c r="BB1445" s="2">
        <f t="shared" si="546"/>
        <v>0</v>
      </c>
      <c r="BC1445" s="2">
        <f t="shared" si="547"/>
        <v>0</v>
      </c>
      <c r="BD1445" s="2">
        <f t="shared" si="548"/>
        <v>0</v>
      </c>
      <c r="BE1445" s="2">
        <f t="shared" si="549"/>
        <v>0</v>
      </c>
      <c r="BF1445" s="2">
        <f t="shared" si="550"/>
        <v>0</v>
      </c>
      <c r="BG1445" s="2">
        <f t="shared" si="551"/>
        <v>0</v>
      </c>
      <c r="BH1445" s="2">
        <f t="shared" si="552"/>
        <v>0</v>
      </c>
    </row>
    <row r="1446" spans="1:60" x14ac:dyDescent="0.25">
      <c r="A1446" s="1" t="s">
        <v>383</v>
      </c>
      <c r="B1446" s="1" t="s">
        <v>384</v>
      </c>
      <c r="C1446" s="1" t="s">
        <v>341</v>
      </c>
      <c r="D1446" s="1" t="s">
        <v>494</v>
      </c>
      <c r="E1446" s="1" t="s">
        <v>142</v>
      </c>
      <c r="F1446" s="1" t="s">
        <v>143</v>
      </c>
      <c r="G1446" s="1" t="s">
        <v>144</v>
      </c>
      <c r="H1446" s="1" t="s">
        <v>17</v>
      </c>
      <c r="I1446" s="1" t="s">
        <v>465</v>
      </c>
      <c r="J1446" s="1" t="s">
        <v>56</v>
      </c>
      <c r="K1446" s="1" t="s">
        <v>16</v>
      </c>
      <c r="L1446" s="1" t="s">
        <v>19</v>
      </c>
      <c r="M1446" s="2" t="str">
        <f t="shared" si="533"/>
        <v>UK9006011</v>
      </c>
      <c r="N1446" s="2" t="str">
        <f t="shared" si="534"/>
        <v>Lindisfarne</v>
      </c>
      <c r="O1446" s="2" t="str">
        <f t="shared" si="535"/>
        <v>SPA</v>
      </c>
      <c r="P1446" s="2" t="str">
        <f t="shared" si="536"/>
        <v>A2.2</v>
      </c>
      <c r="Q1446"/>
      <c r="R1446"/>
      <c r="S1446"/>
      <c r="T1446"/>
      <c r="U1446" s="9">
        <f t="shared" si="537"/>
        <v>0</v>
      </c>
      <c r="V1446" s="9">
        <f t="shared" si="538"/>
        <v>0</v>
      </c>
      <c r="W1446" s="9">
        <f t="shared" si="539"/>
        <v>0</v>
      </c>
      <c r="X1446" s="9">
        <f t="shared" si="540"/>
        <v>0</v>
      </c>
      <c r="Y1446" s="9">
        <f t="shared" si="541"/>
        <v>0</v>
      </c>
      <c r="Z1446" s="9">
        <f t="shared" si="542"/>
        <v>0</v>
      </c>
      <c r="AA1446" s="9">
        <f t="shared" si="543"/>
        <v>0</v>
      </c>
      <c r="AB1446" s="9">
        <f t="shared" si="544"/>
        <v>0</v>
      </c>
      <c r="AN1446" s="10" t="str">
        <f t="shared" si="529"/>
        <v/>
      </c>
      <c r="AO1446" s="10">
        <f t="shared" si="530"/>
        <v>0</v>
      </c>
      <c r="AP1446" s="9" t="str">
        <f>IFERROR(VLOOKUP($AN1446,'Introduction probability'!$A$1:$L$128,5,FALSE),"0")</f>
        <v>0</v>
      </c>
      <c r="AQ1446" s="9" t="str">
        <f>IFERROR(VLOOKUP($AN1446,'Introduction probability'!$A$1:$L$128,6,FALSE),"0")</f>
        <v>0</v>
      </c>
      <c r="AR1446" s="9" t="str">
        <f>IFERROR(VLOOKUP($AN1446,'Introduction probability'!$A$1:$L$128,7,FALSE),"0")</f>
        <v>0</v>
      </c>
      <c r="AS1446" s="9" t="str">
        <f>IFERROR(VLOOKUP($AN1446,'Introduction probability'!$A$1:$L$128,8,FALSE),"0")</f>
        <v>0</v>
      </c>
      <c r="AT1446" s="9" t="str">
        <f>IFERROR(VLOOKUP($AN1446,'Introduction probability'!$A$1:$L$128,9,FALSE),"0")</f>
        <v>0</v>
      </c>
      <c r="AU1446" s="9" t="str">
        <f>IFERROR(VLOOKUP($AN1446,'Introduction probability'!$A$1:$L$128,10,FALSE),"0")</f>
        <v>0</v>
      </c>
      <c r="AV1446" s="9" t="str">
        <f>IFERROR(VLOOKUP($AN1446,'Introduction probability'!$A$1:$L$128,11,FALSE),"0")</f>
        <v>0</v>
      </c>
      <c r="AW1446" s="9" t="str">
        <f>IFERROR(VLOOKUP($AN1446,'Introduction probability'!$A$1:$L$128,12,FALSE),"0")</f>
        <v>0</v>
      </c>
      <c r="AY1446" s="2">
        <f t="shared" si="531"/>
        <v>0</v>
      </c>
      <c r="AZ1446" s="2">
        <f t="shared" si="532"/>
        <v>0</v>
      </c>
      <c r="BA1446" s="2">
        <f t="shared" si="545"/>
        <v>0</v>
      </c>
      <c r="BB1446" s="2">
        <f t="shared" si="546"/>
        <v>0</v>
      </c>
      <c r="BC1446" s="2">
        <f t="shared" si="547"/>
        <v>0</v>
      </c>
      <c r="BD1446" s="2">
        <f t="shared" si="548"/>
        <v>0</v>
      </c>
      <c r="BE1446" s="2">
        <f t="shared" si="549"/>
        <v>0</v>
      </c>
      <c r="BF1446" s="2">
        <f t="shared" si="550"/>
        <v>0</v>
      </c>
      <c r="BG1446" s="2">
        <f t="shared" si="551"/>
        <v>0</v>
      </c>
      <c r="BH1446" s="2">
        <f t="shared" si="552"/>
        <v>0</v>
      </c>
    </row>
    <row r="1447" spans="1:60" x14ac:dyDescent="0.25">
      <c r="A1447" s="1" t="s">
        <v>383</v>
      </c>
      <c r="B1447" s="1" t="s">
        <v>384</v>
      </c>
      <c r="C1447" s="1" t="s">
        <v>341</v>
      </c>
      <c r="D1447" s="1" t="s">
        <v>494</v>
      </c>
      <c r="E1447" s="1" t="s">
        <v>142</v>
      </c>
      <c r="F1447" s="1" t="s">
        <v>143</v>
      </c>
      <c r="G1447" s="1" t="s">
        <v>144</v>
      </c>
      <c r="H1447" s="1" t="s">
        <v>17</v>
      </c>
      <c r="I1447" s="1" t="s">
        <v>597</v>
      </c>
      <c r="J1447" s="1" t="s">
        <v>188</v>
      </c>
      <c r="K1447" s="1" t="s">
        <v>16</v>
      </c>
      <c r="L1447" s="1" t="s">
        <v>19</v>
      </c>
      <c r="M1447" s="2" t="str">
        <f t="shared" si="533"/>
        <v>UK9006011</v>
      </c>
      <c r="N1447" s="2" t="str">
        <f t="shared" si="534"/>
        <v>Lindisfarne</v>
      </c>
      <c r="O1447" s="2" t="str">
        <f t="shared" si="535"/>
        <v>SPA</v>
      </c>
      <c r="P1447" s="2" t="str">
        <f t="shared" si="536"/>
        <v>A2.61</v>
      </c>
      <c r="Q1447"/>
      <c r="R1447"/>
      <c r="S1447"/>
      <c r="T1447"/>
      <c r="U1447" s="9">
        <f t="shared" si="537"/>
        <v>0</v>
      </c>
      <c r="V1447" s="9">
        <f t="shared" si="538"/>
        <v>0</v>
      </c>
      <c r="W1447" s="9">
        <f t="shared" si="539"/>
        <v>0</v>
      </c>
      <c r="X1447" s="9">
        <f t="shared" si="540"/>
        <v>0</v>
      </c>
      <c r="Y1447" s="9">
        <f t="shared" si="541"/>
        <v>0</v>
      </c>
      <c r="Z1447" s="9">
        <f t="shared" si="542"/>
        <v>0</v>
      </c>
      <c r="AA1447" s="9">
        <f t="shared" si="543"/>
        <v>0</v>
      </c>
      <c r="AB1447" s="9">
        <f t="shared" si="544"/>
        <v>0</v>
      </c>
      <c r="AN1447" s="10" t="str">
        <f t="shared" si="529"/>
        <v/>
      </c>
      <c r="AO1447" s="10">
        <f t="shared" si="530"/>
        <v>0</v>
      </c>
      <c r="AP1447" s="9" t="str">
        <f>IFERROR(VLOOKUP($AN1447,'Introduction probability'!$A$1:$L$128,5,FALSE),"0")</f>
        <v>0</v>
      </c>
      <c r="AQ1447" s="9" t="str">
        <f>IFERROR(VLOOKUP($AN1447,'Introduction probability'!$A$1:$L$128,6,FALSE),"0")</f>
        <v>0</v>
      </c>
      <c r="AR1447" s="9" t="str">
        <f>IFERROR(VLOOKUP($AN1447,'Introduction probability'!$A$1:$L$128,7,FALSE),"0")</f>
        <v>0</v>
      </c>
      <c r="AS1447" s="9" t="str">
        <f>IFERROR(VLOOKUP($AN1447,'Introduction probability'!$A$1:$L$128,8,FALSE),"0")</f>
        <v>0</v>
      </c>
      <c r="AT1447" s="9" t="str">
        <f>IFERROR(VLOOKUP($AN1447,'Introduction probability'!$A$1:$L$128,9,FALSE),"0")</f>
        <v>0</v>
      </c>
      <c r="AU1447" s="9" t="str">
        <f>IFERROR(VLOOKUP($AN1447,'Introduction probability'!$A$1:$L$128,10,FALSE),"0")</f>
        <v>0</v>
      </c>
      <c r="AV1447" s="9" t="str">
        <f>IFERROR(VLOOKUP($AN1447,'Introduction probability'!$A$1:$L$128,11,FALSE),"0")</f>
        <v>0</v>
      </c>
      <c r="AW1447" s="9" t="str">
        <f>IFERROR(VLOOKUP($AN1447,'Introduction probability'!$A$1:$L$128,12,FALSE),"0")</f>
        <v>0</v>
      </c>
      <c r="AY1447" s="2">
        <f t="shared" si="531"/>
        <v>0</v>
      </c>
      <c r="AZ1447" s="2">
        <f t="shared" si="532"/>
        <v>0</v>
      </c>
      <c r="BA1447" s="2">
        <f t="shared" si="545"/>
        <v>0</v>
      </c>
      <c r="BB1447" s="2">
        <f t="shared" si="546"/>
        <v>0</v>
      </c>
      <c r="BC1447" s="2">
        <f t="shared" si="547"/>
        <v>0</v>
      </c>
      <c r="BD1447" s="2">
        <f t="shared" si="548"/>
        <v>0</v>
      </c>
      <c r="BE1447" s="2">
        <f t="shared" si="549"/>
        <v>0</v>
      </c>
      <c r="BF1447" s="2">
        <f t="shared" si="550"/>
        <v>0</v>
      </c>
      <c r="BG1447" s="2">
        <f t="shared" si="551"/>
        <v>0</v>
      </c>
      <c r="BH1447" s="2">
        <f t="shared" si="552"/>
        <v>0</v>
      </c>
    </row>
    <row r="1448" spans="1:60" x14ac:dyDescent="0.25">
      <c r="A1448" s="1" t="s">
        <v>383</v>
      </c>
      <c r="B1448" s="1" t="s">
        <v>384</v>
      </c>
      <c r="C1448" s="1" t="s">
        <v>341</v>
      </c>
      <c r="D1448" s="1" t="s">
        <v>494</v>
      </c>
      <c r="E1448" s="1" t="s">
        <v>142</v>
      </c>
      <c r="F1448" s="1" t="s">
        <v>143</v>
      </c>
      <c r="G1448" s="1" t="s">
        <v>144</v>
      </c>
      <c r="H1448" s="1" t="s">
        <v>17</v>
      </c>
      <c r="I1448" s="1" t="s">
        <v>543</v>
      </c>
      <c r="J1448" s="1" t="s">
        <v>148</v>
      </c>
      <c r="K1448" s="1" t="s">
        <v>16</v>
      </c>
      <c r="L1448" s="1" t="s">
        <v>146</v>
      </c>
      <c r="M1448" s="2" t="str">
        <f t="shared" si="533"/>
        <v>UK9006011</v>
      </c>
      <c r="N1448" s="2" t="str">
        <f t="shared" si="534"/>
        <v>Lindisfarne</v>
      </c>
      <c r="O1448" s="2" t="str">
        <f t="shared" si="535"/>
        <v>SPA</v>
      </c>
      <c r="P1448" s="2" t="str">
        <f t="shared" si="536"/>
        <v>H1310</v>
      </c>
      <c r="Q1448"/>
      <c r="R1448"/>
      <c r="S1448"/>
      <c r="T1448"/>
      <c r="U1448" s="9">
        <f t="shared" si="537"/>
        <v>0</v>
      </c>
      <c r="V1448" s="9">
        <f t="shared" si="538"/>
        <v>0</v>
      </c>
      <c r="W1448" s="9">
        <f t="shared" si="539"/>
        <v>0</v>
      </c>
      <c r="X1448" s="9">
        <f t="shared" si="540"/>
        <v>0</v>
      </c>
      <c r="Y1448" s="9">
        <f t="shared" si="541"/>
        <v>0</v>
      </c>
      <c r="Z1448" s="9">
        <f t="shared" si="542"/>
        <v>0</v>
      </c>
      <c r="AA1448" s="9">
        <f t="shared" si="543"/>
        <v>0</v>
      </c>
      <c r="AB1448" s="9">
        <f t="shared" si="544"/>
        <v>0</v>
      </c>
      <c r="AN1448" s="10" t="str">
        <f t="shared" si="529"/>
        <v/>
      </c>
      <c r="AO1448" s="10">
        <f t="shared" si="530"/>
        <v>0</v>
      </c>
      <c r="AP1448" s="9" t="str">
        <f>IFERROR(VLOOKUP($AN1448,'Introduction probability'!$A$1:$L$128,5,FALSE),"0")</f>
        <v>0</v>
      </c>
      <c r="AQ1448" s="9" t="str">
        <f>IFERROR(VLOOKUP($AN1448,'Introduction probability'!$A$1:$L$128,6,FALSE),"0")</f>
        <v>0</v>
      </c>
      <c r="AR1448" s="9" t="str">
        <f>IFERROR(VLOOKUP($AN1448,'Introduction probability'!$A$1:$L$128,7,FALSE),"0")</f>
        <v>0</v>
      </c>
      <c r="AS1448" s="9" t="str">
        <f>IFERROR(VLOOKUP($AN1448,'Introduction probability'!$A$1:$L$128,8,FALSE),"0")</f>
        <v>0</v>
      </c>
      <c r="AT1448" s="9" t="str">
        <f>IFERROR(VLOOKUP($AN1448,'Introduction probability'!$A$1:$L$128,9,FALSE),"0")</f>
        <v>0</v>
      </c>
      <c r="AU1448" s="9" t="str">
        <f>IFERROR(VLOOKUP($AN1448,'Introduction probability'!$A$1:$L$128,10,FALSE),"0")</f>
        <v>0</v>
      </c>
      <c r="AV1448" s="9" t="str">
        <f>IFERROR(VLOOKUP($AN1448,'Introduction probability'!$A$1:$L$128,11,FALSE),"0")</f>
        <v>0</v>
      </c>
      <c r="AW1448" s="9" t="str">
        <f>IFERROR(VLOOKUP($AN1448,'Introduction probability'!$A$1:$L$128,12,FALSE),"0")</f>
        <v>0</v>
      </c>
      <c r="AY1448" s="2">
        <f t="shared" si="531"/>
        <v>0</v>
      </c>
      <c r="AZ1448" s="2">
        <f t="shared" si="532"/>
        <v>0</v>
      </c>
      <c r="BA1448" s="2">
        <f t="shared" si="545"/>
        <v>0</v>
      </c>
      <c r="BB1448" s="2">
        <f t="shared" si="546"/>
        <v>0</v>
      </c>
      <c r="BC1448" s="2">
        <f t="shared" si="547"/>
        <v>0</v>
      </c>
      <c r="BD1448" s="2">
        <f t="shared" si="548"/>
        <v>0</v>
      </c>
      <c r="BE1448" s="2">
        <f t="shared" si="549"/>
        <v>0</v>
      </c>
      <c r="BF1448" s="2">
        <f t="shared" si="550"/>
        <v>0</v>
      </c>
      <c r="BG1448" s="2">
        <f t="shared" si="551"/>
        <v>0</v>
      </c>
      <c r="BH1448" s="2">
        <f t="shared" si="552"/>
        <v>0</v>
      </c>
    </row>
    <row r="1449" spans="1:60" x14ac:dyDescent="0.25">
      <c r="A1449" s="1" t="s">
        <v>383</v>
      </c>
      <c r="B1449" s="1" t="s">
        <v>384</v>
      </c>
      <c r="C1449" s="1" t="s">
        <v>341</v>
      </c>
      <c r="D1449" s="1" t="s">
        <v>575</v>
      </c>
      <c r="E1449" s="1" t="s">
        <v>385</v>
      </c>
      <c r="F1449" s="1" t="s">
        <v>386</v>
      </c>
      <c r="G1449" s="1" t="s">
        <v>144</v>
      </c>
      <c r="H1449" s="1" t="s">
        <v>17</v>
      </c>
      <c r="I1449" s="1" t="s">
        <v>590</v>
      </c>
      <c r="J1449" s="1" t="s">
        <v>18</v>
      </c>
      <c r="K1449" s="1" t="s">
        <v>16</v>
      </c>
      <c r="L1449" s="1" t="s">
        <v>19</v>
      </c>
      <c r="M1449" s="2" t="str">
        <f t="shared" si="533"/>
        <v>UK9006011</v>
      </c>
      <c r="N1449" s="2" t="str">
        <f t="shared" si="534"/>
        <v>Lindisfarne</v>
      </c>
      <c r="O1449" s="2" t="str">
        <f t="shared" si="535"/>
        <v>SPA</v>
      </c>
      <c r="P1449" s="2" t="str">
        <f t="shared" si="536"/>
        <v>A4</v>
      </c>
      <c r="Q1449"/>
      <c r="R1449"/>
      <c r="S1449"/>
      <c r="T1449"/>
      <c r="U1449" s="9">
        <f t="shared" si="537"/>
        <v>0</v>
      </c>
      <c r="V1449" s="9">
        <f t="shared" si="538"/>
        <v>0</v>
      </c>
      <c r="W1449" s="9">
        <f t="shared" si="539"/>
        <v>0</v>
      </c>
      <c r="X1449" s="9">
        <f t="shared" si="540"/>
        <v>0</v>
      </c>
      <c r="Y1449" s="9">
        <f t="shared" si="541"/>
        <v>0</v>
      </c>
      <c r="Z1449" s="9">
        <f t="shared" si="542"/>
        <v>0</v>
      </c>
      <c r="AA1449" s="9">
        <f t="shared" si="543"/>
        <v>0</v>
      </c>
      <c r="AB1449" s="9">
        <f t="shared" si="544"/>
        <v>0</v>
      </c>
      <c r="AN1449" s="10" t="str">
        <f t="shared" si="529"/>
        <v/>
      </c>
      <c r="AO1449" s="10">
        <f t="shared" si="530"/>
        <v>0</v>
      </c>
      <c r="AP1449" s="9" t="str">
        <f>IFERROR(VLOOKUP($AN1449,'Introduction probability'!$A$1:$L$128,5,FALSE),"0")</f>
        <v>0</v>
      </c>
      <c r="AQ1449" s="9" t="str">
        <f>IFERROR(VLOOKUP($AN1449,'Introduction probability'!$A$1:$L$128,6,FALSE),"0")</f>
        <v>0</v>
      </c>
      <c r="AR1449" s="9" t="str">
        <f>IFERROR(VLOOKUP($AN1449,'Introduction probability'!$A$1:$L$128,7,FALSE),"0")</f>
        <v>0</v>
      </c>
      <c r="AS1449" s="9" t="str">
        <f>IFERROR(VLOOKUP($AN1449,'Introduction probability'!$A$1:$L$128,8,FALSE),"0")</f>
        <v>0</v>
      </c>
      <c r="AT1449" s="9" t="str">
        <f>IFERROR(VLOOKUP($AN1449,'Introduction probability'!$A$1:$L$128,9,FALSE),"0")</f>
        <v>0</v>
      </c>
      <c r="AU1449" s="9" t="str">
        <f>IFERROR(VLOOKUP($AN1449,'Introduction probability'!$A$1:$L$128,10,FALSE),"0")</f>
        <v>0</v>
      </c>
      <c r="AV1449" s="9" t="str">
        <f>IFERROR(VLOOKUP($AN1449,'Introduction probability'!$A$1:$L$128,11,FALSE),"0")</f>
        <v>0</v>
      </c>
      <c r="AW1449" s="9" t="str">
        <f>IFERROR(VLOOKUP($AN1449,'Introduction probability'!$A$1:$L$128,12,FALSE),"0")</f>
        <v>0</v>
      </c>
      <c r="AY1449" s="2">
        <f t="shared" si="531"/>
        <v>0</v>
      </c>
      <c r="AZ1449" s="2">
        <f t="shared" si="532"/>
        <v>0</v>
      </c>
      <c r="BA1449" s="2">
        <f t="shared" si="545"/>
        <v>0</v>
      </c>
      <c r="BB1449" s="2">
        <f t="shared" si="546"/>
        <v>0</v>
      </c>
      <c r="BC1449" s="2">
        <f t="shared" si="547"/>
        <v>0</v>
      </c>
      <c r="BD1449" s="2">
        <f t="shared" si="548"/>
        <v>0</v>
      </c>
      <c r="BE1449" s="2">
        <f t="shared" si="549"/>
        <v>0</v>
      </c>
      <c r="BF1449" s="2">
        <f t="shared" si="550"/>
        <v>0</v>
      </c>
      <c r="BG1449" s="2">
        <f t="shared" si="551"/>
        <v>0</v>
      </c>
      <c r="BH1449" s="2">
        <f t="shared" si="552"/>
        <v>0</v>
      </c>
    </row>
    <row r="1450" spans="1:60" x14ac:dyDescent="0.25">
      <c r="A1450" s="1" t="s">
        <v>383</v>
      </c>
      <c r="B1450" s="1" t="s">
        <v>384</v>
      </c>
      <c r="C1450" s="1" t="s">
        <v>341</v>
      </c>
      <c r="D1450" s="1" t="s">
        <v>575</v>
      </c>
      <c r="E1450" s="1" t="s">
        <v>385</v>
      </c>
      <c r="F1450" s="1" t="s">
        <v>386</v>
      </c>
      <c r="G1450" s="1" t="s">
        <v>144</v>
      </c>
      <c r="H1450" s="1" t="s">
        <v>17</v>
      </c>
      <c r="I1450" s="1" t="s">
        <v>591</v>
      </c>
      <c r="J1450" s="1" t="s">
        <v>20</v>
      </c>
      <c r="K1450" s="1" t="s">
        <v>16</v>
      </c>
      <c r="L1450" s="1" t="s">
        <v>19</v>
      </c>
      <c r="M1450" s="2" t="str">
        <f t="shared" si="533"/>
        <v>UK9006011</v>
      </c>
      <c r="N1450" s="2" t="str">
        <f t="shared" si="534"/>
        <v>Lindisfarne</v>
      </c>
      <c r="O1450" s="2" t="str">
        <f t="shared" si="535"/>
        <v>SPA</v>
      </c>
      <c r="P1450" s="2" t="str">
        <f t="shared" si="536"/>
        <v>A3</v>
      </c>
      <c r="Q1450"/>
      <c r="R1450"/>
      <c r="S1450"/>
      <c r="T1450"/>
      <c r="U1450" s="9">
        <f t="shared" si="537"/>
        <v>0</v>
      </c>
      <c r="V1450" s="9">
        <f t="shared" si="538"/>
        <v>0</v>
      </c>
      <c r="W1450" s="9">
        <f t="shared" si="539"/>
        <v>0</v>
      </c>
      <c r="X1450" s="9">
        <f t="shared" si="540"/>
        <v>0</v>
      </c>
      <c r="Y1450" s="9">
        <f t="shared" si="541"/>
        <v>0</v>
      </c>
      <c r="Z1450" s="9">
        <f t="shared" si="542"/>
        <v>0</v>
      </c>
      <c r="AA1450" s="9">
        <f t="shared" si="543"/>
        <v>0</v>
      </c>
      <c r="AB1450" s="9">
        <f t="shared" si="544"/>
        <v>0</v>
      </c>
      <c r="AN1450" s="10" t="str">
        <f t="shared" si="529"/>
        <v/>
      </c>
      <c r="AO1450" s="10">
        <f t="shared" si="530"/>
        <v>0</v>
      </c>
      <c r="AP1450" s="9" t="str">
        <f>IFERROR(VLOOKUP($AN1450,'Introduction probability'!$A$1:$L$128,5,FALSE),"0")</f>
        <v>0</v>
      </c>
      <c r="AQ1450" s="9" t="str">
        <f>IFERROR(VLOOKUP($AN1450,'Introduction probability'!$A$1:$L$128,6,FALSE),"0")</f>
        <v>0</v>
      </c>
      <c r="AR1450" s="9" t="str">
        <f>IFERROR(VLOOKUP($AN1450,'Introduction probability'!$A$1:$L$128,7,FALSE),"0")</f>
        <v>0</v>
      </c>
      <c r="AS1450" s="9" t="str">
        <f>IFERROR(VLOOKUP($AN1450,'Introduction probability'!$A$1:$L$128,8,FALSE),"0")</f>
        <v>0</v>
      </c>
      <c r="AT1450" s="9" t="str">
        <f>IFERROR(VLOOKUP($AN1450,'Introduction probability'!$A$1:$L$128,9,FALSE),"0")</f>
        <v>0</v>
      </c>
      <c r="AU1450" s="9" t="str">
        <f>IFERROR(VLOOKUP($AN1450,'Introduction probability'!$A$1:$L$128,10,FALSE),"0")</f>
        <v>0</v>
      </c>
      <c r="AV1450" s="9" t="str">
        <f>IFERROR(VLOOKUP($AN1450,'Introduction probability'!$A$1:$L$128,11,FALSE),"0")</f>
        <v>0</v>
      </c>
      <c r="AW1450" s="9" t="str">
        <f>IFERROR(VLOOKUP($AN1450,'Introduction probability'!$A$1:$L$128,12,FALSE),"0")</f>
        <v>0</v>
      </c>
      <c r="AY1450" s="2">
        <f t="shared" si="531"/>
        <v>0</v>
      </c>
      <c r="AZ1450" s="2">
        <f t="shared" si="532"/>
        <v>0</v>
      </c>
      <c r="BA1450" s="2">
        <f t="shared" si="545"/>
        <v>0</v>
      </c>
      <c r="BB1450" s="2">
        <f t="shared" si="546"/>
        <v>0</v>
      </c>
      <c r="BC1450" s="2">
        <f t="shared" si="547"/>
        <v>0</v>
      </c>
      <c r="BD1450" s="2">
        <f t="shared" si="548"/>
        <v>0</v>
      </c>
      <c r="BE1450" s="2">
        <f t="shared" si="549"/>
        <v>0</v>
      </c>
      <c r="BF1450" s="2">
        <f t="shared" si="550"/>
        <v>0</v>
      </c>
      <c r="BG1450" s="2">
        <f t="shared" si="551"/>
        <v>0</v>
      </c>
      <c r="BH1450" s="2">
        <f t="shared" si="552"/>
        <v>0</v>
      </c>
    </row>
    <row r="1451" spans="1:60" x14ac:dyDescent="0.25">
      <c r="A1451" s="1" t="s">
        <v>383</v>
      </c>
      <c r="B1451" s="1" t="s">
        <v>384</v>
      </c>
      <c r="C1451" s="1" t="s">
        <v>341</v>
      </c>
      <c r="D1451" s="1" t="s">
        <v>575</v>
      </c>
      <c r="E1451" s="1" t="s">
        <v>385</v>
      </c>
      <c r="F1451" s="1" t="s">
        <v>386</v>
      </c>
      <c r="G1451" s="1" t="s">
        <v>144</v>
      </c>
      <c r="H1451" s="1" t="s">
        <v>17</v>
      </c>
      <c r="I1451" s="1" t="s">
        <v>594</v>
      </c>
      <c r="J1451" s="1" t="s">
        <v>154</v>
      </c>
      <c r="K1451" s="1" t="s">
        <v>16</v>
      </c>
      <c r="L1451" s="1" t="s">
        <v>19</v>
      </c>
      <c r="M1451" s="2" t="str">
        <f t="shared" si="533"/>
        <v>UK9006011</v>
      </c>
      <c r="N1451" s="2" t="str">
        <f t="shared" si="534"/>
        <v>Lindisfarne</v>
      </c>
      <c r="O1451" s="2" t="str">
        <f t="shared" si="535"/>
        <v>SPA</v>
      </c>
      <c r="P1451" s="2" t="str">
        <f t="shared" si="536"/>
        <v>SF_SH_5</v>
      </c>
      <c r="Q1451"/>
      <c r="R1451"/>
      <c r="S1451"/>
      <c r="T1451"/>
      <c r="U1451" s="9">
        <f t="shared" si="537"/>
        <v>0</v>
      </c>
      <c r="V1451" s="9">
        <f t="shared" si="538"/>
        <v>0</v>
      </c>
      <c r="W1451" s="9">
        <f t="shared" si="539"/>
        <v>0</v>
      </c>
      <c r="X1451" s="9">
        <f t="shared" si="540"/>
        <v>0</v>
      </c>
      <c r="Y1451" s="9">
        <f t="shared" si="541"/>
        <v>0</v>
      </c>
      <c r="Z1451" s="9">
        <f t="shared" si="542"/>
        <v>0</v>
      </c>
      <c r="AA1451" s="9">
        <f t="shared" si="543"/>
        <v>0</v>
      </c>
      <c r="AB1451" s="9">
        <f t="shared" si="544"/>
        <v>0</v>
      </c>
      <c r="AN1451" s="10" t="str">
        <f t="shared" si="529"/>
        <v/>
      </c>
      <c r="AO1451" s="10">
        <f t="shared" si="530"/>
        <v>0</v>
      </c>
      <c r="AP1451" s="9" t="str">
        <f>IFERROR(VLOOKUP($AN1451,'Introduction probability'!$A$1:$L$128,5,FALSE),"0")</f>
        <v>0</v>
      </c>
      <c r="AQ1451" s="9" t="str">
        <f>IFERROR(VLOOKUP($AN1451,'Introduction probability'!$A$1:$L$128,6,FALSE),"0")</f>
        <v>0</v>
      </c>
      <c r="AR1451" s="9" t="str">
        <f>IFERROR(VLOOKUP($AN1451,'Introduction probability'!$A$1:$L$128,7,FALSE),"0")</f>
        <v>0</v>
      </c>
      <c r="AS1451" s="9" t="str">
        <f>IFERROR(VLOOKUP($AN1451,'Introduction probability'!$A$1:$L$128,8,FALSE),"0")</f>
        <v>0</v>
      </c>
      <c r="AT1451" s="9" t="str">
        <f>IFERROR(VLOOKUP($AN1451,'Introduction probability'!$A$1:$L$128,9,FALSE),"0")</f>
        <v>0</v>
      </c>
      <c r="AU1451" s="9" t="str">
        <f>IFERROR(VLOOKUP($AN1451,'Introduction probability'!$A$1:$L$128,10,FALSE),"0")</f>
        <v>0</v>
      </c>
      <c r="AV1451" s="9" t="str">
        <f>IFERROR(VLOOKUP($AN1451,'Introduction probability'!$A$1:$L$128,11,FALSE),"0")</f>
        <v>0</v>
      </c>
      <c r="AW1451" s="9" t="str">
        <f>IFERROR(VLOOKUP($AN1451,'Introduction probability'!$A$1:$L$128,12,FALSE),"0")</f>
        <v>0</v>
      </c>
      <c r="AY1451" s="2">
        <f t="shared" si="531"/>
        <v>0</v>
      </c>
      <c r="AZ1451" s="2">
        <f t="shared" si="532"/>
        <v>0</v>
      </c>
      <c r="BA1451" s="2">
        <f t="shared" si="545"/>
        <v>0</v>
      </c>
      <c r="BB1451" s="2">
        <f t="shared" si="546"/>
        <v>0</v>
      </c>
      <c r="BC1451" s="2">
        <f t="shared" si="547"/>
        <v>0</v>
      </c>
      <c r="BD1451" s="2">
        <f t="shared" si="548"/>
        <v>0</v>
      </c>
      <c r="BE1451" s="2">
        <f t="shared" si="549"/>
        <v>0</v>
      </c>
      <c r="BF1451" s="2">
        <f t="shared" si="550"/>
        <v>0</v>
      </c>
      <c r="BG1451" s="2">
        <f t="shared" si="551"/>
        <v>0</v>
      </c>
      <c r="BH1451" s="2">
        <f t="shared" si="552"/>
        <v>0</v>
      </c>
    </row>
    <row r="1452" spans="1:60" x14ac:dyDescent="0.25">
      <c r="A1452" s="1" t="s">
        <v>383</v>
      </c>
      <c r="B1452" s="1" t="s">
        <v>384</v>
      </c>
      <c r="C1452" s="1" t="s">
        <v>341</v>
      </c>
      <c r="D1452" s="1" t="s">
        <v>575</v>
      </c>
      <c r="E1452" s="1" t="s">
        <v>385</v>
      </c>
      <c r="F1452" s="1" t="s">
        <v>386</v>
      </c>
      <c r="G1452" s="1" t="s">
        <v>144</v>
      </c>
      <c r="H1452" s="1" t="s">
        <v>17</v>
      </c>
      <c r="I1452" s="1" t="s">
        <v>450</v>
      </c>
      <c r="J1452" s="1" t="s">
        <v>35</v>
      </c>
      <c r="K1452" s="1" t="s">
        <v>16</v>
      </c>
      <c r="L1452" s="1" t="s">
        <v>19</v>
      </c>
      <c r="M1452" s="2" t="str">
        <f t="shared" si="533"/>
        <v>UK9006011</v>
      </c>
      <c r="N1452" s="2" t="str">
        <f t="shared" si="534"/>
        <v>Lindisfarne</v>
      </c>
      <c r="O1452" s="2" t="str">
        <f t="shared" si="535"/>
        <v>SPA</v>
      </c>
      <c r="P1452" s="2" t="str">
        <f t="shared" si="536"/>
        <v>A2.1</v>
      </c>
      <c r="Q1452"/>
      <c r="R1452"/>
      <c r="S1452"/>
      <c r="T1452"/>
      <c r="U1452" s="9">
        <f t="shared" si="537"/>
        <v>0</v>
      </c>
      <c r="V1452" s="9">
        <f t="shared" si="538"/>
        <v>0</v>
      </c>
      <c r="W1452" s="9">
        <f t="shared" si="539"/>
        <v>0</v>
      </c>
      <c r="X1452" s="9">
        <f t="shared" si="540"/>
        <v>0</v>
      </c>
      <c r="Y1452" s="9">
        <f t="shared" si="541"/>
        <v>0</v>
      </c>
      <c r="Z1452" s="9">
        <f t="shared" si="542"/>
        <v>0</v>
      </c>
      <c r="AA1452" s="9">
        <f t="shared" si="543"/>
        <v>0</v>
      </c>
      <c r="AB1452" s="9">
        <f t="shared" si="544"/>
        <v>0</v>
      </c>
      <c r="AN1452" s="10" t="str">
        <f t="shared" si="529"/>
        <v/>
      </c>
      <c r="AO1452" s="10">
        <f t="shared" si="530"/>
        <v>0</v>
      </c>
      <c r="AP1452" s="9" t="str">
        <f>IFERROR(VLOOKUP($AN1452,'Introduction probability'!$A$1:$L$128,5,FALSE),"0")</f>
        <v>0</v>
      </c>
      <c r="AQ1452" s="9" t="str">
        <f>IFERROR(VLOOKUP($AN1452,'Introduction probability'!$A$1:$L$128,6,FALSE),"0")</f>
        <v>0</v>
      </c>
      <c r="AR1452" s="9" t="str">
        <f>IFERROR(VLOOKUP($AN1452,'Introduction probability'!$A$1:$L$128,7,FALSE),"0")</f>
        <v>0</v>
      </c>
      <c r="AS1452" s="9" t="str">
        <f>IFERROR(VLOOKUP($AN1452,'Introduction probability'!$A$1:$L$128,8,FALSE),"0")</f>
        <v>0</v>
      </c>
      <c r="AT1452" s="9" t="str">
        <f>IFERROR(VLOOKUP($AN1452,'Introduction probability'!$A$1:$L$128,9,FALSE),"0")</f>
        <v>0</v>
      </c>
      <c r="AU1452" s="9" t="str">
        <f>IFERROR(VLOOKUP($AN1452,'Introduction probability'!$A$1:$L$128,10,FALSE),"0")</f>
        <v>0</v>
      </c>
      <c r="AV1452" s="9" t="str">
        <f>IFERROR(VLOOKUP($AN1452,'Introduction probability'!$A$1:$L$128,11,FALSE),"0")</f>
        <v>0</v>
      </c>
      <c r="AW1452" s="9" t="str">
        <f>IFERROR(VLOOKUP($AN1452,'Introduction probability'!$A$1:$L$128,12,FALSE),"0")</f>
        <v>0</v>
      </c>
      <c r="AY1452" s="2">
        <f t="shared" si="531"/>
        <v>0</v>
      </c>
      <c r="AZ1452" s="2">
        <f t="shared" si="532"/>
        <v>0</v>
      </c>
      <c r="BA1452" s="2">
        <f t="shared" si="545"/>
        <v>0</v>
      </c>
      <c r="BB1452" s="2">
        <f t="shared" si="546"/>
        <v>0</v>
      </c>
      <c r="BC1452" s="2">
        <f t="shared" si="547"/>
        <v>0</v>
      </c>
      <c r="BD1452" s="2">
        <f t="shared" si="548"/>
        <v>0</v>
      </c>
      <c r="BE1452" s="2">
        <f t="shared" si="549"/>
        <v>0</v>
      </c>
      <c r="BF1452" s="2">
        <f t="shared" si="550"/>
        <v>0</v>
      </c>
      <c r="BG1452" s="2">
        <f t="shared" si="551"/>
        <v>0</v>
      </c>
      <c r="BH1452" s="2">
        <f t="shared" si="552"/>
        <v>0</v>
      </c>
    </row>
    <row r="1453" spans="1:60" x14ac:dyDescent="0.25">
      <c r="A1453" s="1" t="s">
        <v>383</v>
      </c>
      <c r="B1453" s="1" t="s">
        <v>384</v>
      </c>
      <c r="C1453" s="1" t="s">
        <v>341</v>
      </c>
      <c r="D1453" s="1" t="s">
        <v>575</v>
      </c>
      <c r="E1453" s="1" t="s">
        <v>385</v>
      </c>
      <c r="F1453" s="1" t="s">
        <v>386</v>
      </c>
      <c r="G1453" s="1" t="s">
        <v>144</v>
      </c>
      <c r="H1453" s="1" t="s">
        <v>17</v>
      </c>
      <c r="I1453" s="1" t="s">
        <v>459</v>
      </c>
      <c r="J1453" s="1" t="s">
        <v>46</v>
      </c>
      <c r="K1453" s="1" t="s">
        <v>16</v>
      </c>
      <c r="L1453" s="1" t="s">
        <v>19</v>
      </c>
      <c r="M1453" s="2" t="str">
        <f t="shared" si="533"/>
        <v>UK9006011</v>
      </c>
      <c r="N1453" s="2" t="str">
        <f t="shared" si="534"/>
        <v>Lindisfarne</v>
      </c>
      <c r="O1453" s="2" t="str">
        <f t="shared" si="535"/>
        <v>SPA</v>
      </c>
      <c r="P1453" s="2" t="str">
        <f t="shared" si="536"/>
        <v>A2.4</v>
      </c>
      <c r="Q1453"/>
      <c r="R1453"/>
      <c r="S1453"/>
      <c r="T1453"/>
      <c r="U1453" s="9">
        <f t="shared" si="537"/>
        <v>0</v>
      </c>
      <c r="V1453" s="9">
        <f t="shared" si="538"/>
        <v>0</v>
      </c>
      <c r="W1453" s="9">
        <f t="shared" si="539"/>
        <v>0</v>
      </c>
      <c r="X1453" s="9">
        <f t="shared" si="540"/>
        <v>0</v>
      </c>
      <c r="Y1453" s="9">
        <f t="shared" si="541"/>
        <v>0</v>
      </c>
      <c r="Z1453" s="9">
        <f t="shared" si="542"/>
        <v>0</v>
      </c>
      <c r="AA1453" s="9">
        <f t="shared" si="543"/>
        <v>0</v>
      </c>
      <c r="AB1453" s="9">
        <f t="shared" si="544"/>
        <v>0</v>
      </c>
      <c r="AN1453" s="10" t="str">
        <f t="shared" si="529"/>
        <v/>
      </c>
      <c r="AO1453" s="10">
        <f t="shared" si="530"/>
        <v>0</v>
      </c>
      <c r="AP1453" s="9" t="str">
        <f>IFERROR(VLOOKUP($AN1453,'Introduction probability'!$A$1:$L$128,5,FALSE),"0")</f>
        <v>0</v>
      </c>
      <c r="AQ1453" s="9" t="str">
        <f>IFERROR(VLOOKUP($AN1453,'Introduction probability'!$A$1:$L$128,6,FALSE),"0")</f>
        <v>0</v>
      </c>
      <c r="AR1453" s="9" t="str">
        <f>IFERROR(VLOOKUP($AN1453,'Introduction probability'!$A$1:$L$128,7,FALSE),"0")</f>
        <v>0</v>
      </c>
      <c r="AS1453" s="9" t="str">
        <f>IFERROR(VLOOKUP($AN1453,'Introduction probability'!$A$1:$L$128,8,FALSE),"0")</f>
        <v>0</v>
      </c>
      <c r="AT1453" s="9" t="str">
        <f>IFERROR(VLOOKUP($AN1453,'Introduction probability'!$A$1:$L$128,9,FALSE),"0")</f>
        <v>0</v>
      </c>
      <c r="AU1453" s="9" t="str">
        <f>IFERROR(VLOOKUP($AN1453,'Introduction probability'!$A$1:$L$128,10,FALSE),"0")</f>
        <v>0</v>
      </c>
      <c r="AV1453" s="9" t="str">
        <f>IFERROR(VLOOKUP($AN1453,'Introduction probability'!$A$1:$L$128,11,FALSE),"0")</f>
        <v>0</v>
      </c>
      <c r="AW1453" s="9" t="str">
        <f>IFERROR(VLOOKUP($AN1453,'Introduction probability'!$A$1:$L$128,12,FALSE),"0")</f>
        <v>0</v>
      </c>
      <c r="AY1453" s="2">
        <f t="shared" si="531"/>
        <v>0</v>
      </c>
      <c r="AZ1453" s="2">
        <f t="shared" si="532"/>
        <v>0</v>
      </c>
      <c r="BA1453" s="2">
        <f t="shared" si="545"/>
        <v>0</v>
      </c>
      <c r="BB1453" s="2">
        <f t="shared" si="546"/>
        <v>0</v>
      </c>
      <c r="BC1453" s="2">
        <f t="shared" si="547"/>
        <v>0</v>
      </c>
      <c r="BD1453" s="2">
        <f t="shared" si="548"/>
        <v>0</v>
      </c>
      <c r="BE1453" s="2">
        <f t="shared" si="549"/>
        <v>0</v>
      </c>
      <c r="BF1453" s="2">
        <f t="shared" si="550"/>
        <v>0</v>
      </c>
      <c r="BG1453" s="2">
        <f t="shared" si="551"/>
        <v>0</v>
      </c>
      <c r="BH1453" s="2">
        <f t="shared" si="552"/>
        <v>0</v>
      </c>
    </row>
    <row r="1454" spans="1:60" x14ac:dyDescent="0.25">
      <c r="A1454" s="1" t="s">
        <v>383</v>
      </c>
      <c r="B1454" s="1" t="s">
        <v>384</v>
      </c>
      <c r="C1454" s="1" t="s">
        <v>341</v>
      </c>
      <c r="D1454" s="1" t="s">
        <v>575</v>
      </c>
      <c r="E1454" s="1" t="s">
        <v>385</v>
      </c>
      <c r="F1454" s="1" t="s">
        <v>386</v>
      </c>
      <c r="G1454" s="1" t="s">
        <v>144</v>
      </c>
      <c r="H1454" s="1" t="s">
        <v>17</v>
      </c>
      <c r="I1454" s="1" t="s">
        <v>444</v>
      </c>
      <c r="J1454" s="1" t="s">
        <v>27</v>
      </c>
      <c r="K1454" s="1" t="s">
        <v>16</v>
      </c>
      <c r="L1454" s="1" t="s">
        <v>19</v>
      </c>
      <c r="M1454" s="2" t="str">
        <f t="shared" si="533"/>
        <v>UK9006011</v>
      </c>
      <c r="N1454" s="2" t="str">
        <f t="shared" si="534"/>
        <v>Lindisfarne</v>
      </c>
      <c r="O1454" s="2" t="str">
        <f t="shared" si="535"/>
        <v>SPA</v>
      </c>
      <c r="P1454" s="2" t="str">
        <f t="shared" si="536"/>
        <v>A2.3</v>
      </c>
      <c r="Q1454"/>
      <c r="R1454"/>
      <c r="S1454"/>
      <c r="T1454"/>
      <c r="U1454" s="9">
        <f t="shared" si="537"/>
        <v>0</v>
      </c>
      <c r="V1454" s="9">
        <f t="shared" si="538"/>
        <v>0</v>
      </c>
      <c r="W1454" s="9">
        <f t="shared" si="539"/>
        <v>0</v>
      </c>
      <c r="X1454" s="9">
        <f t="shared" si="540"/>
        <v>0</v>
      </c>
      <c r="Y1454" s="9">
        <f t="shared" si="541"/>
        <v>0</v>
      </c>
      <c r="Z1454" s="9">
        <f t="shared" si="542"/>
        <v>0</v>
      </c>
      <c r="AA1454" s="9">
        <f t="shared" si="543"/>
        <v>0</v>
      </c>
      <c r="AB1454" s="9">
        <f t="shared" si="544"/>
        <v>0</v>
      </c>
      <c r="AN1454" s="10" t="str">
        <f t="shared" si="529"/>
        <v/>
      </c>
      <c r="AO1454" s="10">
        <f t="shared" si="530"/>
        <v>0</v>
      </c>
      <c r="AP1454" s="9" t="str">
        <f>IFERROR(VLOOKUP($AN1454,'Introduction probability'!$A$1:$L$128,5,FALSE),"0")</f>
        <v>0</v>
      </c>
      <c r="AQ1454" s="9" t="str">
        <f>IFERROR(VLOOKUP($AN1454,'Introduction probability'!$A$1:$L$128,6,FALSE),"0")</f>
        <v>0</v>
      </c>
      <c r="AR1454" s="9" t="str">
        <f>IFERROR(VLOOKUP($AN1454,'Introduction probability'!$A$1:$L$128,7,FALSE),"0")</f>
        <v>0</v>
      </c>
      <c r="AS1454" s="9" t="str">
        <f>IFERROR(VLOOKUP($AN1454,'Introduction probability'!$A$1:$L$128,8,FALSE),"0")</f>
        <v>0</v>
      </c>
      <c r="AT1454" s="9" t="str">
        <f>IFERROR(VLOOKUP($AN1454,'Introduction probability'!$A$1:$L$128,9,FALSE),"0")</f>
        <v>0</v>
      </c>
      <c r="AU1454" s="9" t="str">
        <f>IFERROR(VLOOKUP($AN1454,'Introduction probability'!$A$1:$L$128,10,FALSE),"0")</f>
        <v>0</v>
      </c>
      <c r="AV1454" s="9" t="str">
        <f>IFERROR(VLOOKUP($AN1454,'Introduction probability'!$A$1:$L$128,11,FALSE),"0")</f>
        <v>0</v>
      </c>
      <c r="AW1454" s="9" t="str">
        <f>IFERROR(VLOOKUP($AN1454,'Introduction probability'!$A$1:$L$128,12,FALSE),"0")</f>
        <v>0</v>
      </c>
      <c r="AY1454" s="2">
        <f t="shared" si="531"/>
        <v>0</v>
      </c>
      <c r="AZ1454" s="2">
        <f t="shared" si="532"/>
        <v>0</v>
      </c>
      <c r="BA1454" s="2">
        <f t="shared" si="545"/>
        <v>0</v>
      </c>
      <c r="BB1454" s="2">
        <f t="shared" si="546"/>
        <v>0</v>
      </c>
      <c r="BC1454" s="2">
        <f t="shared" si="547"/>
        <v>0</v>
      </c>
      <c r="BD1454" s="2">
        <f t="shared" si="548"/>
        <v>0</v>
      </c>
      <c r="BE1454" s="2">
        <f t="shared" si="549"/>
        <v>0</v>
      </c>
      <c r="BF1454" s="2">
        <f t="shared" si="550"/>
        <v>0</v>
      </c>
      <c r="BG1454" s="2">
        <f t="shared" si="551"/>
        <v>0</v>
      </c>
      <c r="BH1454" s="2">
        <f t="shared" si="552"/>
        <v>0</v>
      </c>
    </row>
    <row r="1455" spans="1:60" x14ac:dyDescent="0.25">
      <c r="A1455" s="1" t="s">
        <v>383</v>
      </c>
      <c r="B1455" s="1" t="s">
        <v>384</v>
      </c>
      <c r="C1455" s="1" t="s">
        <v>341</v>
      </c>
      <c r="D1455" s="1" t="s">
        <v>575</v>
      </c>
      <c r="E1455" s="1" t="s">
        <v>385</v>
      </c>
      <c r="F1455" s="1" t="s">
        <v>386</v>
      </c>
      <c r="G1455" s="1" t="s">
        <v>144</v>
      </c>
      <c r="H1455" s="1" t="s">
        <v>17</v>
      </c>
      <c r="I1455" s="1" t="s">
        <v>595</v>
      </c>
      <c r="J1455" s="1" t="s">
        <v>155</v>
      </c>
      <c r="K1455" s="1" t="s">
        <v>16</v>
      </c>
      <c r="L1455" s="1" t="s">
        <v>19</v>
      </c>
      <c r="M1455" s="2" t="str">
        <f t="shared" si="533"/>
        <v>UK9006011</v>
      </c>
      <c r="N1455" s="2" t="str">
        <f t="shared" si="534"/>
        <v>Lindisfarne</v>
      </c>
      <c r="O1455" s="2" t="str">
        <f t="shared" si="535"/>
        <v>SPA</v>
      </c>
      <c r="P1455" s="2" t="str">
        <f t="shared" si="536"/>
        <v>A1</v>
      </c>
      <c r="Q1455"/>
      <c r="R1455"/>
      <c r="S1455"/>
      <c r="T1455"/>
      <c r="U1455" s="9">
        <f t="shared" si="537"/>
        <v>0</v>
      </c>
      <c r="V1455" s="9">
        <f t="shared" si="538"/>
        <v>0</v>
      </c>
      <c r="W1455" s="9">
        <f t="shared" si="539"/>
        <v>0</v>
      </c>
      <c r="X1455" s="9">
        <f t="shared" si="540"/>
        <v>0</v>
      </c>
      <c r="Y1455" s="9">
        <f t="shared" si="541"/>
        <v>0</v>
      </c>
      <c r="Z1455" s="9">
        <f t="shared" si="542"/>
        <v>0</v>
      </c>
      <c r="AA1455" s="9">
        <f t="shared" si="543"/>
        <v>0</v>
      </c>
      <c r="AB1455" s="9">
        <f t="shared" si="544"/>
        <v>0</v>
      </c>
      <c r="AN1455" s="10" t="str">
        <f t="shared" si="529"/>
        <v/>
      </c>
      <c r="AO1455" s="10">
        <f t="shared" si="530"/>
        <v>0</v>
      </c>
      <c r="AP1455" s="9" t="str">
        <f>IFERROR(VLOOKUP($AN1455,'Introduction probability'!$A$1:$L$128,5,FALSE),"0")</f>
        <v>0</v>
      </c>
      <c r="AQ1455" s="9" t="str">
        <f>IFERROR(VLOOKUP($AN1455,'Introduction probability'!$A$1:$L$128,6,FALSE),"0")</f>
        <v>0</v>
      </c>
      <c r="AR1455" s="9" t="str">
        <f>IFERROR(VLOOKUP($AN1455,'Introduction probability'!$A$1:$L$128,7,FALSE),"0")</f>
        <v>0</v>
      </c>
      <c r="AS1455" s="9" t="str">
        <f>IFERROR(VLOOKUP($AN1455,'Introduction probability'!$A$1:$L$128,8,FALSE),"0")</f>
        <v>0</v>
      </c>
      <c r="AT1455" s="9" t="str">
        <f>IFERROR(VLOOKUP($AN1455,'Introduction probability'!$A$1:$L$128,9,FALSE),"0")</f>
        <v>0</v>
      </c>
      <c r="AU1455" s="9" t="str">
        <f>IFERROR(VLOOKUP($AN1455,'Introduction probability'!$A$1:$L$128,10,FALSE),"0")</f>
        <v>0</v>
      </c>
      <c r="AV1455" s="9" t="str">
        <f>IFERROR(VLOOKUP($AN1455,'Introduction probability'!$A$1:$L$128,11,FALSE),"0")</f>
        <v>0</v>
      </c>
      <c r="AW1455" s="9" t="str">
        <f>IFERROR(VLOOKUP($AN1455,'Introduction probability'!$A$1:$L$128,12,FALSE),"0")</f>
        <v>0</v>
      </c>
      <c r="AY1455" s="2">
        <f t="shared" si="531"/>
        <v>0</v>
      </c>
      <c r="AZ1455" s="2">
        <f t="shared" si="532"/>
        <v>0</v>
      </c>
      <c r="BA1455" s="2">
        <f t="shared" si="545"/>
        <v>0</v>
      </c>
      <c r="BB1455" s="2">
        <f t="shared" si="546"/>
        <v>0</v>
      </c>
      <c r="BC1455" s="2">
        <f t="shared" si="547"/>
        <v>0</v>
      </c>
      <c r="BD1455" s="2">
        <f t="shared" si="548"/>
        <v>0</v>
      </c>
      <c r="BE1455" s="2">
        <f t="shared" si="549"/>
        <v>0</v>
      </c>
      <c r="BF1455" s="2">
        <f t="shared" si="550"/>
        <v>0</v>
      </c>
      <c r="BG1455" s="2">
        <f t="shared" si="551"/>
        <v>0</v>
      </c>
      <c r="BH1455" s="2">
        <f t="shared" si="552"/>
        <v>0</v>
      </c>
    </row>
    <row r="1456" spans="1:60" x14ac:dyDescent="0.25">
      <c r="A1456" s="1" t="s">
        <v>383</v>
      </c>
      <c r="B1456" s="1" t="s">
        <v>384</v>
      </c>
      <c r="C1456" s="1" t="s">
        <v>341</v>
      </c>
      <c r="D1456" s="1" t="s">
        <v>575</v>
      </c>
      <c r="E1456" s="1" t="s">
        <v>385</v>
      </c>
      <c r="F1456" s="1" t="s">
        <v>386</v>
      </c>
      <c r="G1456" s="1" t="s">
        <v>144</v>
      </c>
      <c r="H1456" s="1" t="s">
        <v>17</v>
      </c>
      <c r="I1456" s="1" t="s">
        <v>465</v>
      </c>
      <c r="J1456" s="1" t="s">
        <v>56</v>
      </c>
      <c r="K1456" s="1" t="s">
        <v>16</v>
      </c>
      <c r="L1456" s="1" t="s">
        <v>19</v>
      </c>
      <c r="M1456" s="2" t="str">
        <f t="shared" si="533"/>
        <v>UK9006011</v>
      </c>
      <c r="N1456" s="2" t="str">
        <f t="shared" si="534"/>
        <v>Lindisfarne</v>
      </c>
      <c r="O1456" s="2" t="str">
        <f t="shared" si="535"/>
        <v>SPA</v>
      </c>
      <c r="P1456" s="2" t="str">
        <f t="shared" si="536"/>
        <v>A2.2</v>
      </c>
      <c r="Q1456"/>
      <c r="R1456"/>
      <c r="S1456"/>
      <c r="T1456"/>
      <c r="U1456" s="9">
        <f t="shared" si="537"/>
        <v>0</v>
      </c>
      <c r="V1456" s="9">
        <f t="shared" si="538"/>
        <v>0</v>
      </c>
      <c r="W1456" s="9">
        <f t="shared" si="539"/>
        <v>0</v>
      </c>
      <c r="X1456" s="9">
        <f t="shared" si="540"/>
        <v>0</v>
      </c>
      <c r="Y1456" s="9">
        <f t="shared" si="541"/>
        <v>0</v>
      </c>
      <c r="Z1456" s="9">
        <f t="shared" si="542"/>
        <v>0</v>
      </c>
      <c r="AA1456" s="9">
        <f t="shared" si="543"/>
        <v>0</v>
      </c>
      <c r="AB1456" s="9">
        <f t="shared" si="544"/>
        <v>0</v>
      </c>
      <c r="AN1456" s="10" t="str">
        <f t="shared" si="529"/>
        <v/>
      </c>
      <c r="AO1456" s="10">
        <f t="shared" si="530"/>
        <v>0</v>
      </c>
      <c r="AP1456" s="9" t="str">
        <f>IFERROR(VLOOKUP($AN1456,'Introduction probability'!$A$1:$L$128,5,FALSE),"0")</f>
        <v>0</v>
      </c>
      <c r="AQ1456" s="9" t="str">
        <f>IFERROR(VLOOKUP($AN1456,'Introduction probability'!$A$1:$L$128,6,FALSE),"0")</f>
        <v>0</v>
      </c>
      <c r="AR1456" s="9" t="str">
        <f>IFERROR(VLOOKUP($AN1456,'Introduction probability'!$A$1:$L$128,7,FALSE),"0")</f>
        <v>0</v>
      </c>
      <c r="AS1456" s="9" t="str">
        <f>IFERROR(VLOOKUP($AN1456,'Introduction probability'!$A$1:$L$128,8,FALSE),"0")</f>
        <v>0</v>
      </c>
      <c r="AT1456" s="9" t="str">
        <f>IFERROR(VLOOKUP($AN1456,'Introduction probability'!$A$1:$L$128,9,FALSE),"0")</f>
        <v>0</v>
      </c>
      <c r="AU1456" s="9" t="str">
        <f>IFERROR(VLOOKUP($AN1456,'Introduction probability'!$A$1:$L$128,10,FALSE),"0")</f>
        <v>0</v>
      </c>
      <c r="AV1456" s="9" t="str">
        <f>IFERROR(VLOOKUP($AN1456,'Introduction probability'!$A$1:$L$128,11,FALSE),"0")</f>
        <v>0</v>
      </c>
      <c r="AW1456" s="9" t="str">
        <f>IFERROR(VLOOKUP($AN1456,'Introduction probability'!$A$1:$L$128,12,FALSE),"0")</f>
        <v>0</v>
      </c>
      <c r="AY1456" s="2">
        <f t="shared" si="531"/>
        <v>0</v>
      </c>
      <c r="AZ1456" s="2">
        <f t="shared" si="532"/>
        <v>0</v>
      </c>
      <c r="BA1456" s="2">
        <f t="shared" si="545"/>
        <v>0</v>
      </c>
      <c r="BB1456" s="2">
        <f t="shared" si="546"/>
        <v>0</v>
      </c>
      <c r="BC1456" s="2">
        <f t="shared" si="547"/>
        <v>0</v>
      </c>
      <c r="BD1456" s="2">
        <f t="shared" si="548"/>
        <v>0</v>
      </c>
      <c r="BE1456" s="2">
        <f t="shared" si="549"/>
        <v>0</v>
      </c>
      <c r="BF1456" s="2">
        <f t="shared" si="550"/>
        <v>0</v>
      </c>
      <c r="BG1456" s="2">
        <f t="shared" si="551"/>
        <v>0</v>
      </c>
      <c r="BH1456" s="2">
        <f t="shared" si="552"/>
        <v>0</v>
      </c>
    </row>
    <row r="1457" spans="1:60" x14ac:dyDescent="0.25">
      <c r="A1457" s="1" t="s">
        <v>383</v>
      </c>
      <c r="B1457" s="1" t="s">
        <v>384</v>
      </c>
      <c r="C1457" s="1" t="s">
        <v>341</v>
      </c>
      <c r="D1457" s="1" t="s">
        <v>575</v>
      </c>
      <c r="E1457" s="1" t="s">
        <v>385</v>
      </c>
      <c r="F1457" s="1" t="s">
        <v>386</v>
      </c>
      <c r="G1457" s="1" t="s">
        <v>144</v>
      </c>
      <c r="H1457" s="1" t="s">
        <v>17</v>
      </c>
      <c r="I1457" s="1" t="s">
        <v>625</v>
      </c>
      <c r="J1457" s="1" t="s">
        <v>273</v>
      </c>
      <c r="K1457" s="1" t="s">
        <v>16</v>
      </c>
      <c r="L1457" s="1" t="s">
        <v>19</v>
      </c>
      <c r="M1457" s="2" t="str">
        <f t="shared" si="533"/>
        <v>UK9006011</v>
      </c>
      <c r="N1457" s="2" t="str">
        <f t="shared" si="534"/>
        <v>Lindisfarne</v>
      </c>
      <c r="O1457" s="2" t="str">
        <f t="shared" si="535"/>
        <v>SPA</v>
      </c>
      <c r="P1457" s="2" t="str">
        <f t="shared" si="536"/>
        <v>SF_SH_3</v>
      </c>
      <c r="Q1457"/>
      <c r="R1457"/>
      <c r="S1457"/>
      <c r="T1457"/>
      <c r="U1457" s="9">
        <f t="shared" si="537"/>
        <v>0</v>
      </c>
      <c r="V1457" s="9">
        <f t="shared" si="538"/>
        <v>0</v>
      </c>
      <c r="W1457" s="9">
        <f t="shared" si="539"/>
        <v>0</v>
      </c>
      <c r="X1457" s="9">
        <f t="shared" si="540"/>
        <v>0</v>
      </c>
      <c r="Y1457" s="9">
        <f t="shared" si="541"/>
        <v>0</v>
      </c>
      <c r="Z1457" s="9">
        <f t="shared" si="542"/>
        <v>0</v>
      </c>
      <c r="AA1457" s="9">
        <f t="shared" si="543"/>
        <v>0</v>
      </c>
      <c r="AB1457" s="9">
        <f t="shared" si="544"/>
        <v>0</v>
      </c>
      <c r="AN1457" s="10" t="str">
        <f t="shared" si="529"/>
        <v/>
      </c>
      <c r="AO1457" s="10">
        <f t="shared" si="530"/>
        <v>0</v>
      </c>
      <c r="AP1457" s="9" t="str">
        <f>IFERROR(VLOOKUP($AN1457,'Introduction probability'!$A$1:$L$128,5,FALSE),"0")</f>
        <v>0</v>
      </c>
      <c r="AQ1457" s="9" t="str">
        <f>IFERROR(VLOOKUP($AN1457,'Introduction probability'!$A$1:$L$128,6,FALSE),"0")</f>
        <v>0</v>
      </c>
      <c r="AR1457" s="9" t="str">
        <f>IFERROR(VLOOKUP($AN1457,'Introduction probability'!$A$1:$L$128,7,FALSE),"0")</f>
        <v>0</v>
      </c>
      <c r="AS1457" s="9" t="str">
        <f>IFERROR(VLOOKUP($AN1457,'Introduction probability'!$A$1:$L$128,8,FALSE),"0")</f>
        <v>0</v>
      </c>
      <c r="AT1457" s="9" t="str">
        <f>IFERROR(VLOOKUP($AN1457,'Introduction probability'!$A$1:$L$128,9,FALSE),"0")</f>
        <v>0</v>
      </c>
      <c r="AU1457" s="9" t="str">
        <f>IFERROR(VLOOKUP($AN1457,'Introduction probability'!$A$1:$L$128,10,FALSE),"0")</f>
        <v>0</v>
      </c>
      <c r="AV1457" s="9" t="str">
        <f>IFERROR(VLOOKUP($AN1457,'Introduction probability'!$A$1:$L$128,11,FALSE),"0")</f>
        <v>0</v>
      </c>
      <c r="AW1457" s="9" t="str">
        <f>IFERROR(VLOOKUP($AN1457,'Introduction probability'!$A$1:$L$128,12,FALSE),"0")</f>
        <v>0</v>
      </c>
      <c r="AY1457" s="2">
        <f t="shared" si="531"/>
        <v>0</v>
      </c>
      <c r="AZ1457" s="2">
        <f t="shared" si="532"/>
        <v>0</v>
      </c>
      <c r="BA1457" s="2">
        <f t="shared" si="545"/>
        <v>0</v>
      </c>
      <c r="BB1457" s="2">
        <f t="shared" si="546"/>
        <v>0</v>
      </c>
      <c r="BC1457" s="2">
        <f t="shared" si="547"/>
        <v>0</v>
      </c>
      <c r="BD1457" s="2">
        <f t="shared" si="548"/>
        <v>0</v>
      </c>
      <c r="BE1457" s="2">
        <f t="shared" si="549"/>
        <v>0</v>
      </c>
      <c r="BF1457" s="2">
        <f t="shared" si="550"/>
        <v>0</v>
      </c>
      <c r="BG1457" s="2">
        <f t="shared" si="551"/>
        <v>0</v>
      </c>
      <c r="BH1457" s="2">
        <f t="shared" si="552"/>
        <v>0</v>
      </c>
    </row>
    <row r="1458" spans="1:60" x14ac:dyDescent="0.25">
      <c r="A1458" s="1" t="s">
        <v>383</v>
      </c>
      <c r="B1458" s="1" t="s">
        <v>384</v>
      </c>
      <c r="C1458" s="1" t="s">
        <v>341</v>
      </c>
      <c r="D1458" s="1" t="s">
        <v>575</v>
      </c>
      <c r="E1458" s="1" t="s">
        <v>385</v>
      </c>
      <c r="F1458" s="1" t="s">
        <v>386</v>
      </c>
      <c r="G1458" s="1" t="s">
        <v>144</v>
      </c>
      <c r="H1458" s="1" t="s">
        <v>17</v>
      </c>
      <c r="I1458" s="1" t="s">
        <v>626</v>
      </c>
      <c r="J1458" s="1" t="s">
        <v>290</v>
      </c>
      <c r="K1458" s="1" t="s">
        <v>16</v>
      </c>
      <c r="L1458" s="1" t="s">
        <v>19</v>
      </c>
      <c r="M1458" s="2" t="str">
        <f t="shared" si="533"/>
        <v>UK9006011</v>
      </c>
      <c r="N1458" s="2" t="str">
        <f t="shared" si="534"/>
        <v>Lindisfarne</v>
      </c>
      <c r="O1458" s="2" t="str">
        <f t="shared" si="535"/>
        <v>SPA</v>
      </c>
      <c r="P1458" s="2" t="str">
        <f t="shared" si="536"/>
        <v>SF_SH_6</v>
      </c>
      <c r="Q1458"/>
      <c r="R1458"/>
      <c r="S1458"/>
      <c r="T1458"/>
      <c r="U1458" s="9">
        <f t="shared" si="537"/>
        <v>0</v>
      </c>
      <c r="V1458" s="9">
        <f t="shared" si="538"/>
        <v>0</v>
      </c>
      <c r="W1458" s="9">
        <f t="shared" si="539"/>
        <v>0</v>
      </c>
      <c r="X1458" s="9">
        <f t="shared" si="540"/>
        <v>0</v>
      </c>
      <c r="Y1458" s="9">
        <f t="shared" si="541"/>
        <v>0</v>
      </c>
      <c r="Z1458" s="9">
        <f t="shared" si="542"/>
        <v>0</v>
      </c>
      <c r="AA1458" s="9">
        <f t="shared" si="543"/>
        <v>0</v>
      </c>
      <c r="AB1458" s="9">
        <f t="shared" si="544"/>
        <v>0</v>
      </c>
      <c r="AN1458" s="10" t="str">
        <f t="shared" si="529"/>
        <v/>
      </c>
      <c r="AO1458" s="10">
        <f t="shared" si="530"/>
        <v>0</v>
      </c>
      <c r="AP1458" s="9" t="str">
        <f>IFERROR(VLOOKUP($AN1458,'Introduction probability'!$A$1:$L$128,5,FALSE),"0")</f>
        <v>0</v>
      </c>
      <c r="AQ1458" s="9" t="str">
        <f>IFERROR(VLOOKUP($AN1458,'Introduction probability'!$A$1:$L$128,6,FALSE),"0")</f>
        <v>0</v>
      </c>
      <c r="AR1458" s="9" t="str">
        <f>IFERROR(VLOOKUP($AN1458,'Introduction probability'!$A$1:$L$128,7,FALSE),"0")</f>
        <v>0</v>
      </c>
      <c r="AS1458" s="9" t="str">
        <f>IFERROR(VLOOKUP($AN1458,'Introduction probability'!$A$1:$L$128,8,FALSE),"0")</f>
        <v>0</v>
      </c>
      <c r="AT1458" s="9" t="str">
        <f>IFERROR(VLOOKUP($AN1458,'Introduction probability'!$A$1:$L$128,9,FALSE),"0")</f>
        <v>0</v>
      </c>
      <c r="AU1458" s="9" t="str">
        <f>IFERROR(VLOOKUP($AN1458,'Introduction probability'!$A$1:$L$128,10,FALSE),"0")</f>
        <v>0</v>
      </c>
      <c r="AV1458" s="9" t="str">
        <f>IFERROR(VLOOKUP($AN1458,'Introduction probability'!$A$1:$L$128,11,FALSE),"0")</f>
        <v>0</v>
      </c>
      <c r="AW1458" s="9" t="str">
        <f>IFERROR(VLOOKUP($AN1458,'Introduction probability'!$A$1:$L$128,12,FALSE),"0")</f>
        <v>0</v>
      </c>
      <c r="AY1458" s="2">
        <f t="shared" si="531"/>
        <v>0</v>
      </c>
      <c r="AZ1458" s="2">
        <f t="shared" si="532"/>
        <v>0</v>
      </c>
      <c r="BA1458" s="2">
        <f t="shared" si="545"/>
        <v>0</v>
      </c>
      <c r="BB1458" s="2">
        <f t="shared" si="546"/>
        <v>0</v>
      </c>
      <c r="BC1458" s="2">
        <f t="shared" si="547"/>
        <v>0</v>
      </c>
      <c r="BD1458" s="2">
        <f t="shared" si="548"/>
        <v>0</v>
      </c>
      <c r="BE1458" s="2">
        <f t="shared" si="549"/>
        <v>0</v>
      </c>
      <c r="BF1458" s="2">
        <f t="shared" si="550"/>
        <v>0</v>
      </c>
      <c r="BG1458" s="2">
        <f t="shared" si="551"/>
        <v>0</v>
      </c>
      <c r="BH1458" s="2">
        <f t="shared" si="552"/>
        <v>0</v>
      </c>
    </row>
    <row r="1459" spans="1:60" x14ac:dyDescent="0.25">
      <c r="A1459" s="1" t="s">
        <v>383</v>
      </c>
      <c r="B1459" s="1" t="s">
        <v>384</v>
      </c>
      <c r="C1459" s="1" t="s">
        <v>341</v>
      </c>
      <c r="D1459" s="1" t="s">
        <v>575</v>
      </c>
      <c r="E1459" s="1" t="s">
        <v>385</v>
      </c>
      <c r="F1459" s="1" t="s">
        <v>386</v>
      </c>
      <c r="G1459" s="1" t="s">
        <v>144</v>
      </c>
      <c r="H1459" s="1" t="s">
        <v>17</v>
      </c>
      <c r="I1459" s="1" t="s">
        <v>472</v>
      </c>
      <c r="J1459" s="1" t="s">
        <v>65</v>
      </c>
      <c r="K1459" s="1" t="s">
        <v>16</v>
      </c>
      <c r="L1459" s="1" t="s">
        <v>19</v>
      </c>
      <c r="M1459" s="2" t="str">
        <f t="shared" si="533"/>
        <v>UK9006011</v>
      </c>
      <c r="N1459" s="2" t="str">
        <f t="shared" si="534"/>
        <v>Lindisfarne</v>
      </c>
      <c r="O1459" s="2" t="str">
        <f t="shared" si="535"/>
        <v>SPA</v>
      </c>
      <c r="P1459" s="2" t="str">
        <f t="shared" si="536"/>
        <v>A5.1</v>
      </c>
      <c r="Q1459"/>
      <c r="R1459"/>
      <c r="S1459"/>
      <c r="T1459"/>
      <c r="U1459" s="9">
        <f t="shared" si="537"/>
        <v>0</v>
      </c>
      <c r="V1459" s="9">
        <f t="shared" si="538"/>
        <v>0</v>
      </c>
      <c r="W1459" s="9">
        <f t="shared" si="539"/>
        <v>0</v>
      </c>
      <c r="X1459" s="9">
        <f t="shared" si="540"/>
        <v>0</v>
      </c>
      <c r="Y1459" s="9">
        <f t="shared" si="541"/>
        <v>0</v>
      </c>
      <c r="Z1459" s="9">
        <f t="shared" si="542"/>
        <v>0</v>
      </c>
      <c r="AA1459" s="9">
        <f t="shared" si="543"/>
        <v>0</v>
      </c>
      <c r="AB1459" s="9">
        <f t="shared" si="544"/>
        <v>0</v>
      </c>
      <c r="AN1459" s="10" t="str">
        <f t="shared" si="529"/>
        <v/>
      </c>
      <c r="AO1459" s="10">
        <f t="shared" si="530"/>
        <v>0</v>
      </c>
      <c r="AP1459" s="9" t="str">
        <f>IFERROR(VLOOKUP($AN1459,'Introduction probability'!$A$1:$L$128,5,FALSE),"0")</f>
        <v>0</v>
      </c>
      <c r="AQ1459" s="9" t="str">
        <f>IFERROR(VLOOKUP($AN1459,'Introduction probability'!$A$1:$L$128,6,FALSE),"0")</f>
        <v>0</v>
      </c>
      <c r="AR1459" s="9" t="str">
        <f>IFERROR(VLOOKUP($AN1459,'Introduction probability'!$A$1:$L$128,7,FALSE),"0")</f>
        <v>0</v>
      </c>
      <c r="AS1459" s="9" t="str">
        <f>IFERROR(VLOOKUP($AN1459,'Introduction probability'!$A$1:$L$128,8,FALSE),"0")</f>
        <v>0</v>
      </c>
      <c r="AT1459" s="9" t="str">
        <f>IFERROR(VLOOKUP($AN1459,'Introduction probability'!$A$1:$L$128,9,FALSE),"0")</f>
        <v>0</v>
      </c>
      <c r="AU1459" s="9" t="str">
        <f>IFERROR(VLOOKUP($AN1459,'Introduction probability'!$A$1:$L$128,10,FALSE),"0")</f>
        <v>0</v>
      </c>
      <c r="AV1459" s="9" t="str">
        <f>IFERROR(VLOOKUP($AN1459,'Introduction probability'!$A$1:$L$128,11,FALSE),"0")</f>
        <v>0</v>
      </c>
      <c r="AW1459" s="9" t="str">
        <f>IFERROR(VLOOKUP($AN1459,'Introduction probability'!$A$1:$L$128,12,FALSE),"0")</f>
        <v>0</v>
      </c>
      <c r="AY1459" s="2">
        <f t="shared" si="531"/>
        <v>0</v>
      </c>
      <c r="AZ1459" s="2">
        <f t="shared" si="532"/>
        <v>0</v>
      </c>
      <c r="BA1459" s="2">
        <f t="shared" si="545"/>
        <v>0</v>
      </c>
      <c r="BB1459" s="2">
        <f t="shared" si="546"/>
        <v>0</v>
      </c>
      <c r="BC1459" s="2">
        <f t="shared" si="547"/>
        <v>0</v>
      </c>
      <c r="BD1459" s="2">
        <f t="shared" si="548"/>
        <v>0</v>
      </c>
      <c r="BE1459" s="2">
        <f t="shared" si="549"/>
        <v>0</v>
      </c>
      <c r="BF1459" s="2">
        <f t="shared" si="550"/>
        <v>0</v>
      </c>
      <c r="BG1459" s="2">
        <f t="shared" si="551"/>
        <v>0</v>
      </c>
      <c r="BH1459" s="2">
        <f t="shared" si="552"/>
        <v>0</v>
      </c>
    </row>
    <row r="1460" spans="1:60" x14ac:dyDescent="0.25">
      <c r="A1460" s="1" t="s">
        <v>383</v>
      </c>
      <c r="B1460" s="1" t="s">
        <v>384</v>
      </c>
      <c r="C1460" s="1" t="s">
        <v>341</v>
      </c>
      <c r="D1460" s="1" t="s">
        <v>575</v>
      </c>
      <c r="E1460" s="1" t="s">
        <v>385</v>
      </c>
      <c r="F1460" s="1" t="s">
        <v>386</v>
      </c>
      <c r="G1460" s="1" t="s">
        <v>144</v>
      </c>
      <c r="H1460" s="1" t="s">
        <v>17</v>
      </c>
      <c r="I1460" s="1" t="s">
        <v>455</v>
      </c>
      <c r="J1460" s="1" t="s">
        <v>40</v>
      </c>
      <c r="K1460" s="1" t="s">
        <v>16</v>
      </c>
      <c r="L1460" s="1" t="s">
        <v>19</v>
      </c>
      <c r="M1460" s="2" t="str">
        <f t="shared" si="533"/>
        <v>UK9006011</v>
      </c>
      <c r="N1460" s="2" t="str">
        <f t="shared" si="534"/>
        <v>Lindisfarne</v>
      </c>
      <c r="O1460" s="2" t="str">
        <f t="shared" si="535"/>
        <v>SPA</v>
      </c>
      <c r="P1460" s="2" t="str">
        <f t="shared" si="536"/>
        <v>A5.4</v>
      </c>
      <c r="Q1460"/>
      <c r="R1460"/>
      <c r="S1460"/>
      <c r="T1460"/>
      <c r="U1460" s="9">
        <f t="shared" si="537"/>
        <v>0</v>
      </c>
      <c r="V1460" s="9">
        <f t="shared" si="538"/>
        <v>0</v>
      </c>
      <c r="W1460" s="9">
        <f t="shared" si="539"/>
        <v>0</v>
      </c>
      <c r="X1460" s="9">
        <f t="shared" si="540"/>
        <v>0</v>
      </c>
      <c r="Y1460" s="9">
        <f t="shared" si="541"/>
        <v>0</v>
      </c>
      <c r="Z1460" s="9">
        <f t="shared" si="542"/>
        <v>0</v>
      </c>
      <c r="AA1460" s="9">
        <f t="shared" si="543"/>
        <v>0</v>
      </c>
      <c r="AB1460" s="9">
        <f t="shared" si="544"/>
        <v>0</v>
      </c>
      <c r="AN1460" s="10" t="str">
        <f t="shared" si="529"/>
        <v/>
      </c>
      <c r="AO1460" s="10">
        <f t="shared" si="530"/>
        <v>0</v>
      </c>
      <c r="AP1460" s="9" t="str">
        <f>IFERROR(VLOOKUP($AN1460,'Introduction probability'!$A$1:$L$128,5,FALSE),"0")</f>
        <v>0</v>
      </c>
      <c r="AQ1460" s="9" t="str">
        <f>IFERROR(VLOOKUP($AN1460,'Introduction probability'!$A$1:$L$128,6,FALSE),"0")</f>
        <v>0</v>
      </c>
      <c r="AR1460" s="9" t="str">
        <f>IFERROR(VLOOKUP($AN1460,'Introduction probability'!$A$1:$L$128,7,FALSE),"0")</f>
        <v>0</v>
      </c>
      <c r="AS1460" s="9" t="str">
        <f>IFERROR(VLOOKUP($AN1460,'Introduction probability'!$A$1:$L$128,8,FALSE),"0")</f>
        <v>0</v>
      </c>
      <c r="AT1460" s="9" t="str">
        <f>IFERROR(VLOOKUP($AN1460,'Introduction probability'!$A$1:$L$128,9,FALSE),"0")</f>
        <v>0</v>
      </c>
      <c r="AU1460" s="9" t="str">
        <f>IFERROR(VLOOKUP($AN1460,'Introduction probability'!$A$1:$L$128,10,FALSE),"0")</f>
        <v>0</v>
      </c>
      <c r="AV1460" s="9" t="str">
        <f>IFERROR(VLOOKUP($AN1460,'Introduction probability'!$A$1:$L$128,11,FALSE),"0")</f>
        <v>0</v>
      </c>
      <c r="AW1460" s="9" t="str">
        <f>IFERROR(VLOOKUP($AN1460,'Introduction probability'!$A$1:$L$128,12,FALSE),"0")</f>
        <v>0</v>
      </c>
      <c r="AY1460" s="2">
        <f t="shared" si="531"/>
        <v>0</v>
      </c>
      <c r="AZ1460" s="2">
        <f t="shared" si="532"/>
        <v>0</v>
      </c>
      <c r="BA1460" s="2">
        <f t="shared" si="545"/>
        <v>0</v>
      </c>
      <c r="BB1460" s="2">
        <f t="shared" si="546"/>
        <v>0</v>
      </c>
      <c r="BC1460" s="2">
        <f t="shared" si="547"/>
        <v>0</v>
      </c>
      <c r="BD1460" s="2">
        <f t="shared" si="548"/>
        <v>0</v>
      </c>
      <c r="BE1460" s="2">
        <f t="shared" si="549"/>
        <v>0</v>
      </c>
      <c r="BF1460" s="2">
        <f t="shared" si="550"/>
        <v>0</v>
      </c>
      <c r="BG1460" s="2">
        <f t="shared" si="551"/>
        <v>0</v>
      </c>
      <c r="BH1460" s="2">
        <f t="shared" si="552"/>
        <v>0</v>
      </c>
    </row>
    <row r="1461" spans="1:60" x14ac:dyDescent="0.25">
      <c r="A1461" s="1" t="s">
        <v>383</v>
      </c>
      <c r="B1461" s="1" t="s">
        <v>384</v>
      </c>
      <c r="C1461" s="1" t="s">
        <v>341</v>
      </c>
      <c r="D1461" s="1" t="s">
        <v>575</v>
      </c>
      <c r="E1461" s="1" t="s">
        <v>385</v>
      </c>
      <c r="F1461" s="1" t="s">
        <v>386</v>
      </c>
      <c r="G1461" s="1" t="s">
        <v>144</v>
      </c>
      <c r="H1461" s="1" t="s">
        <v>17</v>
      </c>
      <c r="I1461" s="1" t="s">
        <v>456</v>
      </c>
      <c r="J1461" s="1" t="s">
        <v>41</v>
      </c>
      <c r="K1461" s="1" t="s">
        <v>16</v>
      </c>
      <c r="L1461" s="1" t="s">
        <v>19</v>
      </c>
      <c r="M1461" s="2" t="str">
        <f t="shared" si="533"/>
        <v>UK9006011</v>
      </c>
      <c r="N1461" s="2" t="str">
        <f t="shared" si="534"/>
        <v>Lindisfarne</v>
      </c>
      <c r="O1461" s="2" t="str">
        <f t="shared" si="535"/>
        <v>SPA</v>
      </c>
      <c r="P1461" s="2" t="str">
        <f t="shared" si="536"/>
        <v>A5.3</v>
      </c>
      <c r="Q1461"/>
      <c r="R1461"/>
      <c r="S1461"/>
      <c r="T1461"/>
      <c r="U1461" s="9">
        <f t="shared" si="537"/>
        <v>0</v>
      </c>
      <c r="V1461" s="9">
        <f t="shared" si="538"/>
        <v>0</v>
      </c>
      <c r="W1461" s="9">
        <f t="shared" si="539"/>
        <v>0</v>
      </c>
      <c r="X1461" s="9">
        <f t="shared" si="540"/>
        <v>0</v>
      </c>
      <c r="Y1461" s="9">
        <f t="shared" si="541"/>
        <v>0</v>
      </c>
      <c r="Z1461" s="9">
        <f t="shared" si="542"/>
        <v>0</v>
      </c>
      <c r="AA1461" s="9">
        <f t="shared" si="543"/>
        <v>0</v>
      </c>
      <c r="AB1461" s="9">
        <f t="shared" si="544"/>
        <v>0</v>
      </c>
      <c r="AN1461" s="10" t="str">
        <f t="shared" si="529"/>
        <v/>
      </c>
      <c r="AO1461" s="10">
        <f t="shared" si="530"/>
        <v>0</v>
      </c>
      <c r="AP1461" s="9" t="str">
        <f>IFERROR(VLOOKUP($AN1461,'Introduction probability'!$A$1:$L$128,5,FALSE),"0")</f>
        <v>0</v>
      </c>
      <c r="AQ1461" s="9" t="str">
        <f>IFERROR(VLOOKUP($AN1461,'Introduction probability'!$A$1:$L$128,6,FALSE),"0")</f>
        <v>0</v>
      </c>
      <c r="AR1461" s="9" t="str">
        <f>IFERROR(VLOOKUP($AN1461,'Introduction probability'!$A$1:$L$128,7,FALSE),"0")</f>
        <v>0</v>
      </c>
      <c r="AS1461" s="9" t="str">
        <f>IFERROR(VLOOKUP($AN1461,'Introduction probability'!$A$1:$L$128,8,FALSE),"0")</f>
        <v>0</v>
      </c>
      <c r="AT1461" s="9" t="str">
        <f>IFERROR(VLOOKUP($AN1461,'Introduction probability'!$A$1:$L$128,9,FALSE),"0")</f>
        <v>0</v>
      </c>
      <c r="AU1461" s="9" t="str">
        <f>IFERROR(VLOOKUP($AN1461,'Introduction probability'!$A$1:$L$128,10,FALSE),"0")</f>
        <v>0</v>
      </c>
      <c r="AV1461" s="9" t="str">
        <f>IFERROR(VLOOKUP($AN1461,'Introduction probability'!$A$1:$L$128,11,FALSE),"0")</f>
        <v>0</v>
      </c>
      <c r="AW1461" s="9" t="str">
        <f>IFERROR(VLOOKUP($AN1461,'Introduction probability'!$A$1:$L$128,12,FALSE),"0")</f>
        <v>0</v>
      </c>
      <c r="AY1461" s="2">
        <f t="shared" si="531"/>
        <v>0</v>
      </c>
      <c r="AZ1461" s="2">
        <f t="shared" si="532"/>
        <v>0</v>
      </c>
      <c r="BA1461" s="2">
        <f t="shared" si="545"/>
        <v>0</v>
      </c>
      <c r="BB1461" s="2">
        <f t="shared" si="546"/>
        <v>0</v>
      </c>
      <c r="BC1461" s="2">
        <f t="shared" si="547"/>
        <v>0</v>
      </c>
      <c r="BD1461" s="2">
        <f t="shared" si="548"/>
        <v>0</v>
      </c>
      <c r="BE1461" s="2">
        <f t="shared" si="549"/>
        <v>0</v>
      </c>
      <c r="BF1461" s="2">
        <f t="shared" si="550"/>
        <v>0</v>
      </c>
      <c r="BG1461" s="2">
        <f t="shared" si="551"/>
        <v>0</v>
      </c>
      <c r="BH1461" s="2">
        <f t="shared" si="552"/>
        <v>0</v>
      </c>
    </row>
    <row r="1462" spans="1:60" x14ac:dyDescent="0.25">
      <c r="A1462" s="1" t="s">
        <v>383</v>
      </c>
      <c r="B1462" s="1" t="s">
        <v>384</v>
      </c>
      <c r="C1462" s="1" t="s">
        <v>341</v>
      </c>
      <c r="D1462" s="1" t="s">
        <v>575</v>
      </c>
      <c r="E1462" s="1" t="s">
        <v>385</v>
      </c>
      <c r="F1462" s="1" t="s">
        <v>386</v>
      </c>
      <c r="G1462" s="1" t="s">
        <v>144</v>
      </c>
      <c r="H1462" s="1" t="s">
        <v>17</v>
      </c>
      <c r="I1462" s="1" t="s">
        <v>457</v>
      </c>
      <c r="J1462" s="1" t="s">
        <v>42</v>
      </c>
      <c r="K1462" s="1" t="s">
        <v>16</v>
      </c>
      <c r="L1462" s="1" t="s">
        <v>19</v>
      </c>
      <c r="M1462" s="2" t="str">
        <f t="shared" si="533"/>
        <v>UK9006011</v>
      </c>
      <c r="N1462" s="2" t="str">
        <f t="shared" si="534"/>
        <v>Lindisfarne</v>
      </c>
      <c r="O1462" s="2" t="str">
        <f t="shared" si="535"/>
        <v>SPA</v>
      </c>
      <c r="P1462" s="2" t="str">
        <f t="shared" si="536"/>
        <v>A5.2</v>
      </c>
      <c r="Q1462"/>
      <c r="R1462"/>
      <c r="S1462"/>
      <c r="T1462"/>
      <c r="U1462" s="9">
        <f t="shared" si="537"/>
        <v>0</v>
      </c>
      <c r="V1462" s="9">
        <f t="shared" si="538"/>
        <v>0</v>
      </c>
      <c r="W1462" s="9">
        <f t="shared" si="539"/>
        <v>0</v>
      </c>
      <c r="X1462" s="9">
        <f t="shared" si="540"/>
        <v>0</v>
      </c>
      <c r="Y1462" s="9">
        <f t="shared" si="541"/>
        <v>0</v>
      </c>
      <c r="Z1462" s="9">
        <f t="shared" si="542"/>
        <v>0</v>
      </c>
      <c r="AA1462" s="9">
        <f t="shared" si="543"/>
        <v>0</v>
      </c>
      <c r="AB1462" s="9">
        <f t="shared" si="544"/>
        <v>0</v>
      </c>
      <c r="AN1462" s="10" t="str">
        <f t="shared" si="529"/>
        <v/>
      </c>
      <c r="AO1462" s="10">
        <f t="shared" si="530"/>
        <v>0</v>
      </c>
      <c r="AP1462" s="9" t="str">
        <f>IFERROR(VLOOKUP($AN1462,'Introduction probability'!$A$1:$L$128,5,FALSE),"0")</f>
        <v>0</v>
      </c>
      <c r="AQ1462" s="9" t="str">
        <f>IFERROR(VLOOKUP($AN1462,'Introduction probability'!$A$1:$L$128,6,FALSE),"0")</f>
        <v>0</v>
      </c>
      <c r="AR1462" s="9" t="str">
        <f>IFERROR(VLOOKUP($AN1462,'Introduction probability'!$A$1:$L$128,7,FALSE),"0")</f>
        <v>0</v>
      </c>
      <c r="AS1462" s="9" t="str">
        <f>IFERROR(VLOOKUP($AN1462,'Introduction probability'!$A$1:$L$128,8,FALSE),"0")</f>
        <v>0</v>
      </c>
      <c r="AT1462" s="9" t="str">
        <f>IFERROR(VLOOKUP($AN1462,'Introduction probability'!$A$1:$L$128,9,FALSE),"0")</f>
        <v>0</v>
      </c>
      <c r="AU1462" s="9" t="str">
        <f>IFERROR(VLOOKUP($AN1462,'Introduction probability'!$A$1:$L$128,10,FALSE),"0")</f>
        <v>0</v>
      </c>
      <c r="AV1462" s="9" t="str">
        <f>IFERROR(VLOOKUP($AN1462,'Introduction probability'!$A$1:$L$128,11,FALSE),"0")</f>
        <v>0</v>
      </c>
      <c r="AW1462" s="9" t="str">
        <f>IFERROR(VLOOKUP($AN1462,'Introduction probability'!$A$1:$L$128,12,FALSE),"0")</f>
        <v>0</v>
      </c>
      <c r="AY1462" s="2">
        <f t="shared" si="531"/>
        <v>0</v>
      </c>
      <c r="AZ1462" s="2">
        <f t="shared" si="532"/>
        <v>0</v>
      </c>
      <c r="BA1462" s="2">
        <f t="shared" si="545"/>
        <v>0</v>
      </c>
      <c r="BB1462" s="2">
        <f t="shared" si="546"/>
        <v>0</v>
      </c>
      <c r="BC1462" s="2">
        <f t="shared" si="547"/>
        <v>0</v>
      </c>
      <c r="BD1462" s="2">
        <f t="shared" si="548"/>
        <v>0</v>
      </c>
      <c r="BE1462" s="2">
        <f t="shared" si="549"/>
        <v>0</v>
      </c>
      <c r="BF1462" s="2">
        <f t="shared" si="550"/>
        <v>0</v>
      </c>
      <c r="BG1462" s="2">
        <f t="shared" si="551"/>
        <v>0</v>
      </c>
      <c r="BH1462" s="2">
        <f t="shared" si="552"/>
        <v>0</v>
      </c>
    </row>
    <row r="1463" spans="1:60" x14ac:dyDescent="0.25">
      <c r="A1463" s="1" t="s">
        <v>383</v>
      </c>
      <c r="B1463" s="1" t="s">
        <v>384</v>
      </c>
      <c r="C1463" s="1" t="s">
        <v>341</v>
      </c>
      <c r="D1463" s="1" t="s">
        <v>575</v>
      </c>
      <c r="E1463" s="1" t="s">
        <v>385</v>
      </c>
      <c r="F1463" s="1" t="s">
        <v>386</v>
      </c>
      <c r="G1463" s="1" t="s">
        <v>144</v>
      </c>
      <c r="H1463" s="1" t="s">
        <v>17</v>
      </c>
      <c r="I1463" s="1" t="s">
        <v>592</v>
      </c>
      <c r="J1463" s="1" t="s">
        <v>21</v>
      </c>
      <c r="K1463" s="1" t="s">
        <v>16</v>
      </c>
      <c r="L1463" s="1" t="s">
        <v>19</v>
      </c>
      <c r="M1463" s="2" t="str">
        <f t="shared" si="533"/>
        <v>UK9006011</v>
      </c>
      <c r="N1463" s="2" t="str">
        <f t="shared" si="534"/>
        <v>Lindisfarne</v>
      </c>
      <c r="O1463" s="2" t="str">
        <f t="shared" si="535"/>
        <v>SPA</v>
      </c>
      <c r="P1463" s="2" t="str">
        <f t="shared" si="536"/>
        <v>SF_SH_4</v>
      </c>
      <c r="Q1463"/>
      <c r="R1463"/>
      <c r="S1463"/>
      <c r="T1463"/>
      <c r="U1463" s="9">
        <f t="shared" si="537"/>
        <v>0</v>
      </c>
      <c r="V1463" s="9">
        <f t="shared" si="538"/>
        <v>0</v>
      </c>
      <c r="W1463" s="9">
        <f t="shared" si="539"/>
        <v>0</v>
      </c>
      <c r="X1463" s="9">
        <f t="shared" si="540"/>
        <v>0</v>
      </c>
      <c r="Y1463" s="9">
        <f t="shared" si="541"/>
        <v>0</v>
      </c>
      <c r="Z1463" s="9">
        <f t="shared" si="542"/>
        <v>0</v>
      </c>
      <c r="AA1463" s="9">
        <f t="shared" si="543"/>
        <v>0</v>
      </c>
      <c r="AB1463" s="9">
        <f t="shared" si="544"/>
        <v>0</v>
      </c>
      <c r="AN1463" s="10" t="str">
        <f t="shared" si="529"/>
        <v/>
      </c>
      <c r="AO1463" s="10">
        <f t="shared" si="530"/>
        <v>0</v>
      </c>
      <c r="AP1463" s="9" t="str">
        <f>IFERROR(VLOOKUP($AN1463,'Introduction probability'!$A$1:$L$128,5,FALSE),"0")</f>
        <v>0</v>
      </c>
      <c r="AQ1463" s="9" t="str">
        <f>IFERROR(VLOOKUP($AN1463,'Introduction probability'!$A$1:$L$128,6,FALSE),"0")</f>
        <v>0</v>
      </c>
      <c r="AR1463" s="9" t="str">
        <f>IFERROR(VLOOKUP($AN1463,'Introduction probability'!$A$1:$L$128,7,FALSE),"0")</f>
        <v>0</v>
      </c>
      <c r="AS1463" s="9" t="str">
        <f>IFERROR(VLOOKUP($AN1463,'Introduction probability'!$A$1:$L$128,8,FALSE),"0")</f>
        <v>0</v>
      </c>
      <c r="AT1463" s="9" t="str">
        <f>IFERROR(VLOOKUP($AN1463,'Introduction probability'!$A$1:$L$128,9,FALSE),"0")</f>
        <v>0</v>
      </c>
      <c r="AU1463" s="9" t="str">
        <f>IFERROR(VLOOKUP($AN1463,'Introduction probability'!$A$1:$L$128,10,FALSE),"0")</f>
        <v>0</v>
      </c>
      <c r="AV1463" s="9" t="str">
        <f>IFERROR(VLOOKUP($AN1463,'Introduction probability'!$A$1:$L$128,11,FALSE),"0")</f>
        <v>0</v>
      </c>
      <c r="AW1463" s="9" t="str">
        <f>IFERROR(VLOOKUP($AN1463,'Introduction probability'!$A$1:$L$128,12,FALSE),"0")</f>
        <v>0</v>
      </c>
      <c r="AY1463" s="2">
        <f t="shared" si="531"/>
        <v>0</v>
      </c>
      <c r="AZ1463" s="2">
        <f t="shared" si="532"/>
        <v>0</v>
      </c>
      <c r="BA1463" s="2">
        <f t="shared" si="545"/>
        <v>0</v>
      </c>
      <c r="BB1463" s="2">
        <f t="shared" si="546"/>
        <v>0</v>
      </c>
      <c r="BC1463" s="2">
        <f t="shared" si="547"/>
        <v>0</v>
      </c>
      <c r="BD1463" s="2">
        <f t="shared" si="548"/>
        <v>0</v>
      </c>
      <c r="BE1463" s="2">
        <f t="shared" si="549"/>
        <v>0</v>
      </c>
      <c r="BF1463" s="2">
        <f t="shared" si="550"/>
        <v>0</v>
      </c>
      <c r="BG1463" s="2">
        <f t="shared" si="551"/>
        <v>0</v>
      </c>
      <c r="BH1463" s="2">
        <f t="shared" si="552"/>
        <v>0</v>
      </c>
    </row>
    <row r="1464" spans="1:60" x14ac:dyDescent="0.25">
      <c r="A1464" s="1" t="s">
        <v>383</v>
      </c>
      <c r="B1464" s="1" t="s">
        <v>384</v>
      </c>
      <c r="C1464" s="1" t="s">
        <v>341</v>
      </c>
      <c r="D1464" s="1" t="s">
        <v>575</v>
      </c>
      <c r="E1464" s="1" t="s">
        <v>385</v>
      </c>
      <c r="F1464" s="1" t="s">
        <v>386</v>
      </c>
      <c r="G1464" s="1" t="s">
        <v>144</v>
      </c>
      <c r="H1464" s="1" t="s">
        <v>17</v>
      </c>
      <c r="I1464" s="1" t="s">
        <v>593</v>
      </c>
      <c r="J1464" s="1" t="s">
        <v>151</v>
      </c>
      <c r="K1464" s="1" t="s">
        <v>16</v>
      </c>
      <c r="L1464" s="1" t="s">
        <v>146</v>
      </c>
      <c r="M1464" s="2" t="str">
        <f t="shared" si="533"/>
        <v>UK9006011</v>
      </c>
      <c r="N1464" s="2" t="str">
        <f t="shared" si="534"/>
        <v>Lindisfarne</v>
      </c>
      <c r="O1464" s="2" t="str">
        <f t="shared" si="535"/>
        <v>SPA</v>
      </c>
      <c r="P1464" s="2" t="str">
        <f t="shared" si="536"/>
        <v>SH_3</v>
      </c>
      <c r="Q1464"/>
      <c r="R1464"/>
      <c r="S1464"/>
      <c r="T1464"/>
      <c r="U1464" s="9">
        <f t="shared" si="537"/>
        <v>0</v>
      </c>
      <c r="V1464" s="9">
        <f t="shared" si="538"/>
        <v>0</v>
      </c>
      <c r="W1464" s="9">
        <f t="shared" si="539"/>
        <v>0</v>
      </c>
      <c r="X1464" s="9">
        <f t="shared" si="540"/>
        <v>0</v>
      </c>
      <c r="Y1464" s="9">
        <f t="shared" si="541"/>
        <v>0</v>
      </c>
      <c r="Z1464" s="9">
        <f t="shared" si="542"/>
        <v>0</v>
      </c>
      <c r="AA1464" s="9">
        <f t="shared" si="543"/>
        <v>0</v>
      </c>
      <c r="AB1464" s="9">
        <f t="shared" si="544"/>
        <v>0</v>
      </c>
      <c r="AN1464" s="10" t="str">
        <f t="shared" si="529"/>
        <v/>
      </c>
      <c r="AO1464" s="10">
        <f t="shared" si="530"/>
        <v>0</v>
      </c>
      <c r="AP1464" s="9" t="str">
        <f>IFERROR(VLOOKUP($AN1464,'Introduction probability'!$A$1:$L$128,5,FALSE),"0")</f>
        <v>0</v>
      </c>
      <c r="AQ1464" s="9" t="str">
        <f>IFERROR(VLOOKUP($AN1464,'Introduction probability'!$A$1:$L$128,6,FALSE),"0")</f>
        <v>0</v>
      </c>
      <c r="AR1464" s="9" t="str">
        <f>IFERROR(VLOOKUP($AN1464,'Introduction probability'!$A$1:$L$128,7,FALSE),"0")</f>
        <v>0</v>
      </c>
      <c r="AS1464" s="9" t="str">
        <f>IFERROR(VLOOKUP($AN1464,'Introduction probability'!$A$1:$L$128,8,FALSE),"0")</f>
        <v>0</v>
      </c>
      <c r="AT1464" s="9" t="str">
        <f>IFERROR(VLOOKUP($AN1464,'Introduction probability'!$A$1:$L$128,9,FALSE),"0")</f>
        <v>0</v>
      </c>
      <c r="AU1464" s="9" t="str">
        <f>IFERROR(VLOOKUP($AN1464,'Introduction probability'!$A$1:$L$128,10,FALSE),"0")</f>
        <v>0</v>
      </c>
      <c r="AV1464" s="9" t="str">
        <f>IFERROR(VLOOKUP($AN1464,'Introduction probability'!$A$1:$L$128,11,FALSE),"0")</f>
        <v>0</v>
      </c>
      <c r="AW1464" s="9" t="str">
        <f>IFERROR(VLOOKUP($AN1464,'Introduction probability'!$A$1:$L$128,12,FALSE),"0")</f>
        <v>0</v>
      </c>
      <c r="AY1464" s="2">
        <f t="shared" si="531"/>
        <v>0</v>
      </c>
      <c r="AZ1464" s="2">
        <f t="shared" si="532"/>
        <v>0</v>
      </c>
      <c r="BA1464" s="2">
        <f t="shared" si="545"/>
        <v>0</v>
      </c>
      <c r="BB1464" s="2">
        <f t="shared" si="546"/>
        <v>0</v>
      </c>
      <c r="BC1464" s="2">
        <f t="shared" si="547"/>
        <v>0</v>
      </c>
      <c r="BD1464" s="2">
        <f t="shared" si="548"/>
        <v>0</v>
      </c>
      <c r="BE1464" s="2">
        <f t="shared" si="549"/>
        <v>0</v>
      </c>
      <c r="BF1464" s="2">
        <f t="shared" si="550"/>
        <v>0</v>
      </c>
      <c r="BG1464" s="2">
        <f t="shared" si="551"/>
        <v>0</v>
      </c>
      <c r="BH1464" s="2">
        <f t="shared" si="552"/>
        <v>0</v>
      </c>
    </row>
    <row r="1465" spans="1:60" x14ac:dyDescent="0.25">
      <c r="A1465" s="1" t="s">
        <v>383</v>
      </c>
      <c r="B1465" s="1" t="s">
        <v>384</v>
      </c>
      <c r="C1465" s="1" t="s">
        <v>341</v>
      </c>
      <c r="D1465" s="1" t="s">
        <v>510</v>
      </c>
      <c r="E1465" s="1" t="s">
        <v>195</v>
      </c>
      <c r="F1465" s="1" t="s">
        <v>196</v>
      </c>
      <c r="G1465" s="1" t="s">
        <v>144</v>
      </c>
      <c r="H1465" s="1" t="s">
        <v>17</v>
      </c>
      <c r="I1465" s="1" t="s">
        <v>535</v>
      </c>
      <c r="J1465" s="1" t="s">
        <v>257</v>
      </c>
      <c r="K1465" s="1" t="s">
        <v>16</v>
      </c>
      <c r="L1465" s="1" t="s">
        <v>146</v>
      </c>
      <c r="M1465" s="2" t="str">
        <f t="shared" si="533"/>
        <v>UK9006011</v>
      </c>
      <c r="N1465" s="2" t="str">
        <f t="shared" si="534"/>
        <v>Lindisfarne</v>
      </c>
      <c r="O1465" s="2" t="str">
        <f t="shared" si="535"/>
        <v>SPA</v>
      </c>
      <c r="P1465" s="2" t="str">
        <f t="shared" si="536"/>
        <v>H1210</v>
      </c>
      <c r="Q1465"/>
      <c r="R1465"/>
      <c r="S1465"/>
      <c r="T1465"/>
      <c r="U1465" s="9">
        <f t="shared" si="537"/>
        <v>0</v>
      </c>
      <c r="V1465" s="9">
        <f t="shared" si="538"/>
        <v>0</v>
      </c>
      <c r="W1465" s="9">
        <f t="shared" si="539"/>
        <v>0</v>
      </c>
      <c r="X1465" s="9">
        <f t="shared" si="540"/>
        <v>0</v>
      </c>
      <c r="Y1465" s="9">
        <f t="shared" si="541"/>
        <v>0</v>
      </c>
      <c r="Z1465" s="9">
        <f t="shared" si="542"/>
        <v>0</v>
      </c>
      <c r="AA1465" s="9">
        <f t="shared" si="543"/>
        <v>0</v>
      </c>
      <c r="AB1465" s="9">
        <f t="shared" si="544"/>
        <v>0</v>
      </c>
      <c r="AN1465" s="10" t="str">
        <f t="shared" si="529"/>
        <v/>
      </c>
      <c r="AO1465" s="10">
        <f t="shared" si="530"/>
        <v>0</v>
      </c>
      <c r="AP1465" s="9" t="str">
        <f>IFERROR(VLOOKUP($AN1465,'Introduction probability'!$A$1:$L$128,5,FALSE),"0")</f>
        <v>0</v>
      </c>
      <c r="AQ1465" s="9" t="str">
        <f>IFERROR(VLOOKUP($AN1465,'Introduction probability'!$A$1:$L$128,6,FALSE),"0")</f>
        <v>0</v>
      </c>
      <c r="AR1465" s="9" t="str">
        <f>IFERROR(VLOOKUP($AN1465,'Introduction probability'!$A$1:$L$128,7,FALSE),"0")</f>
        <v>0</v>
      </c>
      <c r="AS1465" s="9" t="str">
        <f>IFERROR(VLOOKUP($AN1465,'Introduction probability'!$A$1:$L$128,8,FALSE),"0")</f>
        <v>0</v>
      </c>
      <c r="AT1465" s="9" t="str">
        <f>IFERROR(VLOOKUP($AN1465,'Introduction probability'!$A$1:$L$128,9,FALSE),"0")</f>
        <v>0</v>
      </c>
      <c r="AU1465" s="9" t="str">
        <f>IFERROR(VLOOKUP($AN1465,'Introduction probability'!$A$1:$L$128,10,FALSE),"0")</f>
        <v>0</v>
      </c>
      <c r="AV1465" s="9" t="str">
        <f>IFERROR(VLOOKUP($AN1465,'Introduction probability'!$A$1:$L$128,11,FALSE),"0")</f>
        <v>0</v>
      </c>
      <c r="AW1465" s="9" t="str">
        <f>IFERROR(VLOOKUP($AN1465,'Introduction probability'!$A$1:$L$128,12,FALSE),"0")</f>
        <v>0</v>
      </c>
      <c r="AY1465" s="2">
        <f t="shared" si="531"/>
        <v>0</v>
      </c>
      <c r="AZ1465" s="2">
        <f t="shared" si="532"/>
        <v>0</v>
      </c>
      <c r="BA1465" s="2">
        <f t="shared" si="545"/>
        <v>0</v>
      </c>
      <c r="BB1465" s="2">
        <f t="shared" si="546"/>
        <v>0</v>
      </c>
      <c r="BC1465" s="2">
        <f t="shared" si="547"/>
        <v>0</v>
      </c>
      <c r="BD1465" s="2">
        <f t="shared" si="548"/>
        <v>0</v>
      </c>
      <c r="BE1465" s="2">
        <f t="shared" si="549"/>
        <v>0</v>
      </c>
      <c r="BF1465" s="2">
        <f t="shared" si="550"/>
        <v>0</v>
      </c>
      <c r="BG1465" s="2">
        <f t="shared" si="551"/>
        <v>0</v>
      </c>
      <c r="BH1465" s="2">
        <f t="shared" si="552"/>
        <v>0</v>
      </c>
    </row>
    <row r="1466" spans="1:60" x14ac:dyDescent="0.25">
      <c r="A1466" s="1" t="s">
        <v>383</v>
      </c>
      <c r="B1466" s="1" t="s">
        <v>384</v>
      </c>
      <c r="C1466" s="1" t="s">
        <v>341</v>
      </c>
      <c r="D1466" s="1" t="s">
        <v>510</v>
      </c>
      <c r="E1466" s="1" t="s">
        <v>195</v>
      </c>
      <c r="F1466" s="1" t="s">
        <v>196</v>
      </c>
      <c r="G1466" s="1" t="s">
        <v>144</v>
      </c>
      <c r="H1466" s="1" t="s">
        <v>17</v>
      </c>
      <c r="I1466" s="1" t="s">
        <v>530</v>
      </c>
      <c r="J1466" s="1" t="s">
        <v>145</v>
      </c>
      <c r="K1466" s="1" t="s">
        <v>16</v>
      </c>
      <c r="L1466" s="1" t="s">
        <v>146</v>
      </c>
      <c r="M1466" s="2" t="str">
        <f t="shared" si="533"/>
        <v>UK9006011</v>
      </c>
      <c r="N1466" s="2" t="str">
        <f t="shared" si="534"/>
        <v>Lindisfarne</v>
      </c>
      <c r="O1466" s="2" t="str">
        <f t="shared" si="535"/>
        <v>SPA</v>
      </c>
      <c r="P1466" s="2" t="str">
        <f t="shared" si="536"/>
        <v>H1330</v>
      </c>
      <c r="Q1466"/>
      <c r="R1466"/>
      <c r="S1466"/>
      <c r="T1466"/>
      <c r="U1466" s="9">
        <f t="shared" si="537"/>
        <v>0</v>
      </c>
      <c r="V1466" s="9">
        <f t="shared" si="538"/>
        <v>0</v>
      </c>
      <c r="W1466" s="9">
        <f t="shared" si="539"/>
        <v>0</v>
      </c>
      <c r="X1466" s="9">
        <f t="shared" si="540"/>
        <v>0</v>
      </c>
      <c r="Y1466" s="9">
        <f t="shared" si="541"/>
        <v>0</v>
      </c>
      <c r="Z1466" s="9">
        <f t="shared" si="542"/>
        <v>0</v>
      </c>
      <c r="AA1466" s="9">
        <f t="shared" si="543"/>
        <v>0</v>
      </c>
      <c r="AB1466" s="9">
        <f t="shared" si="544"/>
        <v>0</v>
      </c>
      <c r="AN1466" s="10" t="str">
        <f t="shared" si="529"/>
        <v/>
      </c>
      <c r="AO1466" s="10">
        <f t="shared" si="530"/>
        <v>0</v>
      </c>
      <c r="AP1466" s="9" t="str">
        <f>IFERROR(VLOOKUP($AN1466,'Introduction probability'!$A$1:$L$128,5,FALSE),"0")</f>
        <v>0</v>
      </c>
      <c r="AQ1466" s="9" t="str">
        <f>IFERROR(VLOOKUP($AN1466,'Introduction probability'!$A$1:$L$128,6,FALSE),"0")</f>
        <v>0</v>
      </c>
      <c r="AR1466" s="9" t="str">
        <f>IFERROR(VLOOKUP($AN1466,'Introduction probability'!$A$1:$L$128,7,FALSE),"0")</f>
        <v>0</v>
      </c>
      <c r="AS1466" s="9" t="str">
        <f>IFERROR(VLOOKUP($AN1466,'Introduction probability'!$A$1:$L$128,8,FALSE),"0")</f>
        <v>0</v>
      </c>
      <c r="AT1466" s="9" t="str">
        <f>IFERROR(VLOOKUP($AN1466,'Introduction probability'!$A$1:$L$128,9,FALSE),"0")</f>
        <v>0</v>
      </c>
      <c r="AU1466" s="9" t="str">
        <f>IFERROR(VLOOKUP($AN1466,'Introduction probability'!$A$1:$L$128,10,FALSE),"0")</f>
        <v>0</v>
      </c>
      <c r="AV1466" s="9" t="str">
        <f>IFERROR(VLOOKUP($AN1466,'Introduction probability'!$A$1:$L$128,11,FALSE),"0")</f>
        <v>0</v>
      </c>
      <c r="AW1466" s="9" t="str">
        <f>IFERROR(VLOOKUP($AN1466,'Introduction probability'!$A$1:$L$128,12,FALSE),"0")</f>
        <v>0</v>
      </c>
      <c r="AY1466" s="2">
        <f t="shared" si="531"/>
        <v>0</v>
      </c>
      <c r="AZ1466" s="2">
        <f t="shared" si="532"/>
        <v>0</v>
      </c>
      <c r="BA1466" s="2">
        <f t="shared" si="545"/>
        <v>0</v>
      </c>
      <c r="BB1466" s="2">
        <f t="shared" si="546"/>
        <v>0</v>
      </c>
      <c r="BC1466" s="2">
        <f t="shared" si="547"/>
        <v>0</v>
      </c>
      <c r="BD1466" s="2">
        <f t="shared" si="548"/>
        <v>0</v>
      </c>
      <c r="BE1466" s="2">
        <f t="shared" si="549"/>
        <v>0</v>
      </c>
      <c r="BF1466" s="2">
        <f t="shared" si="550"/>
        <v>0</v>
      </c>
      <c r="BG1466" s="2">
        <f t="shared" si="551"/>
        <v>0</v>
      </c>
      <c r="BH1466" s="2">
        <f t="shared" si="552"/>
        <v>0</v>
      </c>
    </row>
    <row r="1467" spans="1:60" x14ac:dyDescent="0.25">
      <c r="A1467" s="1" t="s">
        <v>383</v>
      </c>
      <c r="B1467" s="1" t="s">
        <v>384</v>
      </c>
      <c r="C1467" s="1" t="s">
        <v>341</v>
      </c>
      <c r="D1467" s="1" t="s">
        <v>510</v>
      </c>
      <c r="E1467" s="1" t="s">
        <v>195</v>
      </c>
      <c r="F1467" s="1" t="s">
        <v>196</v>
      </c>
      <c r="G1467" s="1" t="s">
        <v>144</v>
      </c>
      <c r="H1467" s="1" t="s">
        <v>17</v>
      </c>
      <c r="I1467" s="1" t="s">
        <v>536</v>
      </c>
      <c r="J1467" s="1" t="s">
        <v>147</v>
      </c>
      <c r="K1467" s="1" t="s">
        <v>16</v>
      </c>
      <c r="L1467" s="1" t="s">
        <v>146</v>
      </c>
      <c r="M1467" s="2" t="str">
        <f t="shared" si="533"/>
        <v>UK9006011</v>
      </c>
      <c r="N1467" s="2" t="str">
        <f t="shared" si="534"/>
        <v>Lindisfarne</v>
      </c>
      <c r="O1467" s="2" t="str">
        <f t="shared" si="535"/>
        <v>SPA</v>
      </c>
      <c r="P1467" s="2" t="str">
        <f t="shared" si="536"/>
        <v>H1150</v>
      </c>
      <c r="Q1467"/>
      <c r="R1467"/>
      <c r="S1467"/>
      <c r="T1467"/>
      <c r="U1467" s="9">
        <f t="shared" si="537"/>
        <v>0</v>
      </c>
      <c r="V1467" s="9">
        <f t="shared" si="538"/>
        <v>0</v>
      </c>
      <c r="W1467" s="9">
        <f t="shared" si="539"/>
        <v>0</v>
      </c>
      <c r="X1467" s="9">
        <f t="shared" si="540"/>
        <v>0</v>
      </c>
      <c r="Y1467" s="9">
        <f t="shared" si="541"/>
        <v>0</v>
      </c>
      <c r="Z1467" s="9">
        <f t="shared" si="542"/>
        <v>0</v>
      </c>
      <c r="AA1467" s="9">
        <f t="shared" si="543"/>
        <v>0</v>
      </c>
      <c r="AB1467" s="9">
        <f t="shared" si="544"/>
        <v>0</v>
      </c>
      <c r="AN1467" s="10" t="str">
        <f t="shared" si="529"/>
        <v/>
      </c>
      <c r="AO1467" s="10">
        <f t="shared" si="530"/>
        <v>0</v>
      </c>
      <c r="AP1467" s="9" t="str">
        <f>IFERROR(VLOOKUP($AN1467,'Introduction probability'!$A$1:$L$128,5,FALSE),"0")</f>
        <v>0</v>
      </c>
      <c r="AQ1467" s="9" t="str">
        <f>IFERROR(VLOOKUP($AN1467,'Introduction probability'!$A$1:$L$128,6,FALSE),"0")</f>
        <v>0</v>
      </c>
      <c r="AR1467" s="9" t="str">
        <f>IFERROR(VLOOKUP($AN1467,'Introduction probability'!$A$1:$L$128,7,FALSE),"0")</f>
        <v>0</v>
      </c>
      <c r="AS1467" s="9" t="str">
        <f>IFERROR(VLOOKUP($AN1467,'Introduction probability'!$A$1:$L$128,8,FALSE),"0")</f>
        <v>0</v>
      </c>
      <c r="AT1467" s="9" t="str">
        <f>IFERROR(VLOOKUP($AN1467,'Introduction probability'!$A$1:$L$128,9,FALSE),"0")</f>
        <v>0</v>
      </c>
      <c r="AU1467" s="9" t="str">
        <f>IFERROR(VLOOKUP($AN1467,'Introduction probability'!$A$1:$L$128,10,FALSE),"0")</f>
        <v>0</v>
      </c>
      <c r="AV1467" s="9" t="str">
        <f>IFERROR(VLOOKUP($AN1467,'Introduction probability'!$A$1:$L$128,11,FALSE),"0")</f>
        <v>0</v>
      </c>
      <c r="AW1467" s="9" t="str">
        <f>IFERROR(VLOOKUP($AN1467,'Introduction probability'!$A$1:$L$128,12,FALSE),"0")</f>
        <v>0</v>
      </c>
      <c r="AY1467" s="2">
        <f t="shared" si="531"/>
        <v>0</v>
      </c>
      <c r="AZ1467" s="2">
        <f t="shared" si="532"/>
        <v>0</v>
      </c>
      <c r="BA1467" s="2">
        <f t="shared" si="545"/>
        <v>0</v>
      </c>
      <c r="BB1467" s="2">
        <f t="shared" si="546"/>
        <v>0</v>
      </c>
      <c r="BC1467" s="2">
        <f t="shared" si="547"/>
        <v>0</v>
      </c>
      <c r="BD1467" s="2">
        <f t="shared" si="548"/>
        <v>0</v>
      </c>
      <c r="BE1467" s="2">
        <f t="shared" si="549"/>
        <v>0</v>
      </c>
      <c r="BF1467" s="2">
        <f t="shared" si="550"/>
        <v>0</v>
      </c>
      <c r="BG1467" s="2">
        <f t="shared" si="551"/>
        <v>0</v>
      </c>
      <c r="BH1467" s="2">
        <f t="shared" si="552"/>
        <v>0</v>
      </c>
    </row>
    <row r="1468" spans="1:60" x14ac:dyDescent="0.25">
      <c r="A1468" s="1" t="s">
        <v>383</v>
      </c>
      <c r="B1468" s="1" t="s">
        <v>384</v>
      </c>
      <c r="C1468" s="1" t="s">
        <v>341</v>
      </c>
      <c r="D1468" s="1" t="s">
        <v>510</v>
      </c>
      <c r="E1468" s="1" t="s">
        <v>195</v>
      </c>
      <c r="F1468" s="1" t="s">
        <v>196</v>
      </c>
      <c r="G1468" s="1" t="s">
        <v>144</v>
      </c>
      <c r="H1468" s="1" t="s">
        <v>17</v>
      </c>
      <c r="I1468" s="1" t="s">
        <v>596</v>
      </c>
      <c r="J1468" s="1" t="s">
        <v>187</v>
      </c>
      <c r="K1468" s="1" t="s">
        <v>16</v>
      </c>
      <c r="L1468" s="1" t="s">
        <v>146</v>
      </c>
      <c r="M1468" s="2" t="str">
        <f t="shared" si="533"/>
        <v>UK9006011</v>
      </c>
      <c r="N1468" s="2" t="str">
        <f t="shared" si="534"/>
        <v>Lindisfarne</v>
      </c>
      <c r="O1468" s="2" t="str">
        <f t="shared" si="535"/>
        <v>SPA</v>
      </c>
      <c r="P1468" s="2" t="str">
        <f t="shared" si="536"/>
        <v>SH_2</v>
      </c>
      <c r="Q1468"/>
      <c r="R1468"/>
      <c r="S1468"/>
      <c r="T1468"/>
      <c r="U1468" s="9">
        <f t="shared" si="537"/>
        <v>0</v>
      </c>
      <c r="V1468" s="9">
        <f t="shared" si="538"/>
        <v>0</v>
      </c>
      <c r="W1468" s="9">
        <f t="shared" si="539"/>
        <v>0</v>
      </c>
      <c r="X1468" s="9">
        <f t="shared" si="540"/>
        <v>0</v>
      </c>
      <c r="Y1468" s="9">
        <f t="shared" si="541"/>
        <v>0</v>
      </c>
      <c r="Z1468" s="9">
        <f t="shared" si="542"/>
        <v>0</v>
      </c>
      <c r="AA1468" s="9">
        <f t="shared" si="543"/>
        <v>0</v>
      </c>
      <c r="AB1468" s="9">
        <f t="shared" si="544"/>
        <v>0</v>
      </c>
      <c r="AN1468" s="10" t="str">
        <f t="shared" ref="AN1468:AN1531" si="553">CONCATENATE(R1467,S1467)</f>
        <v/>
      </c>
      <c r="AO1468" s="10">
        <f t="shared" ref="AO1468:AO1531" si="554">R1467</f>
        <v>0</v>
      </c>
      <c r="AP1468" s="9" t="str">
        <f>IFERROR(VLOOKUP($AN1468,'Introduction probability'!$A$1:$L$128,5,FALSE),"0")</f>
        <v>0</v>
      </c>
      <c r="AQ1468" s="9" t="str">
        <f>IFERROR(VLOOKUP($AN1468,'Introduction probability'!$A$1:$L$128,6,FALSE),"0")</f>
        <v>0</v>
      </c>
      <c r="AR1468" s="9" t="str">
        <f>IFERROR(VLOOKUP($AN1468,'Introduction probability'!$A$1:$L$128,7,FALSE),"0")</f>
        <v>0</v>
      </c>
      <c r="AS1468" s="9" t="str">
        <f>IFERROR(VLOOKUP($AN1468,'Introduction probability'!$A$1:$L$128,8,FALSE),"0")</f>
        <v>0</v>
      </c>
      <c r="AT1468" s="9" t="str">
        <f>IFERROR(VLOOKUP($AN1468,'Introduction probability'!$A$1:$L$128,9,FALSE),"0")</f>
        <v>0</v>
      </c>
      <c r="AU1468" s="9" t="str">
        <f>IFERROR(VLOOKUP($AN1468,'Introduction probability'!$A$1:$L$128,10,FALSE),"0")</f>
        <v>0</v>
      </c>
      <c r="AV1468" s="9" t="str">
        <f>IFERROR(VLOOKUP($AN1468,'Introduction probability'!$A$1:$L$128,11,FALSE),"0")</f>
        <v>0</v>
      </c>
      <c r="AW1468" s="9" t="str">
        <f>IFERROR(VLOOKUP($AN1468,'Introduction probability'!$A$1:$L$128,12,FALSE),"0")</f>
        <v>0</v>
      </c>
      <c r="AY1468" s="2">
        <f t="shared" ref="AY1468:AY1531" si="555">R1467</f>
        <v>0</v>
      </c>
      <c r="AZ1468" s="2">
        <f t="shared" ref="AZ1468:AZ1531" si="556">S1467</f>
        <v>0</v>
      </c>
      <c r="BA1468" s="2">
        <f t="shared" si="545"/>
        <v>0</v>
      </c>
      <c r="BB1468" s="2">
        <f t="shared" si="546"/>
        <v>0</v>
      </c>
      <c r="BC1468" s="2">
        <f t="shared" si="547"/>
        <v>0</v>
      </c>
      <c r="BD1468" s="2">
        <f t="shared" si="548"/>
        <v>0</v>
      </c>
      <c r="BE1468" s="2">
        <f t="shared" si="549"/>
        <v>0</v>
      </c>
      <c r="BF1468" s="2">
        <f t="shared" si="550"/>
        <v>0</v>
      </c>
      <c r="BG1468" s="2">
        <f t="shared" si="551"/>
        <v>0</v>
      </c>
      <c r="BH1468" s="2">
        <f t="shared" si="552"/>
        <v>0</v>
      </c>
    </row>
    <row r="1469" spans="1:60" x14ac:dyDescent="0.25">
      <c r="A1469" s="1" t="s">
        <v>383</v>
      </c>
      <c r="B1469" s="1" t="s">
        <v>384</v>
      </c>
      <c r="C1469" s="1" t="s">
        <v>341</v>
      </c>
      <c r="D1469" s="1" t="s">
        <v>510</v>
      </c>
      <c r="E1469" s="1" t="s">
        <v>195</v>
      </c>
      <c r="F1469" s="1" t="s">
        <v>196</v>
      </c>
      <c r="G1469" s="1" t="s">
        <v>144</v>
      </c>
      <c r="H1469" s="1" t="s">
        <v>17</v>
      </c>
      <c r="I1469" s="1" t="s">
        <v>594</v>
      </c>
      <c r="J1469" s="1" t="s">
        <v>154</v>
      </c>
      <c r="K1469" s="1" t="s">
        <v>16</v>
      </c>
      <c r="L1469" s="1" t="s">
        <v>19</v>
      </c>
      <c r="M1469" s="2" t="str">
        <f t="shared" si="533"/>
        <v>UK9006011</v>
      </c>
      <c r="N1469" s="2" t="str">
        <f t="shared" si="534"/>
        <v>Lindisfarne</v>
      </c>
      <c r="O1469" s="2" t="str">
        <f t="shared" si="535"/>
        <v>SPA</v>
      </c>
      <c r="P1469" s="2" t="str">
        <f t="shared" si="536"/>
        <v>SF_SH_5</v>
      </c>
      <c r="Q1469"/>
      <c r="R1469"/>
      <c r="S1469"/>
      <c r="T1469"/>
      <c r="U1469" s="9">
        <f t="shared" si="537"/>
        <v>0</v>
      </c>
      <c r="V1469" s="9">
        <f t="shared" si="538"/>
        <v>0</v>
      </c>
      <c r="W1469" s="9">
        <f t="shared" si="539"/>
        <v>0</v>
      </c>
      <c r="X1469" s="9">
        <f t="shared" si="540"/>
        <v>0</v>
      </c>
      <c r="Y1469" s="9">
        <f t="shared" si="541"/>
        <v>0</v>
      </c>
      <c r="Z1469" s="9">
        <f t="shared" si="542"/>
        <v>0</v>
      </c>
      <c r="AA1469" s="9">
        <f t="shared" si="543"/>
        <v>0</v>
      </c>
      <c r="AB1469" s="9">
        <f t="shared" si="544"/>
        <v>0</v>
      </c>
      <c r="AN1469" s="10" t="str">
        <f t="shared" si="553"/>
        <v/>
      </c>
      <c r="AO1469" s="10">
        <f t="shared" si="554"/>
        <v>0</v>
      </c>
      <c r="AP1469" s="9" t="str">
        <f>IFERROR(VLOOKUP($AN1469,'Introduction probability'!$A$1:$L$128,5,FALSE),"0")</f>
        <v>0</v>
      </c>
      <c r="AQ1469" s="9" t="str">
        <f>IFERROR(VLOOKUP($AN1469,'Introduction probability'!$A$1:$L$128,6,FALSE),"0")</f>
        <v>0</v>
      </c>
      <c r="AR1469" s="9" t="str">
        <f>IFERROR(VLOOKUP($AN1469,'Introduction probability'!$A$1:$L$128,7,FALSE),"0")</f>
        <v>0</v>
      </c>
      <c r="AS1469" s="9" t="str">
        <f>IFERROR(VLOOKUP($AN1469,'Introduction probability'!$A$1:$L$128,8,FALSE),"0")</f>
        <v>0</v>
      </c>
      <c r="AT1469" s="9" t="str">
        <f>IFERROR(VLOOKUP($AN1469,'Introduction probability'!$A$1:$L$128,9,FALSE),"0")</f>
        <v>0</v>
      </c>
      <c r="AU1469" s="9" t="str">
        <f>IFERROR(VLOOKUP($AN1469,'Introduction probability'!$A$1:$L$128,10,FALSE),"0")</f>
        <v>0</v>
      </c>
      <c r="AV1469" s="9" t="str">
        <f>IFERROR(VLOOKUP($AN1469,'Introduction probability'!$A$1:$L$128,11,FALSE),"0")</f>
        <v>0</v>
      </c>
      <c r="AW1469" s="9" t="str">
        <f>IFERROR(VLOOKUP($AN1469,'Introduction probability'!$A$1:$L$128,12,FALSE),"0")</f>
        <v>0</v>
      </c>
      <c r="AY1469" s="2">
        <f t="shared" si="555"/>
        <v>0</v>
      </c>
      <c r="AZ1469" s="2">
        <f t="shared" si="556"/>
        <v>0</v>
      </c>
      <c r="BA1469" s="2">
        <f t="shared" si="545"/>
        <v>0</v>
      </c>
      <c r="BB1469" s="2">
        <f t="shared" si="546"/>
        <v>0</v>
      </c>
      <c r="BC1469" s="2">
        <f t="shared" si="547"/>
        <v>0</v>
      </c>
      <c r="BD1469" s="2">
        <f t="shared" si="548"/>
        <v>0</v>
      </c>
      <c r="BE1469" s="2">
        <f t="shared" si="549"/>
        <v>0</v>
      </c>
      <c r="BF1469" s="2">
        <f t="shared" si="550"/>
        <v>0</v>
      </c>
      <c r="BG1469" s="2">
        <f t="shared" si="551"/>
        <v>0</v>
      </c>
      <c r="BH1469" s="2">
        <f t="shared" si="552"/>
        <v>0</v>
      </c>
    </row>
    <row r="1470" spans="1:60" x14ac:dyDescent="0.25">
      <c r="A1470" s="1" t="s">
        <v>383</v>
      </c>
      <c r="B1470" s="1" t="s">
        <v>384</v>
      </c>
      <c r="C1470" s="1" t="s">
        <v>341</v>
      </c>
      <c r="D1470" s="1" t="s">
        <v>510</v>
      </c>
      <c r="E1470" s="1" t="s">
        <v>195</v>
      </c>
      <c r="F1470" s="1" t="s">
        <v>196</v>
      </c>
      <c r="G1470" s="1" t="s">
        <v>144</v>
      </c>
      <c r="H1470" s="1" t="s">
        <v>17</v>
      </c>
      <c r="I1470" s="1" t="s">
        <v>459</v>
      </c>
      <c r="J1470" s="1" t="s">
        <v>46</v>
      </c>
      <c r="K1470" s="1" t="s">
        <v>16</v>
      </c>
      <c r="L1470" s="1" t="s">
        <v>19</v>
      </c>
      <c r="M1470" s="2" t="str">
        <f t="shared" si="533"/>
        <v>UK9006011</v>
      </c>
      <c r="N1470" s="2" t="str">
        <f t="shared" si="534"/>
        <v>Lindisfarne</v>
      </c>
      <c r="O1470" s="2" t="str">
        <f t="shared" si="535"/>
        <v>SPA</v>
      </c>
      <c r="P1470" s="2" t="str">
        <f t="shared" si="536"/>
        <v>A2.4</v>
      </c>
      <c r="Q1470"/>
      <c r="R1470"/>
      <c r="S1470"/>
      <c r="T1470"/>
      <c r="U1470" s="9">
        <f t="shared" si="537"/>
        <v>0</v>
      </c>
      <c r="V1470" s="9">
        <f t="shared" si="538"/>
        <v>0</v>
      </c>
      <c r="W1470" s="9">
        <f t="shared" si="539"/>
        <v>0</v>
      </c>
      <c r="X1470" s="9">
        <f t="shared" si="540"/>
        <v>0</v>
      </c>
      <c r="Y1470" s="9">
        <f t="shared" si="541"/>
        <v>0</v>
      </c>
      <c r="Z1470" s="9">
        <f t="shared" si="542"/>
        <v>0</v>
      </c>
      <c r="AA1470" s="9">
        <f t="shared" si="543"/>
        <v>0</v>
      </c>
      <c r="AB1470" s="9">
        <f t="shared" si="544"/>
        <v>0</v>
      </c>
      <c r="AN1470" s="10" t="str">
        <f t="shared" si="553"/>
        <v/>
      </c>
      <c r="AO1470" s="10">
        <f t="shared" si="554"/>
        <v>0</v>
      </c>
      <c r="AP1470" s="9" t="str">
        <f>IFERROR(VLOOKUP($AN1470,'Introduction probability'!$A$1:$L$128,5,FALSE),"0")</f>
        <v>0</v>
      </c>
      <c r="AQ1470" s="9" t="str">
        <f>IFERROR(VLOOKUP($AN1470,'Introduction probability'!$A$1:$L$128,6,FALSE),"0")</f>
        <v>0</v>
      </c>
      <c r="AR1470" s="9" t="str">
        <f>IFERROR(VLOOKUP($AN1470,'Introduction probability'!$A$1:$L$128,7,FALSE),"0")</f>
        <v>0</v>
      </c>
      <c r="AS1470" s="9" t="str">
        <f>IFERROR(VLOOKUP($AN1470,'Introduction probability'!$A$1:$L$128,8,FALSE),"0")</f>
        <v>0</v>
      </c>
      <c r="AT1470" s="9" t="str">
        <f>IFERROR(VLOOKUP($AN1470,'Introduction probability'!$A$1:$L$128,9,FALSE),"0")</f>
        <v>0</v>
      </c>
      <c r="AU1470" s="9" t="str">
        <f>IFERROR(VLOOKUP($AN1470,'Introduction probability'!$A$1:$L$128,10,FALSE),"0")</f>
        <v>0</v>
      </c>
      <c r="AV1470" s="9" t="str">
        <f>IFERROR(VLOOKUP($AN1470,'Introduction probability'!$A$1:$L$128,11,FALSE),"0")</f>
        <v>0</v>
      </c>
      <c r="AW1470" s="9" t="str">
        <f>IFERROR(VLOOKUP($AN1470,'Introduction probability'!$A$1:$L$128,12,FALSE),"0")</f>
        <v>0</v>
      </c>
      <c r="AY1470" s="2">
        <f t="shared" si="555"/>
        <v>0</v>
      </c>
      <c r="AZ1470" s="2">
        <f t="shared" si="556"/>
        <v>0</v>
      </c>
      <c r="BA1470" s="2">
        <f t="shared" si="545"/>
        <v>0</v>
      </c>
      <c r="BB1470" s="2">
        <f t="shared" si="546"/>
        <v>0</v>
      </c>
      <c r="BC1470" s="2">
        <f t="shared" si="547"/>
        <v>0</v>
      </c>
      <c r="BD1470" s="2">
        <f t="shared" si="548"/>
        <v>0</v>
      </c>
      <c r="BE1470" s="2">
        <f t="shared" si="549"/>
        <v>0</v>
      </c>
      <c r="BF1470" s="2">
        <f t="shared" si="550"/>
        <v>0</v>
      </c>
      <c r="BG1470" s="2">
        <f t="shared" si="551"/>
        <v>0</v>
      </c>
      <c r="BH1470" s="2">
        <f t="shared" si="552"/>
        <v>0</v>
      </c>
    </row>
    <row r="1471" spans="1:60" x14ac:dyDescent="0.25">
      <c r="A1471" s="1" t="s">
        <v>383</v>
      </c>
      <c r="B1471" s="1" t="s">
        <v>384</v>
      </c>
      <c r="C1471" s="1" t="s">
        <v>341</v>
      </c>
      <c r="D1471" s="1" t="s">
        <v>510</v>
      </c>
      <c r="E1471" s="1" t="s">
        <v>195</v>
      </c>
      <c r="F1471" s="1" t="s">
        <v>196</v>
      </c>
      <c r="G1471" s="1" t="s">
        <v>144</v>
      </c>
      <c r="H1471" s="1" t="s">
        <v>17</v>
      </c>
      <c r="I1471" s="1" t="s">
        <v>444</v>
      </c>
      <c r="J1471" s="1" t="s">
        <v>27</v>
      </c>
      <c r="K1471" s="1" t="s">
        <v>16</v>
      </c>
      <c r="L1471" s="1" t="s">
        <v>19</v>
      </c>
      <c r="M1471" s="2" t="str">
        <f t="shared" si="533"/>
        <v>UK9006011</v>
      </c>
      <c r="N1471" s="2" t="str">
        <f t="shared" si="534"/>
        <v>Lindisfarne</v>
      </c>
      <c r="O1471" s="2" t="str">
        <f t="shared" si="535"/>
        <v>SPA</v>
      </c>
      <c r="P1471" s="2" t="str">
        <f t="shared" si="536"/>
        <v>A2.3</v>
      </c>
      <c r="Q1471"/>
      <c r="R1471"/>
      <c r="S1471"/>
      <c r="T1471"/>
      <c r="U1471" s="9">
        <f t="shared" si="537"/>
        <v>0</v>
      </c>
      <c r="V1471" s="9">
        <f t="shared" si="538"/>
        <v>0</v>
      </c>
      <c r="W1471" s="9">
        <f t="shared" si="539"/>
        <v>0</v>
      </c>
      <c r="X1471" s="9">
        <f t="shared" si="540"/>
        <v>0</v>
      </c>
      <c r="Y1471" s="9">
        <f t="shared" si="541"/>
        <v>0</v>
      </c>
      <c r="Z1471" s="9">
        <f t="shared" si="542"/>
        <v>0</v>
      </c>
      <c r="AA1471" s="9">
        <f t="shared" si="543"/>
        <v>0</v>
      </c>
      <c r="AB1471" s="9">
        <f t="shared" si="544"/>
        <v>0</v>
      </c>
      <c r="AN1471" s="10" t="str">
        <f t="shared" si="553"/>
        <v/>
      </c>
      <c r="AO1471" s="10">
        <f t="shared" si="554"/>
        <v>0</v>
      </c>
      <c r="AP1471" s="9" t="str">
        <f>IFERROR(VLOOKUP($AN1471,'Introduction probability'!$A$1:$L$128,5,FALSE),"0")</f>
        <v>0</v>
      </c>
      <c r="AQ1471" s="9" t="str">
        <f>IFERROR(VLOOKUP($AN1471,'Introduction probability'!$A$1:$L$128,6,FALSE),"0")</f>
        <v>0</v>
      </c>
      <c r="AR1471" s="9" t="str">
        <f>IFERROR(VLOOKUP($AN1471,'Introduction probability'!$A$1:$L$128,7,FALSE),"0")</f>
        <v>0</v>
      </c>
      <c r="AS1471" s="9" t="str">
        <f>IFERROR(VLOOKUP($AN1471,'Introduction probability'!$A$1:$L$128,8,FALSE),"0")</f>
        <v>0</v>
      </c>
      <c r="AT1471" s="9" t="str">
        <f>IFERROR(VLOOKUP($AN1471,'Introduction probability'!$A$1:$L$128,9,FALSE),"0")</f>
        <v>0</v>
      </c>
      <c r="AU1471" s="9" t="str">
        <f>IFERROR(VLOOKUP($AN1471,'Introduction probability'!$A$1:$L$128,10,FALSE),"0")</f>
        <v>0</v>
      </c>
      <c r="AV1471" s="9" t="str">
        <f>IFERROR(VLOOKUP($AN1471,'Introduction probability'!$A$1:$L$128,11,FALSE),"0")</f>
        <v>0</v>
      </c>
      <c r="AW1471" s="9" t="str">
        <f>IFERROR(VLOOKUP($AN1471,'Introduction probability'!$A$1:$L$128,12,FALSE),"0")</f>
        <v>0</v>
      </c>
      <c r="AY1471" s="2">
        <f t="shared" si="555"/>
        <v>0</v>
      </c>
      <c r="AZ1471" s="2">
        <f t="shared" si="556"/>
        <v>0</v>
      </c>
      <c r="BA1471" s="2">
        <f t="shared" si="545"/>
        <v>0</v>
      </c>
      <c r="BB1471" s="2">
        <f t="shared" si="546"/>
        <v>0</v>
      </c>
      <c r="BC1471" s="2">
        <f t="shared" si="547"/>
        <v>0</v>
      </c>
      <c r="BD1471" s="2">
        <f t="shared" si="548"/>
        <v>0</v>
      </c>
      <c r="BE1471" s="2">
        <f t="shared" si="549"/>
        <v>0</v>
      </c>
      <c r="BF1471" s="2">
        <f t="shared" si="550"/>
        <v>0</v>
      </c>
      <c r="BG1471" s="2">
        <f t="shared" si="551"/>
        <v>0</v>
      </c>
      <c r="BH1471" s="2">
        <f t="shared" si="552"/>
        <v>0</v>
      </c>
    </row>
    <row r="1472" spans="1:60" x14ac:dyDescent="0.25">
      <c r="A1472" s="1" t="s">
        <v>383</v>
      </c>
      <c r="B1472" s="1" t="s">
        <v>384</v>
      </c>
      <c r="C1472" s="1" t="s">
        <v>341</v>
      </c>
      <c r="D1472" s="1" t="s">
        <v>510</v>
      </c>
      <c r="E1472" s="1" t="s">
        <v>195</v>
      </c>
      <c r="F1472" s="1" t="s">
        <v>196</v>
      </c>
      <c r="G1472" s="1" t="s">
        <v>144</v>
      </c>
      <c r="H1472" s="1" t="s">
        <v>17</v>
      </c>
      <c r="I1472" s="1" t="s">
        <v>595</v>
      </c>
      <c r="J1472" s="1" t="s">
        <v>155</v>
      </c>
      <c r="K1472" s="1" t="s">
        <v>16</v>
      </c>
      <c r="L1472" s="1" t="s">
        <v>19</v>
      </c>
      <c r="M1472" s="2" t="str">
        <f t="shared" si="533"/>
        <v>UK9006011</v>
      </c>
      <c r="N1472" s="2" t="str">
        <f t="shared" si="534"/>
        <v>Lindisfarne</v>
      </c>
      <c r="O1472" s="2" t="str">
        <f t="shared" si="535"/>
        <v>SPA</v>
      </c>
      <c r="P1472" s="2" t="str">
        <f t="shared" si="536"/>
        <v>A1</v>
      </c>
      <c r="Q1472"/>
      <c r="R1472"/>
      <c r="S1472"/>
      <c r="T1472"/>
      <c r="U1472" s="9">
        <f t="shared" si="537"/>
        <v>0</v>
      </c>
      <c r="V1472" s="9">
        <f t="shared" si="538"/>
        <v>0</v>
      </c>
      <c r="W1472" s="9">
        <f t="shared" si="539"/>
        <v>0</v>
      </c>
      <c r="X1472" s="9">
        <f t="shared" si="540"/>
        <v>0</v>
      </c>
      <c r="Y1472" s="9">
        <f t="shared" si="541"/>
        <v>0</v>
      </c>
      <c r="Z1472" s="9">
        <f t="shared" si="542"/>
        <v>0</v>
      </c>
      <c r="AA1472" s="9">
        <f t="shared" si="543"/>
        <v>0</v>
      </c>
      <c r="AB1472" s="9">
        <f t="shared" si="544"/>
        <v>0</v>
      </c>
      <c r="AN1472" s="10" t="str">
        <f t="shared" si="553"/>
        <v/>
      </c>
      <c r="AO1472" s="10">
        <f t="shared" si="554"/>
        <v>0</v>
      </c>
      <c r="AP1472" s="9" t="str">
        <f>IFERROR(VLOOKUP($AN1472,'Introduction probability'!$A$1:$L$128,5,FALSE),"0")</f>
        <v>0</v>
      </c>
      <c r="AQ1472" s="9" t="str">
        <f>IFERROR(VLOOKUP($AN1472,'Introduction probability'!$A$1:$L$128,6,FALSE),"0")</f>
        <v>0</v>
      </c>
      <c r="AR1472" s="9" t="str">
        <f>IFERROR(VLOOKUP($AN1472,'Introduction probability'!$A$1:$L$128,7,FALSE),"0")</f>
        <v>0</v>
      </c>
      <c r="AS1472" s="9" t="str">
        <f>IFERROR(VLOOKUP($AN1472,'Introduction probability'!$A$1:$L$128,8,FALSE),"0")</f>
        <v>0</v>
      </c>
      <c r="AT1472" s="9" t="str">
        <f>IFERROR(VLOOKUP($AN1472,'Introduction probability'!$A$1:$L$128,9,FALSE),"0")</f>
        <v>0</v>
      </c>
      <c r="AU1472" s="9" t="str">
        <f>IFERROR(VLOOKUP($AN1472,'Introduction probability'!$A$1:$L$128,10,FALSE),"0")</f>
        <v>0</v>
      </c>
      <c r="AV1472" s="9" t="str">
        <f>IFERROR(VLOOKUP($AN1472,'Introduction probability'!$A$1:$L$128,11,FALSE),"0")</f>
        <v>0</v>
      </c>
      <c r="AW1472" s="9" t="str">
        <f>IFERROR(VLOOKUP($AN1472,'Introduction probability'!$A$1:$L$128,12,FALSE),"0")</f>
        <v>0</v>
      </c>
      <c r="AY1472" s="2">
        <f t="shared" si="555"/>
        <v>0</v>
      </c>
      <c r="AZ1472" s="2">
        <f t="shared" si="556"/>
        <v>0</v>
      </c>
      <c r="BA1472" s="2">
        <f t="shared" si="545"/>
        <v>0</v>
      </c>
      <c r="BB1472" s="2">
        <f t="shared" si="546"/>
        <v>0</v>
      </c>
      <c r="BC1472" s="2">
        <f t="shared" si="547"/>
        <v>0</v>
      </c>
      <c r="BD1472" s="2">
        <f t="shared" si="548"/>
        <v>0</v>
      </c>
      <c r="BE1472" s="2">
        <f t="shared" si="549"/>
        <v>0</v>
      </c>
      <c r="BF1472" s="2">
        <f t="shared" si="550"/>
        <v>0</v>
      </c>
      <c r="BG1472" s="2">
        <f t="shared" si="551"/>
        <v>0</v>
      </c>
      <c r="BH1472" s="2">
        <f t="shared" si="552"/>
        <v>0</v>
      </c>
    </row>
    <row r="1473" spans="1:60" x14ac:dyDescent="0.25">
      <c r="A1473" s="1" t="s">
        <v>383</v>
      </c>
      <c r="B1473" s="1" t="s">
        <v>384</v>
      </c>
      <c r="C1473" s="1" t="s">
        <v>341</v>
      </c>
      <c r="D1473" s="1" t="s">
        <v>510</v>
      </c>
      <c r="E1473" s="1" t="s">
        <v>195</v>
      </c>
      <c r="F1473" s="1" t="s">
        <v>196</v>
      </c>
      <c r="G1473" s="1" t="s">
        <v>144</v>
      </c>
      <c r="H1473" s="1" t="s">
        <v>17</v>
      </c>
      <c r="I1473" s="1" t="s">
        <v>465</v>
      </c>
      <c r="J1473" s="1" t="s">
        <v>56</v>
      </c>
      <c r="K1473" s="1" t="s">
        <v>16</v>
      </c>
      <c r="L1473" s="1" t="s">
        <v>19</v>
      </c>
      <c r="M1473" s="2" t="str">
        <f t="shared" si="533"/>
        <v>UK9006011</v>
      </c>
      <c r="N1473" s="2" t="str">
        <f t="shared" si="534"/>
        <v>Lindisfarne</v>
      </c>
      <c r="O1473" s="2" t="str">
        <f t="shared" si="535"/>
        <v>SPA</v>
      </c>
      <c r="P1473" s="2" t="str">
        <f t="shared" si="536"/>
        <v>A2.2</v>
      </c>
      <c r="Q1473"/>
      <c r="R1473"/>
      <c r="S1473"/>
      <c r="T1473"/>
      <c r="U1473" s="9">
        <f t="shared" si="537"/>
        <v>0</v>
      </c>
      <c r="V1473" s="9">
        <f t="shared" si="538"/>
        <v>0</v>
      </c>
      <c r="W1473" s="9">
        <f t="shared" si="539"/>
        <v>0</v>
      </c>
      <c r="X1473" s="9">
        <f t="shared" si="540"/>
        <v>0</v>
      </c>
      <c r="Y1473" s="9">
        <f t="shared" si="541"/>
        <v>0</v>
      </c>
      <c r="Z1473" s="9">
        <f t="shared" si="542"/>
        <v>0</v>
      </c>
      <c r="AA1473" s="9">
        <f t="shared" si="543"/>
        <v>0</v>
      </c>
      <c r="AB1473" s="9">
        <f t="shared" si="544"/>
        <v>0</v>
      </c>
      <c r="AN1473" s="10" t="str">
        <f t="shared" si="553"/>
        <v/>
      </c>
      <c r="AO1473" s="10">
        <f t="shared" si="554"/>
        <v>0</v>
      </c>
      <c r="AP1473" s="9" t="str">
        <f>IFERROR(VLOOKUP($AN1473,'Introduction probability'!$A$1:$L$128,5,FALSE),"0")</f>
        <v>0</v>
      </c>
      <c r="AQ1473" s="9" t="str">
        <f>IFERROR(VLOOKUP($AN1473,'Introduction probability'!$A$1:$L$128,6,FALSE),"0")</f>
        <v>0</v>
      </c>
      <c r="AR1473" s="9" t="str">
        <f>IFERROR(VLOOKUP($AN1473,'Introduction probability'!$A$1:$L$128,7,FALSE),"0")</f>
        <v>0</v>
      </c>
      <c r="AS1473" s="9" t="str">
        <f>IFERROR(VLOOKUP($AN1473,'Introduction probability'!$A$1:$L$128,8,FALSE),"0")</f>
        <v>0</v>
      </c>
      <c r="AT1473" s="9" t="str">
        <f>IFERROR(VLOOKUP($AN1473,'Introduction probability'!$A$1:$L$128,9,FALSE),"0")</f>
        <v>0</v>
      </c>
      <c r="AU1473" s="9" t="str">
        <f>IFERROR(VLOOKUP($AN1473,'Introduction probability'!$A$1:$L$128,10,FALSE),"0")</f>
        <v>0</v>
      </c>
      <c r="AV1473" s="9" t="str">
        <f>IFERROR(VLOOKUP($AN1473,'Introduction probability'!$A$1:$L$128,11,FALSE),"0")</f>
        <v>0</v>
      </c>
      <c r="AW1473" s="9" t="str">
        <f>IFERROR(VLOOKUP($AN1473,'Introduction probability'!$A$1:$L$128,12,FALSE),"0")</f>
        <v>0</v>
      </c>
      <c r="AY1473" s="2">
        <f t="shared" si="555"/>
        <v>0</v>
      </c>
      <c r="AZ1473" s="2">
        <f t="shared" si="556"/>
        <v>0</v>
      </c>
      <c r="BA1473" s="2">
        <f t="shared" si="545"/>
        <v>0</v>
      </c>
      <c r="BB1473" s="2">
        <f t="shared" si="546"/>
        <v>0</v>
      </c>
      <c r="BC1473" s="2">
        <f t="shared" si="547"/>
        <v>0</v>
      </c>
      <c r="BD1473" s="2">
        <f t="shared" si="548"/>
        <v>0</v>
      </c>
      <c r="BE1473" s="2">
        <f t="shared" si="549"/>
        <v>0</v>
      </c>
      <c r="BF1473" s="2">
        <f t="shared" si="550"/>
        <v>0</v>
      </c>
      <c r="BG1473" s="2">
        <f t="shared" si="551"/>
        <v>0</v>
      </c>
      <c r="BH1473" s="2">
        <f t="shared" si="552"/>
        <v>0</v>
      </c>
    </row>
    <row r="1474" spans="1:60" x14ac:dyDescent="0.25">
      <c r="A1474" s="1" t="s">
        <v>383</v>
      </c>
      <c r="B1474" s="1" t="s">
        <v>384</v>
      </c>
      <c r="C1474" s="1" t="s">
        <v>341</v>
      </c>
      <c r="D1474" s="1" t="s">
        <v>510</v>
      </c>
      <c r="E1474" s="1" t="s">
        <v>195</v>
      </c>
      <c r="F1474" s="1" t="s">
        <v>196</v>
      </c>
      <c r="G1474" s="1" t="s">
        <v>144</v>
      </c>
      <c r="H1474" s="1" t="s">
        <v>17</v>
      </c>
      <c r="I1474" s="1" t="s">
        <v>597</v>
      </c>
      <c r="J1474" s="1" t="s">
        <v>188</v>
      </c>
      <c r="K1474" s="1" t="s">
        <v>16</v>
      </c>
      <c r="L1474" s="1" t="s">
        <v>19</v>
      </c>
      <c r="M1474" s="2" t="str">
        <f t="shared" si="533"/>
        <v>UK9006011</v>
      </c>
      <c r="N1474" s="2" t="str">
        <f t="shared" si="534"/>
        <v>Lindisfarne</v>
      </c>
      <c r="O1474" s="2" t="str">
        <f t="shared" si="535"/>
        <v>SPA</v>
      </c>
      <c r="P1474" s="2" t="str">
        <f t="shared" si="536"/>
        <v>A2.61</v>
      </c>
      <c r="Q1474"/>
      <c r="R1474"/>
      <c r="S1474"/>
      <c r="T1474"/>
      <c r="U1474" s="9">
        <f t="shared" si="537"/>
        <v>0</v>
      </c>
      <c r="V1474" s="9">
        <f t="shared" si="538"/>
        <v>0</v>
      </c>
      <c r="W1474" s="9">
        <f t="shared" si="539"/>
        <v>0</v>
      </c>
      <c r="X1474" s="9">
        <f t="shared" si="540"/>
        <v>0</v>
      </c>
      <c r="Y1474" s="9">
        <f t="shared" si="541"/>
        <v>0</v>
      </c>
      <c r="Z1474" s="9">
        <f t="shared" si="542"/>
        <v>0</v>
      </c>
      <c r="AA1474" s="9">
        <f t="shared" si="543"/>
        <v>0</v>
      </c>
      <c r="AB1474" s="9">
        <f t="shared" si="544"/>
        <v>0</v>
      </c>
      <c r="AN1474" s="10" t="str">
        <f t="shared" si="553"/>
        <v/>
      </c>
      <c r="AO1474" s="10">
        <f t="shared" si="554"/>
        <v>0</v>
      </c>
      <c r="AP1474" s="9" t="str">
        <f>IFERROR(VLOOKUP($AN1474,'Introduction probability'!$A$1:$L$128,5,FALSE),"0")</f>
        <v>0</v>
      </c>
      <c r="AQ1474" s="9" t="str">
        <f>IFERROR(VLOOKUP($AN1474,'Introduction probability'!$A$1:$L$128,6,FALSE),"0")</f>
        <v>0</v>
      </c>
      <c r="AR1474" s="9" t="str">
        <f>IFERROR(VLOOKUP($AN1474,'Introduction probability'!$A$1:$L$128,7,FALSE),"0")</f>
        <v>0</v>
      </c>
      <c r="AS1474" s="9" t="str">
        <f>IFERROR(VLOOKUP($AN1474,'Introduction probability'!$A$1:$L$128,8,FALSE),"0")</f>
        <v>0</v>
      </c>
      <c r="AT1474" s="9" t="str">
        <f>IFERROR(VLOOKUP($AN1474,'Introduction probability'!$A$1:$L$128,9,FALSE),"0")</f>
        <v>0</v>
      </c>
      <c r="AU1474" s="9" t="str">
        <f>IFERROR(VLOOKUP($AN1474,'Introduction probability'!$A$1:$L$128,10,FALSE),"0")</f>
        <v>0</v>
      </c>
      <c r="AV1474" s="9" t="str">
        <f>IFERROR(VLOOKUP($AN1474,'Introduction probability'!$A$1:$L$128,11,FALSE),"0")</f>
        <v>0</v>
      </c>
      <c r="AW1474" s="9" t="str">
        <f>IFERROR(VLOOKUP($AN1474,'Introduction probability'!$A$1:$L$128,12,FALSE),"0")</f>
        <v>0</v>
      </c>
      <c r="AY1474" s="2">
        <f t="shared" si="555"/>
        <v>0</v>
      </c>
      <c r="AZ1474" s="2">
        <f t="shared" si="556"/>
        <v>0</v>
      </c>
      <c r="BA1474" s="2">
        <f t="shared" si="545"/>
        <v>0</v>
      </c>
      <c r="BB1474" s="2">
        <f t="shared" si="546"/>
        <v>0</v>
      </c>
      <c r="BC1474" s="2">
        <f t="shared" si="547"/>
        <v>0</v>
      </c>
      <c r="BD1474" s="2">
        <f t="shared" si="548"/>
        <v>0</v>
      </c>
      <c r="BE1474" s="2">
        <f t="shared" si="549"/>
        <v>0</v>
      </c>
      <c r="BF1474" s="2">
        <f t="shared" si="550"/>
        <v>0</v>
      </c>
      <c r="BG1474" s="2">
        <f t="shared" si="551"/>
        <v>0</v>
      </c>
      <c r="BH1474" s="2">
        <f t="shared" si="552"/>
        <v>0</v>
      </c>
    </row>
    <row r="1475" spans="1:60" x14ac:dyDescent="0.25">
      <c r="A1475" s="1" t="s">
        <v>383</v>
      </c>
      <c r="B1475" s="1" t="s">
        <v>384</v>
      </c>
      <c r="C1475" s="1" t="s">
        <v>341</v>
      </c>
      <c r="D1475" s="1" t="s">
        <v>510</v>
      </c>
      <c r="E1475" s="1" t="s">
        <v>195</v>
      </c>
      <c r="F1475" s="1" t="s">
        <v>196</v>
      </c>
      <c r="G1475" s="1" t="s">
        <v>144</v>
      </c>
      <c r="H1475" s="1" t="s">
        <v>17</v>
      </c>
      <c r="I1475" s="1" t="s">
        <v>543</v>
      </c>
      <c r="J1475" s="1" t="s">
        <v>148</v>
      </c>
      <c r="K1475" s="1" t="s">
        <v>16</v>
      </c>
      <c r="L1475" s="1" t="s">
        <v>146</v>
      </c>
      <c r="M1475" s="2" t="str">
        <f t="shared" ref="M1475:M1538" si="557">A1475</f>
        <v>UK9006011</v>
      </c>
      <c r="N1475" s="2" t="str">
        <f t="shared" ref="N1475:N1538" si="558">B1475</f>
        <v>Lindisfarne</v>
      </c>
      <c r="O1475" s="2" t="str">
        <f t="shared" ref="O1475:O1538" si="559">C1475</f>
        <v>SPA</v>
      </c>
      <c r="P1475" s="2" t="str">
        <f t="shared" si="536"/>
        <v>H1310</v>
      </c>
      <c r="Q1475"/>
      <c r="R1475"/>
      <c r="S1475"/>
      <c r="T1475"/>
      <c r="U1475" s="9">
        <f t="shared" si="537"/>
        <v>0</v>
      </c>
      <c r="V1475" s="9">
        <f t="shared" si="538"/>
        <v>0</v>
      </c>
      <c r="W1475" s="9">
        <f t="shared" si="539"/>
        <v>0</v>
      </c>
      <c r="X1475" s="9">
        <f t="shared" si="540"/>
        <v>0</v>
      </c>
      <c r="Y1475" s="9">
        <f t="shared" si="541"/>
        <v>0</v>
      </c>
      <c r="Z1475" s="9">
        <f t="shared" si="542"/>
        <v>0</v>
      </c>
      <c r="AA1475" s="9">
        <f t="shared" si="543"/>
        <v>0</v>
      </c>
      <c r="AB1475" s="9">
        <f t="shared" si="544"/>
        <v>0</v>
      </c>
      <c r="AN1475" s="10" t="str">
        <f t="shared" si="553"/>
        <v/>
      </c>
      <c r="AO1475" s="10">
        <f t="shared" si="554"/>
        <v>0</v>
      </c>
      <c r="AP1475" s="9" t="str">
        <f>IFERROR(VLOOKUP($AN1475,'Introduction probability'!$A$1:$L$128,5,FALSE),"0")</f>
        <v>0</v>
      </c>
      <c r="AQ1475" s="9" t="str">
        <f>IFERROR(VLOOKUP($AN1475,'Introduction probability'!$A$1:$L$128,6,FALSE),"0")</f>
        <v>0</v>
      </c>
      <c r="AR1475" s="9" t="str">
        <f>IFERROR(VLOOKUP($AN1475,'Introduction probability'!$A$1:$L$128,7,FALSE),"0")</f>
        <v>0</v>
      </c>
      <c r="AS1475" s="9" t="str">
        <f>IFERROR(VLOOKUP($AN1475,'Introduction probability'!$A$1:$L$128,8,FALSE),"0")</f>
        <v>0</v>
      </c>
      <c r="AT1475" s="9" t="str">
        <f>IFERROR(VLOOKUP($AN1475,'Introduction probability'!$A$1:$L$128,9,FALSE),"0")</f>
        <v>0</v>
      </c>
      <c r="AU1475" s="9" t="str">
        <f>IFERROR(VLOOKUP($AN1475,'Introduction probability'!$A$1:$L$128,10,FALSE),"0")</f>
        <v>0</v>
      </c>
      <c r="AV1475" s="9" t="str">
        <f>IFERROR(VLOOKUP($AN1475,'Introduction probability'!$A$1:$L$128,11,FALSE),"0")</f>
        <v>0</v>
      </c>
      <c r="AW1475" s="9" t="str">
        <f>IFERROR(VLOOKUP($AN1475,'Introduction probability'!$A$1:$L$128,12,FALSE),"0")</f>
        <v>0</v>
      </c>
      <c r="AY1475" s="2">
        <f t="shared" si="555"/>
        <v>0</v>
      </c>
      <c r="AZ1475" s="2">
        <f t="shared" si="556"/>
        <v>0</v>
      </c>
      <c r="BA1475" s="2">
        <f t="shared" si="545"/>
        <v>0</v>
      </c>
      <c r="BB1475" s="2">
        <f t="shared" si="546"/>
        <v>0</v>
      </c>
      <c r="BC1475" s="2">
        <f t="shared" si="547"/>
        <v>0</v>
      </c>
      <c r="BD1475" s="2">
        <f t="shared" si="548"/>
        <v>0</v>
      </c>
      <c r="BE1475" s="2">
        <f t="shared" si="549"/>
        <v>0</v>
      </c>
      <c r="BF1475" s="2">
        <f t="shared" si="550"/>
        <v>0</v>
      </c>
      <c r="BG1475" s="2">
        <f t="shared" si="551"/>
        <v>0</v>
      </c>
      <c r="BH1475" s="2">
        <f t="shared" si="552"/>
        <v>0</v>
      </c>
    </row>
    <row r="1476" spans="1:60" x14ac:dyDescent="0.25">
      <c r="A1476" s="1" t="s">
        <v>383</v>
      </c>
      <c r="B1476" s="1" t="s">
        <v>384</v>
      </c>
      <c r="C1476" s="1" t="s">
        <v>341</v>
      </c>
      <c r="D1476" s="1" t="s">
        <v>576</v>
      </c>
      <c r="E1476" s="1" t="s">
        <v>387</v>
      </c>
      <c r="F1476" s="1" t="s">
        <v>388</v>
      </c>
      <c r="G1476" s="1" t="s">
        <v>144</v>
      </c>
      <c r="H1476" s="1" t="s">
        <v>17</v>
      </c>
      <c r="I1476" s="1" t="s">
        <v>590</v>
      </c>
      <c r="J1476" s="1" t="s">
        <v>18</v>
      </c>
      <c r="K1476" s="1" t="s">
        <v>16</v>
      </c>
      <c r="L1476" s="1" t="s">
        <v>19</v>
      </c>
      <c r="M1476" s="2" t="str">
        <f t="shared" si="557"/>
        <v>UK9006011</v>
      </c>
      <c r="N1476" s="2" t="str">
        <f t="shared" si="558"/>
        <v>Lindisfarne</v>
      </c>
      <c r="O1476" s="2" t="str">
        <f t="shared" si="559"/>
        <v>SPA</v>
      </c>
      <c r="P1476" s="2" t="str">
        <f t="shared" ref="P1476:P1539" si="560">IF(I1476="",D1476,I1476)</f>
        <v>A4</v>
      </c>
      <c r="Q1476"/>
      <c r="R1476"/>
      <c r="S1476"/>
      <c r="T1476"/>
      <c r="U1476" s="9">
        <f t="shared" ref="U1476:U1539" si="561">IFERROR(VLOOKUP($T1476,$AD$4:$AM$65,3,FALSE),0)</f>
        <v>0</v>
      </c>
      <c r="V1476" s="9">
        <f t="shared" ref="V1476:V1539" si="562">IFERROR(VLOOKUP($T1476,$AD$4:$AM$65,4,FALSE),0)</f>
        <v>0</v>
      </c>
      <c r="W1476" s="9">
        <f t="shared" ref="W1476:W1539" si="563">IFERROR(VLOOKUP($T1476,$AD$4:$AM$65,5,FALSE),0)</f>
        <v>0</v>
      </c>
      <c r="X1476" s="9">
        <f t="shared" ref="X1476:X1539" si="564">IFERROR(VLOOKUP($T1476,$AD$4:$AM$65,6,FALSE),0)</f>
        <v>0</v>
      </c>
      <c r="Y1476" s="9">
        <f t="shared" ref="Y1476:Y1539" si="565">IFERROR(VLOOKUP($T1476,$AD$4:$AM$65,7,FALSE),0)</f>
        <v>0</v>
      </c>
      <c r="Z1476" s="9">
        <f t="shared" ref="Z1476:Z1539" si="566">IFERROR(VLOOKUP($T1476,$AD$4:$AM$65,8,FALSE),0)</f>
        <v>0</v>
      </c>
      <c r="AA1476" s="9">
        <f t="shared" ref="AA1476:AA1539" si="567">IFERROR(VLOOKUP($T1476,$AD$4:$AM$65,9,FALSE),0)</f>
        <v>0</v>
      </c>
      <c r="AB1476" s="9">
        <f t="shared" ref="AB1476:AB1539" si="568">IFERROR(VLOOKUP($T1476,$AD$4:$AM$65,10,FALSE),0)</f>
        <v>0</v>
      </c>
      <c r="AN1476" s="10" t="str">
        <f t="shared" si="553"/>
        <v/>
      </c>
      <c r="AO1476" s="10">
        <f t="shared" si="554"/>
        <v>0</v>
      </c>
      <c r="AP1476" s="9" t="str">
        <f>IFERROR(VLOOKUP($AN1476,'Introduction probability'!$A$1:$L$128,5,FALSE),"0")</f>
        <v>0</v>
      </c>
      <c r="AQ1476" s="9" t="str">
        <f>IFERROR(VLOOKUP($AN1476,'Introduction probability'!$A$1:$L$128,6,FALSE),"0")</f>
        <v>0</v>
      </c>
      <c r="AR1476" s="9" t="str">
        <f>IFERROR(VLOOKUP($AN1476,'Introduction probability'!$A$1:$L$128,7,FALSE),"0")</f>
        <v>0</v>
      </c>
      <c r="AS1476" s="9" t="str">
        <f>IFERROR(VLOOKUP($AN1476,'Introduction probability'!$A$1:$L$128,8,FALSE),"0")</f>
        <v>0</v>
      </c>
      <c r="AT1476" s="9" t="str">
        <f>IFERROR(VLOOKUP($AN1476,'Introduction probability'!$A$1:$L$128,9,FALSE),"0")</f>
        <v>0</v>
      </c>
      <c r="AU1476" s="9" t="str">
        <f>IFERROR(VLOOKUP($AN1476,'Introduction probability'!$A$1:$L$128,10,FALSE),"0")</f>
        <v>0</v>
      </c>
      <c r="AV1476" s="9" t="str">
        <f>IFERROR(VLOOKUP($AN1476,'Introduction probability'!$A$1:$L$128,11,FALSE),"0")</f>
        <v>0</v>
      </c>
      <c r="AW1476" s="9" t="str">
        <f>IFERROR(VLOOKUP($AN1476,'Introduction probability'!$A$1:$L$128,12,FALSE),"0")</f>
        <v>0</v>
      </c>
      <c r="AY1476" s="2">
        <f t="shared" si="555"/>
        <v>0</v>
      </c>
      <c r="AZ1476" s="2">
        <f t="shared" si="556"/>
        <v>0</v>
      </c>
      <c r="BA1476" s="2">
        <f t="shared" ref="BA1476:BA1539" si="569">AP1476*U1476</f>
        <v>0</v>
      </c>
      <c r="BB1476" s="2">
        <f t="shared" ref="BB1476:BB1539" si="570">AQ1476*V1476</f>
        <v>0</v>
      </c>
      <c r="BC1476" s="2">
        <f t="shared" ref="BC1476:BC1539" si="571">AR1476*W1476</f>
        <v>0</v>
      </c>
      <c r="BD1476" s="2">
        <f t="shared" ref="BD1476:BD1539" si="572">AS1476*X1476</f>
        <v>0</v>
      </c>
      <c r="BE1476" s="2">
        <f t="shared" ref="BE1476:BE1539" si="573">AT1476*Y1476</f>
        <v>0</v>
      </c>
      <c r="BF1476" s="2">
        <f t="shared" ref="BF1476:BF1539" si="574">AU1476*Z1476</f>
        <v>0</v>
      </c>
      <c r="BG1476" s="2">
        <f t="shared" ref="BG1476:BG1539" si="575">AV1476*AA1476</f>
        <v>0</v>
      </c>
      <c r="BH1476" s="2">
        <f t="shared" ref="BH1476:BH1539" si="576">AW1476*AB1476</f>
        <v>0</v>
      </c>
    </row>
    <row r="1477" spans="1:60" x14ac:dyDescent="0.25">
      <c r="A1477" s="1" t="s">
        <v>383</v>
      </c>
      <c r="B1477" s="1" t="s">
        <v>384</v>
      </c>
      <c r="C1477" s="1" t="s">
        <v>341</v>
      </c>
      <c r="D1477" s="1" t="s">
        <v>576</v>
      </c>
      <c r="E1477" s="1" t="s">
        <v>387</v>
      </c>
      <c r="F1477" s="1" t="s">
        <v>388</v>
      </c>
      <c r="G1477" s="1" t="s">
        <v>144</v>
      </c>
      <c r="H1477" s="1" t="s">
        <v>17</v>
      </c>
      <c r="I1477" s="1" t="s">
        <v>591</v>
      </c>
      <c r="J1477" s="1" t="s">
        <v>20</v>
      </c>
      <c r="K1477" s="1" t="s">
        <v>16</v>
      </c>
      <c r="L1477" s="1" t="s">
        <v>19</v>
      </c>
      <c r="M1477" s="2" t="str">
        <f t="shared" si="557"/>
        <v>UK9006011</v>
      </c>
      <c r="N1477" s="2" t="str">
        <f t="shared" si="558"/>
        <v>Lindisfarne</v>
      </c>
      <c r="O1477" s="2" t="str">
        <f t="shared" si="559"/>
        <v>SPA</v>
      </c>
      <c r="P1477" s="2" t="str">
        <f t="shared" si="560"/>
        <v>A3</v>
      </c>
      <c r="Q1477"/>
      <c r="R1477"/>
      <c r="S1477"/>
      <c r="T1477"/>
      <c r="U1477" s="9">
        <f t="shared" si="561"/>
        <v>0</v>
      </c>
      <c r="V1477" s="9">
        <f t="shared" si="562"/>
        <v>0</v>
      </c>
      <c r="W1477" s="9">
        <f t="shared" si="563"/>
        <v>0</v>
      </c>
      <c r="X1477" s="9">
        <f t="shared" si="564"/>
        <v>0</v>
      </c>
      <c r="Y1477" s="9">
        <f t="shared" si="565"/>
        <v>0</v>
      </c>
      <c r="Z1477" s="9">
        <f t="shared" si="566"/>
        <v>0</v>
      </c>
      <c r="AA1477" s="9">
        <f t="shared" si="567"/>
        <v>0</v>
      </c>
      <c r="AB1477" s="9">
        <f t="shared" si="568"/>
        <v>0</v>
      </c>
      <c r="AN1477" s="10" t="str">
        <f t="shared" si="553"/>
        <v/>
      </c>
      <c r="AO1477" s="10">
        <f t="shared" si="554"/>
        <v>0</v>
      </c>
      <c r="AP1477" s="9" t="str">
        <f>IFERROR(VLOOKUP($AN1477,'Introduction probability'!$A$1:$L$128,5,FALSE),"0")</f>
        <v>0</v>
      </c>
      <c r="AQ1477" s="9" t="str">
        <f>IFERROR(VLOOKUP($AN1477,'Introduction probability'!$A$1:$L$128,6,FALSE),"0")</f>
        <v>0</v>
      </c>
      <c r="AR1477" s="9" t="str">
        <f>IFERROR(VLOOKUP($AN1477,'Introduction probability'!$A$1:$L$128,7,FALSE),"0")</f>
        <v>0</v>
      </c>
      <c r="AS1477" s="9" t="str">
        <f>IFERROR(VLOOKUP($AN1477,'Introduction probability'!$A$1:$L$128,8,FALSE),"0")</f>
        <v>0</v>
      </c>
      <c r="AT1477" s="9" t="str">
        <f>IFERROR(VLOOKUP($AN1477,'Introduction probability'!$A$1:$L$128,9,FALSE),"0")</f>
        <v>0</v>
      </c>
      <c r="AU1477" s="9" t="str">
        <f>IFERROR(VLOOKUP($AN1477,'Introduction probability'!$A$1:$L$128,10,FALSE),"0")</f>
        <v>0</v>
      </c>
      <c r="AV1477" s="9" t="str">
        <f>IFERROR(VLOOKUP($AN1477,'Introduction probability'!$A$1:$L$128,11,FALSE),"0")</f>
        <v>0</v>
      </c>
      <c r="AW1477" s="9" t="str">
        <f>IFERROR(VLOOKUP($AN1477,'Introduction probability'!$A$1:$L$128,12,FALSE),"0")</f>
        <v>0</v>
      </c>
      <c r="AY1477" s="2">
        <f t="shared" si="555"/>
        <v>0</v>
      </c>
      <c r="AZ1477" s="2">
        <f t="shared" si="556"/>
        <v>0</v>
      </c>
      <c r="BA1477" s="2">
        <f t="shared" si="569"/>
        <v>0</v>
      </c>
      <c r="BB1477" s="2">
        <f t="shared" si="570"/>
        <v>0</v>
      </c>
      <c r="BC1477" s="2">
        <f t="shared" si="571"/>
        <v>0</v>
      </c>
      <c r="BD1477" s="2">
        <f t="shared" si="572"/>
        <v>0</v>
      </c>
      <c r="BE1477" s="2">
        <f t="shared" si="573"/>
        <v>0</v>
      </c>
      <c r="BF1477" s="2">
        <f t="shared" si="574"/>
        <v>0</v>
      </c>
      <c r="BG1477" s="2">
        <f t="shared" si="575"/>
        <v>0</v>
      </c>
      <c r="BH1477" s="2">
        <f t="shared" si="576"/>
        <v>0</v>
      </c>
    </row>
    <row r="1478" spans="1:60" x14ac:dyDescent="0.25">
      <c r="A1478" s="1" t="s">
        <v>383</v>
      </c>
      <c r="B1478" s="1" t="s">
        <v>384</v>
      </c>
      <c r="C1478" s="1" t="s">
        <v>341</v>
      </c>
      <c r="D1478" s="1" t="s">
        <v>576</v>
      </c>
      <c r="E1478" s="1" t="s">
        <v>387</v>
      </c>
      <c r="F1478" s="1" t="s">
        <v>388</v>
      </c>
      <c r="G1478" s="1" t="s">
        <v>144</v>
      </c>
      <c r="H1478" s="1" t="s">
        <v>17</v>
      </c>
      <c r="I1478" s="1" t="s">
        <v>594</v>
      </c>
      <c r="J1478" s="1" t="s">
        <v>154</v>
      </c>
      <c r="K1478" s="1" t="s">
        <v>16</v>
      </c>
      <c r="L1478" s="1" t="s">
        <v>19</v>
      </c>
      <c r="M1478" s="2" t="str">
        <f t="shared" si="557"/>
        <v>UK9006011</v>
      </c>
      <c r="N1478" s="2" t="str">
        <f t="shared" si="558"/>
        <v>Lindisfarne</v>
      </c>
      <c r="O1478" s="2" t="str">
        <f t="shared" si="559"/>
        <v>SPA</v>
      </c>
      <c r="P1478" s="2" t="str">
        <f t="shared" si="560"/>
        <v>SF_SH_5</v>
      </c>
      <c r="Q1478"/>
      <c r="R1478"/>
      <c r="S1478"/>
      <c r="T1478"/>
      <c r="U1478" s="9">
        <f t="shared" si="561"/>
        <v>0</v>
      </c>
      <c r="V1478" s="9">
        <f t="shared" si="562"/>
        <v>0</v>
      </c>
      <c r="W1478" s="9">
        <f t="shared" si="563"/>
        <v>0</v>
      </c>
      <c r="X1478" s="9">
        <f t="shared" si="564"/>
        <v>0</v>
      </c>
      <c r="Y1478" s="9">
        <f t="shared" si="565"/>
        <v>0</v>
      </c>
      <c r="Z1478" s="9">
        <f t="shared" si="566"/>
        <v>0</v>
      </c>
      <c r="AA1478" s="9">
        <f t="shared" si="567"/>
        <v>0</v>
      </c>
      <c r="AB1478" s="9">
        <f t="shared" si="568"/>
        <v>0</v>
      </c>
      <c r="AN1478" s="10" t="str">
        <f t="shared" si="553"/>
        <v/>
      </c>
      <c r="AO1478" s="10">
        <f t="shared" si="554"/>
        <v>0</v>
      </c>
      <c r="AP1478" s="9" t="str">
        <f>IFERROR(VLOOKUP($AN1478,'Introduction probability'!$A$1:$L$128,5,FALSE),"0")</f>
        <v>0</v>
      </c>
      <c r="AQ1478" s="9" t="str">
        <f>IFERROR(VLOOKUP($AN1478,'Introduction probability'!$A$1:$L$128,6,FALSE),"0")</f>
        <v>0</v>
      </c>
      <c r="AR1478" s="9" t="str">
        <f>IFERROR(VLOOKUP($AN1478,'Introduction probability'!$A$1:$L$128,7,FALSE),"0")</f>
        <v>0</v>
      </c>
      <c r="AS1478" s="9" t="str">
        <f>IFERROR(VLOOKUP($AN1478,'Introduction probability'!$A$1:$L$128,8,FALSE),"0")</f>
        <v>0</v>
      </c>
      <c r="AT1478" s="9" t="str">
        <f>IFERROR(VLOOKUP($AN1478,'Introduction probability'!$A$1:$L$128,9,FALSE),"0")</f>
        <v>0</v>
      </c>
      <c r="AU1478" s="9" t="str">
        <f>IFERROR(VLOOKUP($AN1478,'Introduction probability'!$A$1:$L$128,10,FALSE),"0")</f>
        <v>0</v>
      </c>
      <c r="AV1478" s="9" t="str">
        <f>IFERROR(VLOOKUP($AN1478,'Introduction probability'!$A$1:$L$128,11,FALSE),"0")</f>
        <v>0</v>
      </c>
      <c r="AW1478" s="9" t="str">
        <f>IFERROR(VLOOKUP($AN1478,'Introduction probability'!$A$1:$L$128,12,FALSE),"0")</f>
        <v>0</v>
      </c>
      <c r="AY1478" s="2">
        <f t="shared" si="555"/>
        <v>0</v>
      </c>
      <c r="AZ1478" s="2">
        <f t="shared" si="556"/>
        <v>0</v>
      </c>
      <c r="BA1478" s="2">
        <f t="shared" si="569"/>
        <v>0</v>
      </c>
      <c r="BB1478" s="2">
        <f t="shared" si="570"/>
        <v>0</v>
      </c>
      <c r="BC1478" s="2">
        <f t="shared" si="571"/>
        <v>0</v>
      </c>
      <c r="BD1478" s="2">
        <f t="shared" si="572"/>
        <v>0</v>
      </c>
      <c r="BE1478" s="2">
        <f t="shared" si="573"/>
        <v>0</v>
      </c>
      <c r="BF1478" s="2">
        <f t="shared" si="574"/>
        <v>0</v>
      </c>
      <c r="BG1478" s="2">
        <f t="shared" si="575"/>
        <v>0</v>
      </c>
      <c r="BH1478" s="2">
        <f t="shared" si="576"/>
        <v>0</v>
      </c>
    </row>
    <row r="1479" spans="1:60" x14ac:dyDescent="0.25">
      <c r="A1479" s="1" t="s">
        <v>383</v>
      </c>
      <c r="B1479" s="1" t="s">
        <v>384</v>
      </c>
      <c r="C1479" s="1" t="s">
        <v>341</v>
      </c>
      <c r="D1479" s="1" t="s">
        <v>576</v>
      </c>
      <c r="E1479" s="1" t="s">
        <v>387</v>
      </c>
      <c r="F1479" s="1" t="s">
        <v>388</v>
      </c>
      <c r="G1479" s="1" t="s">
        <v>144</v>
      </c>
      <c r="H1479" s="1" t="s">
        <v>17</v>
      </c>
      <c r="I1479" s="1" t="s">
        <v>450</v>
      </c>
      <c r="J1479" s="1" t="s">
        <v>35</v>
      </c>
      <c r="K1479" s="1" t="s">
        <v>16</v>
      </c>
      <c r="L1479" s="1" t="s">
        <v>19</v>
      </c>
      <c r="M1479" s="2" t="str">
        <f t="shared" si="557"/>
        <v>UK9006011</v>
      </c>
      <c r="N1479" s="2" t="str">
        <f t="shared" si="558"/>
        <v>Lindisfarne</v>
      </c>
      <c r="O1479" s="2" t="str">
        <f t="shared" si="559"/>
        <v>SPA</v>
      </c>
      <c r="P1479" s="2" t="str">
        <f t="shared" si="560"/>
        <v>A2.1</v>
      </c>
      <c r="Q1479"/>
      <c r="R1479"/>
      <c r="S1479"/>
      <c r="T1479"/>
      <c r="U1479" s="9">
        <f t="shared" si="561"/>
        <v>0</v>
      </c>
      <c r="V1479" s="9">
        <f t="shared" si="562"/>
        <v>0</v>
      </c>
      <c r="W1479" s="9">
        <f t="shared" si="563"/>
        <v>0</v>
      </c>
      <c r="X1479" s="9">
        <f t="shared" si="564"/>
        <v>0</v>
      </c>
      <c r="Y1479" s="9">
        <f t="shared" si="565"/>
        <v>0</v>
      </c>
      <c r="Z1479" s="9">
        <f t="shared" si="566"/>
        <v>0</v>
      </c>
      <c r="AA1479" s="9">
        <f t="shared" si="567"/>
        <v>0</v>
      </c>
      <c r="AB1479" s="9">
        <f t="shared" si="568"/>
        <v>0</v>
      </c>
      <c r="AN1479" s="10" t="str">
        <f t="shared" si="553"/>
        <v/>
      </c>
      <c r="AO1479" s="10">
        <f t="shared" si="554"/>
        <v>0</v>
      </c>
      <c r="AP1479" s="9" t="str">
        <f>IFERROR(VLOOKUP($AN1479,'Introduction probability'!$A$1:$L$128,5,FALSE),"0")</f>
        <v>0</v>
      </c>
      <c r="AQ1479" s="9" t="str">
        <f>IFERROR(VLOOKUP($AN1479,'Introduction probability'!$A$1:$L$128,6,FALSE),"0")</f>
        <v>0</v>
      </c>
      <c r="AR1479" s="9" t="str">
        <f>IFERROR(VLOOKUP($AN1479,'Introduction probability'!$A$1:$L$128,7,FALSE),"0")</f>
        <v>0</v>
      </c>
      <c r="AS1479" s="9" t="str">
        <f>IFERROR(VLOOKUP($AN1479,'Introduction probability'!$A$1:$L$128,8,FALSE),"0")</f>
        <v>0</v>
      </c>
      <c r="AT1479" s="9" t="str">
        <f>IFERROR(VLOOKUP($AN1479,'Introduction probability'!$A$1:$L$128,9,FALSE),"0")</f>
        <v>0</v>
      </c>
      <c r="AU1479" s="9" t="str">
        <f>IFERROR(VLOOKUP($AN1479,'Introduction probability'!$A$1:$L$128,10,FALSE),"0")</f>
        <v>0</v>
      </c>
      <c r="AV1479" s="9" t="str">
        <f>IFERROR(VLOOKUP($AN1479,'Introduction probability'!$A$1:$L$128,11,FALSE),"0")</f>
        <v>0</v>
      </c>
      <c r="AW1479" s="9" t="str">
        <f>IFERROR(VLOOKUP($AN1479,'Introduction probability'!$A$1:$L$128,12,FALSE),"0")</f>
        <v>0</v>
      </c>
      <c r="AY1479" s="2">
        <f t="shared" si="555"/>
        <v>0</v>
      </c>
      <c r="AZ1479" s="2">
        <f t="shared" si="556"/>
        <v>0</v>
      </c>
      <c r="BA1479" s="2">
        <f t="shared" si="569"/>
        <v>0</v>
      </c>
      <c r="BB1479" s="2">
        <f t="shared" si="570"/>
        <v>0</v>
      </c>
      <c r="BC1479" s="2">
        <f t="shared" si="571"/>
        <v>0</v>
      </c>
      <c r="BD1479" s="2">
        <f t="shared" si="572"/>
        <v>0</v>
      </c>
      <c r="BE1479" s="2">
        <f t="shared" si="573"/>
        <v>0</v>
      </c>
      <c r="BF1479" s="2">
        <f t="shared" si="574"/>
        <v>0</v>
      </c>
      <c r="BG1479" s="2">
        <f t="shared" si="575"/>
        <v>0</v>
      </c>
      <c r="BH1479" s="2">
        <f t="shared" si="576"/>
        <v>0</v>
      </c>
    </row>
    <row r="1480" spans="1:60" x14ac:dyDescent="0.25">
      <c r="A1480" s="1" t="s">
        <v>383</v>
      </c>
      <c r="B1480" s="1" t="s">
        <v>384</v>
      </c>
      <c r="C1480" s="1" t="s">
        <v>341</v>
      </c>
      <c r="D1480" s="1" t="s">
        <v>576</v>
      </c>
      <c r="E1480" s="1" t="s">
        <v>387</v>
      </c>
      <c r="F1480" s="1" t="s">
        <v>388</v>
      </c>
      <c r="G1480" s="1" t="s">
        <v>144</v>
      </c>
      <c r="H1480" s="1" t="s">
        <v>17</v>
      </c>
      <c r="I1480" s="1" t="s">
        <v>459</v>
      </c>
      <c r="J1480" s="1" t="s">
        <v>46</v>
      </c>
      <c r="K1480" s="1" t="s">
        <v>16</v>
      </c>
      <c r="L1480" s="1" t="s">
        <v>19</v>
      </c>
      <c r="M1480" s="2" t="str">
        <f t="shared" si="557"/>
        <v>UK9006011</v>
      </c>
      <c r="N1480" s="2" t="str">
        <f t="shared" si="558"/>
        <v>Lindisfarne</v>
      </c>
      <c r="O1480" s="2" t="str">
        <f t="shared" si="559"/>
        <v>SPA</v>
      </c>
      <c r="P1480" s="2" t="str">
        <f t="shared" si="560"/>
        <v>A2.4</v>
      </c>
      <c r="Q1480"/>
      <c r="R1480"/>
      <c r="S1480"/>
      <c r="T1480"/>
      <c r="U1480" s="9">
        <f t="shared" si="561"/>
        <v>0</v>
      </c>
      <c r="V1480" s="9">
        <f t="shared" si="562"/>
        <v>0</v>
      </c>
      <c r="W1480" s="9">
        <f t="shared" si="563"/>
        <v>0</v>
      </c>
      <c r="X1480" s="9">
        <f t="shared" si="564"/>
        <v>0</v>
      </c>
      <c r="Y1480" s="9">
        <f t="shared" si="565"/>
        <v>0</v>
      </c>
      <c r="Z1480" s="9">
        <f t="shared" si="566"/>
        <v>0</v>
      </c>
      <c r="AA1480" s="9">
        <f t="shared" si="567"/>
        <v>0</v>
      </c>
      <c r="AB1480" s="9">
        <f t="shared" si="568"/>
        <v>0</v>
      </c>
      <c r="AN1480" s="10" t="str">
        <f t="shared" si="553"/>
        <v/>
      </c>
      <c r="AO1480" s="10">
        <f t="shared" si="554"/>
        <v>0</v>
      </c>
      <c r="AP1480" s="9" t="str">
        <f>IFERROR(VLOOKUP($AN1480,'Introduction probability'!$A$1:$L$128,5,FALSE),"0")</f>
        <v>0</v>
      </c>
      <c r="AQ1480" s="9" t="str">
        <f>IFERROR(VLOOKUP($AN1480,'Introduction probability'!$A$1:$L$128,6,FALSE),"0")</f>
        <v>0</v>
      </c>
      <c r="AR1480" s="9" t="str">
        <f>IFERROR(VLOOKUP($AN1480,'Introduction probability'!$A$1:$L$128,7,FALSE),"0")</f>
        <v>0</v>
      </c>
      <c r="AS1480" s="9" t="str">
        <f>IFERROR(VLOOKUP($AN1480,'Introduction probability'!$A$1:$L$128,8,FALSE),"0")</f>
        <v>0</v>
      </c>
      <c r="AT1480" s="9" t="str">
        <f>IFERROR(VLOOKUP($AN1480,'Introduction probability'!$A$1:$L$128,9,FALSE),"0")</f>
        <v>0</v>
      </c>
      <c r="AU1480" s="9" t="str">
        <f>IFERROR(VLOOKUP($AN1480,'Introduction probability'!$A$1:$L$128,10,FALSE),"0")</f>
        <v>0</v>
      </c>
      <c r="AV1480" s="9" t="str">
        <f>IFERROR(VLOOKUP($AN1480,'Introduction probability'!$A$1:$L$128,11,FALSE),"0")</f>
        <v>0</v>
      </c>
      <c r="AW1480" s="9" t="str">
        <f>IFERROR(VLOOKUP($AN1480,'Introduction probability'!$A$1:$L$128,12,FALSE),"0")</f>
        <v>0</v>
      </c>
      <c r="AY1480" s="2">
        <f t="shared" si="555"/>
        <v>0</v>
      </c>
      <c r="AZ1480" s="2">
        <f t="shared" si="556"/>
        <v>0</v>
      </c>
      <c r="BA1480" s="2">
        <f t="shared" si="569"/>
        <v>0</v>
      </c>
      <c r="BB1480" s="2">
        <f t="shared" si="570"/>
        <v>0</v>
      </c>
      <c r="BC1480" s="2">
        <f t="shared" si="571"/>
        <v>0</v>
      </c>
      <c r="BD1480" s="2">
        <f t="shared" si="572"/>
        <v>0</v>
      </c>
      <c r="BE1480" s="2">
        <f t="shared" si="573"/>
        <v>0</v>
      </c>
      <c r="BF1480" s="2">
        <f t="shared" si="574"/>
        <v>0</v>
      </c>
      <c r="BG1480" s="2">
        <f t="shared" si="575"/>
        <v>0</v>
      </c>
      <c r="BH1480" s="2">
        <f t="shared" si="576"/>
        <v>0</v>
      </c>
    </row>
    <row r="1481" spans="1:60" x14ac:dyDescent="0.25">
      <c r="A1481" s="1" t="s">
        <v>383</v>
      </c>
      <c r="B1481" s="1" t="s">
        <v>384</v>
      </c>
      <c r="C1481" s="1" t="s">
        <v>341</v>
      </c>
      <c r="D1481" s="1" t="s">
        <v>576</v>
      </c>
      <c r="E1481" s="1" t="s">
        <v>387</v>
      </c>
      <c r="F1481" s="1" t="s">
        <v>388</v>
      </c>
      <c r="G1481" s="1" t="s">
        <v>144</v>
      </c>
      <c r="H1481" s="1" t="s">
        <v>17</v>
      </c>
      <c r="I1481" s="1" t="s">
        <v>444</v>
      </c>
      <c r="J1481" s="1" t="s">
        <v>27</v>
      </c>
      <c r="K1481" s="1" t="s">
        <v>16</v>
      </c>
      <c r="L1481" s="1" t="s">
        <v>19</v>
      </c>
      <c r="M1481" s="2" t="str">
        <f t="shared" si="557"/>
        <v>UK9006011</v>
      </c>
      <c r="N1481" s="2" t="str">
        <f t="shared" si="558"/>
        <v>Lindisfarne</v>
      </c>
      <c r="O1481" s="2" t="str">
        <f t="shared" si="559"/>
        <v>SPA</v>
      </c>
      <c r="P1481" s="2" t="str">
        <f t="shared" si="560"/>
        <v>A2.3</v>
      </c>
      <c r="Q1481"/>
      <c r="R1481"/>
      <c r="S1481"/>
      <c r="T1481"/>
      <c r="U1481" s="9">
        <f t="shared" si="561"/>
        <v>0</v>
      </c>
      <c r="V1481" s="9">
        <f t="shared" si="562"/>
        <v>0</v>
      </c>
      <c r="W1481" s="9">
        <f t="shared" si="563"/>
        <v>0</v>
      </c>
      <c r="X1481" s="9">
        <f t="shared" si="564"/>
        <v>0</v>
      </c>
      <c r="Y1481" s="9">
        <f t="shared" si="565"/>
        <v>0</v>
      </c>
      <c r="Z1481" s="9">
        <f t="shared" si="566"/>
        <v>0</v>
      </c>
      <c r="AA1481" s="9">
        <f t="shared" si="567"/>
        <v>0</v>
      </c>
      <c r="AB1481" s="9">
        <f t="shared" si="568"/>
        <v>0</v>
      </c>
      <c r="AN1481" s="10" t="str">
        <f t="shared" si="553"/>
        <v/>
      </c>
      <c r="AO1481" s="10">
        <f t="shared" si="554"/>
        <v>0</v>
      </c>
      <c r="AP1481" s="9" t="str">
        <f>IFERROR(VLOOKUP($AN1481,'Introduction probability'!$A$1:$L$128,5,FALSE),"0")</f>
        <v>0</v>
      </c>
      <c r="AQ1481" s="9" t="str">
        <f>IFERROR(VLOOKUP($AN1481,'Introduction probability'!$A$1:$L$128,6,FALSE),"0")</f>
        <v>0</v>
      </c>
      <c r="AR1481" s="9" t="str">
        <f>IFERROR(VLOOKUP($AN1481,'Introduction probability'!$A$1:$L$128,7,FALSE),"0")</f>
        <v>0</v>
      </c>
      <c r="AS1481" s="9" t="str">
        <f>IFERROR(VLOOKUP($AN1481,'Introduction probability'!$A$1:$L$128,8,FALSE),"0")</f>
        <v>0</v>
      </c>
      <c r="AT1481" s="9" t="str">
        <f>IFERROR(VLOOKUP($AN1481,'Introduction probability'!$A$1:$L$128,9,FALSE),"0")</f>
        <v>0</v>
      </c>
      <c r="AU1481" s="9" t="str">
        <f>IFERROR(VLOOKUP($AN1481,'Introduction probability'!$A$1:$L$128,10,FALSE),"0")</f>
        <v>0</v>
      </c>
      <c r="AV1481" s="9" t="str">
        <f>IFERROR(VLOOKUP($AN1481,'Introduction probability'!$A$1:$L$128,11,FALSE),"0")</f>
        <v>0</v>
      </c>
      <c r="AW1481" s="9" t="str">
        <f>IFERROR(VLOOKUP($AN1481,'Introduction probability'!$A$1:$L$128,12,FALSE),"0")</f>
        <v>0</v>
      </c>
      <c r="AY1481" s="2">
        <f t="shared" si="555"/>
        <v>0</v>
      </c>
      <c r="AZ1481" s="2">
        <f t="shared" si="556"/>
        <v>0</v>
      </c>
      <c r="BA1481" s="2">
        <f t="shared" si="569"/>
        <v>0</v>
      </c>
      <c r="BB1481" s="2">
        <f t="shared" si="570"/>
        <v>0</v>
      </c>
      <c r="BC1481" s="2">
        <f t="shared" si="571"/>
        <v>0</v>
      </c>
      <c r="BD1481" s="2">
        <f t="shared" si="572"/>
        <v>0</v>
      </c>
      <c r="BE1481" s="2">
        <f t="shared" si="573"/>
        <v>0</v>
      </c>
      <c r="BF1481" s="2">
        <f t="shared" si="574"/>
        <v>0</v>
      </c>
      <c r="BG1481" s="2">
        <f t="shared" si="575"/>
        <v>0</v>
      </c>
      <c r="BH1481" s="2">
        <f t="shared" si="576"/>
        <v>0</v>
      </c>
    </row>
    <row r="1482" spans="1:60" x14ac:dyDescent="0.25">
      <c r="A1482" s="1" t="s">
        <v>383</v>
      </c>
      <c r="B1482" s="1" t="s">
        <v>384</v>
      </c>
      <c r="C1482" s="1" t="s">
        <v>341</v>
      </c>
      <c r="D1482" s="1" t="s">
        <v>576</v>
      </c>
      <c r="E1482" s="1" t="s">
        <v>387</v>
      </c>
      <c r="F1482" s="1" t="s">
        <v>388</v>
      </c>
      <c r="G1482" s="1" t="s">
        <v>144</v>
      </c>
      <c r="H1482" s="1" t="s">
        <v>17</v>
      </c>
      <c r="I1482" s="1" t="s">
        <v>595</v>
      </c>
      <c r="J1482" s="1" t="s">
        <v>155</v>
      </c>
      <c r="K1482" s="1" t="s">
        <v>16</v>
      </c>
      <c r="L1482" s="1" t="s">
        <v>19</v>
      </c>
      <c r="M1482" s="2" t="str">
        <f t="shared" si="557"/>
        <v>UK9006011</v>
      </c>
      <c r="N1482" s="2" t="str">
        <f t="shared" si="558"/>
        <v>Lindisfarne</v>
      </c>
      <c r="O1482" s="2" t="str">
        <f t="shared" si="559"/>
        <v>SPA</v>
      </c>
      <c r="P1482" s="2" t="str">
        <f t="shared" si="560"/>
        <v>A1</v>
      </c>
      <c r="Q1482"/>
      <c r="R1482"/>
      <c r="S1482"/>
      <c r="T1482"/>
      <c r="U1482" s="9">
        <f t="shared" si="561"/>
        <v>0</v>
      </c>
      <c r="V1482" s="9">
        <f t="shared" si="562"/>
        <v>0</v>
      </c>
      <c r="W1482" s="9">
        <f t="shared" si="563"/>
        <v>0</v>
      </c>
      <c r="X1482" s="9">
        <f t="shared" si="564"/>
        <v>0</v>
      </c>
      <c r="Y1482" s="9">
        <f t="shared" si="565"/>
        <v>0</v>
      </c>
      <c r="Z1482" s="9">
        <f t="shared" si="566"/>
        <v>0</v>
      </c>
      <c r="AA1482" s="9">
        <f t="shared" si="567"/>
        <v>0</v>
      </c>
      <c r="AB1482" s="9">
        <f t="shared" si="568"/>
        <v>0</v>
      </c>
      <c r="AN1482" s="10" t="str">
        <f t="shared" si="553"/>
        <v/>
      </c>
      <c r="AO1482" s="10">
        <f t="shared" si="554"/>
        <v>0</v>
      </c>
      <c r="AP1482" s="9" t="str">
        <f>IFERROR(VLOOKUP($AN1482,'Introduction probability'!$A$1:$L$128,5,FALSE),"0")</f>
        <v>0</v>
      </c>
      <c r="AQ1482" s="9" t="str">
        <f>IFERROR(VLOOKUP($AN1482,'Introduction probability'!$A$1:$L$128,6,FALSE),"0")</f>
        <v>0</v>
      </c>
      <c r="AR1482" s="9" t="str">
        <f>IFERROR(VLOOKUP($AN1482,'Introduction probability'!$A$1:$L$128,7,FALSE),"0")</f>
        <v>0</v>
      </c>
      <c r="AS1482" s="9" t="str">
        <f>IFERROR(VLOOKUP($AN1482,'Introduction probability'!$A$1:$L$128,8,FALSE),"0")</f>
        <v>0</v>
      </c>
      <c r="AT1482" s="9" t="str">
        <f>IFERROR(VLOOKUP($AN1482,'Introduction probability'!$A$1:$L$128,9,FALSE),"0")</f>
        <v>0</v>
      </c>
      <c r="AU1482" s="9" t="str">
        <f>IFERROR(VLOOKUP($AN1482,'Introduction probability'!$A$1:$L$128,10,FALSE),"0")</f>
        <v>0</v>
      </c>
      <c r="AV1482" s="9" t="str">
        <f>IFERROR(VLOOKUP($AN1482,'Introduction probability'!$A$1:$L$128,11,FALSE),"0")</f>
        <v>0</v>
      </c>
      <c r="AW1482" s="9" t="str">
        <f>IFERROR(VLOOKUP($AN1482,'Introduction probability'!$A$1:$L$128,12,FALSE),"0")</f>
        <v>0</v>
      </c>
      <c r="AY1482" s="2">
        <f t="shared" si="555"/>
        <v>0</v>
      </c>
      <c r="AZ1482" s="2">
        <f t="shared" si="556"/>
        <v>0</v>
      </c>
      <c r="BA1482" s="2">
        <f t="shared" si="569"/>
        <v>0</v>
      </c>
      <c r="BB1482" s="2">
        <f t="shared" si="570"/>
        <v>0</v>
      </c>
      <c r="BC1482" s="2">
        <f t="shared" si="571"/>
        <v>0</v>
      </c>
      <c r="BD1482" s="2">
        <f t="shared" si="572"/>
        <v>0</v>
      </c>
      <c r="BE1482" s="2">
        <f t="shared" si="573"/>
        <v>0</v>
      </c>
      <c r="BF1482" s="2">
        <f t="shared" si="574"/>
        <v>0</v>
      </c>
      <c r="BG1482" s="2">
        <f t="shared" si="575"/>
        <v>0</v>
      </c>
      <c r="BH1482" s="2">
        <f t="shared" si="576"/>
        <v>0</v>
      </c>
    </row>
    <row r="1483" spans="1:60" x14ac:dyDescent="0.25">
      <c r="A1483" s="1" t="s">
        <v>383</v>
      </c>
      <c r="B1483" s="1" t="s">
        <v>384</v>
      </c>
      <c r="C1483" s="1" t="s">
        <v>341</v>
      </c>
      <c r="D1483" s="1" t="s">
        <v>576</v>
      </c>
      <c r="E1483" s="1" t="s">
        <v>387</v>
      </c>
      <c r="F1483" s="1" t="s">
        <v>388</v>
      </c>
      <c r="G1483" s="1" t="s">
        <v>144</v>
      </c>
      <c r="H1483" s="1" t="s">
        <v>17</v>
      </c>
      <c r="I1483" s="1" t="s">
        <v>465</v>
      </c>
      <c r="J1483" s="1" t="s">
        <v>56</v>
      </c>
      <c r="K1483" s="1" t="s">
        <v>16</v>
      </c>
      <c r="L1483" s="1" t="s">
        <v>19</v>
      </c>
      <c r="M1483" s="2" t="str">
        <f t="shared" si="557"/>
        <v>UK9006011</v>
      </c>
      <c r="N1483" s="2" t="str">
        <f t="shared" si="558"/>
        <v>Lindisfarne</v>
      </c>
      <c r="O1483" s="2" t="str">
        <f t="shared" si="559"/>
        <v>SPA</v>
      </c>
      <c r="P1483" s="2" t="str">
        <f t="shared" si="560"/>
        <v>A2.2</v>
      </c>
      <c r="Q1483"/>
      <c r="R1483"/>
      <c r="S1483"/>
      <c r="T1483"/>
      <c r="U1483" s="9">
        <f t="shared" si="561"/>
        <v>0</v>
      </c>
      <c r="V1483" s="9">
        <f t="shared" si="562"/>
        <v>0</v>
      </c>
      <c r="W1483" s="9">
        <f t="shared" si="563"/>
        <v>0</v>
      </c>
      <c r="X1483" s="9">
        <f t="shared" si="564"/>
        <v>0</v>
      </c>
      <c r="Y1483" s="9">
        <f t="shared" si="565"/>
        <v>0</v>
      </c>
      <c r="Z1483" s="9">
        <f t="shared" si="566"/>
        <v>0</v>
      </c>
      <c r="AA1483" s="9">
        <f t="shared" si="567"/>
        <v>0</v>
      </c>
      <c r="AB1483" s="9">
        <f t="shared" si="568"/>
        <v>0</v>
      </c>
      <c r="AN1483" s="10" t="str">
        <f t="shared" si="553"/>
        <v/>
      </c>
      <c r="AO1483" s="10">
        <f t="shared" si="554"/>
        <v>0</v>
      </c>
      <c r="AP1483" s="9" t="str">
        <f>IFERROR(VLOOKUP($AN1483,'Introduction probability'!$A$1:$L$128,5,FALSE),"0")</f>
        <v>0</v>
      </c>
      <c r="AQ1483" s="9" t="str">
        <f>IFERROR(VLOOKUP($AN1483,'Introduction probability'!$A$1:$L$128,6,FALSE),"0")</f>
        <v>0</v>
      </c>
      <c r="AR1483" s="9" t="str">
        <f>IFERROR(VLOOKUP($AN1483,'Introduction probability'!$A$1:$L$128,7,FALSE),"0")</f>
        <v>0</v>
      </c>
      <c r="AS1483" s="9" t="str">
        <f>IFERROR(VLOOKUP($AN1483,'Introduction probability'!$A$1:$L$128,8,FALSE),"0")</f>
        <v>0</v>
      </c>
      <c r="AT1483" s="9" t="str">
        <f>IFERROR(VLOOKUP($AN1483,'Introduction probability'!$A$1:$L$128,9,FALSE),"0")</f>
        <v>0</v>
      </c>
      <c r="AU1483" s="9" t="str">
        <f>IFERROR(VLOOKUP($AN1483,'Introduction probability'!$A$1:$L$128,10,FALSE),"0")</f>
        <v>0</v>
      </c>
      <c r="AV1483" s="9" t="str">
        <f>IFERROR(VLOOKUP($AN1483,'Introduction probability'!$A$1:$L$128,11,FALSE),"0")</f>
        <v>0</v>
      </c>
      <c r="AW1483" s="9" t="str">
        <f>IFERROR(VLOOKUP($AN1483,'Introduction probability'!$A$1:$L$128,12,FALSE),"0")</f>
        <v>0</v>
      </c>
      <c r="AY1483" s="2">
        <f t="shared" si="555"/>
        <v>0</v>
      </c>
      <c r="AZ1483" s="2">
        <f t="shared" si="556"/>
        <v>0</v>
      </c>
      <c r="BA1483" s="2">
        <f t="shared" si="569"/>
        <v>0</v>
      </c>
      <c r="BB1483" s="2">
        <f t="shared" si="570"/>
        <v>0</v>
      </c>
      <c r="BC1483" s="2">
        <f t="shared" si="571"/>
        <v>0</v>
      </c>
      <c r="BD1483" s="2">
        <f t="shared" si="572"/>
        <v>0</v>
      </c>
      <c r="BE1483" s="2">
        <f t="shared" si="573"/>
        <v>0</v>
      </c>
      <c r="BF1483" s="2">
        <f t="shared" si="574"/>
        <v>0</v>
      </c>
      <c r="BG1483" s="2">
        <f t="shared" si="575"/>
        <v>0</v>
      </c>
      <c r="BH1483" s="2">
        <f t="shared" si="576"/>
        <v>0</v>
      </c>
    </row>
    <row r="1484" spans="1:60" x14ac:dyDescent="0.25">
      <c r="A1484" s="1" t="s">
        <v>383</v>
      </c>
      <c r="B1484" s="1" t="s">
        <v>384</v>
      </c>
      <c r="C1484" s="1" t="s">
        <v>341</v>
      </c>
      <c r="D1484" s="1" t="s">
        <v>576</v>
      </c>
      <c r="E1484" s="1" t="s">
        <v>387</v>
      </c>
      <c r="F1484" s="1" t="s">
        <v>388</v>
      </c>
      <c r="G1484" s="1" t="s">
        <v>144</v>
      </c>
      <c r="H1484" s="1" t="s">
        <v>17</v>
      </c>
      <c r="I1484" s="1" t="s">
        <v>625</v>
      </c>
      <c r="J1484" s="1" t="s">
        <v>273</v>
      </c>
      <c r="K1484" s="1" t="s">
        <v>16</v>
      </c>
      <c r="L1484" s="1" t="s">
        <v>19</v>
      </c>
      <c r="M1484" s="2" t="str">
        <f t="shared" si="557"/>
        <v>UK9006011</v>
      </c>
      <c r="N1484" s="2" t="str">
        <f t="shared" si="558"/>
        <v>Lindisfarne</v>
      </c>
      <c r="O1484" s="2" t="str">
        <f t="shared" si="559"/>
        <v>SPA</v>
      </c>
      <c r="P1484" s="2" t="str">
        <f t="shared" si="560"/>
        <v>SF_SH_3</v>
      </c>
      <c r="Q1484"/>
      <c r="R1484"/>
      <c r="S1484"/>
      <c r="T1484"/>
      <c r="U1484" s="9">
        <f t="shared" si="561"/>
        <v>0</v>
      </c>
      <c r="V1484" s="9">
        <f t="shared" si="562"/>
        <v>0</v>
      </c>
      <c r="W1484" s="9">
        <f t="shared" si="563"/>
        <v>0</v>
      </c>
      <c r="X1484" s="9">
        <f t="shared" si="564"/>
        <v>0</v>
      </c>
      <c r="Y1484" s="9">
        <f t="shared" si="565"/>
        <v>0</v>
      </c>
      <c r="Z1484" s="9">
        <f t="shared" si="566"/>
        <v>0</v>
      </c>
      <c r="AA1484" s="9">
        <f t="shared" si="567"/>
        <v>0</v>
      </c>
      <c r="AB1484" s="9">
        <f t="shared" si="568"/>
        <v>0</v>
      </c>
      <c r="AN1484" s="10" t="str">
        <f t="shared" si="553"/>
        <v/>
      </c>
      <c r="AO1484" s="10">
        <f t="shared" si="554"/>
        <v>0</v>
      </c>
      <c r="AP1484" s="9" t="str">
        <f>IFERROR(VLOOKUP($AN1484,'Introduction probability'!$A$1:$L$128,5,FALSE),"0")</f>
        <v>0</v>
      </c>
      <c r="AQ1484" s="9" t="str">
        <f>IFERROR(VLOOKUP($AN1484,'Introduction probability'!$A$1:$L$128,6,FALSE),"0")</f>
        <v>0</v>
      </c>
      <c r="AR1484" s="9" t="str">
        <f>IFERROR(VLOOKUP($AN1484,'Introduction probability'!$A$1:$L$128,7,FALSE),"0")</f>
        <v>0</v>
      </c>
      <c r="AS1484" s="9" t="str">
        <f>IFERROR(VLOOKUP($AN1484,'Introduction probability'!$A$1:$L$128,8,FALSE),"0")</f>
        <v>0</v>
      </c>
      <c r="AT1484" s="9" t="str">
        <f>IFERROR(VLOOKUP($AN1484,'Introduction probability'!$A$1:$L$128,9,FALSE),"0")</f>
        <v>0</v>
      </c>
      <c r="AU1484" s="9" t="str">
        <f>IFERROR(VLOOKUP($AN1484,'Introduction probability'!$A$1:$L$128,10,FALSE),"0")</f>
        <v>0</v>
      </c>
      <c r="AV1484" s="9" t="str">
        <f>IFERROR(VLOOKUP($AN1484,'Introduction probability'!$A$1:$L$128,11,FALSE),"0")</f>
        <v>0</v>
      </c>
      <c r="AW1484" s="9" t="str">
        <f>IFERROR(VLOOKUP($AN1484,'Introduction probability'!$A$1:$L$128,12,FALSE),"0")</f>
        <v>0</v>
      </c>
      <c r="AY1484" s="2">
        <f t="shared" si="555"/>
        <v>0</v>
      </c>
      <c r="AZ1484" s="2">
        <f t="shared" si="556"/>
        <v>0</v>
      </c>
      <c r="BA1484" s="2">
        <f t="shared" si="569"/>
        <v>0</v>
      </c>
      <c r="BB1484" s="2">
        <f t="shared" si="570"/>
        <v>0</v>
      </c>
      <c r="BC1484" s="2">
        <f t="shared" si="571"/>
        <v>0</v>
      </c>
      <c r="BD1484" s="2">
        <f t="shared" si="572"/>
        <v>0</v>
      </c>
      <c r="BE1484" s="2">
        <f t="shared" si="573"/>
        <v>0</v>
      </c>
      <c r="BF1484" s="2">
        <f t="shared" si="574"/>
        <v>0</v>
      </c>
      <c r="BG1484" s="2">
        <f t="shared" si="575"/>
        <v>0</v>
      </c>
      <c r="BH1484" s="2">
        <f t="shared" si="576"/>
        <v>0</v>
      </c>
    </row>
    <row r="1485" spans="1:60" x14ac:dyDescent="0.25">
      <c r="A1485" s="1" t="s">
        <v>383</v>
      </c>
      <c r="B1485" s="1" t="s">
        <v>384</v>
      </c>
      <c r="C1485" s="1" t="s">
        <v>341</v>
      </c>
      <c r="D1485" s="1" t="s">
        <v>576</v>
      </c>
      <c r="E1485" s="1" t="s">
        <v>387</v>
      </c>
      <c r="F1485" s="1" t="s">
        <v>388</v>
      </c>
      <c r="G1485" s="1" t="s">
        <v>144</v>
      </c>
      <c r="H1485" s="1" t="s">
        <v>17</v>
      </c>
      <c r="I1485" s="1" t="s">
        <v>626</v>
      </c>
      <c r="J1485" s="1" t="s">
        <v>290</v>
      </c>
      <c r="K1485" s="1" t="s">
        <v>16</v>
      </c>
      <c r="L1485" s="1" t="s">
        <v>19</v>
      </c>
      <c r="M1485" s="2" t="str">
        <f t="shared" si="557"/>
        <v>UK9006011</v>
      </c>
      <c r="N1485" s="2" t="str">
        <f t="shared" si="558"/>
        <v>Lindisfarne</v>
      </c>
      <c r="O1485" s="2" t="str">
        <f t="shared" si="559"/>
        <v>SPA</v>
      </c>
      <c r="P1485" s="2" t="str">
        <f t="shared" si="560"/>
        <v>SF_SH_6</v>
      </c>
      <c r="Q1485"/>
      <c r="R1485"/>
      <c r="S1485"/>
      <c r="T1485"/>
      <c r="U1485" s="9">
        <f t="shared" si="561"/>
        <v>0</v>
      </c>
      <c r="V1485" s="9">
        <f t="shared" si="562"/>
        <v>0</v>
      </c>
      <c r="W1485" s="9">
        <f t="shared" si="563"/>
        <v>0</v>
      </c>
      <c r="X1485" s="9">
        <f t="shared" si="564"/>
        <v>0</v>
      </c>
      <c r="Y1485" s="9">
        <f t="shared" si="565"/>
        <v>0</v>
      </c>
      <c r="Z1485" s="9">
        <f t="shared" si="566"/>
        <v>0</v>
      </c>
      <c r="AA1485" s="9">
        <f t="shared" si="567"/>
        <v>0</v>
      </c>
      <c r="AB1485" s="9">
        <f t="shared" si="568"/>
        <v>0</v>
      </c>
      <c r="AN1485" s="10" t="str">
        <f t="shared" si="553"/>
        <v/>
      </c>
      <c r="AO1485" s="10">
        <f t="shared" si="554"/>
        <v>0</v>
      </c>
      <c r="AP1485" s="9" t="str">
        <f>IFERROR(VLOOKUP($AN1485,'Introduction probability'!$A$1:$L$128,5,FALSE),"0")</f>
        <v>0</v>
      </c>
      <c r="AQ1485" s="9" t="str">
        <f>IFERROR(VLOOKUP($AN1485,'Introduction probability'!$A$1:$L$128,6,FALSE),"0")</f>
        <v>0</v>
      </c>
      <c r="AR1485" s="9" t="str">
        <f>IFERROR(VLOOKUP($AN1485,'Introduction probability'!$A$1:$L$128,7,FALSE),"0")</f>
        <v>0</v>
      </c>
      <c r="AS1485" s="9" t="str">
        <f>IFERROR(VLOOKUP($AN1485,'Introduction probability'!$A$1:$L$128,8,FALSE),"0")</f>
        <v>0</v>
      </c>
      <c r="AT1485" s="9" t="str">
        <f>IFERROR(VLOOKUP($AN1485,'Introduction probability'!$A$1:$L$128,9,FALSE),"0")</f>
        <v>0</v>
      </c>
      <c r="AU1485" s="9" t="str">
        <f>IFERROR(VLOOKUP($AN1485,'Introduction probability'!$A$1:$L$128,10,FALSE),"0")</f>
        <v>0</v>
      </c>
      <c r="AV1485" s="9" t="str">
        <f>IFERROR(VLOOKUP($AN1485,'Introduction probability'!$A$1:$L$128,11,FALSE),"0")</f>
        <v>0</v>
      </c>
      <c r="AW1485" s="9" t="str">
        <f>IFERROR(VLOOKUP($AN1485,'Introduction probability'!$A$1:$L$128,12,FALSE),"0")</f>
        <v>0</v>
      </c>
      <c r="AY1485" s="2">
        <f t="shared" si="555"/>
        <v>0</v>
      </c>
      <c r="AZ1485" s="2">
        <f t="shared" si="556"/>
        <v>0</v>
      </c>
      <c r="BA1485" s="2">
        <f t="shared" si="569"/>
        <v>0</v>
      </c>
      <c r="BB1485" s="2">
        <f t="shared" si="570"/>
        <v>0</v>
      </c>
      <c r="BC1485" s="2">
        <f t="shared" si="571"/>
        <v>0</v>
      </c>
      <c r="BD1485" s="2">
        <f t="shared" si="572"/>
        <v>0</v>
      </c>
      <c r="BE1485" s="2">
        <f t="shared" si="573"/>
        <v>0</v>
      </c>
      <c r="BF1485" s="2">
        <f t="shared" si="574"/>
        <v>0</v>
      </c>
      <c r="BG1485" s="2">
        <f t="shared" si="575"/>
        <v>0</v>
      </c>
      <c r="BH1485" s="2">
        <f t="shared" si="576"/>
        <v>0</v>
      </c>
    </row>
    <row r="1486" spans="1:60" x14ac:dyDescent="0.25">
      <c r="A1486" s="1" t="s">
        <v>383</v>
      </c>
      <c r="B1486" s="1" t="s">
        <v>384</v>
      </c>
      <c r="C1486" s="1" t="s">
        <v>341</v>
      </c>
      <c r="D1486" s="1" t="s">
        <v>576</v>
      </c>
      <c r="E1486" s="1" t="s">
        <v>387</v>
      </c>
      <c r="F1486" s="1" t="s">
        <v>388</v>
      </c>
      <c r="G1486" s="1" t="s">
        <v>144</v>
      </c>
      <c r="H1486" s="1" t="s">
        <v>17</v>
      </c>
      <c r="I1486" s="1" t="s">
        <v>472</v>
      </c>
      <c r="J1486" s="1" t="s">
        <v>65</v>
      </c>
      <c r="K1486" s="1" t="s">
        <v>16</v>
      </c>
      <c r="L1486" s="1" t="s">
        <v>19</v>
      </c>
      <c r="M1486" s="2" t="str">
        <f t="shared" si="557"/>
        <v>UK9006011</v>
      </c>
      <c r="N1486" s="2" t="str">
        <f t="shared" si="558"/>
        <v>Lindisfarne</v>
      </c>
      <c r="O1486" s="2" t="str">
        <f t="shared" si="559"/>
        <v>SPA</v>
      </c>
      <c r="P1486" s="2" t="str">
        <f t="shared" si="560"/>
        <v>A5.1</v>
      </c>
      <c r="Q1486"/>
      <c r="R1486"/>
      <c r="S1486"/>
      <c r="T1486"/>
      <c r="U1486" s="9">
        <f t="shared" si="561"/>
        <v>0</v>
      </c>
      <c r="V1486" s="9">
        <f t="shared" si="562"/>
        <v>0</v>
      </c>
      <c r="W1486" s="9">
        <f t="shared" si="563"/>
        <v>0</v>
      </c>
      <c r="X1486" s="9">
        <f t="shared" si="564"/>
        <v>0</v>
      </c>
      <c r="Y1486" s="9">
        <f t="shared" si="565"/>
        <v>0</v>
      </c>
      <c r="Z1486" s="9">
        <f t="shared" si="566"/>
        <v>0</v>
      </c>
      <c r="AA1486" s="9">
        <f t="shared" si="567"/>
        <v>0</v>
      </c>
      <c r="AB1486" s="9">
        <f t="shared" si="568"/>
        <v>0</v>
      </c>
      <c r="AN1486" s="10" t="str">
        <f t="shared" si="553"/>
        <v/>
      </c>
      <c r="AO1486" s="10">
        <f t="shared" si="554"/>
        <v>0</v>
      </c>
      <c r="AP1486" s="9" t="str">
        <f>IFERROR(VLOOKUP($AN1486,'Introduction probability'!$A$1:$L$128,5,FALSE),"0")</f>
        <v>0</v>
      </c>
      <c r="AQ1486" s="9" t="str">
        <f>IFERROR(VLOOKUP($AN1486,'Introduction probability'!$A$1:$L$128,6,FALSE),"0")</f>
        <v>0</v>
      </c>
      <c r="AR1486" s="9" t="str">
        <f>IFERROR(VLOOKUP($AN1486,'Introduction probability'!$A$1:$L$128,7,FALSE),"0")</f>
        <v>0</v>
      </c>
      <c r="AS1486" s="9" t="str">
        <f>IFERROR(VLOOKUP($AN1486,'Introduction probability'!$A$1:$L$128,8,FALSE),"0")</f>
        <v>0</v>
      </c>
      <c r="AT1486" s="9" t="str">
        <f>IFERROR(VLOOKUP($AN1486,'Introduction probability'!$A$1:$L$128,9,FALSE),"0")</f>
        <v>0</v>
      </c>
      <c r="AU1486" s="9" t="str">
        <f>IFERROR(VLOOKUP($AN1486,'Introduction probability'!$A$1:$L$128,10,FALSE),"0")</f>
        <v>0</v>
      </c>
      <c r="AV1486" s="9" t="str">
        <f>IFERROR(VLOOKUP($AN1486,'Introduction probability'!$A$1:$L$128,11,FALSE),"0")</f>
        <v>0</v>
      </c>
      <c r="AW1486" s="9" t="str">
        <f>IFERROR(VLOOKUP($AN1486,'Introduction probability'!$A$1:$L$128,12,FALSE),"0")</f>
        <v>0</v>
      </c>
      <c r="AY1486" s="2">
        <f t="shared" si="555"/>
        <v>0</v>
      </c>
      <c r="AZ1486" s="2">
        <f t="shared" si="556"/>
        <v>0</v>
      </c>
      <c r="BA1486" s="2">
        <f t="shared" si="569"/>
        <v>0</v>
      </c>
      <c r="BB1486" s="2">
        <f t="shared" si="570"/>
        <v>0</v>
      </c>
      <c r="BC1486" s="2">
        <f t="shared" si="571"/>
        <v>0</v>
      </c>
      <c r="BD1486" s="2">
        <f t="shared" si="572"/>
        <v>0</v>
      </c>
      <c r="BE1486" s="2">
        <f t="shared" si="573"/>
        <v>0</v>
      </c>
      <c r="BF1486" s="2">
        <f t="shared" si="574"/>
        <v>0</v>
      </c>
      <c r="BG1486" s="2">
        <f t="shared" si="575"/>
        <v>0</v>
      </c>
      <c r="BH1486" s="2">
        <f t="shared" si="576"/>
        <v>0</v>
      </c>
    </row>
    <row r="1487" spans="1:60" x14ac:dyDescent="0.25">
      <c r="A1487" s="1" t="s">
        <v>383</v>
      </c>
      <c r="B1487" s="1" t="s">
        <v>384</v>
      </c>
      <c r="C1487" s="1" t="s">
        <v>341</v>
      </c>
      <c r="D1487" s="1" t="s">
        <v>576</v>
      </c>
      <c r="E1487" s="1" t="s">
        <v>387</v>
      </c>
      <c r="F1487" s="1" t="s">
        <v>388</v>
      </c>
      <c r="G1487" s="1" t="s">
        <v>144</v>
      </c>
      <c r="H1487" s="1" t="s">
        <v>17</v>
      </c>
      <c r="I1487" s="1" t="s">
        <v>455</v>
      </c>
      <c r="J1487" s="1" t="s">
        <v>40</v>
      </c>
      <c r="K1487" s="1" t="s">
        <v>16</v>
      </c>
      <c r="L1487" s="1" t="s">
        <v>19</v>
      </c>
      <c r="M1487" s="2" t="str">
        <f t="shared" si="557"/>
        <v>UK9006011</v>
      </c>
      <c r="N1487" s="2" t="str">
        <f t="shared" si="558"/>
        <v>Lindisfarne</v>
      </c>
      <c r="O1487" s="2" t="str">
        <f t="shared" si="559"/>
        <v>SPA</v>
      </c>
      <c r="P1487" s="2" t="str">
        <f t="shared" si="560"/>
        <v>A5.4</v>
      </c>
      <c r="Q1487"/>
      <c r="R1487"/>
      <c r="S1487"/>
      <c r="T1487"/>
      <c r="U1487" s="9">
        <f t="shared" si="561"/>
        <v>0</v>
      </c>
      <c r="V1487" s="9">
        <f t="shared" si="562"/>
        <v>0</v>
      </c>
      <c r="W1487" s="9">
        <f t="shared" si="563"/>
        <v>0</v>
      </c>
      <c r="X1487" s="9">
        <f t="shared" si="564"/>
        <v>0</v>
      </c>
      <c r="Y1487" s="9">
        <f t="shared" si="565"/>
        <v>0</v>
      </c>
      <c r="Z1487" s="9">
        <f t="shared" si="566"/>
        <v>0</v>
      </c>
      <c r="AA1487" s="9">
        <f t="shared" si="567"/>
        <v>0</v>
      </c>
      <c r="AB1487" s="9">
        <f t="shared" si="568"/>
        <v>0</v>
      </c>
      <c r="AN1487" s="10" t="str">
        <f t="shared" si="553"/>
        <v/>
      </c>
      <c r="AO1487" s="10">
        <f t="shared" si="554"/>
        <v>0</v>
      </c>
      <c r="AP1487" s="9" t="str">
        <f>IFERROR(VLOOKUP($AN1487,'Introduction probability'!$A$1:$L$128,5,FALSE),"0")</f>
        <v>0</v>
      </c>
      <c r="AQ1487" s="9" t="str">
        <f>IFERROR(VLOOKUP($AN1487,'Introduction probability'!$A$1:$L$128,6,FALSE),"0")</f>
        <v>0</v>
      </c>
      <c r="AR1487" s="9" t="str">
        <f>IFERROR(VLOOKUP($AN1487,'Introduction probability'!$A$1:$L$128,7,FALSE),"0")</f>
        <v>0</v>
      </c>
      <c r="AS1487" s="9" t="str">
        <f>IFERROR(VLOOKUP($AN1487,'Introduction probability'!$A$1:$L$128,8,FALSE),"0")</f>
        <v>0</v>
      </c>
      <c r="AT1487" s="9" t="str">
        <f>IFERROR(VLOOKUP($AN1487,'Introduction probability'!$A$1:$L$128,9,FALSE),"0")</f>
        <v>0</v>
      </c>
      <c r="AU1487" s="9" t="str">
        <f>IFERROR(VLOOKUP($AN1487,'Introduction probability'!$A$1:$L$128,10,FALSE),"0")</f>
        <v>0</v>
      </c>
      <c r="AV1487" s="9" t="str">
        <f>IFERROR(VLOOKUP($AN1487,'Introduction probability'!$A$1:$L$128,11,FALSE),"0")</f>
        <v>0</v>
      </c>
      <c r="AW1487" s="9" t="str">
        <f>IFERROR(VLOOKUP($AN1487,'Introduction probability'!$A$1:$L$128,12,FALSE),"0")</f>
        <v>0</v>
      </c>
      <c r="AY1487" s="2">
        <f t="shared" si="555"/>
        <v>0</v>
      </c>
      <c r="AZ1487" s="2">
        <f t="shared" si="556"/>
        <v>0</v>
      </c>
      <c r="BA1487" s="2">
        <f t="shared" si="569"/>
        <v>0</v>
      </c>
      <c r="BB1487" s="2">
        <f t="shared" si="570"/>
        <v>0</v>
      </c>
      <c r="BC1487" s="2">
        <f t="shared" si="571"/>
        <v>0</v>
      </c>
      <c r="BD1487" s="2">
        <f t="shared" si="572"/>
        <v>0</v>
      </c>
      <c r="BE1487" s="2">
        <f t="shared" si="573"/>
        <v>0</v>
      </c>
      <c r="BF1487" s="2">
        <f t="shared" si="574"/>
        <v>0</v>
      </c>
      <c r="BG1487" s="2">
        <f t="shared" si="575"/>
        <v>0</v>
      </c>
      <c r="BH1487" s="2">
        <f t="shared" si="576"/>
        <v>0</v>
      </c>
    </row>
    <row r="1488" spans="1:60" x14ac:dyDescent="0.25">
      <c r="A1488" s="1" t="s">
        <v>383</v>
      </c>
      <c r="B1488" s="1" t="s">
        <v>384</v>
      </c>
      <c r="C1488" s="1" t="s">
        <v>341</v>
      </c>
      <c r="D1488" s="1" t="s">
        <v>576</v>
      </c>
      <c r="E1488" s="1" t="s">
        <v>387</v>
      </c>
      <c r="F1488" s="1" t="s">
        <v>388</v>
      </c>
      <c r="G1488" s="1" t="s">
        <v>144</v>
      </c>
      <c r="H1488" s="1" t="s">
        <v>17</v>
      </c>
      <c r="I1488" s="1" t="s">
        <v>456</v>
      </c>
      <c r="J1488" s="1" t="s">
        <v>41</v>
      </c>
      <c r="K1488" s="1" t="s">
        <v>16</v>
      </c>
      <c r="L1488" s="1" t="s">
        <v>19</v>
      </c>
      <c r="M1488" s="2" t="str">
        <f t="shared" si="557"/>
        <v>UK9006011</v>
      </c>
      <c r="N1488" s="2" t="str">
        <f t="shared" si="558"/>
        <v>Lindisfarne</v>
      </c>
      <c r="O1488" s="2" t="str">
        <f t="shared" si="559"/>
        <v>SPA</v>
      </c>
      <c r="P1488" s="2" t="str">
        <f t="shared" si="560"/>
        <v>A5.3</v>
      </c>
      <c r="Q1488"/>
      <c r="R1488"/>
      <c r="S1488"/>
      <c r="T1488"/>
      <c r="U1488" s="9">
        <f t="shared" si="561"/>
        <v>0</v>
      </c>
      <c r="V1488" s="9">
        <f t="shared" si="562"/>
        <v>0</v>
      </c>
      <c r="W1488" s="9">
        <f t="shared" si="563"/>
        <v>0</v>
      </c>
      <c r="X1488" s="9">
        <f t="shared" si="564"/>
        <v>0</v>
      </c>
      <c r="Y1488" s="9">
        <f t="shared" si="565"/>
        <v>0</v>
      </c>
      <c r="Z1488" s="9">
        <f t="shared" si="566"/>
        <v>0</v>
      </c>
      <c r="AA1488" s="9">
        <f t="shared" si="567"/>
        <v>0</v>
      </c>
      <c r="AB1488" s="9">
        <f t="shared" si="568"/>
        <v>0</v>
      </c>
      <c r="AN1488" s="10" t="str">
        <f t="shared" si="553"/>
        <v/>
      </c>
      <c r="AO1488" s="10">
        <f t="shared" si="554"/>
        <v>0</v>
      </c>
      <c r="AP1488" s="9" t="str">
        <f>IFERROR(VLOOKUP($AN1488,'Introduction probability'!$A$1:$L$128,5,FALSE),"0")</f>
        <v>0</v>
      </c>
      <c r="AQ1488" s="9" t="str">
        <f>IFERROR(VLOOKUP($AN1488,'Introduction probability'!$A$1:$L$128,6,FALSE),"0")</f>
        <v>0</v>
      </c>
      <c r="AR1488" s="9" t="str">
        <f>IFERROR(VLOOKUP($AN1488,'Introduction probability'!$A$1:$L$128,7,FALSE),"0")</f>
        <v>0</v>
      </c>
      <c r="AS1488" s="9" t="str">
        <f>IFERROR(VLOOKUP($AN1488,'Introduction probability'!$A$1:$L$128,8,FALSE),"0")</f>
        <v>0</v>
      </c>
      <c r="AT1488" s="9" t="str">
        <f>IFERROR(VLOOKUP($AN1488,'Introduction probability'!$A$1:$L$128,9,FALSE),"0")</f>
        <v>0</v>
      </c>
      <c r="AU1488" s="9" t="str">
        <f>IFERROR(VLOOKUP($AN1488,'Introduction probability'!$A$1:$L$128,10,FALSE),"0")</f>
        <v>0</v>
      </c>
      <c r="AV1488" s="9" t="str">
        <f>IFERROR(VLOOKUP($AN1488,'Introduction probability'!$A$1:$L$128,11,FALSE),"0")</f>
        <v>0</v>
      </c>
      <c r="AW1488" s="9" t="str">
        <f>IFERROR(VLOOKUP($AN1488,'Introduction probability'!$A$1:$L$128,12,FALSE),"0")</f>
        <v>0</v>
      </c>
      <c r="AY1488" s="2">
        <f t="shared" si="555"/>
        <v>0</v>
      </c>
      <c r="AZ1488" s="2">
        <f t="shared" si="556"/>
        <v>0</v>
      </c>
      <c r="BA1488" s="2">
        <f t="shared" si="569"/>
        <v>0</v>
      </c>
      <c r="BB1488" s="2">
        <f t="shared" si="570"/>
        <v>0</v>
      </c>
      <c r="BC1488" s="2">
        <f t="shared" si="571"/>
        <v>0</v>
      </c>
      <c r="BD1488" s="2">
        <f t="shared" si="572"/>
        <v>0</v>
      </c>
      <c r="BE1488" s="2">
        <f t="shared" si="573"/>
        <v>0</v>
      </c>
      <c r="BF1488" s="2">
        <f t="shared" si="574"/>
        <v>0</v>
      </c>
      <c r="BG1488" s="2">
        <f t="shared" si="575"/>
        <v>0</v>
      </c>
      <c r="BH1488" s="2">
        <f t="shared" si="576"/>
        <v>0</v>
      </c>
    </row>
    <row r="1489" spans="1:60" x14ac:dyDescent="0.25">
      <c r="A1489" s="1" t="s">
        <v>383</v>
      </c>
      <c r="B1489" s="1" t="s">
        <v>384</v>
      </c>
      <c r="C1489" s="1" t="s">
        <v>341</v>
      </c>
      <c r="D1489" s="1" t="s">
        <v>576</v>
      </c>
      <c r="E1489" s="1" t="s">
        <v>387</v>
      </c>
      <c r="F1489" s="1" t="s">
        <v>388</v>
      </c>
      <c r="G1489" s="1" t="s">
        <v>144</v>
      </c>
      <c r="H1489" s="1" t="s">
        <v>17</v>
      </c>
      <c r="I1489" s="1" t="s">
        <v>457</v>
      </c>
      <c r="J1489" s="1" t="s">
        <v>42</v>
      </c>
      <c r="K1489" s="1" t="s">
        <v>16</v>
      </c>
      <c r="L1489" s="1" t="s">
        <v>19</v>
      </c>
      <c r="M1489" s="2" t="str">
        <f t="shared" si="557"/>
        <v>UK9006011</v>
      </c>
      <c r="N1489" s="2" t="str">
        <f t="shared" si="558"/>
        <v>Lindisfarne</v>
      </c>
      <c r="O1489" s="2" t="str">
        <f t="shared" si="559"/>
        <v>SPA</v>
      </c>
      <c r="P1489" s="2" t="str">
        <f t="shared" si="560"/>
        <v>A5.2</v>
      </c>
      <c r="Q1489"/>
      <c r="R1489"/>
      <c r="S1489"/>
      <c r="T1489"/>
      <c r="U1489" s="9">
        <f t="shared" si="561"/>
        <v>0</v>
      </c>
      <c r="V1489" s="9">
        <f t="shared" si="562"/>
        <v>0</v>
      </c>
      <c r="W1489" s="9">
        <f t="shared" si="563"/>
        <v>0</v>
      </c>
      <c r="X1489" s="9">
        <f t="shared" si="564"/>
        <v>0</v>
      </c>
      <c r="Y1489" s="9">
        <f t="shared" si="565"/>
        <v>0</v>
      </c>
      <c r="Z1489" s="9">
        <f t="shared" si="566"/>
        <v>0</v>
      </c>
      <c r="AA1489" s="9">
        <f t="shared" si="567"/>
        <v>0</v>
      </c>
      <c r="AB1489" s="9">
        <f t="shared" si="568"/>
        <v>0</v>
      </c>
      <c r="AN1489" s="10" t="str">
        <f t="shared" si="553"/>
        <v/>
      </c>
      <c r="AO1489" s="10">
        <f t="shared" si="554"/>
        <v>0</v>
      </c>
      <c r="AP1489" s="9" t="str">
        <f>IFERROR(VLOOKUP($AN1489,'Introduction probability'!$A$1:$L$128,5,FALSE),"0")</f>
        <v>0</v>
      </c>
      <c r="AQ1489" s="9" t="str">
        <f>IFERROR(VLOOKUP($AN1489,'Introduction probability'!$A$1:$L$128,6,FALSE),"0")</f>
        <v>0</v>
      </c>
      <c r="AR1489" s="9" t="str">
        <f>IFERROR(VLOOKUP($AN1489,'Introduction probability'!$A$1:$L$128,7,FALSE),"0")</f>
        <v>0</v>
      </c>
      <c r="AS1489" s="9" t="str">
        <f>IFERROR(VLOOKUP($AN1489,'Introduction probability'!$A$1:$L$128,8,FALSE),"0")</f>
        <v>0</v>
      </c>
      <c r="AT1489" s="9" t="str">
        <f>IFERROR(VLOOKUP($AN1489,'Introduction probability'!$A$1:$L$128,9,FALSE),"0")</f>
        <v>0</v>
      </c>
      <c r="AU1489" s="9" t="str">
        <f>IFERROR(VLOOKUP($AN1489,'Introduction probability'!$A$1:$L$128,10,FALSE),"0")</f>
        <v>0</v>
      </c>
      <c r="AV1489" s="9" t="str">
        <f>IFERROR(VLOOKUP($AN1489,'Introduction probability'!$A$1:$L$128,11,FALSE),"0")</f>
        <v>0</v>
      </c>
      <c r="AW1489" s="9" t="str">
        <f>IFERROR(VLOOKUP($AN1489,'Introduction probability'!$A$1:$L$128,12,FALSE),"0")</f>
        <v>0</v>
      </c>
      <c r="AY1489" s="2">
        <f t="shared" si="555"/>
        <v>0</v>
      </c>
      <c r="AZ1489" s="2">
        <f t="shared" si="556"/>
        <v>0</v>
      </c>
      <c r="BA1489" s="2">
        <f t="shared" si="569"/>
        <v>0</v>
      </c>
      <c r="BB1489" s="2">
        <f t="shared" si="570"/>
        <v>0</v>
      </c>
      <c r="BC1489" s="2">
        <f t="shared" si="571"/>
        <v>0</v>
      </c>
      <c r="BD1489" s="2">
        <f t="shared" si="572"/>
        <v>0</v>
      </c>
      <c r="BE1489" s="2">
        <f t="shared" si="573"/>
        <v>0</v>
      </c>
      <c r="BF1489" s="2">
        <f t="shared" si="574"/>
        <v>0</v>
      </c>
      <c r="BG1489" s="2">
        <f t="shared" si="575"/>
        <v>0</v>
      </c>
      <c r="BH1489" s="2">
        <f t="shared" si="576"/>
        <v>0</v>
      </c>
    </row>
    <row r="1490" spans="1:60" x14ac:dyDescent="0.25">
      <c r="A1490" s="1" t="s">
        <v>383</v>
      </c>
      <c r="B1490" s="1" t="s">
        <v>384</v>
      </c>
      <c r="C1490" s="1" t="s">
        <v>341</v>
      </c>
      <c r="D1490" s="1" t="s">
        <v>576</v>
      </c>
      <c r="E1490" s="1" t="s">
        <v>387</v>
      </c>
      <c r="F1490" s="1" t="s">
        <v>388</v>
      </c>
      <c r="G1490" s="1" t="s">
        <v>144</v>
      </c>
      <c r="H1490" s="1" t="s">
        <v>17</v>
      </c>
      <c r="I1490" s="1" t="s">
        <v>592</v>
      </c>
      <c r="J1490" s="1" t="s">
        <v>21</v>
      </c>
      <c r="K1490" s="1" t="s">
        <v>16</v>
      </c>
      <c r="L1490" s="1" t="s">
        <v>19</v>
      </c>
      <c r="M1490" s="2" t="str">
        <f t="shared" si="557"/>
        <v>UK9006011</v>
      </c>
      <c r="N1490" s="2" t="str">
        <f t="shared" si="558"/>
        <v>Lindisfarne</v>
      </c>
      <c r="O1490" s="2" t="str">
        <f t="shared" si="559"/>
        <v>SPA</v>
      </c>
      <c r="P1490" s="2" t="str">
        <f t="shared" si="560"/>
        <v>SF_SH_4</v>
      </c>
      <c r="Q1490"/>
      <c r="R1490"/>
      <c r="S1490"/>
      <c r="T1490"/>
      <c r="U1490" s="9">
        <f t="shared" si="561"/>
        <v>0</v>
      </c>
      <c r="V1490" s="9">
        <f t="shared" si="562"/>
        <v>0</v>
      </c>
      <c r="W1490" s="9">
        <f t="shared" si="563"/>
        <v>0</v>
      </c>
      <c r="X1490" s="9">
        <f t="shared" si="564"/>
        <v>0</v>
      </c>
      <c r="Y1490" s="9">
        <f t="shared" si="565"/>
        <v>0</v>
      </c>
      <c r="Z1490" s="9">
        <f t="shared" si="566"/>
        <v>0</v>
      </c>
      <c r="AA1490" s="9">
        <f t="shared" si="567"/>
        <v>0</v>
      </c>
      <c r="AB1490" s="9">
        <f t="shared" si="568"/>
        <v>0</v>
      </c>
      <c r="AN1490" s="10" t="str">
        <f t="shared" si="553"/>
        <v/>
      </c>
      <c r="AO1490" s="10">
        <f t="shared" si="554"/>
        <v>0</v>
      </c>
      <c r="AP1490" s="9" t="str">
        <f>IFERROR(VLOOKUP($AN1490,'Introduction probability'!$A$1:$L$128,5,FALSE),"0")</f>
        <v>0</v>
      </c>
      <c r="AQ1490" s="9" t="str">
        <f>IFERROR(VLOOKUP($AN1490,'Introduction probability'!$A$1:$L$128,6,FALSE),"0")</f>
        <v>0</v>
      </c>
      <c r="AR1490" s="9" t="str">
        <f>IFERROR(VLOOKUP($AN1490,'Introduction probability'!$A$1:$L$128,7,FALSE),"0")</f>
        <v>0</v>
      </c>
      <c r="AS1490" s="9" t="str">
        <f>IFERROR(VLOOKUP($AN1490,'Introduction probability'!$A$1:$L$128,8,FALSE),"0")</f>
        <v>0</v>
      </c>
      <c r="AT1490" s="9" t="str">
        <f>IFERROR(VLOOKUP($AN1490,'Introduction probability'!$A$1:$L$128,9,FALSE),"0")</f>
        <v>0</v>
      </c>
      <c r="AU1490" s="9" t="str">
        <f>IFERROR(VLOOKUP($AN1490,'Introduction probability'!$A$1:$L$128,10,FALSE),"0")</f>
        <v>0</v>
      </c>
      <c r="AV1490" s="9" t="str">
        <f>IFERROR(VLOOKUP($AN1490,'Introduction probability'!$A$1:$L$128,11,FALSE),"0")</f>
        <v>0</v>
      </c>
      <c r="AW1490" s="9" t="str">
        <f>IFERROR(VLOOKUP($AN1490,'Introduction probability'!$A$1:$L$128,12,FALSE),"0")</f>
        <v>0</v>
      </c>
      <c r="AY1490" s="2">
        <f t="shared" si="555"/>
        <v>0</v>
      </c>
      <c r="AZ1490" s="2">
        <f t="shared" si="556"/>
        <v>0</v>
      </c>
      <c r="BA1490" s="2">
        <f t="shared" si="569"/>
        <v>0</v>
      </c>
      <c r="BB1490" s="2">
        <f t="shared" si="570"/>
        <v>0</v>
      </c>
      <c r="BC1490" s="2">
        <f t="shared" si="571"/>
        <v>0</v>
      </c>
      <c r="BD1490" s="2">
        <f t="shared" si="572"/>
        <v>0</v>
      </c>
      <c r="BE1490" s="2">
        <f t="shared" si="573"/>
        <v>0</v>
      </c>
      <c r="BF1490" s="2">
        <f t="shared" si="574"/>
        <v>0</v>
      </c>
      <c r="BG1490" s="2">
        <f t="shared" si="575"/>
        <v>0</v>
      </c>
      <c r="BH1490" s="2">
        <f t="shared" si="576"/>
        <v>0</v>
      </c>
    </row>
    <row r="1491" spans="1:60" x14ac:dyDescent="0.25">
      <c r="A1491" s="1" t="s">
        <v>383</v>
      </c>
      <c r="B1491" s="1" t="s">
        <v>384</v>
      </c>
      <c r="C1491" s="1" t="s">
        <v>341</v>
      </c>
      <c r="D1491" s="1" t="s">
        <v>576</v>
      </c>
      <c r="E1491" s="1" t="s">
        <v>387</v>
      </c>
      <c r="F1491" s="1" t="s">
        <v>388</v>
      </c>
      <c r="G1491" s="1" t="s">
        <v>144</v>
      </c>
      <c r="H1491" s="1" t="s">
        <v>17</v>
      </c>
      <c r="I1491" s="1" t="s">
        <v>593</v>
      </c>
      <c r="J1491" s="1" t="s">
        <v>151</v>
      </c>
      <c r="K1491" s="1" t="s">
        <v>16</v>
      </c>
      <c r="L1491" s="1" t="s">
        <v>146</v>
      </c>
      <c r="M1491" s="2" t="str">
        <f t="shared" si="557"/>
        <v>UK9006011</v>
      </c>
      <c r="N1491" s="2" t="str">
        <f t="shared" si="558"/>
        <v>Lindisfarne</v>
      </c>
      <c r="O1491" s="2" t="str">
        <f t="shared" si="559"/>
        <v>SPA</v>
      </c>
      <c r="P1491" s="2" t="str">
        <f t="shared" si="560"/>
        <v>SH_3</v>
      </c>
      <c r="Q1491"/>
      <c r="R1491"/>
      <c r="S1491"/>
      <c r="T1491"/>
      <c r="U1491" s="9">
        <f t="shared" si="561"/>
        <v>0</v>
      </c>
      <c r="V1491" s="9">
        <f t="shared" si="562"/>
        <v>0</v>
      </c>
      <c r="W1491" s="9">
        <f t="shared" si="563"/>
        <v>0</v>
      </c>
      <c r="X1491" s="9">
        <f t="shared" si="564"/>
        <v>0</v>
      </c>
      <c r="Y1491" s="9">
        <f t="shared" si="565"/>
        <v>0</v>
      </c>
      <c r="Z1491" s="9">
        <f t="shared" si="566"/>
        <v>0</v>
      </c>
      <c r="AA1491" s="9">
        <f t="shared" si="567"/>
        <v>0</v>
      </c>
      <c r="AB1491" s="9">
        <f t="shared" si="568"/>
        <v>0</v>
      </c>
      <c r="AN1491" s="10" t="str">
        <f t="shared" si="553"/>
        <v/>
      </c>
      <c r="AO1491" s="10">
        <f t="shared" si="554"/>
        <v>0</v>
      </c>
      <c r="AP1491" s="9" t="str">
        <f>IFERROR(VLOOKUP($AN1491,'Introduction probability'!$A$1:$L$128,5,FALSE),"0")</f>
        <v>0</v>
      </c>
      <c r="AQ1491" s="9" t="str">
        <f>IFERROR(VLOOKUP($AN1491,'Introduction probability'!$A$1:$L$128,6,FALSE),"0")</f>
        <v>0</v>
      </c>
      <c r="AR1491" s="9" t="str">
        <f>IFERROR(VLOOKUP($AN1491,'Introduction probability'!$A$1:$L$128,7,FALSE),"0")</f>
        <v>0</v>
      </c>
      <c r="AS1491" s="9" t="str">
        <f>IFERROR(VLOOKUP($AN1491,'Introduction probability'!$A$1:$L$128,8,FALSE),"0")</f>
        <v>0</v>
      </c>
      <c r="AT1491" s="9" t="str">
        <f>IFERROR(VLOOKUP($AN1491,'Introduction probability'!$A$1:$L$128,9,FALSE),"0")</f>
        <v>0</v>
      </c>
      <c r="AU1491" s="9" t="str">
        <f>IFERROR(VLOOKUP($AN1491,'Introduction probability'!$A$1:$L$128,10,FALSE),"0")</f>
        <v>0</v>
      </c>
      <c r="AV1491" s="9" t="str">
        <f>IFERROR(VLOOKUP($AN1491,'Introduction probability'!$A$1:$L$128,11,FALSE),"0")</f>
        <v>0</v>
      </c>
      <c r="AW1491" s="9" t="str">
        <f>IFERROR(VLOOKUP($AN1491,'Introduction probability'!$A$1:$L$128,12,FALSE),"0")</f>
        <v>0</v>
      </c>
      <c r="AY1491" s="2">
        <f t="shared" si="555"/>
        <v>0</v>
      </c>
      <c r="AZ1491" s="2">
        <f t="shared" si="556"/>
        <v>0</v>
      </c>
      <c r="BA1491" s="2">
        <f t="shared" si="569"/>
        <v>0</v>
      </c>
      <c r="BB1491" s="2">
        <f t="shared" si="570"/>
        <v>0</v>
      </c>
      <c r="BC1491" s="2">
        <f t="shared" si="571"/>
        <v>0</v>
      </c>
      <c r="BD1491" s="2">
        <f t="shared" si="572"/>
        <v>0</v>
      </c>
      <c r="BE1491" s="2">
        <f t="shared" si="573"/>
        <v>0</v>
      </c>
      <c r="BF1491" s="2">
        <f t="shared" si="574"/>
        <v>0</v>
      </c>
      <c r="BG1491" s="2">
        <f t="shared" si="575"/>
        <v>0</v>
      </c>
      <c r="BH1491" s="2">
        <f t="shared" si="576"/>
        <v>0</v>
      </c>
    </row>
    <row r="1492" spans="1:60" x14ac:dyDescent="0.25">
      <c r="A1492" s="1" t="s">
        <v>383</v>
      </c>
      <c r="B1492" s="1" t="s">
        <v>384</v>
      </c>
      <c r="C1492" s="1" t="s">
        <v>341</v>
      </c>
      <c r="D1492" s="1" t="s">
        <v>511</v>
      </c>
      <c r="E1492" s="1" t="s">
        <v>197</v>
      </c>
      <c r="F1492" s="1" t="s">
        <v>198</v>
      </c>
      <c r="G1492" s="1" t="s">
        <v>144</v>
      </c>
      <c r="H1492" s="1" t="s">
        <v>17</v>
      </c>
      <c r="I1492" s="1" t="s">
        <v>535</v>
      </c>
      <c r="J1492" s="1" t="s">
        <v>257</v>
      </c>
      <c r="K1492" s="1" t="s">
        <v>16</v>
      </c>
      <c r="L1492" s="1" t="s">
        <v>146</v>
      </c>
      <c r="M1492" s="2" t="str">
        <f t="shared" si="557"/>
        <v>UK9006011</v>
      </c>
      <c r="N1492" s="2" t="str">
        <f t="shared" si="558"/>
        <v>Lindisfarne</v>
      </c>
      <c r="O1492" s="2" t="str">
        <f t="shared" si="559"/>
        <v>SPA</v>
      </c>
      <c r="P1492" s="2" t="str">
        <f t="shared" si="560"/>
        <v>H1210</v>
      </c>
      <c r="Q1492"/>
      <c r="R1492"/>
      <c r="S1492"/>
      <c r="T1492"/>
      <c r="U1492" s="9">
        <f t="shared" si="561"/>
        <v>0</v>
      </c>
      <c r="V1492" s="9">
        <f t="shared" si="562"/>
        <v>0</v>
      </c>
      <c r="W1492" s="9">
        <f t="shared" si="563"/>
        <v>0</v>
      </c>
      <c r="X1492" s="9">
        <f t="shared" si="564"/>
        <v>0</v>
      </c>
      <c r="Y1492" s="9">
        <f t="shared" si="565"/>
        <v>0</v>
      </c>
      <c r="Z1492" s="9">
        <f t="shared" si="566"/>
        <v>0</v>
      </c>
      <c r="AA1492" s="9">
        <f t="shared" si="567"/>
        <v>0</v>
      </c>
      <c r="AB1492" s="9">
        <f t="shared" si="568"/>
        <v>0</v>
      </c>
      <c r="AN1492" s="10" t="str">
        <f t="shared" si="553"/>
        <v/>
      </c>
      <c r="AO1492" s="10">
        <f t="shared" si="554"/>
        <v>0</v>
      </c>
      <c r="AP1492" s="9" t="str">
        <f>IFERROR(VLOOKUP($AN1492,'Introduction probability'!$A$1:$L$128,5,FALSE),"0")</f>
        <v>0</v>
      </c>
      <c r="AQ1492" s="9" t="str">
        <f>IFERROR(VLOOKUP($AN1492,'Introduction probability'!$A$1:$L$128,6,FALSE),"0")</f>
        <v>0</v>
      </c>
      <c r="AR1492" s="9" t="str">
        <f>IFERROR(VLOOKUP($AN1492,'Introduction probability'!$A$1:$L$128,7,FALSE),"0")</f>
        <v>0</v>
      </c>
      <c r="AS1492" s="9" t="str">
        <f>IFERROR(VLOOKUP($AN1492,'Introduction probability'!$A$1:$L$128,8,FALSE),"0")</f>
        <v>0</v>
      </c>
      <c r="AT1492" s="9" t="str">
        <f>IFERROR(VLOOKUP($AN1492,'Introduction probability'!$A$1:$L$128,9,FALSE),"0")</f>
        <v>0</v>
      </c>
      <c r="AU1492" s="9" t="str">
        <f>IFERROR(VLOOKUP($AN1492,'Introduction probability'!$A$1:$L$128,10,FALSE),"0")</f>
        <v>0</v>
      </c>
      <c r="AV1492" s="9" t="str">
        <f>IFERROR(VLOOKUP($AN1492,'Introduction probability'!$A$1:$L$128,11,FALSE),"0")</f>
        <v>0</v>
      </c>
      <c r="AW1492" s="9" t="str">
        <f>IFERROR(VLOOKUP($AN1492,'Introduction probability'!$A$1:$L$128,12,FALSE),"0")</f>
        <v>0</v>
      </c>
      <c r="AY1492" s="2">
        <f t="shared" si="555"/>
        <v>0</v>
      </c>
      <c r="AZ1492" s="2">
        <f t="shared" si="556"/>
        <v>0</v>
      </c>
      <c r="BA1492" s="2">
        <f t="shared" si="569"/>
        <v>0</v>
      </c>
      <c r="BB1492" s="2">
        <f t="shared" si="570"/>
        <v>0</v>
      </c>
      <c r="BC1492" s="2">
        <f t="shared" si="571"/>
        <v>0</v>
      </c>
      <c r="BD1492" s="2">
        <f t="shared" si="572"/>
        <v>0</v>
      </c>
      <c r="BE1492" s="2">
        <f t="shared" si="573"/>
        <v>0</v>
      </c>
      <c r="BF1492" s="2">
        <f t="shared" si="574"/>
        <v>0</v>
      </c>
      <c r="BG1492" s="2">
        <f t="shared" si="575"/>
        <v>0</v>
      </c>
      <c r="BH1492" s="2">
        <f t="shared" si="576"/>
        <v>0</v>
      </c>
    </row>
    <row r="1493" spans="1:60" x14ac:dyDescent="0.25">
      <c r="A1493" s="1" t="s">
        <v>383</v>
      </c>
      <c r="B1493" s="1" t="s">
        <v>384</v>
      </c>
      <c r="C1493" s="1" t="s">
        <v>341</v>
      </c>
      <c r="D1493" s="1" t="s">
        <v>511</v>
      </c>
      <c r="E1493" s="1" t="s">
        <v>197</v>
      </c>
      <c r="F1493" s="1" t="s">
        <v>198</v>
      </c>
      <c r="G1493" s="1" t="s">
        <v>144</v>
      </c>
      <c r="H1493" s="1" t="s">
        <v>17</v>
      </c>
      <c r="I1493" s="1" t="s">
        <v>530</v>
      </c>
      <c r="J1493" s="1" t="s">
        <v>145</v>
      </c>
      <c r="K1493" s="1" t="s">
        <v>16</v>
      </c>
      <c r="L1493" s="1" t="s">
        <v>146</v>
      </c>
      <c r="M1493" s="2" t="str">
        <f t="shared" si="557"/>
        <v>UK9006011</v>
      </c>
      <c r="N1493" s="2" t="str">
        <f t="shared" si="558"/>
        <v>Lindisfarne</v>
      </c>
      <c r="O1493" s="2" t="str">
        <f t="shared" si="559"/>
        <v>SPA</v>
      </c>
      <c r="P1493" s="2" t="str">
        <f t="shared" si="560"/>
        <v>H1330</v>
      </c>
      <c r="Q1493"/>
      <c r="R1493"/>
      <c r="S1493"/>
      <c r="T1493"/>
      <c r="U1493" s="9">
        <f t="shared" si="561"/>
        <v>0</v>
      </c>
      <c r="V1493" s="9">
        <f t="shared" si="562"/>
        <v>0</v>
      </c>
      <c r="W1493" s="9">
        <f t="shared" si="563"/>
        <v>0</v>
      </c>
      <c r="X1493" s="9">
        <f t="shared" si="564"/>
        <v>0</v>
      </c>
      <c r="Y1493" s="9">
        <f t="shared" si="565"/>
        <v>0</v>
      </c>
      <c r="Z1493" s="9">
        <f t="shared" si="566"/>
        <v>0</v>
      </c>
      <c r="AA1493" s="9">
        <f t="shared" si="567"/>
        <v>0</v>
      </c>
      <c r="AB1493" s="9">
        <f t="shared" si="568"/>
        <v>0</v>
      </c>
      <c r="AN1493" s="10" t="str">
        <f t="shared" si="553"/>
        <v/>
      </c>
      <c r="AO1493" s="10">
        <f t="shared" si="554"/>
        <v>0</v>
      </c>
      <c r="AP1493" s="9" t="str">
        <f>IFERROR(VLOOKUP($AN1493,'Introduction probability'!$A$1:$L$128,5,FALSE),"0")</f>
        <v>0</v>
      </c>
      <c r="AQ1493" s="9" t="str">
        <f>IFERROR(VLOOKUP($AN1493,'Introduction probability'!$A$1:$L$128,6,FALSE),"0")</f>
        <v>0</v>
      </c>
      <c r="AR1493" s="9" t="str">
        <f>IFERROR(VLOOKUP($AN1493,'Introduction probability'!$A$1:$L$128,7,FALSE),"0")</f>
        <v>0</v>
      </c>
      <c r="AS1493" s="9" t="str">
        <f>IFERROR(VLOOKUP($AN1493,'Introduction probability'!$A$1:$L$128,8,FALSE),"0")</f>
        <v>0</v>
      </c>
      <c r="AT1493" s="9" t="str">
        <f>IFERROR(VLOOKUP($AN1493,'Introduction probability'!$A$1:$L$128,9,FALSE),"0")</f>
        <v>0</v>
      </c>
      <c r="AU1493" s="9" t="str">
        <f>IFERROR(VLOOKUP($AN1493,'Introduction probability'!$A$1:$L$128,10,FALSE),"0")</f>
        <v>0</v>
      </c>
      <c r="AV1493" s="9" t="str">
        <f>IFERROR(VLOOKUP($AN1493,'Introduction probability'!$A$1:$L$128,11,FALSE),"0")</f>
        <v>0</v>
      </c>
      <c r="AW1493" s="9" t="str">
        <f>IFERROR(VLOOKUP($AN1493,'Introduction probability'!$A$1:$L$128,12,FALSE),"0")</f>
        <v>0</v>
      </c>
      <c r="AY1493" s="2">
        <f t="shared" si="555"/>
        <v>0</v>
      </c>
      <c r="AZ1493" s="2">
        <f t="shared" si="556"/>
        <v>0</v>
      </c>
      <c r="BA1493" s="2">
        <f t="shared" si="569"/>
        <v>0</v>
      </c>
      <c r="BB1493" s="2">
        <f t="shared" si="570"/>
        <v>0</v>
      </c>
      <c r="BC1493" s="2">
        <f t="shared" si="571"/>
        <v>0</v>
      </c>
      <c r="BD1493" s="2">
        <f t="shared" si="572"/>
        <v>0</v>
      </c>
      <c r="BE1493" s="2">
        <f t="shared" si="573"/>
        <v>0</v>
      </c>
      <c r="BF1493" s="2">
        <f t="shared" si="574"/>
        <v>0</v>
      </c>
      <c r="BG1493" s="2">
        <f t="shared" si="575"/>
        <v>0</v>
      </c>
      <c r="BH1493" s="2">
        <f t="shared" si="576"/>
        <v>0</v>
      </c>
    </row>
    <row r="1494" spans="1:60" x14ac:dyDescent="0.25">
      <c r="A1494" s="1" t="s">
        <v>383</v>
      </c>
      <c r="B1494" s="1" t="s">
        <v>384</v>
      </c>
      <c r="C1494" s="1" t="s">
        <v>341</v>
      </c>
      <c r="D1494" s="1" t="s">
        <v>511</v>
      </c>
      <c r="E1494" s="1" t="s">
        <v>197</v>
      </c>
      <c r="F1494" s="1" t="s">
        <v>198</v>
      </c>
      <c r="G1494" s="1" t="s">
        <v>144</v>
      </c>
      <c r="H1494" s="1" t="s">
        <v>17</v>
      </c>
      <c r="I1494" s="1" t="s">
        <v>536</v>
      </c>
      <c r="J1494" s="1" t="s">
        <v>147</v>
      </c>
      <c r="K1494" s="1" t="s">
        <v>16</v>
      </c>
      <c r="L1494" s="1" t="s">
        <v>146</v>
      </c>
      <c r="M1494" s="2" t="str">
        <f t="shared" si="557"/>
        <v>UK9006011</v>
      </c>
      <c r="N1494" s="2" t="str">
        <f t="shared" si="558"/>
        <v>Lindisfarne</v>
      </c>
      <c r="O1494" s="2" t="str">
        <f t="shared" si="559"/>
        <v>SPA</v>
      </c>
      <c r="P1494" s="2" t="str">
        <f t="shared" si="560"/>
        <v>H1150</v>
      </c>
      <c r="Q1494"/>
      <c r="R1494"/>
      <c r="S1494"/>
      <c r="T1494"/>
      <c r="U1494" s="9">
        <f t="shared" si="561"/>
        <v>0</v>
      </c>
      <c r="V1494" s="9">
        <f t="shared" si="562"/>
        <v>0</v>
      </c>
      <c r="W1494" s="9">
        <f t="shared" si="563"/>
        <v>0</v>
      </c>
      <c r="X1494" s="9">
        <f t="shared" si="564"/>
        <v>0</v>
      </c>
      <c r="Y1494" s="9">
        <f t="shared" si="565"/>
        <v>0</v>
      </c>
      <c r="Z1494" s="9">
        <f t="shared" si="566"/>
        <v>0</v>
      </c>
      <c r="AA1494" s="9">
        <f t="shared" si="567"/>
        <v>0</v>
      </c>
      <c r="AB1494" s="9">
        <f t="shared" si="568"/>
        <v>0</v>
      </c>
      <c r="AN1494" s="10" t="str">
        <f t="shared" si="553"/>
        <v/>
      </c>
      <c r="AO1494" s="10">
        <f t="shared" si="554"/>
        <v>0</v>
      </c>
      <c r="AP1494" s="9" t="str">
        <f>IFERROR(VLOOKUP($AN1494,'Introduction probability'!$A$1:$L$128,5,FALSE),"0")</f>
        <v>0</v>
      </c>
      <c r="AQ1494" s="9" t="str">
        <f>IFERROR(VLOOKUP($AN1494,'Introduction probability'!$A$1:$L$128,6,FALSE),"0")</f>
        <v>0</v>
      </c>
      <c r="AR1494" s="9" t="str">
        <f>IFERROR(VLOOKUP($AN1494,'Introduction probability'!$A$1:$L$128,7,FALSE),"0")</f>
        <v>0</v>
      </c>
      <c r="AS1494" s="9" t="str">
        <f>IFERROR(VLOOKUP($AN1494,'Introduction probability'!$A$1:$L$128,8,FALSE),"0")</f>
        <v>0</v>
      </c>
      <c r="AT1494" s="9" t="str">
        <f>IFERROR(VLOOKUP($AN1494,'Introduction probability'!$A$1:$L$128,9,FALSE),"0")</f>
        <v>0</v>
      </c>
      <c r="AU1494" s="9" t="str">
        <f>IFERROR(VLOOKUP($AN1494,'Introduction probability'!$A$1:$L$128,10,FALSE),"0")</f>
        <v>0</v>
      </c>
      <c r="AV1494" s="9" t="str">
        <f>IFERROR(VLOOKUP($AN1494,'Introduction probability'!$A$1:$L$128,11,FALSE),"0")</f>
        <v>0</v>
      </c>
      <c r="AW1494" s="9" t="str">
        <f>IFERROR(VLOOKUP($AN1494,'Introduction probability'!$A$1:$L$128,12,FALSE),"0")</f>
        <v>0</v>
      </c>
      <c r="AY1494" s="2">
        <f t="shared" si="555"/>
        <v>0</v>
      </c>
      <c r="AZ1494" s="2">
        <f t="shared" si="556"/>
        <v>0</v>
      </c>
      <c r="BA1494" s="2">
        <f t="shared" si="569"/>
        <v>0</v>
      </c>
      <c r="BB1494" s="2">
        <f t="shared" si="570"/>
        <v>0</v>
      </c>
      <c r="BC1494" s="2">
        <f t="shared" si="571"/>
        <v>0</v>
      </c>
      <c r="BD1494" s="2">
        <f t="shared" si="572"/>
        <v>0</v>
      </c>
      <c r="BE1494" s="2">
        <f t="shared" si="573"/>
        <v>0</v>
      </c>
      <c r="BF1494" s="2">
        <f t="shared" si="574"/>
        <v>0</v>
      </c>
      <c r="BG1494" s="2">
        <f t="shared" si="575"/>
        <v>0</v>
      </c>
      <c r="BH1494" s="2">
        <f t="shared" si="576"/>
        <v>0</v>
      </c>
    </row>
    <row r="1495" spans="1:60" x14ac:dyDescent="0.25">
      <c r="A1495" s="1" t="s">
        <v>383</v>
      </c>
      <c r="B1495" s="1" t="s">
        <v>384</v>
      </c>
      <c r="C1495" s="1" t="s">
        <v>341</v>
      </c>
      <c r="D1495" s="1" t="s">
        <v>511</v>
      </c>
      <c r="E1495" s="1" t="s">
        <v>197</v>
      </c>
      <c r="F1495" s="1" t="s">
        <v>198</v>
      </c>
      <c r="G1495" s="1" t="s">
        <v>144</v>
      </c>
      <c r="H1495" s="1" t="s">
        <v>17</v>
      </c>
      <c r="I1495" s="1" t="s">
        <v>596</v>
      </c>
      <c r="J1495" s="1" t="s">
        <v>187</v>
      </c>
      <c r="K1495" s="1" t="s">
        <v>16</v>
      </c>
      <c r="L1495" s="1" t="s">
        <v>146</v>
      </c>
      <c r="M1495" s="2" t="str">
        <f t="shared" si="557"/>
        <v>UK9006011</v>
      </c>
      <c r="N1495" s="2" t="str">
        <f t="shared" si="558"/>
        <v>Lindisfarne</v>
      </c>
      <c r="O1495" s="2" t="str">
        <f t="shared" si="559"/>
        <v>SPA</v>
      </c>
      <c r="P1495" s="2" t="str">
        <f t="shared" si="560"/>
        <v>SH_2</v>
      </c>
      <c r="Q1495"/>
      <c r="R1495"/>
      <c r="S1495"/>
      <c r="T1495"/>
      <c r="U1495" s="9">
        <f t="shared" si="561"/>
        <v>0</v>
      </c>
      <c r="V1495" s="9">
        <f t="shared" si="562"/>
        <v>0</v>
      </c>
      <c r="W1495" s="9">
        <f t="shared" si="563"/>
        <v>0</v>
      </c>
      <c r="X1495" s="9">
        <f t="shared" si="564"/>
        <v>0</v>
      </c>
      <c r="Y1495" s="9">
        <f t="shared" si="565"/>
        <v>0</v>
      </c>
      <c r="Z1495" s="9">
        <f t="shared" si="566"/>
        <v>0</v>
      </c>
      <c r="AA1495" s="9">
        <f t="shared" si="567"/>
        <v>0</v>
      </c>
      <c r="AB1495" s="9">
        <f t="shared" si="568"/>
        <v>0</v>
      </c>
      <c r="AN1495" s="10" t="str">
        <f t="shared" si="553"/>
        <v/>
      </c>
      <c r="AO1495" s="10">
        <f t="shared" si="554"/>
        <v>0</v>
      </c>
      <c r="AP1495" s="9" t="str">
        <f>IFERROR(VLOOKUP($AN1495,'Introduction probability'!$A$1:$L$128,5,FALSE),"0")</f>
        <v>0</v>
      </c>
      <c r="AQ1495" s="9" t="str">
        <f>IFERROR(VLOOKUP($AN1495,'Introduction probability'!$A$1:$L$128,6,FALSE),"0")</f>
        <v>0</v>
      </c>
      <c r="AR1495" s="9" t="str">
        <f>IFERROR(VLOOKUP($AN1495,'Introduction probability'!$A$1:$L$128,7,FALSE),"0")</f>
        <v>0</v>
      </c>
      <c r="AS1495" s="9" t="str">
        <f>IFERROR(VLOOKUP($AN1495,'Introduction probability'!$A$1:$L$128,8,FALSE),"0")</f>
        <v>0</v>
      </c>
      <c r="AT1495" s="9" t="str">
        <f>IFERROR(VLOOKUP($AN1495,'Introduction probability'!$A$1:$L$128,9,FALSE),"0")</f>
        <v>0</v>
      </c>
      <c r="AU1495" s="9" t="str">
        <f>IFERROR(VLOOKUP($AN1495,'Introduction probability'!$A$1:$L$128,10,FALSE),"0")</f>
        <v>0</v>
      </c>
      <c r="AV1495" s="9" t="str">
        <f>IFERROR(VLOOKUP($AN1495,'Introduction probability'!$A$1:$L$128,11,FALSE),"0")</f>
        <v>0</v>
      </c>
      <c r="AW1495" s="9" t="str">
        <f>IFERROR(VLOOKUP($AN1495,'Introduction probability'!$A$1:$L$128,12,FALSE),"0")</f>
        <v>0</v>
      </c>
      <c r="AY1495" s="2">
        <f t="shared" si="555"/>
        <v>0</v>
      </c>
      <c r="AZ1495" s="2">
        <f t="shared" si="556"/>
        <v>0</v>
      </c>
      <c r="BA1495" s="2">
        <f t="shared" si="569"/>
        <v>0</v>
      </c>
      <c r="BB1495" s="2">
        <f t="shared" si="570"/>
        <v>0</v>
      </c>
      <c r="BC1495" s="2">
        <f t="shared" si="571"/>
        <v>0</v>
      </c>
      <c r="BD1495" s="2">
        <f t="shared" si="572"/>
        <v>0</v>
      </c>
      <c r="BE1495" s="2">
        <f t="shared" si="573"/>
        <v>0</v>
      </c>
      <c r="BF1495" s="2">
        <f t="shared" si="574"/>
        <v>0</v>
      </c>
      <c r="BG1495" s="2">
        <f t="shared" si="575"/>
        <v>0</v>
      </c>
      <c r="BH1495" s="2">
        <f t="shared" si="576"/>
        <v>0</v>
      </c>
    </row>
    <row r="1496" spans="1:60" x14ac:dyDescent="0.25">
      <c r="A1496" s="1" t="s">
        <v>383</v>
      </c>
      <c r="B1496" s="1" t="s">
        <v>384</v>
      </c>
      <c r="C1496" s="1" t="s">
        <v>341</v>
      </c>
      <c r="D1496" s="1" t="s">
        <v>511</v>
      </c>
      <c r="E1496" s="1" t="s">
        <v>197</v>
      </c>
      <c r="F1496" s="1" t="s">
        <v>198</v>
      </c>
      <c r="G1496" s="1" t="s">
        <v>144</v>
      </c>
      <c r="H1496" s="1" t="s">
        <v>17</v>
      </c>
      <c r="I1496" s="1" t="s">
        <v>459</v>
      </c>
      <c r="J1496" s="1" t="s">
        <v>46</v>
      </c>
      <c r="K1496" s="1" t="s">
        <v>16</v>
      </c>
      <c r="L1496" s="1" t="s">
        <v>19</v>
      </c>
      <c r="M1496" s="2" t="str">
        <f t="shared" si="557"/>
        <v>UK9006011</v>
      </c>
      <c r="N1496" s="2" t="str">
        <f t="shared" si="558"/>
        <v>Lindisfarne</v>
      </c>
      <c r="O1496" s="2" t="str">
        <f t="shared" si="559"/>
        <v>SPA</v>
      </c>
      <c r="P1496" s="2" t="str">
        <f t="shared" si="560"/>
        <v>A2.4</v>
      </c>
      <c r="Q1496"/>
      <c r="R1496"/>
      <c r="S1496"/>
      <c r="T1496"/>
      <c r="U1496" s="9">
        <f t="shared" si="561"/>
        <v>0</v>
      </c>
      <c r="V1496" s="9">
        <f t="shared" si="562"/>
        <v>0</v>
      </c>
      <c r="W1496" s="9">
        <f t="shared" si="563"/>
        <v>0</v>
      </c>
      <c r="X1496" s="9">
        <f t="shared" si="564"/>
        <v>0</v>
      </c>
      <c r="Y1496" s="9">
        <f t="shared" si="565"/>
        <v>0</v>
      </c>
      <c r="Z1496" s="9">
        <f t="shared" si="566"/>
        <v>0</v>
      </c>
      <c r="AA1496" s="9">
        <f t="shared" si="567"/>
        <v>0</v>
      </c>
      <c r="AB1496" s="9">
        <f t="shared" si="568"/>
        <v>0</v>
      </c>
      <c r="AN1496" s="10" t="str">
        <f t="shared" si="553"/>
        <v/>
      </c>
      <c r="AO1496" s="10">
        <f t="shared" si="554"/>
        <v>0</v>
      </c>
      <c r="AP1496" s="9" t="str">
        <f>IFERROR(VLOOKUP($AN1496,'Introduction probability'!$A$1:$L$128,5,FALSE),"0")</f>
        <v>0</v>
      </c>
      <c r="AQ1496" s="9" t="str">
        <f>IFERROR(VLOOKUP($AN1496,'Introduction probability'!$A$1:$L$128,6,FALSE),"0")</f>
        <v>0</v>
      </c>
      <c r="AR1496" s="9" t="str">
        <f>IFERROR(VLOOKUP($AN1496,'Introduction probability'!$A$1:$L$128,7,FALSE),"0")</f>
        <v>0</v>
      </c>
      <c r="AS1496" s="9" t="str">
        <f>IFERROR(VLOOKUP($AN1496,'Introduction probability'!$A$1:$L$128,8,FALSE),"0")</f>
        <v>0</v>
      </c>
      <c r="AT1496" s="9" t="str">
        <f>IFERROR(VLOOKUP($AN1496,'Introduction probability'!$A$1:$L$128,9,FALSE),"0")</f>
        <v>0</v>
      </c>
      <c r="AU1496" s="9" t="str">
        <f>IFERROR(VLOOKUP($AN1496,'Introduction probability'!$A$1:$L$128,10,FALSE),"0")</f>
        <v>0</v>
      </c>
      <c r="AV1496" s="9" t="str">
        <f>IFERROR(VLOOKUP($AN1496,'Introduction probability'!$A$1:$L$128,11,FALSE),"0")</f>
        <v>0</v>
      </c>
      <c r="AW1496" s="9" t="str">
        <f>IFERROR(VLOOKUP($AN1496,'Introduction probability'!$A$1:$L$128,12,FALSE),"0")</f>
        <v>0</v>
      </c>
      <c r="AY1496" s="2">
        <f t="shared" si="555"/>
        <v>0</v>
      </c>
      <c r="AZ1496" s="2">
        <f t="shared" si="556"/>
        <v>0</v>
      </c>
      <c r="BA1496" s="2">
        <f t="shared" si="569"/>
        <v>0</v>
      </c>
      <c r="BB1496" s="2">
        <f t="shared" si="570"/>
        <v>0</v>
      </c>
      <c r="BC1496" s="2">
        <f t="shared" si="571"/>
        <v>0</v>
      </c>
      <c r="BD1496" s="2">
        <f t="shared" si="572"/>
        <v>0</v>
      </c>
      <c r="BE1496" s="2">
        <f t="shared" si="573"/>
        <v>0</v>
      </c>
      <c r="BF1496" s="2">
        <f t="shared" si="574"/>
        <v>0</v>
      </c>
      <c r="BG1496" s="2">
        <f t="shared" si="575"/>
        <v>0</v>
      </c>
      <c r="BH1496" s="2">
        <f t="shared" si="576"/>
        <v>0</v>
      </c>
    </row>
    <row r="1497" spans="1:60" x14ac:dyDescent="0.25">
      <c r="A1497" s="1" t="s">
        <v>383</v>
      </c>
      <c r="B1497" s="1" t="s">
        <v>384</v>
      </c>
      <c r="C1497" s="1" t="s">
        <v>341</v>
      </c>
      <c r="D1497" s="1" t="s">
        <v>511</v>
      </c>
      <c r="E1497" s="1" t="s">
        <v>197</v>
      </c>
      <c r="F1497" s="1" t="s">
        <v>198</v>
      </c>
      <c r="G1497" s="1" t="s">
        <v>144</v>
      </c>
      <c r="H1497" s="1" t="s">
        <v>17</v>
      </c>
      <c r="I1497" s="1" t="s">
        <v>444</v>
      </c>
      <c r="J1497" s="1" t="s">
        <v>27</v>
      </c>
      <c r="K1497" s="1" t="s">
        <v>16</v>
      </c>
      <c r="L1497" s="1" t="s">
        <v>19</v>
      </c>
      <c r="M1497" s="2" t="str">
        <f t="shared" si="557"/>
        <v>UK9006011</v>
      </c>
      <c r="N1497" s="2" t="str">
        <f t="shared" si="558"/>
        <v>Lindisfarne</v>
      </c>
      <c r="O1497" s="2" t="str">
        <f t="shared" si="559"/>
        <v>SPA</v>
      </c>
      <c r="P1497" s="2" t="str">
        <f t="shared" si="560"/>
        <v>A2.3</v>
      </c>
      <c r="Q1497"/>
      <c r="R1497"/>
      <c r="S1497"/>
      <c r="T1497"/>
      <c r="U1497" s="9">
        <f t="shared" si="561"/>
        <v>0</v>
      </c>
      <c r="V1497" s="9">
        <f t="shared" si="562"/>
        <v>0</v>
      </c>
      <c r="W1497" s="9">
        <f t="shared" si="563"/>
        <v>0</v>
      </c>
      <c r="X1497" s="9">
        <f t="shared" si="564"/>
        <v>0</v>
      </c>
      <c r="Y1497" s="9">
        <f t="shared" si="565"/>
        <v>0</v>
      </c>
      <c r="Z1497" s="9">
        <f t="shared" si="566"/>
        <v>0</v>
      </c>
      <c r="AA1497" s="9">
        <f t="shared" si="567"/>
        <v>0</v>
      </c>
      <c r="AB1497" s="9">
        <f t="shared" si="568"/>
        <v>0</v>
      </c>
      <c r="AN1497" s="10" t="str">
        <f t="shared" si="553"/>
        <v/>
      </c>
      <c r="AO1497" s="10">
        <f t="shared" si="554"/>
        <v>0</v>
      </c>
      <c r="AP1497" s="9" t="str">
        <f>IFERROR(VLOOKUP($AN1497,'Introduction probability'!$A$1:$L$128,5,FALSE),"0")</f>
        <v>0</v>
      </c>
      <c r="AQ1497" s="9" t="str">
        <f>IFERROR(VLOOKUP($AN1497,'Introduction probability'!$A$1:$L$128,6,FALSE),"0")</f>
        <v>0</v>
      </c>
      <c r="AR1497" s="9" t="str">
        <f>IFERROR(VLOOKUP($AN1497,'Introduction probability'!$A$1:$L$128,7,FALSE),"0")</f>
        <v>0</v>
      </c>
      <c r="AS1497" s="9" t="str">
        <f>IFERROR(VLOOKUP($AN1497,'Introduction probability'!$A$1:$L$128,8,FALSE),"0")</f>
        <v>0</v>
      </c>
      <c r="AT1497" s="9" t="str">
        <f>IFERROR(VLOOKUP($AN1497,'Introduction probability'!$A$1:$L$128,9,FALSE),"0")</f>
        <v>0</v>
      </c>
      <c r="AU1497" s="9" t="str">
        <f>IFERROR(VLOOKUP($AN1497,'Introduction probability'!$A$1:$L$128,10,FALSE),"0")</f>
        <v>0</v>
      </c>
      <c r="AV1497" s="9" t="str">
        <f>IFERROR(VLOOKUP($AN1497,'Introduction probability'!$A$1:$L$128,11,FALSE),"0")</f>
        <v>0</v>
      </c>
      <c r="AW1497" s="9" t="str">
        <f>IFERROR(VLOOKUP($AN1497,'Introduction probability'!$A$1:$L$128,12,FALSE),"0")</f>
        <v>0</v>
      </c>
      <c r="AY1497" s="2">
        <f t="shared" si="555"/>
        <v>0</v>
      </c>
      <c r="AZ1497" s="2">
        <f t="shared" si="556"/>
        <v>0</v>
      </c>
      <c r="BA1497" s="2">
        <f t="shared" si="569"/>
        <v>0</v>
      </c>
      <c r="BB1497" s="2">
        <f t="shared" si="570"/>
        <v>0</v>
      </c>
      <c r="BC1497" s="2">
        <f t="shared" si="571"/>
        <v>0</v>
      </c>
      <c r="BD1497" s="2">
        <f t="shared" si="572"/>
        <v>0</v>
      </c>
      <c r="BE1497" s="2">
        <f t="shared" si="573"/>
        <v>0</v>
      </c>
      <c r="BF1497" s="2">
        <f t="shared" si="574"/>
        <v>0</v>
      </c>
      <c r="BG1497" s="2">
        <f t="shared" si="575"/>
        <v>0</v>
      </c>
      <c r="BH1497" s="2">
        <f t="shared" si="576"/>
        <v>0</v>
      </c>
    </row>
    <row r="1498" spans="1:60" x14ac:dyDescent="0.25">
      <c r="A1498" s="1" t="s">
        <v>383</v>
      </c>
      <c r="B1498" s="1" t="s">
        <v>384</v>
      </c>
      <c r="C1498" s="1" t="s">
        <v>341</v>
      </c>
      <c r="D1498" s="1" t="s">
        <v>511</v>
      </c>
      <c r="E1498" s="1" t="s">
        <v>197</v>
      </c>
      <c r="F1498" s="1" t="s">
        <v>198</v>
      </c>
      <c r="G1498" s="1" t="s">
        <v>144</v>
      </c>
      <c r="H1498" s="1" t="s">
        <v>17</v>
      </c>
      <c r="I1498" s="1" t="s">
        <v>465</v>
      </c>
      <c r="J1498" s="1" t="s">
        <v>56</v>
      </c>
      <c r="K1498" s="1" t="s">
        <v>16</v>
      </c>
      <c r="L1498" s="1" t="s">
        <v>19</v>
      </c>
      <c r="M1498" s="2" t="str">
        <f t="shared" si="557"/>
        <v>UK9006011</v>
      </c>
      <c r="N1498" s="2" t="str">
        <f t="shared" si="558"/>
        <v>Lindisfarne</v>
      </c>
      <c r="O1498" s="2" t="str">
        <f t="shared" si="559"/>
        <v>SPA</v>
      </c>
      <c r="P1498" s="2" t="str">
        <f t="shared" si="560"/>
        <v>A2.2</v>
      </c>
      <c r="Q1498"/>
      <c r="R1498"/>
      <c r="S1498"/>
      <c r="T1498"/>
      <c r="U1498" s="9">
        <f t="shared" si="561"/>
        <v>0</v>
      </c>
      <c r="V1498" s="9">
        <f t="shared" si="562"/>
        <v>0</v>
      </c>
      <c r="W1498" s="9">
        <f t="shared" si="563"/>
        <v>0</v>
      </c>
      <c r="X1498" s="9">
        <f t="shared" si="564"/>
        <v>0</v>
      </c>
      <c r="Y1498" s="9">
        <f t="shared" si="565"/>
        <v>0</v>
      </c>
      <c r="Z1498" s="9">
        <f t="shared" si="566"/>
        <v>0</v>
      </c>
      <c r="AA1498" s="9">
        <f t="shared" si="567"/>
        <v>0</v>
      </c>
      <c r="AB1498" s="9">
        <f t="shared" si="568"/>
        <v>0</v>
      </c>
      <c r="AN1498" s="10" t="str">
        <f t="shared" si="553"/>
        <v/>
      </c>
      <c r="AO1498" s="10">
        <f t="shared" si="554"/>
        <v>0</v>
      </c>
      <c r="AP1498" s="9" t="str">
        <f>IFERROR(VLOOKUP($AN1498,'Introduction probability'!$A$1:$L$128,5,FALSE),"0")</f>
        <v>0</v>
      </c>
      <c r="AQ1498" s="9" t="str">
        <f>IFERROR(VLOOKUP($AN1498,'Introduction probability'!$A$1:$L$128,6,FALSE),"0")</f>
        <v>0</v>
      </c>
      <c r="AR1498" s="9" t="str">
        <f>IFERROR(VLOOKUP($AN1498,'Introduction probability'!$A$1:$L$128,7,FALSE),"0")</f>
        <v>0</v>
      </c>
      <c r="AS1498" s="9" t="str">
        <f>IFERROR(VLOOKUP($AN1498,'Introduction probability'!$A$1:$L$128,8,FALSE),"0")</f>
        <v>0</v>
      </c>
      <c r="AT1498" s="9" t="str">
        <f>IFERROR(VLOOKUP($AN1498,'Introduction probability'!$A$1:$L$128,9,FALSE),"0")</f>
        <v>0</v>
      </c>
      <c r="AU1498" s="9" t="str">
        <f>IFERROR(VLOOKUP($AN1498,'Introduction probability'!$A$1:$L$128,10,FALSE),"0")</f>
        <v>0</v>
      </c>
      <c r="AV1498" s="9" t="str">
        <f>IFERROR(VLOOKUP($AN1498,'Introduction probability'!$A$1:$L$128,11,FALSE),"0")</f>
        <v>0</v>
      </c>
      <c r="AW1498" s="9" t="str">
        <f>IFERROR(VLOOKUP($AN1498,'Introduction probability'!$A$1:$L$128,12,FALSE),"0")</f>
        <v>0</v>
      </c>
      <c r="AY1498" s="2">
        <f t="shared" si="555"/>
        <v>0</v>
      </c>
      <c r="AZ1498" s="2">
        <f t="shared" si="556"/>
        <v>0</v>
      </c>
      <c r="BA1498" s="2">
        <f t="shared" si="569"/>
        <v>0</v>
      </c>
      <c r="BB1498" s="2">
        <f t="shared" si="570"/>
        <v>0</v>
      </c>
      <c r="BC1498" s="2">
        <f t="shared" si="571"/>
        <v>0</v>
      </c>
      <c r="BD1498" s="2">
        <f t="shared" si="572"/>
        <v>0</v>
      </c>
      <c r="BE1498" s="2">
        <f t="shared" si="573"/>
        <v>0</v>
      </c>
      <c r="BF1498" s="2">
        <f t="shared" si="574"/>
        <v>0</v>
      </c>
      <c r="BG1498" s="2">
        <f t="shared" si="575"/>
        <v>0</v>
      </c>
      <c r="BH1498" s="2">
        <f t="shared" si="576"/>
        <v>0</v>
      </c>
    </row>
    <row r="1499" spans="1:60" x14ac:dyDescent="0.25">
      <c r="A1499" s="1" t="s">
        <v>383</v>
      </c>
      <c r="B1499" s="1" t="s">
        <v>384</v>
      </c>
      <c r="C1499" s="1" t="s">
        <v>341</v>
      </c>
      <c r="D1499" s="1" t="s">
        <v>511</v>
      </c>
      <c r="E1499" s="1" t="s">
        <v>197</v>
      </c>
      <c r="F1499" s="1" t="s">
        <v>198</v>
      </c>
      <c r="G1499" s="1" t="s">
        <v>144</v>
      </c>
      <c r="H1499" s="1" t="s">
        <v>17</v>
      </c>
      <c r="I1499" s="1" t="s">
        <v>597</v>
      </c>
      <c r="J1499" s="1" t="s">
        <v>188</v>
      </c>
      <c r="K1499" s="1" t="s">
        <v>16</v>
      </c>
      <c r="L1499" s="1" t="s">
        <v>19</v>
      </c>
      <c r="M1499" s="2" t="str">
        <f t="shared" si="557"/>
        <v>UK9006011</v>
      </c>
      <c r="N1499" s="2" t="str">
        <f t="shared" si="558"/>
        <v>Lindisfarne</v>
      </c>
      <c r="O1499" s="2" t="str">
        <f t="shared" si="559"/>
        <v>SPA</v>
      </c>
      <c r="P1499" s="2" t="str">
        <f t="shared" si="560"/>
        <v>A2.61</v>
      </c>
      <c r="Q1499"/>
      <c r="R1499"/>
      <c r="S1499"/>
      <c r="T1499"/>
      <c r="U1499" s="9">
        <f t="shared" si="561"/>
        <v>0</v>
      </c>
      <c r="V1499" s="9">
        <f t="shared" si="562"/>
        <v>0</v>
      </c>
      <c r="W1499" s="9">
        <f t="shared" si="563"/>
        <v>0</v>
      </c>
      <c r="X1499" s="9">
        <f t="shared" si="564"/>
        <v>0</v>
      </c>
      <c r="Y1499" s="9">
        <f t="shared" si="565"/>
        <v>0</v>
      </c>
      <c r="Z1499" s="9">
        <f t="shared" si="566"/>
        <v>0</v>
      </c>
      <c r="AA1499" s="9">
        <f t="shared" si="567"/>
        <v>0</v>
      </c>
      <c r="AB1499" s="9">
        <f t="shared" si="568"/>
        <v>0</v>
      </c>
      <c r="AN1499" s="10" t="str">
        <f t="shared" si="553"/>
        <v/>
      </c>
      <c r="AO1499" s="10">
        <f t="shared" si="554"/>
        <v>0</v>
      </c>
      <c r="AP1499" s="9" t="str">
        <f>IFERROR(VLOOKUP($AN1499,'Introduction probability'!$A$1:$L$128,5,FALSE),"0")</f>
        <v>0</v>
      </c>
      <c r="AQ1499" s="9" t="str">
        <f>IFERROR(VLOOKUP($AN1499,'Introduction probability'!$A$1:$L$128,6,FALSE),"0")</f>
        <v>0</v>
      </c>
      <c r="AR1499" s="9" t="str">
        <f>IFERROR(VLOOKUP($AN1499,'Introduction probability'!$A$1:$L$128,7,FALSE),"0")</f>
        <v>0</v>
      </c>
      <c r="AS1499" s="9" t="str">
        <f>IFERROR(VLOOKUP($AN1499,'Introduction probability'!$A$1:$L$128,8,FALSE),"0")</f>
        <v>0</v>
      </c>
      <c r="AT1499" s="9" t="str">
        <f>IFERROR(VLOOKUP($AN1499,'Introduction probability'!$A$1:$L$128,9,FALSE),"0")</f>
        <v>0</v>
      </c>
      <c r="AU1499" s="9" t="str">
        <f>IFERROR(VLOOKUP($AN1499,'Introduction probability'!$A$1:$L$128,10,FALSE),"0")</f>
        <v>0</v>
      </c>
      <c r="AV1499" s="9" t="str">
        <f>IFERROR(VLOOKUP($AN1499,'Introduction probability'!$A$1:$L$128,11,FALSE),"0")</f>
        <v>0</v>
      </c>
      <c r="AW1499" s="9" t="str">
        <f>IFERROR(VLOOKUP($AN1499,'Introduction probability'!$A$1:$L$128,12,FALSE),"0")</f>
        <v>0</v>
      </c>
      <c r="AY1499" s="2">
        <f t="shared" si="555"/>
        <v>0</v>
      </c>
      <c r="AZ1499" s="2">
        <f t="shared" si="556"/>
        <v>0</v>
      </c>
      <c r="BA1499" s="2">
        <f t="shared" si="569"/>
        <v>0</v>
      </c>
      <c r="BB1499" s="2">
        <f t="shared" si="570"/>
        <v>0</v>
      </c>
      <c r="BC1499" s="2">
        <f t="shared" si="571"/>
        <v>0</v>
      </c>
      <c r="BD1499" s="2">
        <f t="shared" si="572"/>
        <v>0</v>
      </c>
      <c r="BE1499" s="2">
        <f t="shared" si="573"/>
        <v>0</v>
      </c>
      <c r="BF1499" s="2">
        <f t="shared" si="574"/>
        <v>0</v>
      </c>
      <c r="BG1499" s="2">
        <f t="shared" si="575"/>
        <v>0</v>
      </c>
      <c r="BH1499" s="2">
        <f t="shared" si="576"/>
        <v>0</v>
      </c>
    </row>
    <row r="1500" spans="1:60" x14ac:dyDescent="0.25">
      <c r="A1500" s="1" t="s">
        <v>383</v>
      </c>
      <c r="B1500" s="1" t="s">
        <v>384</v>
      </c>
      <c r="C1500" s="1" t="s">
        <v>341</v>
      </c>
      <c r="D1500" s="1" t="s">
        <v>511</v>
      </c>
      <c r="E1500" s="1" t="s">
        <v>197</v>
      </c>
      <c r="F1500" s="1" t="s">
        <v>198</v>
      </c>
      <c r="G1500" s="1" t="s">
        <v>144</v>
      </c>
      <c r="H1500" s="1" t="s">
        <v>17</v>
      </c>
      <c r="I1500" s="1" t="s">
        <v>543</v>
      </c>
      <c r="J1500" s="1" t="s">
        <v>148</v>
      </c>
      <c r="K1500" s="1" t="s">
        <v>16</v>
      </c>
      <c r="L1500" s="1" t="s">
        <v>146</v>
      </c>
      <c r="M1500" s="2" t="str">
        <f t="shared" si="557"/>
        <v>UK9006011</v>
      </c>
      <c r="N1500" s="2" t="str">
        <f t="shared" si="558"/>
        <v>Lindisfarne</v>
      </c>
      <c r="O1500" s="2" t="str">
        <f t="shared" si="559"/>
        <v>SPA</v>
      </c>
      <c r="P1500" s="2" t="str">
        <f t="shared" si="560"/>
        <v>H1310</v>
      </c>
      <c r="Q1500"/>
      <c r="R1500"/>
      <c r="S1500"/>
      <c r="T1500"/>
      <c r="U1500" s="9">
        <f t="shared" si="561"/>
        <v>0</v>
      </c>
      <c r="V1500" s="9">
        <f t="shared" si="562"/>
        <v>0</v>
      </c>
      <c r="W1500" s="9">
        <f t="shared" si="563"/>
        <v>0</v>
      </c>
      <c r="X1500" s="9">
        <f t="shared" si="564"/>
        <v>0</v>
      </c>
      <c r="Y1500" s="9">
        <f t="shared" si="565"/>
        <v>0</v>
      </c>
      <c r="Z1500" s="9">
        <f t="shared" si="566"/>
        <v>0</v>
      </c>
      <c r="AA1500" s="9">
        <f t="shared" si="567"/>
        <v>0</v>
      </c>
      <c r="AB1500" s="9">
        <f t="shared" si="568"/>
        <v>0</v>
      </c>
      <c r="AN1500" s="10" t="str">
        <f t="shared" si="553"/>
        <v/>
      </c>
      <c r="AO1500" s="10">
        <f t="shared" si="554"/>
        <v>0</v>
      </c>
      <c r="AP1500" s="9" t="str">
        <f>IFERROR(VLOOKUP($AN1500,'Introduction probability'!$A$1:$L$128,5,FALSE),"0")</f>
        <v>0</v>
      </c>
      <c r="AQ1500" s="9" t="str">
        <f>IFERROR(VLOOKUP($AN1500,'Introduction probability'!$A$1:$L$128,6,FALSE),"0")</f>
        <v>0</v>
      </c>
      <c r="AR1500" s="9" t="str">
        <f>IFERROR(VLOOKUP($AN1500,'Introduction probability'!$A$1:$L$128,7,FALSE),"0")</f>
        <v>0</v>
      </c>
      <c r="AS1500" s="9" t="str">
        <f>IFERROR(VLOOKUP($AN1500,'Introduction probability'!$A$1:$L$128,8,FALSE),"0")</f>
        <v>0</v>
      </c>
      <c r="AT1500" s="9" t="str">
        <f>IFERROR(VLOOKUP($AN1500,'Introduction probability'!$A$1:$L$128,9,FALSE),"0")</f>
        <v>0</v>
      </c>
      <c r="AU1500" s="9" t="str">
        <f>IFERROR(VLOOKUP($AN1500,'Introduction probability'!$A$1:$L$128,10,FALSE),"0")</f>
        <v>0</v>
      </c>
      <c r="AV1500" s="9" t="str">
        <f>IFERROR(VLOOKUP($AN1500,'Introduction probability'!$A$1:$L$128,11,FALSE),"0")</f>
        <v>0</v>
      </c>
      <c r="AW1500" s="9" t="str">
        <f>IFERROR(VLOOKUP($AN1500,'Introduction probability'!$A$1:$L$128,12,FALSE),"0")</f>
        <v>0</v>
      </c>
      <c r="AY1500" s="2">
        <f t="shared" si="555"/>
        <v>0</v>
      </c>
      <c r="AZ1500" s="2">
        <f t="shared" si="556"/>
        <v>0</v>
      </c>
      <c r="BA1500" s="2">
        <f t="shared" si="569"/>
        <v>0</v>
      </c>
      <c r="BB1500" s="2">
        <f t="shared" si="570"/>
        <v>0</v>
      </c>
      <c r="BC1500" s="2">
        <f t="shared" si="571"/>
        <v>0</v>
      </c>
      <c r="BD1500" s="2">
        <f t="shared" si="572"/>
        <v>0</v>
      </c>
      <c r="BE1500" s="2">
        <f t="shared" si="573"/>
        <v>0</v>
      </c>
      <c r="BF1500" s="2">
        <f t="shared" si="574"/>
        <v>0</v>
      </c>
      <c r="BG1500" s="2">
        <f t="shared" si="575"/>
        <v>0</v>
      </c>
      <c r="BH1500" s="2">
        <f t="shared" si="576"/>
        <v>0</v>
      </c>
    </row>
    <row r="1501" spans="1:60" x14ac:dyDescent="0.25">
      <c r="A1501" s="1" t="s">
        <v>383</v>
      </c>
      <c r="B1501" s="1" t="s">
        <v>384</v>
      </c>
      <c r="C1501" s="1" t="s">
        <v>341</v>
      </c>
      <c r="D1501" s="1" t="s">
        <v>522</v>
      </c>
      <c r="E1501" s="1" t="s">
        <v>224</v>
      </c>
      <c r="F1501" s="1" t="s">
        <v>225</v>
      </c>
      <c r="G1501" s="1" t="s">
        <v>144</v>
      </c>
      <c r="H1501" s="1" t="s">
        <v>17</v>
      </c>
      <c r="I1501" s="1" t="s">
        <v>535</v>
      </c>
      <c r="J1501" s="1" t="s">
        <v>257</v>
      </c>
      <c r="K1501" s="1" t="s">
        <v>16</v>
      </c>
      <c r="L1501" s="1" t="s">
        <v>146</v>
      </c>
      <c r="M1501" s="2" t="str">
        <f t="shared" si="557"/>
        <v>UK9006011</v>
      </c>
      <c r="N1501" s="2" t="str">
        <f t="shared" si="558"/>
        <v>Lindisfarne</v>
      </c>
      <c r="O1501" s="2" t="str">
        <f t="shared" si="559"/>
        <v>SPA</v>
      </c>
      <c r="P1501" s="2" t="str">
        <f t="shared" si="560"/>
        <v>H1210</v>
      </c>
      <c r="Q1501"/>
      <c r="R1501"/>
      <c r="S1501"/>
      <c r="T1501"/>
      <c r="U1501" s="9">
        <f t="shared" si="561"/>
        <v>0</v>
      </c>
      <c r="V1501" s="9">
        <f t="shared" si="562"/>
        <v>0</v>
      </c>
      <c r="W1501" s="9">
        <f t="shared" si="563"/>
        <v>0</v>
      </c>
      <c r="X1501" s="9">
        <f t="shared" si="564"/>
        <v>0</v>
      </c>
      <c r="Y1501" s="9">
        <f t="shared" si="565"/>
        <v>0</v>
      </c>
      <c r="Z1501" s="9">
        <f t="shared" si="566"/>
        <v>0</v>
      </c>
      <c r="AA1501" s="9">
        <f t="shared" si="567"/>
        <v>0</v>
      </c>
      <c r="AB1501" s="9">
        <f t="shared" si="568"/>
        <v>0</v>
      </c>
      <c r="AN1501" s="10" t="str">
        <f t="shared" si="553"/>
        <v/>
      </c>
      <c r="AO1501" s="10">
        <f t="shared" si="554"/>
        <v>0</v>
      </c>
      <c r="AP1501" s="9" t="str">
        <f>IFERROR(VLOOKUP($AN1501,'Introduction probability'!$A$1:$L$128,5,FALSE),"0")</f>
        <v>0</v>
      </c>
      <c r="AQ1501" s="9" t="str">
        <f>IFERROR(VLOOKUP($AN1501,'Introduction probability'!$A$1:$L$128,6,FALSE),"0")</f>
        <v>0</v>
      </c>
      <c r="AR1501" s="9" t="str">
        <f>IFERROR(VLOOKUP($AN1501,'Introduction probability'!$A$1:$L$128,7,FALSE),"0")</f>
        <v>0</v>
      </c>
      <c r="AS1501" s="9" t="str">
        <f>IFERROR(VLOOKUP($AN1501,'Introduction probability'!$A$1:$L$128,8,FALSE),"0")</f>
        <v>0</v>
      </c>
      <c r="AT1501" s="9" t="str">
        <f>IFERROR(VLOOKUP($AN1501,'Introduction probability'!$A$1:$L$128,9,FALSE),"0")</f>
        <v>0</v>
      </c>
      <c r="AU1501" s="9" t="str">
        <f>IFERROR(VLOOKUP($AN1501,'Introduction probability'!$A$1:$L$128,10,FALSE),"0")</f>
        <v>0</v>
      </c>
      <c r="AV1501" s="9" t="str">
        <f>IFERROR(VLOOKUP($AN1501,'Introduction probability'!$A$1:$L$128,11,FALSE),"0")</f>
        <v>0</v>
      </c>
      <c r="AW1501" s="9" t="str">
        <f>IFERROR(VLOOKUP($AN1501,'Introduction probability'!$A$1:$L$128,12,FALSE),"0")</f>
        <v>0</v>
      </c>
      <c r="AY1501" s="2">
        <f t="shared" si="555"/>
        <v>0</v>
      </c>
      <c r="AZ1501" s="2">
        <f t="shared" si="556"/>
        <v>0</v>
      </c>
      <c r="BA1501" s="2">
        <f t="shared" si="569"/>
        <v>0</v>
      </c>
      <c r="BB1501" s="2">
        <f t="shared" si="570"/>
        <v>0</v>
      </c>
      <c r="BC1501" s="2">
        <f t="shared" si="571"/>
        <v>0</v>
      </c>
      <c r="BD1501" s="2">
        <f t="shared" si="572"/>
        <v>0</v>
      </c>
      <c r="BE1501" s="2">
        <f t="shared" si="573"/>
        <v>0</v>
      </c>
      <c r="BF1501" s="2">
        <f t="shared" si="574"/>
        <v>0</v>
      </c>
      <c r="BG1501" s="2">
        <f t="shared" si="575"/>
        <v>0</v>
      </c>
      <c r="BH1501" s="2">
        <f t="shared" si="576"/>
        <v>0</v>
      </c>
    </row>
    <row r="1502" spans="1:60" x14ac:dyDescent="0.25">
      <c r="A1502" s="1" t="s">
        <v>383</v>
      </c>
      <c r="B1502" s="1" t="s">
        <v>384</v>
      </c>
      <c r="C1502" s="1" t="s">
        <v>341</v>
      </c>
      <c r="D1502" s="1" t="s">
        <v>522</v>
      </c>
      <c r="E1502" s="1" t="s">
        <v>224</v>
      </c>
      <c r="F1502" s="1" t="s">
        <v>225</v>
      </c>
      <c r="G1502" s="1" t="s">
        <v>144</v>
      </c>
      <c r="H1502" s="1" t="s">
        <v>17</v>
      </c>
      <c r="I1502" s="1" t="s">
        <v>530</v>
      </c>
      <c r="J1502" s="1" t="s">
        <v>145</v>
      </c>
      <c r="K1502" s="1" t="s">
        <v>16</v>
      </c>
      <c r="L1502" s="1" t="s">
        <v>146</v>
      </c>
      <c r="M1502" s="2" t="str">
        <f t="shared" si="557"/>
        <v>UK9006011</v>
      </c>
      <c r="N1502" s="2" t="str">
        <f t="shared" si="558"/>
        <v>Lindisfarne</v>
      </c>
      <c r="O1502" s="2" t="str">
        <f t="shared" si="559"/>
        <v>SPA</v>
      </c>
      <c r="P1502" s="2" t="str">
        <f t="shared" si="560"/>
        <v>H1330</v>
      </c>
      <c r="Q1502"/>
      <c r="R1502"/>
      <c r="S1502"/>
      <c r="T1502"/>
      <c r="U1502" s="9">
        <f t="shared" si="561"/>
        <v>0</v>
      </c>
      <c r="V1502" s="9">
        <f t="shared" si="562"/>
        <v>0</v>
      </c>
      <c r="W1502" s="9">
        <f t="shared" si="563"/>
        <v>0</v>
      </c>
      <c r="X1502" s="9">
        <f t="shared" si="564"/>
        <v>0</v>
      </c>
      <c r="Y1502" s="9">
        <f t="shared" si="565"/>
        <v>0</v>
      </c>
      <c r="Z1502" s="9">
        <f t="shared" si="566"/>
        <v>0</v>
      </c>
      <c r="AA1502" s="9">
        <f t="shared" si="567"/>
        <v>0</v>
      </c>
      <c r="AB1502" s="9">
        <f t="shared" si="568"/>
        <v>0</v>
      </c>
      <c r="AN1502" s="10" t="str">
        <f t="shared" si="553"/>
        <v/>
      </c>
      <c r="AO1502" s="10">
        <f t="shared" si="554"/>
        <v>0</v>
      </c>
      <c r="AP1502" s="9" t="str">
        <f>IFERROR(VLOOKUP($AN1502,'Introduction probability'!$A$1:$L$128,5,FALSE),"0")</f>
        <v>0</v>
      </c>
      <c r="AQ1502" s="9" t="str">
        <f>IFERROR(VLOOKUP($AN1502,'Introduction probability'!$A$1:$L$128,6,FALSE),"0")</f>
        <v>0</v>
      </c>
      <c r="AR1502" s="9" t="str">
        <f>IFERROR(VLOOKUP($AN1502,'Introduction probability'!$A$1:$L$128,7,FALSE),"0")</f>
        <v>0</v>
      </c>
      <c r="AS1502" s="9" t="str">
        <f>IFERROR(VLOOKUP($AN1502,'Introduction probability'!$A$1:$L$128,8,FALSE),"0")</f>
        <v>0</v>
      </c>
      <c r="AT1502" s="9" t="str">
        <f>IFERROR(VLOOKUP($AN1502,'Introduction probability'!$A$1:$L$128,9,FALSE),"0")</f>
        <v>0</v>
      </c>
      <c r="AU1502" s="9" t="str">
        <f>IFERROR(VLOOKUP($AN1502,'Introduction probability'!$A$1:$L$128,10,FALSE),"0")</f>
        <v>0</v>
      </c>
      <c r="AV1502" s="9" t="str">
        <f>IFERROR(VLOOKUP($AN1502,'Introduction probability'!$A$1:$L$128,11,FALSE),"0")</f>
        <v>0</v>
      </c>
      <c r="AW1502" s="9" t="str">
        <f>IFERROR(VLOOKUP($AN1502,'Introduction probability'!$A$1:$L$128,12,FALSE),"0")</f>
        <v>0</v>
      </c>
      <c r="AY1502" s="2">
        <f t="shared" si="555"/>
        <v>0</v>
      </c>
      <c r="AZ1502" s="2">
        <f t="shared" si="556"/>
        <v>0</v>
      </c>
      <c r="BA1502" s="2">
        <f t="shared" si="569"/>
        <v>0</v>
      </c>
      <c r="BB1502" s="2">
        <f t="shared" si="570"/>
        <v>0</v>
      </c>
      <c r="BC1502" s="2">
        <f t="shared" si="571"/>
        <v>0</v>
      </c>
      <c r="BD1502" s="2">
        <f t="shared" si="572"/>
        <v>0</v>
      </c>
      <c r="BE1502" s="2">
        <f t="shared" si="573"/>
        <v>0</v>
      </c>
      <c r="BF1502" s="2">
        <f t="shared" si="574"/>
        <v>0</v>
      </c>
      <c r="BG1502" s="2">
        <f t="shared" si="575"/>
        <v>0</v>
      </c>
      <c r="BH1502" s="2">
        <f t="shared" si="576"/>
        <v>0</v>
      </c>
    </row>
    <row r="1503" spans="1:60" x14ac:dyDescent="0.25">
      <c r="A1503" s="1" t="s">
        <v>383</v>
      </c>
      <c r="B1503" s="1" t="s">
        <v>384</v>
      </c>
      <c r="C1503" s="1" t="s">
        <v>341</v>
      </c>
      <c r="D1503" s="1" t="s">
        <v>522</v>
      </c>
      <c r="E1503" s="1" t="s">
        <v>224</v>
      </c>
      <c r="F1503" s="1" t="s">
        <v>225</v>
      </c>
      <c r="G1503" s="1" t="s">
        <v>144</v>
      </c>
      <c r="H1503" s="1" t="s">
        <v>17</v>
      </c>
      <c r="I1503" s="1" t="s">
        <v>536</v>
      </c>
      <c r="J1503" s="1" t="s">
        <v>147</v>
      </c>
      <c r="K1503" s="1" t="s">
        <v>16</v>
      </c>
      <c r="L1503" s="1" t="s">
        <v>146</v>
      </c>
      <c r="M1503" s="2" t="str">
        <f t="shared" si="557"/>
        <v>UK9006011</v>
      </c>
      <c r="N1503" s="2" t="str">
        <f t="shared" si="558"/>
        <v>Lindisfarne</v>
      </c>
      <c r="O1503" s="2" t="str">
        <f t="shared" si="559"/>
        <v>SPA</v>
      </c>
      <c r="P1503" s="2" t="str">
        <f t="shared" si="560"/>
        <v>H1150</v>
      </c>
      <c r="Q1503"/>
      <c r="R1503"/>
      <c r="S1503"/>
      <c r="T1503"/>
      <c r="U1503" s="9">
        <f t="shared" si="561"/>
        <v>0</v>
      </c>
      <c r="V1503" s="9">
        <f t="shared" si="562"/>
        <v>0</v>
      </c>
      <c r="W1503" s="9">
        <f t="shared" si="563"/>
        <v>0</v>
      </c>
      <c r="X1503" s="9">
        <f t="shared" si="564"/>
        <v>0</v>
      </c>
      <c r="Y1503" s="9">
        <f t="shared" si="565"/>
        <v>0</v>
      </c>
      <c r="Z1503" s="9">
        <f t="shared" si="566"/>
        <v>0</v>
      </c>
      <c r="AA1503" s="9">
        <f t="shared" si="567"/>
        <v>0</v>
      </c>
      <c r="AB1503" s="9">
        <f t="shared" si="568"/>
        <v>0</v>
      </c>
      <c r="AN1503" s="10" t="str">
        <f t="shared" si="553"/>
        <v/>
      </c>
      <c r="AO1503" s="10">
        <f t="shared" si="554"/>
        <v>0</v>
      </c>
      <c r="AP1503" s="9" t="str">
        <f>IFERROR(VLOOKUP($AN1503,'Introduction probability'!$A$1:$L$128,5,FALSE),"0")</f>
        <v>0</v>
      </c>
      <c r="AQ1503" s="9" t="str">
        <f>IFERROR(VLOOKUP($AN1503,'Introduction probability'!$A$1:$L$128,6,FALSE),"0")</f>
        <v>0</v>
      </c>
      <c r="AR1503" s="9" t="str">
        <f>IFERROR(VLOOKUP($AN1503,'Introduction probability'!$A$1:$L$128,7,FALSE),"0")</f>
        <v>0</v>
      </c>
      <c r="AS1503" s="9" t="str">
        <f>IFERROR(VLOOKUP($AN1503,'Introduction probability'!$A$1:$L$128,8,FALSE),"0")</f>
        <v>0</v>
      </c>
      <c r="AT1503" s="9" t="str">
        <f>IFERROR(VLOOKUP($AN1503,'Introduction probability'!$A$1:$L$128,9,FALSE),"0")</f>
        <v>0</v>
      </c>
      <c r="AU1503" s="9" t="str">
        <f>IFERROR(VLOOKUP($AN1503,'Introduction probability'!$A$1:$L$128,10,FALSE),"0")</f>
        <v>0</v>
      </c>
      <c r="AV1503" s="9" t="str">
        <f>IFERROR(VLOOKUP($AN1503,'Introduction probability'!$A$1:$L$128,11,FALSE),"0")</f>
        <v>0</v>
      </c>
      <c r="AW1503" s="9" t="str">
        <f>IFERROR(VLOOKUP($AN1503,'Introduction probability'!$A$1:$L$128,12,FALSE),"0")</f>
        <v>0</v>
      </c>
      <c r="AY1503" s="2">
        <f t="shared" si="555"/>
        <v>0</v>
      </c>
      <c r="AZ1503" s="2">
        <f t="shared" si="556"/>
        <v>0</v>
      </c>
      <c r="BA1503" s="2">
        <f t="shared" si="569"/>
        <v>0</v>
      </c>
      <c r="BB1503" s="2">
        <f t="shared" si="570"/>
        <v>0</v>
      </c>
      <c r="BC1503" s="2">
        <f t="shared" si="571"/>
        <v>0</v>
      </c>
      <c r="BD1503" s="2">
        <f t="shared" si="572"/>
        <v>0</v>
      </c>
      <c r="BE1503" s="2">
        <f t="shared" si="573"/>
        <v>0</v>
      </c>
      <c r="BF1503" s="2">
        <f t="shared" si="574"/>
        <v>0</v>
      </c>
      <c r="BG1503" s="2">
        <f t="shared" si="575"/>
        <v>0</v>
      </c>
      <c r="BH1503" s="2">
        <f t="shared" si="576"/>
        <v>0</v>
      </c>
    </row>
    <row r="1504" spans="1:60" x14ac:dyDescent="0.25">
      <c r="A1504" s="1" t="s">
        <v>383</v>
      </c>
      <c r="B1504" s="1" t="s">
        <v>384</v>
      </c>
      <c r="C1504" s="1" t="s">
        <v>341</v>
      </c>
      <c r="D1504" s="1" t="s">
        <v>522</v>
      </c>
      <c r="E1504" s="1" t="s">
        <v>224</v>
      </c>
      <c r="F1504" s="1" t="s">
        <v>225</v>
      </c>
      <c r="G1504" s="1" t="s">
        <v>144</v>
      </c>
      <c r="H1504" s="1" t="s">
        <v>17</v>
      </c>
      <c r="I1504" s="1" t="s">
        <v>596</v>
      </c>
      <c r="J1504" s="1" t="s">
        <v>187</v>
      </c>
      <c r="K1504" s="1" t="s">
        <v>16</v>
      </c>
      <c r="L1504" s="1" t="s">
        <v>146</v>
      </c>
      <c r="M1504" s="2" t="str">
        <f t="shared" si="557"/>
        <v>UK9006011</v>
      </c>
      <c r="N1504" s="2" t="str">
        <f t="shared" si="558"/>
        <v>Lindisfarne</v>
      </c>
      <c r="O1504" s="2" t="str">
        <f t="shared" si="559"/>
        <v>SPA</v>
      </c>
      <c r="P1504" s="2" t="str">
        <f t="shared" si="560"/>
        <v>SH_2</v>
      </c>
      <c r="Q1504"/>
      <c r="R1504"/>
      <c r="S1504"/>
      <c r="T1504"/>
      <c r="U1504" s="9">
        <f t="shared" si="561"/>
        <v>0</v>
      </c>
      <c r="V1504" s="9">
        <f t="shared" si="562"/>
        <v>0</v>
      </c>
      <c r="W1504" s="9">
        <f t="shared" si="563"/>
        <v>0</v>
      </c>
      <c r="X1504" s="9">
        <f t="shared" si="564"/>
        <v>0</v>
      </c>
      <c r="Y1504" s="9">
        <f t="shared" si="565"/>
        <v>0</v>
      </c>
      <c r="Z1504" s="9">
        <f t="shared" si="566"/>
        <v>0</v>
      </c>
      <c r="AA1504" s="9">
        <f t="shared" si="567"/>
        <v>0</v>
      </c>
      <c r="AB1504" s="9">
        <f t="shared" si="568"/>
        <v>0</v>
      </c>
      <c r="AN1504" s="10" t="str">
        <f t="shared" si="553"/>
        <v/>
      </c>
      <c r="AO1504" s="10">
        <f t="shared" si="554"/>
        <v>0</v>
      </c>
      <c r="AP1504" s="9" t="str">
        <f>IFERROR(VLOOKUP($AN1504,'Introduction probability'!$A$1:$L$128,5,FALSE),"0")</f>
        <v>0</v>
      </c>
      <c r="AQ1504" s="9" t="str">
        <f>IFERROR(VLOOKUP($AN1504,'Introduction probability'!$A$1:$L$128,6,FALSE),"0")</f>
        <v>0</v>
      </c>
      <c r="AR1504" s="9" t="str">
        <f>IFERROR(VLOOKUP($AN1504,'Introduction probability'!$A$1:$L$128,7,FALSE),"0")</f>
        <v>0</v>
      </c>
      <c r="AS1504" s="9" t="str">
        <f>IFERROR(VLOOKUP($AN1504,'Introduction probability'!$A$1:$L$128,8,FALSE),"0")</f>
        <v>0</v>
      </c>
      <c r="AT1504" s="9" t="str">
        <f>IFERROR(VLOOKUP($AN1504,'Introduction probability'!$A$1:$L$128,9,FALSE),"0")</f>
        <v>0</v>
      </c>
      <c r="AU1504" s="9" t="str">
        <f>IFERROR(VLOOKUP($AN1504,'Introduction probability'!$A$1:$L$128,10,FALSE),"0")</f>
        <v>0</v>
      </c>
      <c r="AV1504" s="9" t="str">
        <f>IFERROR(VLOOKUP($AN1504,'Introduction probability'!$A$1:$L$128,11,FALSE),"0")</f>
        <v>0</v>
      </c>
      <c r="AW1504" s="9" t="str">
        <f>IFERROR(VLOOKUP($AN1504,'Introduction probability'!$A$1:$L$128,12,FALSE),"0")</f>
        <v>0</v>
      </c>
      <c r="AY1504" s="2">
        <f t="shared" si="555"/>
        <v>0</v>
      </c>
      <c r="AZ1504" s="2">
        <f t="shared" si="556"/>
        <v>0</v>
      </c>
      <c r="BA1504" s="2">
        <f t="shared" si="569"/>
        <v>0</v>
      </c>
      <c r="BB1504" s="2">
        <f t="shared" si="570"/>
        <v>0</v>
      </c>
      <c r="BC1504" s="2">
        <f t="shared" si="571"/>
        <v>0</v>
      </c>
      <c r="BD1504" s="2">
        <f t="shared" si="572"/>
        <v>0</v>
      </c>
      <c r="BE1504" s="2">
        <f t="shared" si="573"/>
        <v>0</v>
      </c>
      <c r="BF1504" s="2">
        <f t="shared" si="574"/>
        <v>0</v>
      </c>
      <c r="BG1504" s="2">
        <f t="shared" si="575"/>
        <v>0</v>
      </c>
      <c r="BH1504" s="2">
        <f t="shared" si="576"/>
        <v>0</v>
      </c>
    </row>
    <row r="1505" spans="1:60" x14ac:dyDescent="0.25">
      <c r="A1505" s="1" t="s">
        <v>383</v>
      </c>
      <c r="B1505" s="1" t="s">
        <v>384</v>
      </c>
      <c r="C1505" s="1" t="s">
        <v>341</v>
      </c>
      <c r="D1505" s="1" t="s">
        <v>522</v>
      </c>
      <c r="E1505" s="1" t="s">
        <v>224</v>
      </c>
      <c r="F1505" s="1" t="s">
        <v>225</v>
      </c>
      <c r="G1505" s="1" t="s">
        <v>144</v>
      </c>
      <c r="H1505" s="1" t="s">
        <v>17</v>
      </c>
      <c r="I1505" s="1" t="s">
        <v>594</v>
      </c>
      <c r="J1505" s="1" t="s">
        <v>154</v>
      </c>
      <c r="K1505" s="1" t="s">
        <v>16</v>
      </c>
      <c r="L1505" s="1" t="s">
        <v>19</v>
      </c>
      <c r="M1505" s="2" t="str">
        <f t="shared" si="557"/>
        <v>UK9006011</v>
      </c>
      <c r="N1505" s="2" t="str">
        <f t="shared" si="558"/>
        <v>Lindisfarne</v>
      </c>
      <c r="O1505" s="2" t="str">
        <f t="shared" si="559"/>
        <v>SPA</v>
      </c>
      <c r="P1505" s="2" t="str">
        <f t="shared" si="560"/>
        <v>SF_SH_5</v>
      </c>
      <c r="Q1505"/>
      <c r="R1505"/>
      <c r="S1505"/>
      <c r="T1505"/>
      <c r="U1505" s="9">
        <f t="shared" si="561"/>
        <v>0</v>
      </c>
      <c r="V1505" s="9">
        <f t="shared" si="562"/>
        <v>0</v>
      </c>
      <c r="W1505" s="9">
        <f t="shared" si="563"/>
        <v>0</v>
      </c>
      <c r="X1505" s="9">
        <f t="shared" si="564"/>
        <v>0</v>
      </c>
      <c r="Y1505" s="9">
        <f t="shared" si="565"/>
        <v>0</v>
      </c>
      <c r="Z1505" s="9">
        <f t="shared" si="566"/>
        <v>0</v>
      </c>
      <c r="AA1505" s="9">
        <f t="shared" si="567"/>
        <v>0</v>
      </c>
      <c r="AB1505" s="9">
        <f t="shared" si="568"/>
        <v>0</v>
      </c>
      <c r="AN1505" s="10" t="str">
        <f t="shared" si="553"/>
        <v/>
      </c>
      <c r="AO1505" s="10">
        <f t="shared" si="554"/>
        <v>0</v>
      </c>
      <c r="AP1505" s="9" t="str">
        <f>IFERROR(VLOOKUP($AN1505,'Introduction probability'!$A$1:$L$128,5,FALSE),"0")</f>
        <v>0</v>
      </c>
      <c r="AQ1505" s="9" t="str">
        <f>IFERROR(VLOOKUP($AN1505,'Introduction probability'!$A$1:$L$128,6,FALSE),"0")</f>
        <v>0</v>
      </c>
      <c r="AR1505" s="9" t="str">
        <f>IFERROR(VLOOKUP($AN1505,'Introduction probability'!$A$1:$L$128,7,FALSE),"0")</f>
        <v>0</v>
      </c>
      <c r="AS1505" s="9" t="str">
        <f>IFERROR(VLOOKUP($AN1505,'Introduction probability'!$A$1:$L$128,8,FALSE),"0")</f>
        <v>0</v>
      </c>
      <c r="AT1505" s="9" t="str">
        <f>IFERROR(VLOOKUP($AN1505,'Introduction probability'!$A$1:$L$128,9,FALSE),"0")</f>
        <v>0</v>
      </c>
      <c r="AU1505" s="9" t="str">
        <f>IFERROR(VLOOKUP($AN1505,'Introduction probability'!$A$1:$L$128,10,FALSE),"0")</f>
        <v>0</v>
      </c>
      <c r="AV1505" s="9" t="str">
        <f>IFERROR(VLOOKUP($AN1505,'Introduction probability'!$A$1:$L$128,11,FALSE),"0")</f>
        <v>0</v>
      </c>
      <c r="AW1505" s="9" t="str">
        <f>IFERROR(VLOOKUP($AN1505,'Introduction probability'!$A$1:$L$128,12,FALSE),"0")</f>
        <v>0</v>
      </c>
      <c r="AY1505" s="2">
        <f t="shared" si="555"/>
        <v>0</v>
      </c>
      <c r="AZ1505" s="2">
        <f t="shared" si="556"/>
        <v>0</v>
      </c>
      <c r="BA1505" s="2">
        <f t="shared" si="569"/>
        <v>0</v>
      </c>
      <c r="BB1505" s="2">
        <f t="shared" si="570"/>
        <v>0</v>
      </c>
      <c r="BC1505" s="2">
        <f t="shared" si="571"/>
        <v>0</v>
      </c>
      <c r="BD1505" s="2">
        <f t="shared" si="572"/>
        <v>0</v>
      </c>
      <c r="BE1505" s="2">
        <f t="shared" si="573"/>
        <v>0</v>
      </c>
      <c r="BF1505" s="2">
        <f t="shared" si="574"/>
        <v>0</v>
      </c>
      <c r="BG1505" s="2">
        <f t="shared" si="575"/>
        <v>0</v>
      </c>
      <c r="BH1505" s="2">
        <f t="shared" si="576"/>
        <v>0</v>
      </c>
    </row>
    <row r="1506" spans="1:60" x14ac:dyDescent="0.25">
      <c r="A1506" s="1" t="s">
        <v>383</v>
      </c>
      <c r="B1506" s="1" t="s">
        <v>384</v>
      </c>
      <c r="C1506" s="1" t="s">
        <v>341</v>
      </c>
      <c r="D1506" s="1" t="s">
        <v>522</v>
      </c>
      <c r="E1506" s="1" t="s">
        <v>224</v>
      </c>
      <c r="F1506" s="1" t="s">
        <v>225</v>
      </c>
      <c r="G1506" s="1" t="s">
        <v>144</v>
      </c>
      <c r="H1506" s="1" t="s">
        <v>17</v>
      </c>
      <c r="I1506" s="1" t="s">
        <v>459</v>
      </c>
      <c r="J1506" s="1" t="s">
        <v>46</v>
      </c>
      <c r="K1506" s="1" t="s">
        <v>16</v>
      </c>
      <c r="L1506" s="1" t="s">
        <v>19</v>
      </c>
      <c r="M1506" s="2" t="str">
        <f t="shared" si="557"/>
        <v>UK9006011</v>
      </c>
      <c r="N1506" s="2" t="str">
        <f t="shared" si="558"/>
        <v>Lindisfarne</v>
      </c>
      <c r="O1506" s="2" t="str">
        <f t="shared" si="559"/>
        <v>SPA</v>
      </c>
      <c r="P1506" s="2" t="str">
        <f t="shared" si="560"/>
        <v>A2.4</v>
      </c>
      <c r="Q1506"/>
      <c r="R1506"/>
      <c r="S1506"/>
      <c r="T1506"/>
      <c r="U1506" s="9">
        <f t="shared" si="561"/>
        <v>0</v>
      </c>
      <c r="V1506" s="9">
        <f t="shared" si="562"/>
        <v>0</v>
      </c>
      <c r="W1506" s="9">
        <f t="shared" si="563"/>
        <v>0</v>
      </c>
      <c r="X1506" s="9">
        <f t="shared" si="564"/>
        <v>0</v>
      </c>
      <c r="Y1506" s="9">
        <f t="shared" si="565"/>
        <v>0</v>
      </c>
      <c r="Z1506" s="9">
        <f t="shared" si="566"/>
        <v>0</v>
      </c>
      <c r="AA1506" s="9">
        <f t="shared" si="567"/>
        <v>0</v>
      </c>
      <c r="AB1506" s="9">
        <f t="shared" si="568"/>
        <v>0</v>
      </c>
      <c r="AN1506" s="10" t="str">
        <f t="shared" si="553"/>
        <v/>
      </c>
      <c r="AO1506" s="10">
        <f t="shared" si="554"/>
        <v>0</v>
      </c>
      <c r="AP1506" s="9" t="str">
        <f>IFERROR(VLOOKUP($AN1506,'Introduction probability'!$A$1:$L$128,5,FALSE),"0")</f>
        <v>0</v>
      </c>
      <c r="AQ1506" s="9" t="str">
        <f>IFERROR(VLOOKUP($AN1506,'Introduction probability'!$A$1:$L$128,6,FALSE),"0")</f>
        <v>0</v>
      </c>
      <c r="AR1506" s="9" t="str">
        <f>IFERROR(VLOOKUP($AN1506,'Introduction probability'!$A$1:$L$128,7,FALSE),"0")</f>
        <v>0</v>
      </c>
      <c r="AS1506" s="9" t="str">
        <f>IFERROR(VLOOKUP($AN1506,'Introduction probability'!$A$1:$L$128,8,FALSE),"0")</f>
        <v>0</v>
      </c>
      <c r="AT1506" s="9" t="str">
        <f>IFERROR(VLOOKUP($AN1506,'Introduction probability'!$A$1:$L$128,9,FALSE),"0")</f>
        <v>0</v>
      </c>
      <c r="AU1506" s="9" t="str">
        <f>IFERROR(VLOOKUP($AN1506,'Introduction probability'!$A$1:$L$128,10,FALSE),"0")</f>
        <v>0</v>
      </c>
      <c r="AV1506" s="9" t="str">
        <f>IFERROR(VLOOKUP($AN1506,'Introduction probability'!$A$1:$L$128,11,FALSE),"0")</f>
        <v>0</v>
      </c>
      <c r="AW1506" s="9" t="str">
        <f>IFERROR(VLOOKUP($AN1506,'Introduction probability'!$A$1:$L$128,12,FALSE),"0")</f>
        <v>0</v>
      </c>
      <c r="AY1506" s="2">
        <f t="shared" si="555"/>
        <v>0</v>
      </c>
      <c r="AZ1506" s="2">
        <f t="shared" si="556"/>
        <v>0</v>
      </c>
      <c r="BA1506" s="2">
        <f t="shared" si="569"/>
        <v>0</v>
      </c>
      <c r="BB1506" s="2">
        <f t="shared" si="570"/>
        <v>0</v>
      </c>
      <c r="BC1506" s="2">
        <f t="shared" si="571"/>
        <v>0</v>
      </c>
      <c r="BD1506" s="2">
        <f t="shared" si="572"/>
        <v>0</v>
      </c>
      <c r="BE1506" s="2">
        <f t="shared" si="573"/>
        <v>0</v>
      </c>
      <c r="BF1506" s="2">
        <f t="shared" si="574"/>
        <v>0</v>
      </c>
      <c r="BG1506" s="2">
        <f t="shared" si="575"/>
        <v>0</v>
      </c>
      <c r="BH1506" s="2">
        <f t="shared" si="576"/>
        <v>0</v>
      </c>
    </row>
    <row r="1507" spans="1:60" x14ac:dyDescent="0.25">
      <c r="A1507" s="1" t="s">
        <v>383</v>
      </c>
      <c r="B1507" s="1" t="s">
        <v>384</v>
      </c>
      <c r="C1507" s="1" t="s">
        <v>341</v>
      </c>
      <c r="D1507" s="1" t="s">
        <v>522</v>
      </c>
      <c r="E1507" s="1" t="s">
        <v>224</v>
      </c>
      <c r="F1507" s="1" t="s">
        <v>225</v>
      </c>
      <c r="G1507" s="1" t="s">
        <v>144</v>
      </c>
      <c r="H1507" s="1" t="s">
        <v>17</v>
      </c>
      <c r="I1507" s="1" t="s">
        <v>444</v>
      </c>
      <c r="J1507" s="1" t="s">
        <v>27</v>
      </c>
      <c r="K1507" s="1" t="s">
        <v>16</v>
      </c>
      <c r="L1507" s="1" t="s">
        <v>19</v>
      </c>
      <c r="M1507" s="2" t="str">
        <f t="shared" si="557"/>
        <v>UK9006011</v>
      </c>
      <c r="N1507" s="2" t="str">
        <f t="shared" si="558"/>
        <v>Lindisfarne</v>
      </c>
      <c r="O1507" s="2" t="str">
        <f t="shared" si="559"/>
        <v>SPA</v>
      </c>
      <c r="P1507" s="2" t="str">
        <f t="shared" si="560"/>
        <v>A2.3</v>
      </c>
      <c r="Q1507"/>
      <c r="R1507"/>
      <c r="S1507"/>
      <c r="T1507"/>
      <c r="U1507" s="9">
        <f t="shared" si="561"/>
        <v>0</v>
      </c>
      <c r="V1507" s="9">
        <f t="shared" si="562"/>
        <v>0</v>
      </c>
      <c r="W1507" s="9">
        <f t="shared" si="563"/>
        <v>0</v>
      </c>
      <c r="X1507" s="9">
        <f t="shared" si="564"/>
        <v>0</v>
      </c>
      <c r="Y1507" s="9">
        <f t="shared" si="565"/>
        <v>0</v>
      </c>
      <c r="Z1507" s="9">
        <f t="shared" si="566"/>
        <v>0</v>
      </c>
      <c r="AA1507" s="9">
        <f t="shared" si="567"/>
        <v>0</v>
      </c>
      <c r="AB1507" s="9">
        <f t="shared" si="568"/>
        <v>0</v>
      </c>
      <c r="AN1507" s="10" t="str">
        <f t="shared" si="553"/>
        <v/>
      </c>
      <c r="AO1507" s="10">
        <f t="shared" si="554"/>
        <v>0</v>
      </c>
      <c r="AP1507" s="9" t="str">
        <f>IFERROR(VLOOKUP($AN1507,'Introduction probability'!$A$1:$L$128,5,FALSE),"0")</f>
        <v>0</v>
      </c>
      <c r="AQ1507" s="9" t="str">
        <f>IFERROR(VLOOKUP($AN1507,'Introduction probability'!$A$1:$L$128,6,FALSE),"0")</f>
        <v>0</v>
      </c>
      <c r="AR1507" s="9" t="str">
        <f>IFERROR(VLOOKUP($AN1507,'Introduction probability'!$A$1:$L$128,7,FALSE),"0")</f>
        <v>0</v>
      </c>
      <c r="AS1507" s="9" t="str">
        <f>IFERROR(VLOOKUP($AN1507,'Introduction probability'!$A$1:$L$128,8,FALSE),"0")</f>
        <v>0</v>
      </c>
      <c r="AT1507" s="9" t="str">
        <f>IFERROR(VLOOKUP($AN1507,'Introduction probability'!$A$1:$L$128,9,FALSE),"0")</f>
        <v>0</v>
      </c>
      <c r="AU1507" s="9" t="str">
        <f>IFERROR(VLOOKUP($AN1507,'Introduction probability'!$A$1:$L$128,10,FALSE),"0")</f>
        <v>0</v>
      </c>
      <c r="AV1507" s="9" t="str">
        <f>IFERROR(VLOOKUP($AN1507,'Introduction probability'!$A$1:$L$128,11,FALSE),"0")</f>
        <v>0</v>
      </c>
      <c r="AW1507" s="9" t="str">
        <f>IFERROR(VLOOKUP($AN1507,'Introduction probability'!$A$1:$L$128,12,FALSE),"0")</f>
        <v>0</v>
      </c>
      <c r="AY1507" s="2">
        <f t="shared" si="555"/>
        <v>0</v>
      </c>
      <c r="AZ1507" s="2">
        <f t="shared" si="556"/>
        <v>0</v>
      </c>
      <c r="BA1507" s="2">
        <f t="shared" si="569"/>
        <v>0</v>
      </c>
      <c r="BB1507" s="2">
        <f t="shared" si="570"/>
        <v>0</v>
      </c>
      <c r="BC1507" s="2">
        <f t="shared" si="571"/>
        <v>0</v>
      </c>
      <c r="BD1507" s="2">
        <f t="shared" si="572"/>
        <v>0</v>
      </c>
      <c r="BE1507" s="2">
        <f t="shared" si="573"/>
        <v>0</v>
      </c>
      <c r="BF1507" s="2">
        <f t="shared" si="574"/>
        <v>0</v>
      </c>
      <c r="BG1507" s="2">
        <f t="shared" si="575"/>
        <v>0</v>
      </c>
      <c r="BH1507" s="2">
        <f t="shared" si="576"/>
        <v>0</v>
      </c>
    </row>
    <row r="1508" spans="1:60" x14ac:dyDescent="0.25">
      <c r="A1508" s="1" t="s">
        <v>383</v>
      </c>
      <c r="B1508" s="1" t="s">
        <v>384</v>
      </c>
      <c r="C1508" s="1" t="s">
        <v>341</v>
      </c>
      <c r="D1508" s="1" t="s">
        <v>522</v>
      </c>
      <c r="E1508" s="1" t="s">
        <v>224</v>
      </c>
      <c r="F1508" s="1" t="s">
        <v>225</v>
      </c>
      <c r="G1508" s="1" t="s">
        <v>144</v>
      </c>
      <c r="H1508" s="1" t="s">
        <v>17</v>
      </c>
      <c r="I1508" s="1" t="s">
        <v>595</v>
      </c>
      <c r="J1508" s="1" t="s">
        <v>155</v>
      </c>
      <c r="K1508" s="1" t="s">
        <v>16</v>
      </c>
      <c r="L1508" s="1" t="s">
        <v>19</v>
      </c>
      <c r="M1508" s="2" t="str">
        <f t="shared" si="557"/>
        <v>UK9006011</v>
      </c>
      <c r="N1508" s="2" t="str">
        <f t="shared" si="558"/>
        <v>Lindisfarne</v>
      </c>
      <c r="O1508" s="2" t="str">
        <f t="shared" si="559"/>
        <v>SPA</v>
      </c>
      <c r="P1508" s="2" t="str">
        <f t="shared" si="560"/>
        <v>A1</v>
      </c>
      <c r="Q1508"/>
      <c r="R1508"/>
      <c r="S1508"/>
      <c r="T1508"/>
      <c r="U1508" s="9">
        <f t="shared" si="561"/>
        <v>0</v>
      </c>
      <c r="V1508" s="9">
        <f t="shared" si="562"/>
        <v>0</v>
      </c>
      <c r="W1508" s="9">
        <f t="shared" si="563"/>
        <v>0</v>
      </c>
      <c r="X1508" s="9">
        <f t="shared" si="564"/>
        <v>0</v>
      </c>
      <c r="Y1508" s="9">
        <f t="shared" si="565"/>
        <v>0</v>
      </c>
      <c r="Z1508" s="9">
        <f t="shared" si="566"/>
        <v>0</v>
      </c>
      <c r="AA1508" s="9">
        <f t="shared" si="567"/>
        <v>0</v>
      </c>
      <c r="AB1508" s="9">
        <f t="shared" si="568"/>
        <v>0</v>
      </c>
      <c r="AN1508" s="10" t="str">
        <f t="shared" si="553"/>
        <v/>
      </c>
      <c r="AO1508" s="10">
        <f t="shared" si="554"/>
        <v>0</v>
      </c>
      <c r="AP1508" s="9" t="str">
        <f>IFERROR(VLOOKUP($AN1508,'Introduction probability'!$A$1:$L$128,5,FALSE),"0")</f>
        <v>0</v>
      </c>
      <c r="AQ1508" s="9" t="str">
        <f>IFERROR(VLOOKUP($AN1508,'Introduction probability'!$A$1:$L$128,6,FALSE),"0")</f>
        <v>0</v>
      </c>
      <c r="AR1508" s="9" t="str">
        <f>IFERROR(VLOOKUP($AN1508,'Introduction probability'!$A$1:$L$128,7,FALSE),"0")</f>
        <v>0</v>
      </c>
      <c r="AS1508" s="9" t="str">
        <f>IFERROR(VLOOKUP($AN1508,'Introduction probability'!$A$1:$L$128,8,FALSE),"0")</f>
        <v>0</v>
      </c>
      <c r="AT1508" s="9" t="str">
        <f>IFERROR(VLOOKUP($AN1508,'Introduction probability'!$A$1:$L$128,9,FALSE),"0")</f>
        <v>0</v>
      </c>
      <c r="AU1508" s="9" t="str">
        <f>IFERROR(VLOOKUP($AN1508,'Introduction probability'!$A$1:$L$128,10,FALSE),"0")</f>
        <v>0</v>
      </c>
      <c r="AV1508" s="9" t="str">
        <f>IFERROR(VLOOKUP($AN1508,'Introduction probability'!$A$1:$L$128,11,FALSE),"0")</f>
        <v>0</v>
      </c>
      <c r="AW1508" s="9" t="str">
        <f>IFERROR(VLOOKUP($AN1508,'Introduction probability'!$A$1:$L$128,12,FALSE),"0")</f>
        <v>0</v>
      </c>
      <c r="AY1508" s="2">
        <f t="shared" si="555"/>
        <v>0</v>
      </c>
      <c r="AZ1508" s="2">
        <f t="shared" si="556"/>
        <v>0</v>
      </c>
      <c r="BA1508" s="2">
        <f t="shared" si="569"/>
        <v>0</v>
      </c>
      <c r="BB1508" s="2">
        <f t="shared" si="570"/>
        <v>0</v>
      </c>
      <c r="BC1508" s="2">
        <f t="shared" si="571"/>
        <v>0</v>
      </c>
      <c r="BD1508" s="2">
        <f t="shared" si="572"/>
        <v>0</v>
      </c>
      <c r="BE1508" s="2">
        <f t="shared" si="573"/>
        <v>0</v>
      </c>
      <c r="BF1508" s="2">
        <f t="shared" si="574"/>
        <v>0</v>
      </c>
      <c r="BG1508" s="2">
        <f t="shared" si="575"/>
        <v>0</v>
      </c>
      <c r="BH1508" s="2">
        <f t="shared" si="576"/>
        <v>0</v>
      </c>
    </row>
    <row r="1509" spans="1:60" x14ac:dyDescent="0.25">
      <c r="A1509" s="1" t="s">
        <v>383</v>
      </c>
      <c r="B1509" s="1" t="s">
        <v>384</v>
      </c>
      <c r="C1509" s="1" t="s">
        <v>341</v>
      </c>
      <c r="D1509" s="1" t="s">
        <v>522</v>
      </c>
      <c r="E1509" s="1" t="s">
        <v>224</v>
      </c>
      <c r="F1509" s="1" t="s">
        <v>225</v>
      </c>
      <c r="G1509" s="1" t="s">
        <v>144</v>
      </c>
      <c r="H1509" s="1" t="s">
        <v>17</v>
      </c>
      <c r="I1509" s="1" t="s">
        <v>465</v>
      </c>
      <c r="J1509" s="1" t="s">
        <v>56</v>
      </c>
      <c r="K1509" s="1" t="s">
        <v>16</v>
      </c>
      <c r="L1509" s="1" t="s">
        <v>19</v>
      </c>
      <c r="M1509" s="2" t="str">
        <f t="shared" si="557"/>
        <v>UK9006011</v>
      </c>
      <c r="N1509" s="2" t="str">
        <f t="shared" si="558"/>
        <v>Lindisfarne</v>
      </c>
      <c r="O1509" s="2" t="str">
        <f t="shared" si="559"/>
        <v>SPA</v>
      </c>
      <c r="P1509" s="2" t="str">
        <f t="shared" si="560"/>
        <v>A2.2</v>
      </c>
      <c r="Q1509"/>
      <c r="R1509"/>
      <c r="S1509"/>
      <c r="T1509"/>
      <c r="U1509" s="9">
        <f t="shared" si="561"/>
        <v>0</v>
      </c>
      <c r="V1509" s="9">
        <f t="shared" si="562"/>
        <v>0</v>
      </c>
      <c r="W1509" s="9">
        <f t="shared" si="563"/>
        <v>0</v>
      </c>
      <c r="X1509" s="9">
        <f t="shared" si="564"/>
        <v>0</v>
      </c>
      <c r="Y1509" s="9">
        <f t="shared" si="565"/>
        <v>0</v>
      </c>
      <c r="Z1509" s="9">
        <f t="shared" si="566"/>
        <v>0</v>
      </c>
      <c r="AA1509" s="9">
        <f t="shared" si="567"/>
        <v>0</v>
      </c>
      <c r="AB1509" s="9">
        <f t="shared" si="568"/>
        <v>0</v>
      </c>
      <c r="AN1509" s="10" t="str">
        <f t="shared" si="553"/>
        <v/>
      </c>
      <c r="AO1509" s="10">
        <f t="shared" si="554"/>
        <v>0</v>
      </c>
      <c r="AP1509" s="9" t="str">
        <f>IFERROR(VLOOKUP($AN1509,'Introduction probability'!$A$1:$L$128,5,FALSE),"0")</f>
        <v>0</v>
      </c>
      <c r="AQ1509" s="9" t="str">
        <f>IFERROR(VLOOKUP($AN1509,'Introduction probability'!$A$1:$L$128,6,FALSE),"0")</f>
        <v>0</v>
      </c>
      <c r="AR1509" s="9" t="str">
        <f>IFERROR(VLOOKUP($AN1509,'Introduction probability'!$A$1:$L$128,7,FALSE),"0")</f>
        <v>0</v>
      </c>
      <c r="AS1509" s="9" t="str">
        <f>IFERROR(VLOOKUP($AN1509,'Introduction probability'!$A$1:$L$128,8,FALSE),"0")</f>
        <v>0</v>
      </c>
      <c r="AT1509" s="9" t="str">
        <f>IFERROR(VLOOKUP($AN1509,'Introduction probability'!$A$1:$L$128,9,FALSE),"0")</f>
        <v>0</v>
      </c>
      <c r="AU1509" s="9" t="str">
        <f>IFERROR(VLOOKUP($AN1509,'Introduction probability'!$A$1:$L$128,10,FALSE),"0")</f>
        <v>0</v>
      </c>
      <c r="AV1509" s="9" t="str">
        <f>IFERROR(VLOOKUP($AN1509,'Introduction probability'!$A$1:$L$128,11,FALSE),"0")</f>
        <v>0</v>
      </c>
      <c r="AW1509" s="9" t="str">
        <f>IFERROR(VLOOKUP($AN1509,'Introduction probability'!$A$1:$L$128,12,FALSE),"0")</f>
        <v>0</v>
      </c>
      <c r="AY1509" s="2">
        <f t="shared" si="555"/>
        <v>0</v>
      </c>
      <c r="AZ1509" s="2">
        <f t="shared" si="556"/>
        <v>0</v>
      </c>
      <c r="BA1509" s="2">
        <f t="shared" si="569"/>
        <v>0</v>
      </c>
      <c r="BB1509" s="2">
        <f t="shared" si="570"/>
        <v>0</v>
      </c>
      <c r="BC1509" s="2">
        <f t="shared" si="571"/>
        <v>0</v>
      </c>
      <c r="BD1509" s="2">
        <f t="shared" si="572"/>
        <v>0</v>
      </c>
      <c r="BE1509" s="2">
        <f t="shared" si="573"/>
        <v>0</v>
      </c>
      <c r="BF1509" s="2">
        <f t="shared" si="574"/>
        <v>0</v>
      </c>
      <c r="BG1509" s="2">
        <f t="shared" si="575"/>
        <v>0</v>
      </c>
      <c r="BH1509" s="2">
        <f t="shared" si="576"/>
        <v>0</v>
      </c>
    </row>
    <row r="1510" spans="1:60" x14ac:dyDescent="0.25">
      <c r="A1510" s="1" t="s">
        <v>383</v>
      </c>
      <c r="B1510" s="1" t="s">
        <v>384</v>
      </c>
      <c r="C1510" s="1" t="s">
        <v>341</v>
      </c>
      <c r="D1510" s="1" t="s">
        <v>522</v>
      </c>
      <c r="E1510" s="1" t="s">
        <v>224</v>
      </c>
      <c r="F1510" s="1" t="s">
        <v>225</v>
      </c>
      <c r="G1510" s="1" t="s">
        <v>144</v>
      </c>
      <c r="H1510" s="1" t="s">
        <v>17</v>
      </c>
      <c r="I1510" s="1" t="s">
        <v>597</v>
      </c>
      <c r="J1510" s="1" t="s">
        <v>188</v>
      </c>
      <c r="K1510" s="1" t="s">
        <v>16</v>
      </c>
      <c r="L1510" s="1" t="s">
        <v>19</v>
      </c>
      <c r="M1510" s="2" t="str">
        <f t="shared" si="557"/>
        <v>UK9006011</v>
      </c>
      <c r="N1510" s="2" t="str">
        <f t="shared" si="558"/>
        <v>Lindisfarne</v>
      </c>
      <c r="O1510" s="2" t="str">
        <f t="shared" si="559"/>
        <v>SPA</v>
      </c>
      <c r="P1510" s="2" t="str">
        <f t="shared" si="560"/>
        <v>A2.61</v>
      </c>
      <c r="Q1510"/>
      <c r="R1510"/>
      <c r="S1510"/>
      <c r="T1510"/>
      <c r="U1510" s="9">
        <f t="shared" si="561"/>
        <v>0</v>
      </c>
      <c r="V1510" s="9">
        <f t="shared" si="562"/>
        <v>0</v>
      </c>
      <c r="W1510" s="9">
        <f t="shared" si="563"/>
        <v>0</v>
      </c>
      <c r="X1510" s="9">
        <f t="shared" si="564"/>
        <v>0</v>
      </c>
      <c r="Y1510" s="9">
        <f t="shared" si="565"/>
        <v>0</v>
      </c>
      <c r="Z1510" s="9">
        <f t="shared" si="566"/>
        <v>0</v>
      </c>
      <c r="AA1510" s="9">
        <f t="shared" si="567"/>
        <v>0</v>
      </c>
      <c r="AB1510" s="9">
        <f t="shared" si="568"/>
        <v>0</v>
      </c>
      <c r="AN1510" s="10" t="str">
        <f t="shared" si="553"/>
        <v/>
      </c>
      <c r="AO1510" s="10">
        <f t="shared" si="554"/>
        <v>0</v>
      </c>
      <c r="AP1510" s="9" t="str">
        <f>IFERROR(VLOOKUP($AN1510,'Introduction probability'!$A$1:$L$128,5,FALSE),"0")</f>
        <v>0</v>
      </c>
      <c r="AQ1510" s="9" t="str">
        <f>IFERROR(VLOOKUP($AN1510,'Introduction probability'!$A$1:$L$128,6,FALSE),"0")</f>
        <v>0</v>
      </c>
      <c r="AR1510" s="9" t="str">
        <f>IFERROR(VLOOKUP($AN1510,'Introduction probability'!$A$1:$L$128,7,FALSE),"0")</f>
        <v>0</v>
      </c>
      <c r="AS1510" s="9" t="str">
        <f>IFERROR(VLOOKUP($AN1510,'Introduction probability'!$A$1:$L$128,8,FALSE),"0")</f>
        <v>0</v>
      </c>
      <c r="AT1510" s="9" t="str">
        <f>IFERROR(VLOOKUP($AN1510,'Introduction probability'!$A$1:$L$128,9,FALSE),"0")</f>
        <v>0</v>
      </c>
      <c r="AU1510" s="9" t="str">
        <f>IFERROR(VLOOKUP($AN1510,'Introduction probability'!$A$1:$L$128,10,FALSE),"0")</f>
        <v>0</v>
      </c>
      <c r="AV1510" s="9" t="str">
        <f>IFERROR(VLOOKUP($AN1510,'Introduction probability'!$A$1:$L$128,11,FALSE),"0")</f>
        <v>0</v>
      </c>
      <c r="AW1510" s="9" t="str">
        <f>IFERROR(VLOOKUP($AN1510,'Introduction probability'!$A$1:$L$128,12,FALSE),"0")</f>
        <v>0</v>
      </c>
      <c r="AY1510" s="2">
        <f t="shared" si="555"/>
        <v>0</v>
      </c>
      <c r="AZ1510" s="2">
        <f t="shared" si="556"/>
        <v>0</v>
      </c>
      <c r="BA1510" s="2">
        <f t="shared" si="569"/>
        <v>0</v>
      </c>
      <c r="BB1510" s="2">
        <f t="shared" si="570"/>
        <v>0</v>
      </c>
      <c r="BC1510" s="2">
        <f t="shared" si="571"/>
        <v>0</v>
      </c>
      <c r="BD1510" s="2">
        <f t="shared" si="572"/>
        <v>0</v>
      </c>
      <c r="BE1510" s="2">
        <f t="shared" si="573"/>
        <v>0</v>
      </c>
      <c r="BF1510" s="2">
        <f t="shared" si="574"/>
        <v>0</v>
      </c>
      <c r="BG1510" s="2">
        <f t="shared" si="575"/>
        <v>0</v>
      </c>
      <c r="BH1510" s="2">
        <f t="shared" si="576"/>
        <v>0</v>
      </c>
    </row>
    <row r="1511" spans="1:60" x14ac:dyDescent="0.25">
      <c r="A1511" s="1" t="s">
        <v>383</v>
      </c>
      <c r="B1511" s="1" t="s">
        <v>384</v>
      </c>
      <c r="C1511" s="1" t="s">
        <v>341</v>
      </c>
      <c r="D1511" s="1" t="s">
        <v>522</v>
      </c>
      <c r="E1511" s="1" t="s">
        <v>224</v>
      </c>
      <c r="F1511" s="1" t="s">
        <v>225</v>
      </c>
      <c r="G1511" s="1" t="s">
        <v>144</v>
      </c>
      <c r="H1511" s="1" t="s">
        <v>17</v>
      </c>
      <c r="I1511" s="1" t="s">
        <v>543</v>
      </c>
      <c r="J1511" s="1" t="s">
        <v>148</v>
      </c>
      <c r="K1511" s="1" t="s">
        <v>16</v>
      </c>
      <c r="L1511" s="1" t="s">
        <v>146</v>
      </c>
      <c r="M1511" s="2" t="str">
        <f t="shared" si="557"/>
        <v>UK9006011</v>
      </c>
      <c r="N1511" s="2" t="str">
        <f t="shared" si="558"/>
        <v>Lindisfarne</v>
      </c>
      <c r="O1511" s="2" t="str">
        <f t="shared" si="559"/>
        <v>SPA</v>
      </c>
      <c r="P1511" s="2" t="str">
        <f t="shared" si="560"/>
        <v>H1310</v>
      </c>
      <c r="Q1511"/>
      <c r="R1511"/>
      <c r="S1511"/>
      <c r="T1511"/>
      <c r="U1511" s="9">
        <f t="shared" si="561"/>
        <v>0</v>
      </c>
      <c r="V1511" s="9">
        <f t="shared" si="562"/>
        <v>0</v>
      </c>
      <c r="W1511" s="9">
        <f t="shared" si="563"/>
        <v>0</v>
      </c>
      <c r="X1511" s="9">
        <f t="shared" si="564"/>
        <v>0</v>
      </c>
      <c r="Y1511" s="9">
        <f t="shared" si="565"/>
        <v>0</v>
      </c>
      <c r="Z1511" s="9">
        <f t="shared" si="566"/>
        <v>0</v>
      </c>
      <c r="AA1511" s="9">
        <f t="shared" si="567"/>
        <v>0</v>
      </c>
      <c r="AB1511" s="9">
        <f t="shared" si="568"/>
        <v>0</v>
      </c>
      <c r="AN1511" s="10" t="str">
        <f t="shared" si="553"/>
        <v/>
      </c>
      <c r="AO1511" s="10">
        <f t="shared" si="554"/>
        <v>0</v>
      </c>
      <c r="AP1511" s="9" t="str">
        <f>IFERROR(VLOOKUP($AN1511,'Introduction probability'!$A$1:$L$128,5,FALSE),"0")</f>
        <v>0</v>
      </c>
      <c r="AQ1511" s="9" t="str">
        <f>IFERROR(VLOOKUP($AN1511,'Introduction probability'!$A$1:$L$128,6,FALSE),"0")</f>
        <v>0</v>
      </c>
      <c r="AR1511" s="9" t="str">
        <f>IFERROR(VLOOKUP($AN1511,'Introduction probability'!$A$1:$L$128,7,FALSE),"0")</f>
        <v>0</v>
      </c>
      <c r="AS1511" s="9" t="str">
        <f>IFERROR(VLOOKUP($AN1511,'Introduction probability'!$A$1:$L$128,8,FALSE),"0")</f>
        <v>0</v>
      </c>
      <c r="AT1511" s="9" t="str">
        <f>IFERROR(VLOOKUP($AN1511,'Introduction probability'!$A$1:$L$128,9,FALSE),"0")</f>
        <v>0</v>
      </c>
      <c r="AU1511" s="9" t="str">
        <f>IFERROR(VLOOKUP($AN1511,'Introduction probability'!$A$1:$L$128,10,FALSE),"0")</f>
        <v>0</v>
      </c>
      <c r="AV1511" s="9" t="str">
        <f>IFERROR(VLOOKUP($AN1511,'Introduction probability'!$A$1:$L$128,11,FALSE),"0")</f>
        <v>0</v>
      </c>
      <c r="AW1511" s="9" t="str">
        <f>IFERROR(VLOOKUP($AN1511,'Introduction probability'!$A$1:$L$128,12,FALSE),"0")</f>
        <v>0</v>
      </c>
      <c r="AY1511" s="2">
        <f t="shared" si="555"/>
        <v>0</v>
      </c>
      <c r="AZ1511" s="2">
        <f t="shared" si="556"/>
        <v>0</v>
      </c>
      <c r="BA1511" s="2">
        <f t="shared" si="569"/>
        <v>0</v>
      </c>
      <c r="BB1511" s="2">
        <f t="shared" si="570"/>
        <v>0</v>
      </c>
      <c r="BC1511" s="2">
        <f t="shared" si="571"/>
        <v>0</v>
      </c>
      <c r="BD1511" s="2">
        <f t="shared" si="572"/>
        <v>0</v>
      </c>
      <c r="BE1511" s="2">
        <f t="shared" si="573"/>
        <v>0</v>
      </c>
      <c r="BF1511" s="2">
        <f t="shared" si="574"/>
        <v>0</v>
      </c>
      <c r="BG1511" s="2">
        <f t="shared" si="575"/>
        <v>0</v>
      </c>
      <c r="BH1511" s="2">
        <f t="shared" si="576"/>
        <v>0</v>
      </c>
    </row>
    <row r="1512" spans="1:60" x14ac:dyDescent="0.25">
      <c r="A1512" s="1" t="s">
        <v>383</v>
      </c>
      <c r="B1512" s="1" t="s">
        <v>384</v>
      </c>
      <c r="C1512" s="1" t="s">
        <v>341</v>
      </c>
      <c r="D1512" s="1" t="s">
        <v>577</v>
      </c>
      <c r="E1512" s="1" t="s">
        <v>389</v>
      </c>
      <c r="F1512" s="1" t="s">
        <v>390</v>
      </c>
      <c r="G1512" s="1" t="s">
        <v>144</v>
      </c>
      <c r="H1512" s="1" t="s">
        <v>17</v>
      </c>
      <c r="I1512" s="1" t="s">
        <v>530</v>
      </c>
      <c r="J1512" s="1" t="s">
        <v>145</v>
      </c>
      <c r="K1512" s="1" t="s">
        <v>16</v>
      </c>
      <c r="L1512" s="1" t="s">
        <v>146</v>
      </c>
      <c r="M1512" s="2" t="str">
        <f t="shared" si="557"/>
        <v>UK9006011</v>
      </c>
      <c r="N1512" s="2" t="str">
        <f t="shared" si="558"/>
        <v>Lindisfarne</v>
      </c>
      <c r="O1512" s="2" t="str">
        <f t="shared" si="559"/>
        <v>SPA</v>
      </c>
      <c r="P1512" s="2" t="str">
        <f t="shared" si="560"/>
        <v>H1330</v>
      </c>
      <c r="Q1512"/>
      <c r="R1512"/>
      <c r="S1512"/>
      <c r="T1512"/>
      <c r="U1512" s="9">
        <f t="shared" si="561"/>
        <v>0</v>
      </c>
      <c r="V1512" s="9">
        <f t="shared" si="562"/>
        <v>0</v>
      </c>
      <c r="W1512" s="9">
        <f t="shared" si="563"/>
        <v>0</v>
      </c>
      <c r="X1512" s="9">
        <f t="shared" si="564"/>
        <v>0</v>
      </c>
      <c r="Y1512" s="9">
        <f t="shared" si="565"/>
        <v>0</v>
      </c>
      <c r="Z1512" s="9">
        <f t="shared" si="566"/>
        <v>0</v>
      </c>
      <c r="AA1512" s="9">
        <f t="shared" si="567"/>
        <v>0</v>
      </c>
      <c r="AB1512" s="9">
        <f t="shared" si="568"/>
        <v>0</v>
      </c>
      <c r="AN1512" s="10" t="str">
        <f t="shared" si="553"/>
        <v/>
      </c>
      <c r="AO1512" s="10">
        <f t="shared" si="554"/>
        <v>0</v>
      </c>
      <c r="AP1512" s="9" t="str">
        <f>IFERROR(VLOOKUP($AN1512,'Introduction probability'!$A$1:$L$128,5,FALSE),"0")</f>
        <v>0</v>
      </c>
      <c r="AQ1512" s="9" t="str">
        <f>IFERROR(VLOOKUP($AN1512,'Introduction probability'!$A$1:$L$128,6,FALSE),"0")</f>
        <v>0</v>
      </c>
      <c r="AR1512" s="9" t="str">
        <f>IFERROR(VLOOKUP($AN1512,'Introduction probability'!$A$1:$L$128,7,FALSE),"0")</f>
        <v>0</v>
      </c>
      <c r="AS1512" s="9" t="str">
        <f>IFERROR(VLOOKUP($AN1512,'Introduction probability'!$A$1:$L$128,8,FALSE),"0")</f>
        <v>0</v>
      </c>
      <c r="AT1512" s="9" t="str">
        <f>IFERROR(VLOOKUP($AN1512,'Introduction probability'!$A$1:$L$128,9,FALSE),"0")</f>
        <v>0</v>
      </c>
      <c r="AU1512" s="9" t="str">
        <f>IFERROR(VLOOKUP($AN1512,'Introduction probability'!$A$1:$L$128,10,FALSE),"0")</f>
        <v>0</v>
      </c>
      <c r="AV1512" s="9" t="str">
        <f>IFERROR(VLOOKUP($AN1512,'Introduction probability'!$A$1:$L$128,11,FALSE),"0")</f>
        <v>0</v>
      </c>
      <c r="AW1512" s="9" t="str">
        <f>IFERROR(VLOOKUP($AN1512,'Introduction probability'!$A$1:$L$128,12,FALSE),"0")</f>
        <v>0</v>
      </c>
      <c r="AY1512" s="2">
        <f t="shared" si="555"/>
        <v>0</v>
      </c>
      <c r="AZ1512" s="2">
        <f t="shared" si="556"/>
        <v>0</v>
      </c>
      <c r="BA1512" s="2">
        <f t="shared" si="569"/>
        <v>0</v>
      </c>
      <c r="BB1512" s="2">
        <f t="shared" si="570"/>
        <v>0</v>
      </c>
      <c r="BC1512" s="2">
        <f t="shared" si="571"/>
        <v>0</v>
      </c>
      <c r="BD1512" s="2">
        <f t="shared" si="572"/>
        <v>0</v>
      </c>
      <c r="BE1512" s="2">
        <f t="shared" si="573"/>
        <v>0</v>
      </c>
      <c r="BF1512" s="2">
        <f t="shared" si="574"/>
        <v>0</v>
      </c>
      <c r="BG1512" s="2">
        <f t="shared" si="575"/>
        <v>0</v>
      </c>
      <c r="BH1512" s="2">
        <f t="shared" si="576"/>
        <v>0</v>
      </c>
    </row>
    <row r="1513" spans="1:60" x14ac:dyDescent="0.25">
      <c r="A1513" s="1" t="s">
        <v>383</v>
      </c>
      <c r="B1513" s="1" t="s">
        <v>384</v>
      </c>
      <c r="C1513" s="1" t="s">
        <v>341</v>
      </c>
      <c r="D1513" s="1" t="s">
        <v>577</v>
      </c>
      <c r="E1513" s="1" t="s">
        <v>389</v>
      </c>
      <c r="F1513" s="1" t="s">
        <v>390</v>
      </c>
      <c r="G1513" s="1" t="s">
        <v>144</v>
      </c>
      <c r="H1513" s="1" t="s">
        <v>17</v>
      </c>
      <c r="I1513" s="1" t="s">
        <v>596</v>
      </c>
      <c r="J1513" s="1" t="s">
        <v>187</v>
      </c>
      <c r="K1513" s="1" t="s">
        <v>16</v>
      </c>
      <c r="L1513" s="1" t="s">
        <v>146</v>
      </c>
      <c r="M1513" s="2" t="str">
        <f t="shared" si="557"/>
        <v>UK9006011</v>
      </c>
      <c r="N1513" s="2" t="str">
        <f t="shared" si="558"/>
        <v>Lindisfarne</v>
      </c>
      <c r="O1513" s="2" t="str">
        <f t="shared" si="559"/>
        <v>SPA</v>
      </c>
      <c r="P1513" s="2" t="str">
        <f t="shared" si="560"/>
        <v>SH_2</v>
      </c>
      <c r="Q1513"/>
      <c r="R1513"/>
      <c r="S1513"/>
      <c r="T1513"/>
      <c r="U1513" s="9">
        <f t="shared" si="561"/>
        <v>0</v>
      </c>
      <c r="V1513" s="9">
        <f t="shared" si="562"/>
        <v>0</v>
      </c>
      <c r="W1513" s="9">
        <f t="shared" si="563"/>
        <v>0</v>
      </c>
      <c r="X1513" s="9">
        <f t="shared" si="564"/>
        <v>0</v>
      </c>
      <c r="Y1513" s="9">
        <f t="shared" si="565"/>
        <v>0</v>
      </c>
      <c r="Z1513" s="9">
        <f t="shared" si="566"/>
        <v>0</v>
      </c>
      <c r="AA1513" s="9">
        <f t="shared" si="567"/>
        <v>0</v>
      </c>
      <c r="AB1513" s="9">
        <f t="shared" si="568"/>
        <v>0</v>
      </c>
      <c r="AN1513" s="10" t="str">
        <f t="shared" si="553"/>
        <v/>
      </c>
      <c r="AO1513" s="10">
        <f t="shared" si="554"/>
        <v>0</v>
      </c>
      <c r="AP1513" s="9" t="str">
        <f>IFERROR(VLOOKUP($AN1513,'Introduction probability'!$A$1:$L$128,5,FALSE),"0")</f>
        <v>0</v>
      </c>
      <c r="AQ1513" s="9" t="str">
        <f>IFERROR(VLOOKUP($AN1513,'Introduction probability'!$A$1:$L$128,6,FALSE),"0")</f>
        <v>0</v>
      </c>
      <c r="AR1513" s="9" t="str">
        <f>IFERROR(VLOOKUP($AN1513,'Introduction probability'!$A$1:$L$128,7,FALSE),"0")</f>
        <v>0</v>
      </c>
      <c r="AS1513" s="9" t="str">
        <f>IFERROR(VLOOKUP($AN1513,'Introduction probability'!$A$1:$L$128,8,FALSE),"0")</f>
        <v>0</v>
      </c>
      <c r="AT1513" s="9" t="str">
        <f>IFERROR(VLOOKUP($AN1513,'Introduction probability'!$A$1:$L$128,9,FALSE),"0")</f>
        <v>0</v>
      </c>
      <c r="AU1513" s="9" t="str">
        <f>IFERROR(VLOOKUP($AN1513,'Introduction probability'!$A$1:$L$128,10,FALSE),"0")</f>
        <v>0</v>
      </c>
      <c r="AV1513" s="9" t="str">
        <f>IFERROR(VLOOKUP($AN1513,'Introduction probability'!$A$1:$L$128,11,FALSE),"0")</f>
        <v>0</v>
      </c>
      <c r="AW1513" s="9" t="str">
        <f>IFERROR(VLOOKUP($AN1513,'Introduction probability'!$A$1:$L$128,12,FALSE),"0")</f>
        <v>0</v>
      </c>
      <c r="AY1513" s="2">
        <f t="shared" si="555"/>
        <v>0</v>
      </c>
      <c r="AZ1513" s="2">
        <f t="shared" si="556"/>
        <v>0</v>
      </c>
      <c r="BA1513" s="2">
        <f t="shared" si="569"/>
        <v>0</v>
      </c>
      <c r="BB1513" s="2">
        <f t="shared" si="570"/>
        <v>0</v>
      </c>
      <c r="BC1513" s="2">
        <f t="shared" si="571"/>
        <v>0</v>
      </c>
      <c r="BD1513" s="2">
        <f t="shared" si="572"/>
        <v>0</v>
      </c>
      <c r="BE1513" s="2">
        <f t="shared" si="573"/>
        <v>0</v>
      </c>
      <c r="BF1513" s="2">
        <f t="shared" si="574"/>
        <v>0</v>
      </c>
      <c r="BG1513" s="2">
        <f t="shared" si="575"/>
        <v>0</v>
      </c>
      <c r="BH1513" s="2">
        <f t="shared" si="576"/>
        <v>0</v>
      </c>
    </row>
    <row r="1514" spans="1:60" x14ac:dyDescent="0.25">
      <c r="A1514" s="1" t="s">
        <v>383</v>
      </c>
      <c r="B1514" s="1" t="s">
        <v>384</v>
      </c>
      <c r="C1514" s="1" t="s">
        <v>341</v>
      </c>
      <c r="D1514" s="1" t="s">
        <v>577</v>
      </c>
      <c r="E1514" s="1" t="s">
        <v>389</v>
      </c>
      <c r="F1514" s="1" t="s">
        <v>390</v>
      </c>
      <c r="G1514" s="1" t="s">
        <v>144</v>
      </c>
      <c r="H1514" s="1" t="s">
        <v>17</v>
      </c>
      <c r="I1514" s="1" t="s">
        <v>450</v>
      </c>
      <c r="J1514" s="1" t="s">
        <v>35</v>
      </c>
      <c r="K1514" s="1" t="s">
        <v>16</v>
      </c>
      <c r="L1514" s="1" t="s">
        <v>19</v>
      </c>
      <c r="M1514" s="2" t="str">
        <f t="shared" si="557"/>
        <v>UK9006011</v>
      </c>
      <c r="N1514" s="2" t="str">
        <f t="shared" si="558"/>
        <v>Lindisfarne</v>
      </c>
      <c r="O1514" s="2" t="str">
        <f t="shared" si="559"/>
        <v>SPA</v>
      </c>
      <c r="P1514" s="2" t="str">
        <f t="shared" si="560"/>
        <v>A2.1</v>
      </c>
      <c r="Q1514"/>
      <c r="R1514"/>
      <c r="S1514"/>
      <c r="T1514"/>
      <c r="U1514" s="9">
        <f t="shared" si="561"/>
        <v>0</v>
      </c>
      <c r="V1514" s="9">
        <f t="shared" si="562"/>
        <v>0</v>
      </c>
      <c r="W1514" s="9">
        <f t="shared" si="563"/>
        <v>0</v>
      </c>
      <c r="X1514" s="9">
        <f t="shared" si="564"/>
        <v>0</v>
      </c>
      <c r="Y1514" s="9">
        <f t="shared" si="565"/>
        <v>0</v>
      </c>
      <c r="Z1514" s="9">
        <f t="shared" si="566"/>
        <v>0</v>
      </c>
      <c r="AA1514" s="9">
        <f t="shared" si="567"/>
        <v>0</v>
      </c>
      <c r="AB1514" s="9">
        <f t="shared" si="568"/>
        <v>0</v>
      </c>
      <c r="AN1514" s="10" t="str">
        <f t="shared" si="553"/>
        <v/>
      </c>
      <c r="AO1514" s="10">
        <f t="shared" si="554"/>
        <v>0</v>
      </c>
      <c r="AP1514" s="9" t="str">
        <f>IFERROR(VLOOKUP($AN1514,'Introduction probability'!$A$1:$L$128,5,FALSE),"0")</f>
        <v>0</v>
      </c>
      <c r="AQ1514" s="9" t="str">
        <f>IFERROR(VLOOKUP($AN1514,'Introduction probability'!$A$1:$L$128,6,FALSE),"0")</f>
        <v>0</v>
      </c>
      <c r="AR1514" s="9" t="str">
        <f>IFERROR(VLOOKUP($AN1514,'Introduction probability'!$A$1:$L$128,7,FALSE),"0")</f>
        <v>0</v>
      </c>
      <c r="AS1514" s="9" t="str">
        <f>IFERROR(VLOOKUP($AN1514,'Introduction probability'!$A$1:$L$128,8,FALSE),"0")</f>
        <v>0</v>
      </c>
      <c r="AT1514" s="9" t="str">
        <f>IFERROR(VLOOKUP($AN1514,'Introduction probability'!$A$1:$L$128,9,FALSE),"0")</f>
        <v>0</v>
      </c>
      <c r="AU1514" s="9" t="str">
        <f>IFERROR(VLOOKUP($AN1514,'Introduction probability'!$A$1:$L$128,10,FALSE),"0")</f>
        <v>0</v>
      </c>
      <c r="AV1514" s="9" t="str">
        <f>IFERROR(VLOOKUP($AN1514,'Introduction probability'!$A$1:$L$128,11,FALSE),"0")</f>
        <v>0</v>
      </c>
      <c r="AW1514" s="9" t="str">
        <f>IFERROR(VLOOKUP($AN1514,'Introduction probability'!$A$1:$L$128,12,FALSE),"0")</f>
        <v>0</v>
      </c>
      <c r="AY1514" s="2">
        <f t="shared" si="555"/>
        <v>0</v>
      </c>
      <c r="AZ1514" s="2">
        <f t="shared" si="556"/>
        <v>0</v>
      </c>
      <c r="BA1514" s="2">
        <f t="shared" si="569"/>
        <v>0</v>
      </c>
      <c r="BB1514" s="2">
        <f t="shared" si="570"/>
        <v>0</v>
      </c>
      <c r="BC1514" s="2">
        <f t="shared" si="571"/>
        <v>0</v>
      </c>
      <c r="BD1514" s="2">
        <f t="shared" si="572"/>
        <v>0</v>
      </c>
      <c r="BE1514" s="2">
        <f t="shared" si="573"/>
        <v>0</v>
      </c>
      <c r="BF1514" s="2">
        <f t="shared" si="574"/>
        <v>0</v>
      </c>
      <c r="BG1514" s="2">
        <f t="shared" si="575"/>
        <v>0</v>
      </c>
      <c r="BH1514" s="2">
        <f t="shared" si="576"/>
        <v>0</v>
      </c>
    </row>
    <row r="1515" spans="1:60" x14ac:dyDescent="0.25">
      <c r="A1515" s="1" t="s">
        <v>383</v>
      </c>
      <c r="B1515" s="1" t="s">
        <v>384</v>
      </c>
      <c r="C1515" s="1" t="s">
        <v>341</v>
      </c>
      <c r="D1515" s="1" t="s">
        <v>577</v>
      </c>
      <c r="E1515" s="1" t="s">
        <v>389</v>
      </c>
      <c r="F1515" s="1" t="s">
        <v>390</v>
      </c>
      <c r="G1515" s="1" t="s">
        <v>144</v>
      </c>
      <c r="H1515" s="1" t="s">
        <v>17</v>
      </c>
      <c r="I1515" s="1" t="s">
        <v>459</v>
      </c>
      <c r="J1515" s="1" t="s">
        <v>46</v>
      </c>
      <c r="K1515" s="1" t="s">
        <v>16</v>
      </c>
      <c r="L1515" s="1" t="s">
        <v>19</v>
      </c>
      <c r="M1515" s="2" t="str">
        <f t="shared" si="557"/>
        <v>UK9006011</v>
      </c>
      <c r="N1515" s="2" t="str">
        <f t="shared" si="558"/>
        <v>Lindisfarne</v>
      </c>
      <c r="O1515" s="2" t="str">
        <f t="shared" si="559"/>
        <v>SPA</v>
      </c>
      <c r="P1515" s="2" t="str">
        <f t="shared" si="560"/>
        <v>A2.4</v>
      </c>
      <c r="Q1515"/>
      <c r="R1515"/>
      <c r="S1515"/>
      <c r="T1515"/>
      <c r="U1515" s="9">
        <f t="shared" si="561"/>
        <v>0</v>
      </c>
      <c r="V1515" s="9">
        <f t="shared" si="562"/>
        <v>0</v>
      </c>
      <c r="W1515" s="9">
        <f t="shared" si="563"/>
        <v>0</v>
      </c>
      <c r="X1515" s="9">
        <f t="shared" si="564"/>
        <v>0</v>
      </c>
      <c r="Y1515" s="9">
        <f t="shared" si="565"/>
        <v>0</v>
      </c>
      <c r="Z1515" s="9">
        <f t="shared" si="566"/>
        <v>0</v>
      </c>
      <c r="AA1515" s="9">
        <f t="shared" si="567"/>
        <v>0</v>
      </c>
      <c r="AB1515" s="9">
        <f t="shared" si="568"/>
        <v>0</v>
      </c>
      <c r="AN1515" s="10" t="str">
        <f t="shared" si="553"/>
        <v/>
      </c>
      <c r="AO1515" s="10">
        <f t="shared" si="554"/>
        <v>0</v>
      </c>
      <c r="AP1515" s="9" t="str">
        <f>IFERROR(VLOOKUP($AN1515,'Introduction probability'!$A$1:$L$128,5,FALSE),"0")</f>
        <v>0</v>
      </c>
      <c r="AQ1515" s="9" t="str">
        <f>IFERROR(VLOOKUP($AN1515,'Introduction probability'!$A$1:$L$128,6,FALSE),"0")</f>
        <v>0</v>
      </c>
      <c r="AR1515" s="9" t="str">
        <f>IFERROR(VLOOKUP($AN1515,'Introduction probability'!$A$1:$L$128,7,FALSE),"0")</f>
        <v>0</v>
      </c>
      <c r="AS1515" s="9" t="str">
        <f>IFERROR(VLOOKUP($AN1515,'Introduction probability'!$A$1:$L$128,8,FALSE),"0")</f>
        <v>0</v>
      </c>
      <c r="AT1515" s="9" t="str">
        <f>IFERROR(VLOOKUP($AN1515,'Introduction probability'!$A$1:$L$128,9,FALSE),"0")</f>
        <v>0</v>
      </c>
      <c r="AU1515" s="9" t="str">
        <f>IFERROR(VLOOKUP($AN1515,'Introduction probability'!$A$1:$L$128,10,FALSE),"0")</f>
        <v>0</v>
      </c>
      <c r="AV1515" s="9" t="str">
        <f>IFERROR(VLOOKUP($AN1515,'Introduction probability'!$A$1:$L$128,11,FALSE),"0")</f>
        <v>0</v>
      </c>
      <c r="AW1515" s="9" t="str">
        <f>IFERROR(VLOOKUP($AN1515,'Introduction probability'!$A$1:$L$128,12,FALSE),"0")</f>
        <v>0</v>
      </c>
      <c r="AY1515" s="2">
        <f t="shared" si="555"/>
        <v>0</v>
      </c>
      <c r="AZ1515" s="2">
        <f t="shared" si="556"/>
        <v>0</v>
      </c>
      <c r="BA1515" s="2">
        <f t="shared" si="569"/>
        <v>0</v>
      </c>
      <c r="BB1515" s="2">
        <f t="shared" si="570"/>
        <v>0</v>
      </c>
      <c r="BC1515" s="2">
        <f t="shared" si="571"/>
        <v>0</v>
      </c>
      <c r="BD1515" s="2">
        <f t="shared" si="572"/>
        <v>0</v>
      </c>
      <c r="BE1515" s="2">
        <f t="shared" si="573"/>
        <v>0</v>
      </c>
      <c r="BF1515" s="2">
        <f t="shared" si="574"/>
        <v>0</v>
      </c>
      <c r="BG1515" s="2">
        <f t="shared" si="575"/>
        <v>0</v>
      </c>
      <c r="BH1515" s="2">
        <f t="shared" si="576"/>
        <v>0</v>
      </c>
    </row>
    <row r="1516" spans="1:60" x14ac:dyDescent="0.25">
      <c r="A1516" s="1" t="s">
        <v>383</v>
      </c>
      <c r="B1516" s="1" t="s">
        <v>384</v>
      </c>
      <c r="C1516" s="1" t="s">
        <v>341</v>
      </c>
      <c r="D1516" s="1" t="s">
        <v>577</v>
      </c>
      <c r="E1516" s="1" t="s">
        <v>389</v>
      </c>
      <c r="F1516" s="1" t="s">
        <v>390</v>
      </c>
      <c r="G1516" s="1" t="s">
        <v>144</v>
      </c>
      <c r="H1516" s="1" t="s">
        <v>17</v>
      </c>
      <c r="I1516" s="1" t="s">
        <v>444</v>
      </c>
      <c r="J1516" s="1" t="s">
        <v>27</v>
      </c>
      <c r="K1516" s="1" t="s">
        <v>16</v>
      </c>
      <c r="L1516" s="1" t="s">
        <v>19</v>
      </c>
      <c r="M1516" s="2" t="str">
        <f t="shared" si="557"/>
        <v>UK9006011</v>
      </c>
      <c r="N1516" s="2" t="str">
        <f t="shared" si="558"/>
        <v>Lindisfarne</v>
      </c>
      <c r="O1516" s="2" t="str">
        <f t="shared" si="559"/>
        <v>SPA</v>
      </c>
      <c r="P1516" s="2" t="str">
        <f t="shared" si="560"/>
        <v>A2.3</v>
      </c>
      <c r="Q1516"/>
      <c r="R1516"/>
      <c r="S1516"/>
      <c r="T1516"/>
      <c r="U1516" s="9">
        <f t="shared" si="561"/>
        <v>0</v>
      </c>
      <c r="V1516" s="9">
        <f t="shared" si="562"/>
        <v>0</v>
      </c>
      <c r="W1516" s="9">
        <f t="shared" si="563"/>
        <v>0</v>
      </c>
      <c r="X1516" s="9">
        <f t="shared" si="564"/>
        <v>0</v>
      </c>
      <c r="Y1516" s="9">
        <f t="shared" si="565"/>
        <v>0</v>
      </c>
      <c r="Z1516" s="9">
        <f t="shared" si="566"/>
        <v>0</v>
      </c>
      <c r="AA1516" s="9">
        <f t="shared" si="567"/>
        <v>0</v>
      </c>
      <c r="AB1516" s="9">
        <f t="shared" si="568"/>
        <v>0</v>
      </c>
      <c r="AN1516" s="10" t="str">
        <f t="shared" si="553"/>
        <v/>
      </c>
      <c r="AO1516" s="10">
        <f t="shared" si="554"/>
        <v>0</v>
      </c>
      <c r="AP1516" s="9" t="str">
        <f>IFERROR(VLOOKUP($AN1516,'Introduction probability'!$A$1:$L$128,5,FALSE),"0")</f>
        <v>0</v>
      </c>
      <c r="AQ1516" s="9" t="str">
        <f>IFERROR(VLOOKUP($AN1516,'Introduction probability'!$A$1:$L$128,6,FALSE),"0")</f>
        <v>0</v>
      </c>
      <c r="AR1516" s="9" t="str">
        <f>IFERROR(VLOOKUP($AN1516,'Introduction probability'!$A$1:$L$128,7,FALSE),"0")</f>
        <v>0</v>
      </c>
      <c r="AS1516" s="9" t="str">
        <f>IFERROR(VLOOKUP($AN1516,'Introduction probability'!$A$1:$L$128,8,FALSE),"0")</f>
        <v>0</v>
      </c>
      <c r="AT1516" s="9" t="str">
        <f>IFERROR(VLOOKUP($AN1516,'Introduction probability'!$A$1:$L$128,9,FALSE),"0")</f>
        <v>0</v>
      </c>
      <c r="AU1516" s="9" t="str">
        <f>IFERROR(VLOOKUP($AN1516,'Introduction probability'!$A$1:$L$128,10,FALSE),"0")</f>
        <v>0</v>
      </c>
      <c r="AV1516" s="9" t="str">
        <f>IFERROR(VLOOKUP($AN1516,'Introduction probability'!$A$1:$L$128,11,FALSE),"0")</f>
        <v>0</v>
      </c>
      <c r="AW1516" s="9" t="str">
        <f>IFERROR(VLOOKUP($AN1516,'Introduction probability'!$A$1:$L$128,12,FALSE),"0")</f>
        <v>0</v>
      </c>
      <c r="AY1516" s="2">
        <f t="shared" si="555"/>
        <v>0</v>
      </c>
      <c r="AZ1516" s="2">
        <f t="shared" si="556"/>
        <v>0</v>
      </c>
      <c r="BA1516" s="2">
        <f t="shared" si="569"/>
        <v>0</v>
      </c>
      <c r="BB1516" s="2">
        <f t="shared" si="570"/>
        <v>0</v>
      </c>
      <c r="BC1516" s="2">
        <f t="shared" si="571"/>
        <v>0</v>
      </c>
      <c r="BD1516" s="2">
        <f t="shared" si="572"/>
        <v>0</v>
      </c>
      <c r="BE1516" s="2">
        <f t="shared" si="573"/>
        <v>0</v>
      </c>
      <c r="BF1516" s="2">
        <f t="shared" si="574"/>
        <v>0</v>
      </c>
      <c r="BG1516" s="2">
        <f t="shared" si="575"/>
        <v>0</v>
      </c>
      <c r="BH1516" s="2">
        <f t="shared" si="576"/>
        <v>0</v>
      </c>
    </row>
    <row r="1517" spans="1:60" x14ac:dyDescent="0.25">
      <c r="A1517" s="1" t="s">
        <v>383</v>
      </c>
      <c r="B1517" s="1" t="s">
        <v>384</v>
      </c>
      <c r="C1517" s="1" t="s">
        <v>341</v>
      </c>
      <c r="D1517" s="1" t="s">
        <v>577</v>
      </c>
      <c r="E1517" s="1" t="s">
        <v>389</v>
      </c>
      <c r="F1517" s="1" t="s">
        <v>390</v>
      </c>
      <c r="G1517" s="1" t="s">
        <v>144</v>
      </c>
      <c r="H1517" s="1" t="s">
        <v>17</v>
      </c>
      <c r="I1517" s="1" t="s">
        <v>465</v>
      </c>
      <c r="J1517" s="1" t="s">
        <v>56</v>
      </c>
      <c r="K1517" s="1" t="s">
        <v>16</v>
      </c>
      <c r="L1517" s="1" t="s">
        <v>19</v>
      </c>
      <c r="M1517" s="2" t="str">
        <f t="shared" si="557"/>
        <v>UK9006011</v>
      </c>
      <c r="N1517" s="2" t="str">
        <f t="shared" si="558"/>
        <v>Lindisfarne</v>
      </c>
      <c r="O1517" s="2" t="str">
        <f t="shared" si="559"/>
        <v>SPA</v>
      </c>
      <c r="P1517" s="2" t="str">
        <f t="shared" si="560"/>
        <v>A2.2</v>
      </c>
      <c r="Q1517"/>
      <c r="R1517"/>
      <c r="S1517"/>
      <c r="T1517"/>
      <c r="U1517" s="9">
        <f t="shared" si="561"/>
        <v>0</v>
      </c>
      <c r="V1517" s="9">
        <f t="shared" si="562"/>
        <v>0</v>
      </c>
      <c r="W1517" s="9">
        <f t="shared" si="563"/>
        <v>0</v>
      </c>
      <c r="X1517" s="9">
        <f t="shared" si="564"/>
        <v>0</v>
      </c>
      <c r="Y1517" s="9">
        <f t="shared" si="565"/>
        <v>0</v>
      </c>
      <c r="Z1517" s="9">
        <f t="shared" si="566"/>
        <v>0</v>
      </c>
      <c r="AA1517" s="9">
        <f t="shared" si="567"/>
        <v>0</v>
      </c>
      <c r="AB1517" s="9">
        <f t="shared" si="568"/>
        <v>0</v>
      </c>
      <c r="AN1517" s="10" t="str">
        <f t="shared" si="553"/>
        <v/>
      </c>
      <c r="AO1517" s="10">
        <f t="shared" si="554"/>
        <v>0</v>
      </c>
      <c r="AP1517" s="9" t="str">
        <f>IFERROR(VLOOKUP($AN1517,'Introduction probability'!$A$1:$L$128,5,FALSE),"0")</f>
        <v>0</v>
      </c>
      <c r="AQ1517" s="9" t="str">
        <f>IFERROR(VLOOKUP($AN1517,'Introduction probability'!$A$1:$L$128,6,FALSE),"0")</f>
        <v>0</v>
      </c>
      <c r="AR1517" s="9" t="str">
        <f>IFERROR(VLOOKUP($AN1517,'Introduction probability'!$A$1:$L$128,7,FALSE),"0")</f>
        <v>0</v>
      </c>
      <c r="AS1517" s="9" t="str">
        <f>IFERROR(VLOOKUP($AN1517,'Introduction probability'!$A$1:$L$128,8,FALSE),"0")</f>
        <v>0</v>
      </c>
      <c r="AT1517" s="9" t="str">
        <f>IFERROR(VLOOKUP($AN1517,'Introduction probability'!$A$1:$L$128,9,FALSE),"0")</f>
        <v>0</v>
      </c>
      <c r="AU1517" s="9" t="str">
        <f>IFERROR(VLOOKUP($AN1517,'Introduction probability'!$A$1:$L$128,10,FALSE),"0")</f>
        <v>0</v>
      </c>
      <c r="AV1517" s="9" t="str">
        <f>IFERROR(VLOOKUP($AN1517,'Introduction probability'!$A$1:$L$128,11,FALSE),"0")</f>
        <v>0</v>
      </c>
      <c r="AW1517" s="9" t="str">
        <f>IFERROR(VLOOKUP($AN1517,'Introduction probability'!$A$1:$L$128,12,FALSE),"0")</f>
        <v>0</v>
      </c>
      <c r="AY1517" s="2">
        <f t="shared" si="555"/>
        <v>0</v>
      </c>
      <c r="AZ1517" s="2">
        <f t="shared" si="556"/>
        <v>0</v>
      </c>
      <c r="BA1517" s="2">
        <f t="shared" si="569"/>
        <v>0</v>
      </c>
      <c r="BB1517" s="2">
        <f t="shared" si="570"/>
        <v>0</v>
      </c>
      <c r="BC1517" s="2">
        <f t="shared" si="571"/>
        <v>0</v>
      </c>
      <c r="BD1517" s="2">
        <f t="shared" si="572"/>
        <v>0</v>
      </c>
      <c r="BE1517" s="2">
        <f t="shared" si="573"/>
        <v>0</v>
      </c>
      <c r="BF1517" s="2">
        <f t="shared" si="574"/>
        <v>0</v>
      </c>
      <c r="BG1517" s="2">
        <f t="shared" si="575"/>
        <v>0</v>
      </c>
      <c r="BH1517" s="2">
        <f t="shared" si="576"/>
        <v>0</v>
      </c>
    </row>
    <row r="1518" spans="1:60" x14ac:dyDescent="0.25">
      <c r="A1518" s="1" t="s">
        <v>383</v>
      </c>
      <c r="B1518" s="1" t="s">
        <v>384</v>
      </c>
      <c r="C1518" s="1" t="s">
        <v>341</v>
      </c>
      <c r="D1518" s="1" t="s">
        <v>577</v>
      </c>
      <c r="E1518" s="1" t="s">
        <v>389</v>
      </c>
      <c r="F1518" s="1" t="s">
        <v>390</v>
      </c>
      <c r="G1518" s="1" t="s">
        <v>144</v>
      </c>
      <c r="H1518" s="1" t="s">
        <v>17</v>
      </c>
      <c r="I1518" s="1" t="s">
        <v>543</v>
      </c>
      <c r="J1518" s="1" t="s">
        <v>148</v>
      </c>
      <c r="K1518" s="1" t="s">
        <v>16</v>
      </c>
      <c r="L1518" s="1" t="s">
        <v>146</v>
      </c>
      <c r="M1518" s="2" t="str">
        <f t="shared" si="557"/>
        <v>UK9006011</v>
      </c>
      <c r="N1518" s="2" t="str">
        <f t="shared" si="558"/>
        <v>Lindisfarne</v>
      </c>
      <c r="O1518" s="2" t="str">
        <f t="shared" si="559"/>
        <v>SPA</v>
      </c>
      <c r="P1518" s="2" t="str">
        <f t="shared" si="560"/>
        <v>H1310</v>
      </c>
      <c r="Q1518"/>
      <c r="R1518"/>
      <c r="S1518"/>
      <c r="T1518"/>
      <c r="U1518" s="9">
        <f t="shared" si="561"/>
        <v>0</v>
      </c>
      <c r="V1518" s="9">
        <f t="shared" si="562"/>
        <v>0</v>
      </c>
      <c r="W1518" s="9">
        <f t="shared" si="563"/>
        <v>0</v>
      </c>
      <c r="X1518" s="9">
        <f t="shared" si="564"/>
        <v>0</v>
      </c>
      <c r="Y1518" s="9">
        <f t="shared" si="565"/>
        <v>0</v>
      </c>
      <c r="Z1518" s="9">
        <f t="shared" si="566"/>
        <v>0</v>
      </c>
      <c r="AA1518" s="9">
        <f t="shared" si="567"/>
        <v>0</v>
      </c>
      <c r="AB1518" s="9">
        <f t="shared" si="568"/>
        <v>0</v>
      </c>
      <c r="AN1518" s="10" t="str">
        <f t="shared" si="553"/>
        <v/>
      </c>
      <c r="AO1518" s="10">
        <f t="shared" si="554"/>
        <v>0</v>
      </c>
      <c r="AP1518" s="9" t="str">
        <f>IFERROR(VLOOKUP($AN1518,'Introduction probability'!$A$1:$L$128,5,FALSE),"0")</f>
        <v>0</v>
      </c>
      <c r="AQ1518" s="9" t="str">
        <f>IFERROR(VLOOKUP($AN1518,'Introduction probability'!$A$1:$L$128,6,FALSE),"0")</f>
        <v>0</v>
      </c>
      <c r="AR1518" s="9" t="str">
        <f>IFERROR(VLOOKUP($AN1518,'Introduction probability'!$A$1:$L$128,7,FALSE),"0")</f>
        <v>0</v>
      </c>
      <c r="AS1518" s="9" t="str">
        <f>IFERROR(VLOOKUP($AN1518,'Introduction probability'!$A$1:$L$128,8,FALSE),"0")</f>
        <v>0</v>
      </c>
      <c r="AT1518" s="9" t="str">
        <f>IFERROR(VLOOKUP($AN1518,'Introduction probability'!$A$1:$L$128,9,FALSE),"0")</f>
        <v>0</v>
      </c>
      <c r="AU1518" s="9" t="str">
        <f>IFERROR(VLOOKUP($AN1518,'Introduction probability'!$A$1:$L$128,10,FALSE),"0")</f>
        <v>0</v>
      </c>
      <c r="AV1518" s="9" t="str">
        <f>IFERROR(VLOOKUP($AN1518,'Introduction probability'!$A$1:$L$128,11,FALSE),"0")</f>
        <v>0</v>
      </c>
      <c r="AW1518" s="9" t="str">
        <f>IFERROR(VLOOKUP($AN1518,'Introduction probability'!$A$1:$L$128,12,FALSE),"0")</f>
        <v>0</v>
      </c>
      <c r="AY1518" s="2">
        <f t="shared" si="555"/>
        <v>0</v>
      </c>
      <c r="AZ1518" s="2">
        <f t="shared" si="556"/>
        <v>0</v>
      </c>
      <c r="BA1518" s="2">
        <f t="shared" si="569"/>
        <v>0</v>
      </c>
      <c r="BB1518" s="2">
        <f t="shared" si="570"/>
        <v>0</v>
      </c>
      <c r="BC1518" s="2">
        <f t="shared" si="571"/>
        <v>0</v>
      </c>
      <c r="BD1518" s="2">
        <f t="shared" si="572"/>
        <v>0</v>
      </c>
      <c r="BE1518" s="2">
        <f t="shared" si="573"/>
        <v>0</v>
      </c>
      <c r="BF1518" s="2">
        <f t="shared" si="574"/>
        <v>0</v>
      </c>
      <c r="BG1518" s="2">
        <f t="shared" si="575"/>
        <v>0</v>
      </c>
      <c r="BH1518" s="2">
        <f t="shared" si="576"/>
        <v>0</v>
      </c>
    </row>
    <row r="1519" spans="1:60" x14ac:dyDescent="0.25">
      <c r="A1519" s="1" t="s">
        <v>383</v>
      </c>
      <c r="B1519" s="1" t="s">
        <v>384</v>
      </c>
      <c r="C1519" s="1" t="s">
        <v>341</v>
      </c>
      <c r="D1519" s="1" t="s">
        <v>578</v>
      </c>
      <c r="E1519" s="1" t="s">
        <v>391</v>
      </c>
      <c r="F1519" s="1" t="s">
        <v>392</v>
      </c>
      <c r="G1519" s="1" t="s">
        <v>144</v>
      </c>
      <c r="H1519" s="1" t="s">
        <v>17</v>
      </c>
      <c r="I1519" s="1" t="s">
        <v>530</v>
      </c>
      <c r="J1519" s="1" t="s">
        <v>145</v>
      </c>
      <c r="K1519" s="1" t="s">
        <v>16</v>
      </c>
      <c r="L1519" s="1" t="s">
        <v>146</v>
      </c>
      <c r="M1519" s="2" t="str">
        <f t="shared" si="557"/>
        <v>UK9006011</v>
      </c>
      <c r="N1519" s="2" t="str">
        <f t="shared" si="558"/>
        <v>Lindisfarne</v>
      </c>
      <c r="O1519" s="2" t="str">
        <f t="shared" si="559"/>
        <v>SPA</v>
      </c>
      <c r="P1519" s="2" t="str">
        <f t="shared" si="560"/>
        <v>H1330</v>
      </c>
      <c r="Q1519"/>
      <c r="R1519"/>
      <c r="S1519"/>
      <c r="T1519"/>
      <c r="U1519" s="9">
        <f t="shared" si="561"/>
        <v>0</v>
      </c>
      <c r="V1519" s="9">
        <f t="shared" si="562"/>
        <v>0</v>
      </c>
      <c r="W1519" s="9">
        <f t="shared" si="563"/>
        <v>0</v>
      </c>
      <c r="X1519" s="9">
        <f t="shared" si="564"/>
        <v>0</v>
      </c>
      <c r="Y1519" s="9">
        <f t="shared" si="565"/>
        <v>0</v>
      </c>
      <c r="Z1519" s="9">
        <f t="shared" si="566"/>
        <v>0</v>
      </c>
      <c r="AA1519" s="9">
        <f t="shared" si="567"/>
        <v>0</v>
      </c>
      <c r="AB1519" s="9">
        <f t="shared" si="568"/>
        <v>0</v>
      </c>
      <c r="AN1519" s="10" t="str">
        <f t="shared" si="553"/>
        <v/>
      </c>
      <c r="AO1519" s="10">
        <f t="shared" si="554"/>
        <v>0</v>
      </c>
      <c r="AP1519" s="9" t="str">
        <f>IFERROR(VLOOKUP($AN1519,'Introduction probability'!$A$1:$L$128,5,FALSE),"0")</f>
        <v>0</v>
      </c>
      <c r="AQ1519" s="9" t="str">
        <f>IFERROR(VLOOKUP($AN1519,'Introduction probability'!$A$1:$L$128,6,FALSE),"0")</f>
        <v>0</v>
      </c>
      <c r="AR1519" s="9" t="str">
        <f>IFERROR(VLOOKUP($AN1519,'Introduction probability'!$A$1:$L$128,7,FALSE),"0")</f>
        <v>0</v>
      </c>
      <c r="AS1519" s="9" t="str">
        <f>IFERROR(VLOOKUP($AN1519,'Introduction probability'!$A$1:$L$128,8,FALSE),"0")</f>
        <v>0</v>
      </c>
      <c r="AT1519" s="9" t="str">
        <f>IFERROR(VLOOKUP($AN1519,'Introduction probability'!$A$1:$L$128,9,FALSE),"0")</f>
        <v>0</v>
      </c>
      <c r="AU1519" s="9" t="str">
        <f>IFERROR(VLOOKUP($AN1519,'Introduction probability'!$A$1:$L$128,10,FALSE),"0")</f>
        <v>0</v>
      </c>
      <c r="AV1519" s="9" t="str">
        <f>IFERROR(VLOOKUP($AN1519,'Introduction probability'!$A$1:$L$128,11,FALSE),"0")</f>
        <v>0</v>
      </c>
      <c r="AW1519" s="9" t="str">
        <f>IFERROR(VLOOKUP($AN1519,'Introduction probability'!$A$1:$L$128,12,FALSE),"0")</f>
        <v>0</v>
      </c>
      <c r="AY1519" s="2">
        <f t="shared" si="555"/>
        <v>0</v>
      </c>
      <c r="AZ1519" s="2">
        <f t="shared" si="556"/>
        <v>0</v>
      </c>
      <c r="BA1519" s="2">
        <f t="shared" si="569"/>
        <v>0</v>
      </c>
      <c r="BB1519" s="2">
        <f t="shared" si="570"/>
        <v>0</v>
      </c>
      <c r="BC1519" s="2">
        <f t="shared" si="571"/>
        <v>0</v>
      </c>
      <c r="BD1519" s="2">
        <f t="shared" si="572"/>
        <v>0</v>
      </c>
      <c r="BE1519" s="2">
        <f t="shared" si="573"/>
        <v>0</v>
      </c>
      <c r="BF1519" s="2">
        <f t="shared" si="574"/>
        <v>0</v>
      </c>
      <c r="BG1519" s="2">
        <f t="shared" si="575"/>
        <v>0</v>
      </c>
      <c r="BH1519" s="2">
        <f t="shared" si="576"/>
        <v>0</v>
      </c>
    </row>
    <row r="1520" spans="1:60" x14ac:dyDescent="0.25">
      <c r="A1520" s="1" t="s">
        <v>383</v>
      </c>
      <c r="B1520" s="1" t="s">
        <v>384</v>
      </c>
      <c r="C1520" s="1" t="s">
        <v>341</v>
      </c>
      <c r="D1520" s="1" t="s">
        <v>578</v>
      </c>
      <c r="E1520" s="1" t="s">
        <v>391</v>
      </c>
      <c r="F1520" s="1" t="s">
        <v>392</v>
      </c>
      <c r="G1520" s="1" t="s">
        <v>144</v>
      </c>
      <c r="H1520" s="1" t="s">
        <v>17</v>
      </c>
      <c r="I1520" s="1" t="s">
        <v>596</v>
      </c>
      <c r="J1520" s="1" t="s">
        <v>187</v>
      </c>
      <c r="K1520" s="1" t="s">
        <v>16</v>
      </c>
      <c r="L1520" s="1" t="s">
        <v>146</v>
      </c>
      <c r="M1520" s="2" t="str">
        <f t="shared" si="557"/>
        <v>UK9006011</v>
      </c>
      <c r="N1520" s="2" t="str">
        <f t="shared" si="558"/>
        <v>Lindisfarne</v>
      </c>
      <c r="O1520" s="2" t="str">
        <f t="shared" si="559"/>
        <v>SPA</v>
      </c>
      <c r="P1520" s="2" t="str">
        <f t="shared" si="560"/>
        <v>SH_2</v>
      </c>
      <c r="Q1520"/>
      <c r="R1520"/>
      <c r="S1520"/>
      <c r="T1520"/>
      <c r="U1520" s="9">
        <f t="shared" si="561"/>
        <v>0</v>
      </c>
      <c r="V1520" s="9">
        <f t="shared" si="562"/>
        <v>0</v>
      </c>
      <c r="W1520" s="9">
        <f t="shared" si="563"/>
        <v>0</v>
      </c>
      <c r="X1520" s="9">
        <f t="shared" si="564"/>
        <v>0</v>
      </c>
      <c r="Y1520" s="9">
        <f t="shared" si="565"/>
        <v>0</v>
      </c>
      <c r="Z1520" s="9">
        <f t="shared" si="566"/>
        <v>0</v>
      </c>
      <c r="AA1520" s="9">
        <f t="shared" si="567"/>
        <v>0</v>
      </c>
      <c r="AB1520" s="9">
        <f t="shared" si="568"/>
        <v>0</v>
      </c>
      <c r="AN1520" s="10" t="str">
        <f t="shared" si="553"/>
        <v/>
      </c>
      <c r="AO1520" s="10">
        <f t="shared" si="554"/>
        <v>0</v>
      </c>
      <c r="AP1520" s="9" t="str">
        <f>IFERROR(VLOOKUP($AN1520,'Introduction probability'!$A$1:$L$128,5,FALSE),"0")</f>
        <v>0</v>
      </c>
      <c r="AQ1520" s="9" t="str">
        <f>IFERROR(VLOOKUP($AN1520,'Introduction probability'!$A$1:$L$128,6,FALSE),"0")</f>
        <v>0</v>
      </c>
      <c r="AR1520" s="9" t="str">
        <f>IFERROR(VLOOKUP($AN1520,'Introduction probability'!$A$1:$L$128,7,FALSE),"0")</f>
        <v>0</v>
      </c>
      <c r="AS1520" s="9" t="str">
        <f>IFERROR(VLOOKUP($AN1520,'Introduction probability'!$A$1:$L$128,8,FALSE),"0")</f>
        <v>0</v>
      </c>
      <c r="AT1520" s="9" t="str">
        <f>IFERROR(VLOOKUP($AN1520,'Introduction probability'!$A$1:$L$128,9,FALSE),"0")</f>
        <v>0</v>
      </c>
      <c r="AU1520" s="9" t="str">
        <f>IFERROR(VLOOKUP($AN1520,'Introduction probability'!$A$1:$L$128,10,FALSE),"0")</f>
        <v>0</v>
      </c>
      <c r="AV1520" s="9" t="str">
        <f>IFERROR(VLOOKUP($AN1520,'Introduction probability'!$A$1:$L$128,11,FALSE),"0")</f>
        <v>0</v>
      </c>
      <c r="AW1520" s="9" t="str">
        <f>IFERROR(VLOOKUP($AN1520,'Introduction probability'!$A$1:$L$128,12,FALSE),"0")</f>
        <v>0</v>
      </c>
      <c r="AY1520" s="2">
        <f t="shared" si="555"/>
        <v>0</v>
      </c>
      <c r="AZ1520" s="2">
        <f t="shared" si="556"/>
        <v>0</v>
      </c>
      <c r="BA1520" s="2">
        <f t="shared" si="569"/>
        <v>0</v>
      </c>
      <c r="BB1520" s="2">
        <f t="shared" si="570"/>
        <v>0</v>
      </c>
      <c r="BC1520" s="2">
        <f t="shared" si="571"/>
        <v>0</v>
      </c>
      <c r="BD1520" s="2">
        <f t="shared" si="572"/>
        <v>0</v>
      </c>
      <c r="BE1520" s="2">
        <f t="shared" si="573"/>
        <v>0</v>
      </c>
      <c r="BF1520" s="2">
        <f t="shared" si="574"/>
        <v>0</v>
      </c>
      <c r="BG1520" s="2">
        <f t="shared" si="575"/>
        <v>0</v>
      </c>
      <c r="BH1520" s="2">
        <f t="shared" si="576"/>
        <v>0</v>
      </c>
    </row>
    <row r="1521" spans="1:60" x14ac:dyDescent="0.25">
      <c r="A1521" s="1" t="s">
        <v>383</v>
      </c>
      <c r="B1521" s="1" t="s">
        <v>384</v>
      </c>
      <c r="C1521" s="1" t="s">
        <v>341</v>
      </c>
      <c r="D1521" s="1" t="s">
        <v>578</v>
      </c>
      <c r="E1521" s="1" t="s">
        <v>391</v>
      </c>
      <c r="F1521" s="1" t="s">
        <v>392</v>
      </c>
      <c r="G1521" s="1" t="s">
        <v>144</v>
      </c>
      <c r="H1521" s="1" t="s">
        <v>17</v>
      </c>
      <c r="I1521" s="1" t="s">
        <v>450</v>
      </c>
      <c r="J1521" s="1" t="s">
        <v>35</v>
      </c>
      <c r="K1521" s="1" t="s">
        <v>16</v>
      </c>
      <c r="L1521" s="1" t="s">
        <v>19</v>
      </c>
      <c r="M1521" s="2" t="str">
        <f t="shared" si="557"/>
        <v>UK9006011</v>
      </c>
      <c r="N1521" s="2" t="str">
        <f t="shared" si="558"/>
        <v>Lindisfarne</v>
      </c>
      <c r="O1521" s="2" t="str">
        <f t="shared" si="559"/>
        <v>SPA</v>
      </c>
      <c r="P1521" s="2" t="str">
        <f t="shared" si="560"/>
        <v>A2.1</v>
      </c>
      <c r="Q1521"/>
      <c r="R1521"/>
      <c r="S1521"/>
      <c r="T1521"/>
      <c r="U1521" s="9">
        <f t="shared" si="561"/>
        <v>0</v>
      </c>
      <c r="V1521" s="9">
        <f t="shared" si="562"/>
        <v>0</v>
      </c>
      <c r="W1521" s="9">
        <f t="shared" si="563"/>
        <v>0</v>
      </c>
      <c r="X1521" s="9">
        <f t="shared" si="564"/>
        <v>0</v>
      </c>
      <c r="Y1521" s="9">
        <f t="shared" si="565"/>
        <v>0</v>
      </c>
      <c r="Z1521" s="9">
        <f t="shared" si="566"/>
        <v>0</v>
      </c>
      <c r="AA1521" s="9">
        <f t="shared" si="567"/>
        <v>0</v>
      </c>
      <c r="AB1521" s="9">
        <f t="shared" si="568"/>
        <v>0</v>
      </c>
      <c r="AN1521" s="10" t="str">
        <f t="shared" si="553"/>
        <v/>
      </c>
      <c r="AO1521" s="10">
        <f t="shared" si="554"/>
        <v>0</v>
      </c>
      <c r="AP1521" s="9" t="str">
        <f>IFERROR(VLOOKUP($AN1521,'Introduction probability'!$A$1:$L$128,5,FALSE),"0")</f>
        <v>0</v>
      </c>
      <c r="AQ1521" s="9" t="str">
        <f>IFERROR(VLOOKUP($AN1521,'Introduction probability'!$A$1:$L$128,6,FALSE),"0")</f>
        <v>0</v>
      </c>
      <c r="AR1521" s="9" t="str">
        <f>IFERROR(VLOOKUP($AN1521,'Introduction probability'!$A$1:$L$128,7,FALSE),"0")</f>
        <v>0</v>
      </c>
      <c r="AS1521" s="9" t="str">
        <f>IFERROR(VLOOKUP($AN1521,'Introduction probability'!$A$1:$L$128,8,FALSE),"0")</f>
        <v>0</v>
      </c>
      <c r="AT1521" s="9" t="str">
        <f>IFERROR(VLOOKUP($AN1521,'Introduction probability'!$A$1:$L$128,9,FALSE),"0")</f>
        <v>0</v>
      </c>
      <c r="AU1521" s="9" t="str">
        <f>IFERROR(VLOOKUP($AN1521,'Introduction probability'!$A$1:$L$128,10,FALSE),"0")</f>
        <v>0</v>
      </c>
      <c r="AV1521" s="9" t="str">
        <f>IFERROR(VLOOKUP($AN1521,'Introduction probability'!$A$1:$L$128,11,FALSE),"0")</f>
        <v>0</v>
      </c>
      <c r="AW1521" s="9" t="str">
        <f>IFERROR(VLOOKUP($AN1521,'Introduction probability'!$A$1:$L$128,12,FALSE),"0")</f>
        <v>0</v>
      </c>
      <c r="AY1521" s="2">
        <f t="shared" si="555"/>
        <v>0</v>
      </c>
      <c r="AZ1521" s="2">
        <f t="shared" si="556"/>
        <v>0</v>
      </c>
      <c r="BA1521" s="2">
        <f t="shared" si="569"/>
        <v>0</v>
      </c>
      <c r="BB1521" s="2">
        <f t="shared" si="570"/>
        <v>0</v>
      </c>
      <c r="BC1521" s="2">
        <f t="shared" si="571"/>
        <v>0</v>
      </c>
      <c r="BD1521" s="2">
        <f t="shared" si="572"/>
        <v>0</v>
      </c>
      <c r="BE1521" s="2">
        <f t="shared" si="573"/>
        <v>0</v>
      </c>
      <c r="BF1521" s="2">
        <f t="shared" si="574"/>
        <v>0</v>
      </c>
      <c r="BG1521" s="2">
        <f t="shared" si="575"/>
        <v>0</v>
      </c>
      <c r="BH1521" s="2">
        <f t="shared" si="576"/>
        <v>0</v>
      </c>
    </row>
    <row r="1522" spans="1:60" x14ac:dyDescent="0.25">
      <c r="A1522" s="1" t="s">
        <v>383</v>
      </c>
      <c r="B1522" s="1" t="s">
        <v>384</v>
      </c>
      <c r="C1522" s="1" t="s">
        <v>341</v>
      </c>
      <c r="D1522" s="1" t="s">
        <v>578</v>
      </c>
      <c r="E1522" s="1" t="s">
        <v>391</v>
      </c>
      <c r="F1522" s="1" t="s">
        <v>392</v>
      </c>
      <c r="G1522" s="1" t="s">
        <v>144</v>
      </c>
      <c r="H1522" s="1" t="s">
        <v>17</v>
      </c>
      <c r="I1522" s="1" t="s">
        <v>459</v>
      </c>
      <c r="J1522" s="1" t="s">
        <v>46</v>
      </c>
      <c r="K1522" s="1" t="s">
        <v>16</v>
      </c>
      <c r="L1522" s="1" t="s">
        <v>19</v>
      </c>
      <c r="M1522" s="2" t="str">
        <f t="shared" si="557"/>
        <v>UK9006011</v>
      </c>
      <c r="N1522" s="2" t="str">
        <f t="shared" si="558"/>
        <v>Lindisfarne</v>
      </c>
      <c r="O1522" s="2" t="str">
        <f t="shared" si="559"/>
        <v>SPA</v>
      </c>
      <c r="P1522" s="2" t="str">
        <f t="shared" si="560"/>
        <v>A2.4</v>
      </c>
      <c r="Q1522"/>
      <c r="R1522"/>
      <c r="S1522"/>
      <c r="T1522"/>
      <c r="U1522" s="9">
        <f t="shared" si="561"/>
        <v>0</v>
      </c>
      <c r="V1522" s="9">
        <f t="shared" si="562"/>
        <v>0</v>
      </c>
      <c r="W1522" s="9">
        <f t="shared" si="563"/>
        <v>0</v>
      </c>
      <c r="X1522" s="9">
        <f t="shared" si="564"/>
        <v>0</v>
      </c>
      <c r="Y1522" s="9">
        <f t="shared" si="565"/>
        <v>0</v>
      </c>
      <c r="Z1522" s="9">
        <f t="shared" si="566"/>
        <v>0</v>
      </c>
      <c r="AA1522" s="9">
        <f t="shared" si="567"/>
        <v>0</v>
      </c>
      <c r="AB1522" s="9">
        <f t="shared" si="568"/>
        <v>0</v>
      </c>
      <c r="AN1522" s="10" t="str">
        <f t="shared" si="553"/>
        <v/>
      </c>
      <c r="AO1522" s="10">
        <f t="shared" si="554"/>
        <v>0</v>
      </c>
      <c r="AP1522" s="9" t="str">
        <f>IFERROR(VLOOKUP($AN1522,'Introduction probability'!$A$1:$L$128,5,FALSE),"0")</f>
        <v>0</v>
      </c>
      <c r="AQ1522" s="9" t="str">
        <f>IFERROR(VLOOKUP($AN1522,'Introduction probability'!$A$1:$L$128,6,FALSE),"0")</f>
        <v>0</v>
      </c>
      <c r="AR1522" s="9" t="str">
        <f>IFERROR(VLOOKUP($AN1522,'Introduction probability'!$A$1:$L$128,7,FALSE),"0")</f>
        <v>0</v>
      </c>
      <c r="AS1522" s="9" t="str">
        <f>IFERROR(VLOOKUP($AN1522,'Introduction probability'!$A$1:$L$128,8,FALSE),"0")</f>
        <v>0</v>
      </c>
      <c r="AT1522" s="9" t="str">
        <f>IFERROR(VLOOKUP($AN1522,'Introduction probability'!$A$1:$L$128,9,FALSE),"0")</f>
        <v>0</v>
      </c>
      <c r="AU1522" s="9" t="str">
        <f>IFERROR(VLOOKUP($AN1522,'Introduction probability'!$A$1:$L$128,10,FALSE),"0")</f>
        <v>0</v>
      </c>
      <c r="AV1522" s="9" t="str">
        <f>IFERROR(VLOOKUP($AN1522,'Introduction probability'!$A$1:$L$128,11,FALSE),"0")</f>
        <v>0</v>
      </c>
      <c r="AW1522" s="9" t="str">
        <f>IFERROR(VLOOKUP($AN1522,'Introduction probability'!$A$1:$L$128,12,FALSE),"0")</f>
        <v>0</v>
      </c>
      <c r="AY1522" s="2">
        <f t="shared" si="555"/>
        <v>0</v>
      </c>
      <c r="AZ1522" s="2">
        <f t="shared" si="556"/>
        <v>0</v>
      </c>
      <c r="BA1522" s="2">
        <f t="shared" si="569"/>
        <v>0</v>
      </c>
      <c r="BB1522" s="2">
        <f t="shared" si="570"/>
        <v>0</v>
      </c>
      <c r="BC1522" s="2">
        <f t="shared" si="571"/>
        <v>0</v>
      </c>
      <c r="BD1522" s="2">
        <f t="shared" si="572"/>
        <v>0</v>
      </c>
      <c r="BE1522" s="2">
        <f t="shared" si="573"/>
        <v>0</v>
      </c>
      <c r="BF1522" s="2">
        <f t="shared" si="574"/>
        <v>0</v>
      </c>
      <c r="BG1522" s="2">
        <f t="shared" si="575"/>
        <v>0</v>
      </c>
      <c r="BH1522" s="2">
        <f t="shared" si="576"/>
        <v>0</v>
      </c>
    </row>
    <row r="1523" spans="1:60" x14ac:dyDescent="0.25">
      <c r="A1523" s="1" t="s">
        <v>383</v>
      </c>
      <c r="B1523" s="1" t="s">
        <v>384</v>
      </c>
      <c r="C1523" s="1" t="s">
        <v>341</v>
      </c>
      <c r="D1523" s="1" t="s">
        <v>578</v>
      </c>
      <c r="E1523" s="1" t="s">
        <v>391</v>
      </c>
      <c r="F1523" s="1" t="s">
        <v>392</v>
      </c>
      <c r="G1523" s="1" t="s">
        <v>144</v>
      </c>
      <c r="H1523" s="1" t="s">
        <v>17</v>
      </c>
      <c r="I1523" s="1" t="s">
        <v>444</v>
      </c>
      <c r="J1523" s="1" t="s">
        <v>27</v>
      </c>
      <c r="K1523" s="1" t="s">
        <v>16</v>
      </c>
      <c r="L1523" s="1" t="s">
        <v>19</v>
      </c>
      <c r="M1523" s="2" t="str">
        <f t="shared" si="557"/>
        <v>UK9006011</v>
      </c>
      <c r="N1523" s="2" t="str">
        <f t="shared" si="558"/>
        <v>Lindisfarne</v>
      </c>
      <c r="O1523" s="2" t="str">
        <f t="shared" si="559"/>
        <v>SPA</v>
      </c>
      <c r="P1523" s="2" t="str">
        <f t="shared" si="560"/>
        <v>A2.3</v>
      </c>
      <c r="Q1523"/>
      <c r="R1523"/>
      <c r="S1523"/>
      <c r="T1523"/>
      <c r="U1523" s="9">
        <f t="shared" si="561"/>
        <v>0</v>
      </c>
      <c r="V1523" s="9">
        <f t="shared" si="562"/>
        <v>0</v>
      </c>
      <c r="W1523" s="9">
        <f t="shared" si="563"/>
        <v>0</v>
      </c>
      <c r="X1523" s="9">
        <f t="shared" si="564"/>
        <v>0</v>
      </c>
      <c r="Y1523" s="9">
        <f t="shared" si="565"/>
        <v>0</v>
      </c>
      <c r="Z1523" s="9">
        <f t="shared" si="566"/>
        <v>0</v>
      </c>
      <c r="AA1523" s="9">
        <f t="shared" si="567"/>
        <v>0</v>
      </c>
      <c r="AB1523" s="9">
        <f t="shared" si="568"/>
        <v>0</v>
      </c>
      <c r="AN1523" s="10" t="str">
        <f t="shared" si="553"/>
        <v/>
      </c>
      <c r="AO1523" s="10">
        <f t="shared" si="554"/>
        <v>0</v>
      </c>
      <c r="AP1523" s="9" t="str">
        <f>IFERROR(VLOOKUP($AN1523,'Introduction probability'!$A$1:$L$128,5,FALSE),"0")</f>
        <v>0</v>
      </c>
      <c r="AQ1523" s="9" t="str">
        <f>IFERROR(VLOOKUP($AN1523,'Introduction probability'!$A$1:$L$128,6,FALSE),"0")</f>
        <v>0</v>
      </c>
      <c r="AR1523" s="9" t="str">
        <f>IFERROR(VLOOKUP($AN1523,'Introduction probability'!$A$1:$L$128,7,FALSE),"0")</f>
        <v>0</v>
      </c>
      <c r="AS1523" s="9" t="str">
        <f>IFERROR(VLOOKUP($AN1523,'Introduction probability'!$A$1:$L$128,8,FALSE),"0")</f>
        <v>0</v>
      </c>
      <c r="AT1523" s="9" t="str">
        <f>IFERROR(VLOOKUP($AN1523,'Introduction probability'!$A$1:$L$128,9,FALSE),"0")</f>
        <v>0</v>
      </c>
      <c r="AU1523" s="9" t="str">
        <f>IFERROR(VLOOKUP($AN1523,'Introduction probability'!$A$1:$L$128,10,FALSE),"0")</f>
        <v>0</v>
      </c>
      <c r="AV1523" s="9" t="str">
        <f>IFERROR(VLOOKUP($AN1523,'Introduction probability'!$A$1:$L$128,11,FALSE),"0")</f>
        <v>0</v>
      </c>
      <c r="AW1523" s="9" t="str">
        <f>IFERROR(VLOOKUP($AN1523,'Introduction probability'!$A$1:$L$128,12,FALSE),"0")</f>
        <v>0</v>
      </c>
      <c r="AY1523" s="2">
        <f t="shared" si="555"/>
        <v>0</v>
      </c>
      <c r="AZ1523" s="2">
        <f t="shared" si="556"/>
        <v>0</v>
      </c>
      <c r="BA1523" s="2">
        <f t="shared" si="569"/>
        <v>0</v>
      </c>
      <c r="BB1523" s="2">
        <f t="shared" si="570"/>
        <v>0</v>
      </c>
      <c r="BC1523" s="2">
        <f t="shared" si="571"/>
        <v>0</v>
      </c>
      <c r="BD1523" s="2">
        <f t="shared" si="572"/>
        <v>0</v>
      </c>
      <c r="BE1523" s="2">
        <f t="shared" si="573"/>
        <v>0</v>
      </c>
      <c r="BF1523" s="2">
        <f t="shared" si="574"/>
        <v>0</v>
      </c>
      <c r="BG1523" s="2">
        <f t="shared" si="575"/>
        <v>0</v>
      </c>
      <c r="BH1523" s="2">
        <f t="shared" si="576"/>
        <v>0</v>
      </c>
    </row>
    <row r="1524" spans="1:60" x14ac:dyDescent="0.25">
      <c r="A1524" s="1" t="s">
        <v>383</v>
      </c>
      <c r="B1524" s="1" t="s">
        <v>384</v>
      </c>
      <c r="C1524" s="1" t="s">
        <v>341</v>
      </c>
      <c r="D1524" s="1" t="s">
        <v>578</v>
      </c>
      <c r="E1524" s="1" t="s">
        <v>391</v>
      </c>
      <c r="F1524" s="1" t="s">
        <v>392</v>
      </c>
      <c r="G1524" s="1" t="s">
        <v>144</v>
      </c>
      <c r="H1524" s="1" t="s">
        <v>17</v>
      </c>
      <c r="I1524" s="1" t="s">
        <v>465</v>
      </c>
      <c r="J1524" s="1" t="s">
        <v>56</v>
      </c>
      <c r="K1524" s="1" t="s">
        <v>16</v>
      </c>
      <c r="L1524" s="1" t="s">
        <v>19</v>
      </c>
      <c r="M1524" s="2" t="str">
        <f t="shared" si="557"/>
        <v>UK9006011</v>
      </c>
      <c r="N1524" s="2" t="str">
        <f t="shared" si="558"/>
        <v>Lindisfarne</v>
      </c>
      <c r="O1524" s="2" t="str">
        <f t="shared" si="559"/>
        <v>SPA</v>
      </c>
      <c r="P1524" s="2" t="str">
        <f t="shared" si="560"/>
        <v>A2.2</v>
      </c>
      <c r="Q1524"/>
      <c r="R1524"/>
      <c r="S1524"/>
      <c r="T1524"/>
      <c r="U1524" s="9">
        <f t="shared" si="561"/>
        <v>0</v>
      </c>
      <c r="V1524" s="9">
        <f t="shared" si="562"/>
        <v>0</v>
      </c>
      <c r="W1524" s="9">
        <f t="shared" si="563"/>
        <v>0</v>
      </c>
      <c r="X1524" s="9">
        <f t="shared" si="564"/>
        <v>0</v>
      </c>
      <c r="Y1524" s="9">
        <f t="shared" si="565"/>
        <v>0</v>
      </c>
      <c r="Z1524" s="9">
        <f t="shared" si="566"/>
        <v>0</v>
      </c>
      <c r="AA1524" s="9">
        <f t="shared" si="567"/>
        <v>0</v>
      </c>
      <c r="AB1524" s="9">
        <f t="shared" si="568"/>
        <v>0</v>
      </c>
      <c r="AN1524" s="10" t="str">
        <f t="shared" si="553"/>
        <v/>
      </c>
      <c r="AO1524" s="10">
        <f t="shared" si="554"/>
        <v>0</v>
      </c>
      <c r="AP1524" s="9" t="str">
        <f>IFERROR(VLOOKUP($AN1524,'Introduction probability'!$A$1:$L$128,5,FALSE),"0")</f>
        <v>0</v>
      </c>
      <c r="AQ1524" s="9" t="str">
        <f>IFERROR(VLOOKUP($AN1524,'Introduction probability'!$A$1:$L$128,6,FALSE),"0")</f>
        <v>0</v>
      </c>
      <c r="AR1524" s="9" t="str">
        <f>IFERROR(VLOOKUP($AN1524,'Introduction probability'!$A$1:$L$128,7,FALSE),"0")</f>
        <v>0</v>
      </c>
      <c r="AS1524" s="9" t="str">
        <f>IFERROR(VLOOKUP($AN1524,'Introduction probability'!$A$1:$L$128,8,FALSE),"0")</f>
        <v>0</v>
      </c>
      <c r="AT1524" s="9" t="str">
        <f>IFERROR(VLOOKUP($AN1524,'Introduction probability'!$A$1:$L$128,9,FALSE),"0")</f>
        <v>0</v>
      </c>
      <c r="AU1524" s="9" t="str">
        <f>IFERROR(VLOOKUP($AN1524,'Introduction probability'!$A$1:$L$128,10,FALSE),"0")</f>
        <v>0</v>
      </c>
      <c r="AV1524" s="9" t="str">
        <f>IFERROR(VLOOKUP($AN1524,'Introduction probability'!$A$1:$L$128,11,FALSE),"0")</f>
        <v>0</v>
      </c>
      <c r="AW1524" s="9" t="str">
        <f>IFERROR(VLOOKUP($AN1524,'Introduction probability'!$A$1:$L$128,12,FALSE),"0")</f>
        <v>0</v>
      </c>
      <c r="AY1524" s="2">
        <f t="shared" si="555"/>
        <v>0</v>
      </c>
      <c r="AZ1524" s="2">
        <f t="shared" si="556"/>
        <v>0</v>
      </c>
      <c r="BA1524" s="2">
        <f t="shared" si="569"/>
        <v>0</v>
      </c>
      <c r="BB1524" s="2">
        <f t="shared" si="570"/>
        <v>0</v>
      </c>
      <c r="BC1524" s="2">
        <f t="shared" si="571"/>
        <v>0</v>
      </c>
      <c r="BD1524" s="2">
        <f t="shared" si="572"/>
        <v>0</v>
      </c>
      <c r="BE1524" s="2">
        <f t="shared" si="573"/>
        <v>0</v>
      </c>
      <c r="BF1524" s="2">
        <f t="shared" si="574"/>
        <v>0</v>
      </c>
      <c r="BG1524" s="2">
        <f t="shared" si="575"/>
        <v>0</v>
      </c>
      <c r="BH1524" s="2">
        <f t="shared" si="576"/>
        <v>0</v>
      </c>
    </row>
    <row r="1525" spans="1:60" x14ac:dyDescent="0.25">
      <c r="A1525" s="1" t="s">
        <v>383</v>
      </c>
      <c r="B1525" s="1" t="s">
        <v>384</v>
      </c>
      <c r="C1525" s="1" t="s">
        <v>341</v>
      </c>
      <c r="D1525" s="1" t="s">
        <v>578</v>
      </c>
      <c r="E1525" s="1" t="s">
        <v>391</v>
      </c>
      <c r="F1525" s="1" t="s">
        <v>392</v>
      </c>
      <c r="G1525" s="1" t="s">
        <v>144</v>
      </c>
      <c r="H1525" s="1" t="s">
        <v>17</v>
      </c>
      <c r="I1525" s="1" t="s">
        <v>597</v>
      </c>
      <c r="J1525" s="1" t="s">
        <v>188</v>
      </c>
      <c r="K1525" s="1" t="s">
        <v>16</v>
      </c>
      <c r="L1525" s="1" t="s">
        <v>19</v>
      </c>
      <c r="M1525" s="2" t="str">
        <f t="shared" si="557"/>
        <v>UK9006011</v>
      </c>
      <c r="N1525" s="2" t="str">
        <f t="shared" si="558"/>
        <v>Lindisfarne</v>
      </c>
      <c r="O1525" s="2" t="str">
        <f t="shared" si="559"/>
        <v>SPA</v>
      </c>
      <c r="P1525" s="2" t="str">
        <f t="shared" si="560"/>
        <v>A2.61</v>
      </c>
      <c r="Q1525"/>
      <c r="R1525"/>
      <c r="S1525"/>
      <c r="T1525"/>
      <c r="U1525" s="9">
        <f t="shared" si="561"/>
        <v>0</v>
      </c>
      <c r="V1525" s="9">
        <f t="shared" si="562"/>
        <v>0</v>
      </c>
      <c r="W1525" s="9">
        <f t="shared" si="563"/>
        <v>0</v>
      </c>
      <c r="X1525" s="9">
        <f t="shared" si="564"/>
        <v>0</v>
      </c>
      <c r="Y1525" s="9">
        <f t="shared" si="565"/>
        <v>0</v>
      </c>
      <c r="Z1525" s="9">
        <f t="shared" si="566"/>
        <v>0</v>
      </c>
      <c r="AA1525" s="9">
        <f t="shared" si="567"/>
        <v>0</v>
      </c>
      <c r="AB1525" s="9">
        <f t="shared" si="568"/>
        <v>0</v>
      </c>
      <c r="AN1525" s="10" t="str">
        <f t="shared" si="553"/>
        <v/>
      </c>
      <c r="AO1525" s="10">
        <f t="shared" si="554"/>
        <v>0</v>
      </c>
      <c r="AP1525" s="9" t="str">
        <f>IFERROR(VLOOKUP($AN1525,'Introduction probability'!$A$1:$L$128,5,FALSE),"0")</f>
        <v>0</v>
      </c>
      <c r="AQ1525" s="9" t="str">
        <f>IFERROR(VLOOKUP($AN1525,'Introduction probability'!$A$1:$L$128,6,FALSE),"0")</f>
        <v>0</v>
      </c>
      <c r="AR1525" s="9" t="str">
        <f>IFERROR(VLOOKUP($AN1525,'Introduction probability'!$A$1:$L$128,7,FALSE),"0")</f>
        <v>0</v>
      </c>
      <c r="AS1525" s="9" t="str">
        <f>IFERROR(VLOOKUP($AN1525,'Introduction probability'!$A$1:$L$128,8,FALSE),"0")</f>
        <v>0</v>
      </c>
      <c r="AT1525" s="9" t="str">
        <f>IFERROR(VLOOKUP($AN1525,'Introduction probability'!$A$1:$L$128,9,FALSE),"0")</f>
        <v>0</v>
      </c>
      <c r="AU1525" s="9" t="str">
        <f>IFERROR(VLOOKUP($AN1525,'Introduction probability'!$A$1:$L$128,10,FALSE),"0")</f>
        <v>0</v>
      </c>
      <c r="AV1525" s="9" t="str">
        <f>IFERROR(VLOOKUP($AN1525,'Introduction probability'!$A$1:$L$128,11,FALSE),"0")</f>
        <v>0</v>
      </c>
      <c r="AW1525" s="9" t="str">
        <f>IFERROR(VLOOKUP($AN1525,'Introduction probability'!$A$1:$L$128,12,FALSE),"0")</f>
        <v>0</v>
      </c>
      <c r="AY1525" s="2">
        <f t="shared" si="555"/>
        <v>0</v>
      </c>
      <c r="AZ1525" s="2">
        <f t="shared" si="556"/>
        <v>0</v>
      </c>
      <c r="BA1525" s="2">
        <f t="shared" si="569"/>
        <v>0</v>
      </c>
      <c r="BB1525" s="2">
        <f t="shared" si="570"/>
        <v>0</v>
      </c>
      <c r="BC1525" s="2">
        <f t="shared" si="571"/>
        <v>0</v>
      </c>
      <c r="BD1525" s="2">
        <f t="shared" si="572"/>
        <v>0</v>
      </c>
      <c r="BE1525" s="2">
        <f t="shared" si="573"/>
        <v>0</v>
      </c>
      <c r="BF1525" s="2">
        <f t="shared" si="574"/>
        <v>0</v>
      </c>
      <c r="BG1525" s="2">
        <f t="shared" si="575"/>
        <v>0</v>
      </c>
      <c r="BH1525" s="2">
        <f t="shared" si="576"/>
        <v>0</v>
      </c>
    </row>
    <row r="1526" spans="1:60" x14ac:dyDescent="0.25">
      <c r="A1526" s="1" t="s">
        <v>383</v>
      </c>
      <c r="B1526" s="1" t="s">
        <v>384</v>
      </c>
      <c r="C1526" s="1" t="s">
        <v>341</v>
      </c>
      <c r="D1526" s="1" t="s">
        <v>578</v>
      </c>
      <c r="E1526" s="1" t="s">
        <v>391</v>
      </c>
      <c r="F1526" s="1" t="s">
        <v>392</v>
      </c>
      <c r="G1526" s="1" t="s">
        <v>144</v>
      </c>
      <c r="H1526" s="1" t="s">
        <v>17</v>
      </c>
      <c r="I1526" s="1" t="s">
        <v>537</v>
      </c>
      <c r="J1526" s="1" t="s">
        <v>258</v>
      </c>
      <c r="K1526" s="1" t="s">
        <v>16</v>
      </c>
      <c r="L1526" s="1" t="s">
        <v>146</v>
      </c>
      <c r="M1526" s="2" t="str">
        <f t="shared" si="557"/>
        <v>UK9006011</v>
      </c>
      <c r="N1526" s="2" t="str">
        <f t="shared" si="558"/>
        <v>Lindisfarne</v>
      </c>
      <c r="O1526" s="2" t="str">
        <f t="shared" si="559"/>
        <v>SPA</v>
      </c>
      <c r="P1526" s="2" t="str">
        <f t="shared" si="560"/>
        <v>H1420</v>
      </c>
      <c r="Q1526"/>
      <c r="R1526"/>
      <c r="S1526"/>
      <c r="T1526"/>
      <c r="U1526" s="9">
        <f t="shared" si="561"/>
        <v>0</v>
      </c>
      <c r="V1526" s="9">
        <f t="shared" si="562"/>
        <v>0</v>
      </c>
      <c r="W1526" s="9">
        <f t="shared" si="563"/>
        <v>0</v>
      </c>
      <c r="X1526" s="9">
        <f t="shared" si="564"/>
        <v>0</v>
      </c>
      <c r="Y1526" s="9">
        <f t="shared" si="565"/>
        <v>0</v>
      </c>
      <c r="Z1526" s="9">
        <f t="shared" si="566"/>
        <v>0</v>
      </c>
      <c r="AA1526" s="9">
        <f t="shared" si="567"/>
        <v>0</v>
      </c>
      <c r="AB1526" s="9">
        <f t="shared" si="568"/>
        <v>0</v>
      </c>
      <c r="AN1526" s="10" t="str">
        <f t="shared" si="553"/>
        <v/>
      </c>
      <c r="AO1526" s="10">
        <f t="shared" si="554"/>
        <v>0</v>
      </c>
      <c r="AP1526" s="9" t="str">
        <f>IFERROR(VLOOKUP($AN1526,'Introduction probability'!$A$1:$L$128,5,FALSE),"0")</f>
        <v>0</v>
      </c>
      <c r="AQ1526" s="9" t="str">
        <f>IFERROR(VLOOKUP($AN1526,'Introduction probability'!$A$1:$L$128,6,FALSE),"0")</f>
        <v>0</v>
      </c>
      <c r="AR1526" s="9" t="str">
        <f>IFERROR(VLOOKUP($AN1526,'Introduction probability'!$A$1:$L$128,7,FALSE),"0")</f>
        <v>0</v>
      </c>
      <c r="AS1526" s="9" t="str">
        <f>IFERROR(VLOOKUP($AN1526,'Introduction probability'!$A$1:$L$128,8,FALSE),"0")</f>
        <v>0</v>
      </c>
      <c r="AT1526" s="9" t="str">
        <f>IFERROR(VLOOKUP($AN1526,'Introduction probability'!$A$1:$L$128,9,FALSE),"0")</f>
        <v>0</v>
      </c>
      <c r="AU1526" s="9" t="str">
        <f>IFERROR(VLOOKUP($AN1526,'Introduction probability'!$A$1:$L$128,10,FALSE),"0")</f>
        <v>0</v>
      </c>
      <c r="AV1526" s="9" t="str">
        <f>IFERROR(VLOOKUP($AN1526,'Introduction probability'!$A$1:$L$128,11,FALSE),"0")</f>
        <v>0</v>
      </c>
      <c r="AW1526" s="9" t="str">
        <f>IFERROR(VLOOKUP($AN1526,'Introduction probability'!$A$1:$L$128,12,FALSE),"0")</f>
        <v>0</v>
      </c>
      <c r="AY1526" s="2">
        <f t="shared" si="555"/>
        <v>0</v>
      </c>
      <c r="AZ1526" s="2">
        <f t="shared" si="556"/>
        <v>0</v>
      </c>
      <c r="BA1526" s="2">
        <f t="shared" si="569"/>
        <v>0</v>
      </c>
      <c r="BB1526" s="2">
        <f t="shared" si="570"/>
        <v>0</v>
      </c>
      <c r="BC1526" s="2">
        <f t="shared" si="571"/>
        <v>0</v>
      </c>
      <c r="BD1526" s="2">
        <f t="shared" si="572"/>
        <v>0</v>
      </c>
      <c r="BE1526" s="2">
        <f t="shared" si="573"/>
        <v>0</v>
      </c>
      <c r="BF1526" s="2">
        <f t="shared" si="574"/>
        <v>0</v>
      </c>
      <c r="BG1526" s="2">
        <f t="shared" si="575"/>
        <v>0</v>
      </c>
      <c r="BH1526" s="2">
        <f t="shared" si="576"/>
        <v>0</v>
      </c>
    </row>
    <row r="1527" spans="1:60" x14ac:dyDescent="0.25">
      <c r="A1527" s="1" t="s">
        <v>383</v>
      </c>
      <c r="B1527" s="1" t="s">
        <v>384</v>
      </c>
      <c r="C1527" s="1" t="s">
        <v>341</v>
      </c>
      <c r="D1527" s="1" t="s">
        <v>578</v>
      </c>
      <c r="E1527" s="1" t="s">
        <v>391</v>
      </c>
      <c r="F1527" s="1" t="s">
        <v>392</v>
      </c>
      <c r="G1527" s="1" t="s">
        <v>144</v>
      </c>
      <c r="H1527" s="1" t="s">
        <v>17</v>
      </c>
      <c r="I1527" s="1" t="s">
        <v>543</v>
      </c>
      <c r="J1527" s="1" t="s">
        <v>148</v>
      </c>
      <c r="K1527" s="1" t="s">
        <v>16</v>
      </c>
      <c r="L1527" s="1" t="s">
        <v>146</v>
      </c>
      <c r="M1527" s="2" t="str">
        <f t="shared" si="557"/>
        <v>UK9006011</v>
      </c>
      <c r="N1527" s="2" t="str">
        <f t="shared" si="558"/>
        <v>Lindisfarne</v>
      </c>
      <c r="O1527" s="2" t="str">
        <f t="shared" si="559"/>
        <v>SPA</v>
      </c>
      <c r="P1527" s="2" t="str">
        <f t="shared" si="560"/>
        <v>H1310</v>
      </c>
      <c r="Q1527"/>
      <c r="R1527"/>
      <c r="S1527"/>
      <c r="T1527"/>
      <c r="U1527" s="9">
        <f t="shared" si="561"/>
        <v>0</v>
      </c>
      <c r="V1527" s="9">
        <f t="shared" si="562"/>
        <v>0</v>
      </c>
      <c r="W1527" s="9">
        <f t="shared" si="563"/>
        <v>0</v>
      </c>
      <c r="X1527" s="9">
        <f t="shared" si="564"/>
        <v>0</v>
      </c>
      <c r="Y1527" s="9">
        <f t="shared" si="565"/>
        <v>0</v>
      </c>
      <c r="Z1527" s="9">
        <f t="shared" si="566"/>
        <v>0</v>
      </c>
      <c r="AA1527" s="9">
        <f t="shared" si="567"/>
        <v>0</v>
      </c>
      <c r="AB1527" s="9">
        <f t="shared" si="568"/>
        <v>0</v>
      </c>
      <c r="AN1527" s="10" t="str">
        <f t="shared" si="553"/>
        <v/>
      </c>
      <c r="AO1527" s="10">
        <f t="shared" si="554"/>
        <v>0</v>
      </c>
      <c r="AP1527" s="9" t="str">
        <f>IFERROR(VLOOKUP($AN1527,'Introduction probability'!$A$1:$L$128,5,FALSE),"0")</f>
        <v>0</v>
      </c>
      <c r="AQ1527" s="9" t="str">
        <f>IFERROR(VLOOKUP($AN1527,'Introduction probability'!$A$1:$L$128,6,FALSE),"0")</f>
        <v>0</v>
      </c>
      <c r="AR1527" s="9" t="str">
        <f>IFERROR(VLOOKUP($AN1527,'Introduction probability'!$A$1:$L$128,7,FALSE),"0")</f>
        <v>0</v>
      </c>
      <c r="AS1527" s="9" t="str">
        <f>IFERROR(VLOOKUP($AN1527,'Introduction probability'!$A$1:$L$128,8,FALSE),"0")</f>
        <v>0</v>
      </c>
      <c r="AT1527" s="9" t="str">
        <f>IFERROR(VLOOKUP($AN1527,'Introduction probability'!$A$1:$L$128,9,FALSE),"0")</f>
        <v>0</v>
      </c>
      <c r="AU1527" s="9" t="str">
        <f>IFERROR(VLOOKUP($AN1527,'Introduction probability'!$A$1:$L$128,10,FALSE),"0")</f>
        <v>0</v>
      </c>
      <c r="AV1527" s="9" t="str">
        <f>IFERROR(VLOOKUP($AN1527,'Introduction probability'!$A$1:$L$128,11,FALSE),"0")</f>
        <v>0</v>
      </c>
      <c r="AW1527" s="9" t="str">
        <f>IFERROR(VLOOKUP($AN1527,'Introduction probability'!$A$1:$L$128,12,FALSE),"0")</f>
        <v>0</v>
      </c>
      <c r="AY1527" s="2">
        <f t="shared" si="555"/>
        <v>0</v>
      </c>
      <c r="AZ1527" s="2">
        <f t="shared" si="556"/>
        <v>0</v>
      </c>
      <c r="BA1527" s="2">
        <f t="shared" si="569"/>
        <v>0</v>
      </c>
      <c r="BB1527" s="2">
        <f t="shared" si="570"/>
        <v>0</v>
      </c>
      <c r="BC1527" s="2">
        <f t="shared" si="571"/>
        <v>0</v>
      </c>
      <c r="BD1527" s="2">
        <f t="shared" si="572"/>
        <v>0</v>
      </c>
      <c r="BE1527" s="2">
        <f t="shared" si="573"/>
        <v>0</v>
      </c>
      <c r="BF1527" s="2">
        <f t="shared" si="574"/>
        <v>0</v>
      </c>
      <c r="BG1527" s="2">
        <f t="shared" si="575"/>
        <v>0</v>
      </c>
      <c r="BH1527" s="2">
        <f t="shared" si="576"/>
        <v>0</v>
      </c>
    </row>
    <row r="1528" spans="1:60" x14ac:dyDescent="0.25">
      <c r="A1528" s="1" t="s">
        <v>383</v>
      </c>
      <c r="B1528" s="1" t="s">
        <v>384</v>
      </c>
      <c r="C1528" s="1" t="s">
        <v>341</v>
      </c>
      <c r="D1528" s="1" t="s">
        <v>578</v>
      </c>
      <c r="E1528" s="1" t="s">
        <v>391</v>
      </c>
      <c r="F1528" s="1" t="s">
        <v>392</v>
      </c>
      <c r="G1528" s="1" t="s">
        <v>144</v>
      </c>
      <c r="H1528" s="1" t="s">
        <v>17</v>
      </c>
      <c r="I1528" s="1" t="s">
        <v>598</v>
      </c>
      <c r="J1528" s="1" t="s">
        <v>190</v>
      </c>
      <c r="K1528" s="1" t="s">
        <v>16</v>
      </c>
      <c r="L1528" s="1" t="s">
        <v>19</v>
      </c>
      <c r="M1528" s="2" t="str">
        <f t="shared" si="557"/>
        <v>UK9006011</v>
      </c>
      <c r="N1528" s="2" t="str">
        <f t="shared" si="558"/>
        <v>Lindisfarne</v>
      </c>
      <c r="O1528" s="2" t="str">
        <f t="shared" si="559"/>
        <v>SPA</v>
      </c>
      <c r="P1528" s="2" t="str">
        <f t="shared" si="560"/>
        <v>A5.53</v>
      </c>
      <c r="Q1528"/>
      <c r="R1528"/>
      <c r="S1528"/>
      <c r="T1528"/>
      <c r="U1528" s="9">
        <f t="shared" si="561"/>
        <v>0</v>
      </c>
      <c r="V1528" s="9">
        <f t="shared" si="562"/>
        <v>0</v>
      </c>
      <c r="W1528" s="9">
        <f t="shared" si="563"/>
        <v>0</v>
      </c>
      <c r="X1528" s="9">
        <f t="shared" si="564"/>
        <v>0</v>
      </c>
      <c r="Y1528" s="9">
        <f t="shared" si="565"/>
        <v>0</v>
      </c>
      <c r="Z1528" s="9">
        <f t="shared" si="566"/>
        <v>0</v>
      </c>
      <c r="AA1528" s="9">
        <f t="shared" si="567"/>
        <v>0</v>
      </c>
      <c r="AB1528" s="9">
        <f t="shared" si="568"/>
        <v>0</v>
      </c>
      <c r="AN1528" s="10" t="str">
        <f t="shared" si="553"/>
        <v/>
      </c>
      <c r="AO1528" s="10">
        <f t="shared" si="554"/>
        <v>0</v>
      </c>
      <c r="AP1528" s="9" t="str">
        <f>IFERROR(VLOOKUP($AN1528,'Introduction probability'!$A$1:$L$128,5,FALSE),"0")</f>
        <v>0</v>
      </c>
      <c r="AQ1528" s="9" t="str">
        <f>IFERROR(VLOOKUP($AN1528,'Introduction probability'!$A$1:$L$128,6,FALSE),"0")</f>
        <v>0</v>
      </c>
      <c r="AR1528" s="9" t="str">
        <f>IFERROR(VLOOKUP($AN1528,'Introduction probability'!$A$1:$L$128,7,FALSE),"0")</f>
        <v>0</v>
      </c>
      <c r="AS1528" s="9" t="str">
        <f>IFERROR(VLOOKUP($AN1528,'Introduction probability'!$A$1:$L$128,8,FALSE),"0")</f>
        <v>0</v>
      </c>
      <c r="AT1528" s="9" t="str">
        <f>IFERROR(VLOOKUP($AN1528,'Introduction probability'!$A$1:$L$128,9,FALSE),"0")</f>
        <v>0</v>
      </c>
      <c r="AU1528" s="9" t="str">
        <f>IFERROR(VLOOKUP($AN1528,'Introduction probability'!$A$1:$L$128,10,FALSE),"0")</f>
        <v>0</v>
      </c>
      <c r="AV1528" s="9" t="str">
        <f>IFERROR(VLOOKUP($AN1528,'Introduction probability'!$A$1:$L$128,11,FALSE),"0")</f>
        <v>0</v>
      </c>
      <c r="AW1528" s="9" t="str">
        <f>IFERROR(VLOOKUP($AN1528,'Introduction probability'!$A$1:$L$128,12,FALSE),"0")</f>
        <v>0</v>
      </c>
      <c r="AY1528" s="2">
        <f t="shared" si="555"/>
        <v>0</v>
      </c>
      <c r="AZ1528" s="2">
        <f t="shared" si="556"/>
        <v>0</v>
      </c>
      <c r="BA1528" s="2">
        <f t="shared" si="569"/>
        <v>0</v>
      </c>
      <c r="BB1528" s="2">
        <f t="shared" si="570"/>
        <v>0</v>
      </c>
      <c r="BC1528" s="2">
        <f t="shared" si="571"/>
        <v>0</v>
      </c>
      <c r="BD1528" s="2">
        <f t="shared" si="572"/>
        <v>0</v>
      </c>
      <c r="BE1528" s="2">
        <f t="shared" si="573"/>
        <v>0</v>
      </c>
      <c r="BF1528" s="2">
        <f t="shared" si="574"/>
        <v>0</v>
      </c>
      <c r="BG1528" s="2">
        <f t="shared" si="575"/>
        <v>0</v>
      </c>
      <c r="BH1528" s="2">
        <f t="shared" si="576"/>
        <v>0</v>
      </c>
    </row>
    <row r="1529" spans="1:60" x14ac:dyDescent="0.25">
      <c r="A1529" s="1" t="s">
        <v>383</v>
      </c>
      <c r="B1529" s="1" t="s">
        <v>384</v>
      </c>
      <c r="C1529" s="1" t="s">
        <v>341</v>
      </c>
      <c r="D1529" s="1" t="s">
        <v>560</v>
      </c>
      <c r="E1529" s="1" t="s">
        <v>344</v>
      </c>
      <c r="F1529" s="1" t="s">
        <v>345</v>
      </c>
      <c r="G1529" s="1" t="s">
        <v>164</v>
      </c>
      <c r="H1529" s="1" t="s">
        <v>17</v>
      </c>
      <c r="I1529" s="1" t="s">
        <v>535</v>
      </c>
      <c r="J1529" s="1" t="s">
        <v>257</v>
      </c>
      <c r="K1529" s="1" t="s">
        <v>16</v>
      </c>
      <c r="L1529" s="1" t="s">
        <v>146</v>
      </c>
      <c r="M1529" s="2" t="str">
        <f t="shared" si="557"/>
        <v>UK9006011</v>
      </c>
      <c r="N1529" s="2" t="str">
        <f t="shared" si="558"/>
        <v>Lindisfarne</v>
      </c>
      <c r="O1529" s="2" t="str">
        <f t="shared" si="559"/>
        <v>SPA</v>
      </c>
      <c r="P1529" s="2" t="str">
        <f t="shared" si="560"/>
        <v>H1210</v>
      </c>
      <c r="Q1529"/>
      <c r="R1529"/>
      <c r="S1529"/>
      <c r="T1529"/>
      <c r="U1529" s="9">
        <f t="shared" si="561"/>
        <v>0</v>
      </c>
      <c r="V1529" s="9">
        <f t="shared" si="562"/>
        <v>0</v>
      </c>
      <c r="W1529" s="9">
        <f t="shared" si="563"/>
        <v>0</v>
      </c>
      <c r="X1529" s="9">
        <f t="shared" si="564"/>
        <v>0</v>
      </c>
      <c r="Y1529" s="9">
        <f t="shared" si="565"/>
        <v>0</v>
      </c>
      <c r="Z1529" s="9">
        <f t="shared" si="566"/>
        <v>0</v>
      </c>
      <c r="AA1529" s="9">
        <f t="shared" si="567"/>
        <v>0</v>
      </c>
      <c r="AB1529" s="9">
        <f t="shared" si="568"/>
        <v>0</v>
      </c>
      <c r="AN1529" s="10" t="str">
        <f t="shared" si="553"/>
        <v/>
      </c>
      <c r="AO1529" s="10">
        <f t="shared" si="554"/>
        <v>0</v>
      </c>
      <c r="AP1529" s="9" t="str">
        <f>IFERROR(VLOOKUP($AN1529,'Introduction probability'!$A$1:$L$128,5,FALSE),"0")</f>
        <v>0</v>
      </c>
      <c r="AQ1529" s="9" t="str">
        <f>IFERROR(VLOOKUP($AN1529,'Introduction probability'!$A$1:$L$128,6,FALSE),"0")</f>
        <v>0</v>
      </c>
      <c r="AR1529" s="9" t="str">
        <f>IFERROR(VLOOKUP($AN1529,'Introduction probability'!$A$1:$L$128,7,FALSE),"0")</f>
        <v>0</v>
      </c>
      <c r="AS1529" s="9" t="str">
        <f>IFERROR(VLOOKUP($AN1529,'Introduction probability'!$A$1:$L$128,8,FALSE),"0")</f>
        <v>0</v>
      </c>
      <c r="AT1529" s="9" t="str">
        <f>IFERROR(VLOOKUP($AN1529,'Introduction probability'!$A$1:$L$128,9,FALSE),"0")</f>
        <v>0</v>
      </c>
      <c r="AU1529" s="9" t="str">
        <f>IFERROR(VLOOKUP($AN1529,'Introduction probability'!$A$1:$L$128,10,FALSE),"0")</f>
        <v>0</v>
      </c>
      <c r="AV1529" s="9" t="str">
        <f>IFERROR(VLOOKUP($AN1529,'Introduction probability'!$A$1:$L$128,11,FALSE),"0")</f>
        <v>0</v>
      </c>
      <c r="AW1529" s="9" t="str">
        <f>IFERROR(VLOOKUP($AN1529,'Introduction probability'!$A$1:$L$128,12,FALSE),"0")</f>
        <v>0</v>
      </c>
      <c r="AY1529" s="2">
        <f t="shared" si="555"/>
        <v>0</v>
      </c>
      <c r="AZ1529" s="2">
        <f t="shared" si="556"/>
        <v>0</v>
      </c>
      <c r="BA1529" s="2">
        <f t="shared" si="569"/>
        <v>0</v>
      </c>
      <c r="BB1529" s="2">
        <f t="shared" si="570"/>
        <v>0</v>
      </c>
      <c r="BC1529" s="2">
        <f t="shared" si="571"/>
        <v>0</v>
      </c>
      <c r="BD1529" s="2">
        <f t="shared" si="572"/>
        <v>0</v>
      </c>
      <c r="BE1529" s="2">
        <f t="shared" si="573"/>
        <v>0</v>
      </c>
      <c r="BF1529" s="2">
        <f t="shared" si="574"/>
        <v>0</v>
      </c>
      <c r="BG1529" s="2">
        <f t="shared" si="575"/>
        <v>0</v>
      </c>
      <c r="BH1529" s="2">
        <f t="shared" si="576"/>
        <v>0</v>
      </c>
    </row>
    <row r="1530" spans="1:60" x14ac:dyDescent="0.25">
      <c r="A1530" s="1" t="s">
        <v>383</v>
      </c>
      <c r="B1530" s="1" t="s">
        <v>384</v>
      </c>
      <c r="C1530" s="1" t="s">
        <v>341</v>
      </c>
      <c r="D1530" s="1" t="s">
        <v>560</v>
      </c>
      <c r="E1530" s="1" t="s">
        <v>344</v>
      </c>
      <c r="F1530" s="1" t="s">
        <v>345</v>
      </c>
      <c r="G1530" s="1" t="s">
        <v>164</v>
      </c>
      <c r="H1530" s="1" t="s">
        <v>17</v>
      </c>
      <c r="I1530" s="1" t="s">
        <v>536</v>
      </c>
      <c r="J1530" s="1" t="s">
        <v>147</v>
      </c>
      <c r="K1530" s="1" t="s">
        <v>16</v>
      </c>
      <c r="L1530" s="1" t="s">
        <v>146</v>
      </c>
      <c r="M1530" s="2" t="str">
        <f t="shared" si="557"/>
        <v>UK9006011</v>
      </c>
      <c r="N1530" s="2" t="str">
        <f t="shared" si="558"/>
        <v>Lindisfarne</v>
      </c>
      <c r="O1530" s="2" t="str">
        <f t="shared" si="559"/>
        <v>SPA</v>
      </c>
      <c r="P1530" s="2" t="str">
        <f t="shared" si="560"/>
        <v>H1150</v>
      </c>
      <c r="Q1530"/>
      <c r="R1530"/>
      <c r="S1530"/>
      <c r="T1530"/>
      <c r="U1530" s="9">
        <f t="shared" si="561"/>
        <v>0</v>
      </c>
      <c r="V1530" s="9">
        <f t="shared" si="562"/>
        <v>0</v>
      </c>
      <c r="W1530" s="9">
        <f t="shared" si="563"/>
        <v>0</v>
      </c>
      <c r="X1530" s="9">
        <f t="shared" si="564"/>
        <v>0</v>
      </c>
      <c r="Y1530" s="9">
        <f t="shared" si="565"/>
        <v>0</v>
      </c>
      <c r="Z1530" s="9">
        <f t="shared" si="566"/>
        <v>0</v>
      </c>
      <c r="AA1530" s="9">
        <f t="shared" si="567"/>
        <v>0</v>
      </c>
      <c r="AB1530" s="9">
        <f t="shared" si="568"/>
        <v>0</v>
      </c>
      <c r="AN1530" s="10" t="str">
        <f t="shared" si="553"/>
        <v/>
      </c>
      <c r="AO1530" s="10">
        <f t="shared" si="554"/>
        <v>0</v>
      </c>
      <c r="AP1530" s="9" t="str">
        <f>IFERROR(VLOOKUP($AN1530,'Introduction probability'!$A$1:$L$128,5,FALSE),"0")</f>
        <v>0</v>
      </c>
      <c r="AQ1530" s="9" t="str">
        <f>IFERROR(VLOOKUP($AN1530,'Introduction probability'!$A$1:$L$128,6,FALSE),"0")</f>
        <v>0</v>
      </c>
      <c r="AR1530" s="9" t="str">
        <f>IFERROR(VLOOKUP($AN1530,'Introduction probability'!$A$1:$L$128,7,FALSE),"0")</f>
        <v>0</v>
      </c>
      <c r="AS1530" s="9" t="str">
        <f>IFERROR(VLOOKUP($AN1530,'Introduction probability'!$A$1:$L$128,8,FALSE),"0")</f>
        <v>0</v>
      </c>
      <c r="AT1530" s="9" t="str">
        <f>IFERROR(VLOOKUP($AN1530,'Introduction probability'!$A$1:$L$128,9,FALSE),"0")</f>
        <v>0</v>
      </c>
      <c r="AU1530" s="9" t="str">
        <f>IFERROR(VLOOKUP($AN1530,'Introduction probability'!$A$1:$L$128,10,FALSE),"0")</f>
        <v>0</v>
      </c>
      <c r="AV1530" s="9" t="str">
        <f>IFERROR(VLOOKUP($AN1530,'Introduction probability'!$A$1:$L$128,11,FALSE),"0")</f>
        <v>0</v>
      </c>
      <c r="AW1530" s="9" t="str">
        <f>IFERROR(VLOOKUP($AN1530,'Introduction probability'!$A$1:$L$128,12,FALSE),"0")</f>
        <v>0</v>
      </c>
      <c r="AY1530" s="2">
        <f t="shared" si="555"/>
        <v>0</v>
      </c>
      <c r="AZ1530" s="2">
        <f t="shared" si="556"/>
        <v>0</v>
      </c>
      <c r="BA1530" s="2">
        <f t="shared" si="569"/>
        <v>0</v>
      </c>
      <c r="BB1530" s="2">
        <f t="shared" si="570"/>
        <v>0</v>
      </c>
      <c r="BC1530" s="2">
        <f t="shared" si="571"/>
        <v>0</v>
      </c>
      <c r="BD1530" s="2">
        <f t="shared" si="572"/>
        <v>0</v>
      </c>
      <c r="BE1530" s="2">
        <f t="shared" si="573"/>
        <v>0</v>
      </c>
      <c r="BF1530" s="2">
        <f t="shared" si="574"/>
        <v>0</v>
      </c>
      <c r="BG1530" s="2">
        <f t="shared" si="575"/>
        <v>0</v>
      </c>
      <c r="BH1530" s="2">
        <f t="shared" si="576"/>
        <v>0</v>
      </c>
    </row>
    <row r="1531" spans="1:60" x14ac:dyDescent="0.25">
      <c r="A1531" s="1" t="s">
        <v>383</v>
      </c>
      <c r="B1531" s="1" t="s">
        <v>384</v>
      </c>
      <c r="C1531" s="1" t="s">
        <v>341</v>
      </c>
      <c r="D1531" s="1" t="s">
        <v>560</v>
      </c>
      <c r="E1531" s="1" t="s">
        <v>344</v>
      </c>
      <c r="F1531" s="1" t="s">
        <v>345</v>
      </c>
      <c r="G1531" s="1" t="s">
        <v>164</v>
      </c>
      <c r="H1531" s="1" t="s">
        <v>17</v>
      </c>
      <c r="I1531" s="1" t="s">
        <v>593</v>
      </c>
      <c r="J1531" s="1" t="s">
        <v>151</v>
      </c>
      <c r="K1531" s="1" t="s">
        <v>16</v>
      </c>
      <c r="L1531" s="1" t="s">
        <v>146</v>
      </c>
      <c r="M1531" s="2" t="str">
        <f t="shared" si="557"/>
        <v>UK9006011</v>
      </c>
      <c r="N1531" s="2" t="str">
        <f t="shared" si="558"/>
        <v>Lindisfarne</v>
      </c>
      <c r="O1531" s="2" t="str">
        <f t="shared" si="559"/>
        <v>SPA</v>
      </c>
      <c r="P1531" s="2" t="str">
        <f t="shared" si="560"/>
        <v>SH_3</v>
      </c>
      <c r="Q1531"/>
      <c r="R1531"/>
      <c r="S1531"/>
      <c r="T1531"/>
      <c r="U1531" s="9">
        <f t="shared" si="561"/>
        <v>0</v>
      </c>
      <c r="V1531" s="9">
        <f t="shared" si="562"/>
        <v>0</v>
      </c>
      <c r="W1531" s="9">
        <f t="shared" si="563"/>
        <v>0</v>
      </c>
      <c r="X1531" s="9">
        <f t="shared" si="564"/>
        <v>0</v>
      </c>
      <c r="Y1531" s="9">
        <f t="shared" si="565"/>
        <v>0</v>
      </c>
      <c r="Z1531" s="9">
        <f t="shared" si="566"/>
        <v>0</v>
      </c>
      <c r="AA1531" s="9">
        <f t="shared" si="567"/>
        <v>0</v>
      </c>
      <c r="AB1531" s="9">
        <f t="shared" si="568"/>
        <v>0</v>
      </c>
      <c r="AN1531" s="10" t="str">
        <f t="shared" si="553"/>
        <v/>
      </c>
      <c r="AO1531" s="10">
        <f t="shared" si="554"/>
        <v>0</v>
      </c>
      <c r="AP1531" s="9" t="str">
        <f>IFERROR(VLOOKUP($AN1531,'Introduction probability'!$A$1:$L$128,5,FALSE),"0")</f>
        <v>0</v>
      </c>
      <c r="AQ1531" s="9" t="str">
        <f>IFERROR(VLOOKUP($AN1531,'Introduction probability'!$A$1:$L$128,6,FALSE),"0")</f>
        <v>0</v>
      </c>
      <c r="AR1531" s="9" t="str">
        <f>IFERROR(VLOOKUP($AN1531,'Introduction probability'!$A$1:$L$128,7,FALSE),"0")</f>
        <v>0</v>
      </c>
      <c r="AS1531" s="9" t="str">
        <f>IFERROR(VLOOKUP($AN1531,'Introduction probability'!$A$1:$L$128,8,FALSE),"0")</f>
        <v>0</v>
      </c>
      <c r="AT1531" s="9" t="str">
        <f>IFERROR(VLOOKUP($AN1531,'Introduction probability'!$A$1:$L$128,9,FALSE),"0")</f>
        <v>0</v>
      </c>
      <c r="AU1531" s="9" t="str">
        <f>IFERROR(VLOOKUP($AN1531,'Introduction probability'!$A$1:$L$128,10,FALSE),"0")</f>
        <v>0</v>
      </c>
      <c r="AV1531" s="9" t="str">
        <f>IFERROR(VLOOKUP($AN1531,'Introduction probability'!$A$1:$L$128,11,FALSE),"0")</f>
        <v>0</v>
      </c>
      <c r="AW1531" s="9" t="str">
        <f>IFERROR(VLOOKUP($AN1531,'Introduction probability'!$A$1:$L$128,12,FALSE),"0")</f>
        <v>0</v>
      </c>
      <c r="AY1531" s="2">
        <f t="shared" si="555"/>
        <v>0</v>
      </c>
      <c r="AZ1531" s="2">
        <f t="shared" si="556"/>
        <v>0</v>
      </c>
      <c r="BA1531" s="2">
        <f t="shared" si="569"/>
        <v>0</v>
      </c>
      <c r="BB1531" s="2">
        <f t="shared" si="570"/>
        <v>0</v>
      </c>
      <c r="BC1531" s="2">
        <f t="shared" si="571"/>
        <v>0</v>
      </c>
      <c r="BD1531" s="2">
        <f t="shared" si="572"/>
        <v>0</v>
      </c>
      <c r="BE1531" s="2">
        <f t="shared" si="573"/>
        <v>0</v>
      </c>
      <c r="BF1531" s="2">
        <f t="shared" si="574"/>
        <v>0</v>
      </c>
      <c r="BG1531" s="2">
        <f t="shared" si="575"/>
        <v>0</v>
      </c>
      <c r="BH1531" s="2">
        <f t="shared" si="576"/>
        <v>0</v>
      </c>
    </row>
    <row r="1532" spans="1:60" x14ac:dyDescent="0.25">
      <c r="A1532" s="1" t="s">
        <v>383</v>
      </c>
      <c r="B1532" s="1" t="s">
        <v>384</v>
      </c>
      <c r="C1532" s="1" t="s">
        <v>341</v>
      </c>
      <c r="D1532" s="1" t="s">
        <v>579</v>
      </c>
      <c r="E1532" s="1" t="s">
        <v>393</v>
      </c>
      <c r="F1532" s="1" t="s">
        <v>394</v>
      </c>
      <c r="G1532" s="1" t="s">
        <v>144</v>
      </c>
      <c r="H1532" s="1" t="s">
        <v>17</v>
      </c>
      <c r="I1532" s="1" t="s">
        <v>590</v>
      </c>
      <c r="J1532" s="1" t="s">
        <v>18</v>
      </c>
      <c r="K1532" s="1" t="s">
        <v>16</v>
      </c>
      <c r="L1532" s="1" t="s">
        <v>19</v>
      </c>
      <c r="M1532" s="2" t="str">
        <f t="shared" si="557"/>
        <v>UK9006011</v>
      </c>
      <c r="N1532" s="2" t="str">
        <f t="shared" si="558"/>
        <v>Lindisfarne</v>
      </c>
      <c r="O1532" s="2" t="str">
        <f t="shared" si="559"/>
        <v>SPA</v>
      </c>
      <c r="P1532" s="2" t="str">
        <f t="shared" si="560"/>
        <v>A4</v>
      </c>
      <c r="Q1532"/>
      <c r="R1532"/>
      <c r="S1532"/>
      <c r="T1532"/>
      <c r="U1532" s="9">
        <f t="shared" si="561"/>
        <v>0</v>
      </c>
      <c r="V1532" s="9">
        <f t="shared" si="562"/>
        <v>0</v>
      </c>
      <c r="W1532" s="9">
        <f t="shared" si="563"/>
        <v>0</v>
      </c>
      <c r="X1532" s="9">
        <f t="shared" si="564"/>
        <v>0</v>
      </c>
      <c r="Y1532" s="9">
        <f t="shared" si="565"/>
        <v>0</v>
      </c>
      <c r="Z1532" s="9">
        <f t="shared" si="566"/>
        <v>0</v>
      </c>
      <c r="AA1532" s="9">
        <f t="shared" si="567"/>
        <v>0</v>
      </c>
      <c r="AB1532" s="9">
        <f t="shared" si="568"/>
        <v>0</v>
      </c>
      <c r="AN1532" s="10" t="str">
        <f t="shared" ref="AN1532:AN1595" si="577">CONCATENATE(R1531,S1531)</f>
        <v/>
      </c>
      <c r="AO1532" s="10">
        <f t="shared" ref="AO1532:AO1595" si="578">R1531</f>
        <v>0</v>
      </c>
      <c r="AP1532" s="9" t="str">
        <f>IFERROR(VLOOKUP($AN1532,'Introduction probability'!$A$1:$L$128,5,FALSE),"0")</f>
        <v>0</v>
      </c>
      <c r="AQ1532" s="9" t="str">
        <f>IFERROR(VLOOKUP($AN1532,'Introduction probability'!$A$1:$L$128,6,FALSE),"0")</f>
        <v>0</v>
      </c>
      <c r="AR1532" s="9" t="str">
        <f>IFERROR(VLOOKUP($AN1532,'Introduction probability'!$A$1:$L$128,7,FALSE),"0")</f>
        <v>0</v>
      </c>
      <c r="AS1532" s="9" t="str">
        <f>IFERROR(VLOOKUP($AN1532,'Introduction probability'!$A$1:$L$128,8,FALSE),"0")</f>
        <v>0</v>
      </c>
      <c r="AT1532" s="9" t="str">
        <f>IFERROR(VLOOKUP($AN1532,'Introduction probability'!$A$1:$L$128,9,FALSE),"0")</f>
        <v>0</v>
      </c>
      <c r="AU1532" s="9" t="str">
        <f>IFERROR(VLOOKUP($AN1532,'Introduction probability'!$A$1:$L$128,10,FALSE),"0")</f>
        <v>0</v>
      </c>
      <c r="AV1532" s="9" t="str">
        <f>IFERROR(VLOOKUP($AN1532,'Introduction probability'!$A$1:$L$128,11,FALSE),"0")</f>
        <v>0</v>
      </c>
      <c r="AW1532" s="9" t="str">
        <f>IFERROR(VLOOKUP($AN1532,'Introduction probability'!$A$1:$L$128,12,FALSE),"0")</f>
        <v>0</v>
      </c>
      <c r="AY1532" s="2">
        <f t="shared" ref="AY1532:AY1595" si="579">R1531</f>
        <v>0</v>
      </c>
      <c r="AZ1532" s="2">
        <f t="shared" ref="AZ1532:AZ1595" si="580">S1531</f>
        <v>0</v>
      </c>
      <c r="BA1532" s="2">
        <f t="shared" si="569"/>
        <v>0</v>
      </c>
      <c r="BB1532" s="2">
        <f t="shared" si="570"/>
        <v>0</v>
      </c>
      <c r="BC1532" s="2">
        <f t="shared" si="571"/>
        <v>0</v>
      </c>
      <c r="BD1532" s="2">
        <f t="shared" si="572"/>
        <v>0</v>
      </c>
      <c r="BE1532" s="2">
        <f t="shared" si="573"/>
        <v>0</v>
      </c>
      <c r="BF1532" s="2">
        <f t="shared" si="574"/>
        <v>0</v>
      </c>
      <c r="BG1532" s="2">
        <f t="shared" si="575"/>
        <v>0</v>
      </c>
      <c r="BH1532" s="2">
        <f t="shared" si="576"/>
        <v>0</v>
      </c>
    </row>
    <row r="1533" spans="1:60" x14ac:dyDescent="0.25">
      <c r="A1533" s="1" t="s">
        <v>383</v>
      </c>
      <c r="B1533" s="1" t="s">
        <v>384</v>
      </c>
      <c r="C1533" s="1" t="s">
        <v>341</v>
      </c>
      <c r="D1533" s="1" t="s">
        <v>579</v>
      </c>
      <c r="E1533" s="1" t="s">
        <v>393</v>
      </c>
      <c r="F1533" s="1" t="s">
        <v>394</v>
      </c>
      <c r="G1533" s="1" t="s">
        <v>144</v>
      </c>
      <c r="H1533" s="1" t="s">
        <v>17</v>
      </c>
      <c r="I1533" s="1" t="s">
        <v>591</v>
      </c>
      <c r="J1533" s="1" t="s">
        <v>20</v>
      </c>
      <c r="K1533" s="1" t="s">
        <v>16</v>
      </c>
      <c r="L1533" s="1" t="s">
        <v>19</v>
      </c>
      <c r="M1533" s="2" t="str">
        <f t="shared" si="557"/>
        <v>UK9006011</v>
      </c>
      <c r="N1533" s="2" t="str">
        <f t="shared" si="558"/>
        <v>Lindisfarne</v>
      </c>
      <c r="O1533" s="2" t="str">
        <f t="shared" si="559"/>
        <v>SPA</v>
      </c>
      <c r="P1533" s="2" t="str">
        <f t="shared" si="560"/>
        <v>A3</v>
      </c>
      <c r="Q1533"/>
      <c r="R1533"/>
      <c r="S1533"/>
      <c r="T1533"/>
      <c r="U1533" s="9">
        <f t="shared" si="561"/>
        <v>0</v>
      </c>
      <c r="V1533" s="9">
        <f t="shared" si="562"/>
        <v>0</v>
      </c>
      <c r="W1533" s="9">
        <f t="shared" si="563"/>
        <v>0</v>
      </c>
      <c r="X1533" s="9">
        <f t="shared" si="564"/>
        <v>0</v>
      </c>
      <c r="Y1533" s="9">
        <f t="shared" si="565"/>
        <v>0</v>
      </c>
      <c r="Z1533" s="9">
        <f t="shared" si="566"/>
        <v>0</v>
      </c>
      <c r="AA1533" s="9">
        <f t="shared" si="567"/>
        <v>0</v>
      </c>
      <c r="AB1533" s="9">
        <f t="shared" si="568"/>
        <v>0</v>
      </c>
      <c r="AN1533" s="10" t="str">
        <f t="shared" si="577"/>
        <v/>
      </c>
      <c r="AO1533" s="10">
        <f t="shared" si="578"/>
        <v>0</v>
      </c>
      <c r="AP1533" s="9" t="str">
        <f>IFERROR(VLOOKUP($AN1533,'Introduction probability'!$A$1:$L$128,5,FALSE),"0")</f>
        <v>0</v>
      </c>
      <c r="AQ1533" s="9" t="str">
        <f>IFERROR(VLOOKUP($AN1533,'Introduction probability'!$A$1:$L$128,6,FALSE),"0")</f>
        <v>0</v>
      </c>
      <c r="AR1533" s="9" t="str">
        <f>IFERROR(VLOOKUP($AN1533,'Introduction probability'!$A$1:$L$128,7,FALSE),"0")</f>
        <v>0</v>
      </c>
      <c r="AS1533" s="9" t="str">
        <f>IFERROR(VLOOKUP($AN1533,'Introduction probability'!$A$1:$L$128,8,FALSE),"0")</f>
        <v>0</v>
      </c>
      <c r="AT1533" s="9" t="str">
        <f>IFERROR(VLOOKUP($AN1533,'Introduction probability'!$A$1:$L$128,9,FALSE),"0")</f>
        <v>0</v>
      </c>
      <c r="AU1533" s="9" t="str">
        <f>IFERROR(VLOOKUP($AN1533,'Introduction probability'!$A$1:$L$128,10,FALSE),"0")</f>
        <v>0</v>
      </c>
      <c r="AV1533" s="9" t="str">
        <f>IFERROR(VLOOKUP($AN1533,'Introduction probability'!$A$1:$L$128,11,FALSE),"0")</f>
        <v>0</v>
      </c>
      <c r="AW1533" s="9" t="str">
        <f>IFERROR(VLOOKUP($AN1533,'Introduction probability'!$A$1:$L$128,12,FALSE),"0")</f>
        <v>0</v>
      </c>
      <c r="AY1533" s="2">
        <f t="shared" si="579"/>
        <v>0</v>
      </c>
      <c r="AZ1533" s="2">
        <f t="shared" si="580"/>
        <v>0</v>
      </c>
      <c r="BA1533" s="2">
        <f t="shared" si="569"/>
        <v>0</v>
      </c>
      <c r="BB1533" s="2">
        <f t="shared" si="570"/>
        <v>0</v>
      </c>
      <c r="BC1533" s="2">
        <f t="shared" si="571"/>
        <v>0</v>
      </c>
      <c r="BD1533" s="2">
        <f t="shared" si="572"/>
        <v>0</v>
      </c>
      <c r="BE1533" s="2">
        <f t="shared" si="573"/>
        <v>0</v>
      </c>
      <c r="BF1533" s="2">
        <f t="shared" si="574"/>
        <v>0</v>
      </c>
      <c r="BG1533" s="2">
        <f t="shared" si="575"/>
        <v>0</v>
      </c>
      <c r="BH1533" s="2">
        <f t="shared" si="576"/>
        <v>0</v>
      </c>
    </row>
    <row r="1534" spans="1:60" x14ac:dyDescent="0.25">
      <c r="A1534" s="1" t="s">
        <v>383</v>
      </c>
      <c r="B1534" s="1" t="s">
        <v>384</v>
      </c>
      <c r="C1534" s="1" t="s">
        <v>341</v>
      </c>
      <c r="D1534" s="1" t="s">
        <v>579</v>
      </c>
      <c r="E1534" s="1" t="s">
        <v>393</v>
      </c>
      <c r="F1534" s="1" t="s">
        <v>394</v>
      </c>
      <c r="G1534" s="1" t="s">
        <v>144</v>
      </c>
      <c r="H1534" s="1" t="s">
        <v>17</v>
      </c>
      <c r="I1534" s="1" t="s">
        <v>594</v>
      </c>
      <c r="J1534" s="1" t="s">
        <v>154</v>
      </c>
      <c r="K1534" s="1" t="s">
        <v>16</v>
      </c>
      <c r="L1534" s="1" t="s">
        <v>19</v>
      </c>
      <c r="M1534" s="2" t="str">
        <f t="shared" si="557"/>
        <v>UK9006011</v>
      </c>
      <c r="N1534" s="2" t="str">
        <f t="shared" si="558"/>
        <v>Lindisfarne</v>
      </c>
      <c r="O1534" s="2" t="str">
        <f t="shared" si="559"/>
        <v>SPA</v>
      </c>
      <c r="P1534" s="2" t="str">
        <f t="shared" si="560"/>
        <v>SF_SH_5</v>
      </c>
      <c r="Q1534"/>
      <c r="R1534"/>
      <c r="S1534"/>
      <c r="T1534"/>
      <c r="U1534" s="9">
        <f t="shared" si="561"/>
        <v>0</v>
      </c>
      <c r="V1534" s="9">
        <f t="shared" si="562"/>
        <v>0</v>
      </c>
      <c r="W1534" s="9">
        <f t="shared" si="563"/>
        <v>0</v>
      </c>
      <c r="X1534" s="9">
        <f t="shared" si="564"/>
        <v>0</v>
      </c>
      <c r="Y1534" s="9">
        <f t="shared" si="565"/>
        <v>0</v>
      </c>
      <c r="Z1534" s="9">
        <f t="shared" si="566"/>
        <v>0</v>
      </c>
      <c r="AA1534" s="9">
        <f t="shared" si="567"/>
        <v>0</v>
      </c>
      <c r="AB1534" s="9">
        <f t="shared" si="568"/>
        <v>0</v>
      </c>
      <c r="AN1534" s="10" t="str">
        <f t="shared" si="577"/>
        <v/>
      </c>
      <c r="AO1534" s="10">
        <f t="shared" si="578"/>
        <v>0</v>
      </c>
      <c r="AP1534" s="9" t="str">
        <f>IFERROR(VLOOKUP($AN1534,'Introduction probability'!$A$1:$L$128,5,FALSE),"0")</f>
        <v>0</v>
      </c>
      <c r="AQ1534" s="9" t="str">
        <f>IFERROR(VLOOKUP($AN1534,'Introduction probability'!$A$1:$L$128,6,FALSE),"0")</f>
        <v>0</v>
      </c>
      <c r="AR1534" s="9" t="str">
        <f>IFERROR(VLOOKUP($AN1534,'Introduction probability'!$A$1:$L$128,7,FALSE),"0")</f>
        <v>0</v>
      </c>
      <c r="AS1534" s="9" t="str">
        <f>IFERROR(VLOOKUP($AN1534,'Introduction probability'!$A$1:$L$128,8,FALSE),"0")</f>
        <v>0</v>
      </c>
      <c r="AT1534" s="9" t="str">
        <f>IFERROR(VLOOKUP($AN1534,'Introduction probability'!$A$1:$L$128,9,FALSE),"0")</f>
        <v>0</v>
      </c>
      <c r="AU1534" s="9" t="str">
        <f>IFERROR(VLOOKUP($AN1534,'Introduction probability'!$A$1:$L$128,10,FALSE),"0")</f>
        <v>0</v>
      </c>
      <c r="AV1534" s="9" t="str">
        <f>IFERROR(VLOOKUP($AN1534,'Introduction probability'!$A$1:$L$128,11,FALSE),"0")</f>
        <v>0</v>
      </c>
      <c r="AW1534" s="9" t="str">
        <f>IFERROR(VLOOKUP($AN1534,'Introduction probability'!$A$1:$L$128,12,FALSE),"0")</f>
        <v>0</v>
      </c>
      <c r="AY1534" s="2">
        <f t="shared" si="579"/>
        <v>0</v>
      </c>
      <c r="AZ1534" s="2">
        <f t="shared" si="580"/>
        <v>0</v>
      </c>
      <c r="BA1534" s="2">
        <f t="shared" si="569"/>
        <v>0</v>
      </c>
      <c r="BB1534" s="2">
        <f t="shared" si="570"/>
        <v>0</v>
      </c>
      <c r="BC1534" s="2">
        <f t="shared" si="571"/>
        <v>0</v>
      </c>
      <c r="BD1534" s="2">
        <f t="shared" si="572"/>
        <v>0</v>
      </c>
      <c r="BE1534" s="2">
        <f t="shared" si="573"/>
        <v>0</v>
      </c>
      <c r="BF1534" s="2">
        <f t="shared" si="574"/>
        <v>0</v>
      </c>
      <c r="BG1534" s="2">
        <f t="shared" si="575"/>
        <v>0</v>
      </c>
      <c r="BH1534" s="2">
        <f t="shared" si="576"/>
        <v>0</v>
      </c>
    </row>
    <row r="1535" spans="1:60" x14ac:dyDescent="0.25">
      <c r="A1535" s="1" t="s">
        <v>383</v>
      </c>
      <c r="B1535" s="1" t="s">
        <v>384</v>
      </c>
      <c r="C1535" s="1" t="s">
        <v>341</v>
      </c>
      <c r="D1535" s="1" t="s">
        <v>579</v>
      </c>
      <c r="E1535" s="1" t="s">
        <v>393</v>
      </c>
      <c r="F1535" s="1" t="s">
        <v>394</v>
      </c>
      <c r="G1535" s="1" t="s">
        <v>144</v>
      </c>
      <c r="H1535" s="1" t="s">
        <v>17</v>
      </c>
      <c r="I1535" s="1" t="s">
        <v>450</v>
      </c>
      <c r="J1535" s="1" t="s">
        <v>35</v>
      </c>
      <c r="K1535" s="1" t="s">
        <v>16</v>
      </c>
      <c r="L1535" s="1" t="s">
        <v>19</v>
      </c>
      <c r="M1535" s="2" t="str">
        <f t="shared" si="557"/>
        <v>UK9006011</v>
      </c>
      <c r="N1535" s="2" t="str">
        <f t="shared" si="558"/>
        <v>Lindisfarne</v>
      </c>
      <c r="O1535" s="2" t="str">
        <f t="shared" si="559"/>
        <v>SPA</v>
      </c>
      <c r="P1535" s="2" t="str">
        <f t="shared" si="560"/>
        <v>A2.1</v>
      </c>
      <c r="Q1535"/>
      <c r="R1535"/>
      <c r="S1535"/>
      <c r="T1535"/>
      <c r="U1535" s="9">
        <f t="shared" si="561"/>
        <v>0</v>
      </c>
      <c r="V1535" s="9">
        <f t="shared" si="562"/>
        <v>0</v>
      </c>
      <c r="W1535" s="9">
        <f t="shared" si="563"/>
        <v>0</v>
      </c>
      <c r="X1535" s="9">
        <f t="shared" si="564"/>
        <v>0</v>
      </c>
      <c r="Y1535" s="9">
        <f t="shared" si="565"/>
        <v>0</v>
      </c>
      <c r="Z1535" s="9">
        <f t="shared" si="566"/>
        <v>0</v>
      </c>
      <c r="AA1535" s="9">
        <f t="shared" si="567"/>
        <v>0</v>
      </c>
      <c r="AB1535" s="9">
        <f t="shared" si="568"/>
        <v>0</v>
      </c>
      <c r="AN1535" s="10" t="str">
        <f t="shared" si="577"/>
        <v/>
      </c>
      <c r="AO1535" s="10">
        <f t="shared" si="578"/>
        <v>0</v>
      </c>
      <c r="AP1535" s="9" t="str">
        <f>IFERROR(VLOOKUP($AN1535,'Introduction probability'!$A$1:$L$128,5,FALSE),"0")</f>
        <v>0</v>
      </c>
      <c r="AQ1535" s="9" t="str">
        <f>IFERROR(VLOOKUP($AN1535,'Introduction probability'!$A$1:$L$128,6,FALSE),"0")</f>
        <v>0</v>
      </c>
      <c r="AR1535" s="9" t="str">
        <f>IFERROR(VLOOKUP($AN1535,'Introduction probability'!$A$1:$L$128,7,FALSE),"0")</f>
        <v>0</v>
      </c>
      <c r="AS1535" s="9" t="str">
        <f>IFERROR(VLOOKUP($AN1535,'Introduction probability'!$A$1:$L$128,8,FALSE),"0")</f>
        <v>0</v>
      </c>
      <c r="AT1535" s="9" t="str">
        <f>IFERROR(VLOOKUP($AN1535,'Introduction probability'!$A$1:$L$128,9,FALSE),"0")</f>
        <v>0</v>
      </c>
      <c r="AU1535" s="9" t="str">
        <f>IFERROR(VLOOKUP($AN1535,'Introduction probability'!$A$1:$L$128,10,FALSE),"0")</f>
        <v>0</v>
      </c>
      <c r="AV1535" s="9" t="str">
        <f>IFERROR(VLOOKUP($AN1535,'Introduction probability'!$A$1:$L$128,11,FALSE),"0")</f>
        <v>0</v>
      </c>
      <c r="AW1535" s="9" t="str">
        <f>IFERROR(VLOOKUP($AN1535,'Introduction probability'!$A$1:$L$128,12,FALSE),"0")</f>
        <v>0</v>
      </c>
      <c r="AY1535" s="2">
        <f t="shared" si="579"/>
        <v>0</v>
      </c>
      <c r="AZ1535" s="2">
        <f t="shared" si="580"/>
        <v>0</v>
      </c>
      <c r="BA1535" s="2">
        <f t="shared" si="569"/>
        <v>0</v>
      </c>
      <c r="BB1535" s="2">
        <f t="shared" si="570"/>
        <v>0</v>
      </c>
      <c r="BC1535" s="2">
        <f t="shared" si="571"/>
        <v>0</v>
      </c>
      <c r="BD1535" s="2">
        <f t="shared" si="572"/>
        <v>0</v>
      </c>
      <c r="BE1535" s="2">
        <f t="shared" si="573"/>
        <v>0</v>
      </c>
      <c r="BF1535" s="2">
        <f t="shared" si="574"/>
        <v>0</v>
      </c>
      <c r="BG1535" s="2">
        <f t="shared" si="575"/>
        <v>0</v>
      </c>
      <c r="BH1535" s="2">
        <f t="shared" si="576"/>
        <v>0</v>
      </c>
    </row>
    <row r="1536" spans="1:60" x14ac:dyDescent="0.25">
      <c r="A1536" s="1" t="s">
        <v>383</v>
      </c>
      <c r="B1536" s="1" t="s">
        <v>384</v>
      </c>
      <c r="C1536" s="1" t="s">
        <v>341</v>
      </c>
      <c r="D1536" s="1" t="s">
        <v>579</v>
      </c>
      <c r="E1536" s="1" t="s">
        <v>393</v>
      </c>
      <c r="F1536" s="1" t="s">
        <v>394</v>
      </c>
      <c r="G1536" s="1" t="s">
        <v>144</v>
      </c>
      <c r="H1536" s="1" t="s">
        <v>17</v>
      </c>
      <c r="I1536" s="1" t="s">
        <v>459</v>
      </c>
      <c r="J1536" s="1" t="s">
        <v>46</v>
      </c>
      <c r="K1536" s="1" t="s">
        <v>16</v>
      </c>
      <c r="L1536" s="1" t="s">
        <v>19</v>
      </c>
      <c r="M1536" s="2" t="str">
        <f t="shared" si="557"/>
        <v>UK9006011</v>
      </c>
      <c r="N1536" s="2" t="str">
        <f t="shared" si="558"/>
        <v>Lindisfarne</v>
      </c>
      <c r="O1536" s="2" t="str">
        <f t="shared" si="559"/>
        <v>SPA</v>
      </c>
      <c r="P1536" s="2" t="str">
        <f t="shared" si="560"/>
        <v>A2.4</v>
      </c>
      <c r="Q1536"/>
      <c r="R1536"/>
      <c r="S1536"/>
      <c r="T1536"/>
      <c r="U1536" s="9">
        <f t="shared" si="561"/>
        <v>0</v>
      </c>
      <c r="V1536" s="9">
        <f t="shared" si="562"/>
        <v>0</v>
      </c>
      <c r="W1536" s="9">
        <f t="shared" si="563"/>
        <v>0</v>
      </c>
      <c r="X1536" s="9">
        <f t="shared" si="564"/>
        <v>0</v>
      </c>
      <c r="Y1536" s="9">
        <f t="shared" si="565"/>
        <v>0</v>
      </c>
      <c r="Z1536" s="9">
        <f t="shared" si="566"/>
        <v>0</v>
      </c>
      <c r="AA1536" s="9">
        <f t="shared" si="567"/>
        <v>0</v>
      </c>
      <c r="AB1536" s="9">
        <f t="shared" si="568"/>
        <v>0</v>
      </c>
      <c r="AN1536" s="10" t="str">
        <f t="shared" si="577"/>
        <v/>
      </c>
      <c r="AO1536" s="10">
        <f t="shared" si="578"/>
        <v>0</v>
      </c>
      <c r="AP1536" s="9" t="str">
        <f>IFERROR(VLOOKUP($AN1536,'Introduction probability'!$A$1:$L$128,5,FALSE),"0")</f>
        <v>0</v>
      </c>
      <c r="AQ1536" s="9" t="str">
        <f>IFERROR(VLOOKUP($AN1536,'Introduction probability'!$A$1:$L$128,6,FALSE),"0")</f>
        <v>0</v>
      </c>
      <c r="AR1536" s="9" t="str">
        <f>IFERROR(VLOOKUP($AN1536,'Introduction probability'!$A$1:$L$128,7,FALSE),"0")</f>
        <v>0</v>
      </c>
      <c r="AS1536" s="9" t="str">
        <f>IFERROR(VLOOKUP($AN1536,'Introduction probability'!$A$1:$L$128,8,FALSE),"0")</f>
        <v>0</v>
      </c>
      <c r="AT1536" s="9" t="str">
        <f>IFERROR(VLOOKUP($AN1536,'Introduction probability'!$A$1:$L$128,9,FALSE),"0")</f>
        <v>0</v>
      </c>
      <c r="AU1536" s="9" t="str">
        <f>IFERROR(VLOOKUP($AN1536,'Introduction probability'!$A$1:$L$128,10,FALSE),"0")</f>
        <v>0</v>
      </c>
      <c r="AV1536" s="9" t="str">
        <f>IFERROR(VLOOKUP($AN1536,'Introduction probability'!$A$1:$L$128,11,FALSE),"0")</f>
        <v>0</v>
      </c>
      <c r="AW1536" s="9" t="str">
        <f>IFERROR(VLOOKUP($AN1536,'Introduction probability'!$A$1:$L$128,12,FALSE),"0")</f>
        <v>0</v>
      </c>
      <c r="AY1536" s="2">
        <f t="shared" si="579"/>
        <v>0</v>
      </c>
      <c r="AZ1536" s="2">
        <f t="shared" si="580"/>
        <v>0</v>
      </c>
      <c r="BA1536" s="2">
        <f t="shared" si="569"/>
        <v>0</v>
      </c>
      <c r="BB1536" s="2">
        <f t="shared" si="570"/>
        <v>0</v>
      </c>
      <c r="BC1536" s="2">
        <f t="shared" si="571"/>
        <v>0</v>
      </c>
      <c r="BD1536" s="2">
        <f t="shared" si="572"/>
        <v>0</v>
      </c>
      <c r="BE1536" s="2">
        <f t="shared" si="573"/>
        <v>0</v>
      </c>
      <c r="BF1536" s="2">
        <f t="shared" si="574"/>
        <v>0</v>
      </c>
      <c r="BG1536" s="2">
        <f t="shared" si="575"/>
        <v>0</v>
      </c>
      <c r="BH1536" s="2">
        <f t="shared" si="576"/>
        <v>0</v>
      </c>
    </row>
    <row r="1537" spans="1:60" x14ac:dyDescent="0.25">
      <c r="A1537" s="1" t="s">
        <v>383</v>
      </c>
      <c r="B1537" s="1" t="s">
        <v>384</v>
      </c>
      <c r="C1537" s="1" t="s">
        <v>341</v>
      </c>
      <c r="D1537" s="1" t="s">
        <v>579</v>
      </c>
      <c r="E1537" s="1" t="s">
        <v>393</v>
      </c>
      <c r="F1537" s="1" t="s">
        <v>394</v>
      </c>
      <c r="G1537" s="1" t="s">
        <v>144</v>
      </c>
      <c r="H1537" s="1" t="s">
        <v>17</v>
      </c>
      <c r="I1537" s="1" t="s">
        <v>444</v>
      </c>
      <c r="J1537" s="1" t="s">
        <v>27</v>
      </c>
      <c r="K1537" s="1" t="s">
        <v>16</v>
      </c>
      <c r="L1537" s="1" t="s">
        <v>19</v>
      </c>
      <c r="M1537" s="2" t="str">
        <f t="shared" si="557"/>
        <v>UK9006011</v>
      </c>
      <c r="N1537" s="2" t="str">
        <f t="shared" si="558"/>
        <v>Lindisfarne</v>
      </c>
      <c r="O1537" s="2" t="str">
        <f t="shared" si="559"/>
        <v>SPA</v>
      </c>
      <c r="P1537" s="2" t="str">
        <f t="shared" si="560"/>
        <v>A2.3</v>
      </c>
      <c r="Q1537"/>
      <c r="R1537"/>
      <c r="S1537"/>
      <c r="T1537"/>
      <c r="U1537" s="9">
        <f t="shared" si="561"/>
        <v>0</v>
      </c>
      <c r="V1537" s="9">
        <f t="shared" si="562"/>
        <v>0</v>
      </c>
      <c r="W1537" s="9">
        <f t="shared" si="563"/>
        <v>0</v>
      </c>
      <c r="X1537" s="9">
        <f t="shared" si="564"/>
        <v>0</v>
      </c>
      <c r="Y1537" s="9">
        <f t="shared" si="565"/>
        <v>0</v>
      </c>
      <c r="Z1537" s="9">
        <f t="shared" si="566"/>
        <v>0</v>
      </c>
      <c r="AA1537" s="9">
        <f t="shared" si="567"/>
        <v>0</v>
      </c>
      <c r="AB1537" s="9">
        <f t="shared" si="568"/>
        <v>0</v>
      </c>
      <c r="AN1537" s="10" t="str">
        <f t="shared" si="577"/>
        <v/>
      </c>
      <c r="AO1537" s="10">
        <f t="shared" si="578"/>
        <v>0</v>
      </c>
      <c r="AP1537" s="9" t="str">
        <f>IFERROR(VLOOKUP($AN1537,'Introduction probability'!$A$1:$L$128,5,FALSE),"0")</f>
        <v>0</v>
      </c>
      <c r="AQ1537" s="9" t="str">
        <f>IFERROR(VLOOKUP($AN1537,'Introduction probability'!$A$1:$L$128,6,FALSE),"0")</f>
        <v>0</v>
      </c>
      <c r="AR1537" s="9" t="str">
        <f>IFERROR(VLOOKUP($AN1537,'Introduction probability'!$A$1:$L$128,7,FALSE),"0")</f>
        <v>0</v>
      </c>
      <c r="AS1537" s="9" t="str">
        <f>IFERROR(VLOOKUP($AN1537,'Introduction probability'!$A$1:$L$128,8,FALSE),"0")</f>
        <v>0</v>
      </c>
      <c r="AT1537" s="9" t="str">
        <f>IFERROR(VLOOKUP($AN1537,'Introduction probability'!$A$1:$L$128,9,FALSE),"0")</f>
        <v>0</v>
      </c>
      <c r="AU1537" s="9" t="str">
        <f>IFERROR(VLOOKUP($AN1537,'Introduction probability'!$A$1:$L$128,10,FALSE),"0")</f>
        <v>0</v>
      </c>
      <c r="AV1537" s="9" t="str">
        <f>IFERROR(VLOOKUP($AN1537,'Introduction probability'!$A$1:$L$128,11,FALSE),"0")</f>
        <v>0</v>
      </c>
      <c r="AW1537" s="9" t="str">
        <f>IFERROR(VLOOKUP($AN1537,'Introduction probability'!$A$1:$L$128,12,FALSE),"0")</f>
        <v>0</v>
      </c>
      <c r="AY1537" s="2">
        <f t="shared" si="579"/>
        <v>0</v>
      </c>
      <c r="AZ1537" s="2">
        <f t="shared" si="580"/>
        <v>0</v>
      </c>
      <c r="BA1537" s="2">
        <f t="shared" si="569"/>
        <v>0</v>
      </c>
      <c r="BB1537" s="2">
        <f t="shared" si="570"/>
        <v>0</v>
      </c>
      <c r="BC1537" s="2">
        <f t="shared" si="571"/>
        <v>0</v>
      </c>
      <c r="BD1537" s="2">
        <f t="shared" si="572"/>
        <v>0</v>
      </c>
      <c r="BE1537" s="2">
        <f t="shared" si="573"/>
        <v>0</v>
      </c>
      <c r="BF1537" s="2">
        <f t="shared" si="574"/>
        <v>0</v>
      </c>
      <c r="BG1537" s="2">
        <f t="shared" si="575"/>
        <v>0</v>
      </c>
      <c r="BH1537" s="2">
        <f t="shared" si="576"/>
        <v>0</v>
      </c>
    </row>
    <row r="1538" spans="1:60" x14ac:dyDescent="0.25">
      <c r="A1538" s="1" t="s">
        <v>383</v>
      </c>
      <c r="B1538" s="1" t="s">
        <v>384</v>
      </c>
      <c r="C1538" s="1" t="s">
        <v>341</v>
      </c>
      <c r="D1538" s="1" t="s">
        <v>579</v>
      </c>
      <c r="E1538" s="1" t="s">
        <v>393</v>
      </c>
      <c r="F1538" s="1" t="s">
        <v>394</v>
      </c>
      <c r="G1538" s="1" t="s">
        <v>144</v>
      </c>
      <c r="H1538" s="1" t="s">
        <v>17</v>
      </c>
      <c r="I1538" s="1" t="s">
        <v>595</v>
      </c>
      <c r="J1538" s="1" t="s">
        <v>155</v>
      </c>
      <c r="K1538" s="1" t="s">
        <v>16</v>
      </c>
      <c r="L1538" s="1" t="s">
        <v>19</v>
      </c>
      <c r="M1538" s="2" t="str">
        <f t="shared" si="557"/>
        <v>UK9006011</v>
      </c>
      <c r="N1538" s="2" t="str">
        <f t="shared" si="558"/>
        <v>Lindisfarne</v>
      </c>
      <c r="O1538" s="2" t="str">
        <f t="shared" si="559"/>
        <v>SPA</v>
      </c>
      <c r="P1538" s="2" t="str">
        <f t="shared" si="560"/>
        <v>A1</v>
      </c>
      <c r="Q1538"/>
      <c r="R1538"/>
      <c r="S1538"/>
      <c r="T1538"/>
      <c r="U1538" s="9">
        <f t="shared" si="561"/>
        <v>0</v>
      </c>
      <c r="V1538" s="9">
        <f t="shared" si="562"/>
        <v>0</v>
      </c>
      <c r="W1538" s="9">
        <f t="shared" si="563"/>
        <v>0</v>
      </c>
      <c r="X1538" s="9">
        <f t="shared" si="564"/>
        <v>0</v>
      </c>
      <c r="Y1538" s="9">
        <f t="shared" si="565"/>
        <v>0</v>
      </c>
      <c r="Z1538" s="9">
        <f t="shared" si="566"/>
        <v>0</v>
      </c>
      <c r="AA1538" s="9">
        <f t="shared" si="567"/>
        <v>0</v>
      </c>
      <c r="AB1538" s="9">
        <f t="shared" si="568"/>
        <v>0</v>
      </c>
      <c r="AN1538" s="10" t="str">
        <f t="shared" si="577"/>
        <v/>
      </c>
      <c r="AO1538" s="10">
        <f t="shared" si="578"/>
        <v>0</v>
      </c>
      <c r="AP1538" s="9" t="str">
        <f>IFERROR(VLOOKUP($AN1538,'Introduction probability'!$A$1:$L$128,5,FALSE),"0")</f>
        <v>0</v>
      </c>
      <c r="AQ1538" s="9" t="str">
        <f>IFERROR(VLOOKUP($AN1538,'Introduction probability'!$A$1:$L$128,6,FALSE),"0")</f>
        <v>0</v>
      </c>
      <c r="AR1538" s="9" t="str">
        <f>IFERROR(VLOOKUP($AN1538,'Introduction probability'!$A$1:$L$128,7,FALSE),"0")</f>
        <v>0</v>
      </c>
      <c r="AS1538" s="9" t="str">
        <f>IFERROR(VLOOKUP($AN1538,'Introduction probability'!$A$1:$L$128,8,FALSE),"0")</f>
        <v>0</v>
      </c>
      <c r="AT1538" s="9" t="str">
        <f>IFERROR(VLOOKUP($AN1538,'Introduction probability'!$A$1:$L$128,9,FALSE),"0")</f>
        <v>0</v>
      </c>
      <c r="AU1538" s="9" t="str">
        <f>IFERROR(VLOOKUP($AN1538,'Introduction probability'!$A$1:$L$128,10,FALSE),"0")</f>
        <v>0</v>
      </c>
      <c r="AV1538" s="9" t="str">
        <f>IFERROR(VLOOKUP($AN1538,'Introduction probability'!$A$1:$L$128,11,FALSE),"0")</f>
        <v>0</v>
      </c>
      <c r="AW1538" s="9" t="str">
        <f>IFERROR(VLOOKUP($AN1538,'Introduction probability'!$A$1:$L$128,12,FALSE),"0")</f>
        <v>0</v>
      </c>
      <c r="AY1538" s="2">
        <f t="shared" si="579"/>
        <v>0</v>
      </c>
      <c r="AZ1538" s="2">
        <f t="shared" si="580"/>
        <v>0</v>
      </c>
      <c r="BA1538" s="2">
        <f t="shared" si="569"/>
        <v>0</v>
      </c>
      <c r="BB1538" s="2">
        <f t="shared" si="570"/>
        <v>0</v>
      </c>
      <c r="BC1538" s="2">
        <f t="shared" si="571"/>
        <v>0</v>
      </c>
      <c r="BD1538" s="2">
        <f t="shared" si="572"/>
        <v>0</v>
      </c>
      <c r="BE1538" s="2">
        <f t="shared" si="573"/>
        <v>0</v>
      </c>
      <c r="BF1538" s="2">
        <f t="shared" si="574"/>
        <v>0</v>
      </c>
      <c r="BG1538" s="2">
        <f t="shared" si="575"/>
        <v>0</v>
      </c>
      <c r="BH1538" s="2">
        <f t="shared" si="576"/>
        <v>0</v>
      </c>
    </row>
    <row r="1539" spans="1:60" x14ac:dyDescent="0.25">
      <c r="A1539" s="1" t="s">
        <v>383</v>
      </c>
      <c r="B1539" s="1" t="s">
        <v>384</v>
      </c>
      <c r="C1539" s="1" t="s">
        <v>341</v>
      </c>
      <c r="D1539" s="1" t="s">
        <v>579</v>
      </c>
      <c r="E1539" s="1" t="s">
        <v>393</v>
      </c>
      <c r="F1539" s="1" t="s">
        <v>394</v>
      </c>
      <c r="G1539" s="1" t="s">
        <v>144</v>
      </c>
      <c r="H1539" s="1" t="s">
        <v>17</v>
      </c>
      <c r="I1539" s="1" t="s">
        <v>465</v>
      </c>
      <c r="J1539" s="1" t="s">
        <v>56</v>
      </c>
      <c r="K1539" s="1" t="s">
        <v>16</v>
      </c>
      <c r="L1539" s="1" t="s">
        <v>19</v>
      </c>
      <c r="M1539" s="2" t="str">
        <f t="shared" ref="M1539:M1602" si="581">A1539</f>
        <v>UK9006011</v>
      </c>
      <c r="N1539" s="2" t="str">
        <f t="shared" ref="N1539:N1602" si="582">B1539</f>
        <v>Lindisfarne</v>
      </c>
      <c r="O1539" s="2" t="str">
        <f t="shared" ref="O1539:O1602" si="583">C1539</f>
        <v>SPA</v>
      </c>
      <c r="P1539" s="2" t="str">
        <f t="shared" si="560"/>
        <v>A2.2</v>
      </c>
      <c r="Q1539"/>
      <c r="R1539"/>
      <c r="S1539"/>
      <c r="T1539"/>
      <c r="U1539" s="9">
        <f t="shared" si="561"/>
        <v>0</v>
      </c>
      <c r="V1539" s="9">
        <f t="shared" si="562"/>
        <v>0</v>
      </c>
      <c r="W1539" s="9">
        <f t="shared" si="563"/>
        <v>0</v>
      </c>
      <c r="X1539" s="9">
        <f t="shared" si="564"/>
        <v>0</v>
      </c>
      <c r="Y1539" s="9">
        <f t="shared" si="565"/>
        <v>0</v>
      </c>
      <c r="Z1539" s="9">
        <f t="shared" si="566"/>
        <v>0</v>
      </c>
      <c r="AA1539" s="9">
        <f t="shared" si="567"/>
        <v>0</v>
      </c>
      <c r="AB1539" s="9">
        <f t="shared" si="568"/>
        <v>0</v>
      </c>
      <c r="AN1539" s="10" t="str">
        <f t="shared" si="577"/>
        <v/>
      </c>
      <c r="AO1539" s="10">
        <f t="shared" si="578"/>
        <v>0</v>
      </c>
      <c r="AP1539" s="9" t="str">
        <f>IFERROR(VLOOKUP($AN1539,'Introduction probability'!$A$1:$L$128,5,FALSE),"0")</f>
        <v>0</v>
      </c>
      <c r="AQ1539" s="9" t="str">
        <f>IFERROR(VLOOKUP($AN1539,'Introduction probability'!$A$1:$L$128,6,FALSE),"0")</f>
        <v>0</v>
      </c>
      <c r="AR1539" s="9" t="str">
        <f>IFERROR(VLOOKUP($AN1539,'Introduction probability'!$A$1:$L$128,7,FALSE),"0")</f>
        <v>0</v>
      </c>
      <c r="AS1539" s="9" t="str">
        <f>IFERROR(VLOOKUP($AN1539,'Introduction probability'!$A$1:$L$128,8,FALSE),"0")</f>
        <v>0</v>
      </c>
      <c r="AT1539" s="9" t="str">
        <f>IFERROR(VLOOKUP($AN1539,'Introduction probability'!$A$1:$L$128,9,FALSE),"0")</f>
        <v>0</v>
      </c>
      <c r="AU1539" s="9" t="str">
        <f>IFERROR(VLOOKUP($AN1539,'Introduction probability'!$A$1:$L$128,10,FALSE),"0")</f>
        <v>0</v>
      </c>
      <c r="AV1539" s="9" t="str">
        <f>IFERROR(VLOOKUP($AN1539,'Introduction probability'!$A$1:$L$128,11,FALSE),"0")</f>
        <v>0</v>
      </c>
      <c r="AW1539" s="9" t="str">
        <f>IFERROR(VLOOKUP($AN1539,'Introduction probability'!$A$1:$L$128,12,FALSE),"0")</f>
        <v>0</v>
      </c>
      <c r="AY1539" s="2">
        <f t="shared" si="579"/>
        <v>0</v>
      </c>
      <c r="AZ1539" s="2">
        <f t="shared" si="580"/>
        <v>0</v>
      </c>
      <c r="BA1539" s="2">
        <f t="shared" si="569"/>
        <v>0</v>
      </c>
      <c r="BB1539" s="2">
        <f t="shared" si="570"/>
        <v>0</v>
      </c>
      <c r="BC1539" s="2">
        <f t="shared" si="571"/>
        <v>0</v>
      </c>
      <c r="BD1539" s="2">
        <f t="shared" si="572"/>
        <v>0</v>
      </c>
      <c r="BE1539" s="2">
        <f t="shared" si="573"/>
        <v>0</v>
      </c>
      <c r="BF1539" s="2">
        <f t="shared" si="574"/>
        <v>0</v>
      </c>
      <c r="BG1539" s="2">
        <f t="shared" si="575"/>
        <v>0</v>
      </c>
      <c r="BH1539" s="2">
        <f t="shared" si="576"/>
        <v>0</v>
      </c>
    </row>
    <row r="1540" spans="1:60" x14ac:dyDescent="0.25">
      <c r="A1540" s="1" t="s">
        <v>383</v>
      </c>
      <c r="B1540" s="1" t="s">
        <v>384</v>
      </c>
      <c r="C1540" s="1" t="s">
        <v>341</v>
      </c>
      <c r="D1540" s="1" t="s">
        <v>579</v>
      </c>
      <c r="E1540" s="1" t="s">
        <v>393</v>
      </c>
      <c r="F1540" s="1" t="s">
        <v>394</v>
      </c>
      <c r="G1540" s="1" t="s">
        <v>144</v>
      </c>
      <c r="H1540" s="1" t="s">
        <v>17</v>
      </c>
      <c r="I1540" s="1" t="s">
        <v>597</v>
      </c>
      <c r="J1540" s="1" t="s">
        <v>188</v>
      </c>
      <c r="K1540" s="1" t="s">
        <v>16</v>
      </c>
      <c r="L1540" s="1" t="s">
        <v>19</v>
      </c>
      <c r="M1540" s="2" t="str">
        <f t="shared" si="581"/>
        <v>UK9006011</v>
      </c>
      <c r="N1540" s="2" t="str">
        <f t="shared" si="582"/>
        <v>Lindisfarne</v>
      </c>
      <c r="O1540" s="2" t="str">
        <f t="shared" si="583"/>
        <v>SPA</v>
      </c>
      <c r="P1540" s="2" t="str">
        <f t="shared" ref="P1540:P1603" si="584">IF(I1540="",D1540,I1540)</f>
        <v>A2.61</v>
      </c>
      <c r="Q1540"/>
      <c r="R1540"/>
      <c r="S1540"/>
      <c r="T1540"/>
      <c r="U1540" s="9">
        <f t="shared" ref="U1540:U1603" si="585">IFERROR(VLOOKUP($T1540,$AD$4:$AM$65,3,FALSE),0)</f>
        <v>0</v>
      </c>
      <c r="V1540" s="9">
        <f t="shared" ref="V1540:V1603" si="586">IFERROR(VLOOKUP($T1540,$AD$4:$AM$65,4,FALSE),0)</f>
        <v>0</v>
      </c>
      <c r="W1540" s="9">
        <f t="shared" ref="W1540:W1603" si="587">IFERROR(VLOOKUP($T1540,$AD$4:$AM$65,5,FALSE),0)</f>
        <v>0</v>
      </c>
      <c r="X1540" s="9">
        <f t="shared" ref="X1540:X1603" si="588">IFERROR(VLOOKUP($T1540,$AD$4:$AM$65,6,FALSE),0)</f>
        <v>0</v>
      </c>
      <c r="Y1540" s="9">
        <f t="shared" ref="Y1540:Y1603" si="589">IFERROR(VLOOKUP($T1540,$AD$4:$AM$65,7,FALSE),0)</f>
        <v>0</v>
      </c>
      <c r="Z1540" s="9">
        <f t="shared" ref="Z1540:Z1603" si="590">IFERROR(VLOOKUP($T1540,$AD$4:$AM$65,8,FALSE),0)</f>
        <v>0</v>
      </c>
      <c r="AA1540" s="9">
        <f t="shared" ref="AA1540:AA1603" si="591">IFERROR(VLOOKUP($T1540,$AD$4:$AM$65,9,FALSE),0)</f>
        <v>0</v>
      </c>
      <c r="AB1540" s="9">
        <f t="shared" ref="AB1540:AB1603" si="592">IFERROR(VLOOKUP($T1540,$AD$4:$AM$65,10,FALSE),0)</f>
        <v>0</v>
      </c>
      <c r="AN1540" s="10" t="str">
        <f t="shared" si="577"/>
        <v/>
      </c>
      <c r="AO1540" s="10">
        <f t="shared" si="578"/>
        <v>0</v>
      </c>
      <c r="AP1540" s="9" t="str">
        <f>IFERROR(VLOOKUP($AN1540,'Introduction probability'!$A$1:$L$128,5,FALSE),"0")</f>
        <v>0</v>
      </c>
      <c r="AQ1540" s="9" t="str">
        <f>IFERROR(VLOOKUP($AN1540,'Introduction probability'!$A$1:$L$128,6,FALSE),"0")</f>
        <v>0</v>
      </c>
      <c r="AR1540" s="9" t="str">
        <f>IFERROR(VLOOKUP($AN1540,'Introduction probability'!$A$1:$L$128,7,FALSE),"0")</f>
        <v>0</v>
      </c>
      <c r="AS1540" s="9" t="str">
        <f>IFERROR(VLOOKUP($AN1540,'Introduction probability'!$A$1:$L$128,8,FALSE),"0")</f>
        <v>0</v>
      </c>
      <c r="AT1540" s="9" t="str">
        <f>IFERROR(VLOOKUP($AN1540,'Introduction probability'!$A$1:$L$128,9,FALSE),"0")</f>
        <v>0</v>
      </c>
      <c r="AU1540" s="9" t="str">
        <f>IFERROR(VLOOKUP($AN1540,'Introduction probability'!$A$1:$L$128,10,FALSE),"0")</f>
        <v>0</v>
      </c>
      <c r="AV1540" s="9" t="str">
        <f>IFERROR(VLOOKUP($AN1540,'Introduction probability'!$A$1:$L$128,11,FALSE),"0")</f>
        <v>0</v>
      </c>
      <c r="AW1540" s="9" t="str">
        <f>IFERROR(VLOOKUP($AN1540,'Introduction probability'!$A$1:$L$128,12,FALSE),"0")</f>
        <v>0</v>
      </c>
      <c r="AY1540" s="2">
        <f t="shared" si="579"/>
        <v>0</v>
      </c>
      <c r="AZ1540" s="2">
        <f t="shared" si="580"/>
        <v>0</v>
      </c>
      <c r="BA1540" s="2">
        <f t="shared" ref="BA1540:BA1603" si="593">AP1540*U1540</f>
        <v>0</v>
      </c>
      <c r="BB1540" s="2">
        <f t="shared" ref="BB1540:BB1603" si="594">AQ1540*V1540</f>
        <v>0</v>
      </c>
      <c r="BC1540" s="2">
        <f t="shared" ref="BC1540:BC1603" si="595">AR1540*W1540</f>
        <v>0</v>
      </c>
      <c r="BD1540" s="2">
        <f t="shared" ref="BD1540:BD1603" si="596">AS1540*X1540</f>
        <v>0</v>
      </c>
      <c r="BE1540" s="2">
        <f t="shared" ref="BE1540:BE1603" si="597">AT1540*Y1540</f>
        <v>0</v>
      </c>
      <c r="BF1540" s="2">
        <f t="shared" ref="BF1540:BF1603" si="598">AU1540*Z1540</f>
        <v>0</v>
      </c>
      <c r="BG1540" s="2">
        <f t="shared" ref="BG1540:BG1603" si="599">AV1540*AA1540</f>
        <v>0</v>
      </c>
      <c r="BH1540" s="2">
        <f t="shared" ref="BH1540:BH1603" si="600">AW1540*AB1540</f>
        <v>0</v>
      </c>
    </row>
    <row r="1541" spans="1:60" x14ac:dyDescent="0.25">
      <c r="A1541" s="1" t="s">
        <v>383</v>
      </c>
      <c r="B1541" s="1" t="s">
        <v>384</v>
      </c>
      <c r="C1541" s="1" t="s">
        <v>341</v>
      </c>
      <c r="D1541" s="1" t="s">
        <v>579</v>
      </c>
      <c r="E1541" s="1" t="s">
        <v>393</v>
      </c>
      <c r="F1541" s="1" t="s">
        <v>394</v>
      </c>
      <c r="G1541" s="1" t="s">
        <v>144</v>
      </c>
      <c r="H1541" s="1" t="s">
        <v>17</v>
      </c>
      <c r="I1541" s="1" t="s">
        <v>625</v>
      </c>
      <c r="J1541" s="1" t="s">
        <v>273</v>
      </c>
      <c r="K1541" s="1" t="s">
        <v>16</v>
      </c>
      <c r="L1541" s="1" t="s">
        <v>19</v>
      </c>
      <c r="M1541" s="2" t="str">
        <f t="shared" si="581"/>
        <v>UK9006011</v>
      </c>
      <c r="N1541" s="2" t="str">
        <f t="shared" si="582"/>
        <v>Lindisfarne</v>
      </c>
      <c r="O1541" s="2" t="str">
        <f t="shared" si="583"/>
        <v>SPA</v>
      </c>
      <c r="P1541" s="2" t="str">
        <f t="shared" si="584"/>
        <v>SF_SH_3</v>
      </c>
      <c r="Q1541"/>
      <c r="R1541"/>
      <c r="S1541"/>
      <c r="T1541"/>
      <c r="U1541" s="9">
        <f t="shared" si="585"/>
        <v>0</v>
      </c>
      <c r="V1541" s="9">
        <f t="shared" si="586"/>
        <v>0</v>
      </c>
      <c r="W1541" s="9">
        <f t="shared" si="587"/>
        <v>0</v>
      </c>
      <c r="X1541" s="9">
        <f t="shared" si="588"/>
        <v>0</v>
      </c>
      <c r="Y1541" s="9">
        <f t="shared" si="589"/>
        <v>0</v>
      </c>
      <c r="Z1541" s="9">
        <f t="shared" si="590"/>
        <v>0</v>
      </c>
      <c r="AA1541" s="9">
        <f t="shared" si="591"/>
        <v>0</v>
      </c>
      <c r="AB1541" s="9">
        <f t="shared" si="592"/>
        <v>0</v>
      </c>
      <c r="AN1541" s="10" t="str">
        <f t="shared" si="577"/>
        <v/>
      </c>
      <c r="AO1541" s="10">
        <f t="shared" si="578"/>
        <v>0</v>
      </c>
      <c r="AP1541" s="9" t="str">
        <f>IFERROR(VLOOKUP($AN1541,'Introduction probability'!$A$1:$L$128,5,FALSE),"0")</f>
        <v>0</v>
      </c>
      <c r="AQ1541" s="9" t="str">
        <f>IFERROR(VLOOKUP($AN1541,'Introduction probability'!$A$1:$L$128,6,FALSE),"0")</f>
        <v>0</v>
      </c>
      <c r="AR1541" s="9" t="str">
        <f>IFERROR(VLOOKUP($AN1541,'Introduction probability'!$A$1:$L$128,7,FALSE),"0")</f>
        <v>0</v>
      </c>
      <c r="AS1541" s="9" t="str">
        <f>IFERROR(VLOOKUP($AN1541,'Introduction probability'!$A$1:$L$128,8,FALSE),"0")</f>
        <v>0</v>
      </c>
      <c r="AT1541" s="9" t="str">
        <f>IFERROR(VLOOKUP($AN1541,'Introduction probability'!$A$1:$L$128,9,FALSE),"0")</f>
        <v>0</v>
      </c>
      <c r="AU1541" s="9" t="str">
        <f>IFERROR(VLOOKUP($AN1541,'Introduction probability'!$A$1:$L$128,10,FALSE),"0")</f>
        <v>0</v>
      </c>
      <c r="AV1541" s="9" t="str">
        <f>IFERROR(VLOOKUP($AN1541,'Introduction probability'!$A$1:$L$128,11,FALSE),"0")</f>
        <v>0</v>
      </c>
      <c r="AW1541" s="9" t="str">
        <f>IFERROR(VLOOKUP($AN1541,'Introduction probability'!$A$1:$L$128,12,FALSE),"0")</f>
        <v>0</v>
      </c>
      <c r="AY1541" s="2">
        <f t="shared" si="579"/>
        <v>0</v>
      </c>
      <c r="AZ1541" s="2">
        <f t="shared" si="580"/>
        <v>0</v>
      </c>
      <c r="BA1541" s="2">
        <f t="shared" si="593"/>
        <v>0</v>
      </c>
      <c r="BB1541" s="2">
        <f t="shared" si="594"/>
        <v>0</v>
      </c>
      <c r="BC1541" s="2">
        <f t="shared" si="595"/>
        <v>0</v>
      </c>
      <c r="BD1541" s="2">
        <f t="shared" si="596"/>
        <v>0</v>
      </c>
      <c r="BE1541" s="2">
        <f t="shared" si="597"/>
        <v>0</v>
      </c>
      <c r="BF1541" s="2">
        <f t="shared" si="598"/>
        <v>0</v>
      </c>
      <c r="BG1541" s="2">
        <f t="shared" si="599"/>
        <v>0</v>
      </c>
      <c r="BH1541" s="2">
        <f t="shared" si="600"/>
        <v>0</v>
      </c>
    </row>
    <row r="1542" spans="1:60" x14ac:dyDescent="0.25">
      <c r="A1542" s="1" t="s">
        <v>383</v>
      </c>
      <c r="B1542" s="1" t="s">
        <v>384</v>
      </c>
      <c r="C1542" s="1" t="s">
        <v>341</v>
      </c>
      <c r="D1542" s="1" t="s">
        <v>579</v>
      </c>
      <c r="E1542" s="1" t="s">
        <v>393</v>
      </c>
      <c r="F1542" s="1" t="s">
        <v>394</v>
      </c>
      <c r="G1542" s="1" t="s">
        <v>144</v>
      </c>
      <c r="H1542" s="1" t="s">
        <v>17</v>
      </c>
      <c r="I1542" s="1" t="s">
        <v>626</v>
      </c>
      <c r="J1542" s="1" t="s">
        <v>290</v>
      </c>
      <c r="K1542" s="1" t="s">
        <v>16</v>
      </c>
      <c r="L1542" s="1" t="s">
        <v>19</v>
      </c>
      <c r="M1542" s="2" t="str">
        <f t="shared" si="581"/>
        <v>UK9006011</v>
      </c>
      <c r="N1542" s="2" t="str">
        <f t="shared" si="582"/>
        <v>Lindisfarne</v>
      </c>
      <c r="O1542" s="2" t="str">
        <f t="shared" si="583"/>
        <v>SPA</v>
      </c>
      <c r="P1542" s="2" t="str">
        <f t="shared" si="584"/>
        <v>SF_SH_6</v>
      </c>
      <c r="Q1542"/>
      <c r="R1542"/>
      <c r="S1542"/>
      <c r="T1542"/>
      <c r="U1542" s="9">
        <f t="shared" si="585"/>
        <v>0</v>
      </c>
      <c r="V1542" s="9">
        <f t="shared" si="586"/>
        <v>0</v>
      </c>
      <c r="W1542" s="9">
        <f t="shared" si="587"/>
        <v>0</v>
      </c>
      <c r="X1542" s="9">
        <f t="shared" si="588"/>
        <v>0</v>
      </c>
      <c r="Y1542" s="9">
        <f t="shared" si="589"/>
        <v>0</v>
      </c>
      <c r="Z1542" s="9">
        <f t="shared" si="590"/>
        <v>0</v>
      </c>
      <c r="AA1542" s="9">
        <f t="shared" si="591"/>
        <v>0</v>
      </c>
      <c r="AB1542" s="9">
        <f t="shared" si="592"/>
        <v>0</v>
      </c>
      <c r="AN1542" s="10" t="str">
        <f t="shared" si="577"/>
        <v/>
      </c>
      <c r="AO1542" s="10">
        <f t="shared" si="578"/>
        <v>0</v>
      </c>
      <c r="AP1542" s="9" t="str">
        <f>IFERROR(VLOOKUP($AN1542,'Introduction probability'!$A$1:$L$128,5,FALSE),"0")</f>
        <v>0</v>
      </c>
      <c r="AQ1542" s="9" t="str">
        <f>IFERROR(VLOOKUP($AN1542,'Introduction probability'!$A$1:$L$128,6,FALSE),"0")</f>
        <v>0</v>
      </c>
      <c r="AR1542" s="9" t="str">
        <f>IFERROR(VLOOKUP($AN1542,'Introduction probability'!$A$1:$L$128,7,FALSE),"0")</f>
        <v>0</v>
      </c>
      <c r="AS1542" s="9" t="str">
        <f>IFERROR(VLOOKUP($AN1542,'Introduction probability'!$A$1:$L$128,8,FALSE),"0")</f>
        <v>0</v>
      </c>
      <c r="AT1542" s="9" t="str">
        <f>IFERROR(VLOOKUP($AN1542,'Introduction probability'!$A$1:$L$128,9,FALSE),"0")</f>
        <v>0</v>
      </c>
      <c r="AU1542" s="9" t="str">
        <f>IFERROR(VLOOKUP($AN1542,'Introduction probability'!$A$1:$L$128,10,FALSE),"0")</f>
        <v>0</v>
      </c>
      <c r="AV1542" s="9" t="str">
        <f>IFERROR(VLOOKUP($AN1542,'Introduction probability'!$A$1:$L$128,11,FALSE),"0")</f>
        <v>0</v>
      </c>
      <c r="AW1542" s="9" t="str">
        <f>IFERROR(VLOOKUP($AN1542,'Introduction probability'!$A$1:$L$128,12,FALSE),"0")</f>
        <v>0</v>
      </c>
      <c r="AY1542" s="2">
        <f t="shared" si="579"/>
        <v>0</v>
      </c>
      <c r="AZ1542" s="2">
        <f t="shared" si="580"/>
        <v>0</v>
      </c>
      <c r="BA1542" s="2">
        <f t="shared" si="593"/>
        <v>0</v>
      </c>
      <c r="BB1542" s="2">
        <f t="shared" si="594"/>
        <v>0</v>
      </c>
      <c r="BC1542" s="2">
        <f t="shared" si="595"/>
        <v>0</v>
      </c>
      <c r="BD1542" s="2">
        <f t="shared" si="596"/>
        <v>0</v>
      </c>
      <c r="BE1542" s="2">
        <f t="shared" si="597"/>
        <v>0</v>
      </c>
      <c r="BF1542" s="2">
        <f t="shared" si="598"/>
        <v>0</v>
      </c>
      <c r="BG1542" s="2">
        <f t="shared" si="599"/>
        <v>0</v>
      </c>
      <c r="BH1542" s="2">
        <f t="shared" si="600"/>
        <v>0</v>
      </c>
    </row>
    <row r="1543" spans="1:60" x14ac:dyDescent="0.25">
      <c r="A1543" s="1" t="s">
        <v>383</v>
      </c>
      <c r="B1543" s="1" t="s">
        <v>384</v>
      </c>
      <c r="C1543" s="1" t="s">
        <v>341</v>
      </c>
      <c r="D1543" s="1" t="s">
        <v>579</v>
      </c>
      <c r="E1543" s="1" t="s">
        <v>393</v>
      </c>
      <c r="F1543" s="1" t="s">
        <v>394</v>
      </c>
      <c r="G1543" s="1" t="s">
        <v>144</v>
      </c>
      <c r="H1543" s="1" t="s">
        <v>17</v>
      </c>
      <c r="I1543" s="1" t="s">
        <v>472</v>
      </c>
      <c r="J1543" s="1" t="s">
        <v>65</v>
      </c>
      <c r="K1543" s="1" t="s">
        <v>16</v>
      </c>
      <c r="L1543" s="1" t="s">
        <v>19</v>
      </c>
      <c r="M1543" s="2" t="str">
        <f t="shared" si="581"/>
        <v>UK9006011</v>
      </c>
      <c r="N1543" s="2" t="str">
        <f t="shared" si="582"/>
        <v>Lindisfarne</v>
      </c>
      <c r="O1543" s="2" t="str">
        <f t="shared" si="583"/>
        <v>SPA</v>
      </c>
      <c r="P1543" s="2" t="str">
        <f t="shared" si="584"/>
        <v>A5.1</v>
      </c>
      <c r="Q1543"/>
      <c r="R1543"/>
      <c r="S1543"/>
      <c r="T1543"/>
      <c r="U1543" s="9">
        <f t="shared" si="585"/>
        <v>0</v>
      </c>
      <c r="V1543" s="9">
        <f t="shared" si="586"/>
        <v>0</v>
      </c>
      <c r="W1543" s="9">
        <f t="shared" si="587"/>
        <v>0</v>
      </c>
      <c r="X1543" s="9">
        <f t="shared" si="588"/>
        <v>0</v>
      </c>
      <c r="Y1543" s="9">
        <f t="shared" si="589"/>
        <v>0</v>
      </c>
      <c r="Z1543" s="9">
        <f t="shared" si="590"/>
        <v>0</v>
      </c>
      <c r="AA1543" s="9">
        <f t="shared" si="591"/>
        <v>0</v>
      </c>
      <c r="AB1543" s="9">
        <f t="shared" si="592"/>
        <v>0</v>
      </c>
      <c r="AN1543" s="10" t="str">
        <f t="shared" si="577"/>
        <v/>
      </c>
      <c r="AO1543" s="10">
        <f t="shared" si="578"/>
        <v>0</v>
      </c>
      <c r="AP1543" s="9" t="str">
        <f>IFERROR(VLOOKUP($AN1543,'Introduction probability'!$A$1:$L$128,5,FALSE),"0")</f>
        <v>0</v>
      </c>
      <c r="AQ1543" s="9" t="str">
        <f>IFERROR(VLOOKUP($AN1543,'Introduction probability'!$A$1:$L$128,6,FALSE),"0")</f>
        <v>0</v>
      </c>
      <c r="AR1543" s="9" t="str">
        <f>IFERROR(VLOOKUP($AN1543,'Introduction probability'!$A$1:$L$128,7,FALSE),"0")</f>
        <v>0</v>
      </c>
      <c r="AS1543" s="9" t="str">
        <f>IFERROR(VLOOKUP($AN1543,'Introduction probability'!$A$1:$L$128,8,FALSE),"0")</f>
        <v>0</v>
      </c>
      <c r="AT1543" s="9" t="str">
        <f>IFERROR(VLOOKUP($AN1543,'Introduction probability'!$A$1:$L$128,9,FALSE),"0")</f>
        <v>0</v>
      </c>
      <c r="AU1543" s="9" t="str">
        <f>IFERROR(VLOOKUP($AN1543,'Introduction probability'!$A$1:$L$128,10,FALSE),"0")</f>
        <v>0</v>
      </c>
      <c r="AV1543" s="9" t="str">
        <f>IFERROR(VLOOKUP($AN1543,'Introduction probability'!$A$1:$L$128,11,FALSE),"0")</f>
        <v>0</v>
      </c>
      <c r="AW1543" s="9" t="str">
        <f>IFERROR(VLOOKUP($AN1543,'Introduction probability'!$A$1:$L$128,12,FALSE),"0")</f>
        <v>0</v>
      </c>
      <c r="AY1543" s="2">
        <f t="shared" si="579"/>
        <v>0</v>
      </c>
      <c r="AZ1543" s="2">
        <f t="shared" si="580"/>
        <v>0</v>
      </c>
      <c r="BA1543" s="2">
        <f t="shared" si="593"/>
        <v>0</v>
      </c>
      <c r="BB1543" s="2">
        <f t="shared" si="594"/>
        <v>0</v>
      </c>
      <c r="BC1543" s="2">
        <f t="shared" si="595"/>
        <v>0</v>
      </c>
      <c r="BD1543" s="2">
        <f t="shared" si="596"/>
        <v>0</v>
      </c>
      <c r="BE1543" s="2">
        <f t="shared" si="597"/>
        <v>0</v>
      </c>
      <c r="BF1543" s="2">
        <f t="shared" si="598"/>
        <v>0</v>
      </c>
      <c r="BG1543" s="2">
        <f t="shared" si="599"/>
        <v>0</v>
      </c>
      <c r="BH1543" s="2">
        <f t="shared" si="600"/>
        <v>0</v>
      </c>
    </row>
    <row r="1544" spans="1:60" x14ac:dyDescent="0.25">
      <c r="A1544" s="1" t="s">
        <v>383</v>
      </c>
      <c r="B1544" s="1" t="s">
        <v>384</v>
      </c>
      <c r="C1544" s="1" t="s">
        <v>341</v>
      </c>
      <c r="D1544" s="1" t="s">
        <v>579</v>
      </c>
      <c r="E1544" s="1" t="s">
        <v>393</v>
      </c>
      <c r="F1544" s="1" t="s">
        <v>394</v>
      </c>
      <c r="G1544" s="1" t="s">
        <v>144</v>
      </c>
      <c r="H1544" s="1" t="s">
        <v>17</v>
      </c>
      <c r="I1544" s="1" t="s">
        <v>455</v>
      </c>
      <c r="J1544" s="1" t="s">
        <v>40</v>
      </c>
      <c r="K1544" s="1" t="s">
        <v>16</v>
      </c>
      <c r="L1544" s="1" t="s">
        <v>19</v>
      </c>
      <c r="M1544" s="2" t="str">
        <f t="shared" si="581"/>
        <v>UK9006011</v>
      </c>
      <c r="N1544" s="2" t="str">
        <f t="shared" si="582"/>
        <v>Lindisfarne</v>
      </c>
      <c r="O1544" s="2" t="str">
        <f t="shared" si="583"/>
        <v>SPA</v>
      </c>
      <c r="P1544" s="2" t="str">
        <f t="shared" si="584"/>
        <v>A5.4</v>
      </c>
      <c r="Q1544"/>
      <c r="R1544"/>
      <c r="S1544"/>
      <c r="T1544"/>
      <c r="U1544" s="9">
        <f t="shared" si="585"/>
        <v>0</v>
      </c>
      <c r="V1544" s="9">
        <f t="shared" si="586"/>
        <v>0</v>
      </c>
      <c r="W1544" s="9">
        <f t="shared" si="587"/>
        <v>0</v>
      </c>
      <c r="X1544" s="9">
        <f t="shared" si="588"/>
        <v>0</v>
      </c>
      <c r="Y1544" s="9">
        <f t="shared" si="589"/>
        <v>0</v>
      </c>
      <c r="Z1544" s="9">
        <f t="shared" si="590"/>
        <v>0</v>
      </c>
      <c r="AA1544" s="9">
        <f t="shared" si="591"/>
        <v>0</v>
      </c>
      <c r="AB1544" s="9">
        <f t="shared" si="592"/>
        <v>0</v>
      </c>
      <c r="AN1544" s="10" t="str">
        <f t="shared" si="577"/>
        <v/>
      </c>
      <c r="AO1544" s="10">
        <f t="shared" si="578"/>
        <v>0</v>
      </c>
      <c r="AP1544" s="9" t="str">
        <f>IFERROR(VLOOKUP($AN1544,'Introduction probability'!$A$1:$L$128,5,FALSE),"0")</f>
        <v>0</v>
      </c>
      <c r="AQ1544" s="9" t="str">
        <f>IFERROR(VLOOKUP($AN1544,'Introduction probability'!$A$1:$L$128,6,FALSE),"0")</f>
        <v>0</v>
      </c>
      <c r="AR1544" s="9" t="str">
        <f>IFERROR(VLOOKUP($AN1544,'Introduction probability'!$A$1:$L$128,7,FALSE),"0")</f>
        <v>0</v>
      </c>
      <c r="AS1544" s="9" t="str">
        <f>IFERROR(VLOOKUP($AN1544,'Introduction probability'!$A$1:$L$128,8,FALSE),"0")</f>
        <v>0</v>
      </c>
      <c r="AT1544" s="9" t="str">
        <f>IFERROR(VLOOKUP($AN1544,'Introduction probability'!$A$1:$L$128,9,FALSE),"0")</f>
        <v>0</v>
      </c>
      <c r="AU1544" s="9" t="str">
        <f>IFERROR(VLOOKUP($AN1544,'Introduction probability'!$A$1:$L$128,10,FALSE),"0")</f>
        <v>0</v>
      </c>
      <c r="AV1544" s="9" t="str">
        <f>IFERROR(VLOOKUP($AN1544,'Introduction probability'!$A$1:$L$128,11,FALSE),"0")</f>
        <v>0</v>
      </c>
      <c r="AW1544" s="9" t="str">
        <f>IFERROR(VLOOKUP($AN1544,'Introduction probability'!$A$1:$L$128,12,FALSE),"0")</f>
        <v>0</v>
      </c>
      <c r="AY1544" s="2">
        <f t="shared" si="579"/>
        <v>0</v>
      </c>
      <c r="AZ1544" s="2">
        <f t="shared" si="580"/>
        <v>0</v>
      </c>
      <c r="BA1544" s="2">
        <f t="shared" si="593"/>
        <v>0</v>
      </c>
      <c r="BB1544" s="2">
        <f t="shared" si="594"/>
        <v>0</v>
      </c>
      <c r="BC1544" s="2">
        <f t="shared" si="595"/>
        <v>0</v>
      </c>
      <c r="BD1544" s="2">
        <f t="shared" si="596"/>
        <v>0</v>
      </c>
      <c r="BE1544" s="2">
        <f t="shared" si="597"/>
        <v>0</v>
      </c>
      <c r="BF1544" s="2">
        <f t="shared" si="598"/>
        <v>0</v>
      </c>
      <c r="BG1544" s="2">
        <f t="shared" si="599"/>
        <v>0</v>
      </c>
      <c r="BH1544" s="2">
        <f t="shared" si="600"/>
        <v>0</v>
      </c>
    </row>
    <row r="1545" spans="1:60" x14ac:dyDescent="0.25">
      <c r="A1545" s="1" t="s">
        <v>383</v>
      </c>
      <c r="B1545" s="1" t="s">
        <v>384</v>
      </c>
      <c r="C1545" s="1" t="s">
        <v>341</v>
      </c>
      <c r="D1545" s="1" t="s">
        <v>579</v>
      </c>
      <c r="E1545" s="1" t="s">
        <v>393</v>
      </c>
      <c r="F1545" s="1" t="s">
        <v>394</v>
      </c>
      <c r="G1545" s="1" t="s">
        <v>144</v>
      </c>
      <c r="H1545" s="1" t="s">
        <v>17</v>
      </c>
      <c r="I1545" s="1" t="s">
        <v>456</v>
      </c>
      <c r="J1545" s="1" t="s">
        <v>41</v>
      </c>
      <c r="K1545" s="1" t="s">
        <v>16</v>
      </c>
      <c r="L1545" s="1" t="s">
        <v>19</v>
      </c>
      <c r="M1545" s="2" t="str">
        <f t="shared" si="581"/>
        <v>UK9006011</v>
      </c>
      <c r="N1545" s="2" t="str">
        <f t="shared" si="582"/>
        <v>Lindisfarne</v>
      </c>
      <c r="O1545" s="2" t="str">
        <f t="shared" si="583"/>
        <v>SPA</v>
      </c>
      <c r="P1545" s="2" t="str">
        <f t="shared" si="584"/>
        <v>A5.3</v>
      </c>
      <c r="Q1545"/>
      <c r="R1545"/>
      <c r="S1545"/>
      <c r="T1545"/>
      <c r="U1545" s="9">
        <f t="shared" si="585"/>
        <v>0</v>
      </c>
      <c r="V1545" s="9">
        <f t="shared" si="586"/>
        <v>0</v>
      </c>
      <c r="W1545" s="9">
        <f t="shared" si="587"/>
        <v>0</v>
      </c>
      <c r="X1545" s="9">
        <f t="shared" si="588"/>
        <v>0</v>
      </c>
      <c r="Y1545" s="9">
        <f t="shared" si="589"/>
        <v>0</v>
      </c>
      <c r="Z1545" s="9">
        <f t="shared" si="590"/>
        <v>0</v>
      </c>
      <c r="AA1545" s="9">
        <f t="shared" si="591"/>
        <v>0</v>
      </c>
      <c r="AB1545" s="9">
        <f t="shared" si="592"/>
        <v>0</v>
      </c>
      <c r="AN1545" s="10" t="str">
        <f t="shared" si="577"/>
        <v/>
      </c>
      <c r="AO1545" s="10">
        <f t="shared" si="578"/>
        <v>0</v>
      </c>
      <c r="AP1545" s="9" t="str">
        <f>IFERROR(VLOOKUP($AN1545,'Introduction probability'!$A$1:$L$128,5,FALSE),"0")</f>
        <v>0</v>
      </c>
      <c r="AQ1545" s="9" t="str">
        <f>IFERROR(VLOOKUP($AN1545,'Introduction probability'!$A$1:$L$128,6,FALSE),"0")</f>
        <v>0</v>
      </c>
      <c r="AR1545" s="9" t="str">
        <f>IFERROR(VLOOKUP($AN1545,'Introduction probability'!$A$1:$L$128,7,FALSE),"0")</f>
        <v>0</v>
      </c>
      <c r="AS1545" s="9" t="str">
        <f>IFERROR(VLOOKUP($AN1545,'Introduction probability'!$A$1:$L$128,8,FALSE),"0")</f>
        <v>0</v>
      </c>
      <c r="AT1545" s="9" t="str">
        <f>IFERROR(VLOOKUP($AN1545,'Introduction probability'!$A$1:$L$128,9,FALSE),"0")</f>
        <v>0</v>
      </c>
      <c r="AU1545" s="9" t="str">
        <f>IFERROR(VLOOKUP($AN1545,'Introduction probability'!$A$1:$L$128,10,FALSE),"0")</f>
        <v>0</v>
      </c>
      <c r="AV1545" s="9" t="str">
        <f>IFERROR(VLOOKUP($AN1545,'Introduction probability'!$A$1:$L$128,11,FALSE),"0")</f>
        <v>0</v>
      </c>
      <c r="AW1545" s="9" t="str">
        <f>IFERROR(VLOOKUP($AN1545,'Introduction probability'!$A$1:$L$128,12,FALSE),"0")</f>
        <v>0</v>
      </c>
      <c r="AY1545" s="2">
        <f t="shared" si="579"/>
        <v>0</v>
      </c>
      <c r="AZ1545" s="2">
        <f t="shared" si="580"/>
        <v>0</v>
      </c>
      <c r="BA1545" s="2">
        <f t="shared" si="593"/>
        <v>0</v>
      </c>
      <c r="BB1545" s="2">
        <f t="shared" si="594"/>
        <v>0</v>
      </c>
      <c r="BC1545" s="2">
        <f t="shared" si="595"/>
        <v>0</v>
      </c>
      <c r="BD1545" s="2">
        <f t="shared" si="596"/>
        <v>0</v>
      </c>
      <c r="BE1545" s="2">
        <f t="shared" si="597"/>
        <v>0</v>
      </c>
      <c r="BF1545" s="2">
        <f t="shared" si="598"/>
        <v>0</v>
      </c>
      <c r="BG1545" s="2">
        <f t="shared" si="599"/>
        <v>0</v>
      </c>
      <c r="BH1545" s="2">
        <f t="shared" si="600"/>
        <v>0</v>
      </c>
    </row>
    <row r="1546" spans="1:60" x14ac:dyDescent="0.25">
      <c r="A1546" s="1" t="s">
        <v>383</v>
      </c>
      <c r="B1546" s="1" t="s">
        <v>384</v>
      </c>
      <c r="C1546" s="1" t="s">
        <v>341</v>
      </c>
      <c r="D1546" s="1" t="s">
        <v>579</v>
      </c>
      <c r="E1546" s="1" t="s">
        <v>393</v>
      </c>
      <c r="F1546" s="1" t="s">
        <v>394</v>
      </c>
      <c r="G1546" s="1" t="s">
        <v>144</v>
      </c>
      <c r="H1546" s="1" t="s">
        <v>17</v>
      </c>
      <c r="I1546" s="1" t="s">
        <v>457</v>
      </c>
      <c r="J1546" s="1" t="s">
        <v>42</v>
      </c>
      <c r="K1546" s="1" t="s">
        <v>16</v>
      </c>
      <c r="L1546" s="1" t="s">
        <v>19</v>
      </c>
      <c r="M1546" s="2" t="str">
        <f t="shared" si="581"/>
        <v>UK9006011</v>
      </c>
      <c r="N1546" s="2" t="str">
        <f t="shared" si="582"/>
        <v>Lindisfarne</v>
      </c>
      <c r="O1546" s="2" t="str">
        <f t="shared" si="583"/>
        <v>SPA</v>
      </c>
      <c r="P1546" s="2" t="str">
        <f t="shared" si="584"/>
        <v>A5.2</v>
      </c>
      <c r="Q1546"/>
      <c r="R1546"/>
      <c r="S1546"/>
      <c r="T1546"/>
      <c r="U1546" s="9">
        <f t="shared" si="585"/>
        <v>0</v>
      </c>
      <c r="V1546" s="9">
        <f t="shared" si="586"/>
        <v>0</v>
      </c>
      <c r="W1546" s="9">
        <f t="shared" si="587"/>
        <v>0</v>
      </c>
      <c r="X1546" s="9">
        <f t="shared" si="588"/>
        <v>0</v>
      </c>
      <c r="Y1546" s="9">
        <f t="shared" si="589"/>
        <v>0</v>
      </c>
      <c r="Z1546" s="9">
        <f t="shared" si="590"/>
        <v>0</v>
      </c>
      <c r="AA1546" s="9">
        <f t="shared" si="591"/>
        <v>0</v>
      </c>
      <c r="AB1546" s="9">
        <f t="shared" si="592"/>
        <v>0</v>
      </c>
      <c r="AN1546" s="10" t="str">
        <f t="shared" si="577"/>
        <v/>
      </c>
      <c r="AO1546" s="10">
        <f t="shared" si="578"/>
        <v>0</v>
      </c>
      <c r="AP1546" s="9" t="str">
        <f>IFERROR(VLOOKUP($AN1546,'Introduction probability'!$A$1:$L$128,5,FALSE),"0")</f>
        <v>0</v>
      </c>
      <c r="AQ1546" s="9" t="str">
        <f>IFERROR(VLOOKUP($AN1546,'Introduction probability'!$A$1:$L$128,6,FALSE),"0")</f>
        <v>0</v>
      </c>
      <c r="AR1546" s="9" t="str">
        <f>IFERROR(VLOOKUP($AN1546,'Introduction probability'!$A$1:$L$128,7,FALSE),"0")</f>
        <v>0</v>
      </c>
      <c r="AS1546" s="9" t="str">
        <f>IFERROR(VLOOKUP($AN1546,'Introduction probability'!$A$1:$L$128,8,FALSE),"0")</f>
        <v>0</v>
      </c>
      <c r="AT1546" s="9" t="str">
        <f>IFERROR(VLOOKUP($AN1546,'Introduction probability'!$A$1:$L$128,9,FALSE),"0")</f>
        <v>0</v>
      </c>
      <c r="AU1546" s="9" t="str">
        <f>IFERROR(VLOOKUP($AN1546,'Introduction probability'!$A$1:$L$128,10,FALSE),"0")</f>
        <v>0</v>
      </c>
      <c r="AV1546" s="9" t="str">
        <f>IFERROR(VLOOKUP($AN1546,'Introduction probability'!$A$1:$L$128,11,FALSE),"0")</f>
        <v>0</v>
      </c>
      <c r="AW1546" s="9" t="str">
        <f>IFERROR(VLOOKUP($AN1546,'Introduction probability'!$A$1:$L$128,12,FALSE),"0")</f>
        <v>0</v>
      </c>
      <c r="AY1546" s="2">
        <f t="shared" si="579"/>
        <v>0</v>
      </c>
      <c r="AZ1546" s="2">
        <f t="shared" si="580"/>
        <v>0</v>
      </c>
      <c r="BA1546" s="2">
        <f t="shared" si="593"/>
        <v>0</v>
      </c>
      <c r="BB1546" s="2">
        <f t="shared" si="594"/>
        <v>0</v>
      </c>
      <c r="BC1546" s="2">
        <f t="shared" si="595"/>
        <v>0</v>
      </c>
      <c r="BD1546" s="2">
        <f t="shared" si="596"/>
        <v>0</v>
      </c>
      <c r="BE1546" s="2">
        <f t="shared" si="597"/>
        <v>0</v>
      </c>
      <c r="BF1546" s="2">
        <f t="shared" si="598"/>
        <v>0</v>
      </c>
      <c r="BG1546" s="2">
        <f t="shared" si="599"/>
        <v>0</v>
      </c>
      <c r="BH1546" s="2">
        <f t="shared" si="600"/>
        <v>0</v>
      </c>
    </row>
    <row r="1547" spans="1:60" x14ac:dyDescent="0.25">
      <c r="A1547" s="1" t="s">
        <v>383</v>
      </c>
      <c r="B1547" s="1" t="s">
        <v>384</v>
      </c>
      <c r="C1547" s="1" t="s">
        <v>341</v>
      </c>
      <c r="D1547" s="1" t="s">
        <v>579</v>
      </c>
      <c r="E1547" s="1" t="s">
        <v>393</v>
      </c>
      <c r="F1547" s="1" t="s">
        <v>394</v>
      </c>
      <c r="G1547" s="1" t="s">
        <v>144</v>
      </c>
      <c r="H1547" s="1" t="s">
        <v>17</v>
      </c>
      <c r="I1547" s="1" t="s">
        <v>598</v>
      </c>
      <c r="J1547" s="1" t="s">
        <v>190</v>
      </c>
      <c r="K1547" s="1" t="s">
        <v>16</v>
      </c>
      <c r="L1547" s="1" t="s">
        <v>19</v>
      </c>
      <c r="M1547" s="2" t="str">
        <f t="shared" si="581"/>
        <v>UK9006011</v>
      </c>
      <c r="N1547" s="2" t="str">
        <f t="shared" si="582"/>
        <v>Lindisfarne</v>
      </c>
      <c r="O1547" s="2" t="str">
        <f t="shared" si="583"/>
        <v>SPA</v>
      </c>
      <c r="P1547" s="2" t="str">
        <f t="shared" si="584"/>
        <v>A5.53</v>
      </c>
      <c r="Q1547"/>
      <c r="R1547"/>
      <c r="S1547"/>
      <c r="T1547"/>
      <c r="U1547" s="9">
        <f t="shared" si="585"/>
        <v>0</v>
      </c>
      <c r="V1547" s="9">
        <f t="shared" si="586"/>
        <v>0</v>
      </c>
      <c r="W1547" s="9">
        <f t="shared" si="587"/>
        <v>0</v>
      </c>
      <c r="X1547" s="9">
        <f t="shared" si="588"/>
        <v>0</v>
      </c>
      <c r="Y1547" s="9">
        <f t="shared" si="589"/>
        <v>0</v>
      </c>
      <c r="Z1547" s="9">
        <f t="shared" si="590"/>
        <v>0</v>
      </c>
      <c r="AA1547" s="9">
        <f t="shared" si="591"/>
        <v>0</v>
      </c>
      <c r="AB1547" s="9">
        <f t="shared" si="592"/>
        <v>0</v>
      </c>
      <c r="AN1547" s="10" t="str">
        <f t="shared" si="577"/>
        <v/>
      </c>
      <c r="AO1547" s="10">
        <f t="shared" si="578"/>
        <v>0</v>
      </c>
      <c r="AP1547" s="9" t="str">
        <f>IFERROR(VLOOKUP($AN1547,'Introduction probability'!$A$1:$L$128,5,FALSE),"0")</f>
        <v>0</v>
      </c>
      <c r="AQ1547" s="9" t="str">
        <f>IFERROR(VLOOKUP($AN1547,'Introduction probability'!$A$1:$L$128,6,FALSE),"0")</f>
        <v>0</v>
      </c>
      <c r="AR1547" s="9" t="str">
        <f>IFERROR(VLOOKUP($AN1547,'Introduction probability'!$A$1:$L$128,7,FALSE),"0")</f>
        <v>0</v>
      </c>
      <c r="AS1547" s="9" t="str">
        <f>IFERROR(VLOOKUP($AN1547,'Introduction probability'!$A$1:$L$128,8,FALSE),"0")</f>
        <v>0</v>
      </c>
      <c r="AT1547" s="9" t="str">
        <f>IFERROR(VLOOKUP($AN1547,'Introduction probability'!$A$1:$L$128,9,FALSE),"0")</f>
        <v>0</v>
      </c>
      <c r="AU1547" s="9" t="str">
        <f>IFERROR(VLOOKUP($AN1547,'Introduction probability'!$A$1:$L$128,10,FALSE),"0")</f>
        <v>0</v>
      </c>
      <c r="AV1547" s="9" t="str">
        <f>IFERROR(VLOOKUP($AN1547,'Introduction probability'!$A$1:$L$128,11,FALSE),"0")</f>
        <v>0</v>
      </c>
      <c r="AW1547" s="9" t="str">
        <f>IFERROR(VLOOKUP($AN1547,'Introduction probability'!$A$1:$L$128,12,FALSE),"0")</f>
        <v>0</v>
      </c>
      <c r="AY1547" s="2">
        <f t="shared" si="579"/>
        <v>0</v>
      </c>
      <c r="AZ1547" s="2">
        <f t="shared" si="580"/>
        <v>0</v>
      </c>
      <c r="BA1547" s="2">
        <f t="shared" si="593"/>
        <v>0</v>
      </c>
      <c r="BB1547" s="2">
        <f t="shared" si="594"/>
        <v>0</v>
      </c>
      <c r="BC1547" s="2">
        <f t="shared" si="595"/>
        <v>0</v>
      </c>
      <c r="BD1547" s="2">
        <f t="shared" si="596"/>
        <v>0</v>
      </c>
      <c r="BE1547" s="2">
        <f t="shared" si="597"/>
        <v>0</v>
      </c>
      <c r="BF1547" s="2">
        <f t="shared" si="598"/>
        <v>0</v>
      </c>
      <c r="BG1547" s="2">
        <f t="shared" si="599"/>
        <v>0</v>
      </c>
      <c r="BH1547" s="2">
        <f t="shared" si="600"/>
        <v>0</v>
      </c>
    </row>
    <row r="1548" spans="1:60" x14ac:dyDescent="0.25">
      <c r="A1548" s="1" t="s">
        <v>383</v>
      </c>
      <c r="B1548" s="1" t="s">
        <v>384</v>
      </c>
      <c r="C1548" s="1" t="s">
        <v>341</v>
      </c>
      <c r="D1548" s="1" t="s">
        <v>579</v>
      </c>
      <c r="E1548" s="1" t="s">
        <v>393</v>
      </c>
      <c r="F1548" s="1" t="s">
        <v>394</v>
      </c>
      <c r="G1548" s="1" t="s">
        <v>144</v>
      </c>
      <c r="H1548" s="1" t="s">
        <v>17</v>
      </c>
      <c r="I1548" s="1" t="s">
        <v>592</v>
      </c>
      <c r="J1548" s="1" t="s">
        <v>21</v>
      </c>
      <c r="K1548" s="1" t="s">
        <v>16</v>
      </c>
      <c r="L1548" s="1" t="s">
        <v>19</v>
      </c>
      <c r="M1548" s="2" t="str">
        <f t="shared" si="581"/>
        <v>UK9006011</v>
      </c>
      <c r="N1548" s="2" t="str">
        <f t="shared" si="582"/>
        <v>Lindisfarne</v>
      </c>
      <c r="O1548" s="2" t="str">
        <f t="shared" si="583"/>
        <v>SPA</v>
      </c>
      <c r="P1548" s="2" t="str">
        <f t="shared" si="584"/>
        <v>SF_SH_4</v>
      </c>
      <c r="Q1548"/>
      <c r="R1548"/>
      <c r="S1548"/>
      <c r="T1548"/>
      <c r="U1548" s="9">
        <f t="shared" si="585"/>
        <v>0</v>
      </c>
      <c r="V1548" s="9">
        <f t="shared" si="586"/>
        <v>0</v>
      </c>
      <c r="W1548" s="9">
        <f t="shared" si="587"/>
        <v>0</v>
      </c>
      <c r="X1548" s="9">
        <f t="shared" si="588"/>
        <v>0</v>
      </c>
      <c r="Y1548" s="9">
        <f t="shared" si="589"/>
        <v>0</v>
      </c>
      <c r="Z1548" s="9">
        <f t="shared" si="590"/>
        <v>0</v>
      </c>
      <c r="AA1548" s="9">
        <f t="shared" si="591"/>
        <v>0</v>
      </c>
      <c r="AB1548" s="9">
        <f t="shared" si="592"/>
        <v>0</v>
      </c>
      <c r="AN1548" s="10" t="str">
        <f t="shared" si="577"/>
        <v/>
      </c>
      <c r="AO1548" s="10">
        <f t="shared" si="578"/>
        <v>0</v>
      </c>
      <c r="AP1548" s="9" t="str">
        <f>IFERROR(VLOOKUP($AN1548,'Introduction probability'!$A$1:$L$128,5,FALSE),"0")</f>
        <v>0</v>
      </c>
      <c r="AQ1548" s="9" t="str">
        <f>IFERROR(VLOOKUP($AN1548,'Introduction probability'!$A$1:$L$128,6,FALSE),"0")</f>
        <v>0</v>
      </c>
      <c r="AR1548" s="9" t="str">
        <f>IFERROR(VLOOKUP($AN1548,'Introduction probability'!$A$1:$L$128,7,FALSE),"0")</f>
        <v>0</v>
      </c>
      <c r="AS1548" s="9" t="str">
        <f>IFERROR(VLOOKUP($AN1548,'Introduction probability'!$A$1:$L$128,8,FALSE),"0")</f>
        <v>0</v>
      </c>
      <c r="AT1548" s="9" t="str">
        <f>IFERROR(VLOOKUP($AN1548,'Introduction probability'!$A$1:$L$128,9,FALSE),"0")</f>
        <v>0</v>
      </c>
      <c r="AU1548" s="9" t="str">
        <f>IFERROR(VLOOKUP($AN1548,'Introduction probability'!$A$1:$L$128,10,FALSE),"0")</f>
        <v>0</v>
      </c>
      <c r="AV1548" s="9" t="str">
        <f>IFERROR(VLOOKUP($AN1548,'Introduction probability'!$A$1:$L$128,11,FALSE),"0")</f>
        <v>0</v>
      </c>
      <c r="AW1548" s="9" t="str">
        <f>IFERROR(VLOOKUP($AN1548,'Introduction probability'!$A$1:$L$128,12,FALSE),"0")</f>
        <v>0</v>
      </c>
      <c r="AY1548" s="2">
        <f t="shared" si="579"/>
        <v>0</v>
      </c>
      <c r="AZ1548" s="2">
        <f t="shared" si="580"/>
        <v>0</v>
      </c>
      <c r="BA1548" s="2">
        <f t="shared" si="593"/>
        <v>0</v>
      </c>
      <c r="BB1548" s="2">
        <f t="shared" si="594"/>
        <v>0</v>
      </c>
      <c r="BC1548" s="2">
        <f t="shared" si="595"/>
        <v>0</v>
      </c>
      <c r="BD1548" s="2">
        <f t="shared" si="596"/>
        <v>0</v>
      </c>
      <c r="BE1548" s="2">
        <f t="shared" si="597"/>
        <v>0</v>
      </c>
      <c r="BF1548" s="2">
        <f t="shared" si="598"/>
        <v>0</v>
      </c>
      <c r="BG1548" s="2">
        <f t="shared" si="599"/>
        <v>0</v>
      </c>
      <c r="BH1548" s="2">
        <f t="shared" si="600"/>
        <v>0</v>
      </c>
    </row>
    <row r="1549" spans="1:60" x14ac:dyDescent="0.25">
      <c r="A1549" s="1" t="s">
        <v>383</v>
      </c>
      <c r="B1549" s="1" t="s">
        <v>384</v>
      </c>
      <c r="C1549" s="1" t="s">
        <v>341</v>
      </c>
      <c r="D1549" s="1" t="s">
        <v>579</v>
      </c>
      <c r="E1549" s="1" t="s">
        <v>393</v>
      </c>
      <c r="F1549" s="1" t="s">
        <v>394</v>
      </c>
      <c r="G1549" s="1" t="s">
        <v>144</v>
      </c>
      <c r="H1549" s="1" t="s">
        <v>17</v>
      </c>
      <c r="I1549" s="1" t="s">
        <v>593</v>
      </c>
      <c r="J1549" s="1" t="s">
        <v>151</v>
      </c>
      <c r="K1549" s="1" t="s">
        <v>16</v>
      </c>
      <c r="L1549" s="1" t="s">
        <v>146</v>
      </c>
      <c r="M1549" s="2" t="str">
        <f t="shared" si="581"/>
        <v>UK9006011</v>
      </c>
      <c r="N1549" s="2" t="str">
        <f t="shared" si="582"/>
        <v>Lindisfarne</v>
      </c>
      <c r="O1549" s="2" t="str">
        <f t="shared" si="583"/>
        <v>SPA</v>
      </c>
      <c r="P1549" s="2" t="str">
        <f t="shared" si="584"/>
        <v>SH_3</v>
      </c>
      <c r="Q1549"/>
      <c r="R1549"/>
      <c r="S1549"/>
      <c r="T1549"/>
      <c r="U1549" s="9">
        <f t="shared" si="585"/>
        <v>0</v>
      </c>
      <c r="V1549" s="9">
        <f t="shared" si="586"/>
        <v>0</v>
      </c>
      <c r="W1549" s="9">
        <f t="shared" si="587"/>
        <v>0</v>
      </c>
      <c r="X1549" s="9">
        <f t="shared" si="588"/>
        <v>0</v>
      </c>
      <c r="Y1549" s="9">
        <f t="shared" si="589"/>
        <v>0</v>
      </c>
      <c r="Z1549" s="9">
        <f t="shared" si="590"/>
        <v>0</v>
      </c>
      <c r="AA1549" s="9">
        <f t="shared" si="591"/>
        <v>0</v>
      </c>
      <c r="AB1549" s="9">
        <f t="shared" si="592"/>
        <v>0</v>
      </c>
      <c r="AN1549" s="10" t="str">
        <f t="shared" si="577"/>
        <v/>
      </c>
      <c r="AO1549" s="10">
        <f t="shared" si="578"/>
        <v>0</v>
      </c>
      <c r="AP1549" s="9" t="str">
        <f>IFERROR(VLOOKUP($AN1549,'Introduction probability'!$A$1:$L$128,5,FALSE),"0")</f>
        <v>0</v>
      </c>
      <c r="AQ1549" s="9" t="str">
        <f>IFERROR(VLOOKUP($AN1549,'Introduction probability'!$A$1:$L$128,6,FALSE),"0")</f>
        <v>0</v>
      </c>
      <c r="AR1549" s="9" t="str">
        <f>IFERROR(VLOOKUP($AN1549,'Introduction probability'!$A$1:$L$128,7,FALSE),"0")</f>
        <v>0</v>
      </c>
      <c r="AS1549" s="9" t="str">
        <f>IFERROR(VLOOKUP($AN1549,'Introduction probability'!$A$1:$L$128,8,FALSE),"0")</f>
        <v>0</v>
      </c>
      <c r="AT1549" s="9" t="str">
        <f>IFERROR(VLOOKUP($AN1549,'Introduction probability'!$A$1:$L$128,9,FALSE),"0")</f>
        <v>0</v>
      </c>
      <c r="AU1549" s="9" t="str">
        <f>IFERROR(VLOOKUP($AN1549,'Introduction probability'!$A$1:$L$128,10,FALSE),"0")</f>
        <v>0</v>
      </c>
      <c r="AV1549" s="9" t="str">
        <f>IFERROR(VLOOKUP($AN1549,'Introduction probability'!$A$1:$L$128,11,FALSE),"0")</f>
        <v>0</v>
      </c>
      <c r="AW1549" s="9" t="str">
        <f>IFERROR(VLOOKUP($AN1549,'Introduction probability'!$A$1:$L$128,12,FALSE),"0")</f>
        <v>0</v>
      </c>
      <c r="AY1549" s="2">
        <f t="shared" si="579"/>
        <v>0</v>
      </c>
      <c r="AZ1549" s="2">
        <f t="shared" si="580"/>
        <v>0</v>
      </c>
      <c r="BA1549" s="2">
        <f t="shared" si="593"/>
        <v>0</v>
      </c>
      <c r="BB1549" s="2">
        <f t="shared" si="594"/>
        <v>0</v>
      </c>
      <c r="BC1549" s="2">
        <f t="shared" si="595"/>
        <v>0</v>
      </c>
      <c r="BD1549" s="2">
        <f t="shared" si="596"/>
        <v>0</v>
      </c>
      <c r="BE1549" s="2">
        <f t="shared" si="597"/>
        <v>0</v>
      </c>
      <c r="BF1549" s="2">
        <f t="shared" si="598"/>
        <v>0</v>
      </c>
      <c r="BG1549" s="2">
        <f t="shared" si="599"/>
        <v>0</v>
      </c>
      <c r="BH1549" s="2">
        <f t="shared" si="600"/>
        <v>0</v>
      </c>
    </row>
    <row r="1550" spans="1:60" x14ac:dyDescent="0.25">
      <c r="A1550" s="1" t="s">
        <v>383</v>
      </c>
      <c r="B1550" s="1" t="s">
        <v>384</v>
      </c>
      <c r="C1550" s="1" t="s">
        <v>341</v>
      </c>
      <c r="D1550" s="1" t="s">
        <v>567</v>
      </c>
      <c r="E1550" s="1" t="s">
        <v>359</v>
      </c>
      <c r="F1550" s="1" t="s">
        <v>360</v>
      </c>
      <c r="G1550" s="1" t="s">
        <v>144</v>
      </c>
      <c r="H1550" s="1" t="s">
        <v>17</v>
      </c>
      <c r="I1550" s="1" t="s">
        <v>590</v>
      </c>
      <c r="J1550" s="1" t="s">
        <v>18</v>
      </c>
      <c r="K1550" s="1" t="s">
        <v>16</v>
      </c>
      <c r="L1550" s="1" t="s">
        <v>19</v>
      </c>
      <c r="M1550" s="2" t="str">
        <f t="shared" si="581"/>
        <v>UK9006011</v>
      </c>
      <c r="N1550" s="2" t="str">
        <f t="shared" si="582"/>
        <v>Lindisfarne</v>
      </c>
      <c r="O1550" s="2" t="str">
        <f t="shared" si="583"/>
        <v>SPA</v>
      </c>
      <c r="P1550" s="2" t="str">
        <f t="shared" si="584"/>
        <v>A4</v>
      </c>
      <c r="Q1550"/>
      <c r="R1550"/>
      <c r="S1550"/>
      <c r="T1550"/>
      <c r="U1550" s="9">
        <f t="shared" si="585"/>
        <v>0</v>
      </c>
      <c r="V1550" s="9">
        <f t="shared" si="586"/>
        <v>0</v>
      </c>
      <c r="W1550" s="9">
        <f t="shared" si="587"/>
        <v>0</v>
      </c>
      <c r="X1550" s="9">
        <f t="shared" si="588"/>
        <v>0</v>
      </c>
      <c r="Y1550" s="9">
        <f t="shared" si="589"/>
        <v>0</v>
      </c>
      <c r="Z1550" s="9">
        <f t="shared" si="590"/>
        <v>0</v>
      </c>
      <c r="AA1550" s="9">
        <f t="shared" si="591"/>
        <v>0</v>
      </c>
      <c r="AB1550" s="9">
        <f t="shared" si="592"/>
        <v>0</v>
      </c>
      <c r="AN1550" s="10" t="str">
        <f t="shared" si="577"/>
        <v/>
      </c>
      <c r="AO1550" s="10">
        <f t="shared" si="578"/>
        <v>0</v>
      </c>
      <c r="AP1550" s="9" t="str">
        <f>IFERROR(VLOOKUP($AN1550,'Introduction probability'!$A$1:$L$128,5,FALSE),"0")</f>
        <v>0</v>
      </c>
      <c r="AQ1550" s="9" t="str">
        <f>IFERROR(VLOOKUP($AN1550,'Introduction probability'!$A$1:$L$128,6,FALSE),"0")</f>
        <v>0</v>
      </c>
      <c r="AR1550" s="9" t="str">
        <f>IFERROR(VLOOKUP($AN1550,'Introduction probability'!$A$1:$L$128,7,FALSE),"0")</f>
        <v>0</v>
      </c>
      <c r="AS1550" s="9" t="str">
        <f>IFERROR(VLOOKUP($AN1550,'Introduction probability'!$A$1:$L$128,8,FALSE),"0")</f>
        <v>0</v>
      </c>
      <c r="AT1550" s="9" t="str">
        <f>IFERROR(VLOOKUP($AN1550,'Introduction probability'!$A$1:$L$128,9,FALSE),"0")</f>
        <v>0</v>
      </c>
      <c r="AU1550" s="9" t="str">
        <f>IFERROR(VLOOKUP($AN1550,'Introduction probability'!$A$1:$L$128,10,FALSE),"0")</f>
        <v>0</v>
      </c>
      <c r="AV1550" s="9" t="str">
        <f>IFERROR(VLOOKUP($AN1550,'Introduction probability'!$A$1:$L$128,11,FALSE),"0")</f>
        <v>0</v>
      </c>
      <c r="AW1550" s="9" t="str">
        <f>IFERROR(VLOOKUP($AN1550,'Introduction probability'!$A$1:$L$128,12,FALSE),"0")</f>
        <v>0</v>
      </c>
      <c r="AY1550" s="2">
        <f t="shared" si="579"/>
        <v>0</v>
      </c>
      <c r="AZ1550" s="2">
        <f t="shared" si="580"/>
        <v>0</v>
      </c>
      <c r="BA1550" s="2">
        <f t="shared" si="593"/>
        <v>0</v>
      </c>
      <c r="BB1550" s="2">
        <f t="shared" si="594"/>
        <v>0</v>
      </c>
      <c r="BC1550" s="2">
        <f t="shared" si="595"/>
        <v>0</v>
      </c>
      <c r="BD1550" s="2">
        <f t="shared" si="596"/>
        <v>0</v>
      </c>
      <c r="BE1550" s="2">
        <f t="shared" si="597"/>
        <v>0</v>
      </c>
      <c r="BF1550" s="2">
        <f t="shared" si="598"/>
        <v>0</v>
      </c>
      <c r="BG1550" s="2">
        <f t="shared" si="599"/>
        <v>0</v>
      </c>
      <c r="BH1550" s="2">
        <f t="shared" si="600"/>
        <v>0</v>
      </c>
    </row>
    <row r="1551" spans="1:60" x14ac:dyDescent="0.25">
      <c r="A1551" s="1" t="s">
        <v>383</v>
      </c>
      <c r="B1551" s="1" t="s">
        <v>384</v>
      </c>
      <c r="C1551" s="1" t="s">
        <v>341</v>
      </c>
      <c r="D1551" s="1" t="s">
        <v>567</v>
      </c>
      <c r="E1551" s="1" t="s">
        <v>359</v>
      </c>
      <c r="F1551" s="1" t="s">
        <v>360</v>
      </c>
      <c r="G1551" s="1" t="s">
        <v>144</v>
      </c>
      <c r="H1551" s="1" t="s">
        <v>17</v>
      </c>
      <c r="I1551" s="1" t="s">
        <v>536</v>
      </c>
      <c r="J1551" s="1" t="s">
        <v>147</v>
      </c>
      <c r="K1551" s="1" t="s">
        <v>16</v>
      </c>
      <c r="L1551" s="1" t="s">
        <v>146</v>
      </c>
      <c r="M1551" s="2" t="str">
        <f t="shared" si="581"/>
        <v>UK9006011</v>
      </c>
      <c r="N1551" s="2" t="str">
        <f t="shared" si="582"/>
        <v>Lindisfarne</v>
      </c>
      <c r="O1551" s="2" t="str">
        <f t="shared" si="583"/>
        <v>SPA</v>
      </c>
      <c r="P1551" s="2" t="str">
        <f t="shared" si="584"/>
        <v>H1150</v>
      </c>
      <c r="Q1551"/>
      <c r="R1551"/>
      <c r="S1551"/>
      <c r="T1551"/>
      <c r="U1551" s="9">
        <f t="shared" si="585"/>
        <v>0</v>
      </c>
      <c r="V1551" s="9">
        <f t="shared" si="586"/>
        <v>0</v>
      </c>
      <c r="W1551" s="9">
        <f t="shared" si="587"/>
        <v>0</v>
      </c>
      <c r="X1551" s="9">
        <f t="shared" si="588"/>
        <v>0</v>
      </c>
      <c r="Y1551" s="9">
        <f t="shared" si="589"/>
        <v>0</v>
      </c>
      <c r="Z1551" s="9">
        <f t="shared" si="590"/>
        <v>0</v>
      </c>
      <c r="AA1551" s="9">
        <f t="shared" si="591"/>
        <v>0</v>
      </c>
      <c r="AB1551" s="9">
        <f t="shared" si="592"/>
        <v>0</v>
      </c>
      <c r="AN1551" s="10" t="str">
        <f t="shared" si="577"/>
        <v/>
      </c>
      <c r="AO1551" s="10">
        <f t="shared" si="578"/>
        <v>0</v>
      </c>
      <c r="AP1551" s="9" t="str">
        <f>IFERROR(VLOOKUP($AN1551,'Introduction probability'!$A$1:$L$128,5,FALSE),"0")</f>
        <v>0</v>
      </c>
      <c r="AQ1551" s="9" t="str">
        <f>IFERROR(VLOOKUP($AN1551,'Introduction probability'!$A$1:$L$128,6,FALSE),"0")</f>
        <v>0</v>
      </c>
      <c r="AR1551" s="9" t="str">
        <f>IFERROR(VLOOKUP($AN1551,'Introduction probability'!$A$1:$L$128,7,FALSE),"0")</f>
        <v>0</v>
      </c>
      <c r="AS1551" s="9" t="str">
        <f>IFERROR(VLOOKUP($AN1551,'Introduction probability'!$A$1:$L$128,8,FALSE),"0")</f>
        <v>0</v>
      </c>
      <c r="AT1551" s="9" t="str">
        <f>IFERROR(VLOOKUP($AN1551,'Introduction probability'!$A$1:$L$128,9,FALSE),"0")</f>
        <v>0</v>
      </c>
      <c r="AU1551" s="9" t="str">
        <f>IFERROR(VLOOKUP($AN1551,'Introduction probability'!$A$1:$L$128,10,FALSE),"0")</f>
        <v>0</v>
      </c>
      <c r="AV1551" s="9" t="str">
        <f>IFERROR(VLOOKUP($AN1551,'Introduction probability'!$A$1:$L$128,11,FALSE),"0")</f>
        <v>0</v>
      </c>
      <c r="AW1551" s="9" t="str">
        <f>IFERROR(VLOOKUP($AN1551,'Introduction probability'!$A$1:$L$128,12,FALSE),"0")</f>
        <v>0</v>
      </c>
      <c r="AY1551" s="2">
        <f t="shared" si="579"/>
        <v>0</v>
      </c>
      <c r="AZ1551" s="2">
        <f t="shared" si="580"/>
        <v>0</v>
      </c>
      <c r="BA1551" s="2">
        <f t="shared" si="593"/>
        <v>0</v>
      </c>
      <c r="BB1551" s="2">
        <f t="shared" si="594"/>
        <v>0</v>
      </c>
      <c r="BC1551" s="2">
        <f t="shared" si="595"/>
        <v>0</v>
      </c>
      <c r="BD1551" s="2">
        <f t="shared" si="596"/>
        <v>0</v>
      </c>
      <c r="BE1551" s="2">
        <f t="shared" si="597"/>
        <v>0</v>
      </c>
      <c r="BF1551" s="2">
        <f t="shared" si="598"/>
        <v>0</v>
      </c>
      <c r="BG1551" s="2">
        <f t="shared" si="599"/>
        <v>0</v>
      </c>
      <c r="BH1551" s="2">
        <f t="shared" si="600"/>
        <v>0</v>
      </c>
    </row>
    <row r="1552" spans="1:60" x14ac:dyDescent="0.25">
      <c r="A1552" s="1" t="s">
        <v>383</v>
      </c>
      <c r="B1552" s="1" t="s">
        <v>384</v>
      </c>
      <c r="C1552" s="1" t="s">
        <v>341</v>
      </c>
      <c r="D1552" s="1" t="s">
        <v>567</v>
      </c>
      <c r="E1552" s="1" t="s">
        <v>359</v>
      </c>
      <c r="F1552" s="1" t="s">
        <v>360</v>
      </c>
      <c r="G1552" s="1" t="s">
        <v>144</v>
      </c>
      <c r="H1552" s="1" t="s">
        <v>17</v>
      </c>
      <c r="I1552" s="1" t="s">
        <v>591</v>
      </c>
      <c r="J1552" s="1" t="s">
        <v>20</v>
      </c>
      <c r="K1552" s="1" t="s">
        <v>16</v>
      </c>
      <c r="L1552" s="1" t="s">
        <v>19</v>
      </c>
      <c r="M1552" s="2" t="str">
        <f t="shared" si="581"/>
        <v>UK9006011</v>
      </c>
      <c r="N1552" s="2" t="str">
        <f t="shared" si="582"/>
        <v>Lindisfarne</v>
      </c>
      <c r="O1552" s="2" t="str">
        <f t="shared" si="583"/>
        <v>SPA</v>
      </c>
      <c r="P1552" s="2" t="str">
        <f t="shared" si="584"/>
        <v>A3</v>
      </c>
      <c r="Q1552"/>
      <c r="R1552"/>
      <c r="S1552"/>
      <c r="T1552"/>
      <c r="U1552" s="9">
        <f t="shared" si="585"/>
        <v>0</v>
      </c>
      <c r="V1552" s="9">
        <f t="shared" si="586"/>
        <v>0</v>
      </c>
      <c r="W1552" s="9">
        <f t="shared" si="587"/>
        <v>0</v>
      </c>
      <c r="X1552" s="9">
        <f t="shared" si="588"/>
        <v>0</v>
      </c>
      <c r="Y1552" s="9">
        <f t="shared" si="589"/>
        <v>0</v>
      </c>
      <c r="Z1552" s="9">
        <f t="shared" si="590"/>
        <v>0</v>
      </c>
      <c r="AA1552" s="9">
        <f t="shared" si="591"/>
        <v>0</v>
      </c>
      <c r="AB1552" s="9">
        <f t="shared" si="592"/>
        <v>0</v>
      </c>
      <c r="AN1552" s="10" t="str">
        <f t="shared" si="577"/>
        <v/>
      </c>
      <c r="AO1552" s="10">
        <f t="shared" si="578"/>
        <v>0</v>
      </c>
      <c r="AP1552" s="9" t="str">
        <f>IFERROR(VLOOKUP($AN1552,'Introduction probability'!$A$1:$L$128,5,FALSE),"0")</f>
        <v>0</v>
      </c>
      <c r="AQ1552" s="9" t="str">
        <f>IFERROR(VLOOKUP($AN1552,'Introduction probability'!$A$1:$L$128,6,FALSE),"0")</f>
        <v>0</v>
      </c>
      <c r="AR1552" s="9" t="str">
        <f>IFERROR(VLOOKUP($AN1552,'Introduction probability'!$A$1:$L$128,7,FALSE),"0")</f>
        <v>0</v>
      </c>
      <c r="AS1552" s="9" t="str">
        <f>IFERROR(VLOOKUP($AN1552,'Introduction probability'!$A$1:$L$128,8,FALSE),"0")</f>
        <v>0</v>
      </c>
      <c r="AT1552" s="9" t="str">
        <f>IFERROR(VLOOKUP($AN1552,'Introduction probability'!$A$1:$L$128,9,FALSE),"0")</f>
        <v>0</v>
      </c>
      <c r="AU1552" s="9" t="str">
        <f>IFERROR(VLOOKUP($AN1552,'Introduction probability'!$A$1:$L$128,10,FALSE),"0")</f>
        <v>0</v>
      </c>
      <c r="AV1552" s="9" t="str">
        <f>IFERROR(VLOOKUP($AN1552,'Introduction probability'!$A$1:$L$128,11,FALSE),"0")</f>
        <v>0</v>
      </c>
      <c r="AW1552" s="9" t="str">
        <f>IFERROR(VLOOKUP($AN1552,'Introduction probability'!$A$1:$L$128,12,FALSE),"0")</f>
        <v>0</v>
      </c>
      <c r="AY1552" s="2">
        <f t="shared" si="579"/>
        <v>0</v>
      </c>
      <c r="AZ1552" s="2">
        <f t="shared" si="580"/>
        <v>0</v>
      </c>
      <c r="BA1552" s="2">
        <f t="shared" si="593"/>
        <v>0</v>
      </c>
      <c r="BB1552" s="2">
        <f t="shared" si="594"/>
        <v>0</v>
      </c>
      <c r="BC1552" s="2">
        <f t="shared" si="595"/>
        <v>0</v>
      </c>
      <c r="BD1552" s="2">
        <f t="shared" si="596"/>
        <v>0</v>
      </c>
      <c r="BE1552" s="2">
        <f t="shared" si="597"/>
        <v>0</v>
      </c>
      <c r="BF1552" s="2">
        <f t="shared" si="598"/>
        <v>0</v>
      </c>
      <c r="BG1552" s="2">
        <f t="shared" si="599"/>
        <v>0</v>
      </c>
      <c r="BH1552" s="2">
        <f t="shared" si="600"/>
        <v>0</v>
      </c>
    </row>
    <row r="1553" spans="1:60" x14ac:dyDescent="0.25">
      <c r="A1553" s="1" t="s">
        <v>383</v>
      </c>
      <c r="B1553" s="1" t="s">
        <v>384</v>
      </c>
      <c r="C1553" s="1" t="s">
        <v>341</v>
      </c>
      <c r="D1553" s="1" t="s">
        <v>567</v>
      </c>
      <c r="E1553" s="1" t="s">
        <v>359</v>
      </c>
      <c r="F1553" s="1" t="s">
        <v>360</v>
      </c>
      <c r="G1553" s="1" t="s">
        <v>144</v>
      </c>
      <c r="H1553" s="1" t="s">
        <v>17</v>
      </c>
      <c r="I1553" s="1" t="s">
        <v>594</v>
      </c>
      <c r="J1553" s="1" t="s">
        <v>154</v>
      </c>
      <c r="K1553" s="1" t="s">
        <v>16</v>
      </c>
      <c r="L1553" s="1" t="s">
        <v>19</v>
      </c>
      <c r="M1553" s="2" t="str">
        <f t="shared" si="581"/>
        <v>UK9006011</v>
      </c>
      <c r="N1553" s="2" t="str">
        <f t="shared" si="582"/>
        <v>Lindisfarne</v>
      </c>
      <c r="O1553" s="2" t="str">
        <f t="shared" si="583"/>
        <v>SPA</v>
      </c>
      <c r="P1553" s="2" t="str">
        <f t="shared" si="584"/>
        <v>SF_SH_5</v>
      </c>
      <c r="Q1553"/>
      <c r="R1553"/>
      <c r="S1553"/>
      <c r="T1553"/>
      <c r="U1553" s="9">
        <f t="shared" si="585"/>
        <v>0</v>
      </c>
      <c r="V1553" s="9">
        <f t="shared" si="586"/>
        <v>0</v>
      </c>
      <c r="W1553" s="9">
        <f t="shared" si="587"/>
        <v>0</v>
      </c>
      <c r="X1553" s="9">
        <f t="shared" si="588"/>
        <v>0</v>
      </c>
      <c r="Y1553" s="9">
        <f t="shared" si="589"/>
        <v>0</v>
      </c>
      <c r="Z1553" s="9">
        <f t="shared" si="590"/>
        <v>0</v>
      </c>
      <c r="AA1553" s="9">
        <f t="shared" si="591"/>
        <v>0</v>
      </c>
      <c r="AB1553" s="9">
        <f t="shared" si="592"/>
        <v>0</v>
      </c>
      <c r="AN1553" s="10" t="str">
        <f t="shared" si="577"/>
        <v/>
      </c>
      <c r="AO1553" s="10">
        <f t="shared" si="578"/>
        <v>0</v>
      </c>
      <c r="AP1553" s="9" t="str">
        <f>IFERROR(VLOOKUP($AN1553,'Introduction probability'!$A$1:$L$128,5,FALSE),"0")</f>
        <v>0</v>
      </c>
      <c r="AQ1553" s="9" t="str">
        <f>IFERROR(VLOOKUP($AN1553,'Introduction probability'!$A$1:$L$128,6,FALSE),"0")</f>
        <v>0</v>
      </c>
      <c r="AR1553" s="9" t="str">
        <f>IFERROR(VLOOKUP($AN1553,'Introduction probability'!$A$1:$L$128,7,FALSE),"0")</f>
        <v>0</v>
      </c>
      <c r="AS1553" s="9" t="str">
        <f>IFERROR(VLOOKUP($AN1553,'Introduction probability'!$A$1:$L$128,8,FALSE),"0")</f>
        <v>0</v>
      </c>
      <c r="AT1553" s="9" t="str">
        <f>IFERROR(VLOOKUP($AN1553,'Introduction probability'!$A$1:$L$128,9,FALSE),"0")</f>
        <v>0</v>
      </c>
      <c r="AU1553" s="9" t="str">
        <f>IFERROR(VLOOKUP($AN1553,'Introduction probability'!$A$1:$L$128,10,FALSE),"0")</f>
        <v>0</v>
      </c>
      <c r="AV1553" s="9" t="str">
        <f>IFERROR(VLOOKUP($AN1553,'Introduction probability'!$A$1:$L$128,11,FALSE),"0")</f>
        <v>0</v>
      </c>
      <c r="AW1553" s="9" t="str">
        <f>IFERROR(VLOOKUP($AN1553,'Introduction probability'!$A$1:$L$128,12,FALSE),"0")</f>
        <v>0</v>
      </c>
      <c r="AY1553" s="2">
        <f t="shared" si="579"/>
        <v>0</v>
      </c>
      <c r="AZ1553" s="2">
        <f t="shared" si="580"/>
        <v>0</v>
      </c>
      <c r="BA1553" s="2">
        <f t="shared" si="593"/>
        <v>0</v>
      </c>
      <c r="BB1553" s="2">
        <f t="shared" si="594"/>
        <v>0</v>
      </c>
      <c r="BC1553" s="2">
        <f t="shared" si="595"/>
        <v>0</v>
      </c>
      <c r="BD1553" s="2">
        <f t="shared" si="596"/>
        <v>0</v>
      </c>
      <c r="BE1553" s="2">
        <f t="shared" si="597"/>
        <v>0</v>
      </c>
      <c r="BF1553" s="2">
        <f t="shared" si="598"/>
        <v>0</v>
      </c>
      <c r="BG1553" s="2">
        <f t="shared" si="599"/>
        <v>0</v>
      </c>
      <c r="BH1553" s="2">
        <f t="shared" si="600"/>
        <v>0</v>
      </c>
    </row>
    <row r="1554" spans="1:60" x14ac:dyDescent="0.25">
      <c r="A1554" s="1" t="s">
        <v>383</v>
      </c>
      <c r="B1554" s="1" t="s">
        <v>384</v>
      </c>
      <c r="C1554" s="1" t="s">
        <v>341</v>
      </c>
      <c r="D1554" s="1" t="s">
        <v>567</v>
      </c>
      <c r="E1554" s="1" t="s">
        <v>359</v>
      </c>
      <c r="F1554" s="1" t="s">
        <v>360</v>
      </c>
      <c r="G1554" s="1" t="s">
        <v>144</v>
      </c>
      <c r="H1554" s="1" t="s">
        <v>17</v>
      </c>
      <c r="I1554" s="1" t="s">
        <v>450</v>
      </c>
      <c r="J1554" s="1" t="s">
        <v>35</v>
      </c>
      <c r="K1554" s="1" t="s">
        <v>16</v>
      </c>
      <c r="L1554" s="1" t="s">
        <v>19</v>
      </c>
      <c r="M1554" s="2" t="str">
        <f t="shared" si="581"/>
        <v>UK9006011</v>
      </c>
      <c r="N1554" s="2" t="str">
        <f t="shared" si="582"/>
        <v>Lindisfarne</v>
      </c>
      <c r="O1554" s="2" t="str">
        <f t="shared" si="583"/>
        <v>SPA</v>
      </c>
      <c r="P1554" s="2" t="str">
        <f t="shared" si="584"/>
        <v>A2.1</v>
      </c>
      <c r="Q1554"/>
      <c r="R1554"/>
      <c r="S1554"/>
      <c r="T1554"/>
      <c r="U1554" s="9">
        <f t="shared" si="585"/>
        <v>0</v>
      </c>
      <c r="V1554" s="9">
        <f t="shared" si="586"/>
        <v>0</v>
      </c>
      <c r="W1554" s="9">
        <f t="shared" si="587"/>
        <v>0</v>
      </c>
      <c r="X1554" s="9">
        <f t="shared" si="588"/>
        <v>0</v>
      </c>
      <c r="Y1554" s="9">
        <f t="shared" si="589"/>
        <v>0</v>
      </c>
      <c r="Z1554" s="9">
        <f t="shared" si="590"/>
        <v>0</v>
      </c>
      <c r="AA1554" s="9">
        <f t="shared" si="591"/>
        <v>0</v>
      </c>
      <c r="AB1554" s="9">
        <f t="shared" si="592"/>
        <v>0</v>
      </c>
      <c r="AN1554" s="10" t="str">
        <f t="shared" si="577"/>
        <v/>
      </c>
      <c r="AO1554" s="10">
        <f t="shared" si="578"/>
        <v>0</v>
      </c>
      <c r="AP1554" s="9" t="str">
        <f>IFERROR(VLOOKUP($AN1554,'Introduction probability'!$A$1:$L$128,5,FALSE),"0")</f>
        <v>0</v>
      </c>
      <c r="AQ1554" s="9" t="str">
        <f>IFERROR(VLOOKUP($AN1554,'Introduction probability'!$A$1:$L$128,6,FALSE),"0")</f>
        <v>0</v>
      </c>
      <c r="AR1554" s="9" t="str">
        <f>IFERROR(VLOOKUP($AN1554,'Introduction probability'!$A$1:$L$128,7,FALSE),"0")</f>
        <v>0</v>
      </c>
      <c r="AS1554" s="9" t="str">
        <f>IFERROR(VLOOKUP($AN1554,'Introduction probability'!$A$1:$L$128,8,FALSE),"0")</f>
        <v>0</v>
      </c>
      <c r="AT1554" s="9" t="str">
        <f>IFERROR(VLOOKUP($AN1554,'Introduction probability'!$A$1:$L$128,9,FALSE),"0")</f>
        <v>0</v>
      </c>
      <c r="AU1554" s="9" t="str">
        <f>IFERROR(VLOOKUP($AN1554,'Introduction probability'!$A$1:$L$128,10,FALSE),"0")</f>
        <v>0</v>
      </c>
      <c r="AV1554" s="9" t="str">
        <f>IFERROR(VLOOKUP($AN1554,'Introduction probability'!$A$1:$L$128,11,FALSE),"0")</f>
        <v>0</v>
      </c>
      <c r="AW1554" s="9" t="str">
        <f>IFERROR(VLOOKUP($AN1554,'Introduction probability'!$A$1:$L$128,12,FALSE),"0")</f>
        <v>0</v>
      </c>
      <c r="AY1554" s="2">
        <f t="shared" si="579"/>
        <v>0</v>
      </c>
      <c r="AZ1554" s="2">
        <f t="shared" si="580"/>
        <v>0</v>
      </c>
      <c r="BA1554" s="2">
        <f t="shared" si="593"/>
        <v>0</v>
      </c>
      <c r="BB1554" s="2">
        <f t="shared" si="594"/>
        <v>0</v>
      </c>
      <c r="BC1554" s="2">
        <f t="shared" si="595"/>
        <v>0</v>
      </c>
      <c r="BD1554" s="2">
        <f t="shared" si="596"/>
        <v>0</v>
      </c>
      <c r="BE1554" s="2">
        <f t="shared" si="597"/>
        <v>0</v>
      </c>
      <c r="BF1554" s="2">
        <f t="shared" si="598"/>
        <v>0</v>
      </c>
      <c r="BG1554" s="2">
        <f t="shared" si="599"/>
        <v>0</v>
      </c>
      <c r="BH1554" s="2">
        <f t="shared" si="600"/>
        <v>0</v>
      </c>
    </row>
    <row r="1555" spans="1:60" x14ac:dyDescent="0.25">
      <c r="A1555" s="1" t="s">
        <v>383</v>
      </c>
      <c r="B1555" s="1" t="s">
        <v>384</v>
      </c>
      <c r="C1555" s="1" t="s">
        <v>341</v>
      </c>
      <c r="D1555" s="1" t="s">
        <v>567</v>
      </c>
      <c r="E1555" s="1" t="s">
        <v>359</v>
      </c>
      <c r="F1555" s="1" t="s">
        <v>360</v>
      </c>
      <c r="G1555" s="1" t="s">
        <v>144</v>
      </c>
      <c r="H1555" s="1" t="s">
        <v>17</v>
      </c>
      <c r="I1555" s="1" t="s">
        <v>459</v>
      </c>
      <c r="J1555" s="1" t="s">
        <v>46</v>
      </c>
      <c r="K1555" s="1" t="s">
        <v>16</v>
      </c>
      <c r="L1555" s="1" t="s">
        <v>19</v>
      </c>
      <c r="M1555" s="2" t="str">
        <f t="shared" si="581"/>
        <v>UK9006011</v>
      </c>
      <c r="N1555" s="2" t="str">
        <f t="shared" si="582"/>
        <v>Lindisfarne</v>
      </c>
      <c r="O1555" s="2" t="str">
        <f t="shared" si="583"/>
        <v>SPA</v>
      </c>
      <c r="P1555" s="2" t="str">
        <f t="shared" si="584"/>
        <v>A2.4</v>
      </c>
      <c r="Q1555"/>
      <c r="R1555"/>
      <c r="S1555"/>
      <c r="T1555"/>
      <c r="U1555" s="9">
        <f t="shared" si="585"/>
        <v>0</v>
      </c>
      <c r="V1555" s="9">
        <f t="shared" si="586"/>
        <v>0</v>
      </c>
      <c r="W1555" s="9">
        <f t="shared" si="587"/>
        <v>0</v>
      </c>
      <c r="X1555" s="9">
        <f t="shared" si="588"/>
        <v>0</v>
      </c>
      <c r="Y1555" s="9">
        <f t="shared" si="589"/>
        <v>0</v>
      </c>
      <c r="Z1555" s="9">
        <f t="shared" si="590"/>
        <v>0</v>
      </c>
      <c r="AA1555" s="9">
        <f t="shared" si="591"/>
        <v>0</v>
      </c>
      <c r="AB1555" s="9">
        <f t="shared" si="592"/>
        <v>0</v>
      </c>
      <c r="AN1555" s="10" t="str">
        <f t="shared" si="577"/>
        <v/>
      </c>
      <c r="AO1555" s="10">
        <f t="shared" si="578"/>
        <v>0</v>
      </c>
      <c r="AP1555" s="9" t="str">
        <f>IFERROR(VLOOKUP($AN1555,'Introduction probability'!$A$1:$L$128,5,FALSE),"0")</f>
        <v>0</v>
      </c>
      <c r="AQ1555" s="9" t="str">
        <f>IFERROR(VLOOKUP($AN1555,'Introduction probability'!$A$1:$L$128,6,FALSE),"0")</f>
        <v>0</v>
      </c>
      <c r="AR1555" s="9" t="str">
        <f>IFERROR(VLOOKUP($AN1555,'Introduction probability'!$A$1:$L$128,7,FALSE),"0")</f>
        <v>0</v>
      </c>
      <c r="AS1555" s="9" t="str">
        <f>IFERROR(VLOOKUP($AN1555,'Introduction probability'!$A$1:$L$128,8,FALSE),"0")</f>
        <v>0</v>
      </c>
      <c r="AT1555" s="9" t="str">
        <f>IFERROR(VLOOKUP($AN1555,'Introduction probability'!$A$1:$L$128,9,FALSE),"0")</f>
        <v>0</v>
      </c>
      <c r="AU1555" s="9" t="str">
        <f>IFERROR(VLOOKUP($AN1555,'Introduction probability'!$A$1:$L$128,10,FALSE),"0")</f>
        <v>0</v>
      </c>
      <c r="AV1555" s="9" t="str">
        <f>IFERROR(VLOOKUP($AN1555,'Introduction probability'!$A$1:$L$128,11,FALSE),"0")</f>
        <v>0</v>
      </c>
      <c r="AW1555" s="9" t="str">
        <f>IFERROR(VLOOKUP($AN1555,'Introduction probability'!$A$1:$L$128,12,FALSE),"0")</f>
        <v>0</v>
      </c>
      <c r="AY1555" s="2">
        <f t="shared" si="579"/>
        <v>0</v>
      </c>
      <c r="AZ1555" s="2">
        <f t="shared" si="580"/>
        <v>0</v>
      </c>
      <c r="BA1555" s="2">
        <f t="shared" si="593"/>
        <v>0</v>
      </c>
      <c r="BB1555" s="2">
        <f t="shared" si="594"/>
        <v>0</v>
      </c>
      <c r="BC1555" s="2">
        <f t="shared" si="595"/>
        <v>0</v>
      </c>
      <c r="BD1555" s="2">
        <f t="shared" si="596"/>
        <v>0</v>
      </c>
      <c r="BE1555" s="2">
        <f t="shared" si="597"/>
        <v>0</v>
      </c>
      <c r="BF1555" s="2">
        <f t="shared" si="598"/>
        <v>0</v>
      </c>
      <c r="BG1555" s="2">
        <f t="shared" si="599"/>
        <v>0</v>
      </c>
      <c r="BH1555" s="2">
        <f t="shared" si="600"/>
        <v>0</v>
      </c>
    </row>
    <row r="1556" spans="1:60" x14ac:dyDescent="0.25">
      <c r="A1556" s="1" t="s">
        <v>383</v>
      </c>
      <c r="B1556" s="1" t="s">
        <v>384</v>
      </c>
      <c r="C1556" s="1" t="s">
        <v>341</v>
      </c>
      <c r="D1556" s="1" t="s">
        <v>567</v>
      </c>
      <c r="E1556" s="1" t="s">
        <v>359</v>
      </c>
      <c r="F1556" s="1" t="s">
        <v>360</v>
      </c>
      <c r="G1556" s="1" t="s">
        <v>144</v>
      </c>
      <c r="H1556" s="1" t="s">
        <v>17</v>
      </c>
      <c r="I1556" s="1" t="s">
        <v>444</v>
      </c>
      <c r="J1556" s="1" t="s">
        <v>27</v>
      </c>
      <c r="K1556" s="1" t="s">
        <v>16</v>
      </c>
      <c r="L1556" s="1" t="s">
        <v>19</v>
      </c>
      <c r="M1556" s="2" t="str">
        <f t="shared" si="581"/>
        <v>UK9006011</v>
      </c>
      <c r="N1556" s="2" t="str">
        <f t="shared" si="582"/>
        <v>Lindisfarne</v>
      </c>
      <c r="O1556" s="2" t="str">
        <f t="shared" si="583"/>
        <v>SPA</v>
      </c>
      <c r="P1556" s="2" t="str">
        <f t="shared" si="584"/>
        <v>A2.3</v>
      </c>
      <c r="Q1556"/>
      <c r="R1556"/>
      <c r="S1556"/>
      <c r="T1556"/>
      <c r="U1556" s="9">
        <f t="shared" si="585"/>
        <v>0</v>
      </c>
      <c r="V1556" s="9">
        <f t="shared" si="586"/>
        <v>0</v>
      </c>
      <c r="W1556" s="9">
        <f t="shared" si="587"/>
        <v>0</v>
      </c>
      <c r="X1556" s="9">
        <f t="shared" si="588"/>
        <v>0</v>
      </c>
      <c r="Y1556" s="9">
        <f t="shared" si="589"/>
        <v>0</v>
      </c>
      <c r="Z1556" s="9">
        <f t="shared" si="590"/>
        <v>0</v>
      </c>
      <c r="AA1556" s="9">
        <f t="shared" si="591"/>
        <v>0</v>
      </c>
      <c r="AB1556" s="9">
        <f t="shared" si="592"/>
        <v>0</v>
      </c>
      <c r="AN1556" s="10" t="str">
        <f t="shared" si="577"/>
        <v/>
      </c>
      <c r="AO1556" s="10">
        <f t="shared" si="578"/>
        <v>0</v>
      </c>
      <c r="AP1556" s="9" t="str">
        <f>IFERROR(VLOOKUP($AN1556,'Introduction probability'!$A$1:$L$128,5,FALSE),"0")</f>
        <v>0</v>
      </c>
      <c r="AQ1556" s="9" t="str">
        <f>IFERROR(VLOOKUP($AN1556,'Introduction probability'!$A$1:$L$128,6,FALSE),"0")</f>
        <v>0</v>
      </c>
      <c r="AR1556" s="9" t="str">
        <f>IFERROR(VLOOKUP($AN1556,'Introduction probability'!$A$1:$L$128,7,FALSE),"0")</f>
        <v>0</v>
      </c>
      <c r="AS1556" s="9" t="str">
        <f>IFERROR(VLOOKUP($AN1556,'Introduction probability'!$A$1:$L$128,8,FALSE),"0")</f>
        <v>0</v>
      </c>
      <c r="AT1556" s="9" t="str">
        <f>IFERROR(VLOOKUP($AN1556,'Introduction probability'!$A$1:$L$128,9,FALSE),"0")</f>
        <v>0</v>
      </c>
      <c r="AU1556" s="9" t="str">
        <f>IFERROR(VLOOKUP($AN1556,'Introduction probability'!$A$1:$L$128,10,FALSE),"0")</f>
        <v>0</v>
      </c>
      <c r="AV1556" s="9" t="str">
        <f>IFERROR(VLOOKUP($AN1556,'Introduction probability'!$A$1:$L$128,11,FALSE),"0")</f>
        <v>0</v>
      </c>
      <c r="AW1556" s="9" t="str">
        <f>IFERROR(VLOOKUP($AN1556,'Introduction probability'!$A$1:$L$128,12,FALSE),"0")</f>
        <v>0</v>
      </c>
      <c r="AY1556" s="2">
        <f t="shared" si="579"/>
        <v>0</v>
      </c>
      <c r="AZ1556" s="2">
        <f t="shared" si="580"/>
        <v>0</v>
      </c>
      <c r="BA1556" s="2">
        <f t="shared" si="593"/>
        <v>0</v>
      </c>
      <c r="BB1556" s="2">
        <f t="shared" si="594"/>
        <v>0</v>
      </c>
      <c r="BC1556" s="2">
        <f t="shared" si="595"/>
        <v>0</v>
      </c>
      <c r="BD1556" s="2">
        <f t="shared" si="596"/>
        <v>0</v>
      </c>
      <c r="BE1556" s="2">
        <f t="shared" si="597"/>
        <v>0</v>
      </c>
      <c r="BF1556" s="2">
        <f t="shared" si="598"/>
        <v>0</v>
      </c>
      <c r="BG1556" s="2">
        <f t="shared" si="599"/>
        <v>0</v>
      </c>
      <c r="BH1556" s="2">
        <f t="shared" si="600"/>
        <v>0</v>
      </c>
    </row>
    <row r="1557" spans="1:60" x14ac:dyDescent="0.25">
      <c r="A1557" s="1" t="s">
        <v>383</v>
      </c>
      <c r="B1557" s="1" t="s">
        <v>384</v>
      </c>
      <c r="C1557" s="1" t="s">
        <v>341</v>
      </c>
      <c r="D1557" s="1" t="s">
        <v>567</v>
      </c>
      <c r="E1557" s="1" t="s">
        <v>359</v>
      </c>
      <c r="F1557" s="1" t="s">
        <v>360</v>
      </c>
      <c r="G1557" s="1" t="s">
        <v>144</v>
      </c>
      <c r="H1557" s="1" t="s">
        <v>17</v>
      </c>
      <c r="I1557" s="1" t="s">
        <v>595</v>
      </c>
      <c r="J1557" s="1" t="s">
        <v>155</v>
      </c>
      <c r="K1557" s="1" t="s">
        <v>16</v>
      </c>
      <c r="L1557" s="1" t="s">
        <v>19</v>
      </c>
      <c r="M1557" s="2" t="str">
        <f t="shared" si="581"/>
        <v>UK9006011</v>
      </c>
      <c r="N1557" s="2" t="str">
        <f t="shared" si="582"/>
        <v>Lindisfarne</v>
      </c>
      <c r="O1557" s="2" t="str">
        <f t="shared" si="583"/>
        <v>SPA</v>
      </c>
      <c r="P1557" s="2" t="str">
        <f t="shared" si="584"/>
        <v>A1</v>
      </c>
      <c r="Q1557"/>
      <c r="R1557"/>
      <c r="S1557"/>
      <c r="T1557"/>
      <c r="U1557" s="9">
        <f t="shared" si="585"/>
        <v>0</v>
      </c>
      <c r="V1557" s="9">
        <f t="shared" si="586"/>
        <v>0</v>
      </c>
      <c r="W1557" s="9">
        <f t="shared" si="587"/>
        <v>0</v>
      </c>
      <c r="X1557" s="9">
        <f t="shared" si="588"/>
        <v>0</v>
      </c>
      <c r="Y1557" s="9">
        <f t="shared" si="589"/>
        <v>0</v>
      </c>
      <c r="Z1557" s="9">
        <f t="shared" si="590"/>
        <v>0</v>
      </c>
      <c r="AA1557" s="9">
        <f t="shared" si="591"/>
        <v>0</v>
      </c>
      <c r="AB1557" s="9">
        <f t="shared" si="592"/>
        <v>0</v>
      </c>
      <c r="AN1557" s="10" t="str">
        <f t="shared" si="577"/>
        <v/>
      </c>
      <c r="AO1557" s="10">
        <f t="shared" si="578"/>
        <v>0</v>
      </c>
      <c r="AP1557" s="9" t="str">
        <f>IFERROR(VLOOKUP($AN1557,'Introduction probability'!$A$1:$L$128,5,FALSE),"0")</f>
        <v>0</v>
      </c>
      <c r="AQ1557" s="9" t="str">
        <f>IFERROR(VLOOKUP($AN1557,'Introduction probability'!$A$1:$L$128,6,FALSE),"0")</f>
        <v>0</v>
      </c>
      <c r="AR1557" s="9" t="str">
        <f>IFERROR(VLOOKUP($AN1557,'Introduction probability'!$A$1:$L$128,7,FALSE),"0")</f>
        <v>0</v>
      </c>
      <c r="AS1557" s="9" t="str">
        <f>IFERROR(VLOOKUP($AN1557,'Introduction probability'!$A$1:$L$128,8,FALSE),"0")</f>
        <v>0</v>
      </c>
      <c r="AT1557" s="9" t="str">
        <f>IFERROR(VLOOKUP($AN1557,'Introduction probability'!$A$1:$L$128,9,FALSE),"0")</f>
        <v>0</v>
      </c>
      <c r="AU1557" s="9" t="str">
        <f>IFERROR(VLOOKUP($AN1557,'Introduction probability'!$A$1:$L$128,10,FALSE),"0")</f>
        <v>0</v>
      </c>
      <c r="AV1557" s="9" t="str">
        <f>IFERROR(VLOOKUP($AN1557,'Introduction probability'!$A$1:$L$128,11,FALSE),"0")</f>
        <v>0</v>
      </c>
      <c r="AW1557" s="9" t="str">
        <f>IFERROR(VLOOKUP($AN1557,'Introduction probability'!$A$1:$L$128,12,FALSE),"0")</f>
        <v>0</v>
      </c>
      <c r="AY1557" s="2">
        <f t="shared" si="579"/>
        <v>0</v>
      </c>
      <c r="AZ1557" s="2">
        <f t="shared" si="580"/>
        <v>0</v>
      </c>
      <c r="BA1557" s="2">
        <f t="shared" si="593"/>
        <v>0</v>
      </c>
      <c r="BB1557" s="2">
        <f t="shared" si="594"/>
        <v>0</v>
      </c>
      <c r="BC1557" s="2">
        <f t="shared" si="595"/>
        <v>0</v>
      </c>
      <c r="BD1557" s="2">
        <f t="shared" si="596"/>
        <v>0</v>
      </c>
      <c r="BE1557" s="2">
        <f t="shared" si="597"/>
        <v>0</v>
      </c>
      <c r="BF1557" s="2">
        <f t="shared" si="598"/>
        <v>0</v>
      </c>
      <c r="BG1557" s="2">
        <f t="shared" si="599"/>
        <v>0</v>
      </c>
      <c r="BH1557" s="2">
        <f t="shared" si="600"/>
        <v>0</v>
      </c>
    </row>
    <row r="1558" spans="1:60" x14ac:dyDescent="0.25">
      <c r="A1558" s="1" t="s">
        <v>383</v>
      </c>
      <c r="B1558" s="1" t="s">
        <v>384</v>
      </c>
      <c r="C1558" s="1" t="s">
        <v>341</v>
      </c>
      <c r="D1558" s="1" t="s">
        <v>567</v>
      </c>
      <c r="E1558" s="1" t="s">
        <v>359</v>
      </c>
      <c r="F1558" s="1" t="s">
        <v>360</v>
      </c>
      <c r="G1558" s="1" t="s">
        <v>144</v>
      </c>
      <c r="H1558" s="1" t="s">
        <v>17</v>
      </c>
      <c r="I1558" s="1" t="s">
        <v>465</v>
      </c>
      <c r="J1558" s="1" t="s">
        <v>56</v>
      </c>
      <c r="K1558" s="1" t="s">
        <v>16</v>
      </c>
      <c r="L1558" s="1" t="s">
        <v>19</v>
      </c>
      <c r="M1558" s="2" t="str">
        <f t="shared" si="581"/>
        <v>UK9006011</v>
      </c>
      <c r="N1558" s="2" t="str">
        <f t="shared" si="582"/>
        <v>Lindisfarne</v>
      </c>
      <c r="O1558" s="2" t="str">
        <f t="shared" si="583"/>
        <v>SPA</v>
      </c>
      <c r="P1558" s="2" t="str">
        <f t="shared" si="584"/>
        <v>A2.2</v>
      </c>
      <c r="Q1558"/>
      <c r="R1558"/>
      <c r="S1558"/>
      <c r="T1558"/>
      <c r="U1558" s="9">
        <f t="shared" si="585"/>
        <v>0</v>
      </c>
      <c r="V1558" s="9">
        <f t="shared" si="586"/>
        <v>0</v>
      </c>
      <c r="W1558" s="9">
        <f t="shared" si="587"/>
        <v>0</v>
      </c>
      <c r="X1558" s="9">
        <f t="shared" si="588"/>
        <v>0</v>
      </c>
      <c r="Y1558" s="9">
        <f t="shared" si="589"/>
        <v>0</v>
      </c>
      <c r="Z1558" s="9">
        <f t="shared" si="590"/>
        <v>0</v>
      </c>
      <c r="AA1558" s="9">
        <f t="shared" si="591"/>
        <v>0</v>
      </c>
      <c r="AB1558" s="9">
        <f t="shared" si="592"/>
        <v>0</v>
      </c>
      <c r="AN1558" s="10" t="str">
        <f t="shared" si="577"/>
        <v/>
      </c>
      <c r="AO1558" s="10">
        <f t="shared" si="578"/>
        <v>0</v>
      </c>
      <c r="AP1558" s="9" t="str">
        <f>IFERROR(VLOOKUP($AN1558,'Introduction probability'!$A$1:$L$128,5,FALSE),"0")</f>
        <v>0</v>
      </c>
      <c r="AQ1558" s="9" t="str">
        <f>IFERROR(VLOOKUP($AN1558,'Introduction probability'!$A$1:$L$128,6,FALSE),"0")</f>
        <v>0</v>
      </c>
      <c r="AR1558" s="9" t="str">
        <f>IFERROR(VLOOKUP($AN1558,'Introduction probability'!$A$1:$L$128,7,FALSE),"0")</f>
        <v>0</v>
      </c>
      <c r="AS1558" s="9" t="str">
        <f>IFERROR(VLOOKUP($AN1558,'Introduction probability'!$A$1:$L$128,8,FALSE),"0")</f>
        <v>0</v>
      </c>
      <c r="AT1558" s="9" t="str">
        <f>IFERROR(VLOOKUP($AN1558,'Introduction probability'!$A$1:$L$128,9,FALSE),"0")</f>
        <v>0</v>
      </c>
      <c r="AU1558" s="9" t="str">
        <f>IFERROR(VLOOKUP($AN1558,'Introduction probability'!$A$1:$L$128,10,FALSE),"0")</f>
        <v>0</v>
      </c>
      <c r="AV1558" s="9" t="str">
        <f>IFERROR(VLOOKUP($AN1558,'Introduction probability'!$A$1:$L$128,11,FALSE),"0")</f>
        <v>0</v>
      </c>
      <c r="AW1558" s="9" t="str">
        <f>IFERROR(VLOOKUP($AN1558,'Introduction probability'!$A$1:$L$128,12,FALSE),"0")</f>
        <v>0</v>
      </c>
      <c r="AY1558" s="2">
        <f t="shared" si="579"/>
        <v>0</v>
      </c>
      <c r="AZ1558" s="2">
        <f t="shared" si="580"/>
        <v>0</v>
      </c>
      <c r="BA1558" s="2">
        <f t="shared" si="593"/>
        <v>0</v>
      </c>
      <c r="BB1558" s="2">
        <f t="shared" si="594"/>
        <v>0</v>
      </c>
      <c r="BC1558" s="2">
        <f t="shared" si="595"/>
        <v>0</v>
      </c>
      <c r="BD1558" s="2">
        <f t="shared" si="596"/>
        <v>0</v>
      </c>
      <c r="BE1558" s="2">
        <f t="shared" si="597"/>
        <v>0</v>
      </c>
      <c r="BF1558" s="2">
        <f t="shared" si="598"/>
        <v>0</v>
      </c>
      <c r="BG1558" s="2">
        <f t="shared" si="599"/>
        <v>0</v>
      </c>
      <c r="BH1558" s="2">
        <f t="shared" si="600"/>
        <v>0</v>
      </c>
    </row>
    <row r="1559" spans="1:60" x14ac:dyDescent="0.25">
      <c r="A1559" s="1" t="s">
        <v>383</v>
      </c>
      <c r="B1559" s="1" t="s">
        <v>384</v>
      </c>
      <c r="C1559" s="1" t="s">
        <v>341</v>
      </c>
      <c r="D1559" s="1" t="s">
        <v>567</v>
      </c>
      <c r="E1559" s="1" t="s">
        <v>359</v>
      </c>
      <c r="F1559" s="1" t="s">
        <v>360</v>
      </c>
      <c r="G1559" s="1" t="s">
        <v>144</v>
      </c>
      <c r="H1559" s="1" t="s">
        <v>17</v>
      </c>
      <c r="I1559" s="1" t="s">
        <v>597</v>
      </c>
      <c r="J1559" s="1" t="s">
        <v>188</v>
      </c>
      <c r="K1559" s="1" t="s">
        <v>16</v>
      </c>
      <c r="L1559" s="1" t="s">
        <v>19</v>
      </c>
      <c r="M1559" s="2" t="str">
        <f t="shared" si="581"/>
        <v>UK9006011</v>
      </c>
      <c r="N1559" s="2" t="str">
        <f t="shared" si="582"/>
        <v>Lindisfarne</v>
      </c>
      <c r="O1559" s="2" t="str">
        <f t="shared" si="583"/>
        <v>SPA</v>
      </c>
      <c r="P1559" s="2" t="str">
        <f t="shared" si="584"/>
        <v>A2.61</v>
      </c>
      <c r="Q1559"/>
      <c r="R1559"/>
      <c r="S1559"/>
      <c r="T1559"/>
      <c r="U1559" s="9">
        <f t="shared" si="585"/>
        <v>0</v>
      </c>
      <c r="V1559" s="9">
        <f t="shared" si="586"/>
        <v>0</v>
      </c>
      <c r="W1559" s="9">
        <f t="shared" si="587"/>
        <v>0</v>
      </c>
      <c r="X1559" s="9">
        <f t="shared" si="588"/>
        <v>0</v>
      </c>
      <c r="Y1559" s="9">
        <f t="shared" si="589"/>
        <v>0</v>
      </c>
      <c r="Z1559" s="9">
        <f t="shared" si="590"/>
        <v>0</v>
      </c>
      <c r="AA1559" s="9">
        <f t="shared" si="591"/>
        <v>0</v>
      </c>
      <c r="AB1559" s="9">
        <f t="shared" si="592"/>
        <v>0</v>
      </c>
      <c r="AN1559" s="10" t="str">
        <f t="shared" si="577"/>
        <v/>
      </c>
      <c r="AO1559" s="10">
        <f t="shared" si="578"/>
        <v>0</v>
      </c>
      <c r="AP1559" s="9" t="str">
        <f>IFERROR(VLOOKUP($AN1559,'Introduction probability'!$A$1:$L$128,5,FALSE),"0")</f>
        <v>0</v>
      </c>
      <c r="AQ1559" s="9" t="str">
        <f>IFERROR(VLOOKUP($AN1559,'Introduction probability'!$A$1:$L$128,6,FALSE),"0")</f>
        <v>0</v>
      </c>
      <c r="AR1559" s="9" t="str">
        <f>IFERROR(VLOOKUP($AN1559,'Introduction probability'!$A$1:$L$128,7,FALSE),"0")</f>
        <v>0</v>
      </c>
      <c r="AS1559" s="9" t="str">
        <f>IFERROR(VLOOKUP($AN1559,'Introduction probability'!$A$1:$L$128,8,FALSE),"0")</f>
        <v>0</v>
      </c>
      <c r="AT1559" s="9" t="str">
        <f>IFERROR(VLOOKUP($AN1559,'Introduction probability'!$A$1:$L$128,9,FALSE),"0")</f>
        <v>0</v>
      </c>
      <c r="AU1559" s="9" t="str">
        <f>IFERROR(VLOOKUP($AN1559,'Introduction probability'!$A$1:$L$128,10,FALSE),"0")</f>
        <v>0</v>
      </c>
      <c r="AV1559" s="9" t="str">
        <f>IFERROR(VLOOKUP($AN1559,'Introduction probability'!$A$1:$L$128,11,FALSE),"0")</f>
        <v>0</v>
      </c>
      <c r="AW1559" s="9" t="str">
        <f>IFERROR(VLOOKUP($AN1559,'Introduction probability'!$A$1:$L$128,12,FALSE),"0")</f>
        <v>0</v>
      </c>
      <c r="AY1559" s="2">
        <f t="shared" si="579"/>
        <v>0</v>
      </c>
      <c r="AZ1559" s="2">
        <f t="shared" si="580"/>
        <v>0</v>
      </c>
      <c r="BA1559" s="2">
        <f t="shared" si="593"/>
        <v>0</v>
      </c>
      <c r="BB1559" s="2">
        <f t="shared" si="594"/>
        <v>0</v>
      </c>
      <c r="BC1559" s="2">
        <f t="shared" si="595"/>
        <v>0</v>
      </c>
      <c r="BD1559" s="2">
        <f t="shared" si="596"/>
        <v>0</v>
      </c>
      <c r="BE1559" s="2">
        <f t="shared" si="597"/>
        <v>0</v>
      </c>
      <c r="BF1559" s="2">
        <f t="shared" si="598"/>
        <v>0</v>
      </c>
      <c r="BG1559" s="2">
        <f t="shared" si="599"/>
        <v>0</v>
      </c>
      <c r="BH1559" s="2">
        <f t="shared" si="600"/>
        <v>0</v>
      </c>
    </row>
    <row r="1560" spans="1:60" x14ac:dyDescent="0.25">
      <c r="A1560" s="1" t="s">
        <v>383</v>
      </c>
      <c r="B1560" s="1" t="s">
        <v>384</v>
      </c>
      <c r="C1560" s="1" t="s">
        <v>341</v>
      </c>
      <c r="D1560" s="1" t="s">
        <v>567</v>
      </c>
      <c r="E1560" s="1" t="s">
        <v>359</v>
      </c>
      <c r="F1560" s="1" t="s">
        <v>360</v>
      </c>
      <c r="G1560" s="1" t="s">
        <v>144</v>
      </c>
      <c r="H1560" s="1" t="s">
        <v>17</v>
      </c>
      <c r="I1560" s="1" t="s">
        <v>625</v>
      </c>
      <c r="J1560" s="1" t="s">
        <v>273</v>
      </c>
      <c r="K1560" s="1" t="s">
        <v>16</v>
      </c>
      <c r="L1560" s="1" t="s">
        <v>19</v>
      </c>
      <c r="M1560" s="2" t="str">
        <f t="shared" si="581"/>
        <v>UK9006011</v>
      </c>
      <c r="N1560" s="2" t="str">
        <f t="shared" si="582"/>
        <v>Lindisfarne</v>
      </c>
      <c r="O1560" s="2" t="str">
        <f t="shared" si="583"/>
        <v>SPA</v>
      </c>
      <c r="P1560" s="2" t="str">
        <f t="shared" si="584"/>
        <v>SF_SH_3</v>
      </c>
      <c r="Q1560"/>
      <c r="R1560"/>
      <c r="S1560"/>
      <c r="T1560"/>
      <c r="U1560" s="9">
        <f t="shared" si="585"/>
        <v>0</v>
      </c>
      <c r="V1560" s="9">
        <f t="shared" si="586"/>
        <v>0</v>
      </c>
      <c r="W1560" s="9">
        <f t="shared" si="587"/>
        <v>0</v>
      </c>
      <c r="X1560" s="9">
        <f t="shared" si="588"/>
        <v>0</v>
      </c>
      <c r="Y1560" s="9">
        <f t="shared" si="589"/>
        <v>0</v>
      </c>
      <c r="Z1560" s="9">
        <f t="shared" si="590"/>
        <v>0</v>
      </c>
      <c r="AA1560" s="9">
        <f t="shared" si="591"/>
        <v>0</v>
      </c>
      <c r="AB1560" s="9">
        <f t="shared" si="592"/>
        <v>0</v>
      </c>
      <c r="AN1560" s="10" t="str">
        <f t="shared" si="577"/>
        <v/>
      </c>
      <c r="AO1560" s="10">
        <f t="shared" si="578"/>
        <v>0</v>
      </c>
      <c r="AP1560" s="9" t="str">
        <f>IFERROR(VLOOKUP($AN1560,'Introduction probability'!$A$1:$L$128,5,FALSE),"0")</f>
        <v>0</v>
      </c>
      <c r="AQ1560" s="9" t="str">
        <f>IFERROR(VLOOKUP($AN1560,'Introduction probability'!$A$1:$L$128,6,FALSE),"0")</f>
        <v>0</v>
      </c>
      <c r="AR1560" s="9" t="str">
        <f>IFERROR(VLOOKUP($AN1560,'Introduction probability'!$A$1:$L$128,7,FALSE),"0")</f>
        <v>0</v>
      </c>
      <c r="AS1560" s="9" t="str">
        <f>IFERROR(VLOOKUP($AN1560,'Introduction probability'!$A$1:$L$128,8,FALSE),"0")</f>
        <v>0</v>
      </c>
      <c r="AT1560" s="9" t="str">
        <f>IFERROR(VLOOKUP($AN1560,'Introduction probability'!$A$1:$L$128,9,FALSE),"0")</f>
        <v>0</v>
      </c>
      <c r="AU1560" s="9" t="str">
        <f>IFERROR(VLOOKUP($AN1560,'Introduction probability'!$A$1:$L$128,10,FALSE),"0")</f>
        <v>0</v>
      </c>
      <c r="AV1560" s="9" t="str">
        <f>IFERROR(VLOOKUP($AN1560,'Introduction probability'!$A$1:$L$128,11,FALSE),"0")</f>
        <v>0</v>
      </c>
      <c r="AW1560" s="9" t="str">
        <f>IFERROR(VLOOKUP($AN1560,'Introduction probability'!$A$1:$L$128,12,FALSE),"0")</f>
        <v>0</v>
      </c>
      <c r="AY1560" s="2">
        <f t="shared" si="579"/>
        <v>0</v>
      </c>
      <c r="AZ1560" s="2">
        <f t="shared" si="580"/>
        <v>0</v>
      </c>
      <c r="BA1560" s="2">
        <f t="shared" si="593"/>
        <v>0</v>
      </c>
      <c r="BB1560" s="2">
        <f t="shared" si="594"/>
        <v>0</v>
      </c>
      <c r="BC1560" s="2">
        <f t="shared" si="595"/>
        <v>0</v>
      </c>
      <c r="BD1560" s="2">
        <f t="shared" si="596"/>
        <v>0</v>
      </c>
      <c r="BE1560" s="2">
        <f t="shared" si="597"/>
        <v>0</v>
      </c>
      <c r="BF1560" s="2">
        <f t="shared" si="598"/>
        <v>0</v>
      </c>
      <c r="BG1560" s="2">
        <f t="shared" si="599"/>
        <v>0</v>
      </c>
      <c r="BH1560" s="2">
        <f t="shared" si="600"/>
        <v>0</v>
      </c>
    </row>
    <row r="1561" spans="1:60" x14ac:dyDescent="0.25">
      <c r="A1561" s="1" t="s">
        <v>383</v>
      </c>
      <c r="B1561" s="1" t="s">
        <v>384</v>
      </c>
      <c r="C1561" s="1" t="s">
        <v>341</v>
      </c>
      <c r="D1561" s="1" t="s">
        <v>567</v>
      </c>
      <c r="E1561" s="1" t="s">
        <v>359</v>
      </c>
      <c r="F1561" s="1" t="s">
        <v>360</v>
      </c>
      <c r="G1561" s="1" t="s">
        <v>144</v>
      </c>
      <c r="H1561" s="1" t="s">
        <v>17</v>
      </c>
      <c r="I1561" s="1" t="s">
        <v>626</v>
      </c>
      <c r="J1561" s="1" t="s">
        <v>290</v>
      </c>
      <c r="K1561" s="1" t="s">
        <v>16</v>
      </c>
      <c r="L1561" s="1" t="s">
        <v>19</v>
      </c>
      <c r="M1561" s="2" t="str">
        <f t="shared" si="581"/>
        <v>UK9006011</v>
      </c>
      <c r="N1561" s="2" t="str">
        <f t="shared" si="582"/>
        <v>Lindisfarne</v>
      </c>
      <c r="O1561" s="2" t="str">
        <f t="shared" si="583"/>
        <v>SPA</v>
      </c>
      <c r="P1561" s="2" t="str">
        <f t="shared" si="584"/>
        <v>SF_SH_6</v>
      </c>
      <c r="Q1561"/>
      <c r="R1561"/>
      <c r="S1561"/>
      <c r="T1561"/>
      <c r="U1561" s="9">
        <f t="shared" si="585"/>
        <v>0</v>
      </c>
      <c r="V1561" s="9">
        <f t="shared" si="586"/>
        <v>0</v>
      </c>
      <c r="W1561" s="9">
        <f t="shared" si="587"/>
        <v>0</v>
      </c>
      <c r="X1561" s="9">
        <f t="shared" si="588"/>
        <v>0</v>
      </c>
      <c r="Y1561" s="9">
        <f t="shared" si="589"/>
        <v>0</v>
      </c>
      <c r="Z1561" s="9">
        <f t="shared" si="590"/>
        <v>0</v>
      </c>
      <c r="AA1561" s="9">
        <f t="shared" si="591"/>
        <v>0</v>
      </c>
      <c r="AB1561" s="9">
        <f t="shared" si="592"/>
        <v>0</v>
      </c>
      <c r="AN1561" s="10" t="str">
        <f t="shared" si="577"/>
        <v/>
      </c>
      <c r="AO1561" s="10">
        <f t="shared" si="578"/>
        <v>0</v>
      </c>
      <c r="AP1561" s="9" t="str">
        <f>IFERROR(VLOOKUP($AN1561,'Introduction probability'!$A$1:$L$128,5,FALSE),"0")</f>
        <v>0</v>
      </c>
      <c r="AQ1561" s="9" t="str">
        <f>IFERROR(VLOOKUP($AN1561,'Introduction probability'!$A$1:$L$128,6,FALSE),"0")</f>
        <v>0</v>
      </c>
      <c r="AR1561" s="9" t="str">
        <f>IFERROR(VLOOKUP($AN1561,'Introduction probability'!$A$1:$L$128,7,FALSE),"0")</f>
        <v>0</v>
      </c>
      <c r="AS1561" s="9" t="str">
        <f>IFERROR(VLOOKUP($AN1561,'Introduction probability'!$A$1:$L$128,8,FALSE),"0")</f>
        <v>0</v>
      </c>
      <c r="AT1561" s="9" t="str">
        <f>IFERROR(VLOOKUP($AN1561,'Introduction probability'!$A$1:$L$128,9,FALSE),"0")</f>
        <v>0</v>
      </c>
      <c r="AU1561" s="9" t="str">
        <f>IFERROR(VLOOKUP($AN1561,'Introduction probability'!$A$1:$L$128,10,FALSE),"0")</f>
        <v>0</v>
      </c>
      <c r="AV1561" s="9" t="str">
        <f>IFERROR(VLOOKUP($AN1561,'Introduction probability'!$A$1:$L$128,11,FALSE),"0")</f>
        <v>0</v>
      </c>
      <c r="AW1561" s="9" t="str">
        <f>IFERROR(VLOOKUP($AN1561,'Introduction probability'!$A$1:$L$128,12,FALSE),"0")</f>
        <v>0</v>
      </c>
      <c r="AY1561" s="2">
        <f t="shared" si="579"/>
        <v>0</v>
      </c>
      <c r="AZ1561" s="2">
        <f t="shared" si="580"/>
        <v>0</v>
      </c>
      <c r="BA1561" s="2">
        <f t="shared" si="593"/>
        <v>0</v>
      </c>
      <c r="BB1561" s="2">
        <f t="shared" si="594"/>
        <v>0</v>
      </c>
      <c r="BC1561" s="2">
        <f t="shared" si="595"/>
        <v>0</v>
      </c>
      <c r="BD1561" s="2">
        <f t="shared" si="596"/>
        <v>0</v>
      </c>
      <c r="BE1561" s="2">
        <f t="shared" si="597"/>
        <v>0</v>
      </c>
      <c r="BF1561" s="2">
        <f t="shared" si="598"/>
        <v>0</v>
      </c>
      <c r="BG1561" s="2">
        <f t="shared" si="599"/>
        <v>0</v>
      </c>
      <c r="BH1561" s="2">
        <f t="shared" si="600"/>
        <v>0</v>
      </c>
    </row>
    <row r="1562" spans="1:60" x14ac:dyDescent="0.25">
      <c r="A1562" s="1" t="s">
        <v>383</v>
      </c>
      <c r="B1562" s="1" t="s">
        <v>384</v>
      </c>
      <c r="C1562" s="1" t="s">
        <v>341</v>
      </c>
      <c r="D1562" s="1" t="s">
        <v>567</v>
      </c>
      <c r="E1562" s="1" t="s">
        <v>359</v>
      </c>
      <c r="F1562" s="1" t="s">
        <v>360</v>
      </c>
      <c r="G1562" s="1" t="s">
        <v>144</v>
      </c>
      <c r="H1562" s="1" t="s">
        <v>17</v>
      </c>
      <c r="I1562" s="1" t="s">
        <v>472</v>
      </c>
      <c r="J1562" s="1" t="s">
        <v>65</v>
      </c>
      <c r="K1562" s="1" t="s">
        <v>16</v>
      </c>
      <c r="L1562" s="1" t="s">
        <v>19</v>
      </c>
      <c r="M1562" s="2" t="str">
        <f t="shared" si="581"/>
        <v>UK9006011</v>
      </c>
      <c r="N1562" s="2" t="str">
        <f t="shared" si="582"/>
        <v>Lindisfarne</v>
      </c>
      <c r="O1562" s="2" t="str">
        <f t="shared" si="583"/>
        <v>SPA</v>
      </c>
      <c r="P1562" s="2" t="str">
        <f t="shared" si="584"/>
        <v>A5.1</v>
      </c>
      <c r="Q1562"/>
      <c r="R1562"/>
      <c r="S1562"/>
      <c r="T1562"/>
      <c r="U1562" s="9">
        <f t="shared" si="585"/>
        <v>0</v>
      </c>
      <c r="V1562" s="9">
        <f t="shared" si="586"/>
        <v>0</v>
      </c>
      <c r="W1562" s="9">
        <f t="shared" si="587"/>
        <v>0</v>
      </c>
      <c r="X1562" s="9">
        <f t="shared" si="588"/>
        <v>0</v>
      </c>
      <c r="Y1562" s="9">
        <f t="shared" si="589"/>
        <v>0</v>
      </c>
      <c r="Z1562" s="9">
        <f t="shared" si="590"/>
        <v>0</v>
      </c>
      <c r="AA1562" s="9">
        <f t="shared" si="591"/>
        <v>0</v>
      </c>
      <c r="AB1562" s="9">
        <f t="shared" si="592"/>
        <v>0</v>
      </c>
      <c r="AN1562" s="10" t="str">
        <f t="shared" si="577"/>
        <v/>
      </c>
      <c r="AO1562" s="10">
        <f t="shared" si="578"/>
        <v>0</v>
      </c>
      <c r="AP1562" s="9" t="str">
        <f>IFERROR(VLOOKUP($AN1562,'Introduction probability'!$A$1:$L$128,5,FALSE),"0")</f>
        <v>0</v>
      </c>
      <c r="AQ1562" s="9" t="str">
        <f>IFERROR(VLOOKUP($AN1562,'Introduction probability'!$A$1:$L$128,6,FALSE),"0")</f>
        <v>0</v>
      </c>
      <c r="AR1562" s="9" t="str">
        <f>IFERROR(VLOOKUP($AN1562,'Introduction probability'!$A$1:$L$128,7,FALSE),"0")</f>
        <v>0</v>
      </c>
      <c r="AS1562" s="9" t="str">
        <f>IFERROR(VLOOKUP($AN1562,'Introduction probability'!$A$1:$L$128,8,FALSE),"0")</f>
        <v>0</v>
      </c>
      <c r="AT1562" s="9" t="str">
        <f>IFERROR(VLOOKUP($AN1562,'Introduction probability'!$A$1:$L$128,9,FALSE),"0")</f>
        <v>0</v>
      </c>
      <c r="AU1562" s="9" t="str">
        <f>IFERROR(VLOOKUP($AN1562,'Introduction probability'!$A$1:$L$128,10,FALSE),"0")</f>
        <v>0</v>
      </c>
      <c r="AV1562" s="9" t="str">
        <f>IFERROR(VLOOKUP($AN1562,'Introduction probability'!$A$1:$L$128,11,FALSE),"0")</f>
        <v>0</v>
      </c>
      <c r="AW1562" s="9" t="str">
        <f>IFERROR(VLOOKUP($AN1562,'Introduction probability'!$A$1:$L$128,12,FALSE),"0")</f>
        <v>0</v>
      </c>
      <c r="AY1562" s="2">
        <f t="shared" si="579"/>
        <v>0</v>
      </c>
      <c r="AZ1562" s="2">
        <f t="shared" si="580"/>
        <v>0</v>
      </c>
      <c r="BA1562" s="2">
        <f t="shared" si="593"/>
        <v>0</v>
      </c>
      <c r="BB1562" s="2">
        <f t="shared" si="594"/>
        <v>0</v>
      </c>
      <c r="BC1562" s="2">
        <f t="shared" si="595"/>
        <v>0</v>
      </c>
      <c r="BD1562" s="2">
        <f t="shared" si="596"/>
        <v>0</v>
      </c>
      <c r="BE1562" s="2">
        <f t="shared" si="597"/>
        <v>0</v>
      </c>
      <c r="BF1562" s="2">
        <f t="shared" si="598"/>
        <v>0</v>
      </c>
      <c r="BG1562" s="2">
        <f t="shared" si="599"/>
        <v>0</v>
      </c>
      <c r="BH1562" s="2">
        <f t="shared" si="600"/>
        <v>0</v>
      </c>
    </row>
    <row r="1563" spans="1:60" x14ac:dyDescent="0.25">
      <c r="A1563" s="1" t="s">
        <v>383</v>
      </c>
      <c r="B1563" s="1" t="s">
        <v>384</v>
      </c>
      <c r="C1563" s="1" t="s">
        <v>341</v>
      </c>
      <c r="D1563" s="1" t="s">
        <v>567</v>
      </c>
      <c r="E1563" s="1" t="s">
        <v>359</v>
      </c>
      <c r="F1563" s="1" t="s">
        <v>360</v>
      </c>
      <c r="G1563" s="1" t="s">
        <v>144</v>
      </c>
      <c r="H1563" s="1" t="s">
        <v>17</v>
      </c>
      <c r="I1563" s="1" t="s">
        <v>455</v>
      </c>
      <c r="J1563" s="1" t="s">
        <v>40</v>
      </c>
      <c r="K1563" s="1" t="s">
        <v>16</v>
      </c>
      <c r="L1563" s="1" t="s">
        <v>19</v>
      </c>
      <c r="M1563" s="2" t="str">
        <f t="shared" si="581"/>
        <v>UK9006011</v>
      </c>
      <c r="N1563" s="2" t="str">
        <f t="shared" si="582"/>
        <v>Lindisfarne</v>
      </c>
      <c r="O1563" s="2" t="str">
        <f t="shared" si="583"/>
        <v>SPA</v>
      </c>
      <c r="P1563" s="2" t="str">
        <f t="shared" si="584"/>
        <v>A5.4</v>
      </c>
      <c r="Q1563"/>
      <c r="R1563"/>
      <c r="S1563"/>
      <c r="T1563"/>
      <c r="U1563" s="9">
        <f t="shared" si="585"/>
        <v>0</v>
      </c>
      <c r="V1563" s="9">
        <f t="shared" si="586"/>
        <v>0</v>
      </c>
      <c r="W1563" s="9">
        <f t="shared" si="587"/>
        <v>0</v>
      </c>
      <c r="X1563" s="9">
        <f t="shared" si="588"/>
        <v>0</v>
      </c>
      <c r="Y1563" s="9">
        <f t="shared" si="589"/>
        <v>0</v>
      </c>
      <c r="Z1563" s="9">
        <f t="shared" si="590"/>
        <v>0</v>
      </c>
      <c r="AA1563" s="9">
        <f t="shared" si="591"/>
        <v>0</v>
      </c>
      <c r="AB1563" s="9">
        <f t="shared" si="592"/>
        <v>0</v>
      </c>
      <c r="AN1563" s="10" t="str">
        <f t="shared" si="577"/>
        <v/>
      </c>
      <c r="AO1563" s="10">
        <f t="shared" si="578"/>
        <v>0</v>
      </c>
      <c r="AP1563" s="9" t="str">
        <f>IFERROR(VLOOKUP($AN1563,'Introduction probability'!$A$1:$L$128,5,FALSE),"0")</f>
        <v>0</v>
      </c>
      <c r="AQ1563" s="9" t="str">
        <f>IFERROR(VLOOKUP($AN1563,'Introduction probability'!$A$1:$L$128,6,FALSE),"0")</f>
        <v>0</v>
      </c>
      <c r="AR1563" s="9" t="str">
        <f>IFERROR(VLOOKUP($AN1563,'Introduction probability'!$A$1:$L$128,7,FALSE),"0")</f>
        <v>0</v>
      </c>
      <c r="AS1563" s="9" t="str">
        <f>IFERROR(VLOOKUP($AN1563,'Introduction probability'!$A$1:$L$128,8,FALSE),"0")</f>
        <v>0</v>
      </c>
      <c r="AT1563" s="9" t="str">
        <f>IFERROR(VLOOKUP($AN1563,'Introduction probability'!$A$1:$L$128,9,FALSE),"0")</f>
        <v>0</v>
      </c>
      <c r="AU1563" s="9" t="str">
        <f>IFERROR(VLOOKUP($AN1563,'Introduction probability'!$A$1:$L$128,10,FALSE),"0")</f>
        <v>0</v>
      </c>
      <c r="AV1563" s="9" t="str">
        <f>IFERROR(VLOOKUP($AN1563,'Introduction probability'!$A$1:$L$128,11,FALSE),"0")</f>
        <v>0</v>
      </c>
      <c r="AW1563" s="9" t="str">
        <f>IFERROR(VLOOKUP($AN1563,'Introduction probability'!$A$1:$L$128,12,FALSE),"0")</f>
        <v>0</v>
      </c>
      <c r="AY1563" s="2">
        <f t="shared" si="579"/>
        <v>0</v>
      </c>
      <c r="AZ1563" s="2">
        <f t="shared" si="580"/>
        <v>0</v>
      </c>
      <c r="BA1563" s="2">
        <f t="shared" si="593"/>
        <v>0</v>
      </c>
      <c r="BB1563" s="2">
        <f t="shared" si="594"/>
        <v>0</v>
      </c>
      <c r="BC1563" s="2">
        <f t="shared" si="595"/>
        <v>0</v>
      </c>
      <c r="BD1563" s="2">
        <f t="shared" si="596"/>
        <v>0</v>
      </c>
      <c r="BE1563" s="2">
        <f t="shared" si="597"/>
        <v>0</v>
      </c>
      <c r="BF1563" s="2">
        <f t="shared" si="598"/>
        <v>0</v>
      </c>
      <c r="BG1563" s="2">
        <f t="shared" si="599"/>
        <v>0</v>
      </c>
      <c r="BH1563" s="2">
        <f t="shared" si="600"/>
        <v>0</v>
      </c>
    </row>
    <row r="1564" spans="1:60" x14ac:dyDescent="0.25">
      <c r="A1564" s="1" t="s">
        <v>383</v>
      </c>
      <c r="B1564" s="1" t="s">
        <v>384</v>
      </c>
      <c r="C1564" s="1" t="s">
        <v>341</v>
      </c>
      <c r="D1564" s="1" t="s">
        <v>567</v>
      </c>
      <c r="E1564" s="1" t="s">
        <v>359</v>
      </c>
      <c r="F1564" s="1" t="s">
        <v>360</v>
      </c>
      <c r="G1564" s="1" t="s">
        <v>144</v>
      </c>
      <c r="H1564" s="1" t="s">
        <v>17</v>
      </c>
      <c r="I1564" s="1" t="s">
        <v>456</v>
      </c>
      <c r="J1564" s="1" t="s">
        <v>41</v>
      </c>
      <c r="K1564" s="1" t="s">
        <v>16</v>
      </c>
      <c r="L1564" s="1" t="s">
        <v>19</v>
      </c>
      <c r="M1564" s="2" t="str">
        <f t="shared" si="581"/>
        <v>UK9006011</v>
      </c>
      <c r="N1564" s="2" t="str">
        <f t="shared" si="582"/>
        <v>Lindisfarne</v>
      </c>
      <c r="O1564" s="2" t="str">
        <f t="shared" si="583"/>
        <v>SPA</v>
      </c>
      <c r="P1564" s="2" t="str">
        <f t="shared" si="584"/>
        <v>A5.3</v>
      </c>
      <c r="Q1564"/>
      <c r="R1564"/>
      <c r="S1564"/>
      <c r="T1564"/>
      <c r="U1564" s="9">
        <f t="shared" si="585"/>
        <v>0</v>
      </c>
      <c r="V1564" s="9">
        <f t="shared" si="586"/>
        <v>0</v>
      </c>
      <c r="W1564" s="9">
        <f t="shared" si="587"/>
        <v>0</v>
      </c>
      <c r="X1564" s="9">
        <f t="shared" si="588"/>
        <v>0</v>
      </c>
      <c r="Y1564" s="9">
        <f t="shared" si="589"/>
        <v>0</v>
      </c>
      <c r="Z1564" s="9">
        <f t="shared" si="590"/>
        <v>0</v>
      </c>
      <c r="AA1564" s="9">
        <f t="shared" si="591"/>
        <v>0</v>
      </c>
      <c r="AB1564" s="9">
        <f t="shared" si="592"/>
        <v>0</v>
      </c>
      <c r="AN1564" s="10" t="str">
        <f t="shared" si="577"/>
        <v/>
      </c>
      <c r="AO1564" s="10">
        <f t="shared" si="578"/>
        <v>0</v>
      </c>
      <c r="AP1564" s="9" t="str">
        <f>IFERROR(VLOOKUP($AN1564,'Introduction probability'!$A$1:$L$128,5,FALSE),"0")</f>
        <v>0</v>
      </c>
      <c r="AQ1564" s="9" t="str">
        <f>IFERROR(VLOOKUP($AN1564,'Introduction probability'!$A$1:$L$128,6,FALSE),"0")</f>
        <v>0</v>
      </c>
      <c r="AR1564" s="9" t="str">
        <f>IFERROR(VLOOKUP($AN1564,'Introduction probability'!$A$1:$L$128,7,FALSE),"0")</f>
        <v>0</v>
      </c>
      <c r="AS1564" s="9" t="str">
        <f>IFERROR(VLOOKUP($AN1564,'Introduction probability'!$A$1:$L$128,8,FALSE),"0")</f>
        <v>0</v>
      </c>
      <c r="AT1564" s="9" t="str">
        <f>IFERROR(VLOOKUP($AN1564,'Introduction probability'!$A$1:$L$128,9,FALSE),"0")</f>
        <v>0</v>
      </c>
      <c r="AU1564" s="9" t="str">
        <f>IFERROR(VLOOKUP($AN1564,'Introduction probability'!$A$1:$L$128,10,FALSE),"0")</f>
        <v>0</v>
      </c>
      <c r="AV1564" s="9" t="str">
        <f>IFERROR(VLOOKUP($AN1564,'Introduction probability'!$A$1:$L$128,11,FALSE),"0")</f>
        <v>0</v>
      </c>
      <c r="AW1564" s="9" t="str">
        <f>IFERROR(VLOOKUP($AN1564,'Introduction probability'!$A$1:$L$128,12,FALSE),"0")</f>
        <v>0</v>
      </c>
      <c r="AY1564" s="2">
        <f t="shared" si="579"/>
        <v>0</v>
      </c>
      <c r="AZ1564" s="2">
        <f t="shared" si="580"/>
        <v>0</v>
      </c>
      <c r="BA1564" s="2">
        <f t="shared" si="593"/>
        <v>0</v>
      </c>
      <c r="BB1564" s="2">
        <f t="shared" si="594"/>
        <v>0</v>
      </c>
      <c r="BC1564" s="2">
        <f t="shared" si="595"/>
        <v>0</v>
      </c>
      <c r="BD1564" s="2">
        <f t="shared" si="596"/>
        <v>0</v>
      </c>
      <c r="BE1564" s="2">
        <f t="shared" si="597"/>
        <v>0</v>
      </c>
      <c r="BF1564" s="2">
        <f t="shared" si="598"/>
        <v>0</v>
      </c>
      <c r="BG1564" s="2">
        <f t="shared" si="599"/>
        <v>0</v>
      </c>
      <c r="BH1564" s="2">
        <f t="shared" si="600"/>
        <v>0</v>
      </c>
    </row>
    <row r="1565" spans="1:60" x14ac:dyDescent="0.25">
      <c r="A1565" s="1" t="s">
        <v>383</v>
      </c>
      <c r="B1565" s="1" t="s">
        <v>384</v>
      </c>
      <c r="C1565" s="1" t="s">
        <v>341</v>
      </c>
      <c r="D1565" s="1" t="s">
        <v>567</v>
      </c>
      <c r="E1565" s="1" t="s">
        <v>359</v>
      </c>
      <c r="F1565" s="1" t="s">
        <v>360</v>
      </c>
      <c r="G1565" s="1" t="s">
        <v>144</v>
      </c>
      <c r="H1565" s="1" t="s">
        <v>17</v>
      </c>
      <c r="I1565" s="1" t="s">
        <v>457</v>
      </c>
      <c r="J1565" s="1" t="s">
        <v>42</v>
      </c>
      <c r="K1565" s="1" t="s">
        <v>16</v>
      </c>
      <c r="L1565" s="1" t="s">
        <v>19</v>
      </c>
      <c r="M1565" s="2" t="str">
        <f t="shared" si="581"/>
        <v>UK9006011</v>
      </c>
      <c r="N1565" s="2" t="str">
        <f t="shared" si="582"/>
        <v>Lindisfarne</v>
      </c>
      <c r="O1565" s="2" t="str">
        <f t="shared" si="583"/>
        <v>SPA</v>
      </c>
      <c r="P1565" s="2" t="str">
        <f t="shared" si="584"/>
        <v>A5.2</v>
      </c>
      <c r="Q1565"/>
      <c r="R1565"/>
      <c r="S1565"/>
      <c r="T1565"/>
      <c r="U1565" s="9">
        <f t="shared" si="585"/>
        <v>0</v>
      </c>
      <c r="V1565" s="9">
        <f t="shared" si="586"/>
        <v>0</v>
      </c>
      <c r="W1565" s="9">
        <f t="shared" si="587"/>
        <v>0</v>
      </c>
      <c r="X1565" s="9">
        <f t="shared" si="588"/>
        <v>0</v>
      </c>
      <c r="Y1565" s="9">
        <f t="shared" si="589"/>
        <v>0</v>
      </c>
      <c r="Z1565" s="9">
        <f t="shared" si="590"/>
        <v>0</v>
      </c>
      <c r="AA1565" s="9">
        <f t="shared" si="591"/>
        <v>0</v>
      </c>
      <c r="AB1565" s="9">
        <f t="shared" si="592"/>
        <v>0</v>
      </c>
      <c r="AN1565" s="10" t="str">
        <f t="shared" si="577"/>
        <v/>
      </c>
      <c r="AO1565" s="10">
        <f t="shared" si="578"/>
        <v>0</v>
      </c>
      <c r="AP1565" s="9" t="str">
        <f>IFERROR(VLOOKUP($AN1565,'Introduction probability'!$A$1:$L$128,5,FALSE),"0")</f>
        <v>0</v>
      </c>
      <c r="AQ1565" s="9" t="str">
        <f>IFERROR(VLOOKUP($AN1565,'Introduction probability'!$A$1:$L$128,6,FALSE),"0")</f>
        <v>0</v>
      </c>
      <c r="AR1565" s="9" t="str">
        <f>IFERROR(VLOOKUP($AN1565,'Introduction probability'!$A$1:$L$128,7,FALSE),"0")</f>
        <v>0</v>
      </c>
      <c r="AS1565" s="9" t="str">
        <f>IFERROR(VLOOKUP($AN1565,'Introduction probability'!$A$1:$L$128,8,FALSE),"0")</f>
        <v>0</v>
      </c>
      <c r="AT1565" s="9" t="str">
        <f>IFERROR(VLOOKUP($AN1565,'Introduction probability'!$A$1:$L$128,9,FALSE),"0")</f>
        <v>0</v>
      </c>
      <c r="AU1565" s="9" t="str">
        <f>IFERROR(VLOOKUP($AN1565,'Introduction probability'!$A$1:$L$128,10,FALSE),"0")</f>
        <v>0</v>
      </c>
      <c r="AV1565" s="9" t="str">
        <f>IFERROR(VLOOKUP($AN1565,'Introduction probability'!$A$1:$L$128,11,FALSE),"0")</f>
        <v>0</v>
      </c>
      <c r="AW1565" s="9" t="str">
        <f>IFERROR(VLOOKUP($AN1565,'Introduction probability'!$A$1:$L$128,12,FALSE),"0")</f>
        <v>0</v>
      </c>
      <c r="AY1565" s="2">
        <f t="shared" si="579"/>
        <v>0</v>
      </c>
      <c r="AZ1565" s="2">
        <f t="shared" si="580"/>
        <v>0</v>
      </c>
      <c r="BA1565" s="2">
        <f t="shared" si="593"/>
        <v>0</v>
      </c>
      <c r="BB1565" s="2">
        <f t="shared" si="594"/>
        <v>0</v>
      </c>
      <c r="BC1565" s="2">
        <f t="shared" si="595"/>
        <v>0</v>
      </c>
      <c r="BD1565" s="2">
        <f t="shared" si="596"/>
        <v>0</v>
      </c>
      <c r="BE1565" s="2">
        <f t="shared" si="597"/>
        <v>0</v>
      </c>
      <c r="BF1565" s="2">
        <f t="shared" si="598"/>
        <v>0</v>
      </c>
      <c r="BG1565" s="2">
        <f t="shared" si="599"/>
        <v>0</v>
      </c>
      <c r="BH1565" s="2">
        <f t="shared" si="600"/>
        <v>0</v>
      </c>
    </row>
    <row r="1566" spans="1:60" x14ac:dyDescent="0.25">
      <c r="A1566" s="1" t="s">
        <v>383</v>
      </c>
      <c r="B1566" s="1" t="s">
        <v>384</v>
      </c>
      <c r="C1566" s="1" t="s">
        <v>341</v>
      </c>
      <c r="D1566" s="1" t="s">
        <v>567</v>
      </c>
      <c r="E1566" s="1" t="s">
        <v>359</v>
      </c>
      <c r="F1566" s="1" t="s">
        <v>360</v>
      </c>
      <c r="G1566" s="1" t="s">
        <v>144</v>
      </c>
      <c r="H1566" s="1" t="s">
        <v>17</v>
      </c>
      <c r="I1566" s="1" t="s">
        <v>598</v>
      </c>
      <c r="J1566" s="1" t="s">
        <v>190</v>
      </c>
      <c r="K1566" s="1" t="s">
        <v>16</v>
      </c>
      <c r="L1566" s="1" t="s">
        <v>19</v>
      </c>
      <c r="M1566" s="2" t="str">
        <f t="shared" si="581"/>
        <v>UK9006011</v>
      </c>
      <c r="N1566" s="2" t="str">
        <f t="shared" si="582"/>
        <v>Lindisfarne</v>
      </c>
      <c r="O1566" s="2" t="str">
        <f t="shared" si="583"/>
        <v>SPA</v>
      </c>
      <c r="P1566" s="2" t="str">
        <f t="shared" si="584"/>
        <v>A5.53</v>
      </c>
      <c r="Q1566"/>
      <c r="R1566"/>
      <c r="S1566"/>
      <c r="T1566"/>
      <c r="U1566" s="9">
        <f t="shared" si="585"/>
        <v>0</v>
      </c>
      <c r="V1566" s="9">
        <f t="shared" si="586"/>
        <v>0</v>
      </c>
      <c r="W1566" s="9">
        <f t="shared" si="587"/>
        <v>0</v>
      </c>
      <c r="X1566" s="9">
        <f t="shared" si="588"/>
        <v>0</v>
      </c>
      <c r="Y1566" s="9">
        <f t="shared" si="589"/>
        <v>0</v>
      </c>
      <c r="Z1566" s="9">
        <f t="shared" si="590"/>
        <v>0</v>
      </c>
      <c r="AA1566" s="9">
        <f t="shared" si="591"/>
        <v>0</v>
      </c>
      <c r="AB1566" s="9">
        <f t="shared" si="592"/>
        <v>0</v>
      </c>
      <c r="AN1566" s="10" t="str">
        <f t="shared" si="577"/>
        <v/>
      </c>
      <c r="AO1566" s="10">
        <f t="shared" si="578"/>
        <v>0</v>
      </c>
      <c r="AP1566" s="9" t="str">
        <f>IFERROR(VLOOKUP($AN1566,'Introduction probability'!$A$1:$L$128,5,FALSE),"0")</f>
        <v>0</v>
      </c>
      <c r="AQ1566" s="9" t="str">
        <f>IFERROR(VLOOKUP($AN1566,'Introduction probability'!$A$1:$L$128,6,FALSE),"0")</f>
        <v>0</v>
      </c>
      <c r="AR1566" s="9" t="str">
        <f>IFERROR(VLOOKUP($AN1566,'Introduction probability'!$A$1:$L$128,7,FALSE),"0")</f>
        <v>0</v>
      </c>
      <c r="AS1566" s="9" t="str">
        <f>IFERROR(VLOOKUP($AN1566,'Introduction probability'!$A$1:$L$128,8,FALSE),"0")</f>
        <v>0</v>
      </c>
      <c r="AT1566" s="9" t="str">
        <f>IFERROR(VLOOKUP($AN1566,'Introduction probability'!$A$1:$L$128,9,FALSE),"0")</f>
        <v>0</v>
      </c>
      <c r="AU1566" s="9" t="str">
        <f>IFERROR(VLOOKUP($AN1566,'Introduction probability'!$A$1:$L$128,10,FALSE),"0")</f>
        <v>0</v>
      </c>
      <c r="AV1566" s="9" t="str">
        <f>IFERROR(VLOOKUP($AN1566,'Introduction probability'!$A$1:$L$128,11,FALSE),"0")</f>
        <v>0</v>
      </c>
      <c r="AW1566" s="9" t="str">
        <f>IFERROR(VLOOKUP($AN1566,'Introduction probability'!$A$1:$L$128,12,FALSE),"0")</f>
        <v>0</v>
      </c>
      <c r="AY1566" s="2">
        <f t="shared" si="579"/>
        <v>0</v>
      </c>
      <c r="AZ1566" s="2">
        <f t="shared" si="580"/>
        <v>0</v>
      </c>
      <c r="BA1566" s="2">
        <f t="shared" si="593"/>
        <v>0</v>
      </c>
      <c r="BB1566" s="2">
        <f t="shared" si="594"/>
        <v>0</v>
      </c>
      <c r="BC1566" s="2">
        <f t="shared" si="595"/>
        <v>0</v>
      </c>
      <c r="BD1566" s="2">
        <f t="shared" si="596"/>
        <v>0</v>
      </c>
      <c r="BE1566" s="2">
        <f t="shared" si="597"/>
        <v>0</v>
      </c>
      <c r="BF1566" s="2">
        <f t="shared" si="598"/>
        <v>0</v>
      </c>
      <c r="BG1566" s="2">
        <f t="shared" si="599"/>
        <v>0</v>
      </c>
      <c r="BH1566" s="2">
        <f t="shared" si="600"/>
        <v>0</v>
      </c>
    </row>
    <row r="1567" spans="1:60" x14ac:dyDescent="0.25">
      <c r="A1567" s="1" t="s">
        <v>383</v>
      </c>
      <c r="B1567" s="1" t="s">
        <v>384</v>
      </c>
      <c r="C1567" s="1" t="s">
        <v>341</v>
      </c>
      <c r="D1567" s="1" t="s">
        <v>567</v>
      </c>
      <c r="E1567" s="1" t="s">
        <v>359</v>
      </c>
      <c r="F1567" s="1" t="s">
        <v>360</v>
      </c>
      <c r="G1567" s="1" t="s">
        <v>144</v>
      </c>
      <c r="H1567" s="1" t="s">
        <v>17</v>
      </c>
      <c r="I1567" s="1" t="s">
        <v>592</v>
      </c>
      <c r="J1567" s="1" t="s">
        <v>21</v>
      </c>
      <c r="K1567" s="1" t="s">
        <v>16</v>
      </c>
      <c r="L1567" s="1" t="s">
        <v>19</v>
      </c>
      <c r="M1567" s="2" t="str">
        <f t="shared" si="581"/>
        <v>UK9006011</v>
      </c>
      <c r="N1567" s="2" t="str">
        <f t="shared" si="582"/>
        <v>Lindisfarne</v>
      </c>
      <c r="O1567" s="2" t="str">
        <f t="shared" si="583"/>
        <v>SPA</v>
      </c>
      <c r="P1567" s="2" t="str">
        <f t="shared" si="584"/>
        <v>SF_SH_4</v>
      </c>
      <c r="Q1567"/>
      <c r="R1567"/>
      <c r="S1567"/>
      <c r="T1567"/>
      <c r="U1567" s="9">
        <f t="shared" si="585"/>
        <v>0</v>
      </c>
      <c r="V1567" s="9">
        <f t="shared" si="586"/>
        <v>0</v>
      </c>
      <c r="W1567" s="9">
        <f t="shared" si="587"/>
        <v>0</v>
      </c>
      <c r="X1567" s="9">
        <f t="shared" si="588"/>
        <v>0</v>
      </c>
      <c r="Y1567" s="9">
        <f t="shared" si="589"/>
        <v>0</v>
      </c>
      <c r="Z1567" s="9">
        <f t="shared" si="590"/>
        <v>0</v>
      </c>
      <c r="AA1567" s="9">
        <f t="shared" si="591"/>
        <v>0</v>
      </c>
      <c r="AB1567" s="9">
        <f t="shared" si="592"/>
        <v>0</v>
      </c>
      <c r="AN1567" s="10" t="str">
        <f t="shared" si="577"/>
        <v/>
      </c>
      <c r="AO1567" s="10">
        <f t="shared" si="578"/>
        <v>0</v>
      </c>
      <c r="AP1567" s="9" t="str">
        <f>IFERROR(VLOOKUP($AN1567,'Introduction probability'!$A$1:$L$128,5,FALSE),"0")</f>
        <v>0</v>
      </c>
      <c r="AQ1567" s="9" t="str">
        <f>IFERROR(VLOOKUP($AN1567,'Introduction probability'!$A$1:$L$128,6,FALSE),"0")</f>
        <v>0</v>
      </c>
      <c r="AR1567" s="9" t="str">
        <f>IFERROR(VLOOKUP($AN1567,'Introduction probability'!$A$1:$L$128,7,FALSE),"0")</f>
        <v>0</v>
      </c>
      <c r="AS1567" s="9" t="str">
        <f>IFERROR(VLOOKUP($AN1567,'Introduction probability'!$A$1:$L$128,8,FALSE),"0")</f>
        <v>0</v>
      </c>
      <c r="AT1567" s="9" t="str">
        <f>IFERROR(VLOOKUP($AN1567,'Introduction probability'!$A$1:$L$128,9,FALSE),"0")</f>
        <v>0</v>
      </c>
      <c r="AU1567" s="9" t="str">
        <f>IFERROR(VLOOKUP($AN1567,'Introduction probability'!$A$1:$L$128,10,FALSE),"0")</f>
        <v>0</v>
      </c>
      <c r="AV1567" s="9" t="str">
        <f>IFERROR(VLOOKUP($AN1567,'Introduction probability'!$A$1:$L$128,11,FALSE),"0")</f>
        <v>0</v>
      </c>
      <c r="AW1567" s="9" t="str">
        <f>IFERROR(VLOOKUP($AN1567,'Introduction probability'!$A$1:$L$128,12,FALSE),"0")</f>
        <v>0</v>
      </c>
      <c r="AY1567" s="2">
        <f t="shared" si="579"/>
        <v>0</v>
      </c>
      <c r="AZ1567" s="2">
        <f t="shared" si="580"/>
        <v>0</v>
      </c>
      <c r="BA1567" s="2">
        <f t="shared" si="593"/>
        <v>0</v>
      </c>
      <c r="BB1567" s="2">
        <f t="shared" si="594"/>
        <v>0</v>
      </c>
      <c r="BC1567" s="2">
        <f t="shared" si="595"/>
        <v>0</v>
      </c>
      <c r="BD1567" s="2">
        <f t="shared" si="596"/>
        <v>0</v>
      </c>
      <c r="BE1567" s="2">
        <f t="shared" si="597"/>
        <v>0</v>
      </c>
      <c r="BF1567" s="2">
        <f t="shared" si="598"/>
        <v>0</v>
      </c>
      <c r="BG1567" s="2">
        <f t="shared" si="599"/>
        <v>0</v>
      </c>
      <c r="BH1567" s="2">
        <f t="shared" si="600"/>
        <v>0</v>
      </c>
    </row>
    <row r="1568" spans="1:60" x14ac:dyDescent="0.25">
      <c r="A1568" s="1" t="s">
        <v>383</v>
      </c>
      <c r="B1568" s="1" t="s">
        <v>384</v>
      </c>
      <c r="C1568" s="1" t="s">
        <v>341</v>
      </c>
      <c r="D1568" s="1" t="s">
        <v>567</v>
      </c>
      <c r="E1568" s="1" t="s">
        <v>359</v>
      </c>
      <c r="F1568" s="1" t="s">
        <v>360</v>
      </c>
      <c r="G1568" s="1" t="s">
        <v>144</v>
      </c>
      <c r="H1568" s="1" t="s">
        <v>17</v>
      </c>
      <c r="I1568" s="1" t="s">
        <v>593</v>
      </c>
      <c r="J1568" s="1" t="s">
        <v>151</v>
      </c>
      <c r="K1568" s="1" t="s">
        <v>16</v>
      </c>
      <c r="L1568" s="1" t="s">
        <v>146</v>
      </c>
      <c r="M1568" s="2" t="str">
        <f t="shared" si="581"/>
        <v>UK9006011</v>
      </c>
      <c r="N1568" s="2" t="str">
        <f t="shared" si="582"/>
        <v>Lindisfarne</v>
      </c>
      <c r="O1568" s="2" t="str">
        <f t="shared" si="583"/>
        <v>SPA</v>
      </c>
      <c r="P1568" s="2" t="str">
        <f t="shared" si="584"/>
        <v>SH_3</v>
      </c>
      <c r="Q1568"/>
      <c r="R1568"/>
      <c r="S1568"/>
      <c r="T1568"/>
      <c r="U1568" s="9">
        <f t="shared" si="585"/>
        <v>0</v>
      </c>
      <c r="V1568" s="9">
        <f t="shared" si="586"/>
        <v>0</v>
      </c>
      <c r="W1568" s="9">
        <f t="shared" si="587"/>
        <v>0</v>
      </c>
      <c r="X1568" s="9">
        <f t="shared" si="588"/>
        <v>0</v>
      </c>
      <c r="Y1568" s="9">
        <f t="shared" si="589"/>
        <v>0</v>
      </c>
      <c r="Z1568" s="9">
        <f t="shared" si="590"/>
        <v>0</v>
      </c>
      <c r="AA1568" s="9">
        <f t="shared" si="591"/>
        <v>0</v>
      </c>
      <c r="AB1568" s="9">
        <f t="shared" si="592"/>
        <v>0</v>
      </c>
      <c r="AN1568" s="10" t="str">
        <f t="shared" si="577"/>
        <v/>
      </c>
      <c r="AO1568" s="10">
        <f t="shared" si="578"/>
        <v>0</v>
      </c>
      <c r="AP1568" s="9" t="str">
        <f>IFERROR(VLOOKUP($AN1568,'Introduction probability'!$A$1:$L$128,5,FALSE),"0")</f>
        <v>0</v>
      </c>
      <c r="AQ1568" s="9" t="str">
        <f>IFERROR(VLOOKUP($AN1568,'Introduction probability'!$A$1:$L$128,6,FALSE),"0")</f>
        <v>0</v>
      </c>
      <c r="AR1568" s="9" t="str">
        <f>IFERROR(VLOOKUP($AN1568,'Introduction probability'!$A$1:$L$128,7,FALSE),"0")</f>
        <v>0</v>
      </c>
      <c r="AS1568" s="9" t="str">
        <f>IFERROR(VLOOKUP($AN1568,'Introduction probability'!$A$1:$L$128,8,FALSE),"0")</f>
        <v>0</v>
      </c>
      <c r="AT1568" s="9" t="str">
        <f>IFERROR(VLOOKUP($AN1568,'Introduction probability'!$A$1:$L$128,9,FALSE),"0")</f>
        <v>0</v>
      </c>
      <c r="AU1568" s="9" t="str">
        <f>IFERROR(VLOOKUP($AN1568,'Introduction probability'!$A$1:$L$128,10,FALSE),"0")</f>
        <v>0</v>
      </c>
      <c r="AV1568" s="9" t="str">
        <f>IFERROR(VLOOKUP($AN1568,'Introduction probability'!$A$1:$L$128,11,FALSE),"0")</f>
        <v>0</v>
      </c>
      <c r="AW1568" s="9" t="str">
        <f>IFERROR(VLOOKUP($AN1568,'Introduction probability'!$A$1:$L$128,12,FALSE),"0")</f>
        <v>0</v>
      </c>
      <c r="AY1568" s="2">
        <f t="shared" si="579"/>
        <v>0</v>
      </c>
      <c r="AZ1568" s="2">
        <f t="shared" si="580"/>
        <v>0</v>
      </c>
      <c r="BA1568" s="2">
        <f t="shared" si="593"/>
        <v>0</v>
      </c>
      <c r="BB1568" s="2">
        <f t="shared" si="594"/>
        <v>0</v>
      </c>
      <c r="BC1568" s="2">
        <f t="shared" si="595"/>
        <v>0</v>
      </c>
      <c r="BD1568" s="2">
        <f t="shared" si="596"/>
        <v>0</v>
      </c>
      <c r="BE1568" s="2">
        <f t="shared" si="597"/>
        <v>0</v>
      </c>
      <c r="BF1568" s="2">
        <f t="shared" si="598"/>
        <v>0</v>
      </c>
      <c r="BG1568" s="2">
        <f t="shared" si="599"/>
        <v>0</v>
      </c>
      <c r="BH1568" s="2">
        <f t="shared" si="600"/>
        <v>0</v>
      </c>
    </row>
    <row r="1569" spans="1:60" x14ac:dyDescent="0.25">
      <c r="A1569" s="1" t="s">
        <v>383</v>
      </c>
      <c r="B1569" s="1" t="s">
        <v>384</v>
      </c>
      <c r="C1569" s="1" t="s">
        <v>341</v>
      </c>
      <c r="D1569" s="1" t="s">
        <v>514</v>
      </c>
      <c r="E1569" s="1" t="s">
        <v>206</v>
      </c>
      <c r="F1569" s="1" t="s">
        <v>207</v>
      </c>
      <c r="G1569" s="1" t="s">
        <v>144</v>
      </c>
      <c r="H1569" s="1" t="s">
        <v>17</v>
      </c>
      <c r="I1569" s="1" t="s">
        <v>535</v>
      </c>
      <c r="J1569" s="1" t="s">
        <v>257</v>
      </c>
      <c r="K1569" s="1" t="s">
        <v>16</v>
      </c>
      <c r="L1569" s="1" t="s">
        <v>146</v>
      </c>
      <c r="M1569" s="2" t="str">
        <f t="shared" si="581"/>
        <v>UK9006011</v>
      </c>
      <c r="N1569" s="2" t="str">
        <f t="shared" si="582"/>
        <v>Lindisfarne</v>
      </c>
      <c r="O1569" s="2" t="str">
        <f t="shared" si="583"/>
        <v>SPA</v>
      </c>
      <c r="P1569" s="2" t="str">
        <f t="shared" si="584"/>
        <v>H1210</v>
      </c>
      <c r="Q1569"/>
      <c r="R1569"/>
      <c r="S1569"/>
      <c r="T1569"/>
      <c r="U1569" s="9">
        <f t="shared" si="585"/>
        <v>0</v>
      </c>
      <c r="V1569" s="9">
        <f t="shared" si="586"/>
        <v>0</v>
      </c>
      <c r="W1569" s="9">
        <f t="shared" si="587"/>
        <v>0</v>
      </c>
      <c r="X1569" s="9">
        <f t="shared" si="588"/>
        <v>0</v>
      </c>
      <c r="Y1569" s="9">
        <f t="shared" si="589"/>
        <v>0</v>
      </c>
      <c r="Z1569" s="9">
        <f t="shared" si="590"/>
        <v>0</v>
      </c>
      <c r="AA1569" s="9">
        <f t="shared" si="591"/>
        <v>0</v>
      </c>
      <c r="AB1569" s="9">
        <f t="shared" si="592"/>
        <v>0</v>
      </c>
      <c r="AN1569" s="10" t="str">
        <f t="shared" si="577"/>
        <v/>
      </c>
      <c r="AO1569" s="10">
        <f t="shared" si="578"/>
        <v>0</v>
      </c>
      <c r="AP1569" s="9" t="str">
        <f>IFERROR(VLOOKUP($AN1569,'Introduction probability'!$A$1:$L$128,5,FALSE),"0")</f>
        <v>0</v>
      </c>
      <c r="AQ1569" s="9" t="str">
        <f>IFERROR(VLOOKUP($AN1569,'Introduction probability'!$A$1:$L$128,6,FALSE),"0")</f>
        <v>0</v>
      </c>
      <c r="AR1569" s="9" t="str">
        <f>IFERROR(VLOOKUP($AN1569,'Introduction probability'!$A$1:$L$128,7,FALSE),"0")</f>
        <v>0</v>
      </c>
      <c r="AS1569" s="9" t="str">
        <f>IFERROR(VLOOKUP($AN1569,'Introduction probability'!$A$1:$L$128,8,FALSE),"0")</f>
        <v>0</v>
      </c>
      <c r="AT1569" s="9" t="str">
        <f>IFERROR(VLOOKUP($AN1569,'Introduction probability'!$A$1:$L$128,9,FALSE),"0")</f>
        <v>0</v>
      </c>
      <c r="AU1569" s="9" t="str">
        <f>IFERROR(VLOOKUP($AN1569,'Introduction probability'!$A$1:$L$128,10,FALSE),"0")</f>
        <v>0</v>
      </c>
      <c r="AV1569" s="9" t="str">
        <f>IFERROR(VLOOKUP($AN1569,'Introduction probability'!$A$1:$L$128,11,FALSE),"0")</f>
        <v>0</v>
      </c>
      <c r="AW1569" s="9" t="str">
        <f>IFERROR(VLOOKUP($AN1569,'Introduction probability'!$A$1:$L$128,12,FALSE),"0")</f>
        <v>0</v>
      </c>
      <c r="AY1569" s="2">
        <f t="shared" si="579"/>
        <v>0</v>
      </c>
      <c r="AZ1569" s="2">
        <f t="shared" si="580"/>
        <v>0</v>
      </c>
      <c r="BA1569" s="2">
        <f t="shared" si="593"/>
        <v>0</v>
      </c>
      <c r="BB1569" s="2">
        <f t="shared" si="594"/>
        <v>0</v>
      </c>
      <c r="BC1569" s="2">
        <f t="shared" si="595"/>
        <v>0</v>
      </c>
      <c r="BD1569" s="2">
        <f t="shared" si="596"/>
        <v>0</v>
      </c>
      <c r="BE1569" s="2">
        <f t="shared" si="597"/>
        <v>0</v>
      </c>
      <c r="BF1569" s="2">
        <f t="shared" si="598"/>
        <v>0</v>
      </c>
      <c r="BG1569" s="2">
        <f t="shared" si="599"/>
        <v>0</v>
      </c>
      <c r="BH1569" s="2">
        <f t="shared" si="600"/>
        <v>0</v>
      </c>
    </row>
    <row r="1570" spans="1:60" x14ac:dyDescent="0.25">
      <c r="A1570" s="1" t="s">
        <v>383</v>
      </c>
      <c r="B1570" s="1" t="s">
        <v>384</v>
      </c>
      <c r="C1570" s="1" t="s">
        <v>341</v>
      </c>
      <c r="D1570" s="1" t="s">
        <v>514</v>
      </c>
      <c r="E1570" s="1" t="s">
        <v>206</v>
      </c>
      <c r="F1570" s="1" t="s">
        <v>207</v>
      </c>
      <c r="G1570" s="1" t="s">
        <v>144</v>
      </c>
      <c r="H1570" s="1" t="s">
        <v>17</v>
      </c>
      <c r="I1570" s="1" t="s">
        <v>530</v>
      </c>
      <c r="J1570" s="1" t="s">
        <v>145</v>
      </c>
      <c r="K1570" s="1" t="s">
        <v>16</v>
      </c>
      <c r="L1570" s="1" t="s">
        <v>146</v>
      </c>
      <c r="M1570" s="2" t="str">
        <f t="shared" si="581"/>
        <v>UK9006011</v>
      </c>
      <c r="N1570" s="2" t="str">
        <f t="shared" si="582"/>
        <v>Lindisfarne</v>
      </c>
      <c r="O1570" s="2" t="str">
        <f t="shared" si="583"/>
        <v>SPA</v>
      </c>
      <c r="P1570" s="2" t="str">
        <f t="shared" si="584"/>
        <v>H1330</v>
      </c>
      <c r="Q1570"/>
      <c r="R1570"/>
      <c r="S1570"/>
      <c r="T1570"/>
      <c r="U1570" s="9">
        <f t="shared" si="585"/>
        <v>0</v>
      </c>
      <c r="V1570" s="9">
        <f t="shared" si="586"/>
        <v>0</v>
      </c>
      <c r="W1570" s="9">
        <f t="shared" si="587"/>
        <v>0</v>
      </c>
      <c r="X1570" s="9">
        <f t="shared" si="588"/>
        <v>0</v>
      </c>
      <c r="Y1570" s="9">
        <f t="shared" si="589"/>
        <v>0</v>
      </c>
      <c r="Z1570" s="9">
        <f t="shared" si="590"/>
        <v>0</v>
      </c>
      <c r="AA1570" s="9">
        <f t="shared" si="591"/>
        <v>0</v>
      </c>
      <c r="AB1570" s="9">
        <f t="shared" si="592"/>
        <v>0</v>
      </c>
      <c r="AN1570" s="10" t="str">
        <f t="shared" si="577"/>
        <v/>
      </c>
      <c r="AO1570" s="10">
        <f t="shared" si="578"/>
        <v>0</v>
      </c>
      <c r="AP1570" s="9" t="str">
        <f>IFERROR(VLOOKUP($AN1570,'Introduction probability'!$A$1:$L$128,5,FALSE),"0")</f>
        <v>0</v>
      </c>
      <c r="AQ1570" s="9" t="str">
        <f>IFERROR(VLOOKUP($AN1570,'Introduction probability'!$A$1:$L$128,6,FALSE),"0")</f>
        <v>0</v>
      </c>
      <c r="AR1570" s="9" t="str">
        <f>IFERROR(VLOOKUP($AN1570,'Introduction probability'!$A$1:$L$128,7,FALSE),"0")</f>
        <v>0</v>
      </c>
      <c r="AS1570" s="9" t="str">
        <f>IFERROR(VLOOKUP($AN1570,'Introduction probability'!$A$1:$L$128,8,FALSE),"0")</f>
        <v>0</v>
      </c>
      <c r="AT1570" s="9" t="str">
        <f>IFERROR(VLOOKUP($AN1570,'Introduction probability'!$A$1:$L$128,9,FALSE),"0")</f>
        <v>0</v>
      </c>
      <c r="AU1570" s="9" t="str">
        <f>IFERROR(VLOOKUP($AN1570,'Introduction probability'!$A$1:$L$128,10,FALSE),"0")</f>
        <v>0</v>
      </c>
      <c r="AV1570" s="9" t="str">
        <f>IFERROR(VLOOKUP($AN1570,'Introduction probability'!$A$1:$L$128,11,FALSE),"0")</f>
        <v>0</v>
      </c>
      <c r="AW1570" s="9" t="str">
        <f>IFERROR(VLOOKUP($AN1570,'Introduction probability'!$A$1:$L$128,12,FALSE),"0")</f>
        <v>0</v>
      </c>
      <c r="AY1570" s="2">
        <f t="shared" si="579"/>
        <v>0</v>
      </c>
      <c r="AZ1570" s="2">
        <f t="shared" si="580"/>
        <v>0</v>
      </c>
      <c r="BA1570" s="2">
        <f t="shared" si="593"/>
        <v>0</v>
      </c>
      <c r="BB1570" s="2">
        <f t="shared" si="594"/>
        <v>0</v>
      </c>
      <c r="BC1570" s="2">
        <f t="shared" si="595"/>
        <v>0</v>
      </c>
      <c r="BD1570" s="2">
        <f t="shared" si="596"/>
        <v>0</v>
      </c>
      <c r="BE1570" s="2">
        <f t="shared" si="597"/>
        <v>0</v>
      </c>
      <c r="BF1570" s="2">
        <f t="shared" si="598"/>
        <v>0</v>
      </c>
      <c r="BG1570" s="2">
        <f t="shared" si="599"/>
        <v>0</v>
      </c>
      <c r="BH1570" s="2">
        <f t="shared" si="600"/>
        <v>0</v>
      </c>
    </row>
    <row r="1571" spans="1:60" x14ac:dyDescent="0.25">
      <c r="A1571" s="1" t="s">
        <v>383</v>
      </c>
      <c r="B1571" s="1" t="s">
        <v>384</v>
      </c>
      <c r="C1571" s="1" t="s">
        <v>341</v>
      </c>
      <c r="D1571" s="1" t="s">
        <v>514</v>
      </c>
      <c r="E1571" s="1" t="s">
        <v>206</v>
      </c>
      <c r="F1571" s="1" t="s">
        <v>207</v>
      </c>
      <c r="G1571" s="1" t="s">
        <v>144</v>
      </c>
      <c r="H1571" s="1" t="s">
        <v>17</v>
      </c>
      <c r="I1571" s="1" t="s">
        <v>536</v>
      </c>
      <c r="J1571" s="1" t="s">
        <v>147</v>
      </c>
      <c r="K1571" s="1" t="s">
        <v>16</v>
      </c>
      <c r="L1571" s="1" t="s">
        <v>146</v>
      </c>
      <c r="M1571" s="2" t="str">
        <f t="shared" si="581"/>
        <v>UK9006011</v>
      </c>
      <c r="N1571" s="2" t="str">
        <f t="shared" si="582"/>
        <v>Lindisfarne</v>
      </c>
      <c r="O1571" s="2" t="str">
        <f t="shared" si="583"/>
        <v>SPA</v>
      </c>
      <c r="P1571" s="2" t="str">
        <f t="shared" si="584"/>
        <v>H1150</v>
      </c>
      <c r="Q1571"/>
      <c r="R1571"/>
      <c r="S1571"/>
      <c r="T1571"/>
      <c r="U1571" s="9">
        <f t="shared" si="585"/>
        <v>0</v>
      </c>
      <c r="V1571" s="9">
        <f t="shared" si="586"/>
        <v>0</v>
      </c>
      <c r="W1571" s="9">
        <f t="shared" si="587"/>
        <v>0</v>
      </c>
      <c r="X1571" s="9">
        <f t="shared" si="588"/>
        <v>0</v>
      </c>
      <c r="Y1571" s="9">
        <f t="shared" si="589"/>
        <v>0</v>
      </c>
      <c r="Z1571" s="9">
        <f t="shared" si="590"/>
        <v>0</v>
      </c>
      <c r="AA1571" s="9">
        <f t="shared" si="591"/>
        <v>0</v>
      </c>
      <c r="AB1571" s="9">
        <f t="shared" si="592"/>
        <v>0</v>
      </c>
      <c r="AN1571" s="10" t="str">
        <f t="shared" si="577"/>
        <v/>
      </c>
      <c r="AO1571" s="10">
        <f t="shared" si="578"/>
        <v>0</v>
      </c>
      <c r="AP1571" s="9" t="str">
        <f>IFERROR(VLOOKUP($AN1571,'Introduction probability'!$A$1:$L$128,5,FALSE),"0")</f>
        <v>0</v>
      </c>
      <c r="AQ1571" s="9" t="str">
        <f>IFERROR(VLOOKUP($AN1571,'Introduction probability'!$A$1:$L$128,6,FALSE),"0")</f>
        <v>0</v>
      </c>
      <c r="AR1571" s="9" t="str">
        <f>IFERROR(VLOOKUP($AN1571,'Introduction probability'!$A$1:$L$128,7,FALSE),"0")</f>
        <v>0</v>
      </c>
      <c r="AS1571" s="9" t="str">
        <f>IFERROR(VLOOKUP($AN1571,'Introduction probability'!$A$1:$L$128,8,FALSE),"0")</f>
        <v>0</v>
      </c>
      <c r="AT1571" s="9" t="str">
        <f>IFERROR(VLOOKUP($AN1571,'Introduction probability'!$A$1:$L$128,9,FALSE),"0")</f>
        <v>0</v>
      </c>
      <c r="AU1571" s="9" t="str">
        <f>IFERROR(VLOOKUP($AN1571,'Introduction probability'!$A$1:$L$128,10,FALSE),"0")</f>
        <v>0</v>
      </c>
      <c r="AV1571" s="9" t="str">
        <f>IFERROR(VLOOKUP($AN1571,'Introduction probability'!$A$1:$L$128,11,FALSE),"0")</f>
        <v>0</v>
      </c>
      <c r="AW1571" s="9" t="str">
        <f>IFERROR(VLOOKUP($AN1571,'Introduction probability'!$A$1:$L$128,12,FALSE),"0")</f>
        <v>0</v>
      </c>
      <c r="AY1571" s="2">
        <f t="shared" si="579"/>
        <v>0</v>
      </c>
      <c r="AZ1571" s="2">
        <f t="shared" si="580"/>
        <v>0</v>
      </c>
      <c r="BA1571" s="2">
        <f t="shared" si="593"/>
        <v>0</v>
      </c>
      <c r="BB1571" s="2">
        <f t="shared" si="594"/>
        <v>0</v>
      </c>
      <c r="BC1571" s="2">
        <f t="shared" si="595"/>
        <v>0</v>
      </c>
      <c r="BD1571" s="2">
        <f t="shared" si="596"/>
        <v>0</v>
      </c>
      <c r="BE1571" s="2">
        <f t="shared" si="597"/>
        <v>0</v>
      </c>
      <c r="BF1571" s="2">
        <f t="shared" si="598"/>
        <v>0</v>
      </c>
      <c r="BG1571" s="2">
        <f t="shared" si="599"/>
        <v>0</v>
      </c>
      <c r="BH1571" s="2">
        <f t="shared" si="600"/>
        <v>0</v>
      </c>
    </row>
    <row r="1572" spans="1:60" x14ac:dyDescent="0.25">
      <c r="A1572" s="1" t="s">
        <v>383</v>
      </c>
      <c r="B1572" s="1" t="s">
        <v>384</v>
      </c>
      <c r="C1572" s="1" t="s">
        <v>341</v>
      </c>
      <c r="D1572" s="1" t="s">
        <v>514</v>
      </c>
      <c r="E1572" s="1" t="s">
        <v>206</v>
      </c>
      <c r="F1572" s="1" t="s">
        <v>207</v>
      </c>
      <c r="G1572" s="1" t="s">
        <v>144</v>
      </c>
      <c r="H1572" s="1" t="s">
        <v>17</v>
      </c>
      <c r="I1572" s="1" t="s">
        <v>596</v>
      </c>
      <c r="J1572" s="1" t="s">
        <v>187</v>
      </c>
      <c r="K1572" s="1" t="s">
        <v>16</v>
      </c>
      <c r="L1572" s="1" t="s">
        <v>146</v>
      </c>
      <c r="M1572" s="2" t="str">
        <f t="shared" si="581"/>
        <v>UK9006011</v>
      </c>
      <c r="N1572" s="2" t="str">
        <f t="shared" si="582"/>
        <v>Lindisfarne</v>
      </c>
      <c r="O1572" s="2" t="str">
        <f t="shared" si="583"/>
        <v>SPA</v>
      </c>
      <c r="P1572" s="2" t="str">
        <f t="shared" si="584"/>
        <v>SH_2</v>
      </c>
      <c r="Q1572"/>
      <c r="R1572"/>
      <c r="S1572"/>
      <c r="T1572"/>
      <c r="U1572" s="9">
        <f t="shared" si="585"/>
        <v>0</v>
      </c>
      <c r="V1572" s="9">
        <f t="shared" si="586"/>
        <v>0</v>
      </c>
      <c r="W1572" s="9">
        <f t="shared" si="587"/>
        <v>0</v>
      </c>
      <c r="X1572" s="9">
        <f t="shared" si="588"/>
        <v>0</v>
      </c>
      <c r="Y1572" s="9">
        <f t="shared" si="589"/>
        <v>0</v>
      </c>
      <c r="Z1572" s="9">
        <f t="shared" si="590"/>
        <v>0</v>
      </c>
      <c r="AA1572" s="9">
        <f t="shared" si="591"/>
        <v>0</v>
      </c>
      <c r="AB1572" s="9">
        <f t="shared" si="592"/>
        <v>0</v>
      </c>
      <c r="AN1572" s="10" t="str">
        <f t="shared" si="577"/>
        <v/>
      </c>
      <c r="AO1572" s="10">
        <f t="shared" si="578"/>
        <v>0</v>
      </c>
      <c r="AP1572" s="9" t="str">
        <f>IFERROR(VLOOKUP($AN1572,'Introduction probability'!$A$1:$L$128,5,FALSE),"0")</f>
        <v>0</v>
      </c>
      <c r="AQ1572" s="9" t="str">
        <f>IFERROR(VLOOKUP($AN1572,'Introduction probability'!$A$1:$L$128,6,FALSE),"0")</f>
        <v>0</v>
      </c>
      <c r="AR1572" s="9" t="str">
        <f>IFERROR(VLOOKUP($AN1572,'Introduction probability'!$A$1:$L$128,7,FALSE),"0")</f>
        <v>0</v>
      </c>
      <c r="AS1572" s="9" t="str">
        <f>IFERROR(VLOOKUP($AN1572,'Introduction probability'!$A$1:$L$128,8,FALSE),"0")</f>
        <v>0</v>
      </c>
      <c r="AT1572" s="9" t="str">
        <f>IFERROR(VLOOKUP($AN1572,'Introduction probability'!$A$1:$L$128,9,FALSE),"0")</f>
        <v>0</v>
      </c>
      <c r="AU1572" s="9" t="str">
        <f>IFERROR(VLOOKUP($AN1572,'Introduction probability'!$A$1:$L$128,10,FALSE),"0")</f>
        <v>0</v>
      </c>
      <c r="AV1572" s="9" t="str">
        <f>IFERROR(VLOOKUP($AN1572,'Introduction probability'!$A$1:$L$128,11,FALSE),"0")</f>
        <v>0</v>
      </c>
      <c r="AW1572" s="9" t="str">
        <f>IFERROR(VLOOKUP($AN1572,'Introduction probability'!$A$1:$L$128,12,FALSE),"0")</f>
        <v>0</v>
      </c>
      <c r="AY1572" s="2">
        <f t="shared" si="579"/>
        <v>0</v>
      </c>
      <c r="AZ1572" s="2">
        <f t="shared" si="580"/>
        <v>0</v>
      </c>
      <c r="BA1572" s="2">
        <f t="shared" si="593"/>
        <v>0</v>
      </c>
      <c r="BB1572" s="2">
        <f t="shared" si="594"/>
        <v>0</v>
      </c>
      <c r="BC1572" s="2">
        <f t="shared" si="595"/>
        <v>0</v>
      </c>
      <c r="BD1572" s="2">
        <f t="shared" si="596"/>
        <v>0</v>
      </c>
      <c r="BE1572" s="2">
        <f t="shared" si="597"/>
        <v>0</v>
      </c>
      <c r="BF1572" s="2">
        <f t="shared" si="598"/>
        <v>0</v>
      </c>
      <c r="BG1572" s="2">
        <f t="shared" si="599"/>
        <v>0</v>
      </c>
      <c r="BH1572" s="2">
        <f t="shared" si="600"/>
        <v>0</v>
      </c>
    </row>
    <row r="1573" spans="1:60" x14ac:dyDescent="0.25">
      <c r="A1573" s="1" t="s">
        <v>383</v>
      </c>
      <c r="B1573" s="1" t="s">
        <v>384</v>
      </c>
      <c r="C1573" s="1" t="s">
        <v>341</v>
      </c>
      <c r="D1573" s="1" t="s">
        <v>514</v>
      </c>
      <c r="E1573" s="1" t="s">
        <v>206</v>
      </c>
      <c r="F1573" s="1" t="s">
        <v>207</v>
      </c>
      <c r="G1573" s="1" t="s">
        <v>144</v>
      </c>
      <c r="H1573" s="1" t="s">
        <v>17</v>
      </c>
      <c r="I1573" s="1" t="s">
        <v>594</v>
      </c>
      <c r="J1573" s="1" t="s">
        <v>154</v>
      </c>
      <c r="K1573" s="1" t="s">
        <v>16</v>
      </c>
      <c r="L1573" s="1" t="s">
        <v>19</v>
      </c>
      <c r="M1573" s="2" t="str">
        <f t="shared" si="581"/>
        <v>UK9006011</v>
      </c>
      <c r="N1573" s="2" t="str">
        <f t="shared" si="582"/>
        <v>Lindisfarne</v>
      </c>
      <c r="O1573" s="2" t="str">
        <f t="shared" si="583"/>
        <v>SPA</v>
      </c>
      <c r="P1573" s="2" t="str">
        <f t="shared" si="584"/>
        <v>SF_SH_5</v>
      </c>
      <c r="Q1573"/>
      <c r="R1573"/>
      <c r="S1573"/>
      <c r="T1573"/>
      <c r="U1573" s="9">
        <f t="shared" si="585"/>
        <v>0</v>
      </c>
      <c r="V1573" s="9">
        <f t="shared" si="586"/>
        <v>0</v>
      </c>
      <c r="W1573" s="9">
        <f t="shared" si="587"/>
        <v>0</v>
      </c>
      <c r="X1573" s="9">
        <f t="shared" si="588"/>
        <v>0</v>
      </c>
      <c r="Y1573" s="9">
        <f t="shared" si="589"/>
        <v>0</v>
      </c>
      <c r="Z1573" s="9">
        <f t="shared" si="590"/>
        <v>0</v>
      </c>
      <c r="AA1573" s="9">
        <f t="shared" si="591"/>
        <v>0</v>
      </c>
      <c r="AB1573" s="9">
        <f t="shared" si="592"/>
        <v>0</v>
      </c>
      <c r="AN1573" s="10" t="str">
        <f t="shared" si="577"/>
        <v/>
      </c>
      <c r="AO1573" s="10">
        <f t="shared" si="578"/>
        <v>0</v>
      </c>
      <c r="AP1573" s="9" t="str">
        <f>IFERROR(VLOOKUP($AN1573,'Introduction probability'!$A$1:$L$128,5,FALSE),"0")</f>
        <v>0</v>
      </c>
      <c r="AQ1573" s="9" t="str">
        <f>IFERROR(VLOOKUP($AN1573,'Introduction probability'!$A$1:$L$128,6,FALSE),"0")</f>
        <v>0</v>
      </c>
      <c r="AR1573" s="9" t="str">
        <f>IFERROR(VLOOKUP($AN1573,'Introduction probability'!$A$1:$L$128,7,FALSE),"0")</f>
        <v>0</v>
      </c>
      <c r="AS1573" s="9" t="str">
        <f>IFERROR(VLOOKUP($AN1573,'Introduction probability'!$A$1:$L$128,8,FALSE),"0")</f>
        <v>0</v>
      </c>
      <c r="AT1573" s="9" t="str">
        <f>IFERROR(VLOOKUP($AN1573,'Introduction probability'!$A$1:$L$128,9,FALSE),"0")</f>
        <v>0</v>
      </c>
      <c r="AU1573" s="9" t="str">
        <f>IFERROR(VLOOKUP($AN1573,'Introduction probability'!$A$1:$L$128,10,FALSE),"0")</f>
        <v>0</v>
      </c>
      <c r="AV1573" s="9" t="str">
        <f>IFERROR(VLOOKUP($AN1573,'Introduction probability'!$A$1:$L$128,11,FALSE),"0")</f>
        <v>0</v>
      </c>
      <c r="AW1573" s="9" t="str">
        <f>IFERROR(VLOOKUP($AN1573,'Introduction probability'!$A$1:$L$128,12,FALSE),"0")</f>
        <v>0</v>
      </c>
      <c r="AY1573" s="2">
        <f t="shared" si="579"/>
        <v>0</v>
      </c>
      <c r="AZ1573" s="2">
        <f t="shared" si="580"/>
        <v>0</v>
      </c>
      <c r="BA1573" s="2">
        <f t="shared" si="593"/>
        <v>0</v>
      </c>
      <c r="BB1573" s="2">
        <f t="shared" si="594"/>
        <v>0</v>
      </c>
      <c r="BC1573" s="2">
        <f t="shared" si="595"/>
        <v>0</v>
      </c>
      <c r="BD1573" s="2">
        <f t="shared" si="596"/>
        <v>0</v>
      </c>
      <c r="BE1573" s="2">
        <f t="shared" si="597"/>
        <v>0</v>
      </c>
      <c r="BF1573" s="2">
        <f t="shared" si="598"/>
        <v>0</v>
      </c>
      <c r="BG1573" s="2">
        <f t="shared" si="599"/>
        <v>0</v>
      </c>
      <c r="BH1573" s="2">
        <f t="shared" si="600"/>
        <v>0</v>
      </c>
    </row>
    <row r="1574" spans="1:60" x14ac:dyDescent="0.25">
      <c r="A1574" s="1" t="s">
        <v>383</v>
      </c>
      <c r="B1574" s="1" t="s">
        <v>384</v>
      </c>
      <c r="C1574" s="1" t="s">
        <v>341</v>
      </c>
      <c r="D1574" s="1" t="s">
        <v>514</v>
      </c>
      <c r="E1574" s="1" t="s">
        <v>206</v>
      </c>
      <c r="F1574" s="1" t="s">
        <v>207</v>
      </c>
      <c r="G1574" s="1" t="s">
        <v>144</v>
      </c>
      <c r="H1574" s="1" t="s">
        <v>17</v>
      </c>
      <c r="I1574" s="1" t="s">
        <v>459</v>
      </c>
      <c r="J1574" s="1" t="s">
        <v>46</v>
      </c>
      <c r="K1574" s="1" t="s">
        <v>16</v>
      </c>
      <c r="L1574" s="1" t="s">
        <v>19</v>
      </c>
      <c r="M1574" s="2" t="str">
        <f t="shared" si="581"/>
        <v>UK9006011</v>
      </c>
      <c r="N1574" s="2" t="str">
        <f t="shared" si="582"/>
        <v>Lindisfarne</v>
      </c>
      <c r="O1574" s="2" t="str">
        <f t="shared" si="583"/>
        <v>SPA</v>
      </c>
      <c r="P1574" s="2" t="str">
        <f t="shared" si="584"/>
        <v>A2.4</v>
      </c>
      <c r="Q1574"/>
      <c r="R1574"/>
      <c r="S1574"/>
      <c r="T1574"/>
      <c r="U1574" s="9">
        <f t="shared" si="585"/>
        <v>0</v>
      </c>
      <c r="V1574" s="9">
        <f t="shared" si="586"/>
        <v>0</v>
      </c>
      <c r="W1574" s="9">
        <f t="shared" si="587"/>
        <v>0</v>
      </c>
      <c r="X1574" s="9">
        <f t="shared" si="588"/>
        <v>0</v>
      </c>
      <c r="Y1574" s="9">
        <f t="shared" si="589"/>
        <v>0</v>
      </c>
      <c r="Z1574" s="9">
        <f t="shared" si="590"/>
        <v>0</v>
      </c>
      <c r="AA1574" s="9">
        <f t="shared" si="591"/>
        <v>0</v>
      </c>
      <c r="AB1574" s="9">
        <f t="shared" si="592"/>
        <v>0</v>
      </c>
      <c r="AN1574" s="10" t="str">
        <f t="shared" si="577"/>
        <v/>
      </c>
      <c r="AO1574" s="10">
        <f t="shared" si="578"/>
        <v>0</v>
      </c>
      <c r="AP1574" s="9" t="str">
        <f>IFERROR(VLOOKUP($AN1574,'Introduction probability'!$A$1:$L$128,5,FALSE),"0")</f>
        <v>0</v>
      </c>
      <c r="AQ1574" s="9" t="str">
        <f>IFERROR(VLOOKUP($AN1574,'Introduction probability'!$A$1:$L$128,6,FALSE),"0")</f>
        <v>0</v>
      </c>
      <c r="AR1574" s="9" t="str">
        <f>IFERROR(VLOOKUP($AN1574,'Introduction probability'!$A$1:$L$128,7,FALSE),"0")</f>
        <v>0</v>
      </c>
      <c r="AS1574" s="9" t="str">
        <f>IFERROR(VLOOKUP($AN1574,'Introduction probability'!$A$1:$L$128,8,FALSE),"0")</f>
        <v>0</v>
      </c>
      <c r="AT1574" s="9" t="str">
        <f>IFERROR(VLOOKUP($AN1574,'Introduction probability'!$A$1:$L$128,9,FALSE),"0")</f>
        <v>0</v>
      </c>
      <c r="AU1574" s="9" t="str">
        <f>IFERROR(VLOOKUP($AN1574,'Introduction probability'!$A$1:$L$128,10,FALSE),"0")</f>
        <v>0</v>
      </c>
      <c r="AV1574" s="9" t="str">
        <f>IFERROR(VLOOKUP($AN1574,'Introduction probability'!$A$1:$L$128,11,FALSE),"0")</f>
        <v>0</v>
      </c>
      <c r="AW1574" s="9" t="str">
        <f>IFERROR(VLOOKUP($AN1574,'Introduction probability'!$A$1:$L$128,12,FALSE),"0")</f>
        <v>0</v>
      </c>
      <c r="AY1574" s="2">
        <f t="shared" si="579"/>
        <v>0</v>
      </c>
      <c r="AZ1574" s="2">
        <f t="shared" si="580"/>
        <v>0</v>
      </c>
      <c r="BA1574" s="2">
        <f t="shared" si="593"/>
        <v>0</v>
      </c>
      <c r="BB1574" s="2">
        <f t="shared" si="594"/>
        <v>0</v>
      </c>
      <c r="BC1574" s="2">
        <f t="shared" si="595"/>
        <v>0</v>
      </c>
      <c r="BD1574" s="2">
        <f t="shared" si="596"/>
        <v>0</v>
      </c>
      <c r="BE1574" s="2">
        <f t="shared" si="597"/>
        <v>0</v>
      </c>
      <c r="BF1574" s="2">
        <f t="shared" si="598"/>
        <v>0</v>
      </c>
      <c r="BG1574" s="2">
        <f t="shared" si="599"/>
        <v>0</v>
      </c>
      <c r="BH1574" s="2">
        <f t="shared" si="600"/>
        <v>0</v>
      </c>
    </row>
    <row r="1575" spans="1:60" x14ac:dyDescent="0.25">
      <c r="A1575" s="1" t="s">
        <v>383</v>
      </c>
      <c r="B1575" s="1" t="s">
        <v>384</v>
      </c>
      <c r="C1575" s="1" t="s">
        <v>341</v>
      </c>
      <c r="D1575" s="1" t="s">
        <v>514</v>
      </c>
      <c r="E1575" s="1" t="s">
        <v>206</v>
      </c>
      <c r="F1575" s="1" t="s">
        <v>207</v>
      </c>
      <c r="G1575" s="1" t="s">
        <v>144</v>
      </c>
      <c r="H1575" s="1" t="s">
        <v>17</v>
      </c>
      <c r="I1575" s="1" t="s">
        <v>444</v>
      </c>
      <c r="J1575" s="1" t="s">
        <v>27</v>
      </c>
      <c r="K1575" s="1" t="s">
        <v>16</v>
      </c>
      <c r="L1575" s="1" t="s">
        <v>19</v>
      </c>
      <c r="M1575" s="2" t="str">
        <f t="shared" si="581"/>
        <v>UK9006011</v>
      </c>
      <c r="N1575" s="2" t="str">
        <f t="shared" si="582"/>
        <v>Lindisfarne</v>
      </c>
      <c r="O1575" s="2" t="str">
        <f t="shared" si="583"/>
        <v>SPA</v>
      </c>
      <c r="P1575" s="2" t="str">
        <f t="shared" si="584"/>
        <v>A2.3</v>
      </c>
      <c r="Q1575"/>
      <c r="R1575"/>
      <c r="S1575"/>
      <c r="T1575"/>
      <c r="U1575" s="9">
        <f t="shared" si="585"/>
        <v>0</v>
      </c>
      <c r="V1575" s="9">
        <f t="shared" si="586"/>
        <v>0</v>
      </c>
      <c r="W1575" s="9">
        <f t="shared" si="587"/>
        <v>0</v>
      </c>
      <c r="X1575" s="9">
        <f t="shared" si="588"/>
        <v>0</v>
      </c>
      <c r="Y1575" s="9">
        <f t="shared" si="589"/>
        <v>0</v>
      </c>
      <c r="Z1575" s="9">
        <f t="shared" si="590"/>
        <v>0</v>
      </c>
      <c r="AA1575" s="9">
        <f t="shared" si="591"/>
        <v>0</v>
      </c>
      <c r="AB1575" s="9">
        <f t="shared" si="592"/>
        <v>0</v>
      </c>
      <c r="AN1575" s="10" t="str">
        <f t="shared" si="577"/>
        <v/>
      </c>
      <c r="AO1575" s="10">
        <f t="shared" si="578"/>
        <v>0</v>
      </c>
      <c r="AP1575" s="9" t="str">
        <f>IFERROR(VLOOKUP($AN1575,'Introduction probability'!$A$1:$L$128,5,FALSE),"0")</f>
        <v>0</v>
      </c>
      <c r="AQ1575" s="9" t="str">
        <f>IFERROR(VLOOKUP($AN1575,'Introduction probability'!$A$1:$L$128,6,FALSE),"0")</f>
        <v>0</v>
      </c>
      <c r="AR1575" s="9" t="str">
        <f>IFERROR(VLOOKUP($AN1575,'Introduction probability'!$A$1:$L$128,7,FALSE),"0")</f>
        <v>0</v>
      </c>
      <c r="AS1575" s="9" t="str">
        <f>IFERROR(VLOOKUP($AN1575,'Introduction probability'!$A$1:$L$128,8,FALSE),"0")</f>
        <v>0</v>
      </c>
      <c r="AT1575" s="9" t="str">
        <f>IFERROR(VLOOKUP($AN1575,'Introduction probability'!$A$1:$L$128,9,FALSE),"0")</f>
        <v>0</v>
      </c>
      <c r="AU1575" s="9" t="str">
        <f>IFERROR(VLOOKUP($AN1575,'Introduction probability'!$A$1:$L$128,10,FALSE),"0")</f>
        <v>0</v>
      </c>
      <c r="AV1575" s="9" t="str">
        <f>IFERROR(VLOOKUP($AN1575,'Introduction probability'!$A$1:$L$128,11,FALSE),"0")</f>
        <v>0</v>
      </c>
      <c r="AW1575" s="9" t="str">
        <f>IFERROR(VLOOKUP($AN1575,'Introduction probability'!$A$1:$L$128,12,FALSE),"0")</f>
        <v>0</v>
      </c>
      <c r="AY1575" s="2">
        <f t="shared" si="579"/>
        <v>0</v>
      </c>
      <c r="AZ1575" s="2">
        <f t="shared" si="580"/>
        <v>0</v>
      </c>
      <c r="BA1575" s="2">
        <f t="shared" si="593"/>
        <v>0</v>
      </c>
      <c r="BB1575" s="2">
        <f t="shared" si="594"/>
        <v>0</v>
      </c>
      <c r="BC1575" s="2">
        <f t="shared" si="595"/>
        <v>0</v>
      </c>
      <c r="BD1575" s="2">
        <f t="shared" si="596"/>
        <v>0</v>
      </c>
      <c r="BE1575" s="2">
        <f t="shared" si="597"/>
        <v>0</v>
      </c>
      <c r="BF1575" s="2">
        <f t="shared" si="598"/>
        <v>0</v>
      </c>
      <c r="BG1575" s="2">
        <f t="shared" si="599"/>
        <v>0</v>
      </c>
      <c r="BH1575" s="2">
        <f t="shared" si="600"/>
        <v>0</v>
      </c>
    </row>
    <row r="1576" spans="1:60" x14ac:dyDescent="0.25">
      <c r="A1576" s="1" t="s">
        <v>383</v>
      </c>
      <c r="B1576" s="1" t="s">
        <v>384</v>
      </c>
      <c r="C1576" s="1" t="s">
        <v>341</v>
      </c>
      <c r="D1576" s="1" t="s">
        <v>514</v>
      </c>
      <c r="E1576" s="1" t="s">
        <v>206</v>
      </c>
      <c r="F1576" s="1" t="s">
        <v>207</v>
      </c>
      <c r="G1576" s="1" t="s">
        <v>144</v>
      </c>
      <c r="H1576" s="1" t="s">
        <v>17</v>
      </c>
      <c r="I1576" s="1" t="s">
        <v>595</v>
      </c>
      <c r="J1576" s="1" t="s">
        <v>155</v>
      </c>
      <c r="K1576" s="1" t="s">
        <v>16</v>
      </c>
      <c r="L1576" s="1" t="s">
        <v>19</v>
      </c>
      <c r="M1576" s="2" t="str">
        <f t="shared" si="581"/>
        <v>UK9006011</v>
      </c>
      <c r="N1576" s="2" t="str">
        <f t="shared" si="582"/>
        <v>Lindisfarne</v>
      </c>
      <c r="O1576" s="2" t="str">
        <f t="shared" si="583"/>
        <v>SPA</v>
      </c>
      <c r="P1576" s="2" t="str">
        <f t="shared" si="584"/>
        <v>A1</v>
      </c>
      <c r="Q1576"/>
      <c r="R1576"/>
      <c r="S1576"/>
      <c r="T1576"/>
      <c r="U1576" s="9">
        <f t="shared" si="585"/>
        <v>0</v>
      </c>
      <c r="V1576" s="9">
        <f t="shared" si="586"/>
        <v>0</v>
      </c>
      <c r="W1576" s="9">
        <f t="shared" si="587"/>
        <v>0</v>
      </c>
      <c r="X1576" s="9">
        <f t="shared" si="588"/>
        <v>0</v>
      </c>
      <c r="Y1576" s="9">
        <f t="shared" si="589"/>
        <v>0</v>
      </c>
      <c r="Z1576" s="9">
        <f t="shared" si="590"/>
        <v>0</v>
      </c>
      <c r="AA1576" s="9">
        <f t="shared" si="591"/>
        <v>0</v>
      </c>
      <c r="AB1576" s="9">
        <f t="shared" si="592"/>
        <v>0</v>
      </c>
      <c r="AN1576" s="10" t="str">
        <f t="shared" si="577"/>
        <v/>
      </c>
      <c r="AO1576" s="10">
        <f t="shared" si="578"/>
        <v>0</v>
      </c>
      <c r="AP1576" s="9" t="str">
        <f>IFERROR(VLOOKUP($AN1576,'Introduction probability'!$A$1:$L$128,5,FALSE),"0")</f>
        <v>0</v>
      </c>
      <c r="AQ1576" s="9" t="str">
        <f>IFERROR(VLOOKUP($AN1576,'Introduction probability'!$A$1:$L$128,6,FALSE),"0")</f>
        <v>0</v>
      </c>
      <c r="AR1576" s="9" t="str">
        <f>IFERROR(VLOOKUP($AN1576,'Introduction probability'!$A$1:$L$128,7,FALSE),"0")</f>
        <v>0</v>
      </c>
      <c r="AS1576" s="9" t="str">
        <f>IFERROR(VLOOKUP($AN1576,'Introduction probability'!$A$1:$L$128,8,FALSE),"0")</f>
        <v>0</v>
      </c>
      <c r="AT1576" s="9" t="str">
        <f>IFERROR(VLOOKUP($AN1576,'Introduction probability'!$A$1:$L$128,9,FALSE),"0")</f>
        <v>0</v>
      </c>
      <c r="AU1576" s="9" t="str">
        <f>IFERROR(VLOOKUP($AN1576,'Introduction probability'!$A$1:$L$128,10,FALSE),"0")</f>
        <v>0</v>
      </c>
      <c r="AV1576" s="9" t="str">
        <f>IFERROR(VLOOKUP($AN1576,'Introduction probability'!$A$1:$L$128,11,FALSE),"0")</f>
        <v>0</v>
      </c>
      <c r="AW1576" s="9" t="str">
        <f>IFERROR(VLOOKUP($AN1576,'Introduction probability'!$A$1:$L$128,12,FALSE),"0")</f>
        <v>0</v>
      </c>
      <c r="AY1576" s="2">
        <f t="shared" si="579"/>
        <v>0</v>
      </c>
      <c r="AZ1576" s="2">
        <f t="shared" si="580"/>
        <v>0</v>
      </c>
      <c r="BA1576" s="2">
        <f t="shared" si="593"/>
        <v>0</v>
      </c>
      <c r="BB1576" s="2">
        <f t="shared" si="594"/>
        <v>0</v>
      </c>
      <c r="BC1576" s="2">
        <f t="shared" si="595"/>
        <v>0</v>
      </c>
      <c r="BD1576" s="2">
        <f t="shared" si="596"/>
        <v>0</v>
      </c>
      <c r="BE1576" s="2">
        <f t="shared" si="597"/>
        <v>0</v>
      </c>
      <c r="BF1576" s="2">
        <f t="shared" si="598"/>
        <v>0</v>
      </c>
      <c r="BG1576" s="2">
        <f t="shared" si="599"/>
        <v>0</v>
      </c>
      <c r="BH1576" s="2">
        <f t="shared" si="600"/>
        <v>0</v>
      </c>
    </row>
    <row r="1577" spans="1:60" x14ac:dyDescent="0.25">
      <c r="A1577" s="1" t="s">
        <v>383</v>
      </c>
      <c r="B1577" s="1" t="s">
        <v>384</v>
      </c>
      <c r="C1577" s="1" t="s">
        <v>341</v>
      </c>
      <c r="D1577" s="1" t="s">
        <v>514</v>
      </c>
      <c r="E1577" s="1" t="s">
        <v>206</v>
      </c>
      <c r="F1577" s="1" t="s">
        <v>207</v>
      </c>
      <c r="G1577" s="1" t="s">
        <v>144</v>
      </c>
      <c r="H1577" s="1" t="s">
        <v>17</v>
      </c>
      <c r="I1577" s="1" t="s">
        <v>465</v>
      </c>
      <c r="J1577" s="1" t="s">
        <v>56</v>
      </c>
      <c r="K1577" s="1" t="s">
        <v>16</v>
      </c>
      <c r="L1577" s="1" t="s">
        <v>19</v>
      </c>
      <c r="M1577" s="2" t="str">
        <f t="shared" si="581"/>
        <v>UK9006011</v>
      </c>
      <c r="N1577" s="2" t="str">
        <f t="shared" si="582"/>
        <v>Lindisfarne</v>
      </c>
      <c r="O1577" s="2" t="str">
        <f t="shared" si="583"/>
        <v>SPA</v>
      </c>
      <c r="P1577" s="2" t="str">
        <f t="shared" si="584"/>
        <v>A2.2</v>
      </c>
      <c r="Q1577"/>
      <c r="R1577"/>
      <c r="S1577"/>
      <c r="T1577"/>
      <c r="U1577" s="9">
        <f t="shared" si="585"/>
        <v>0</v>
      </c>
      <c r="V1577" s="9">
        <f t="shared" si="586"/>
        <v>0</v>
      </c>
      <c r="W1577" s="9">
        <f t="shared" si="587"/>
        <v>0</v>
      </c>
      <c r="X1577" s="9">
        <f t="shared" si="588"/>
        <v>0</v>
      </c>
      <c r="Y1577" s="9">
        <f t="shared" si="589"/>
        <v>0</v>
      </c>
      <c r="Z1577" s="9">
        <f t="shared" si="590"/>
        <v>0</v>
      </c>
      <c r="AA1577" s="9">
        <f t="shared" si="591"/>
        <v>0</v>
      </c>
      <c r="AB1577" s="9">
        <f t="shared" si="592"/>
        <v>0</v>
      </c>
      <c r="AN1577" s="10" t="str">
        <f t="shared" si="577"/>
        <v/>
      </c>
      <c r="AO1577" s="10">
        <f t="shared" si="578"/>
        <v>0</v>
      </c>
      <c r="AP1577" s="9" t="str">
        <f>IFERROR(VLOOKUP($AN1577,'Introduction probability'!$A$1:$L$128,5,FALSE),"0")</f>
        <v>0</v>
      </c>
      <c r="AQ1577" s="9" t="str">
        <f>IFERROR(VLOOKUP($AN1577,'Introduction probability'!$A$1:$L$128,6,FALSE),"0")</f>
        <v>0</v>
      </c>
      <c r="AR1577" s="9" t="str">
        <f>IFERROR(VLOOKUP($AN1577,'Introduction probability'!$A$1:$L$128,7,FALSE),"0")</f>
        <v>0</v>
      </c>
      <c r="AS1577" s="9" t="str">
        <f>IFERROR(VLOOKUP($AN1577,'Introduction probability'!$A$1:$L$128,8,FALSE),"0")</f>
        <v>0</v>
      </c>
      <c r="AT1577" s="9" t="str">
        <f>IFERROR(VLOOKUP($AN1577,'Introduction probability'!$A$1:$L$128,9,FALSE),"0")</f>
        <v>0</v>
      </c>
      <c r="AU1577" s="9" t="str">
        <f>IFERROR(VLOOKUP($AN1577,'Introduction probability'!$A$1:$L$128,10,FALSE),"0")</f>
        <v>0</v>
      </c>
      <c r="AV1577" s="9" t="str">
        <f>IFERROR(VLOOKUP($AN1577,'Introduction probability'!$A$1:$L$128,11,FALSE),"0")</f>
        <v>0</v>
      </c>
      <c r="AW1577" s="9" t="str">
        <f>IFERROR(VLOOKUP($AN1577,'Introduction probability'!$A$1:$L$128,12,FALSE),"0")</f>
        <v>0</v>
      </c>
      <c r="AY1577" s="2">
        <f t="shared" si="579"/>
        <v>0</v>
      </c>
      <c r="AZ1577" s="2">
        <f t="shared" si="580"/>
        <v>0</v>
      </c>
      <c r="BA1577" s="2">
        <f t="shared" si="593"/>
        <v>0</v>
      </c>
      <c r="BB1577" s="2">
        <f t="shared" si="594"/>
        <v>0</v>
      </c>
      <c r="BC1577" s="2">
        <f t="shared" si="595"/>
        <v>0</v>
      </c>
      <c r="BD1577" s="2">
        <f t="shared" si="596"/>
        <v>0</v>
      </c>
      <c r="BE1577" s="2">
        <f t="shared" si="597"/>
        <v>0</v>
      </c>
      <c r="BF1577" s="2">
        <f t="shared" si="598"/>
        <v>0</v>
      </c>
      <c r="BG1577" s="2">
        <f t="shared" si="599"/>
        <v>0</v>
      </c>
      <c r="BH1577" s="2">
        <f t="shared" si="600"/>
        <v>0</v>
      </c>
    </row>
    <row r="1578" spans="1:60" x14ac:dyDescent="0.25">
      <c r="A1578" s="1" t="s">
        <v>383</v>
      </c>
      <c r="B1578" s="1" t="s">
        <v>384</v>
      </c>
      <c r="C1578" s="1" t="s">
        <v>341</v>
      </c>
      <c r="D1578" s="1" t="s">
        <v>514</v>
      </c>
      <c r="E1578" s="1" t="s">
        <v>206</v>
      </c>
      <c r="F1578" s="1" t="s">
        <v>207</v>
      </c>
      <c r="G1578" s="1" t="s">
        <v>144</v>
      </c>
      <c r="H1578" s="1" t="s">
        <v>17</v>
      </c>
      <c r="I1578" s="1" t="s">
        <v>597</v>
      </c>
      <c r="J1578" s="1" t="s">
        <v>188</v>
      </c>
      <c r="K1578" s="1" t="s">
        <v>16</v>
      </c>
      <c r="L1578" s="1" t="s">
        <v>19</v>
      </c>
      <c r="M1578" s="2" t="str">
        <f t="shared" si="581"/>
        <v>UK9006011</v>
      </c>
      <c r="N1578" s="2" t="str">
        <f t="shared" si="582"/>
        <v>Lindisfarne</v>
      </c>
      <c r="O1578" s="2" t="str">
        <f t="shared" si="583"/>
        <v>SPA</v>
      </c>
      <c r="P1578" s="2" t="str">
        <f t="shared" si="584"/>
        <v>A2.61</v>
      </c>
      <c r="Q1578"/>
      <c r="R1578"/>
      <c r="S1578"/>
      <c r="T1578"/>
      <c r="U1578" s="9">
        <f t="shared" si="585"/>
        <v>0</v>
      </c>
      <c r="V1578" s="9">
        <f t="shared" si="586"/>
        <v>0</v>
      </c>
      <c r="W1578" s="9">
        <f t="shared" si="587"/>
        <v>0</v>
      </c>
      <c r="X1578" s="9">
        <f t="shared" si="588"/>
        <v>0</v>
      </c>
      <c r="Y1578" s="9">
        <f t="shared" si="589"/>
        <v>0</v>
      </c>
      <c r="Z1578" s="9">
        <f t="shared" si="590"/>
        <v>0</v>
      </c>
      <c r="AA1578" s="9">
        <f t="shared" si="591"/>
        <v>0</v>
      </c>
      <c r="AB1578" s="9">
        <f t="shared" si="592"/>
        <v>0</v>
      </c>
      <c r="AN1578" s="10" t="str">
        <f t="shared" si="577"/>
        <v/>
      </c>
      <c r="AO1578" s="10">
        <f t="shared" si="578"/>
        <v>0</v>
      </c>
      <c r="AP1578" s="9" t="str">
        <f>IFERROR(VLOOKUP($AN1578,'Introduction probability'!$A$1:$L$128,5,FALSE),"0")</f>
        <v>0</v>
      </c>
      <c r="AQ1578" s="9" t="str">
        <f>IFERROR(VLOOKUP($AN1578,'Introduction probability'!$A$1:$L$128,6,FALSE),"0")</f>
        <v>0</v>
      </c>
      <c r="AR1578" s="9" t="str">
        <f>IFERROR(VLOOKUP($AN1578,'Introduction probability'!$A$1:$L$128,7,FALSE),"0")</f>
        <v>0</v>
      </c>
      <c r="AS1578" s="9" t="str">
        <f>IFERROR(VLOOKUP($AN1578,'Introduction probability'!$A$1:$L$128,8,FALSE),"0")</f>
        <v>0</v>
      </c>
      <c r="AT1578" s="9" t="str">
        <f>IFERROR(VLOOKUP($AN1578,'Introduction probability'!$A$1:$L$128,9,FALSE),"0")</f>
        <v>0</v>
      </c>
      <c r="AU1578" s="9" t="str">
        <f>IFERROR(VLOOKUP($AN1578,'Introduction probability'!$A$1:$L$128,10,FALSE),"0")</f>
        <v>0</v>
      </c>
      <c r="AV1578" s="9" t="str">
        <f>IFERROR(VLOOKUP($AN1578,'Introduction probability'!$A$1:$L$128,11,FALSE),"0")</f>
        <v>0</v>
      </c>
      <c r="AW1578" s="9" t="str">
        <f>IFERROR(VLOOKUP($AN1578,'Introduction probability'!$A$1:$L$128,12,FALSE),"0")</f>
        <v>0</v>
      </c>
      <c r="AY1578" s="2">
        <f t="shared" si="579"/>
        <v>0</v>
      </c>
      <c r="AZ1578" s="2">
        <f t="shared" si="580"/>
        <v>0</v>
      </c>
      <c r="BA1578" s="2">
        <f t="shared" si="593"/>
        <v>0</v>
      </c>
      <c r="BB1578" s="2">
        <f t="shared" si="594"/>
        <v>0</v>
      </c>
      <c r="BC1578" s="2">
        <f t="shared" si="595"/>
        <v>0</v>
      </c>
      <c r="BD1578" s="2">
        <f t="shared" si="596"/>
        <v>0</v>
      </c>
      <c r="BE1578" s="2">
        <f t="shared" si="597"/>
        <v>0</v>
      </c>
      <c r="BF1578" s="2">
        <f t="shared" si="598"/>
        <v>0</v>
      </c>
      <c r="BG1578" s="2">
        <f t="shared" si="599"/>
        <v>0</v>
      </c>
      <c r="BH1578" s="2">
        <f t="shared" si="600"/>
        <v>0</v>
      </c>
    </row>
    <row r="1579" spans="1:60" x14ac:dyDescent="0.25">
      <c r="A1579" s="1" t="s">
        <v>383</v>
      </c>
      <c r="B1579" s="1" t="s">
        <v>384</v>
      </c>
      <c r="C1579" s="1" t="s">
        <v>341</v>
      </c>
      <c r="D1579" s="1" t="s">
        <v>514</v>
      </c>
      <c r="E1579" s="1" t="s">
        <v>206</v>
      </c>
      <c r="F1579" s="1" t="s">
        <v>207</v>
      </c>
      <c r="G1579" s="1" t="s">
        <v>144</v>
      </c>
      <c r="H1579" s="1" t="s">
        <v>17</v>
      </c>
      <c r="I1579" s="1" t="s">
        <v>537</v>
      </c>
      <c r="J1579" s="1" t="s">
        <v>258</v>
      </c>
      <c r="K1579" s="1" t="s">
        <v>16</v>
      </c>
      <c r="L1579" s="1" t="s">
        <v>146</v>
      </c>
      <c r="M1579" s="2" t="str">
        <f t="shared" si="581"/>
        <v>UK9006011</v>
      </c>
      <c r="N1579" s="2" t="str">
        <f t="shared" si="582"/>
        <v>Lindisfarne</v>
      </c>
      <c r="O1579" s="2" t="str">
        <f t="shared" si="583"/>
        <v>SPA</v>
      </c>
      <c r="P1579" s="2" t="str">
        <f t="shared" si="584"/>
        <v>H1420</v>
      </c>
      <c r="Q1579"/>
      <c r="R1579"/>
      <c r="S1579"/>
      <c r="T1579"/>
      <c r="U1579" s="9">
        <f t="shared" si="585"/>
        <v>0</v>
      </c>
      <c r="V1579" s="9">
        <f t="shared" si="586"/>
        <v>0</v>
      </c>
      <c r="W1579" s="9">
        <f t="shared" si="587"/>
        <v>0</v>
      </c>
      <c r="X1579" s="9">
        <f t="shared" si="588"/>
        <v>0</v>
      </c>
      <c r="Y1579" s="9">
        <f t="shared" si="589"/>
        <v>0</v>
      </c>
      <c r="Z1579" s="9">
        <f t="shared" si="590"/>
        <v>0</v>
      </c>
      <c r="AA1579" s="9">
        <f t="shared" si="591"/>
        <v>0</v>
      </c>
      <c r="AB1579" s="9">
        <f t="shared" si="592"/>
        <v>0</v>
      </c>
      <c r="AN1579" s="10" t="str">
        <f t="shared" si="577"/>
        <v/>
      </c>
      <c r="AO1579" s="10">
        <f t="shared" si="578"/>
        <v>0</v>
      </c>
      <c r="AP1579" s="9" t="str">
        <f>IFERROR(VLOOKUP($AN1579,'Introduction probability'!$A$1:$L$128,5,FALSE),"0")</f>
        <v>0</v>
      </c>
      <c r="AQ1579" s="9" t="str">
        <f>IFERROR(VLOOKUP($AN1579,'Introduction probability'!$A$1:$L$128,6,FALSE),"0")</f>
        <v>0</v>
      </c>
      <c r="AR1579" s="9" t="str">
        <f>IFERROR(VLOOKUP($AN1579,'Introduction probability'!$A$1:$L$128,7,FALSE),"0")</f>
        <v>0</v>
      </c>
      <c r="AS1579" s="9" t="str">
        <f>IFERROR(VLOOKUP($AN1579,'Introduction probability'!$A$1:$L$128,8,FALSE),"0")</f>
        <v>0</v>
      </c>
      <c r="AT1579" s="9" t="str">
        <f>IFERROR(VLOOKUP($AN1579,'Introduction probability'!$A$1:$L$128,9,FALSE),"0")</f>
        <v>0</v>
      </c>
      <c r="AU1579" s="9" t="str">
        <f>IFERROR(VLOOKUP($AN1579,'Introduction probability'!$A$1:$L$128,10,FALSE),"0")</f>
        <v>0</v>
      </c>
      <c r="AV1579" s="9" t="str">
        <f>IFERROR(VLOOKUP($AN1579,'Introduction probability'!$A$1:$L$128,11,FALSE),"0")</f>
        <v>0</v>
      </c>
      <c r="AW1579" s="9" t="str">
        <f>IFERROR(VLOOKUP($AN1579,'Introduction probability'!$A$1:$L$128,12,FALSE),"0")</f>
        <v>0</v>
      </c>
      <c r="AY1579" s="2">
        <f t="shared" si="579"/>
        <v>0</v>
      </c>
      <c r="AZ1579" s="2">
        <f t="shared" si="580"/>
        <v>0</v>
      </c>
      <c r="BA1579" s="2">
        <f t="shared" si="593"/>
        <v>0</v>
      </c>
      <c r="BB1579" s="2">
        <f t="shared" si="594"/>
        <v>0</v>
      </c>
      <c r="BC1579" s="2">
        <f t="shared" si="595"/>
        <v>0</v>
      </c>
      <c r="BD1579" s="2">
        <f t="shared" si="596"/>
        <v>0</v>
      </c>
      <c r="BE1579" s="2">
        <f t="shared" si="597"/>
        <v>0</v>
      </c>
      <c r="BF1579" s="2">
        <f t="shared" si="598"/>
        <v>0</v>
      </c>
      <c r="BG1579" s="2">
        <f t="shared" si="599"/>
        <v>0</v>
      </c>
      <c r="BH1579" s="2">
        <f t="shared" si="600"/>
        <v>0</v>
      </c>
    </row>
    <row r="1580" spans="1:60" x14ac:dyDescent="0.25">
      <c r="A1580" s="1" t="s">
        <v>383</v>
      </c>
      <c r="B1580" s="1" t="s">
        <v>384</v>
      </c>
      <c r="C1580" s="1" t="s">
        <v>341</v>
      </c>
      <c r="D1580" s="1" t="s">
        <v>514</v>
      </c>
      <c r="E1580" s="1" t="s">
        <v>206</v>
      </c>
      <c r="F1580" s="1" t="s">
        <v>207</v>
      </c>
      <c r="G1580" s="1" t="s">
        <v>144</v>
      </c>
      <c r="H1580" s="1" t="s">
        <v>17</v>
      </c>
      <c r="I1580" s="1" t="s">
        <v>543</v>
      </c>
      <c r="J1580" s="1" t="s">
        <v>148</v>
      </c>
      <c r="K1580" s="1" t="s">
        <v>16</v>
      </c>
      <c r="L1580" s="1" t="s">
        <v>146</v>
      </c>
      <c r="M1580" s="2" t="str">
        <f t="shared" si="581"/>
        <v>UK9006011</v>
      </c>
      <c r="N1580" s="2" t="str">
        <f t="shared" si="582"/>
        <v>Lindisfarne</v>
      </c>
      <c r="O1580" s="2" t="str">
        <f t="shared" si="583"/>
        <v>SPA</v>
      </c>
      <c r="P1580" s="2" t="str">
        <f t="shared" si="584"/>
        <v>H1310</v>
      </c>
      <c r="Q1580"/>
      <c r="R1580"/>
      <c r="S1580"/>
      <c r="T1580"/>
      <c r="U1580" s="9">
        <f t="shared" si="585"/>
        <v>0</v>
      </c>
      <c r="V1580" s="9">
        <f t="shared" si="586"/>
        <v>0</v>
      </c>
      <c r="W1580" s="9">
        <f t="shared" si="587"/>
        <v>0</v>
      </c>
      <c r="X1580" s="9">
        <f t="shared" si="588"/>
        <v>0</v>
      </c>
      <c r="Y1580" s="9">
        <f t="shared" si="589"/>
        <v>0</v>
      </c>
      <c r="Z1580" s="9">
        <f t="shared" si="590"/>
        <v>0</v>
      </c>
      <c r="AA1580" s="9">
        <f t="shared" si="591"/>
        <v>0</v>
      </c>
      <c r="AB1580" s="9">
        <f t="shared" si="592"/>
        <v>0</v>
      </c>
      <c r="AN1580" s="10" t="str">
        <f t="shared" si="577"/>
        <v/>
      </c>
      <c r="AO1580" s="10">
        <f t="shared" si="578"/>
        <v>0</v>
      </c>
      <c r="AP1580" s="9" t="str">
        <f>IFERROR(VLOOKUP($AN1580,'Introduction probability'!$A$1:$L$128,5,FALSE),"0")</f>
        <v>0</v>
      </c>
      <c r="AQ1580" s="9" t="str">
        <f>IFERROR(VLOOKUP($AN1580,'Introduction probability'!$A$1:$L$128,6,FALSE),"0")</f>
        <v>0</v>
      </c>
      <c r="AR1580" s="9" t="str">
        <f>IFERROR(VLOOKUP($AN1580,'Introduction probability'!$A$1:$L$128,7,FALSE),"0")</f>
        <v>0</v>
      </c>
      <c r="AS1580" s="9" t="str">
        <f>IFERROR(VLOOKUP($AN1580,'Introduction probability'!$A$1:$L$128,8,FALSE),"0")</f>
        <v>0</v>
      </c>
      <c r="AT1580" s="9" t="str">
        <f>IFERROR(VLOOKUP($AN1580,'Introduction probability'!$A$1:$L$128,9,FALSE),"0")</f>
        <v>0</v>
      </c>
      <c r="AU1580" s="9" t="str">
        <f>IFERROR(VLOOKUP($AN1580,'Introduction probability'!$A$1:$L$128,10,FALSE),"0")</f>
        <v>0</v>
      </c>
      <c r="AV1580" s="9" t="str">
        <f>IFERROR(VLOOKUP($AN1580,'Introduction probability'!$A$1:$L$128,11,FALSE),"0")</f>
        <v>0</v>
      </c>
      <c r="AW1580" s="9" t="str">
        <f>IFERROR(VLOOKUP($AN1580,'Introduction probability'!$A$1:$L$128,12,FALSE),"0")</f>
        <v>0</v>
      </c>
      <c r="AY1580" s="2">
        <f t="shared" si="579"/>
        <v>0</v>
      </c>
      <c r="AZ1580" s="2">
        <f t="shared" si="580"/>
        <v>0</v>
      </c>
      <c r="BA1580" s="2">
        <f t="shared" si="593"/>
        <v>0</v>
      </c>
      <c r="BB1580" s="2">
        <f t="shared" si="594"/>
        <v>0</v>
      </c>
      <c r="BC1580" s="2">
        <f t="shared" si="595"/>
        <v>0</v>
      </c>
      <c r="BD1580" s="2">
        <f t="shared" si="596"/>
        <v>0</v>
      </c>
      <c r="BE1580" s="2">
        <f t="shared" si="597"/>
        <v>0</v>
      </c>
      <c r="BF1580" s="2">
        <f t="shared" si="598"/>
        <v>0</v>
      </c>
      <c r="BG1580" s="2">
        <f t="shared" si="599"/>
        <v>0</v>
      </c>
      <c r="BH1580" s="2">
        <f t="shared" si="600"/>
        <v>0</v>
      </c>
    </row>
    <row r="1581" spans="1:60" x14ac:dyDescent="0.25">
      <c r="A1581" s="1" t="s">
        <v>383</v>
      </c>
      <c r="B1581" s="1" t="s">
        <v>384</v>
      </c>
      <c r="C1581" s="1" t="s">
        <v>341</v>
      </c>
      <c r="D1581" s="1" t="s">
        <v>526</v>
      </c>
      <c r="E1581" s="1" t="s">
        <v>232</v>
      </c>
      <c r="F1581" s="1" t="s">
        <v>233</v>
      </c>
      <c r="G1581" s="1" t="s">
        <v>144</v>
      </c>
      <c r="H1581" s="1" t="s">
        <v>17</v>
      </c>
      <c r="I1581" s="1" t="s">
        <v>535</v>
      </c>
      <c r="J1581" s="1" t="s">
        <v>257</v>
      </c>
      <c r="K1581" s="1" t="s">
        <v>16</v>
      </c>
      <c r="L1581" s="1" t="s">
        <v>146</v>
      </c>
      <c r="M1581" s="2" t="str">
        <f t="shared" si="581"/>
        <v>UK9006011</v>
      </c>
      <c r="N1581" s="2" t="str">
        <f t="shared" si="582"/>
        <v>Lindisfarne</v>
      </c>
      <c r="O1581" s="2" t="str">
        <f t="shared" si="583"/>
        <v>SPA</v>
      </c>
      <c r="P1581" s="2" t="str">
        <f t="shared" si="584"/>
        <v>H1210</v>
      </c>
      <c r="Q1581"/>
      <c r="R1581"/>
      <c r="S1581"/>
      <c r="T1581"/>
      <c r="U1581" s="9">
        <f t="shared" si="585"/>
        <v>0</v>
      </c>
      <c r="V1581" s="9">
        <f t="shared" si="586"/>
        <v>0</v>
      </c>
      <c r="W1581" s="9">
        <f t="shared" si="587"/>
        <v>0</v>
      </c>
      <c r="X1581" s="9">
        <f t="shared" si="588"/>
        <v>0</v>
      </c>
      <c r="Y1581" s="9">
        <f t="shared" si="589"/>
        <v>0</v>
      </c>
      <c r="Z1581" s="9">
        <f t="shared" si="590"/>
        <v>0</v>
      </c>
      <c r="AA1581" s="9">
        <f t="shared" si="591"/>
        <v>0</v>
      </c>
      <c r="AB1581" s="9">
        <f t="shared" si="592"/>
        <v>0</v>
      </c>
      <c r="AN1581" s="10" t="str">
        <f t="shared" si="577"/>
        <v/>
      </c>
      <c r="AO1581" s="10">
        <f t="shared" si="578"/>
        <v>0</v>
      </c>
      <c r="AP1581" s="9" t="str">
        <f>IFERROR(VLOOKUP($AN1581,'Introduction probability'!$A$1:$L$128,5,FALSE),"0")</f>
        <v>0</v>
      </c>
      <c r="AQ1581" s="9" t="str">
        <f>IFERROR(VLOOKUP($AN1581,'Introduction probability'!$A$1:$L$128,6,FALSE),"0")</f>
        <v>0</v>
      </c>
      <c r="AR1581" s="9" t="str">
        <f>IFERROR(VLOOKUP($AN1581,'Introduction probability'!$A$1:$L$128,7,FALSE),"0")</f>
        <v>0</v>
      </c>
      <c r="AS1581" s="9" t="str">
        <f>IFERROR(VLOOKUP($AN1581,'Introduction probability'!$A$1:$L$128,8,FALSE),"0")</f>
        <v>0</v>
      </c>
      <c r="AT1581" s="9" t="str">
        <f>IFERROR(VLOOKUP($AN1581,'Introduction probability'!$A$1:$L$128,9,FALSE),"0")</f>
        <v>0</v>
      </c>
      <c r="AU1581" s="9" t="str">
        <f>IFERROR(VLOOKUP($AN1581,'Introduction probability'!$A$1:$L$128,10,FALSE),"0")</f>
        <v>0</v>
      </c>
      <c r="AV1581" s="9" t="str">
        <f>IFERROR(VLOOKUP($AN1581,'Introduction probability'!$A$1:$L$128,11,FALSE),"0")</f>
        <v>0</v>
      </c>
      <c r="AW1581" s="9" t="str">
        <f>IFERROR(VLOOKUP($AN1581,'Introduction probability'!$A$1:$L$128,12,FALSE),"0")</f>
        <v>0</v>
      </c>
      <c r="AY1581" s="2">
        <f t="shared" si="579"/>
        <v>0</v>
      </c>
      <c r="AZ1581" s="2">
        <f t="shared" si="580"/>
        <v>0</v>
      </c>
      <c r="BA1581" s="2">
        <f t="shared" si="593"/>
        <v>0</v>
      </c>
      <c r="BB1581" s="2">
        <f t="shared" si="594"/>
        <v>0</v>
      </c>
      <c r="BC1581" s="2">
        <f t="shared" si="595"/>
        <v>0</v>
      </c>
      <c r="BD1581" s="2">
        <f t="shared" si="596"/>
        <v>0</v>
      </c>
      <c r="BE1581" s="2">
        <f t="shared" si="597"/>
        <v>0</v>
      </c>
      <c r="BF1581" s="2">
        <f t="shared" si="598"/>
        <v>0</v>
      </c>
      <c r="BG1581" s="2">
        <f t="shared" si="599"/>
        <v>0</v>
      </c>
      <c r="BH1581" s="2">
        <f t="shared" si="600"/>
        <v>0</v>
      </c>
    </row>
    <row r="1582" spans="1:60" x14ac:dyDescent="0.25">
      <c r="A1582" s="1" t="s">
        <v>383</v>
      </c>
      <c r="B1582" s="1" t="s">
        <v>384</v>
      </c>
      <c r="C1582" s="1" t="s">
        <v>341</v>
      </c>
      <c r="D1582" s="1" t="s">
        <v>526</v>
      </c>
      <c r="E1582" s="1" t="s">
        <v>232</v>
      </c>
      <c r="F1582" s="1" t="s">
        <v>233</v>
      </c>
      <c r="G1582" s="1" t="s">
        <v>144</v>
      </c>
      <c r="H1582" s="1" t="s">
        <v>17</v>
      </c>
      <c r="I1582" s="1" t="s">
        <v>530</v>
      </c>
      <c r="J1582" s="1" t="s">
        <v>145</v>
      </c>
      <c r="K1582" s="1" t="s">
        <v>16</v>
      </c>
      <c r="L1582" s="1" t="s">
        <v>146</v>
      </c>
      <c r="M1582" s="2" t="str">
        <f t="shared" si="581"/>
        <v>UK9006011</v>
      </c>
      <c r="N1582" s="2" t="str">
        <f t="shared" si="582"/>
        <v>Lindisfarne</v>
      </c>
      <c r="O1582" s="2" t="str">
        <f t="shared" si="583"/>
        <v>SPA</v>
      </c>
      <c r="P1582" s="2" t="str">
        <f t="shared" si="584"/>
        <v>H1330</v>
      </c>
      <c r="Q1582"/>
      <c r="R1582"/>
      <c r="S1582"/>
      <c r="T1582"/>
      <c r="U1582" s="9">
        <f t="shared" si="585"/>
        <v>0</v>
      </c>
      <c r="V1582" s="9">
        <f t="shared" si="586"/>
        <v>0</v>
      </c>
      <c r="W1582" s="9">
        <f t="shared" si="587"/>
        <v>0</v>
      </c>
      <c r="X1582" s="9">
        <f t="shared" si="588"/>
        <v>0</v>
      </c>
      <c r="Y1582" s="9">
        <f t="shared" si="589"/>
        <v>0</v>
      </c>
      <c r="Z1582" s="9">
        <f t="shared" si="590"/>
        <v>0</v>
      </c>
      <c r="AA1582" s="9">
        <f t="shared" si="591"/>
        <v>0</v>
      </c>
      <c r="AB1582" s="9">
        <f t="shared" si="592"/>
        <v>0</v>
      </c>
      <c r="AN1582" s="10" t="str">
        <f t="shared" si="577"/>
        <v/>
      </c>
      <c r="AO1582" s="10">
        <f t="shared" si="578"/>
        <v>0</v>
      </c>
      <c r="AP1582" s="9" t="str">
        <f>IFERROR(VLOOKUP($AN1582,'Introduction probability'!$A$1:$L$128,5,FALSE),"0")</f>
        <v>0</v>
      </c>
      <c r="AQ1582" s="9" t="str">
        <f>IFERROR(VLOOKUP($AN1582,'Introduction probability'!$A$1:$L$128,6,FALSE),"0")</f>
        <v>0</v>
      </c>
      <c r="AR1582" s="9" t="str">
        <f>IFERROR(VLOOKUP($AN1582,'Introduction probability'!$A$1:$L$128,7,FALSE),"0")</f>
        <v>0</v>
      </c>
      <c r="AS1582" s="9" t="str">
        <f>IFERROR(VLOOKUP($AN1582,'Introduction probability'!$A$1:$L$128,8,FALSE),"0")</f>
        <v>0</v>
      </c>
      <c r="AT1582" s="9" t="str">
        <f>IFERROR(VLOOKUP($AN1582,'Introduction probability'!$A$1:$L$128,9,FALSE),"0")</f>
        <v>0</v>
      </c>
      <c r="AU1582" s="9" t="str">
        <f>IFERROR(VLOOKUP($AN1582,'Introduction probability'!$A$1:$L$128,10,FALSE),"0")</f>
        <v>0</v>
      </c>
      <c r="AV1582" s="9" t="str">
        <f>IFERROR(VLOOKUP($AN1582,'Introduction probability'!$A$1:$L$128,11,FALSE),"0")</f>
        <v>0</v>
      </c>
      <c r="AW1582" s="9" t="str">
        <f>IFERROR(VLOOKUP($AN1582,'Introduction probability'!$A$1:$L$128,12,FALSE),"0")</f>
        <v>0</v>
      </c>
      <c r="AY1582" s="2">
        <f t="shared" si="579"/>
        <v>0</v>
      </c>
      <c r="AZ1582" s="2">
        <f t="shared" si="580"/>
        <v>0</v>
      </c>
      <c r="BA1582" s="2">
        <f t="shared" si="593"/>
        <v>0</v>
      </c>
      <c r="BB1582" s="2">
        <f t="shared" si="594"/>
        <v>0</v>
      </c>
      <c r="BC1582" s="2">
        <f t="shared" si="595"/>
        <v>0</v>
      </c>
      <c r="BD1582" s="2">
        <f t="shared" si="596"/>
        <v>0</v>
      </c>
      <c r="BE1582" s="2">
        <f t="shared" si="597"/>
        <v>0</v>
      </c>
      <c r="BF1582" s="2">
        <f t="shared" si="598"/>
        <v>0</v>
      </c>
      <c r="BG1582" s="2">
        <f t="shared" si="599"/>
        <v>0</v>
      </c>
      <c r="BH1582" s="2">
        <f t="shared" si="600"/>
        <v>0</v>
      </c>
    </row>
    <row r="1583" spans="1:60" x14ac:dyDescent="0.25">
      <c r="A1583" s="1" t="s">
        <v>383</v>
      </c>
      <c r="B1583" s="1" t="s">
        <v>384</v>
      </c>
      <c r="C1583" s="1" t="s">
        <v>341</v>
      </c>
      <c r="D1583" s="1" t="s">
        <v>526</v>
      </c>
      <c r="E1583" s="1" t="s">
        <v>232</v>
      </c>
      <c r="F1583" s="1" t="s">
        <v>233</v>
      </c>
      <c r="G1583" s="1" t="s">
        <v>144</v>
      </c>
      <c r="H1583" s="1" t="s">
        <v>17</v>
      </c>
      <c r="I1583" s="1" t="s">
        <v>536</v>
      </c>
      <c r="J1583" s="1" t="s">
        <v>147</v>
      </c>
      <c r="K1583" s="1" t="s">
        <v>16</v>
      </c>
      <c r="L1583" s="1" t="s">
        <v>146</v>
      </c>
      <c r="M1583" s="2" t="str">
        <f t="shared" si="581"/>
        <v>UK9006011</v>
      </c>
      <c r="N1583" s="2" t="str">
        <f t="shared" si="582"/>
        <v>Lindisfarne</v>
      </c>
      <c r="O1583" s="2" t="str">
        <f t="shared" si="583"/>
        <v>SPA</v>
      </c>
      <c r="P1583" s="2" t="str">
        <f t="shared" si="584"/>
        <v>H1150</v>
      </c>
      <c r="Q1583"/>
      <c r="R1583"/>
      <c r="S1583"/>
      <c r="T1583"/>
      <c r="U1583" s="9">
        <f t="shared" si="585"/>
        <v>0</v>
      </c>
      <c r="V1583" s="9">
        <f t="shared" si="586"/>
        <v>0</v>
      </c>
      <c r="W1583" s="9">
        <f t="shared" si="587"/>
        <v>0</v>
      </c>
      <c r="X1583" s="9">
        <f t="shared" si="588"/>
        <v>0</v>
      </c>
      <c r="Y1583" s="9">
        <f t="shared" si="589"/>
        <v>0</v>
      </c>
      <c r="Z1583" s="9">
        <f t="shared" si="590"/>
        <v>0</v>
      </c>
      <c r="AA1583" s="9">
        <f t="shared" si="591"/>
        <v>0</v>
      </c>
      <c r="AB1583" s="9">
        <f t="shared" si="592"/>
        <v>0</v>
      </c>
      <c r="AN1583" s="10" t="str">
        <f t="shared" si="577"/>
        <v/>
      </c>
      <c r="AO1583" s="10">
        <f t="shared" si="578"/>
        <v>0</v>
      </c>
      <c r="AP1583" s="9" t="str">
        <f>IFERROR(VLOOKUP($AN1583,'Introduction probability'!$A$1:$L$128,5,FALSE),"0")</f>
        <v>0</v>
      </c>
      <c r="AQ1583" s="9" t="str">
        <f>IFERROR(VLOOKUP($AN1583,'Introduction probability'!$A$1:$L$128,6,FALSE),"0")</f>
        <v>0</v>
      </c>
      <c r="AR1583" s="9" t="str">
        <f>IFERROR(VLOOKUP($AN1583,'Introduction probability'!$A$1:$L$128,7,FALSE),"0")</f>
        <v>0</v>
      </c>
      <c r="AS1583" s="9" t="str">
        <f>IFERROR(VLOOKUP($AN1583,'Introduction probability'!$A$1:$L$128,8,FALSE),"0")</f>
        <v>0</v>
      </c>
      <c r="AT1583" s="9" t="str">
        <f>IFERROR(VLOOKUP($AN1583,'Introduction probability'!$A$1:$L$128,9,FALSE),"0")</f>
        <v>0</v>
      </c>
      <c r="AU1583" s="9" t="str">
        <f>IFERROR(VLOOKUP($AN1583,'Introduction probability'!$A$1:$L$128,10,FALSE),"0")</f>
        <v>0</v>
      </c>
      <c r="AV1583" s="9" t="str">
        <f>IFERROR(VLOOKUP($AN1583,'Introduction probability'!$A$1:$L$128,11,FALSE),"0")</f>
        <v>0</v>
      </c>
      <c r="AW1583" s="9" t="str">
        <f>IFERROR(VLOOKUP($AN1583,'Introduction probability'!$A$1:$L$128,12,FALSE),"0")</f>
        <v>0</v>
      </c>
      <c r="AY1583" s="2">
        <f t="shared" si="579"/>
        <v>0</v>
      </c>
      <c r="AZ1583" s="2">
        <f t="shared" si="580"/>
        <v>0</v>
      </c>
      <c r="BA1583" s="2">
        <f t="shared" si="593"/>
        <v>0</v>
      </c>
      <c r="BB1583" s="2">
        <f t="shared" si="594"/>
        <v>0</v>
      </c>
      <c r="BC1583" s="2">
        <f t="shared" si="595"/>
        <v>0</v>
      </c>
      <c r="BD1583" s="2">
        <f t="shared" si="596"/>
        <v>0</v>
      </c>
      <c r="BE1583" s="2">
        <f t="shared" si="597"/>
        <v>0</v>
      </c>
      <c r="BF1583" s="2">
        <f t="shared" si="598"/>
        <v>0</v>
      </c>
      <c r="BG1583" s="2">
        <f t="shared" si="599"/>
        <v>0</v>
      </c>
      <c r="BH1583" s="2">
        <f t="shared" si="600"/>
        <v>0</v>
      </c>
    </row>
    <row r="1584" spans="1:60" x14ac:dyDescent="0.25">
      <c r="A1584" s="1" t="s">
        <v>383</v>
      </c>
      <c r="B1584" s="1" t="s">
        <v>384</v>
      </c>
      <c r="C1584" s="1" t="s">
        <v>341</v>
      </c>
      <c r="D1584" s="1" t="s">
        <v>526</v>
      </c>
      <c r="E1584" s="1" t="s">
        <v>232</v>
      </c>
      <c r="F1584" s="1" t="s">
        <v>233</v>
      </c>
      <c r="G1584" s="1" t="s">
        <v>144</v>
      </c>
      <c r="H1584" s="1" t="s">
        <v>17</v>
      </c>
      <c r="I1584" s="1" t="s">
        <v>596</v>
      </c>
      <c r="J1584" s="1" t="s">
        <v>187</v>
      </c>
      <c r="K1584" s="1" t="s">
        <v>16</v>
      </c>
      <c r="L1584" s="1" t="s">
        <v>146</v>
      </c>
      <c r="M1584" s="2" t="str">
        <f t="shared" si="581"/>
        <v>UK9006011</v>
      </c>
      <c r="N1584" s="2" t="str">
        <f t="shared" si="582"/>
        <v>Lindisfarne</v>
      </c>
      <c r="O1584" s="2" t="str">
        <f t="shared" si="583"/>
        <v>SPA</v>
      </c>
      <c r="P1584" s="2" t="str">
        <f t="shared" si="584"/>
        <v>SH_2</v>
      </c>
      <c r="Q1584"/>
      <c r="R1584"/>
      <c r="S1584"/>
      <c r="T1584"/>
      <c r="U1584" s="9">
        <f t="shared" si="585"/>
        <v>0</v>
      </c>
      <c r="V1584" s="9">
        <f t="shared" si="586"/>
        <v>0</v>
      </c>
      <c r="W1584" s="9">
        <f t="shared" si="587"/>
        <v>0</v>
      </c>
      <c r="X1584" s="9">
        <f t="shared" si="588"/>
        <v>0</v>
      </c>
      <c r="Y1584" s="9">
        <f t="shared" si="589"/>
        <v>0</v>
      </c>
      <c r="Z1584" s="9">
        <f t="shared" si="590"/>
        <v>0</v>
      </c>
      <c r="AA1584" s="9">
        <f t="shared" si="591"/>
        <v>0</v>
      </c>
      <c r="AB1584" s="9">
        <f t="shared" si="592"/>
        <v>0</v>
      </c>
      <c r="AN1584" s="10" t="str">
        <f t="shared" si="577"/>
        <v/>
      </c>
      <c r="AO1584" s="10">
        <f t="shared" si="578"/>
        <v>0</v>
      </c>
      <c r="AP1584" s="9" t="str">
        <f>IFERROR(VLOOKUP($AN1584,'Introduction probability'!$A$1:$L$128,5,FALSE),"0")</f>
        <v>0</v>
      </c>
      <c r="AQ1584" s="9" t="str">
        <f>IFERROR(VLOOKUP($AN1584,'Introduction probability'!$A$1:$L$128,6,FALSE),"0")</f>
        <v>0</v>
      </c>
      <c r="AR1584" s="9" t="str">
        <f>IFERROR(VLOOKUP($AN1584,'Introduction probability'!$A$1:$L$128,7,FALSE),"0")</f>
        <v>0</v>
      </c>
      <c r="AS1584" s="9" t="str">
        <f>IFERROR(VLOOKUP($AN1584,'Introduction probability'!$A$1:$L$128,8,FALSE),"0")</f>
        <v>0</v>
      </c>
      <c r="AT1584" s="9" t="str">
        <f>IFERROR(VLOOKUP($AN1584,'Introduction probability'!$A$1:$L$128,9,FALSE),"0")</f>
        <v>0</v>
      </c>
      <c r="AU1584" s="9" t="str">
        <f>IFERROR(VLOOKUP($AN1584,'Introduction probability'!$A$1:$L$128,10,FALSE),"0")</f>
        <v>0</v>
      </c>
      <c r="AV1584" s="9" t="str">
        <f>IFERROR(VLOOKUP($AN1584,'Introduction probability'!$A$1:$L$128,11,FALSE),"0")</f>
        <v>0</v>
      </c>
      <c r="AW1584" s="9" t="str">
        <f>IFERROR(VLOOKUP($AN1584,'Introduction probability'!$A$1:$L$128,12,FALSE),"0")</f>
        <v>0</v>
      </c>
      <c r="AY1584" s="2">
        <f t="shared" si="579"/>
        <v>0</v>
      </c>
      <c r="AZ1584" s="2">
        <f t="shared" si="580"/>
        <v>0</v>
      </c>
      <c r="BA1584" s="2">
        <f t="shared" si="593"/>
        <v>0</v>
      </c>
      <c r="BB1584" s="2">
        <f t="shared" si="594"/>
        <v>0</v>
      </c>
      <c r="BC1584" s="2">
        <f t="shared" si="595"/>
        <v>0</v>
      </c>
      <c r="BD1584" s="2">
        <f t="shared" si="596"/>
        <v>0</v>
      </c>
      <c r="BE1584" s="2">
        <f t="shared" si="597"/>
        <v>0</v>
      </c>
      <c r="BF1584" s="2">
        <f t="shared" si="598"/>
        <v>0</v>
      </c>
      <c r="BG1584" s="2">
        <f t="shared" si="599"/>
        <v>0</v>
      </c>
      <c r="BH1584" s="2">
        <f t="shared" si="600"/>
        <v>0</v>
      </c>
    </row>
    <row r="1585" spans="1:60" x14ac:dyDescent="0.25">
      <c r="A1585" s="1" t="s">
        <v>383</v>
      </c>
      <c r="B1585" s="1" t="s">
        <v>384</v>
      </c>
      <c r="C1585" s="1" t="s">
        <v>341</v>
      </c>
      <c r="D1585" s="1" t="s">
        <v>526</v>
      </c>
      <c r="E1585" s="1" t="s">
        <v>232</v>
      </c>
      <c r="F1585" s="1" t="s">
        <v>233</v>
      </c>
      <c r="G1585" s="1" t="s">
        <v>144</v>
      </c>
      <c r="H1585" s="1" t="s">
        <v>17</v>
      </c>
      <c r="I1585" s="1" t="s">
        <v>594</v>
      </c>
      <c r="J1585" s="1" t="s">
        <v>154</v>
      </c>
      <c r="K1585" s="1" t="s">
        <v>16</v>
      </c>
      <c r="L1585" s="1" t="s">
        <v>19</v>
      </c>
      <c r="M1585" s="2" t="str">
        <f t="shared" si="581"/>
        <v>UK9006011</v>
      </c>
      <c r="N1585" s="2" t="str">
        <f t="shared" si="582"/>
        <v>Lindisfarne</v>
      </c>
      <c r="O1585" s="2" t="str">
        <f t="shared" si="583"/>
        <v>SPA</v>
      </c>
      <c r="P1585" s="2" t="str">
        <f t="shared" si="584"/>
        <v>SF_SH_5</v>
      </c>
      <c r="Q1585"/>
      <c r="R1585"/>
      <c r="S1585"/>
      <c r="T1585"/>
      <c r="U1585" s="9">
        <f t="shared" si="585"/>
        <v>0</v>
      </c>
      <c r="V1585" s="9">
        <f t="shared" si="586"/>
        <v>0</v>
      </c>
      <c r="W1585" s="9">
        <f t="shared" si="587"/>
        <v>0</v>
      </c>
      <c r="X1585" s="9">
        <f t="shared" si="588"/>
        <v>0</v>
      </c>
      <c r="Y1585" s="9">
        <f t="shared" si="589"/>
        <v>0</v>
      </c>
      <c r="Z1585" s="9">
        <f t="shared" si="590"/>
        <v>0</v>
      </c>
      <c r="AA1585" s="9">
        <f t="shared" si="591"/>
        <v>0</v>
      </c>
      <c r="AB1585" s="9">
        <f t="shared" si="592"/>
        <v>0</v>
      </c>
      <c r="AN1585" s="10" t="str">
        <f t="shared" si="577"/>
        <v/>
      </c>
      <c r="AO1585" s="10">
        <f t="shared" si="578"/>
        <v>0</v>
      </c>
      <c r="AP1585" s="9" t="str">
        <f>IFERROR(VLOOKUP($AN1585,'Introduction probability'!$A$1:$L$128,5,FALSE),"0")</f>
        <v>0</v>
      </c>
      <c r="AQ1585" s="9" t="str">
        <f>IFERROR(VLOOKUP($AN1585,'Introduction probability'!$A$1:$L$128,6,FALSE),"0")</f>
        <v>0</v>
      </c>
      <c r="AR1585" s="9" t="str">
        <f>IFERROR(VLOOKUP($AN1585,'Introduction probability'!$A$1:$L$128,7,FALSE),"0")</f>
        <v>0</v>
      </c>
      <c r="AS1585" s="9" t="str">
        <f>IFERROR(VLOOKUP($AN1585,'Introduction probability'!$A$1:$L$128,8,FALSE),"0")</f>
        <v>0</v>
      </c>
      <c r="AT1585" s="9" t="str">
        <f>IFERROR(VLOOKUP($AN1585,'Introduction probability'!$A$1:$L$128,9,FALSE),"0")</f>
        <v>0</v>
      </c>
      <c r="AU1585" s="9" t="str">
        <f>IFERROR(VLOOKUP($AN1585,'Introduction probability'!$A$1:$L$128,10,FALSE),"0")</f>
        <v>0</v>
      </c>
      <c r="AV1585" s="9" t="str">
        <f>IFERROR(VLOOKUP($AN1585,'Introduction probability'!$A$1:$L$128,11,FALSE),"0")</f>
        <v>0</v>
      </c>
      <c r="AW1585" s="9" t="str">
        <f>IFERROR(VLOOKUP($AN1585,'Introduction probability'!$A$1:$L$128,12,FALSE),"0")</f>
        <v>0</v>
      </c>
      <c r="AY1585" s="2">
        <f t="shared" si="579"/>
        <v>0</v>
      </c>
      <c r="AZ1585" s="2">
        <f t="shared" si="580"/>
        <v>0</v>
      </c>
      <c r="BA1585" s="2">
        <f t="shared" si="593"/>
        <v>0</v>
      </c>
      <c r="BB1585" s="2">
        <f t="shared" si="594"/>
        <v>0</v>
      </c>
      <c r="BC1585" s="2">
        <f t="shared" si="595"/>
        <v>0</v>
      </c>
      <c r="BD1585" s="2">
        <f t="shared" si="596"/>
        <v>0</v>
      </c>
      <c r="BE1585" s="2">
        <f t="shared" si="597"/>
        <v>0</v>
      </c>
      <c r="BF1585" s="2">
        <f t="shared" si="598"/>
        <v>0</v>
      </c>
      <c r="BG1585" s="2">
        <f t="shared" si="599"/>
        <v>0</v>
      </c>
      <c r="BH1585" s="2">
        <f t="shared" si="600"/>
        <v>0</v>
      </c>
    </row>
    <row r="1586" spans="1:60" x14ac:dyDescent="0.25">
      <c r="A1586" s="1" t="s">
        <v>383</v>
      </c>
      <c r="B1586" s="1" t="s">
        <v>384</v>
      </c>
      <c r="C1586" s="1" t="s">
        <v>341</v>
      </c>
      <c r="D1586" s="1" t="s">
        <v>526</v>
      </c>
      <c r="E1586" s="1" t="s">
        <v>232</v>
      </c>
      <c r="F1586" s="1" t="s">
        <v>233</v>
      </c>
      <c r="G1586" s="1" t="s">
        <v>144</v>
      </c>
      <c r="H1586" s="1" t="s">
        <v>17</v>
      </c>
      <c r="I1586" s="1" t="s">
        <v>459</v>
      </c>
      <c r="J1586" s="1" t="s">
        <v>46</v>
      </c>
      <c r="K1586" s="1" t="s">
        <v>16</v>
      </c>
      <c r="L1586" s="1" t="s">
        <v>19</v>
      </c>
      <c r="M1586" s="2" t="str">
        <f t="shared" si="581"/>
        <v>UK9006011</v>
      </c>
      <c r="N1586" s="2" t="str">
        <f t="shared" si="582"/>
        <v>Lindisfarne</v>
      </c>
      <c r="O1586" s="2" t="str">
        <f t="shared" si="583"/>
        <v>SPA</v>
      </c>
      <c r="P1586" s="2" t="str">
        <f t="shared" si="584"/>
        <v>A2.4</v>
      </c>
      <c r="Q1586"/>
      <c r="R1586"/>
      <c r="S1586"/>
      <c r="T1586"/>
      <c r="U1586" s="9">
        <f t="shared" si="585"/>
        <v>0</v>
      </c>
      <c r="V1586" s="9">
        <f t="shared" si="586"/>
        <v>0</v>
      </c>
      <c r="W1586" s="9">
        <f t="shared" si="587"/>
        <v>0</v>
      </c>
      <c r="X1586" s="9">
        <f t="shared" si="588"/>
        <v>0</v>
      </c>
      <c r="Y1586" s="9">
        <f t="shared" si="589"/>
        <v>0</v>
      </c>
      <c r="Z1586" s="9">
        <f t="shared" si="590"/>
        <v>0</v>
      </c>
      <c r="AA1586" s="9">
        <f t="shared" si="591"/>
        <v>0</v>
      </c>
      <c r="AB1586" s="9">
        <f t="shared" si="592"/>
        <v>0</v>
      </c>
      <c r="AN1586" s="10" t="str">
        <f t="shared" si="577"/>
        <v/>
      </c>
      <c r="AO1586" s="10">
        <f t="shared" si="578"/>
        <v>0</v>
      </c>
      <c r="AP1586" s="9" t="str">
        <f>IFERROR(VLOOKUP($AN1586,'Introduction probability'!$A$1:$L$128,5,FALSE),"0")</f>
        <v>0</v>
      </c>
      <c r="AQ1586" s="9" t="str">
        <f>IFERROR(VLOOKUP($AN1586,'Introduction probability'!$A$1:$L$128,6,FALSE),"0")</f>
        <v>0</v>
      </c>
      <c r="AR1586" s="9" t="str">
        <f>IFERROR(VLOOKUP($AN1586,'Introduction probability'!$A$1:$L$128,7,FALSE),"0")</f>
        <v>0</v>
      </c>
      <c r="AS1586" s="9" t="str">
        <f>IFERROR(VLOOKUP($AN1586,'Introduction probability'!$A$1:$L$128,8,FALSE),"0")</f>
        <v>0</v>
      </c>
      <c r="AT1586" s="9" t="str">
        <f>IFERROR(VLOOKUP($AN1586,'Introduction probability'!$A$1:$L$128,9,FALSE),"0")</f>
        <v>0</v>
      </c>
      <c r="AU1586" s="9" t="str">
        <f>IFERROR(VLOOKUP($AN1586,'Introduction probability'!$A$1:$L$128,10,FALSE),"0")</f>
        <v>0</v>
      </c>
      <c r="AV1586" s="9" t="str">
        <f>IFERROR(VLOOKUP($AN1586,'Introduction probability'!$A$1:$L$128,11,FALSE),"0")</f>
        <v>0</v>
      </c>
      <c r="AW1586" s="9" t="str">
        <f>IFERROR(VLOOKUP($AN1586,'Introduction probability'!$A$1:$L$128,12,FALSE),"0")</f>
        <v>0</v>
      </c>
      <c r="AY1586" s="2">
        <f t="shared" si="579"/>
        <v>0</v>
      </c>
      <c r="AZ1586" s="2">
        <f t="shared" si="580"/>
        <v>0</v>
      </c>
      <c r="BA1586" s="2">
        <f t="shared" si="593"/>
        <v>0</v>
      </c>
      <c r="BB1586" s="2">
        <f t="shared" si="594"/>
        <v>0</v>
      </c>
      <c r="BC1586" s="2">
        <f t="shared" si="595"/>
        <v>0</v>
      </c>
      <c r="BD1586" s="2">
        <f t="shared" si="596"/>
        <v>0</v>
      </c>
      <c r="BE1586" s="2">
        <f t="shared" si="597"/>
        <v>0</v>
      </c>
      <c r="BF1586" s="2">
        <f t="shared" si="598"/>
        <v>0</v>
      </c>
      <c r="BG1586" s="2">
        <f t="shared" si="599"/>
        <v>0</v>
      </c>
      <c r="BH1586" s="2">
        <f t="shared" si="600"/>
        <v>0</v>
      </c>
    </row>
    <row r="1587" spans="1:60" x14ac:dyDescent="0.25">
      <c r="A1587" s="1" t="s">
        <v>383</v>
      </c>
      <c r="B1587" s="1" t="s">
        <v>384</v>
      </c>
      <c r="C1587" s="1" t="s">
        <v>341</v>
      </c>
      <c r="D1587" s="1" t="s">
        <v>526</v>
      </c>
      <c r="E1587" s="1" t="s">
        <v>232</v>
      </c>
      <c r="F1587" s="1" t="s">
        <v>233</v>
      </c>
      <c r="G1587" s="1" t="s">
        <v>144</v>
      </c>
      <c r="H1587" s="1" t="s">
        <v>17</v>
      </c>
      <c r="I1587" s="1" t="s">
        <v>444</v>
      </c>
      <c r="J1587" s="1" t="s">
        <v>27</v>
      </c>
      <c r="K1587" s="1" t="s">
        <v>16</v>
      </c>
      <c r="L1587" s="1" t="s">
        <v>19</v>
      </c>
      <c r="M1587" s="2" t="str">
        <f t="shared" si="581"/>
        <v>UK9006011</v>
      </c>
      <c r="N1587" s="2" t="str">
        <f t="shared" si="582"/>
        <v>Lindisfarne</v>
      </c>
      <c r="O1587" s="2" t="str">
        <f t="shared" si="583"/>
        <v>SPA</v>
      </c>
      <c r="P1587" s="2" t="str">
        <f t="shared" si="584"/>
        <v>A2.3</v>
      </c>
      <c r="Q1587"/>
      <c r="R1587"/>
      <c r="S1587"/>
      <c r="T1587"/>
      <c r="U1587" s="9">
        <f t="shared" si="585"/>
        <v>0</v>
      </c>
      <c r="V1587" s="9">
        <f t="shared" si="586"/>
        <v>0</v>
      </c>
      <c r="W1587" s="9">
        <f t="shared" si="587"/>
        <v>0</v>
      </c>
      <c r="X1587" s="9">
        <f t="shared" si="588"/>
        <v>0</v>
      </c>
      <c r="Y1587" s="9">
        <f t="shared" si="589"/>
        <v>0</v>
      </c>
      <c r="Z1587" s="9">
        <f t="shared" si="590"/>
        <v>0</v>
      </c>
      <c r="AA1587" s="9">
        <f t="shared" si="591"/>
        <v>0</v>
      </c>
      <c r="AB1587" s="9">
        <f t="shared" si="592"/>
        <v>0</v>
      </c>
      <c r="AN1587" s="10" t="str">
        <f t="shared" si="577"/>
        <v/>
      </c>
      <c r="AO1587" s="10">
        <f t="shared" si="578"/>
        <v>0</v>
      </c>
      <c r="AP1587" s="9" t="str">
        <f>IFERROR(VLOOKUP($AN1587,'Introduction probability'!$A$1:$L$128,5,FALSE),"0")</f>
        <v>0</v>
      </c>
      <c r="AQ1587" s="9" t="str">
        <f>IFERROR(VLOOKUP($AN1587,'Introduction probability'!$A$1:$L$128,6,FALSE),"0")</f>
        <v>0</v>
      </c>
      <c r="AR1587" s="9" t="str">
        <f>IFERROR(VLOOKUP($AN1587,'Introduction probability'!$A$1:$L$128,7,FALSE),"0")</f>
        <v>0</v>
      </c>
      <c r="AS1587" s="9" t="str">
        <f>IFERROR(VLOOKUP($AN1587,'Introduction probability'!$A$1:$L$128,8,FALSE),"0")</f>
        <v>0</v>
      </c>
      <c r="AT1587" s="9" t="str">
        <f>IFERROR(VLOOKUP($AN1587,'Introduction probability'!$A$1:$L$128,9,FALSE),"0")</f>
        <v>0</v>
      </c>
      <c r="AU1587" s="9" t="str">
        <f>IFERROR(VLOOKUP($AN1587,'Introduction probability'!$A$1:$L$128,10,FALSE),"0")</f>
        <v>0</v>
      </c>
      <c r="AV1587" s="9" t="str">
        <f>IFERROR(VLOOKUP($AN1587,'Introduction probability'!$A$1:$L$128,11,FALSE),"0")</f>
        <v>0</v>
      </c>
      <c r="AW1587" s="9" t="str">
        <f>IFERROR(VLOOKUP($AN1587,'Introduction probability'!$A$1:$L$128,12,FALSE),"0")</f>
        <v>0</v>
      </c>
      <c r="AY1587" s="2">
        <f t="shared" si="579"/>
        <v>0</v>
      </c>
      <c r="AZ1587" s="2">
        <f t="shared" si="580"/>
        <v>0</v>
      </c>
      <c r="BA1587" s="2">
        <f t="shared" si="593"/>
        <v>0</v>
      </c>
      <c r="BB1587" s="2">
        <f t="shared" si="594"/>
        <v>0</v>
      </c>
      <c r="BC1587" s="2">
        <f t="shared" si="595"/>
        <v>0</v>
      </c>
      <c r="BD1587" s="2">
        <f t="shared" si="596"/>
        <v>0</v>
      </c>
      <c r="BE1587" s="2">
        <f t="shared" si="597"/>
        <v>0</v>
      </c>
      <c r="BF1587" s="2">
        <f t="shared" si="598"/>
        <v>0</v>
      </c>
      <c r="BG1587" s="2">
        <f t="shared" si="599"/>
        <v>0</v>
      </c>
      <c r="BH1587" s="2">
        <f t="shared" si="600"/>
        <v>0</v>
      </c>
    </row>
    <row r="1588" spans="1:60" x14ac:dyDescent="0.25">
      <c r="A1588" s="1" t="s">
        <v>383</v>
      </c>
      <c r="B1588" s="1" t="s">
        <v>384</v>
      </c>
      <c r="C1588" s="1" t="s">
        <v>341</v>
      </c>
      <c r="D1588" s="1" t="s">
        <v>526</v>
      </c>
      <c r="E1588" s="1" t="s">
        <v>232</v>
      </c>
      <c r="F1588" s="1" t="s">
        <v>233</v>
      </c>
      <c r="G1588" s="1" t="s">
        <v>144</v>
      </c>
      <c r="H1588" s="1" t="s">
        <v>17</v>
      </c>
      <c r="I1588" s="1" t="s">
        <v>595</v>
      </c>
      <c r="J1588" s="1" t="s">
        <v>155</v>
      </c>
      <c r="K1588" s="1" t="s">
        <v>16</v>
      </c>
      <c r="L1588" s="1" t="s">
        <v>19</v>
      </c>
      <c r="M1588" s="2" t="str">
        <f t="shared" si="581"/>
        <v>UK9006011</v>
      </c>
      <c r="N1588" s="2" t="str">
        <f t="shared" si="582"/>
        <v>Lindisfarne</v>
      </c>
      <c r="O1588" s="2" t="str">
        <f t="shared" si="583"/>
        <v>SPA</v>
      </c>
      <c r="P1588" s="2" t="str">
        <f t="shared" si="584"/>
        <v>A1</v>
      </c>
      <c r="Q1588"/>
      <c r="R1588"/>
      <c r="S1588"/>
      <c r="T1588"/>
      <c r="U1588" s="9">
        <f t="shared" si="585"/>
        <v>0</v>
      </c>
      <c r="V1588" s="9">
        <f t="shared" si="586"/>
        <v>0</v>
      </c>
      <c r="W1588" s="9">
        <f t="shared" si="587"/>
        <v>0</v>
      </c>
      <c r="X1588" s="9">
        <f t="shared" si="588"/>
        <v>0</v>
      </c>
      <c r="Y1588" s="9">
        <f t="shared" si="589"/>
        <v>0</v>
      </c>
      <c r="Z1588" s="9">
        <f t="shared" si="590"/>
        <v>0</v>
      </c>
      <c r="AA1588" s="9">
        <f t="shared" si="591"/>
        <v>0</v>
      </c>
      <c r="AB1588" s="9">
        <f t="shared" si="592"/>
        <v>0</v>
      </c>
      <c r="AN1588" s="10" t="str">
        <f t="shared" si="577"/>
        <v/>
      </c>
      <c r="AO1588" s="10">
        <f t="shared" si="578"/>
        <v>0</v>
      </c>
      <c r="AP1588" s="9" t="str">
        <f>IFERROR(VLOOKUP($AN1588,'Introduction probability'!$A$1:$L$128,5,FALSE),"0")</f>
        <v>0</v>
      </c>
      <c r="AQ1588" s="9" t="str">
        <f>IFERROR(VLOOKUP($AN1588,'Introduction probability'!$A$1:$L$128,6,FALSE),"0")</f>
        <v>0</v>
      </c>
      <c r="AR1588" s="9" t="str">
        <f>IFERROR(VLOOKUP($AN1588,'Introduction probability'!$A$1:$L$128,7,FALSE),"0")</f>
        <v>0</v>
      </c>
      <c r="AS1588" s="9" t="str">
        <f>IFERROR(VLOOKUP($AN1588,'Introduction probability'!$A$1:$L$128,8,FALSE),"0")</f>
        <v>0</v>
      </c>
      <c r="AT1588" s="9" t="str">
        <f>IFERROR(VLOOKUP($AN1588,'Introduction probability'!$A$1:$L$128,9,FALSE),"0")</f>
        <v>0</v>
      </c>
      <c r="AU1588" s="9" t="str">
        <f>IFERROR(VLOOKUP($AN1588,'Introduction probability'!$A$1:$L$128,10,FALSE),"0")</f>
        <v>0</v>
      </c>
      <c r="AV1588" s="9" t="str">
        <f>IFERROR(VLOOKUP($AN1588,'Introduction probability'!$A$1:$L$128,11,FALSE),"0")</f>
        <v>0</v>
      </c>
      <c r="AW1588" s="9" t="str">
        <f>IFERROR(VLOOKUP($AN1588,'Introduction probability'!$A$1:$L$128,12,FALSE),"0")</f>
        <v>0</v>
      </c>
      <c r="AY1588" s="2">
        <f t="shared" si="579"/>
        <v>0</v>
      </c>
      <c r="AZ1588" s="2">
        <f t="shared" si="580"/>
        <v>0</v>
      </c>
      <c r="BA1588" s="2">
        <f t="shared" si="593"/>
        <v>0</v>
      </c>
      <c r="BB1588" s="2">
        <f t="shared" si="594"/>
        <v>0</v>
      </c>
      <c r="BC1588" s="2">
        <f t="shared" si="595"/>
        <v>0</v>
      </c>
      <c r="BD1588" s="2">
        <f t="shared" si="596"/>
        <v>0</v>
      </c>
      <c r="BE1588" s="2">
        <f t="shared" si="597"/>
        <v>0</v>
      </c>
      <c r="BF1588" s="2">
        <f t="shared" si="598"/>
        <v>0</v>
      </c>
      <c r="BG1588" s="2">
        <f t="shared" si="599"/>
        <v>0</v>
      </c>
      <c r="BH1588" s="2">
        <f t="shared" si="600"/>
        <v>0</v>
      </c>
    </row>
    <row r="1589" spans="1:60" x14ac:dyDescent="0.25">
      <c r="A1589" s="1" t="s">
        <v>383</v>
      </c>
      <c r="B1589" s="1" t="s">
        <v>384</v>
      </c>
      <c r="C1589" s="1" t="s">
        <v>341</v>
      </c>
      <c r="D1589" s="1" t="s">
        <v>526</v>
      </c>
      <c r="E1589" s="1" t="s">
        <v>232</v>
      </c>
      <c r="F1589" s="1" t="s">
        <v>233</v>
      </c>
      <c r="G1589" s="1" t="s">
        <v>144</v>
      </c>
      <c r="H1589" s="1" t="s">
        <v>17</v>
      </c>
      <c r="I1589" s="1" t="s">
        <v>465</v>
      </c>
      <c r="J1589" s="1" t="s">
        <v>56</v>
      </c>
      <c r="K1589" s="1" t="s">
        <v>16</v>
      </c>
      <c r="L1589" s="1" t="s">
        <v>19</v>
      </c>
      <c r="M1589" s="2" t="str">
        <f t="shared" si="581"/>
        <v>UK9006011</v>
      </c>
      <c r="N1589" s="2" t="str">
        <f t="shared" si="582"/>
        <v>Lindisfarne</v>
      </c>
      <c r="O1589" s="2" t="str">
        <f t="shared" si="583"/>
        <v>SPA</v>
      </c>
      <c r="P1589" s="2" t="str">
        <f t="shared" si="584"/>
        <v>A2.2</v>
      </c>
      <c r="Q1589"/>
      <c r="R1589"/>
      <c r="S1589"/>
      <c r="T1589"/>
      <c r="U1589" s="9">
        <f t="shared" si="585"/>
        <v>0</v>
      </c>
      <c r="V1589" s="9">
        <f t="shared" si="586"/>
        <v>0</v>
      </c>
      <c r="W1589" s="9">
        <f t="shared" si="587"/>
        <v>0</v>
      </c>
      <c r="X1589" s="9">
        <f t="shared" si="588"/>
        <v>0</v>
      </c>
      <c r="Y1589" s="9">
        <f t="shared" si="589"/>
        <v>0</v>
      </c>
      <c r="Z1589" s="9">
        <f t="shared" si="590"/>
        <v>0</v>
      </c>
      <c r="AA1589" s="9">
        <f t="shared" si="591"/>
        <v>0</v>
      </c>
      <c r="AB1589" s="9">
        <f t="shared" si="592"/>
        <v>0</v>
      </c>
      <c r="AN1589" s="10" t="str">
        <f t="shared" si="577"/>
        <v/>
      </c>
      <c r="AO1589" s="10">
        <f t="shared" si="578"/>
        <v>0</v>
      </c>
      <c r="AP1589" s="9" t="str">
        <f>IFERROR(VLOOKUP($AN1589,'Introduction probability'!$A$1:$L$128,5,FALSE),"0")</f>
        <v>0</v>
      </c>
      <c r="AQ1589" s="9" t="str">
        <f>IFERROR(VLOOKUP($AN1589,'Introduction probability'!$A$1:$L$128,6,FALSE),"0")</f>
        <v>0</v>
      </c>
      <c r="AR1589" s="9" t="str">
        <f>IFERROR(VLOOKUP($AN1589,'Introduction probability'!$A$1:$L$128,7,FALSE),"0")</f>
        <v>0</v>
      </c>
      <c r="AS1589" s="9" t="str">
        <f>IFERROR(VLOOKUP($AN1589,'Introduction probability'!$A$1:$L$128,8,FALSE),"0")</f>
        <v>0</v>
      </c>
      <c r="AT1589" s="9" t="str">
        <f>IFERROR(VLOOKUP($AN1589,'Introduction probability'!$A$1:$L$128,9,FALSE),"0")</f>
        <v>0</v>
      </c>
      <c r="AU1589" s="9" t="str">
        <f>IFERROR(VLOOKUP($AN1589,'Introduction probability'!$A$1:$L$128,10,FALSE),"0")</f>
        <v>0</v>
      </c>
      <c r="AV1589" s="9" t="str">
        <f>IFERROR(VLOOKUP($AN1589,'Introduction probability'!$A$1:$L$128,11,FALSE),"0")</f>
        <v>0</v>
      </c>
      <c r="AW1589" s="9" t="str">
        <f>IFERROR(VLOOKUP($AN1589,'Introduction probability'!$A$1:$L$128,12,FALSE),"0")</f>
        <v>0</v>
      </c>
      <c r="AY1589" s="2">
        <f t="shared" si="579"/>
        <v>0</v>
      </c>
      <c r="AZ1589" s="2">
        <f t="shared" si="580"/>
        <v>0</v>
      </c>
      <c r="BA1589" s="2">
        <f t="shared" si="593"/>
        <v>0</v>
      </c>
      <c r="BB1589" s="2">
        <f t="shared" si="594"/>
        <v>0</v>
      </c>
      <c r="BC1589" s="2">
        <f t="shared" si="595"/>
        <v>0</v>
      </c>
      <c r="BD1589" s="2">
        <f t="shared" si="596"/>
        <v>0</v>
      </c>
      <c r="BE1589" s="2">
        <f t="shared" si="597"/>
        <v>0</v>
      </c>
      <c r="BF1589" s="2">
        <f t="shared" si="598"/>
        <v>0</v>
      </c>
      <c r="BG1589" s="2">
        <f t="shared" si="599"/>
        <v>0</v>
      </c>
      <c r="BH1589" s="2">
        <f t="shared" si="600"/>
        <v>0</v>
      </c>
    </row>
    <row r="1590" spans="1:60" x14ac:dyDescent="0.25">
      <c r="A1590" s="1" t="s">
        <v>383</v>
      </c>
      <c r="B1590" s="1" t="s">
        <v>384</v>
      </c>
      <c r="C1590" s="1" t="s">
        <v>341</v>
      </c>
      <c r="D1590" s="1" t="s">
        <v>526</v>
      </c>
      <c r="E1590" s="1" t="s">
        <v>232</v>
      </c>
      <c r="F1590" s="1" t="s">
        <v>233</v>
      </c>
      <c r="G1590" s="1" t="s">
        <v>144</v>
      </c>
      <c r="H1590" s="1" t="s">
        <v>17</v>
      </c>
      <c r="I1590" s="1" t="s">
        <v>597</v>
      </c>
      <c r="J1590" s="1" t="s">
        <v>188</v>
      </c>
      <c r="K1590" s="1" t="s">
        <v>16</v>
      </c>
      <c r="L1590" s="1" t="s">
        <v>19</v>
      </c>
      <c r="M1590" s="2" t="str">
        <f t="shared" si="581"/>
        <v>UK9006011</v>
      </c>
      <c r="N1590" s="2" t="str">
        <f t="shared" si="582"/>
        <v>Lindisfarne</v>
      </c>
      <c r="O1590" s="2" t="str">
        <f t="shared" si="583"/>
        <v>SPA</v>
      </c>
      <c r="P1590" s="2" t="str">
        <f t="shared" si="584"/>
        <v>A2.61</v>
      </c>
      <c r="Q1590"/>
      <c r="R1590"/>
      <c r="S1590"/>
      <c r="T1590"/>
      <c r="U1590" s="9">
        <f t="shared" si="585"/>
        <v>0</v>
      </c>
      <c r="V1590" s="9">
        <f t="shared" si="586"/>
        <v>0</v>
      </c>
      <c r="W1590" s="9">
        <f t="shared" si="587"/>
        <v>0</v>
      </c>
      <c r="X1590" s="9">
        <f t="shared" si="588"/>
        <v>0</v>
      </c>
      <c r="Y1590" s="9">
        <f t="shared" si="589"/>
        <v>0</v>
      </c>
      <c r="Z1590" s="9">
        <f t="shared" si="590"/>
        <v>0</v>
      </c>
      <c r="AA1590" s="9">
        <f t="shared" si="591"/>
        <v>0</v>
      </c>
      <c r="AB1590" s="9">
        <f t="shared" si="592"/>
        <v>0</v>
      </c>
      <c r="AN1590" s="10" t="str">
        <f t="shared" si="577"/>
        <v/>
      </c>
      <c r="AO1590" s="10">
        <f t="shared" si="578"/>
        <v>0</v>
      </c>
      <c r="AP1590" s="9" t="str">
        <f>IFERROR(VLOOKUP($AN1590,'Introduction probability'!$A$1:$L$128,5,FALSE),"0")</f>
        <v>0</v>
      </c>
      <c r="AQ1590" s="9" t="str">
        <f>IFERROR(VLOOKUP($AN1590,'Introduction probability'!$A$1:$L$128,6,FALSE),"0")</f>
        <v>0</v>
      </c>
      <c r="AR1590" s="9" t="str">
        <f>IFERROR(VLOOKUP($AN1590,'Introduction probability'!$A$1:$L$128,7,FALSE),"0")</f>
        <v>0</v>
      </c>
      <c r="AS1590" s="9" t="str">
        <f>IFERROR(VLOOKUP($AN1590,'Introduction probability'!$A$1:$L$128,8,FALSE),"0")</f>
        <v>0</v>
      </c>
      <c r="AT1590" s="9" t="str">
        <f>IFERROR(VLOOKUP($AN1590,'Introduction probability'!$A$1:$L$128,9,FALSE),"0")</f>
        <v>0</v>
      </c>
      <c r="AU1590" s="9" t="str">
        <f>IFERROR(VLOOKUP($AN1590,'Introduction probability'!$A$1:$L$128,10,FALSE),"0")</f>
        <v>0</v>
      </c>
      <c r="AV1590" s="9" t="str">
        <f>IFERROR(VLOOKUP($AN1590,'Introduction probability'!$A$1:$L$128,11,FALSE),"0")</f>
        <v>0</v>
      </c>
      <c r="AW1590" s="9" t="str">
        <f>IFERROR(VLOOKUP($AN1590,'Introduction probability'!$A$1:$L$128,12,FALSE),"0")</f>
        <v>0</v>
      </c>
      <c r="AY1590" s="2">
        <f t="shared" si="579"/>
        <v>0</v>
      </c>
      <c r="AZ1590" s="2">
        <f t="shared" si="580"/>
        <v>0</v>
      </c>
      <c r="BA1590" s="2">
        <f t="shared" si="593"/>
        <v>0</v>
      </c>
      <c r="BB1590" s="2">
        <f t="shared" si="594"/>
        <v>0</v>
      </c>
      <c r="BC1590" s="2">
        <f t="shared" si="595"/>
        <v>0</v>
      </c>
      <c r="BD1590" s="2">
        <f t="shared" si="596"/>
        <v>0</v>
      </c>
      <c r="BE1590" s="2">
        <f t="shared" si="597"/>
        <v>0</v>
      </c>
      <c r="BF1590" s="2">
        <f t="shared" si="598"/>
        <v>0</v>
      </c>
      <c r="BG1590" s="2">
        <f t="shared" si="599"/>
        <v>0</v>
      </c>
      <c r="BH1590" s="2">
        <f t="shared" si="600"/>
        <v>0</v>
      </c>
    </row>
    <row r="1591" spans="1:60" x14ac:dyDescent="0.25">
      <c r="A1591" s="1" t="s">
        <v>383</v>
      </c>
      <c r="B1591" s="1" t="s">
        <v>384</v>
      </c>
      <c r="C1591" s="1" t="s">
        <v>341</v>
      </c>
      <c r="D1591" s="1" t="s">
        <v>526</v>
      </c>
      <c r="E1591" s="1" t="s">
        <v>232</v>
      </c>
      <c r="F1591" s="1" t="s">
        <v>233</v>
      </c>
      <c r="G1591" s="1" t="s">
        <v>144</v>
      </c>
      <c r="H1591" s="1" t="s">
        <v>17</v>
      </c>
      <c r="I1591" s="1" t="s">
        <v>543</v>
      </c>
      <c r="J1591" s="1" t="s">
        <v>148</v>
      </c>
      <c r="K1591" s="1" t="s">
        <v>16</v>
      </c>
      <c r="L1591" s="1" t="s">
        <v>146</v>
      </c>
      <c r="M1591" s="2" t="str">
        <f t="shared" si="581"/>
        <v>UK9006011</v>
      </c>
      <c r="N1591" s="2" t="str">
        <f t="shared" si="582"/>
        <v>Lindisfarne</v>
      </c>
      <c r="O1591" s="2" t="str">
        <f t="shared" si="583"/>
        <v>SPA</v>
      </c>
      <c r="P1591" s="2" t="str">
        <f t="shared" si="584"/>
        <v>H1310</v>
      </c>
      <c r="Q1591"/>
      <c r="R1591"/>
      <c r="S1591"/>
      <c r="T1591"/>
      <c r="U1591" s="9">
        <f t="shared" si="585"/>
        <v>0</v>
      </c>
      <c r="V1591" s="9">
        <f t="shared" si="586"/>
        <v>0</v>
      </c>
      <c r="W1591" s="9">
        <f t="shared" si="587"/>
        <v>0</v>
      </c>
      <c r="X1591" s="9">
        <f t="shared" si="588"/>
        <v>0</v>
      </c>
      <c r="Y1591" s="9">
        <f t="shared" si="589"/>
        <v>0</v>
      </c>
      <c r="Z1591" s="9">
        <f t="shared" si="590"/>
        <v>0</v>
      </c>
      <c r="AA1591" s="9">
        <f t="shared" si="591"/>
        <v>0</v>
      </c>
      <c r="AB1591" s="9">
        <f t="shared" si="592"/>
        <v>0</v>
      </c>
      <c r="AN1591" s="10" t="str">
        <f t="shared" si="577"/>
        <v/>
      </c>
      <c r="AO1591" s="10">
        <f t="shared" si="578"/>
        <v>0</v>
      </c>
      <c r="AP1591" s="9" t="str">
        <f>IFERROR(VLOOKUP($AN1591,'Introduction probability'!$A$1:$L$128,5,FALSE),"0")</f>
        <v>0</v>
      </c>
      <c r="AQ1591" s="9" t="str">
        <f>IFERROR(VLOOKUP($AN1591,'Introduction probability'!$A$1:$L$128,6,FALSE),"0")</f>
        <v>0</v>
      </c>
      <c r="AR1591" s="9" t="str">
        <f>IFERROR(VLOOKUP($AN1591,'Introduction probability'!$A$1:$L$128,7,FALSE),"0")</f>
        <v>0</v>
      </c>
      <c r="AS1591" s="9" t="str">
        <f>IFERROR(VLOOKUP($AN1591,'Introduction probability'!$A$1:$L$128,8,FALSE),"0")</f>
        <v>0</v>
      </c>
      <c r="AT1591" s="9" t="str">
        <f>IFERROR(VLOOKUP($AN1591,'Introduction probability'!$A$1:$L$128,9,FALSE),"0")</f>
        <v>0</v>
      </c>
      <c r="AU1591" s="9" t="str">
        <f>IFERROR(VLOOKUP($AN1591,'Introduction probability'!$A$1:$L$128,10,FALSE),"0")</f>
        <v>0</v>
      </c>
      <c r="AV1591" s="9" t="str">
        <f>IFERROR(VLOOKUP($AN1591,'Introduction probability'!$A$1:$L$128,11,FALSE),"0")</f>
        <v>0</v>
      </c>
      <c r="AW1591" s="9" t="str">
        <f>IFERROR(VLOOKUP($AN1591,'Introduction probability'!$A$1:$L$128,12,FALSE),"0")</f>
        <v>0</v>
      </c>
      <c r="AY1591" s="2">
        <f t="shared" si="579"/>
        <v>0</v>
      </c>
      <c r="AZ1591" s="2">
        <f t="shared" si="580"/>
        <v>0</v>
      </c>
      <c r="BA1591" s="2">
        <f t="shared" si="593"/>
        <v>0</v>
      </c>
      <c r="BB1591" s="2">
        <f t="shared" si="594"/>
        <v>0</v>
      </c>
      <c r="BC1591" s="2">
        <f t="shared" si="595"/>
        <v>0</v>
      </c>
      <c r="BD1591" s="2">
        <f t="shared" si="596"/>
        <v>0</v>
      </c>
      <c r="BE1591" s="2">
        <f t="shared" si="597"/>
        <v>0</v>
      </c>
      <c r="BF1591" s="2">
        <f t="shared" si="598"/>
        <v>0</v>
      </c>
      <c r="BG1591" s="2">
        <f t="shared" si="599"/>
        <v>0</v>
      </c>
      <c r="BH1591" s="2">
        <f t="shared" si="600"/>
        <v>0</v>
      </c>
    </row>
    <row r="1592" spans="1:60" x14ac:dyDescent="0.25">
      <c r="A1592" s="1" t="s">
        <v>383</v>
      </c>
      <c r="B1592" s="1" t="s">
        <v>384</v>
      </c>
      <c r="C1592" s="1" t="s">
        <v>341</v>
      </c>
      <c r="D1592" s="1" t="s">
        <v>570</v>
      </c>
      <c r="E1592" s="1" t="s">
        <v>367</v>
      </c>
      <c r="F1592" s="1" t="s">
        <v>368</v>
      </c>
      <c r="G1592" s="1" t="s">
        <v>164</v>
      </c>
      <c r="H1592" s="1" t="s">
        <v>17</v>
      </c>
      <c r="I1592" s="1" t="s">
        <v>535</v>
      </c>
      <c r="J1592" s="1" t="s">
        <v>257</v>
      </c>
      <c r="K1592" s="1" t="s">
        <v>16</v>
      </c>
      <c r="L1592" s="1" t="s">
        <v>146</v>
      </c>
      <c r="M1592" s="2" t="str">
        <f t="shared" si="581"/>
        <v>UK9006011</v>
      </c>
      <c r="N1592" s="2" t="str">
        <f t="shared" si="582"/>
        <v>Lindisfarne</v>
      </c>
      <c r="O1592" s="2" t="str">
        <f t="shared" si="583"/>
        <v>SPA</v>
      </c>
      <c r="P1592" s="2" t="str">
        <f t="shared" si="584"/>
        <v>H1210</v>
      </c>
      <c r="Q1592"/>
      <c r="R1592"/>
      <c r="S1592"/>
      <c r="T1592"/>
      <c r="U1592" s="9">
        <f t="shared" si="585"/>
        <v>0</v>
      </c>
      <c r="V1592" s="9">
        <f t="shared" si="586"/>
        <v>0</v>
      </c>
      <c r="W1592" s="9">
        <f t="shared" si="587"/>
        <v>0</v>
      </c>
      <c r="X1592" s="9">
        <f t="shared" si="588"/>
        <v>0</v>
      </c>
      <c r="Y1592" s="9">
        <f t="shared" si="589"/>
        <v>0</v>
      </c>
      <c r="Z1592" s="9">
        <f t="shared" si="590"/>
        <v>0</v>
      </c>
      <c r="AA1592" s="9">
        <f t="shared" si="591"/>
        <v>0</v>
      </c>
      <c r="AB1592" s="9">
        <f t="shared" si="592"/>
        <v>0</v>
      </c>
      <c r="AN1592" s="10" t="str">
        <f t="shared" si="577"/>
        <v/>
      </c>
      <c r="AO1592" s="10">
        <f t="shared" si="578"/>
        <v>0</v>
      </c>
      <c r="AP1592" s="9" t="str">
        <f>IFERROR(VLOOKUP($AN1592,'Introduction probability'!$A$1:$L$128,5,FALSE),"0")</f>
        <v>0</v>
      </c>
      <c r="AQ1592" s="9" t="str">
        <f>IFERROR(VLOOKUP($AN1592,'Introduction probability'!$A$1:$L$128,6,FALSE),"0")</f>
        <v>0</v>
      </c>
      <c r="AR1592" s="9" t="str">
        <f>IFERROR(VLOOKUP($AN1592,'Introduction probability'!$A$1:$L$128,7,FALSE),"0")</f>
        <v>0</v>
      </c>
      <c r="AS1592" s="9" t="str">
        <f>IFERROR(VLOOKUP($AN1592,'Introduction probability'!$A$1:$L$128,8,FALSE),"0")</f>
        <v>0</v>
      </c>
      <c r="AT1592" s="9" t="str">
        <f>IFERROR(VLOOKUP($AN1592,'Introduction probability'!$A$1:$L$128,9,FALSE),"0")</f>
        <v>0</v>
      </c>
      <c r="AU1592" s="9" t="str">
        <f>IFERROR(VLOOKUP($AN1592,'Introduction probability'!$A$1:$L$128,10,FALSE),"0")</f>
        <v>0</v>
      </c>
      <c r="AV1592" s="9" t="str">
        <f>IFERROR(VLOOKUP($AN1592,'Introduction probability'!$A$1:$L$128,11,FALSE),"0")</f>
        <v>0</v>
      </c>
      <c r="AW1592" s="9" t="str">
        <f>IFERROR(VLOOKUP($AN1592,'Introduction probability'!$A$1:$L$128,12,FALSE),"0")</f>
        <v>0</v>
      </c>
      <c r="AY1592" s="2">
        <f t="shared" si="579"/>
        <v>0</v>
      </c>
      <c r="AZ1592" s="2">
        <f t="shared" si="580"/>
        <v>0</v>
      </c>
      <c r="BA1592" s="2">
        <f t="shared" si="593"/>
        <v>0</v>
      </c>
      <c r="BB1592" s="2">
        <f t="shared" si="594"/>
        <v>0</v>
      </c>
      <c r="BC1592" s="2">
        <f t="shared" si="595"/>
        <v>0</v>
      </c>
      <c r="BD1592" s="2">
        <f t="shared" si="596"/>
        <v>0</v>
      </c>
      <c r="BE1592" s="2">
        <f t="shared" si="597"/>
        <v>0</v>
      </c>
      <c r="BF1592" s="2">
        <f t="shared" si="598"/>
        <v>0</v>
      </c>
      <c r="BG1592" s="2">
        <f t="shared" si="599"/>
        <v>0</v>
      </c>
      <c r="BH1592" s="2">
        <f t="shared" si="600"/>
        <v>0</v>
      </c>
    </row>
    <row r="1593" spans="1:60" x14ac:dyDescent="0.25">
      <c r="A1593" s="1" t="s">
        <v>383</v>
      </c>
      <c r="B1593" s="1" t="s">
        <v>384</v>
      </c>
      <c r="C1593" s="1" t="s">
        <v>341</v>
      </c>
      <c r="D1593" s="1" t="s">
        <v>570</v>
      </c>
      <c r="E1593" s="1" t="s">
        <v>367</v>
      </c>
      <c r="F1593" s="1" t="s">
        <v>368</v>
      </c>
      <c r="G1593" s="1" t="s">
        <v>164</v>
      </c>
      <c r="H1593" s="1" t="s">
        <v>17</v>
      </c>
      <c r="I1593" s="1" t="s">
        <v>530</v>
      </c>
      <c r="J1593" s="1" t="s">
        <v>145</v>
      </c>
      <c r="K1593" s="1" t="s">
        <v>16</v>
      </c>
      <c r="L1593" s="1" t="s">
        <v>146</v>
      </c>
      <c r="M1593" s="2" t="str">
        <f t="shared" si="581"/>
        <v>UK9006011</v>
      </c>
      <c r="N1593" s="2" t="str">
        <f t="shared" si="582"/>
        <v>Lindisfarne</v>
      </c>
      <c r="O1593" s="2" t="str">
        <f t="shared" si="583"/>
        <v>SPA</v>
      </c>
      <c r="P1593" s="2" t="str">
        <f t="shared" si="584"/>
        <v>H1330</v>
      </c>
      <c r="Q1593"/>
      <c r="R1593"/>
      <c r="S1593"/>
      <c r="T1593"/>
      <c r="U1593" s="9">
        <f t="shared" si="585"/>
        <v>0</v>
      </c>
      <c r="V1593" s="9">
        <f t="shared" si="586"/>
        <v>0</v>
      </c>
      <c r="W1593" s="9">
        <f t="shared" si="587"/>
        <v>0</v>
      </c>
      <c r="X1593" s="9">
        <f t="shared" si="588"/>
        <v>0</v>
      </c>
      <c r="Y1593" s="9">
        <f t="shared" si="589"/>
        <v>0</v>
      </c>
      <c r="Z1593" s="9">
        <f t="shared" si="590"/>
        <v>0</v>
      </c>
      <c r="AA1593" s="9">
        <f t="shared" si="591"/>
        <v>0</v>
      </c>
      <c r="AB1593" s="9">
        <f t="shared" si="592"/>
        <v>0</v>
      </c>
      <c r="AN1593" s="10" t="str">
        <f t="shared" si="577"/>
        <v/>
      </c>
      <c r="AO1593" s="10">
        <f t="shared" si="578"/>
        <v>0</v>
      </c>
      <c r="AP1593" s="9" t="str">
        <f>IFERROR(VLOOKUP($AN1593,'Introduction probability'!$A$1:$L$128,5,FALSE),"0")</f>
        <v>0</v>
      </c>
      <c r="AQ1593" s="9" t="str">
        <f>IFERROR(VLOOKUP($AN1593,'Introduction probability'!$A$1:$L$128,6,FALSE),"0")</f>
        <v>0</v>
      </c>
      <c r="AR1593" s="9" t="str">
        <f>IFERROR(VLOOKUP($AN1593,'Introduction probability'!$A$1:$L$128,7,FALSE),"0")</f>
        <v>0</v>
      </c>
      <c r="AS1593" s="9" t="str">
        <f>IFERROR(VLOOKUP($AN1593,'Introduction probability'!$A$1:$L$128,8,FALSE),"0")</f>
        <v>0</v>
      </c>
      <c r="AT1593" s="9" t="str">
        <f>IFERROR(VLOOKUP($AN1593,'Introduction probability'!$A$1:$L$128,9,FALSE),"0")</f>
        <v>0</v>
      </c>
      <c r="AU1593" s="9" t="str">
        <f>IFERROR(VLOOKUP($AN1593,'Introduction probability'!$A$1:$L$128,10,FALSE),"0")</f>
        <v>0</v>
      </c>
      <c r="AV1593" s="9" t="str">
        <f>IFERROR(VLOOKUP($AN1593,'Introduction probability'!$A$1:$L$128,11,FALSE),"0")</f>
        <v>0</v>
      </c>
      <c r="AW1593" s="9" t="str">
        <f>IFERROR(VLOOKUP($AN1593,'Introduction probability'!$A$1:$L$128,12,FALSE),"0")</f>
        <v>0</v>
      </c>
      <c r="AY1593" s="2">
        <f t="shared" si="579"/>
        <v>0</v>
      </c>
      <c r="AZ1593" s="2">
        <f t="shared" si="580"/>
        <v>0</v>
      </c>
      <c r="BA1593" s="2">
        <f t="shared" si="593"/>
        <v>0</v>
      </c>
      <c r="BB1593" s="2">
        <f t="shared" si="594"/>
        <v>0</v>
      </c>
      <c r="BC1593" s="2">
        <f t="shared" si="595"/>
        <v>0</v>
      </c>
      <c r="BD1593" s="2">
        <f t="shared" si="596"/>
        <v>0</v>
      </c>
      <c r="BE1593" s="2">
        <f t="shared" si="597"/>
        <v>0</v>
      </c>
      <c r="BF1593" s="2">
        <f t="shared" si="598"/>
        <v>0</v>
      </c>
      <c r="BG1593" s="2">
        <f t="shared" si="599"/>
        <v>0</v>
      </c>
      <c r="BH1593" s="2">
        <f t="shared" si="600"/>
        <v>0</v>
      </c>
    </row>
    <row r="1594" spans="1:60" x14ac:dyDescent="0.25">
      <c r="A1594" s="1" t="s">
        <v>383</v>
      </c>
      <c r="B1594" s="1" t="s">
        <v>384</v>
      </c>
      <c r="C1594" s="1" t="s">
        <v>341</v>
      </c>
      <c r="D1594" s="1" t="s">
        <v>570</v>
      </c>
      <c r="E1594" s="1" t="s">
        <v>367</v>
      </c>
      <c r="F1594" s="1" t="s">
        <v>368</v>
      </c>
      <c r="G1594" s="1" t="s">
        <v>164</v>
      </c>
      <c r="H1594" s="1" t="s">
        <v>17</v>
      </c>
      <c r="I1594" s="1" t="s">
        <v>536</v>
      </c>
      <c r="J1594" s="1" t="s">
        <v>147</v>
      </c>
      <c r="K1594" s="1" t="s">
        <v>16</v>
      </c>
      <c r="L1594" s="1" t="s">
        <v>146</v>
      </c>
      <c r="M1594" s="2" t="str">
        <f t="shared" si="581"/>
        <v>UK9006011</v>
      </c>
      <c r="N1594" s="2" t="str">
        <f t="shared" si="582"/>
        <v>Lindisfarne</v>
      </c>
      <c r="O1594" s="2" t="str">
        <f t="shared" si="583"/>
        <v>SPA</v>
      </c>
      <c r="P1594" s="2" t="str">
        <f t="shared" si="584"/>
        <v>H1150</v>
      </c>
      <c r="Q1594"/>
      <c r="R1594"/>
      <c r="S1594"/>
      <c r="T1594"/>
      <c r="U1594" s="9">
        <f t="shared" si="585"/>
        <v>0</v>
      </c>
      <c r="V1594" s="9">
        <f t="shared" si="586"/>
        <v>0</v>
      </c>
      <c r="W1594" s="9">
        <f t="shared" si="587"/>
        <v>0</v>
      </c>
      <c r="X1594" s="9">
        <f t="shared" si="588"/>
        <v>0</v>
      </c>
      <c r="Y1594" s="9">
        <f t="shared" si="589"/>
        <v>0</v>
      </c>
      <c r="Z1594" s="9">
        <f t="shared" si="590"/>
        <v>0</v>
      </c>
      <c r="AA1594" s="9">
        <f t="shared" si="591"/>
        <v>0</v>
      </c>
      <c r="AB1594" s="9">
        <f t="shared" si="592"/>
        <v>0</v>
      </c>
      <c r="AN1594" s="10" t="str">
        <f t="shared" si="577"/>
        <v/>
      </c>
      <c r="AO1594" s="10">
        <f t="shared" si="578"/>
        <v>0</v>
      </c>
      <c r="AP1594" s="9" t="str">
        <f>IFERROR(VLOOKUP($AN1594,'Introduction probability'!$A$1:$L$128,5,FALSE),"0")</f>
        <v>0</v>
      </c>
      <c r="AQ1594" s="9" t="str">
        <f>IFERROR(VLOOKUP($AN1594,'Introduction probability'!$A$1:$L$128,6,FALSE),"0")</f>
        <v>0</v>
      </c>
      <c r="AR1594" s="9" t="str">
        <f>IFERROR(VLOOKUP($AN1594,'Introduction probability'!$A$1:$L$128,7,FALSE),"0")</f>
        <v>0</v>
      </c>
      <c r="AS1594" s="9" t="str">
        <f>IFERROR(VLOOKUP($AN1594,'Introduction probability'!$A$1:$L$128,8,FALSE),"0")</f>
        <v>0</v>
      </c>
      <c r="AT1594" s="9" t="str">
        <f>IFERROR(VLOOKUP($AN1594,'Introduction probability'!$A$1:$L$128,9,FALSE),"0")</f>
        <v>0</v>
      </c>
      <c r="AU1594" s="9" t="str">
        <f>IFERROR(VLOOKUP($AN1594,'Introduction probability'!$A$1:$L$128,10,FALSE),"0")</f>
        <v>0</v>
      </c>
      <c r="AV1594" s="9" t="str">
        <f>IFERROR(VLOOKUP($AN1594,'Introduction probability'!$A$1:$L$128,11,FALSE),"0")</f>
        <v>0</v>
      </c>
      <c r="AW1594" s="9" t="str">
        <f>IFERROR(VLOOKUP($AN1594,'Introduction probability'!$A$1:$L$128,12,FALSE),"0")</f>
        <v>0</v>
      </c>
      <c r="AY1594" s="2">
        <f t="shared" si="579"/>
        <v>0</v>
      </c>
      <c r="AZ1594" s="2">
        <f t="shared" si="580"/>
        <v>0</v>
      </c>
      <c r="BA1594" s="2">
        <f t="shared" si="593"/>
        <v>0</v>
      </c>
      <c r="BB1594" s="2">
        <f t="shared" si="594"/>
        <v>0</v>
      </c>
      <c r="BC1594" s="2">
        <f t="shared" si="595"/>
        <v>0</v>
      </c>
      <c r="BD1594" s="2">
        <f t="shared" si="596"/>
        <v>0</v>
      </c>
      <c r="BE1594" s="2">
        <f t="shared" si="597"/>
        <v>0</v>
      </c>
      <c r="BF1594" s="2">
        <f t="shared" si="598"/>
        <v>0</v>
      </c>
      <c r="BG1594" s="2">
        <f t="shared" si="599"/>
        <v>0</v>
      </c>
      <c r="BH1594" s="2">
        <f t="shared" si="600"/>
        <v>0</v>
      </c>
    </row>
    <row r="1595" spans="1:60" x14ac:dyDescent="0.25">
      <c r="A1595" s="1" t="s">
        <v>383</v>
      </c>
      <c r="B1595" s="1" t="s">
        <v>384</v>
      </c>
      <c r="C1595" s="1" t="s">
        <v>341</v>
      </c>
      <c r="D1595" s="1" t="s">
        <v>570</v>
      </c>
      <c r="E1595" s="1" t="s">
        <v>367</v>
      </c>
      <c r="F1595" s="1" t="s">
        <v>368</v>
      </c>
      <c r="G1595" s="1" t="s">
        <v>164</v>
      </c>
      <c r="H1595" s="1" t="s">
        <v>17</v>
      </c>
      <c r="I1595" s="1" t="s">
        <v>537</v>
      </c>
      <c r="J1595" s="1" t="s">
        <v>258</v>
      </c>
      <c r="K1595" s="1" t="s">
        <v>16</v>
      </c>
      <c r="L1595" s="1" t="s">
        <v>146</v>
      </c>
      <c r="M1595" s="2" t="str">
        <f t="shared" si="581"/>
        <v>UK9006011</v>
      </c>
      <c r="N1595" s="2" t="str">
        <f t="shared" si="582"/>
        <v>Lindisfarne</v>
      </c>
      <c r="O1595" s="2" t="str">
        <f t="shared" si="583"/>
        <v>SPA</v>
      </c>
      <c r="P1595" s="2" t="str">
        <f t="shared" si="584"/>
        <v>H1420</v>
      </c>
      <c r="Q1595"/>
      <c r="R1595"/>
      <c r="S1595"/>
      <c r="T1595"/>
      <c r="U1595" s="9">
        <f t="shared" si="585"/>
        <v>0</v>
      </c>
      <c r="V1595" s="9">
        <f t="shared" si="586"/>
        <v>0</v>
      </c>
      <c r="W1595" s="9">
        <f t="shared" si="587"/>
        <v>0</v>
      </c>
      <c r="X1595" s="9">
        <f t="shared" si="588"/>
        <v>0</v>
      </c>
      <c r="Y1595" s="9">
        <f t="shared" si="589"/>
        <v>0</v>
      </c>
      <c r="Z1595" s="9">
        <f t="shared" si="590"/>
        <v>0</v>
      </c>
      <c r="AA1595" s="9">
        <f t="shared" si="591"/>
        <v>0</v>
      </c>
      <c r="AB1595" s="9">
        <f t="shared" si="592"/>
        <v>0</v>
      </c>
      <c r="AN1595" s="10" t="str">
        <f t="shared" si="577"/>
        <v/>
      </c>
      <c r="AO1595" s="10">
        <f t="shared" si="578"/>
        <v>0</v>
      </c>
      <c r="AP1595" s="9" t="str">
        <f>IFERROR(VLOOKUP($AN1595,'Introduction probability'!$A$1:$L$128,5,FALSE),"0")</f>
        <v>0</v>
      </c>
      <c r="AQ1595" s="9" t="str">
        <f>IFERROR(VLOOKUP($AN1595,'Introduction probability'!$A$1:$L$128,6,FALSE),"0")</f>
        <v>0</v>
      </c>
      <c r="AR1595" s="9" t="str">
        <f>IFERROR(VLOOKUP($AN1595,'Introduction probability'!$A$1:$L$128,7,FALSE),"0")</f>
        <v>0</v>
      </c>
      <c r="AS1595" s="9" t="str">
        <f>IFERROR(VLOOKUP($AN1595,'Introduction probability'!$A$1:$L$128,8,FALSE),"0")</f>
        <v>0</v>
      </c>
      <c r="AT1595" s="9" t="str">
        <f>IFERROR(VLOOKUP($AN1595,'Introduction probability'!$A$1:$L$128,9,FALSE),"0")</f>
        <v>0</v>
      </c>
      <c r="AU1595" s="9" t="str">
        <f>IFERROR(VLOOKUP($AN1595,'Introduction probability'!$A$1:$L$128,10,FALSE),"0")</f>
        <v>0</v>
      </c>
      <c r="AV1595" s="9" t="str">
        <f>IFERROR(VLOOKUP($AN1595,'Introduction probability'!$A$1:$L$128,11,FALSE),"0")</f>
        <v>0</v>
      </c>
      <c r="AW1595" s="9" t="str">
        <f>IFERROR(VLOOKUP($AN1595,'Introduction probability'!$A$1:$L$128,12,FALSE),"0")</f>
        <v>0</v>
      </c>
      <c r="AY1595" s="2">
        <f t="shared" si="579"/>
        <v>0</v>
      </c>
      <c r="AZ1595" s="2">
        <f t="shared" si="580"/>
        <v>0</v>
      </c>
      <c r="BA1595" s="2">
        <f t="shared" si="593"/>
        <v>0</v>
      </c>
      <c r="BB1595" s="2">
        <f t="shared" si="594"/>
        <v>0</v>
      </c>
      <c r="BC1595" s="2">
        <f t="shared" si="595"/>
        <v>0</v>
      </c>
      <c r="BD1595" s="2">
        <f t="shared" si="596"/>
        <v>0</v>
      </c>
      <c r="BE1595" s="2">
        <f t="shared" si="597"/>
        <v>0</v>
      </c>
      <c r="BF1595" s="2">
        <f t="shared" si="598"/>
        <v>0</v>
      </c>
      <c r="BG1595" s="2">
        <f t="shared" si="599"/>
        <v>0</v>
      </c>
      <c r="BH1595" s="2">
        <f t="shared" si="600"/>
        <v>0</v>
      </c>
    </row>
    <row r="1596" spans="1:60" x14ac:dyDescent="0.25">
      <c r="A1596" s="1" t="s">
        <v>383</v>
      </c>
      <c r="B1596" s="1" t="s">
        <v>384</v>
      </c>
      <c r="C1596" s="1" t="s">
        <v>341</v>
      </c>
      <c r="D1596" s="1" t="s">
        <v>570</v>
      </c>
      <c r="E1596" s="1" t="s">
        <v>367</v>
      </c>
      <c r="F1596" s="1" t="s">
        <v>368</v>
      </c>
      <c r="G1596" s="1" t="s">
        <v>164</v>
      </c>
      <c r="H1596" s="1" t="s">
        <v>17</v>
      </c>
      <c r="I1596" s="1" t="s">
        <v>593</v>
      </c>
      <c r="J1596" s="1" t="s">
        <v>151</v>
      </c>
      <c r="K1596" s="1" t="s">
        <v>16</v>
      </c>
      <c r="L1596" s="1" t="s">
        <v>146</v>
      </c>
      <c r="M1596" s="2" t="str">
        <f t="shared" si="581"/>
        <v>UK9006011</v>
      </c>
      <c r="N1596" s="2" t="str">
        <f t="shared" si="582"/>
        <v>Lindisfarne</v>
      </c>
      <c r="O1596" s="2" t="str">
        <f t="shared" si="583"/>
        <v>SPA</v>
      </c>
      <c r="P1596" s="2" t="str">
        <f t="shared" si="584"/>
        <v>SH_3</v>
      </c>
      <c r="Q1596"/>
      <c r="R1596"/>
      <c r="S1596"/>
      <c r="T1596"/>
      <c r="U1596" s="9">
        <f t="shared" si="585"/>
        <v>0</v>
      </c>
      <c r="V1596" s="9">
        <f t="shared" si="586"/>
        <v>0</v>
      </c>
      <c r="W1596" s="9">
        <f t="shared" si="587"/>
        <v>0</v>
      </c>
      <c r="X1596" s="9">
        <f t="shared" si="588"/>
        <v>0</v>
      </c>
      <c r="Y1596" s="9">
        <f t="shared" si="589"/>
        <v>0</v>
      </c>
      <c r="Z1596" s="9">
        <f t="shared" si="590"/>
        <v>0</v>
      </c>
      <c r="AA1596" s="9">
        <f t="shared" si="591"/>
        <v>0</v>
      </c>
      <c r="AB1596" s="9">
        <f t="shared" si="592"/>
        <v>0</v>
      </c>
      <c r="AN1596" s="10" t="str">
        <f t="shared" ref="AN1596:AN1659" si="601">CONCATENATE(R1595,S1595)</f>
        <v/>
      </c>
      <c r="AO1596" s="10">
        <f t="shared" ref="AO1596:AO1659" si="602">R1595</f>
        <v>0</v>
      </c>
      <c r="AP1596" s="9" t="str">
        <f>IFERROR(VLOOKUP($AN1596,'Introduction probability'!$A$1:$L$128,5,FALSE),"0")</f>
        <v>0</v>
      </c>
      <c r="AQ1596" s="9" t="str">
        <f>IFERROR(VLOOKUP($AN1596,'Introduction probability'!$A$1:$L$128,6,FALSE),"0")</f>
        <v>0</v>
      </c>
      <c r="AR1596" s="9" t="str">
        <f>IFERROR(VLOOKUP($AN1596,'Introduction probability'!$A$1:$L$128,7,FALSE),"0")</f>
        <v>0</v>
      </c>
      <c r="AS1596" s="9" t="str">
        <f>IFERROR(VLOOKUP($AN1596,'Introduction probability'!$A$1:$L$128,8,FALSE),"0")</f>
        <v>0</v>
      </c>
      <c r="AT1596" s="9" t="str">
        <f>IFERROR(VLOOKUP($AN1596,'Introduction probability'!$A$1:$L$128,9,FALSE),"0")</f>
        <v>0</v>
      </c>
      <c r="AU1596" s="9" t="str">
        <f>IFERROR(VLOOKUP($AN1596,'Introduction probability'!$A$1:$L$128,10,FALSE),"0")</f>
        <v>0</v>
      </c>
      <c r="AV1596" s="9" t="str">
        <f>IFERROR(VLOOKUP($AN1596,'Introduction probability'!$A$1:$L$128,11,FALSE),"0")</f>
        <v>0</v>
      </c>
      <c r="AW1596" s="9" t="str">
        <f>IFERROR(VLOOKUP($AN1596,'Introduction probability'!$A$1:$L$128,12,FALSE),"0")</f>
        <v>0</v>
      </c>
      <c r="AY1596" s="2">
        <f t="shared" ref="AY1596:AY1659" si="603">R1595</f>
        <v>0</v>
      </c>
      <c r="AZ1596" s="2">
        <f t="shared" ref="AZ1596:AZ1659" si="604">S1595</f>
        <v>0</v>
      </c>
      <c r="BA1596" s="2">
        <f t="shared" si="593"/>
        <v>0</v>
      </c>
      <c r="BB1596" s="2">
        <f t="shared" si="594"/>
        <v>0</v>
      </c>
      <c r="BC1596" s="2">
        <f t="shared" si="595"/>
        <v>0</v>
      </c>
      <c r="BD1596" s="2">
        <f t="shared" si="596"/>
        <v>0</v>
      </c>
      <c r="BE1596" s="2">
        <f t="shared" si="597"/>
        <v>0</v>
      </c>
      <c r="BF1596" s="2">
        <f t="shared" si="598"/>
        <v>0</v>
      </c>
      <c r="BG1596" s="2">
        <f t="shared" si="599"/>
        <v>0</v>
      </c>
      <c r="BH1596" s="2">
        <f t="shared" si="600"/>
        <v>0</v>
      </c>
    </row>
    <row r="1597" spans="1:60" x14ac:dyDescent="0.25">
      <c r="A1597" s="1" t="s">
        <v>383</v>
      </c>
      <c r="B1597" s="1" t="s">
        <v>384</v>
      </c>
      <c r="C1597" s="1" t="s">
        <v>341</v>
      </c>
      <c r="D1597" s="1" t="s">
        <v>527</v>
      </c>
      <c r="E1597" s="1" t="s">
        <v>234</v>
      </c>
      <c r="F1597" s="1" t="s">
        <v>235</v>
      </c>
      <c r="G1597" s="1" t="s">
        <v>144</v>
      </c>
      <c r="H1597" s="1" t="s">
        <v>17</v>
      </c>
      <c r="I1597" s="1" t="s">
        <v>535</v>
      </c>
      <c r="J1597" s="1" t="s">
        <v>257</v>
      </c>
      <c r="K1597" s="1" t="s">
        <v>16</v>
      </c>
      <c r="L1597" s="1" t="s">
        <v>146</v>
      </c>
      <c r="M1597" s="2" t="str">
        <f t="shared" si="581"/>
        <v>UK9006011</v>
      </c>
      <c r="N1597" s="2" t="str">
        <f t="shared" si="582"/>
        <v>Lindisfarne</v>
      </c>
      <c r="O1597" s="2" t="str">
        <f t="shared" si="583"/>
        <v>SPA</v>
      </c>
      <c r="P1597" s="2" t="str">
        <f t="shared" si="584"/>
        <v>H1210</v>
      </c>
      <c r="Q1597"/>
      <c r="R1597"/>
      <c r="S1597"/>
      <c r="T1597"/>
      <c r="U1597" s="9">
        <f t="shared" si="585"/>
        <v>0</v>
      </c>
      <c r="V1597" s="9">
        <f t="shared" si="586"/>
        <v>0</v>
      </c>
      <c r="W1597" s="9">
        <f t="shared" si="587"/>
        <v>0</v>
      </c>
      <c r="X1597" s="9">
        <f t="shared" si="588"/>
        <v>0</v>
      </c>
      <c r="Y1597" s="9">
        <f t="shared" si="589"/>
        <v>0</v>
      </c>
      <c r="Z1597" s="9">
        <f t="shared" si="590"/>
        <v>0</v>
      </c>
      <c r="AA1597" s="9">
        <f t="shared" si="591"/>
        <v>0</v>
      </c>
      <c r="AB1597" s="9">
        <f t="shared" si="592"/>
        <v>0</v>
      </c>
      <c r="AN1597" s="10" t="str">
        <f t="shared" si="601"/>
        <v/>
      </c>
      <c r="AO1597" s="10">
        <f t="shared" si="602"/>
        <v>0</v>
      </c>
      <c r="AP1597" s="9" t="str">
        <f>IFERROR(VLOOKUP($AN1597,'Introduction probability'!$A$1:$L$128,5,FALSE),"0")</f>
        <v>0</v>
      </c>
      <c r="AQ1597" s="9" t="str">
        <f>IFERROR(VLOOKUP($AN1597,'Introduction probability'!$A$1:$L$128,6,FALSE),"0")</f>
        <v>0</v>
      </c>
      <c r="AR1597" s="9" t="str">
        <f>IFERROR(VLOOKUP($AN1597,'Introduction probability'!$A$1:$L$128,7,FALSE),"0")</f>
        <v>0</v>
      </c>
      <c r="AS1597" s="9" t="str">
        <f>IFERROR(VLOOKUP($AN1597,'Introduction probability'!$A$1:$L$128,8,FALSE),"0")</f>
        <v>0</v>
      </c>
      <c r="AT1597" s="9" t="str">
        <f>IFERROR(VLOOKUP($AN1597,'Introduction probability'!$A$1:$L$128,9,FALSE),"0")</f>
        <v>0</v>
      </c>
      <c r="AU1597" s="9" t="str">
        <f>IFERROR(VLOOKUP($AN1597,'Introduction probability'!$A$1:$L$128,10,FALSE),"0")</f>
        <v>0</v>
      </c>
      <c r="AV1597" s="9" t="str">
        <f>IFERROR(VLOOKUP($AN1597,'Introduction probability'!$A$1:$L$128,11,FALSE),"0")</f>
        <v>0</v>
      </c>
      <c r="AW1597" s="9" t="str">
        <f>IFERROR(VLOOKUP($AN1597,'Introduction probability'!$A$1:$L$128,12,FALSE),"0")</f>
        <v>0</v>
      </c>
      <c r="AY1597" s="2">
        <f t="shared" si="603"/>
        <v>0</v>
      </c>
      <c r="AZ1597" s="2">
        <f t="shared" si="604"/>
        <v>0</v>
      </c>
      <c r="BA1597" s="2">
        <f t="shared" si="593"/>
        <v>0</v>
      </c>
      <c r="BB1597" s="2">
        <f t="shared" si="594"/>
        <v>0</v>
      </c>
      <c r="BC1597" s="2">
        <f t="shared" si="595"/>
        <v>0</v>
      </c>
      <c r="BD1597" s="2">
        <f t="shared" si="596"/>
        <v>0</v>
      </c>
      <c r="BE1597" s="2">
        <f t="shared" si="597"/>
        <v>0</v>
      </c>
      <c r="BF1597" s="2">
        <f t="shared" si="598"/>
        <v>0</v>
      </c>
      <c r="BG1597" s="2">
        <f t="shared" si="599"/>
        <v>0</v>
      </c>
      <c r="BH1597" s="2">
        <f t="shared" si="600"/>
        <v>0</v>
      </c>
    </row>
    <row r="1598" spans="1:60" x14ac:dyDescent="0.25">
      <c r="A1598" s="1" t="s">
        <v>383</v>
      </c>
      <c r="B1598" s="1" t="s">
        <v>384</v>
      </c>
      <c r="C1598" s="1" t="s">
        <v>341</v>
      </c>
      <c r="D1598" s="1" t="s">
        <v>527</v>
      </c>
      <c r="E1598" s="1" t="s">
        <v>234</v>
      </c>
      <c r="F1598" s="1" t="s">
        <v>235</v>
      </c>
      <c r="G1598" s="1" t="s">
        <v>144</v>
      </c>
      <c r="H1598" s="1" t="s">
        <v>17</v>
      </c>
      <c r="I1598" s="1" t="s">
        <v>530</v>
      </c>
      <c r="J1598" s="1" t="s">
        <v>145</v>
      </c>
      <c r="K1598" s="1" t="s">
        <v>16</v>
      </c>
      <c r="L1598" s="1" t="s">
        <v>146</v>
      </c>
      <c r="M1598" s="2" t="str">
        <f t="shared" si="581"/>
        <v>UK9006011</v>
      </c>
      <c r="N1598" s="2" t="str">
        <f t="shared" si="582"/>
        <v>Lindisfarne</v>
      </c>
      <c r="O1598" s="2" t="str">
        <f t="shared" si="583"/>
        <v>SPA</v>
      </c>
      <c r="P1598" s="2" t="str">
        <f t="shared" si="584"/>
        <v>H1330</v>
      </c>
      <c r="Q1598"/>
      <c r="R1598"/>
      <c r="S1598"/>
      <c r="T1598"/>
      <c r="U1598" s="9">
        <f t="shared" si="585"/>
        <v>0</v>
      </c>
      <c r="V1598" s="9">
        <f t="shared" si="586"/>
        <v>0</v>
      </c>
      <c r="W1598" s="9">
        <f t="shared" si="587"/>
        <v>0</v>
      </c>
      <c r="X1598" s="9">
        <f t="shared" si="588"/>
        <v>0</v>
      </c>
      <c r="Y1598" s="9">
        <f t="shared" si="589"/>
        <v>0</v>
      </c>
      <c r="Z1598" s="9">
        <f t="shared" si="590"/>
        <v>0</v>
      </c>
      <c r="AA1598" s="9">
        <f t="shared" si="591"/>
        <v>0</v>
      </c>
      <c r="AB1598" s="9">
        <f t="shared" si="592"/>
        <v>0</v>
      </c>
      <c r="AN1598" s="10" t="str">
        <f t="shared" si="601"/>
        <v/>
      </c>
      <c r="AO1598" s="10">
        <f t="shared" si="602"/>
        <v>0</v>
      </c>
      <c r="AP1598" s="9" t="str">
        <f>IFERROR(VLOOKUP($AN1598,'Introduction probability'!$A$1:$L$128,5,FALSE),"0")</f>
        <v>0</v>
      </c>
      <c r="AQ1598" s="9" t="str">
        <f>IFERROR(VLOOKUP($AN1598,'Introduction probability'!$A$1:$L$128,6,FALSE),"0")</f>
        <v>0</v>
      </c>
      <c r="AR1598" s="9" t="str">
        <f>IFERROR(VLOOKUP($AN1598,'Introduction probability'!$A$1:$L$128,7,FALSE),"0")</f>
        <v>0</v>
      </c>
      <c r="AS1598" s="9" t="str">
        <f>IFERROR(VLOOKUP($AN1598,'Introduction probability'!$A$1:$L$128,8,FALSE),"0")</f>
        <v>0</v>
      </c>
      <c r="AT1598" s="9" t="str">
        <f>IFERROR(VLOOKUP($AN1598,'Introduction probability'!$A$1:$L$128,9,FALSE),"0")</f>
        <v>0</v>
      </c>
      <c r="AU1598" s="9" t="str">
        <f>IFERROR(VLOOKUP($AN1598,'Introduction probability'!$A$1:$L$128,10,FALSE),"0")</f>
        <v>0</v>
      </c>
      <c r="AV1598" s="9" t="str">
        <f>IFERROR(VLOOKUP($AN1598,'Introduction probability'!$A$1:$L$128,11,FALSE),"0")</f>
        <v>0</v>
      </c>
      <c r="AW1598" s="9" t="str">
        <f>IFERROR(VLOOKUP($AN1598,'Introduction probability'!$A$1:$L$128,12,FALSE),"0")</f>
        <v>0</v>
      </c>
      <c r="AY1598" s="2">
        <f t="shared" si="603"/>
        <v>0</v>
      </c>
      <c r="AZ1598" s="2">
        <f t="shared" si="604"/>
        <v>0</v>
      </c>
      <c r="BA1598" s="2">
        <f t="shared" si="593"/>
        <v>0</v>
      </c>
      <c r="BB1598" s="2">
        <f t="shared" si="594"/>
        <v>0</v>
      </c>
      <c r="BC1598" s="2">
        <f t="shared" si="595"/>
        <v>0</v>
      </c>
      <c r="BD1598" s="2">
        <f t="shared" si="596"/>
        <v>0</v>
      </c>
      <c r="BE1598" s="2">
        <f t="shared" si="597"/>
        <v>0</v>
      </c>
      <c r="BF1598" s="2">
        <f t="shared" si="598"/>
        <v>0</v>
      </c>
      <c r="BG1598" s="2">
        <f t="shared" si="599"/>
        <v>0</v>
      </c>
      <c r="BH1598" s="2">
        <f t="shared" si="600"/>
        <v>0</v>
      </c>
    </row>
    <row r="1599" spans="1:60" x14ac:dyDescent="0.25">
      <c r="A1599" s="1" t="s">
        <v>383</v>
      </c>
      <c r="B1599" s="1" t="s">
        <v>384</v>
      </c>
      <c r="C1599" s="1" t="s">
        <v>341</v>
      </c>
      <c r="D1599" s="1" t="s">
        <v>527</v>
      </c>
      <c r="E1599" s="1" t="s">
        <v>234</v>
      </c>
      <c r="F1599" s="1" t="s">
        <v>235</v>
      </c>
      <c r="G1599" s="1" t="s">
        <v>144</v>
      </c>
      <c r="H1599" s="1" t="s">
        <v>17</v>
      </c>
      <c r="I1599" s="1" t="s">
        <v>536</v>
      </c>
      <c r="J1599" s="1" t="s">
        <v>147</v>
      </c>
      <c r="K1599" s="1" t="s">
        <v>16</v>
      </c>
      <c r="L1599" s="1" t="s">
        <v>146</v>
      </c>
      <c r="M1599" s="2" t="str">
        <f t="shared" si="581"/>
        <v>UK9006011</v>
      </c>
      <c r="N1599" s="2" t="str">
        <f t="shared" si="582"/>
        <v>Lindisfarne</v>
      </c>
      <c r="O1599" s="2" t="str">
        <f t="shared" si="583"/>
        <v>SPA</v>
      </c>
      <c r="P1599" s="2" t="str">
        <f t="shared" si="584"/>
        <v>H1150</v>
      </c>
      <c r="Q1599"/>
      <c r="R1599"/>
      <c r="S1599"/>
      <c r="T1599"/>
      <c r="U1599" s="9">
        <f t="shared" si="585"/>
        <v>0</v>
      </c>
      <c r="V1599" s="9">
        <f t="shared" si="586"/>
        <v>0</v>
      </c>
      <c r="W1599" s="9">
        <f t="shared" si="587"/>
        <v>0</v>
      </c>
      <c r="X1599" s="9">
        <f t="shared" si="588"/>
        <v>0</v>
      </c>
      <c r="Y1599" s="9">
        <f t="shared" si="589"/>
        <v>0</v>
      </c>
      <c r="Z1599" s="9">
        <f t="shared" si="590"/>
        <v>0</v>
      </c>
      <c r="AA1599" s="9">
        <f t="shared" si="591"/>
        <v>0</v>
      </c>
      <c r="AB1599" s="9">
        <f t="shared" si="592"/>
        <v>0</v>
      </c>
      <c r="AN1599" s="10" t="str">
        <f t="shared" si="601"/>
        <v/>
      </c>
      <c r="AO1599" s="10">
        <f t="shared" si="602"/>
        <v>0</v>
      </c>
      <c r="AP1599" s="9" t="str">
        <f>IFERROR(VLOOKUP($AN1599,'Introduction probability'!$A$1:$L$128,5,FALSE),"0")</f>
        <v>0</v>
      </c>
      <c r="AQ1599" s="9" t="str">
        <f>IFERROR(VLOOKUP($AN1599,'Introduction probability'!$A$1:$L$128,6,FALSE),"0")</f>
        <v>0</v>
      </c>
      <c r="AR1599" s="9" t="str">
        <f>IFERROR(VLOOKUP($AN1599,'Introduction probability'!$A$1:$L$128,7,FALSE),"0")</f>
        <v>0</v>
      </c>
      <c r="AS1599" s="9" t="str">
        <f>IFERROR(VLOOKUP($AN1599,'Introduction probability'!$A$1:$L$128,8,FALSE),"0")</f>
        <v>0</v>
      </c>
      <c r="AT1599" s="9" t="str">
        <f>IFERROR(VLOOKUP($AN1599,'Introduction probability'!$A$1:$L$128,9,FALSE),"0")</f>
        <v>0</v>
      </c>
      <c r="AU1599" s="9" t="str">
        <f>IFERROR(VLOOKUP($AN1599,'Introduction probability'!$A$1:$L$128,10,FALSE),"0")</f>
        <v>0</v>
      </c>
      <c r="AV1599" s="9" t="str">
        <f>IFERROR(VLOOKUP($AN1599,'Introduction probability'!$A$1:$L$128,11,FALSE),"0")</f>
        <v>0</v>
      </c>
      <c r="AW1599" s="9" t="str">
        <f>IFERROR(VLOOKUP($AN1599,'Introduction probability'!$A$1:$L$128,12,FALSE),"0")</f>
        <v>0</v>
      </c>
      <c r="AY1599" s="2">
        <f t="shared" si="603"/>
        <v>0</v>
      </c>
      <c r="AZ1599" s="2">
        <f t="shared" si="604"/>
        <v>0</v>
      </c>
      <c r="BA1599" s="2">
        <f t="shared" si="593"/>
        <v>0</v>
      </c>
      <c r="BB1599" s="2">
        <f t="shared" si="594"/>
        <v>0</v>
      </c>
      <c r="BC1599" s="2">
        <f t="shared" si="595"/>
        <v>0</v>
      </c>
      <c r="BD1599" s="2">
        <f t="shared" si="596"/>
        <v>0</v>
      </c>
      <c r="BE1599" s="2">
        <f t="shared" si="597"/>
        <v>0</v>
      </c>
      <c r="BF1599" s="2">
        <f t="shared" si="598"/>
        <v>0</v>
      </c>
      <c r="BG1599" s="2">
        <f t="shared" si="599"/>
        <v>0</v>
      </c>
      <c r="BH1599" s="2">
        <f t="shared" si="600"/>
        <v>0</v>
      </c>
    </row>
    <row r="1600" spans="1:60" x14ac:dyDescent="0.25">
      <c r="A1600" s="1" t="s">
        <v>383</v>
      </c>
      <c r="B1600" s="1" t="s">
        <v>384</v>
      </c>
      <c r="C1600" s="1" t="s">
        <v>341</v>
      </c>
      <c r="D1600" s="1" t="s">
        <v>527</v>
      </c>
      <c r="E1600" s="1" t="s">
        <v>234</v>
      </c>
      <c r="F1600" s="1" t="s">
        <v>235</v>
      </c>
      <c r="G1600" s="1" t="s">
        <v>144</v>
      </c>
      <c r="H1600" s="1" t="s">
        <v>17</v>
      </c>
      <c r="I1600" s="1" t="s">
        <v>459</v>
      </c>
      <c r="J1600" s="1" t="s">
        <v>46</v>
      </c>
      <c r="K1600" s="1" t="s">
        <v>16</v>
      </c>
      <c r="L1600" s="1" t="s">
        <v>19</v>
      </c>
      <c r="M1600" s="2" t="str">
        <f t="shared" si="581"/>
        <v>UK9006011</v>
      </c>
      <c r="N1600" s="2" t="str">
        <f t="shared" si="582"/>
        <v>Lindisfarne</v>
      </c>
      <c r="O1600" s="2" t="str">
        <f t="shared" si="583"/>
        <v>SPA</v>
      </c>
      <c r="P1600" s="2" t="str">
        <f t="shared" si="584"/>
        <v>A2.4</v>
      </c>
      <c r="Q1600"/>
      <c r="R1600"/>
      <c r="S1600"/>
      <c r="T1600"/>
      <c r="U1600" s="9">
        <f t="shared" si="585"/>
        <v>0</v>
      </c>
      <c r="V1600" s="9">
        <f t="shared" si="586"/>
        <v>0</v>
      </c>
      <c r="W1600" s="9">
        <f t="shared" si="587"/>
        <v>0</v>
      </c>
      <c r="X1600" s="9">
        <f t="shared" si="588"/>
        <v>0</v>
      </c>
      <c r="Y1600" s="9">
        <f t="shared" si="589"/>
        <v>0</v>
      </c>
      <c r="Z1600" s="9">
        <f t="shared" si="590"/>
        <v>0</v>
      </c>
      <c r="AA1600" s="9">
        <f t="shared" si="591"/>
        <v>0</v>
      </c>
      <c r="AB1600" s="9">
        <f t="shared" si="592"/>
        <v>0</v>
      </c>
      <c r="AN1600" s="10" t="str">
        <f t="shared" si="601"/>
        <v/>
      </c>
      <c r="AO1600" s="10">
        <f t="shared" si="602"/>
        <v>0</v>
      </c>
      <c r="AP1600" s="9" t="str">
        <f>IFERROR(VLOOKUP($AN1600,'Introduction probability'!$A$1:$L$128,5,FALSE),"0")</f>
        <v>0</v>
      </c>
      <c r="AQ1600" s="9" t="str">
        <f>IFERROR(VLOOKUP($AN1600,'Introduction probability'!$A$1:$L$128,6,FALSE),"0")</f>
        <v>0</v>
      </c>
      <c r="AR1600" s="9" t="str">
        <f>IFERROR(VLOOKUP($AN1600,'Introduction probability'!$A$1:$L$128,7,FALSE),"0")</f>
        <v>0</v>
      </c>
      <c r="AS1600" s="9" t="str">
        <f>IFERROR(VLOOKUP($AN1600,'Introduction probability'!$A$1:$L$128,8,FALSE),"0")</f>
        <v>0</v>
      </c>
      <c r="AT1600" s="9" t="str">
        <f>IFERROR(VLOOKUP($AN1600,'Introduction probability'!$A$1:$L$128,9,FALSE),"0")</f>
        <v>0</v>
      </c>
      <c r="AU1600" s="9" t="str">
        <f>IFERROR(VLOOKUP($AN1600,'Introduction probability'!$A$1:$L$128,10,FALSE),"0")</f>
        <v>0</v>
      </c>
      <c r="AV1600" s="9" t="str">
        <f>IFERROR(VLOOKUP($AN1600,'Introduction probability'!$A$1:$L$128,11,FALSE),"0")</f>
        <v>0</v>
      </c>
      <c r="AW1600" s="9" t="str">
        <f>IFERROR(VLOOKUP($AN1600,'Introduction probability'!$A$1:$L$128,12,FALSE),"0")</f>
        <v>0</v>
      </c>
      <c r="AY1600" s="2">
        <f t="shared" si="603"/>
        <v>0</v>
      </c>
      <c r="AZ1600" s="2">
        <f t="shared" si="604"/>
        <v>0</v>
      </c>
      <c r="BA1600" s="2">
        <f t="shared" si="593"/>
        <v>0</v>
      </c>
      <c r="BB1600" s="2">
        <f t="shared" si="594"/>
        <v>0</v>
      </c>
      <c r="BC1600" s="2">
        <f t="shared" si="595"/>
        <v>0</v>
      </c>
      <c r="BD1600" s="2">
        <f t="shared" si="596"/>
        <v>0</v>
      </c>
      <c r="BE1600" s="2">
        <f t="shared" si="597"/>
        <v>0</v>
      </c>
      <c r="BF1600" s="2">
        <f t="shared" si="598"/>
        <v>0</v>
      </c>
      <c r="BG1600" s="2">
        <f t="shared" si="599"/>
        <v>0</v>
      </c>
      <c r="BH1600" s="2">
        <f t="shared" si="600"/>
        <v>0</v>
      </c>
    </row>
    <row r="1601" spans="1:60" x14ac:dyDescent="0.25">
      <c r="A1601" s="1" t="s">
        <v>383</v>
      </c>
      <c r="B1601" s="1" t="s">
        <v>384</v>
      </c>
      <c r="C1601" s="1" t="s">
        <v>341</v>
      </c>
      <c r="D1601" s="1" t="s">
        <v>527</v>
      </c>
      <c r="E1601" s="1" t="s">
        <v>234</v>
      </c>
      <c r="F1601" s="1" t="s">
        <v>235</v>
      </c>
      <c r="G1601" s="1" t="s">
        <v>144</v>
      </c>
      <c r="H1601" s="1" t="s">
        <v>17</v>
      </c>
      <c r="I1601" s="1" t="s">
        <v>444</v>
      </c>
      <c r="J1601" s="1" t="s">
        <v>27</v>
      </c>
      <c r="K1601" s="1" t="s">
        <v>16</v>
      </c>
      <c r="L1601" s="1" t="s">
        <v>19</v>
      </c>
      <c r="M1601" s="2" t="str">
        <f t="shared" si="581"/>
        <v>UK9006011</v>
      </c>
      <c r="N1601" s="2" t="str">
        <f t="shared" si="582"/>
        <v>Lindisfarne</v>
      </c>
      <c r="O1601" s="2" t="str">
        <f t="shared" si="583"/>
        <v>SPA</v>
      </c>
      <c r="P1601" s="2" t="str">
        <f t="shared" si="584"/>
        <v>A2.3</v>
      </c>
      <c r="Q1601"/>
      <c r="R1601"/>
      <c r="S1601"/>
      <c r="T1601"/>
      <c r="U1601" s="9">
        <f t="shared" si="585"/>
        <v>0</v>
      </c>
      <c r="V1601" s="9">
        <f t="shared" si="586"/>
        <v>0</v>
      </c>
      <c r="W1601" s="9">
        <f t="shared" si="587"/>
        <v>0</v>
      </c>
      <c r="X1601" s="9">
        <f t="shared" si="588"/>
        <v>0</v>
      </c>
      <c r="Y1601" s="9">
        <f t="shared" si="589"/>
        <v>0</v>
      </c>
      <c r="Z1601" s="9">
        <f t="shared" si="590"/>
        <v>0</v>
      </c>
      <c r="AA1601" s="9">
        <f t="shared" si="591"/>
        <v>0</v>
      </c>
      <c r="AB1601" s="9">
        <f t="shared" si="592"/>
        <v>0</v>
      </c>
      <c r="AN1601" s="10" t="str">
        <f t="shared" si="601"/>
        <v/>
      </c>
      <c r="AO1601" s="10">
        <f t="shared" si="602"/>
        <v>0</v>
      </c>
      <c r="AP1601" s="9" t="str">
        <f>IFERROR(VLOOKUP($AN1601,'Introduction probability'!$A$1:$L$128,5,FALSE),"0")</f>
        <v>0</v>
      </c>
      <c r="AQ1601" s="9" t="str">
        <f>IFERROR(VLOOKUP($AN1601,'Introduction probability'!$A$1:$L$128,6,FALSE),"0")</f>
        <v>0</v>
      </c>
      <c r="AR1601" s="9" t="str">
        <f>IFERROR(VLOOKUP($AN1601,'Introduction probability'!$A$1:$L$128,7,FALSE),"0")</f>
        <v>0</v>
      </c>
      <c r="AS1601" s="9" t="str">
        <f>IFERROR(VLOOKUP($AN1601,'Introduction probability'!$A$1:$L$128,8,FALSE),"0")</f>
        <v>0</v>
      </c>
      <c r="AT1601" s="9" t="str">
        <f>IFERROR(VLOOKUP($AN1601,'Introduction probability'!$A$1:$L$128,9,FALSE),"0")</f>
        <v>0</v>
      </c>
      <c r="AU1601" s="9" t="str">
        <f>IFERROR(VLOOKUP($AN1601,'Introduction probability'!$A$1:$L$128,10,FALSE),"0")</f>
        <v>0</v>
      </c>
      <c r="AV1601" s="9" t="str">
        <f>IFERROR(VLOOKUP($AN1601,'Introduction probability'!$A$1:$L$128,11,FALSE),"0")</f>
        <v>0</v>
      </c>
      <c r="AW1601" s="9" t="str">
        <f>IFERROR(VLOOKUP($AN1601,'Introduction probability'!$A$1:$L$128,12,FALSE),"0")</f>
        <v>0</v>
      </c>
      <c r="AY1601" s="2">
        <f t="shared" si="603"/>
        <v>0</v>
      </c>
      <c r="AZ1601" s="2">
        <f t="shared" si="604"/>
        <v>0</v>
      </c>
      <c r="BA1601" s="2">
        <f t="shared" si="593"/>
        <v>0</v>
      </c>
      <c r="BB1601" s="2">
        <f t="shared" si="594"/>
        <v>0</v>
      </c>
      <c r="BC1601" s="2">
        <f t="shared" si="595"/>
        <v>0</v>
      </c>
      <c r="BD1601" s="2">
        <f t="shared" si="596"/>
        <v>0</v>
      </c>
      <c r="BE1601" s="2">
        <f t="shared" si="597"/>
        <v>0</v>
      </c>
      <c r="BF1601" s="2">
        <f t="shared" si="598"/>
        <v>0</v>
      </c>
      <c r="BG1601" s="2">
        <f t="shared" si="599"/>
        <v>0</v>
      </c>
      <c r="BH1601" s="2">
        <f t="shared" si="600"/>
        <v>0</v>
      </c>
    </row>
    <row r="1602" spans="1:60" x14ac:dyDescent="0.25">
      <c r="A1602" s="1" t="s">
        <v>383</v>
      </c>
      <c r="B1602" s="1" t="s">
        <v>384</v>
      </c>
      <c r="C1602" s="1" t="s">
        <v>341</v>
      </c>
      <c r="D1602" s="1" t="s">
        <v>527</v>
      </c>
      <c r="E1602" s="1" t="s">
        <v>234</v>
      </c>
      <c r="F1602" s="1" t="s">
        <v>235</v>
      </c>
      <c r="G1602" s="1" t="s">
        <v>144</v>
      </c>
      <c r="H1602" s="1" t="s">
        <v>17</v>
      </c>
      <c r="I1602" s="1" t="s">
        <v>465</v>
      </c>
      <c r="J1602" s="1" t="s">
        <v>56</v>
      </c>
      <c r="K1602" s="1" t="s">
        <v>16</v>
      </c>
      <c r="L1602" s="1" t="s">
        <v>19</v>
      </c>
      <c r="M1602" s="2" t="str">
        <f t="shared" si="581"/>
        <v>UK9006011</v>
      </c>
      <c r="N1602" s="2" t="str">
        <f t="shared" si="582"/>
        <v>Lindisfarne</v>
      </c>
      <c r="O1602" s="2" t="str">
        <f t="shared" si="583"/>
        <v>SPA</v>
      </c>
      <c r="P1602" s="2" t="str">
        <f t="shared" si="584"/>
        <v>A2.2</v>
      </c>
      <c r="Q1602"/>
      <c r="R1602"/>
      <c r="S1602"/>
      <c r="T1602"/>
      <c r="U1602" s="9">
        <f t="shared" si="585"/>
        <v>0</v>
      </c>
      <c r="V1602" s="9">
        <f t="shared" si="586"/>
        <v>0</v>
      </c>
      <c r="W1602" s="9">
        <f t="shared" si="587"/>
        <v>0</v>
      </c>
      <c r="X1602" s="9">
        <f t="shared" si="588"/>
        <v>0</v>
      </c>
      <c r="Y1602" s="9">
        <f t="shared" si="589"/>
        <v>0</v>
      </c>
      <c r="Z1602" s="9">
        <f t="shared" si="590"/>
        <v>0</v>
      </c>
      <c r="AA1602" s="9">
        <f t="shared" si="591"/>
        <v>0</v>
      </c>
      <c r="AB1602" s="9">
        <f t="shared" si="592"/>
        <v>0</v>
      </c>
      <c r="AN1602" s="10" t="str">
        <f t="shared" si="601"/>
        <v/>
      </c>
      <c r="AO1602" s="10">
        <f t="shared" si="602"/>
        <v>0</v>
      </c>
      <c r="AP1602" s="9" t="str">
        <f>IFERROR(VLOOKUP($AN1602,'Introduction probability'!$A$1:$L$128,5,FALSE),"0")</f>
        <v>0</v>
      </c>
      <c r="AQ1602" s="9" t="str">
        <f>IFERROR(VLOOKUP($AN1602,'Introduction probability'!$A$1:$L$128,6,FALSE),"0")</f>
        <v>0</v>
      </c>
      <c r="AR1602" s="9" t="str">
        <f>IFERROR(VLOOKUP($AN1602,'Introduction probability'!$A$1:$L$128,7,FALSE),"0")</f>
        <v>0</v>
      </c>
      <c r="AS1602" s="9" t="str">
        <f>IFERROR(VLOOKUP($AN1602,'Introduction probability'!$A$1:$L$128,8,FALSE),"0")</f>
        <v>0</v>
      </c>
      <c r="AT1602" s="9" t="str">
        <f>IFERROR(VLOOKUP($AN1602,'Introduction probability'!$A$1:$L$128,9,FALSE),"0")</f>
        <v>0</v>
      </c>
      <c r="AU1602" s="9" t="str">
        <f>IFERROR(VLOOKUP($AN1602,'Introduction probability'!$A$1:$L$128,10,FALSE),"0")</f>
        <v>0</v>
      </c>
      <c r="AV1602" s="9" t="str">
        <f>IFERROR(VLOOKUP($AN1602,'Introduction probability'!$A$1:$L$128,11,FALSE),"0")</f>
        <v>0</v>
      </c>
      <c r="AW1602" s="9" t="str">
        <f>IFERROR(VLOOKUP($AN1602,'Introduction probability'!$A$1:$L$128,12,FALSE),"0")</f>
        <v>0</v>
      </c>
      <c r="AY1602" s="2">
        <f t="shared" si="603"/>
        <v>0</v>
      </c>
      <c r="AZ1602" s="2">
        <f t="shared" si="604"/>
        <v>0</v>
      </c>
      <c r="BA1602" s="2">
        <f t="shared" si="593"/>
        <v>0</v>
      </c>
      <c r="BB1602" s="2">
        <f t="shared" si="594"/>
        <v>0</v>
      </c>
      <c r="BC1602" s="2">
        <f t="shared" si="595"/>
        <v>0</v>
      </c>
      <c r="BD1602" s="2">
        <f t="shared" si="596"/>
        <v>0</v>
      </c>
      <c r="BE1602" s="2">
        <f t="shared" si="597"/>
        <v>0</v>
      </c>
      <c r="BF1602" s="2">
        <f t="shared" si="598"/>
        <v>0</v>
      </c>
      <c r="BG1602" s="2">
        <f t="shared" si="599"/>
        <v>0</v>
      </c>
      <c r="BH1602" s="2">
        <f t="shared" si="600"/>
        <v>0</v>
      </c>
    </row>
    <row r="1603" spans="1:60" x14ac:dyDescent="0.25">
      <c r="A1603" s="1" t="s">
        <v>383</v>
      </c>
      <c r="B1603" s="1" t="s">
        <v>384</v>
      </c>
      <c r="C1603" s="1" t="s">
        <v>341</v>
      </c>
      <c r="D1603" s="1" t="s">
        <v>527</v>
      </c>
      <c r="E1603" s="1" t="s">
        <v>234</v>
      </c>
      <c r="F1603" s="1" t="s">
        <v>235</v>
      </c>
      <c r="G1603" s="1" t="s">
        <v>144</v>
      </c>
      <c r="H1603" s="1" t="s">
        <v>17</v>
      </c>
      <c r="I1603" s="1" t="s">
        <v>543</v>
      </c>
      <c r="J1603" s="1" t="s">
        <v>148</v>
      </c>
      <c r="K1603" s="1" t="s">
        <v>16</v>
      </c>
      <c r="L1603" s="1" t="s">
        <v>146</v>
      </c>
      <c r="M1603" s="2" t="str">
        <f t="shared" ref="M1603:M1666" si="605">A1603</f>
        <v>UK9006011</v>
      </c>
      <c r="N1603" s="2" t="str">
        <f t="shared" ref="N1603:N1666" si="606">B1603</f>
        <v>Lindisfarne</v>
      </c>
      <c r="O1603" s="2" t="str">
        <f t="shared" ref="O1603:O1666" si="607">C1603</f>
        <v>SPA</v>
      </c>
      <c r="P1603" s="2" t="str">
        <f t="shared" si="584"/>
        <v>H1310</v>
      </c>
      <c r="Q1603"/>
      <c r="R1603"/>
      <c r="S1603"/>
      <c r="T1603"/>
      <c r="U1603" s="9">
        <f t="shared" si="585"/>
        <v>0</v>
      </c>
      <c r="V1603" s="9">
        <f t="shared" si="586"/>
        <v>0</v>
      </c>
      <c r="W1603" s="9">
        <f t="shared" si="587"/>
        <v>0</v>
      </c>
      <c r="X1603" s="9">
        <f t="shared" si="588"/>
        <v>0</v>
      </c>
      <c r="Y1603" s="9">
        <f t="shared" si="589"/>
        <v>0</v>
      </c>
      <c r="Z1603" s="9">
        <f t="shared" si="590"/>
        <v>0</v>
      </c>
      <c r="AA1603" s="9">
        <f t="shared" si="591"/>
        <v>0</v>
      </c>
      <c r="AB1603" s="9">
        <f t="shared" si="592"/>
        <v>0</v>
      </c>
      <c r="AN1603" s="10" t="str">
        <f t="shared" si="601"/>
        <v/>
      </c>
      <c r="AO1603" s="10">
        <f t="shared" si="602"/>
        <v>0</v>
      </c>
      <c r="AP1603" s="9" t="str">
        <f>IFERROR(VLOOKUP($AN1603,'Introduction probability'!$A$1:$L$128,5,FALSE),"0")</f>
        <v>0</v>
      </c>
      <c r="AQ1603" s="9" t="str">
        <f>IFERROR(VLOOKUP($AN1603,'Introduction probability'!$A$1:$L$128,6,FALSE),"0")</f>
        <v>0</v>
      </c>
      <c r="AR1603" s="9" t="str">
        <f>IFERROR(VLOOKUP($AN1603,'Introduction probability'!$A$1:$L$128,7,FALSE),"0")</f>
        <v>0</v>
      </c>
      <c r="AS1603" s="9" t="str">
        <f>IFERROR(VLOOKUP($AN1603,'Introduction probability'!$A$1:$L$128,8,FALSE),"0")</f>
        <v>0</v>
      </c>
      <c r="AT1603" s="9" t="str">
        <f>IFERROR(VLOOKUP($AN1603,'Introduction probability'!$A$1:$L$128,9,FALSE),"0")</f>
        <v>0</v>
      </c>
      <c r="AU1603" s="9" t="str">
        <f>IFERROR(VLOOKUP($AN1603,'Introduction probability'!$A$1:$L$128,10,FALSE),"0")</f>
        <v>0</v>
      </c>
      <c r="AV1603" s="9" t="str">
        <f>IFERROR(VLOOKUP($AN1603,'Introduction probability'!$A$1:$L$128,11,FALSE),"0")</f>
        <v>0</v>
      </c>
      <c r="AW1603" s="9" t="str">
        <f>IFERROR(VLOOKUP($AN1603,'Introduction probability'!$A$1:$L$128,12,FALSE),"0")</f>
        <v>0</v>
      </c>
      <c r="AY1603" s="2">
        <f t="shared" si="603"/>
        <v>0</v>
      </c>
      <c r="AZ1603" s="2">
        <f t="shared" si="604"/>
        <v>0</v>
      </c>
      <c r="BA1603" s="2">
        <f t="shared" si="593"/>
        <v>0</v>
      </c>
      <c r="BB1603" s="2">
        <f t="shared" si="594"/>
        <v>0</v>
      </c>
      <c r="BC1603" s="2">
        <f t="shared" si="595"/>
        <v>0</v>
      </c>
      <c r="BD1603" s="2">
        <f t="shared" si="596"/>
        <v>0</v>
      </c>
      <c r="BE1603" s="2">
        <f t="shared" si="597"/>
        <v>0</v>
      </c>
      <c r="BF1603" s="2">
        <f t="shared" si="598"/>
        <v>0</v>
      </c>
      <c r="BG1603" s="2">
        <f t="shared" si="599"/>
        <v>0</v>
      </c>
      <c r="BH1603" s="2">
        <f t="shared" si="600"/>
        <v>0</v>
      </c>
    </row>
    <row r="1604" spans="1:60" x14ac:dyDescent="0.25">
      <c r="A1604" s="1" t="s">
        <v>383</v>
      </c>
      <c r="B1604" s="1" t="s">
        <v>384</v>
      </c>
      <c r="C1604" s="1" t="s">
        <v>341</v>
      </c>
      <c r="D1604" s="1" t="s">
        <v>517</v>
      </c>
      <c r="E1604" s="1" t="s">
        <v>211</v>
      </c>
      <c r="F1604" s="1" t="s">
        <v>212</v>
      </c>
      <c r="G1604" s="1" t="s">
        <v>144</v>
      </c>
      <c r="H1604" s="1" t="s">
        <v>17</v>
      </c>
      <c r="I1604" s="1" t="s">
        <v>535</v>
      </c>
      <c r="J1604" s="1" t="s">
        <v>257</v>
      </c>
      <c r="K1604" s="1" t="s">
        <v>16</v>
      </c>
      <c r="L1604" s="1" t="s">
        <v>146</v>
      </c>
      <c r="M1604" s="2" t="str">
        <f t="shared" si="605"/>
        <v>UK9006011</v>
      </c>
      <c r="N1604" s="2" t="str">
        <f t="shared" si="606"/>
        <v>Lindisfarne</v>
      </c>
      <c r="O1604" s="2" t="str">
        <f t="shared" si="607"/>
        <v>SPA</v>
      </c>
      <c r="P1604" s="2" t="str">
        <f t="shared" ref="P1604:P1667" si="608">IF(I1604="",D1604,I1604)</f>
        <v>H1210</v>
      </c>
      <c r="Q1604"/>
      <c r="R1604"/>
      <c r="S1604"/>
      <c r="T1604"/>
      <c r="U1604" s="9">
        <f t="shared" ref="U1604:U1667" si="609">IFERROR(VLOOKUP($T1604,$AD$4:$AM$65,3,FALSE),0)</f>
        <v>0</v>
      </c>
      <c r="V1604" s="9">
        <f t="shared" ref="V1604:V1667" si="610">IFERROR(VLOOKUP($T1604,$AD$4:$AM$65,4,FALSE),0)</f>
        <v>0</v>
      </c>
      <c r="W1604" s="9">
        <f t="shared" ref="W1604:W1667" si="611">IFERROR(VLOOKUP($T1604,$AD$4:$AM$65,5,FALSE),0)</f>
        <v>0</v>
      </c>
      <c r="X1604" s="9">
        <f t="shared" ref="X1604:X1667" si="612">IFERROR(VLOOKUP($T1604,$AD$4:$AM$65,6,FALSE),0)</f>
        <v>0</v>
      </c>
      <c r="Y1604" s="9">
        <f t="shared" ref="Y1604:Y1667" si="613">IFERROR(VLOOKUP($T1604,$AD$4:$AM$65,7,FALSE),0)</f>
        <v>0</v>
      </c>
      <c r="Z1604" s="9">
        <f t="shared" ref="Z1604:Z1667" si="614">IFERROR(VLOOKUP($T1604,$AD$4:$AM$65,8,FALSE),0)</f>
        <v>0</v>
      </c>
      <c r="AA1604" s="9">
        <f t="shared" ref="AA1604:AA1667" si="615">IFERROR(VLOOKUP($T1604,$AD$4:$AM$65,9,FALSE),0)</f>
        <v>0</v>
      </c>
      <c r="AB1604" s="9">
        <f t="shared" ref="AB1604:AB1667" si="616">IFERROR(VLOOKUP($T1604,$AD$4:$AM$65,10,FALSE),0)</f>
        <v>0</v>
      </c>
      <c r="AN1604" s="10" t="str">
        <f t="shared" si="601"/>
        <v/>
      </c>
      <c r="AO1604" s="10">
        <f t="shared" si="602"/>
        <v>0</v>
      </c>
      <c r="AP1604" s="9" t="str">
        <f>IFERROR(VLOOKUP($AN1604,'Introduction probability'!$A$1:$L$128,5,FALSE),"0")</f>
        <v>0</v>
      </c>
      <c r="AQ1604" s="9" t="str">
        <f>IFERROR(VLOOKUP($AN1604,'Introduction probability'!$A$1:$L$128,6,FALSE),"0")</f>
        <v>0</v>
      </c>
      <c r="AR1604" s="9" t="str">
        <f>IFERROR(VLOOKUP($AN1604,'Introduction probability'!$A$1:$L$128,7,FALSE),"0")</f>
        <v>0</v>
      </c>
      <c r="AS1604" s="9" t="str">
        <f>IFERROR(VLOOKUP($AN1604,'Introduction probability'!$A$1:$L$128,8,FALSE),"0")</f>
        <v>0</v>
      </c>
      <c r="AT1604" s="9" t="str">
        <f>IFERROR(VLOOKUP($AN1604,'Introduction probability'!$A$1:$L$128,9,FALSE),"0")</f>
        <v>0</v>
      </c>
      <c r="AU1604" s="9" t="str">
        <f>IFERROR(VLOOKUP($AN1604,'Introduction probability'!$A$1:$L$128,10,FALSE),"0")</f>
        <v>0</v>
      </c>
      <c r="AV1604" s="9" t="str">
        <f>IFERROR(VLOOKUP($AN1604,'Introduction probability'!$A$1:$L$128,11,FALSE),"0")</f>
        <v>0</v>
      </c>
      <c r="AW1604" s="9" t="str">
        <f>IFERROR(VLOOKUP($AN1604,'Introduction probability'!$A$1:$L$128,12,FALSE),"0")</f>
        <v>0</v>
      </c>
      <c r="AY1604" s="2">
        <f t="shared" si="603"/>
        <v>0</v>
      </c>
      <c r="AZ1604" s="2">
        <f t="shared" si="604"/>
        <v>0</v>
      </c>
      <c r="BA1604" s="2">
        <f t="shared" ref="BA1604:BA1667" si="617">AP1604*U1604</f>
        <v>0</v>
      </c>
      <c r="BB1604" s="2">
        <f t="shared" ref="BB1604:BB1667" si="618">AQ1604*V1604</f>
        <v>0</v>
      </c>
      <c r="BC1604" s="2">
        <f t="shared" ref="BC1604:BC1667" si="619">AR1604*W1604</f>
        <v>0</v>
      </c>
      <c r="BD1604" s="2">
        <f t="shared" ref="BD1604:BD1667" si="620">AS1604*X1604</f>
        <v>0</v>
      </c>
      <c r="BE1604" s="2">
        <f t="shared" ref="BE1604:BE1667" si="621">AT1604*Y1604</f>
        <v>0</v>
      </c>
      <c r="BF1604" s="2">
        <f t="shared" ref="BF1604:BF1667" si="622">AU1604*Z1604</f>
        <v>0</v>
      </c>
      <c r="BG1604" s="2">
        <f t="shared" ref="BG1604:BG1667" si="623">AV1604*AA1604</f>
        <v>0</v>
      </c>
      <c r="BH1604" s="2">
        <f t="shared" ref="BH1604:BH1667" si="624">AW1604*AB1604</f>
        <v>0</v>
      </c>
    </row>
    <row r="1605" spans="1:60" x14ac:dyDescent="0.25">
      <c r="A1605" s="1" t="s">
        <v>383</v>
      </c>
      <c r="B1605" s="1" t="s">
        <v>384</v>
      </c>
      <c r="C1605" s="1" t="s">
        <v>341</v>
      </c>
      <c r="D1605" s="1" t="s">
        <v>517</v>
      </c>
      <c r="E1605" s="1" t="s">
        <v>211</v>
      </c>
      <c r="F1605" s="1" t="s">
        <v>212</v>
      </c>
      <c r="G1605" s="1" t="s">
        <v>144</v>
      </c>
      <c r="H1605" s="1" t="s">
        <v>17</v>
      </c>
      <c r="I1605" s="1" t="s">
        <v>530</v>
      </c>
      <c r="J1605" s="1" t="s">
        <v>145</v>
      </c>
      <c r="K1605" s="1" t="s">
        <v>16</v>
      </c>
      <c r="L1605" s="1" t="s">
        <v>146</v>
      </c>
      <c r="M1605" s="2" t="str">
        <f t="shared" si="605"/>
        <v>UK9006011</v>
      </c>
      <c r="N1605" s="2" t="str">
        <f t="shared" si="606"/>
        <v>Lindisfarne</v>
      </c>
      <c r="O1605" s="2" t="str">
        <f t="shared" si="607"/>
        <v>SPA</v>
      </c>
      <c r="P1605" s="2" t="str">
        <f t="shared" si="608"/>
        <v>H1330</v>
      </c>
      <c r="Q1605"/>
      <c r="R1605"/>
      <c r="S1605"/>
      <c r="T1605"/>
      <c r="U1605" s="9">
        <f t="shared" si="609"/>
        <v>0</v>
      </c>
      <c r="V1605" s="9">
        <f t="shared" si="610"/>
        <v>0</v>
      </c>
      <c r="W1605" s="9">
        <f t="shared" si="611"/>
        <v>0</v>
      </c>
      <c r="X1605" s="9">
        <f t="shared" si="612"/>
        <v>0</v>
      </c>
      <c r="Y1605" s="9">
        <f t="shared" si="613"/>
        <v>0</v>
      </c>
      <c r="Z1605" s="9">
        <f t="shared" si="614"/>
        <v>0</v>
      </c>
      <c r="AA1605" s="9">
        <f t="shared" si="615"/>
        <v>0</v>
      </c>
      <c r="AB1605" s="9">
        <f t="shared" si="616"/>
        <v>0</v>
      </c>
      <c r="AN1605" s="10" t="str">
        <f t="shared" si="601"/>
        <v/>
      </c>
      <c r="AO1605" s="10">
        <f t="shared" si="602"/>
        <v>0</v>
      </c>
      <c r="AP1605" s="9" t="str">
        <f>IFERROR(VLOOKUP($AN1605,'Introduction probability'!$A$1:$L$128,5,FALSE),"0")</f>
        <v>0</v>
      </c>
      <c r="AQ1605" s="9" t="str">
        <f>IFERROR(VLOOKUP($AN1605,'Introduction probability'!$A$1:$L$128,6,FALSE),"0")</f>
        <v>0</v>
      </c>
      <c r="AR1605" s="9" t="str">
        <f>IFERROR(VLOOKUP($AN1605,'Introduction probability'!$A$1:$L$128,7,FALSE),"0")</f>
        <v>0</v>
      </c>
      <c r="AS1605" s="9" t="str">
        <f>IFERROR(VLOOKUP($AN1605,'Introduction probability'!$A$1:$L$128,8,FALSE),"0")</f>
        <v>0</v>
      </c>
      <c r="AT1605" s="9" t="str">
        <f>IFERROR(VLOOKUP($AN1605,'Introduction probability'!$A$1:$L$128,9,FALSE),"0")</f>
        <v>0</v>
      </c>
      <c r="AU1605" s="9" t="str">
        <f>IFERROR(VLOOKUP($AN1605,'Introduction probability'!$A$1:$L$128,10,FALSE),"0")</f>
        <v>0</v>
      </c>
      <c r="AV1605" s="9" t="str">
        <f>IFERROR(VLOOKUP($AN1605,'Introduction probability'!$A$1:$L$128,11,FALSE),"0")</f>
        <v>0</v>
      </c>
      <c r="AW1605" s="9" t="str">
        <f>IFERROR(VLOOKUP($AN1605,'Introduction probability'!$A$1:$L$128,12,FALSE),"0")</f>
        <v>0</v>
      </c>
      <c r="AY1605" s="2">
        <f t="shared" si="603"/>
        <v>0</v>
      </c>
      <c r="AZ1605" s="2">
        <f t="shared" si="604"/>
        <v>0</v>
      </c>
      <c r="BA1605" s="2">
        <f t="shared" si="617"/>
        <v>0</v>
      </c>
      <c r="BB1605" s="2">
        <f t="shared" si="618"/>
        <v>0</v>
      </c>
      <c r="BC1605" s="2">
        <f t="shared" si="619"/>
        <v>0</v>
      </c>
      <c r="BD1605" s="2">
        <f t="shared" si="620"/>
        <v>0</v>
      </c>
      <c r="BE1605" s="2">
        <f t="shared" si="621"/>
        <v>0</v>
      </c>
      <c r="BF1605" s="2">
        <f t="shared" si="622"/>
        <v>0</v>
      </c>
      <c r="BG1605" s="2">
        <f t="shared" si="623"/>
        <v>0</v>
      </c>
      <c r="BH1605" s="2">
        <f t="shared" si="624"/>
        <v>0</v>
      </c>
    </row>
    <row r="1606" spans="1:60" x14ac:dyDescent="0.25">
      <c r="A1606" s="1" t="s">
        <v>383</v>
      </c>
      <c r="B1606" s="1" t="s">
        <v>384</v>
      </c>
      <c r="C1606" s="1" t="s">
        <v>341</v>
      </c>
      <c r="D1606" s="1" t="s">
        <v>517</v>
      </c>
      <c r="E1606" s="1" t="s">
        <v>211</v>
      </c>
      <c r="F1606" s="1" t="s">
        <v>212</v>
      </c>
      <c r="G1606" s="1" t="s">
        <v>144</v>
      </c>
      <c r="H1606" s="1" t="s">
        <v>17</v>
      </c>
      <c r="I1606" s="1" t="s">
        <v>536</v>
      </c>
      <c r="J1606" s="1" t="s">
        <v>147</v>
      </c>
      <c r="K1606" s="1" t="s">
        <v>16</v>
      </c>
      <c r="L1606" s="1" t="s">
        <v>146</v>
      </c>
      <c r="M1606" s="2" t="str">
        <f t="shared" si="605"/>
        <v>UK9006011</v>
      </c>
      <c r="N1606" s="2" t="str">
        <f t="shared" si="606"/>
        <v>Lindisfarne</v>
      </c>
      <c r="O1606" s="2" t="str">
        <f t="shared" si="607"/>
        <v>SPA</v>
      </c>
      <c r="P1606" s="2" t="str">
        <f t="shared" si="608"/>
        <v>H1150</v>
      </c>
      <c r="Q1606"/>
      <c r="R1606"/>
      <c r="S1606"/>
      <c r="T1606"/>
      <c r="U1606" s="9">
        <f t="shared" si="609"/>
        <v>0</v>
      </c>
      <c r="V1606" s="9">
        <f t="shared" si="610"/>
        <v>0</v>
      </c>
      <c r="W1606" s="9">
        <f t="shared" si="611"/>
        <v>0</v>
      </c>
      <c r="X1606" s="9">
        <f t="shared" si="612"/>
        <v>0</v>
      </c>
      <c r="Y1606" s="9">
        <f t="shared" si="613"/>
        <v>0</v>
      </c>
      <c r="Z1606" s="9">
        <f t="shared" si="614"/>
        <v>0</v>
      </c>
      <c r="AA1606" s="9">
        <f t="shared" si="615"/>
        <v>0</v>
      </c>
      <c r="AB1606" s="9">
        <f t="shared" si="616"/>
        <v>0</v>
      </c>
      <c r="AN1606" s="10" t="str">
        <f t="shared" si="601"/>
        <v/>
      </c>
      <c r="AO1606" s="10">
        <f t="shared" si="602"/>
        <v>0</v>
      </c>
      <c r="AP1606" s="9" t="str">
        <f>IFERROR(VLOOKUP($AN1606,'Introduction probability'!$A$1:$L$128,5,FALSE),"0")</f>
        <v>0</v>
      </c>
      <c r="AQ1606" s="9" t="str">
        <f>IFERROR(VLOOKUP($AN1606,'Introduction probability'!$A$1:$L$128,6,FALSE),"0")</f>
        <v>0</v>
      </c>
      <c r="AR1606" s="9" t="str">
        <f>IFERROR(VLOOKUP($AN1606,'Introduction probability'!$A$1:$L$128,7,FALSE),"0")</f>
        <v>0</v>
      </c>
      <c r="AS1606" s="9" t="str">
        <f>IFERROR(VLOOKUP($AN1606,'Introduction probability'!$A$1:$L$128,8,FALSE),"0")</f>
        <v>0</v>
      </c>
      <c r="AT1606" s="9" t="str">
        <f>IFERROR(VLOOKUP($AN1606,'Introduction probability'!$A$1:$L$128,9,FALSE),"0")</f>
        <v>0</v>
      </c>
      <c r="AU1606" s="9" t="str">
        <f>IFERROR(VLOOKUP($AN1606,'Introduction probability'!$A$1:$L$128,10,FALSE),"0")</f>
        <v>0</v>
      </c>
      <c r="AV1606" s="9" t="str">
        <f>IFERROR(VLOOKUP($AN1606,'Introduction probability'!$A$1:$L$128,11,FALSE),"0")</f>
        <v>0</v>
      </c>
      <c r="AW1606" s="9" t="str">
        <f>IFERROR(VLOOKUP($AN1606,'Introduction probability'!$A$1:$L$128,12,FALSE),"0")</f>
        <v>0</v>
      </c>
      <c r="AY1606" s="2">
        <f t="shared" si="603"/>
        <v>0</v>
      </c>
      <c r="AZ1606" s="2">
        <f t="shared" si="604"/>
        <v>0</v>
      </c>
      <c r="BA1606" s="2">
        <f t="shared" si="617"/>
        <v>0</v>
      </c>
      <c r="BB1606" s="2">
        <f t="shared" si="618"/>
        <v>0</v>
      </c>
      <c r="BC1606" s="2">
        <f t="shared" si="619"/>
        <v>0</v>
      </c>
      <c r="BD1606" s="2">
        <f t="shared" si="620"/>
        <v>0</v>
      </c>
      <c r="BE1606" s="2">
        <f t="shared" si="621"/>
        <v>0</v>
      </c>
      <c r="BF1606" s="2">
        <f t="shared" si="622"/>
        <v>0</v>
      </c>
      <c r="BG1606" s="2">
        <f t="shared" si="623"/>
        <v>0</v>
      </c>
      <c r="BH1606" s="2">
        <f t="shared" si="624"/>
        <v>0</v>
      </c>
    </row>
    <row r="1607" spans="1:60" x14ac:dyDescent="0.25">
      <c r="A1607" s="1" t="s">
        <v>383</v>
      </c>
      <c r="B1607" s="1" t="s">
        <v>384</v>
      </c>
      <c r="C1607" s="1" t="s">
        <v>341</v>
      </c>
      <c r="D1607" s="1" t="s">
        <v>517</v>
      </c>
      <c r="E1607" s="1" t="s">
        <v>211</v>
      </c>
      <c r="F1607" s="1" t="s">
        <v>212</v>
      </c>
      <c r="G1607" s="1" t="s">
        <v>144</v>
      </c>
      <c r="H1607" s="1" t="s">
        <v>17</v>
      </c>
      <c r="I1607" s="1" t="s">
        <v>596</v>
      </c>
      <c r="J1607" s="1" t="s">
        <v>187</v>
      </c>
      <c r="K1607" s="1" t="s">
        <v>16</v>
      </c>
      <c r="L1607" s="1" t="s">
        <v>146</v>
      </c>
      <c r="M1607" s="2" t="str">
        <f t="shared" si="605"/>
        <v>UK9006011</v>
      </c>
      <c r="N1607" s="2" t="str">
        <f t="shared" si="606"/>
        <v>Lindisfarne</v>
      </c>
      <c r="O1607" s="2" t="str">
        <f t="shared" si="607"/>
        <v>SPA</v>
      </c>
      <c r="P1607" s="2" t="str">
        <f t="shared" si="608"/>
        <v>SH_2</v>
      </c>
      <c r="Q1607"/>
      <c r="R1607"/>
      <c r="S1607"/>
      <c r="T1607"/>
      <c r="U1607" s="9">
        <f t="shared" si="609"/>
        <v>0</v>
      </c>
      <c r="V1607" s="9">
        <f t="shared" si="610"/>
        <v>0</v>
      </c>
      <c r="W1607" s="9">
        <f t="shared" si="611"/>
        <v>0</v>
      </c>
      <c r="X1607" s="9">
        <f t="shared" si="612"/>
        <v>0</v>
      </c>
      <c r="Y1607" s="9">
        <f t="shared" si="613"/>
        <v>0</v>
      </c>
      <c r="Z1607" s="9">
        <f t="shared" si="614"/>
        <v>0</v>
      </c>
      <c r="AA1607" s="9">
        <f t="shared" si="615"/>
        <v>0</v>
      </c>
      <c r="AB1607" s="9">
        <f t="shared" si="616"/>
        <v>0</v>
      </c>
      <c r="AN1607" s="10" t="str">
        <f t="shared" si="601"/>
        <v/>
      </c>
      <c r="AO1607" s="10">
        <f t="shared" si="602"/>
        <v>0</v>
      </c>
      <c r="AP1607" s="9" t="str">
        <f>IFERROR(VLOOKUP($AN1607,'Introduction probability'!$A$1:$L$128,5,FALSE),"0")</f>
        <v>0</v>
      </c>
      <c r="AQ1607" s="9" t="str">
        <f>IFERROR(VLOOKUP($AN1607,'Introduction probability'!$A$1:$L$128,6,FALSE),"0")</f>
        <v>0</v>
      </c>
      <c r="AR1607" s="9" t="str">
        <f>IFERROR(VLOOKUP($AN1607,'Introduction probability'!$A$1:$L$128,7,FALSE),"0")</f>
        <v>0</v>
      </c>
      <c r="AS1607" s="9" t="str">
        <f>IFERROR(VLOOKUP($AN1607,'Introduction probability'!$A$1:$L$128,8,FALSE),"0")</f>
        <v>0</v>
      </c>
      <c r="AT1607" s="9" t="str">
        <f>IFERROR(VLOOKUP($AN1607,'Introduction probability'!$A$1:$L$128,9,FALSE),"0")</f>
        <v>0</v>
      </c>
      <c r="AU1607" s="9" t="str">
        <f>IFERROR(VLOOKUP($AN1607,'Introduction probability'!$A$1:$L$128,10,FALSE),"0")</f>
        <v>0</v>
      </c>
      <c r="AV1607" s="9" t="str">
        <f>IFERROR(VLOOKUP($AN1607,'Introduction probability'!$A$1:$L$128,11,FALSE),"0")</f>
        <v>0</v>
      </c>
      <c r="AW1607" s="9" t="str">
        <f>IFERROR(VLOOKUP($AN1607,'Introduction probability'!$A$1:$L$128,12,FALSE),"0")</f>
        <v>0</v>
      </c>
      <c r="AY1607" s="2">
        <f t="shared" si="603"/>
        <v>0</v>
      </c>
      <c r="AZ1607" s="2">
        <f t="shared" si="604"/>
        <v>0</v>
      </c>
      <c r="BA1607" s="2">
        <f t="shared" si="617"/>
        <v>0</v>
      </c>
      <c r="BB1607" s="2">
        <f t="shared" si="618"/>
        <v>0</v>
      </c>
      <c r="BC1607" s="2">
        <f t="shared" si="619"/>
        <v>0</v>
      </c>
      <c r="BD1607" s="2">
        <f t="shared" si="620"/>
        <v>0</v>
      </c>
      <c r="BE1607" s="2">
        <f t="shared" si="621"/>
        <v>0</v>
      </c>
      <c r="BF1607" s="2">
        <f t="shared" si="622"/>
        <v>0</v>
      </c>
      <c r="BG1607" s="2">
        <f t="shared" si="623"/>
        <v>0</v>
      </c>
      <c r="BH1607" s="2">
        <f t="shared" si="624"/>
        <v>0</v>
      </c>
    </row>
    <row r="1608" spans="1:60" x14ac:dyDescent="0.25">
      <c r="A1608" s="1" t="s">
        <v>383</v>
      </c>
      <c r="B1608" s="1" t="s">
        <v>384</v>
      </c>
      <c r="C1608" s="1" t="s">
        <v>341</v>
      </c>
      <c r="D1608" s="1" t="s">
        <v>517</v>
      </c>
      <c r="E1608" s="1" t="s">
        <v>211</v>
      </c>
      <c r="F1608" s="1" t="s">
        <v>212</v>
      </c>
      <c r="G1608" s="1" t="s">
        <v>144</v>
      </c>
      <c r="H1608" s="1" t="s">
        <v>17</v>
      </c>
      <c r="I1608" s="1" t="s">
        <v>459</v>
      </c>
      <c r="J1608" s="1" t="s">
        <v>46</v>
      </c>
      <c r="K1608" s="1" t="s">
        <v>16</v>
      </c>
      <c r="L1608" s="1" t="s">
        <v>19</v>
      </c>
      <c r="M1608" s="2" t="str">
        <f t="shared" si="605"/>
        <v>UK9006011</v>
      </c>
      <c r="N1608" s="2" t="str">
        <f t="shared" si="606"/>
        <v>Lindisfarne</v>
      </c>
      <c r="O1608" s="2" t="str">
        <f t="shared" si="607"/>
        <v>SPA</v>
      </c>
      <c r="P1608" s="2" t="str">
        <f t="shared" si="608"/>
        <v>A2.4</v>
      </c>
      <c r="Q1608"/>
      <c r="R1608"/>
      <c r="S1608"/>
      <c r="T1608"/>
      <c r="U1608" s="9">
        <f t="shared" si="609"/>
        <v>0</v>
      </c>
      <c r="V1608" s="9">
        <f t="shared" si="610"/>
        <v>0</v>
      </c>
      <c r="W1608" s="9">
        <f t="shared" si="611"/>
        <v>0</v>
      </c>
      <c r="X1608" s="9">
        <f t="shared" si="612"/>
        <v>0</v>
      </c>
      <c r="Y1608" s="9">
        <f t="shared" si="613"/>
        <v>0</v>
      </c>
      <c r="Z1608" s="9">
        <f t="shared" si="614"/>
        <v>0</v>
      </c>
      <c r="AA1608" s="9">
        <f t="shared" si="615"/>
        <v>0</v>
      </c>
      <c r="AB1608" s="9">
        <f t="shared" si="616"/>
        <v>0</v>
      </c>
      <c r="AN1608" s="10" t="str">
        <f t="shared" si="601"/>
        <v/>
      </c>
      <c r="AO1608" s="10">
        <f t="shared" si="602"/>
        <v>0</v>
      </c>
      <c r="AP1608" s="9" t="str">
        <f>IFERROR(VLOOKUP($AN1608,'Introduction probability'!$A$1:$L$128,5,FALSE),"0")</f>
        <v>0</v>
      </c>
      <c r="AQ1608" s="9" t="str">
        <f>IFERROR(VLOOKUP($AN1608,'Introduction probability'!$A$1:$L$128,6,FALSE),"0")</f>
        <v>0</v>
      </c>
      <c r="AR1608" s="9" t="str">
        <f>IFERROR(VLOOKUP($AN1608,'Introduction probability'!$A$1:$L$128,7,FALSE),"0")</f>
        <v>0</v>
      </c>
      <c r="AS1608" s="9" t="str">
        <f>IFERROR(VLOOKUP($AN1608,'Introduction probability'!$A$1:$L$128,8,FALSE),"0")</f>
        <v>0</v>
      </c>
      <c r="AT1608" s="9" t="str">
        <f>IFERROR(VLOOKUP($AN1608,'Introduction probability'!$A$1:$L$128,9,FALSE),"0")</f>
        <v>0</v>
      </c>
      <c r="AU1608" s="9" t="str">
        <f>IFERROR(VLOOKUP($AN1608,'Introduction probability'!$A$1:$L$128,10,FALSE),"0")</f>
        <v>0</v>
      </c>
      <c r="AV1608" s="9" t="str">
        <f>IFERROR(VLOOKUP($AN1608,'Introduction probability'!$A$1:$L$128,11,FALSE),"0")</f>
        <v>0</v>
      </c>
      <c r="AW1608" s="9" t="str">
        <f>IFERROR(VLOOKUP($AN1608,'Introduction probability'!$A$1:$L$128,12,FALSE),"0")</f>
        <v>0</v>
      </c>
      <c r="AY1608" s="2">
        <f t="shared" si="603"/>
        <v>0</v>
      </c>
      <c r="AZ1608" s="2">
        <f t="shared" si="604"/>
        <v>0</v>
      </c>
      <c r="BA1608" s="2">
        <f t="shared" si="617"/>
        <v>0</v>
      </c>
      <c r="BB1608" s="2">
        <f t="shared" si="618"/>
        <v>0</v>
      </c>
      <c r="BC1608" s="2">
        <f t="shared" si="619"/>
        <v>0</v>
      </c>
      <c r="BD1608" s="2">
        <f t="shared" si="620"/>
        <v>0</v>
      </c>
      <c r="BE1608" s="2">
        <f t="shared" si="621"/>
        <v>0</v>
      </c>
      <c r="BF1608" s="2">
        <f t="shared" si="622"/>
        <v>0</v>
      </c>
      <c r="BG1608" s="2">
        <f t="shared" si="623"/>
        <v>0</v>
      </c>
      <c r="BH1608" s="2">
        <f t="shared" si="624"/>
        <v>0</v>
      </c>
    </row>
    <row r="1609" spans="1:60" x14ac:dyDescent="0.25">
      <c r="A1609" s="1" t="s">
        <v>383</v>
      </c>
      <c r="B1609" s="1" t="s">
        <v>384</v>
      </c>
      <c r="C1609" s="1" t="s">
        <v>341</v>
      </c>
      <c r="D1609" s="1" t="s">
        <v>517</v>
      </c>
      <c r="E1609" s="1" t="s">
        <v>211</v>
      </c>
      <c r="F1609" s="1" t="s">
        <v>212</v>
      </c>
      <c r="G1609" s="1" t="s">
        <v>144</v>
      </c>
      <c r="H1609" s="1" t="s">
        <v>17</v>
      </c>
      <c r="I1609" s="1" t="s">
        <v>444</v>
      </c>
      <c r="J1609" s="1" t="s">
        <v>27</v>
      </c>
      <c r="K1609" s="1" t="s">
        <v>16</v>
      </c>
      <c r="L1609" s="1" t="s">
        <v>19</v>
      </c>
      <c r="M1609" s="2" t="str">
        <f t="shared" si="605"/>
        <v>UK9006011</v>
      </c>
      <c r="N1609" s="2" t="str">
        <f t="shared" si="606"/>
        <v>Lindisfarne</v>
      </c>
      <c r="O1609" s="2" t="str">
        <f t="shared" si="607"/>
        <v>SPA</v>
      </c>
      <c r="P1609" s="2" t="str">
        <f t="shared" si="608"/>
        <v>A2.3</v>
      </c>
      <c r="Q1609"/>
      <c r="R1609"/>
      <c r="S1609"/>
      <c r="T1609"/>
      <c r="U1609" s="9">
        <f t="shared" si="609"/>
        <v>0</v>
      </c>
      <c r="V1609" s="9">
        <f t="shared" si="610"/>
        <v>0</v>
      </c>
      <c r="W1609" s="9">
        <f t="shared" si="611"/>
        <v>0</v>
      </c>
      <c r="X1609" s="9">
        <f t="shared" si="612"/>
        <v>0</v>
      </c>
      <c r="Y1609" s="9">
        <f t="shared" si="613"/>
        <v>0</v>
      </c>
      <c r="Z1609" s="9">
        <f t="shared" si="614"/>
        <v>0</v>
      </c>
      <c r="AA1609" s="9">
        <f t="shared" si="615"/>
        <v>0</v>
      </c>
      <c r="AB1609" s="9">
        <f t="shared" si="616"/>
        <v>0</v>
      </c>
      <c r="AN1609" s="10" t="str">
        <f t="shared" si="601"/>
        <v/>
      </c>
      <c r="AO1609" s="10">
        <f t="shared" si="602"/>
        <v>0</v>
      </c>
      <c r="AP1609" s="9" t="str">
        <f>IFERROR(VLOOKUP($AN1609,'Introduction probability'!$A$1:$L$128,5,FALSE),"0")</f>
        <v>0</v>
      </c>
      <c r="AQ1609" s="9" t="str">
        <f>IFERROR(VLOOKUP($AN1609,'Introduction probability'!$A$1:$L$128,6,FALSE),"0")</f>
        <v>0</v>
      </c>
      <c r="AR1609" s="9" t="str">
        <f>IFERROR(VLOOKUP($AN1609,'Introduction probability'!$A$1:$L$128,7,FALSE),"0")</f>
        <v>0</v>
      </c>
      <c r="AS1609" s="9" t="str">
        <f>IFERROR(VLOOKUP($AN1609,'Introduction probability'!$A$1:$L$128,8,FALSE),"0")</f>
        <v>0</v>
      </c>
      <c r="AT1609" s="9" t="str">
        <f>IFERROR(VLOOKUP($AN1609,'Introduction probability'!$A$1:$L$128,9,FALSE),"0")</f>
        <v>0</v>
      </c>
      <c r="AU1609" s="9" t="str">
        <f>IFERROR(VLOOKUP($AN1609,'Introduction probability'!$A$1:$L$128,10,FALSE),"0")</f>
        <v>0</v>
      </c>
      <c r="AV1609" s="9" t="str">
        <f>IFERROR(VLOOKUP($AN1609,'Introduction probability'!$A$1:$L$128,11,FALSE),"0")</f>
        <v>0</v>
      </c>
      <c r="AW1609" s="9" t="str">
        <f>IFERROR(VLOOKUP($AN1609,'Introduction probability'!$A$1:$L$128,12,FALSE),"0")</f>
        <v>0</v>
      </c>
      <c r="AY1609" s="2">
        <f t="shared" si="603"/>
        <v>0</v>
      </c>
      <c r="AZ1609" s="2">
        <f t="shared" si="604"/>
        <v>0</v>
      </c>
      <c r="BA1609" s="2">
        <f t="shared" si="617"/>
        <v>0</v>
      </c>
      <c r="BB1609" s="2">
        <f t="shared" si="618"/>
        <v>0</v>
      </c>
      <c r="BC1609" s="2">
        <f t="shared" si="619"/>
        <v>0</v>
      </c>
      <c r="BD1609" s="2">
        <f t="shared" si="620"/>
        <v>0</v>
      </c>
      <c r="BE1609" s="2">
        <f t="shared" si="621"/>
        <v>0</v>
      </c>
      <c r="BF1609" s="2">
        <f t="shared" si="622"/>
        <v>0</v>
      </c>
      <c r="BG1609" s="2">
        <f t="shared" si="623"/>
        <v>0</v>
      </c>
      <c r="BH1609" s="2">
        <f t="shared" si="624"/>
        <v>0</v>
      </c>
    </row>
    <row r="1610" spans="1:60" x14ac:dyDescent="0.25">
      <c r="A1610" s="1" t="s">
        <v>383</v>
      </c>
      <c r="B1610" s="1" t="s">
        <v>384</v>
      </c>
      <c r="C1610" s="1" t="s">
        <v>341</v>
      </c>
      <c r="D1610" s="1" t="s">
        <v>517</v>
      </c>
      <c r="E1610" s="1" t="s">
        <v>211</v>
      </c>
      <c r="F1610" s="1" t="s">
        <v>212</v>
      </c>
      <c r="G1610" s="1" t="s">
        <v>144</v>
      </c>
      <c r="H1610" s="1" t="s">
        <v>17</v>
      </c>
      <c r="I1610" s="1" t="s">
        <v>465</v>
      </c>
      <c r="J1610" s="1" t="s">
        <v>56</v>
      </c>
      <c r="K1610" s="1" t="s">
        <v>16</v>
      </c>
      <c r="L1610" s="1" t="s">
        <v>19</v>
      </c>
      <c r="M1610" s="2" t="str">
        <f t="shared" si="605"/>
        <v>UK9006011</v>
      </c>
      <c r="N1610" s="2" t="str">
        <f t="shared" si="606"/>
        <v>Lindisfarne</v>
      </c>
      <c r="O1610" s="2" t="str">
        <f t="shared" si="607"/>
        <v>SPA</v>
      </c>
      <c r="P1610" s="2" t="str">
        <f t="shared" si="608"/>
        <v>A2.2</v>
      </c>
      <c r="Q1610"/>
      <c r="R1610"/>
      <c r="S1610"/>
      <c r="T1610"/>
      <c r="U1610" s="9">
        <f t="shared" si="609"/>
        <v>0</v>
      </c>
      <c r="V1610" s="9">
        <f t="shared" si="610"/>
        <v>0</v>
      </c>
      <c r="W1610" s="9">
        <f t="shared" si="611"/>
        <v>0</v>
      </c>
      <c r="X1610" s="9">
        <f t="shared" si="612"/>
        <v>0</v>
      </c>
      <c r="Y1610" s="9">
        <f t="shared" si="613"/>
        <v>0</v>
      </c>
      <c r="Z1610" s="9">
        <f t="shared" si="614"/>
        <v>0</v>
      </c>
      <c r="AA1610" s="9">
        <f t="shared" si="615"/>
        <v>0</v>
      </c>
      <c r="AB1610" s="9">
        <f t="shared" si="616"/>
        <v>0</v>
      </c>
      <c r="AN1610" s="10" t="str">
        <f t="shared" si="601"/>
        <v/>
      </c>
      <c r="AO1610" s="10">
        <f t="shared" si="602"/>
        <v>0</v>
      </c>
      <c r="AP1610" s="9" t="str">
        <f>IFERROR(VLOOKUP($AN1610,'Introduction probability'!$A$1:$L$128,5,FALSE),"0")</f>
        <v>0</v>
      </c>
      <c r="AQ1610" s="9" t="str">
        <f>IFERROR(VLOOKUP($AN1610,'Introduction probability'!$A$1:$L$128,6,FALSE),"0")</f>
        <v>0</v>
      </c>
      <c r="AR1610" s="9" t="str">
        <f>IFERROR(VLOOKUP($AN1610,'Introduction probability'!$A$1:$L$128,7,FALSE),"0")</f>
        <v>0</v>
      </c>
      <c r="AS1610" s="9" t="str">
        <f>IFERROR(VLOOKUP($AN1610,'Introduction probability'!$A$1:$L$128,8,FALSE),"0")</f>
        <v>0</v>
      </c>
      <c r="AT1610" s="9" t="str">
        <f>IFERROR(VLOOKUP($AN1610,'Introduction probability'!$A$1:$L$128,9,FALSE),"0")</f>
        <v>0</v>
      </c>
      <c r="AU1610" s="9" t="str">
        <f>IFERROR(VLOOKUP($AN1610,'Introduction probability'!$A$1:$L$128,10,FALSE),"0")</f>
        <v>0</v>
      </c>
      <c r="AV1610" s="9" t="str">
        <f>IFERROR(VLOOKUP($AN1610,'Introduction probability'!$A$1:$L$128,11,FALSE),"0")</f>
        <v>0</v>
      </c>
      <c r="AW1610" s="9" t="str">
        <f>IFERROR(VLOOKUP($AN1610,'Introduction probability'!$A$1:$L$128,12,FALSE),"0")</f>
        <v>0</v>
      </c>
      <c r="AY1610" s="2">
        <f t="shared" si="603"/>
        <v>0</v>
      </c>
      <c r="AZ1610" s="2">
        <f t="shared" si="604"/>
        <v>0</v>
      </c>
      <c r="BA1610" s="2">
        <f t="shared" si="617"/>
        <v>0</v>
      </c>
      <c r="BB1610" s="2">
        <f t="shared" si="618"/>
        <v>0</v>
      </c>
      <c r="BC1610" s="2">
        <f t="shared" si="619"/>
        <v>0</v>
      </c>
      <c r="BD1610" s="2">
        <f t="shared" si="620"/>
        <v>0</v>
      </c>
      <c r="BE1610" s="2">
        <f t="shared" si="621"/>
        <v>0</v>
      </c>
      <c r="BF1610" s="2">
        <f t="shared" si="622"/>
        <v>0</v>
      </c>
      <c r="BG1610" s="2">
        <f t="shared" si="623"/>
        <v>0</v>
      </c>
      <c r="BH1610" s="2">
        <f t="shared" si="624"/>
        <v>0</v>
      </c>
    </row>
    <row r="1611" spans="1:60" x14ac:dyDescent="0.25">
      <c r="A1611" s="1" t="s">
        <v>383</v>
      </c>
      <c r="B1611" s="1" t="s">
        <v>384</v>
      </c>
      <c r="C1611" s="1" t="s">
        <v>341</v>
      </c>
      <c r="D1611" s="1" t="s">
        <v>517</v>
      </c>
      <c r="E1611" s="1" t="s">
        <v>211</v>
      </c>
      <c r="F1611" s="1" t="s">
        <v>212</v>
      </c>
      <c r="G1611" s="1" t="s">
        <v>144</v>
      </c>
      <c r="H1611" s="1" t="s">
        <v>17</v>
      </c>
      <c r="I1611" s="1" t="s">
        <v>597</v>
      </c>
      <c r="J1611" s="1" t="s">
        <v>188</v>
      </c>
      <c r="K1611" s="1" t="s">
        <v>16</v>
      </c>
      <c r="L1611" s="1" t="s">
        <v>19</v>
      </c>
      <c r="M1611" s="2" t="str">
        <f t="shared" si="605"/>
        <v>UK9006011</v>
      </c>
      <c r="N1611" s="2" t="str">
        <f t="shared" si="606"/>
        <v>Lindisfarne</v>
      </c>
      <c r="O1611" s="2" t="str">
        <f t="shared" si="607"/>
        <v>SPA</v>
      </c>
      <c r="P1611" s="2" t="str">
        <f t="shared" si="608"/>
        <v>A2.61</v>
      </c>
      <c r="Q1611"/>
      <c r="R1611"/>
      <c r="S1611"/>
      <c r="T1611"/>
      <c r="U1611" s="9">
        <f t="shared" si="609"/>
        <v>0</v>
      </c>
      <c r="V1611" s="9">
        <f t="shared" si="610"/>
        <v>0</v>
      </c>
      <c r="W1611" s="9">
        <f t="shared" si="611"/>
        <v>0</v>
      </c>
      <c r="X1611" s="9">
        <f t="shared" si="612"/>
        <v>0</v>
      </c>
      <c r="Y1611" s="9">
        <f t="shared" si="613"/>
        <v>0</v>
      </c>
      <c r="Z1611" s="9">
        <f t="shared" si="614"/>
        <v>0</v>
      </c>
      <c r="AA1611" s="9">
        <f t="shared" si="615"/>
        <v>0</v>
      </c>
      <c r="AB1611" s="9">
        <f t="shared" si="616"/>
        <v>0</v>
      </c>
      <c r="AN1611" s="10" t="str">
        <f t="shared" si="601"/>
        <v/>
      </c>
      <c r="AO1611" s="10">
        <f t="shared" si="602"/>
        <v>0</v>
      </c>
      <c r="AP1611" s="9" t="str">
        <f>IFERROR(VLOOKUP($AN1611,'Introduction probability'!$A$1:$L$128,5,FALSE),"0")</f>
        <v>0</v>
      </c>
      <c r="AQ1611" s="9" t="str">
        <f>IFERROR(VLOOKUP($AN1611,'Introduction probability'!$A$1:$L$128,6,FALSE),"0")</f>
        <v>0</v>
      </c>
      <c r="AR1611" s="9" t="str">
        <f>IFERROR(VLOOKUP($AN1611,'Introduction probability'!$A$1:$L$128,7,FALSE),"0")</f>
        <v>0</v>
      </c>
      <c r="AS1611" s="9" t="str">
        <f>IFERROR(VLOOKUP($AN1611,'Introduction probability'!$A$1:$L$128,8,FALSE),"0")</f>
        <v>0</v>
      </c>
      <c r="AT1611" s="9" t="str">
        <f>IFERROR(VLOOKUP($AN1611,'Introduction probability'!$A$1:$L$128,9,FALSE),"0")</f>
        <v>0</v>
      </c>
      <c r="AU1611" s="9" t="str">
        <f>IFERROR(VLOOKUP($AN1611,'Introduction probability'!$A$1:$L$128,10,FALSE),"0")</f>
        <v>0</v>
      </c>
      <c r="AV1611" s="9" t="str">
        <f>IFERROR(VLOOKUP($AN1611,'Introduction probability'!$A$1:$L$128,11,FALSE),"0")</f>
        <v>0</v>
      </c>
      <c r="AW1611" s="9" t="str">
        <f>IFERROR(VLOOKUP($AN1611,'Introduction probability'!$A$1:$L$128,12,FALSE),"0")</f>
        <v>0</v>
      </c>
      <c r="AY1611" s="2">
        <f t="shared" si="603"/>
        <v>0</v>
      </c>
      <c r="AZ1611" s="2">
        <f t="shared" si="604"/>
        <v>0</v>
      </c>
      <c r="BA1611" s="2">
        <f t="shared" si="617"/>
        <v>0</v>
      </c>
      <c r="BB1611" s="2">
        <f t="shared" si="618"/>
        <v>0</v>
      </c>
      <c r="BC1611" s="2">
        <f t="shared" si="619"/>
        <v>0</v>
      </c>
      <c r="BD1611" s="2">
        <f t="shared" si="620"/>
        <v>0</v>
      </c>
      <c r="BE1611" s="2">
        <f t="shared" si="621"/>
        <v>0</v>
      </c>
      <c r="BF1611" s="2">
        <f t="shared" si="622"/>
        <v>0</v>
      </c>
      <c r="BG1611" s="2">
        <f t="shared" si="623"/>
        <v>0</v>
      </c>
      <c r="BH1611" s="2">
        <f t="shared" si="624"/>
        <v>0</v>
      </c>
    </row>
    <row r="1612" spans="1:60" x14ac:dyDescent="0.25">
      <c r="A1612" s="1" t="s">
        <v>383</v>
      </c>
      <c r="B1612" s="1" t="s">
        <v>384</v>
      </c>
      <c r="C1612" s="1" t="s">
        <v>341</v>
      </c>
      <c r="D1612" s="1" t="s">
        <v>517</v>
      </c>
      <c r="E1612" s="1" t="s">
        <v>211</v>
      </c>
      <c r="F1612" s="1" t="s">
        <v>212</v>
      </c>
      <c r="G1612" s="1" t="s">
        <v>144</v>
      </c>
      <c r="H1612" s="1" t="s">
        <v>17</v>
      </c>
      <c r="I1612" s="1" t="s">
        <v>537</v>
      </c>
      <c r="J1612" s="1" t="s">
        <v>258</v>
      </c>
      <c r="K1612" s="1" t="s">
        <v>16</v>
      </c>
      <c r="L1612" s="1" t="s">
        <v>146</v>
      </c>
      <c r="M1612" s="2" t="str">
        <f t="shared" si="605"/>
        <v>UK9006011</v>
      </c>
      <c r="N1612" s="2" t="str">
        <f t="shared" si="606"/>
        <v>Lindisfarne</v>
      </c>
      <c r="O1612" s="2" t="str">
        <f t="shared" si="607"/>
        <v>SPA</v>
      </c>
      <c r="P1612" s="2" t="str">
        <f t="shared" si="608"/>
        <v>H1420</v>
      </c>
      <c r="Q1612"/>
      <c r="R1612"/>
      <c r="S1612"/>
      <c r="T1612"/>
      <c r="U1612" s="9">
        <f t="shared" si="609"/>
        <v>0</v>
      </c>
      <c r="V1612" s="9">
        <f t="shared" si="610"/>
        <v>0</v>
      </c>
      <c r="W1612" s="9">
        <f t="shared" si="611"/>
        <v>0</v>
      </c>
      <c r="X1612" s="9">
        <f t="shared" si="612"/>
        <v>0</v>
      </c>
      <c r="Y1612" s="9">
        <f t="shared" si="613"/>
        <v>0</v>
      </c>
      <c r="Z1612" s="9">
        <f t="shared" si="614"/>
        <v>0</v>
      </c>
      <c r="AA1612" s="9">
        <f t="shared" si="615"/>
        <v>0</v>
      </c>
      <c r="AB1612" s="9">
        <f t="shared" si="616"/>
        <v>0</v>
      </c>
      <c r="AN1612" s="10" t="str">
        <f t="shared" si="601"/>
        <v/>
      </c>
      <c r="AO1612" s="10">
        <f t="shared" si="602"/>
        <v>0</v>
      </c>
      <c r="AP1612" s="9" t="str">
        <f>IFERROR(VLOOKUP($AN1612,'Introduction probability'!$A$1:$L$128,5,FALSE),"0")</f>
        <v>0</v>
      </c>
      <c r="AQ1612" s="9" t="str">
        <f>IFERROR(VLOOKUP($AN1612,'Introduction probability'!$A$1:$L$128,6,FALSE),"0")</f>
        <v>0</v>
      </c>
      <c r="AR1612" s="9" t="str">
        <f>IFERROR(VLOOKUP($AN1612,'Introduction probability'!$A$1:$L$128,7,FALSE),"0")</f>
        <v>0</v>
      </c>
      <c r="AS1612" s="9" t="str">
        <f>IFERROR(VLOOKUP($AN1612,'Introduction probability'!$A$1:$L$128,8,FALSE),"0")</f>
        <v>0</v>
      </c>
      <c r="AT1612" s="9" t="str">
        <f>IFERROR(VLOOKUP($AN1612,'Introduction probability'!$A$1:$L$128,9,FALSE),"0")</f>
        <v>0</v>
      </c>
      <c r="AU1612" s="9" t="str">
        <f>IFERROR(VLOOKUP($AN1612,'Introduction probability'!$A$1:$L$128,10,FALSE),"0")</f>
        <v>0</v>
      </c>
      <c r="AV1612" s="9" t="str">
        <f>IFERROR(VLOOKUP($AN1612,'Introduction probability'!$A$1:$L$128,11,FALSE),"0")</f>
        <v>0</v>
      </c>
      <c r="AW1612" s="9" t="str">
        <f>IFERROR(VLOOKUP($AN1612,'Introduction probability'!$A$1:$L$128,12,FALSE),"0")</f>
        <v>0</v>
      </c>
      <c r="AY1612" s="2">
        <f t="shared" si="603"/>
        <v>0</v>
      </c>
      <c r="AZ1612" s="2">
        <f t="shared" si="604"/>
        <v>0</v>
      </c>
      <c r="BA1612" s="2">
        <f t="shared" si="617"/>
        <v>0</v>
      </c>
      <c r="BB1612" s="2">
        <f t="shared" si="618"/>
        <v>0</v>
      </c>
      <c r="BC1612" s="2">
        <f t="shared" si="619"/>
        <v>0</v>
      </c>
      <c r="BD1612" s="2">
        <f t="shared" si="620"/>
        <v>0</v>
      </c>
      <c r="BE1612" s="2">
        <f t="shared" si="621"/>
        <v>0</v>
      </c>
      <c r="BF1612" s="2">
        <f t="shared" si="622"/>
        <v>0</v>
      </c>
      <c r="BG1612" s="2">
        <f t="shared" si="623"/>
        <v>0</v>
      </c>
      <c r="BH1612" s="2">
        <f t="shared" si="624"/>
        <v>0</v>
      </c>
    </row>
    <row r="1613" spans="1:60" x14ac:dyDescent="0.25">
      <c r="A1613" s="1" t="s">
        <v>383</v>
      </c>
      <c r="B1613" s="1" t="s">
        <v>384</v>
      </c>
      <c r="C1613" s="1" t="s">
        <v>341</v>
      </c>
      <c r="D1613" s="1" t="s">
        <v>517</v>
      </c>
      <c r="E1613" s="1" t="s">
        <v>211</v>
      </c>
      <c r="F1613" s="1" t="s">
        <v>212</v>
      </c>
      <c r="G1613" s="1" t="s">
        <v>144</v>
      </c>
      <c r="H1613" s="1" t="s">
        <v>17</v>
      </c>
      <c r="I1613" s="1" t="s">
        <v>543</v>
      </c>
      <c r="J1613" s="1" t="s">
        <v>148</v>
      </c>
      <c r="K1613" s="1" t="s">
        <v>16</v>
      </c>
      <c r="L1613" s="1" t="s">
        <v>146</v>
      </c>
      <c r="M1613" s="2" t="str">
        <f t="shared" si="605"/>
        <v>UK9006011</v>
      </c>
      <c r="N1613" s="2" t="str">
        <f t="shared" si="606"/>
        <v>Lindisfarne</v>
      </c>
      <c r="O1613" s="2" t="str">
        <f t="shared" si="607"/>
        <v>SPA</v>
      </c>
      <c r="P1613" s="2" t="str">
        <f t="shared" si="608"/>
        <v>H1310</v>
      </c>
      <c r="Q1613"/>
      <c r="R1613"/>
      <c r="S1613"/>
      <c r="T1613"/>
      <c r="U1613" s="9">
        <f t="shared" si="609"/>
        <v>0</v>
      </c>
      <c r="V1613" s="9">
        <f t="shared" si="610"/>
        <v>0</v>
      </c>
      <c r="W1613" s="9">
        <f t="shared" si="611"/>
        <v>0</v>
      </c>
      <c r="X1613" s="9">
        <f t="shared" si="612"/>
        <v>0</v>
      </c>
      <c r="Y1613" s="9">
        <f t="shared" si="613"/>
        <v>0</v>
      </c>
      <c r="Z1613" s="9">
        <f t="shared" si="614"/>
        <v>0</v>
      </c>
      <c r="AA1613" s="9">
        <f t="shared" si="615"/>
        <v>0</v>
      </c>
      <c r="AB1613" s="9">
        <f t="shared" si="616"/>
        <v>0</v>
      </c>
      <c r="AN1613" s="10" t="str">
        <f t="shared" si="601"/>
        <v/>
      </c>
      <c r="AO1613" s="10">
        <f t="shared" si="602"/>
        <v>0</v>
      </c>
      <c r="AP1613" s="9" t="str">
        <f>IFERROR(VLOOKUP($AN1613,'Introduction probability'!$A$1:$L$128,5,FALSE),"0")</f>
        <v>0</v>
      </c>
      <c r="AQ1613" s="9" t="str">
        <f>IFERROR(VLOOKUP($AN1613,'Introduction probability'!$A$1:$L$128,6,FALSE),"0")</f>
        <v>0</v>
      </c>
      <c r="AR1613" s="9" t="str">
        <f>IFERROR(VLOOKUP($AN1613,'Introduction probability'!$A$1:$L$128,7,FALSE),"0")</f>
        <v>0</v>
      </c>
      <c r="AS1613" s="9" t="str">
        <f>IFERROR(VLOOKUP($AN1613,'Introduction probability'!$A$1:$L$128,8,FALSE),"0")</f>
        <v>0</v>
      </c>
      <c r="AT1613" s="9" t="str">
        <f>IFERROR(VLOOKUP($AN1613,'Introduction probability'!$A$1:$L$128,9,FALSE),"0")</f>
        <v>0</v>
      </c>
      <c r="AU1613" s="9" t="str">
        <f>IFERROR(VLOOKUP($AN1613,'Introduction probability'!$A$1:$L$128,10,FALSE),"0")</f>
        <v>0</v>
      </c>
      <c r="AV1613" s="9" t="str">
        <f>IFERROR(VLOOKUP($AN1613,'Introduction probability'!$A$1:$L$128,11,FALSE),"0")</f>
        <v>0</v>
      </c>
      <c r="AW1613" s="9" t="str">
        <f>IFERROR(VLOOKUP($AN1613,'Introduction probability'!$A$1:$L$128,12,FALSE),"0")</f>
        <v>0</v>
      </c>
      <c r="AY1613" s="2">
        <f t="shared" si="603"/>
        <v>0</v>
      </c>
      <c r="AZ1613" s="2">
        <f t="shared" si="604"/>
        <v>0</v>
      </c>
      <c r="BA1613" s="2">
        <f t="shared" si="617"/>
        <v>0</v>
      </c>
      <c r="BB1613" s="2">
        <f t="shared" si="618"/>
        <v>0</v>
      </c>
      <c r="BC1613" s="2">
        <f t="shared" si="619"/>
        <v>0</v>
      </c>
      <c r="BD1613" s="2">
        <f t="shared" si="620"/>
        <v>0</v>
      </c>
      <c r="BE1613" s="2">
        <f t="shared" si="621"/>
        <v>0</v>
      </c>
      <c r="BF1613" s="2">
        <f t="shared" si="622"/>
        <v>0</v>
      </c>
      <c r="BG1613" s="2">
        <f t="shared" si="623"/>
        <v>0</v>
      </c>
      <c r="BH1613" s="2">
        <f t="shared" si="624"/>
        <v>0</v>
      </c>
    </row>
    <row r="1614" spans="1:60" x14ac:dyDescent="0.25">
      <c r="A1614" s="1" t="s">
        <v>383</v>
      </c>
      <c r="B1614" s="1" t="s">
        <v>384</v>
      </c>
      <c r="C1614" s="1" t="s">
        <v>341</v>
      </c>
      <c r="D1614" s="1" t="s">
        <v>528</v>
      </c>
      <c r="E1614" s="1" t="s">
        <v>236</v>
      </c>
      <c r="F1614" s="1" t="s">
        <v>237</v>
      </c>
      <c r="G1614" s="1" t="s">
        <v>144</v>
      </c>
      <c r="H1614" s="1" t="s">
        <v>17</v>
      </c>
      <c r="I1614" s="1" t="s">
        <v>596</v>
      </c>
      <c r="J1614" s="1" t="s">
        <v>187</v>
      </c>
      <c r="K1614" s="1" t="s">
        <v>16</v>
      </c>
      <c r="L1614" s="1" t="s">
        <v>146</v>
      </c>
      <c r="M1614" s="2" t="str">
        <f t="shared" si="605"/>
        <v>UK9006011</v>
      </c>
      <c r="N1614" s="2" t="str">
        <f t="shared" si="606"/>
        <v>Lindisfarne</v>
      </c>
      <c r="O1614" s="2" t="str">
        <f t="shared" si="607"/>
        <v>SPA</v>
      </c>
      <c r="P1614" s="2" t="str">
        <f t="shared" si="608"/>
        <v>SH_2</v>
      </c>
      <c r="Q1614"/>
      <c r="R1614"/>
      <c r="S1614"/>
      <c r="T1614"/>
      <c r="U1614" s="9">
        <f t="shared" si="609"/>
        <v>0</v>
      </c>
      <c r="V1614" s="9">
        <f t="shared" si="610"/>
        <v>0</v>
      </c>
      <c r="W1614" s="9">
        <f t="shared" si="611"/>
        <v>0</v>
      </c>
      <c r="X1614" s="9">
        <f t="shared" si="612"/>
        <v>0</v>
      </c>
      <c r="Y1614" s="9">
        <f t="shared" si="613"/>
        <v>0</v>
      </c>
      <c r="Z1614" s="9">
        <f t="shared" si="614"/>
        <v>0</v>
      </c>
      <c r="AA1614" s="9">
        <f t="shared" si="615"/>
        <v>0</v>
      </c>
      <c r="AB1614" s="9">
        <f t="shared" si="616"/>
        <v>0</v>
      </c>
      <c r="AN1614" s="10" t="str">
        <f t="shared" si="601"/>
        <v/>
      </c>
      <c r="AO1614" s="10">
        <f t="shared" si="602"/>
        <v>0</v>
      </c>
      <c r="AP1614" s="9" t="str">
        <f>IFERROR(VLOOKUP($AN1614,'Introduction probability'!$A$1:$L$128,5,FALSE),"0")</f>
        <v>0</v>
      </c>
      <c r="AQ1614" s="9" t="str">
        <f>IFERROR(VLOOKUP($AN1614,'Introduction probability'!$A$1:$L$128,6,FALSE),"0")</f>
        <v>0</v>
      </c>
      <c r="AR1614" s="9" t="str">
        <f>IFERROR(VLOOKUP($AN1614,'Introduction probability'!$A$1:$L$128,7,FALSE),"0")</f>
        <v>0</v>
      </c>
      <c r="AS1614" s="9" t="str">
        <f>IFERROR(VLOOKUP($AN1614,'Introduction probability'!$A$1:$L$128,8,FALSE),"0")</f>
        <v>0</v>
      </c>
      <c r="AT1614" s="9" t="str">
        <f>IFERROR(VLOOKUP($AN1614,'Introduction probability'!$A$1:$L$128,9,FALSE),"0")</f>
        <v>0</v>
      </c>
      <c r="AU1614" s="9" t="str">
        <f>IFERROR(VLOOKUP($AN1614,'Introduction probability'!$A$1:$L$128,10,FALSE),"0")</f>
        <v>0</v>
      </c>
      <c r="AV1614" s="9" t="str">
        <f>IFERROR(VLOOKUP($AN1614,'Introduction probability'!$A$1:$L$128,11,FALSE),"0")</f>
        <v>0</v>
      </c>
      <c r="AW1614" s="9" t="str">
        <f>IFERROR(VLOOKUP($AN1614,'Introduction probability'!$A$1:$L$128,12,FALSE),"0")</f>
        <v>0</v>
      </c>
      <c r="AY1614" s="2">
        <f t="shared" si="603"/>
        <v>0</v>
      </c>
      <c r="AZ1614" s="2">
        <f t="shared" si="604"/>
        <v>0</v>
      </c>
      <c r="BA1614" s="2">
        <f t="shared" si="617"/>
        <v>0</v>
      </c>
      <c r="BB1614" s="2">
        <f t="shared" si="618"/>
        <v>0</v>
      </c>
      <c r="BC1614" s="2">
        <f t="shared" si="619"/>
        <v>0</v>
      </c>
      <c r="BD1614" s="2">
        <f t="shared" si="620"/>
        <v>0</v>
      </c>
      <c r="BE1614" s="2">
        <f t="shared" si="621"/>
        <v>0</v>
      </c>
      <c r="BF1614" s="2">
        <f t="shared" si="622"/>
        <v>0</v>
      </c>
      <c r="BG1614" s="2">
        <f t="shared" si="623"/>
        <v>0</v>
      </c>
      <c r="BH1614" s="2">
        <f t="shared" si="624"/>
        <v>0</v>
      </c>
    </row>
    <row r="1615" spans="1:60" x14ac:dyDescent="0.25">
      <c r="A1615" s="1" t="s">
        <v>383</v>
      </c>
      <c r="B1615" s="1" t="s">
        <v>384</v>
      </c>
      <c r="C1615" s="1" t="s">
        <v>341</v>
      </c>
      <c r="D1615" s="1" t="s">
        <v>528</v>
      </c>
      <c r="E1615" s="1" t="s">
        <v>236</v>
      </c>
      <c r="F1615" s="1" t="s">
        <v>237</v>
      </c>
      <c r="G1615" s="1" t="s">
        <v>144</v>
      </c>
      <c r="H1615" s="1" t="s">
        <v>17</v>
      </c>
      <c r="I1615" s="1" t="s">
        <v>597</v>
      </c>
      <c r="J1615" s="1" t="s">
        <v>188</v>
      </c>
      <c r="K1615" s="1" t="s">
        <v>16</v>
      </c>
      <c r="L1615" s="1" t="s">
        <v>19</v>
      </c>
      <c r="M1615" s="2" t="str">
        <f t="shared" si="605"/>
        <v>UK9006011</v>
      </c>
      <c r="N1615" s="2" t="str">
        <f t="shared" si="606"/>
        <v>Lindisfarne</v>
      </c>
      <c r="O1615" s="2" t="str">
        <f t="shared" si="607"/>
        <v>SPA</v>
      </c>
      <c r="P1615" s="2" t="str">
        <f t="shared" si="608"/>
        <v>A2.61</v>
      </c>
      <c r="Q1615"/>
      <c r="R1615"/>
      <c r="S1615"/>
      <c r="T1615"/>
      <c r="U1615" s="9">
        <f t="shared" si="609"/>
        <v>0</v>
      </c>
      <c r="V1615" s="9">
        <f t="shared" si="610"/>
        <v>0</v>
      </c>
      <c r="W1615" s="9">
        <f t="shared" si="611"/>
        <v>0</v>
      </c>
      <c r="X1615" s="9">
        <f t="shared" si="612"/>
        <v>0</v>
      </c>
      <c r="Y1615" s="9">
        <f t="shared" si="613"/>
        <v>0</v>
      </c>
      <c r="Z1615" s="9">
        <f t="shared" si="614"/>
        <v>0</v>
      </c>
      <c r="AA1615" s="9">
        <f t="shared" si="615"/>
        <v>0</v>
      </c>
      <c r="AB1615" s="9">
        <f t="shared" si="616"/>
        <v>0</v>
      </c>
      <c r="AN1615" s="10" t="str">
        <f t="shared" si="601"/>
        <v/>
      </c>
      <c r="AO1615" s="10">
        <f t="shared" si="602"/>
        <v>0</v>
      </c>
      <c r="AP1615" s="9" t="str">
        <f>IFERROR(VLOOKUP($AN1615,'Introduction probability'!$A$1:$L$128,5,FALSE),"0")</f>
        <v>0</v>
      </c>
      <c r="AQ1615" s="9" t="str">
        <f>IFERROR(VLOOKUP($AN1615,'Introduction probability'!$A$1:$L$128,6,FALSE),"0")</f>
        <v>0</v>
      </c>
      <c r="AR1615" s="9" t="str">
        <f>IFERROR(VLOOKUP($AN1615,'Introduction probability'!$A$1:$L$128,7,FALSE),"0")</f>
        <v>0</v>
      </c>
      <c r="AS1615" s="9" t="str">
        <f>IFERROR(VLOOKUP($AN1615,'Introduction probability'!$A$1:$L$128,8,FALSE),"0")</f>
        <v>0</v>
      </c>
      <c r="AT1615" s="9" t="str">
        <f>IFERROR(VLOOKUP($AN1615,'Introduction probability'!$A$1:$L$128,9,FALSE),"0")</f>
        <v>0</v>
      </c>
      <c r="AU1615" s="9" t="str">
        <f>IFERROR(VLOOKUP($AN1615,'Introduction probability'!$A$1:$L$128,10,FALSE),"0")</f>
        <v>0</v>
      </c>
      <c r="AV1615" s="9" t="str">
        <f>IFERROR(VLOOKUP($AN1615,'Introduction probability'!$A$1:$L$128,11,FALSE),"0")</f>
        <v>0</v>
      </c>
      <c r="AW1615" s="9" t="str">
        <f>IFERROR(VLOOKUP($AN1615,'Introduction probability'!$A$1:$L$128,12,FALSE),"0")</f>
        <v>0</v>
      </c>
      <c r="AY1615" s="2">
        <f t="shared" si="603"/>
        <v>0</v>
      </c>
      <c r="AZ1615" s="2">
        <f t="shared" si="604"/>
        <v>0</v>
      </c>
      <c r="BA1615" s="2">
        <f t="shared" si="617"/>
        <v>0</v>
      </c>
      <c r="BB1615" s="2">
        <f t="shared" si="618"/>
        <v>0</v>
      </c>
      <c r="BC1615" s="2">
        <f t="shared" si="619"/>
        <v>0</v>
      </c>
      <c r="BD1615" s="2">
        <f t="shared" si="620"/>
        <v>0</v>
      </c>
      <c r="BE1615" s="2">
        <f t="shared" si="621"/>
        <v>0</v>
      </c>
      <c r="BF1615" s="2">
        <f t="shared" si="622"/>
        <v>0</v>
      </c>
      <c r="BG1615" s="2">
        <f t="shared" si="623"/>
        <v>0</v>
      </c>
      <c r="BH1615" s="2">
        <f t="shared" si="624"/>
        <v>0</v>
      </c>
    </row>
    <row r="1616" spans="1:60" x14ac:dyDescent="0.25">
      <c r="A1616" s="1" t="s">
        <v>383</v>
      </c>
      <c r="B1616" s="1" t="s">
        <v>384</v>
      </c>
      <c r="C1616" s="1" t="s">
        <v>341</v>
      </c>
      <c r="D1616" s="1" t="s">
        <v>528</v>
      </c>
      <c r="E1616" s="1" t="s">
        <v>236</v>
      </c>
      <c r="F1616" s="1" t="s">
        <v>237</v>
      </c>
      <c r="G1616" s="1" t="s">
        <v>144</v>
      </c>
      <c r="H1616" s="1" t="s">
        <v>17</v>
      </c>
      <c r="I1616" s="1" t="s">
        <v>598</v>
      </c>
      <c r="J1616" s="1" t="s">
        <v>190</v>
      </c>
      <c r="K1616" s="1" t="s">
        <v>16</v>
      </c>
      <c r="L1616" s="1" t="s">
        <v>19</v>
      </c>
      <c r="M1616" s="2" t="str">
        <f t="shared" si="605"/>
        <v>UK9006011</v>
      </c>
      <c r="N1616" s="2" t="str">
        <f t="shared" si="606"/>
        <v>Lindisfarne</v>
      </c>
      <c r="O1616" s="2" t="str">
        <f t="shared" si="607"/>
        <v>SPA</v>
      </c>
      <c r="P1616" s="2" t="str">
        <f t="shared" si="608"/>
        <v>A5.53</v>
      </c>
      <c r="Q1616"/>
      <c r="R1616"/>
      <c r="S1616"/>
      <c r="T1616"/>
      <c r="U1616" s="9">
        <f t="shared" si="609"/>
        <v>0</v>
      </c>
      <c r="V1616" s="9">
        <f t="shared" si="610"/>
        <v>0</v>
      </c>
      <c r="W1616" s="9">
        <f t="shared" si="611"/>
        <v>0</v>
      </c>
      <c r="X1616" s="9">
        <f t="shared" si="612"/>
        <v>0</v>
      </c>
      <c r="Y1616" s="9">
        <f t="shared" si="613"/>
        <v>0</v>
      </c>
      <c r="Z1616" s="9">
        <f t="shared" si="614"/>
        <v>0</v>
      </c>
      <c r="AA1616" s="9">
        <f t="shared" si="615"/>
        <v>0</v>
      </c>
      <c r="AB1616" s="9">
        <f t="shared" si="616"/>
        <v>0</v>
      </c>
      <c r="AN1616" s="10" t="str">
        <f t="shared" si="601"/>
        <v/>
      </c>
      <c r="AO1616" s="10">
        <f t="shared" si="602"/>
        <v>0</v>
      </c>
      <c r="AP1616" s="9" t="str">
        <f>IFERROR(VLOOKUP($AN1616,'Introduction probability'!$A$1:$L$128,5,FALSE),"0")</f>
        <v>0</v>
      </c>
      <c r="AQ1616" s="9" t="str">
        <f>IFERROR(VLOOKUP($AN1616,'Introduction probability'!$A$1:$L$128,6,FALSE),"0")</f>
        <v>0</v>
      </c>
      <c r="AR1616" s="9" t="str">
        <f>IFERROR(VLOOKUP($AN1616,'Introduction probability'!$A$1:$L$128,7,FALSE),"0")</f>
        <v>0</v>
      </c>
      <c r="AS1616" s="9" t="str">
        <f>IFERROR(VLOOKUP($AN1616,'Introduction probability'!$A$1:$L$128,8,FALSE),"0")</f>
        <v>0</v>
      </c>
      <c r="AT1616" s="9" t="str">
        <f>IFERROR(VLOOKUP($AN1616,'Introduction probability'!$A$1:$L$128,9,FALSE),"0")</f>
        <v>0</v>
      </c>
      <c r="AU1616" s="9" t="str">
        <f>IFERROR(VLOOKUP($AN1616,'Introduction probability'!$A$1:$L$128,10,FALSE),"0")</f>
        <v>0</v>
      </c>
      <c r="AV1616" s="9" t="str">
        <f>IFERROR(VLOOKUP($AN1616,'Introduction probability'!$A$1:$L$128,11,FALSE),"0")</f>
        <v>0</v>
      </c>
      <c r="AW1616" s="9" t="str">
        <f>IFERROR(VLOOKUP($AN1616,'Introduction probability'!$A$1:$L$128,12,FALSE),"0")</f>
        <v>0</v>
      </c>
      <c r="AY1616" s="2">
        <f t="shared" si="603"/>
        <v>0</v>
      </c>
      <c r="AZ1616" s="2">
        <f t="shared" si="604"/>
        <v>0</v>
      </c>
      <c r="BA1616" s="2">
        <f t="shared" si="617"/>
        <v>0</v>
      </c>
      <c r="BB1616" s="2">
        <f t="shared" si="618"/>
        <v>0</v>
      </c>
      <c r="BC1616" s="2">
        <f t="shared" si="619"/>
        <v>0</v>
      </c>
      <c r="BD1616" s="2">
        <f t="shared" si="620"/>
        <v>0</v>
      </c>
      <c r="BE1616" s="2">
        <f t="shared" si="621"/>
        <v>0</v>
      </c>
      <c r="BF1616" s="2">
        <f t="shared" si="622"/>
        <v>0</v>
      </c>
      <c r="BG1616" s="2">
        <f t="shared" si="623"/>
        <v>0</v>
      </c>
      <c r="BH1616" s="2">
        <f t="shared" si="624"/>
        <v>0</v>
      </c>
    </row>
    <row r="1617" spans="1:60" x14ac:dyDescent="0.25">
      <c r="A1617" s="1" t="s">
        <v>383</v>
      </c>
      <c r="B1617" s="1" t="s">
        <v>384</v>
      </c>
      <c r="C1617" s="1" t="s">
        <v>341</v>
      </c>
      <c r="D1617" s="1" t="s">
        <v>529</v>
      </c>
      <c r="E1617" s="1" t="s">
        <v>238</v>
      </c>
      <c r="F1617" s="1" t="s">
        <v>239</v>
      </c>
      <c r="G1617" s="1" t="s">
        <v>144</v>
      </c>
      <c r="H1617" s="1" t="s">
        <v>17</v>
      </c>
      <c r="I1617" s="1" t="s">
        <v>535</v>
      </c>
      <c r="J1617" s="1" t="s">
        <v>257</v>
      </c>
      <c r="K1617" s="1" t="s">
        <v>16</v>
      </c>
      <c r="L1617" s="1" t="s">
        <v>146</v>
      </c>
      <c r="M1617" s="2" t="str">
        <f t="shared" si="605"/>
        <v>UK9006011</v>
      </c>
      <c r="N1617" s="2" t="str">
        <f t="shared" si="606"/>
        <v>Lindisfarne</v>
      </c>
      <c r="O1617" s="2" t="str">
        <f t="shared" si="607"/>
        <v>SPA</v>
      </c>
      <c r="P1617" s="2" t="str">
        <f t="shared" si="608"/>
        <v>H1210</v>
      </c>
      <c r="Q1617"/>
      <c r="R1617"/>
      <c r="S1617"/>
      <c r="T1617"/>
      <c r="U1617" s="9">
        <f t="shared" si="609"/>
        <v>0</v>
      </c>
      <c r="V1617" s="9">
        <f t="shared" si="610"/>
        <v>0</v>
      </c>
      <c r="W1617" s="9">
        <f t="shared" si="611"/>
        <v>0</v>
      </c>
      <c r="X1617" s="9">
        <f t="shared" si="612"/>
        <v>0</v>
      </c>
      <c r="Y1617" s="9">
        <f t="shared" si="613"/>
        <v>0</v>
      </c>
      <c r="Z1617" s="9">
        <f t="shared" si="614"/>
        <v>0</v>
      </c>
      <c r="AA1617" s="9">
        <f t="shared" si="615"/>
        <v>0</v>
      </c>
      <c r="AB1617" s="9">
        <f t="shared" si="616"/>
        <v>0</v>
      </c>
      <c r="AN1617" s="10" t="str">
        <f t="shared" si="601"/>
        <v/>
      </c>
      <c r="AO1617" s="10">
        <f t="shared" si="602"/>
        <v>0</v>
      </c>
      <c r="AP1617" s="9" t="str">
        <f>IFERROR(VLOOKUP($AN1617,'Introduction probability'!$A$1:$L$128,5,FALSE),"0")</f>
        <v>0</v>
      </c>
      <c r="AQ1617" s="9" t="str">
        <f>IFERROR(VLOOKUP($AN1617,'Introduction probability'!$A$1:$L$128,6,FALSE),"0")</f>
        <v>0</v>
      </c>
      <c r="AR1617" s="9" t="str">
        <f>IFERROR(VLOOKUP($AN1617,'Introduction probability'!$A$1:$L$128,7,FALSE),"0")</f>
        <v>0</v>
      </c>
      <c r="AS1617" s="9" t="str">
        <f>IFERROR(VLOOKUP($AN1617,'Introduction probability'!$A$1:$L$128,8,FALSE),"0")</f>
        <v>0</v>
      </c>
      <c r="AT1617" s="9" t="str">
        <f>IFERROR(VLOOKUP($AN1617,'Introduction probability'!$A$1:$L$128,9,FALSE),"0")</f>
        <v>0</v>
      </c>
      <c r="AU1617" s="9" t="str">
        <f>IFERROR(VLOOKUP($AN1617,'Introduction probability'!$A$1:$L$128,10,FALSE),"0")</f>
        <v>0</v>
      </c>
      <c r="AV1617" s="9" t="str">
        <f>IFERROR(VLOOKUP($AN1617,'Introduction probability'!$A$1:$L$128,11,FALSE),"0")</f>
        <v>0</v>
      </c>
      <c r="AW1617" s="9" t="str">
        <f>IFERROR(VLOOKUP($AN1617,'Introduction probability'!$A$1:$L$128,12,FALSE),"0")</f>
        <v>0</v>
      </c>
      <c r="AY1617" s="2">
        <f t="shared" si="603"/>
        <v>0</v>
      </c>
      <c r="AZ1617" s="2">
        <f t="shared" si="604"/>
        <v>0</v>
      </c>
      <c r="BA1617" s="2">
        <f t="shared" si="617"/>
        <v>0</v>
      </c>
      <c r="BB1617" s="2">
        <f t="shared" si="618"/>
        <v>0</v>
      </c>
      <c r="BC1617" s="2">
        <f t="shared" si="619"/>
        <v>0</v>
      </c>
      <c r="BD1617" s="2">
        <f t="shared" si="620"/>
        <v>0</v>
      </c>
      <c r="BE1617" s="2">
        <f t="shared" si="621"/>
        <v>0</v>
      </c>
      <c r="BF1617" s="2">
        <f t="shared" si="622"/>
        <v>0</v>
      </c>
      <c r="BG1617" s="2">
        <f t="shared" si="623"/>
        <v>0</v>
      </c>
      <c r="BH1617" s="2">
        <f t="shared" si="624"/>
        <v>0</v>
      </c>
    </row>
    <row r="1618" spans="1:60" x14ac:dyDescent="0.25">
      <c r="A1618" s="1" t="s">
        <v>383</v>
      </c>
      <c r="B1618" s="1" t="s">
        <v>384</v>
      </c>
      <c r="C1618" s="1" t="s">
        <v>341</v>
      </c>
      <c r="D1618" s="1" t="s">
        <v>529</v>
      </c>
      <c r="E1618" s="1" t="s">
        <v>238</v>
      </c>
      <c r="F1618" s="1" t="s">
        <v>239</v>
      </c>
      <c r="G1618" s="1" t="s">
        <v>144</v>
      </c>
      <c r="H1618" s="1" t="s">
        <v>17</v>
      </c>
      <c r="I1618" s="1" t="s">
        <v>530</v>
      </c>
      <c r="J1618" s="1" t="s">
        <v>145</v>
      </c>
      <c r="K1618" s="1" t="s">
        <v>16</v>
      </c>
      <c r="L1618" s="1" t="s">
        <v>146</v>
      </c>
      <c r="M1618" s="2" t="str">
        <f t="shared" si="605"/>
        <v>UK9006011</v>
      </c>
      <c r="N1618" s="2" t="str">
        <f t="shared" si="606"/>
        <v>Lindisfarne</v>
      </c>
      <c r="O1618" s="2" t="str">
        <f t="shared" si="607"/>
        <v>SPA</v>
      </c>
      <c r="P1618" s="2" t="str">
        <f t="shared" si="608"/>
        <v>H1330</v>
      </c>
      <c r="Q1618"/>
      <c r="R1618"/>
      <c r="S1618"/>
      <c r="T1618"/>
      <c r="U1618" s="9">
        <f t="shared" si="609"/>
        <v>0</v>
      </c>
      <c r="V1618" s="9">
        <f t="shared" si="610"/>
        <v>0</v>
      </c>
      <c r="W1618" s="9">
        <f t="shared" si="611"/>
        <v>0</v>
      </c>
      <c r="X1618" s="9">
        <f t="shared" si="612"/>
        <v>0</v>
      </c>
      <c r="Y1618" s="9">
        <f t="shared" si="613"/>
        <v>0</v>
      </c>
      <c r="Z1618" s="9">
        <f t="shared" si="614"/>
        <v>0</v>
      </c>
      <c r="AA1618" s="9">
        <f t="shared" si="615"/>
        <v>0</v>
      </c>
      <c r="AB1618" s="9">
        <f t="shared" si="616"/>
        <v>0</v>
      </c>
      <c r="AN1618" s="10" t="str">
        <f t="shared" si="601"/>
        <v/>
      </c>
      <c r="AO1618" s="10">
        <f t="shared" si="602"/>
        <v>0</v>
      </c>
      <c r="AP1618" s="9" t="str">
        <f>IFERROR(VLOOKUP($AN1618,'Introduction probability'!$A$1:$L$128,5,FALSE),"0")</f>
        <v>0</v>
      </c>
      <c r="AQ1618" s="9" t="str">
        <f>IFERROR(VLOOKUP($AN1618,'Introduction probability'!$A$1:$L$128,6,FALSE),"0")</f>
        <v>0</v>
      </c>
      <c r="AR1618" s="9" t="str">
        <f>IFERROR(VLOOKUP($AN1618,'Introduction probability'!$A$1:$L$128,7,FALSE),"0")</f>
        <v>0</v>
      </c>
      <c r="AS1618" s="9" t="str">
        <f>IFERROR(VLOOKUP($AN1618,'Introduction probability'!$A$1:$L$128,8,FALSE),"0")</f>
        <v>0</v>
      </c>
      <c r="AT1618" s="9" t="str">
        <f>IFERROR(VLOOKUP($AN1618,'Introduction probability'!$A$1:$L$128,9,FALSE),"0")</f>
        <v>0</v>
      </c>
      <c r="AU1618" s="9" t="str">
        <f>IFERROR(VLOOKUP($AN1618,'Introduction probability'!$A$1:$L$128,10,FALSE),"0")</f>
        <v>0</v>
      </c>
      <c r="AV1618" s="9" t="str">
        <f>IFERROR(VLOOKUP($AN1618,'Introduction probability'!$A$1:$L$128,11,FALSE),"0")</f>
        <v>0</v>
      </c>
      <c r="AW1618" s="9" t="str">
        <f>IFERROR(VLOOKUP($AN1618,'Introduction probability'!$A$1:$L$128,12,FALSE),"0")</f>
        <v>0</v>
      </c>
      <c r="AY1618" s="2">
        <f t="shared" si="603"/>
        <v>0</v>
      </c>
      <c r="AZ1618" s="2">
        <f t="shared" si="604"/>
        <v>0</v>
      </c>
      <c r="BA1618" s="2">
        <f t="shared" si="617"/>
        <v>0</v>
      </c>
      <c r="BB1618" s="2">
        <f t="shared" si="618"/>
        <v>0</v>
      </c>
      <c r="BC1618" s="2">
        <f t="shared" si="619"/>
        <v>0</v>
      </c>
      <c r="BD1618" s="2">
        <f t="shared" si="620"/>
        <v>0</v>
      </c>
      <c r="BE1618" s="2">
        <f t="shared" si="621"/>
        <v>0</v>
      </c>
      <c r="BF1618" s="2">
        <f t="shared" si="622"/>
        <v>0</v>
      </c>
      <c r="BG1618" s="2">
        <f t="shared" si="623"/>
        <v>0</v>
      </c>
      <c r="BH1618" s="2">
        <f t="shared" si="624"/>
        <v>0</v>
      </c>
    </row>
    <row r="1619" spans="1:60" x14ac:dyDescent="0.25">
      <c r="A1619" s="1" t="s">
        <v>383</v>
      </c>
      <c r="B1619" s="1" t="s">
        <v>384</v>
      </c>
      <c r="C1619" s="1" t="s">
        <v>341</v>
      </c>
      <c r="D1619" s="1" t="s">
        <v>529</v>
      </c>
      <c r="E1619" s="1" t="s">
        <v>238</v>
      </c>
      <c r="F1619" s="1" t="s">
        <v>239</v>
      </c>
      <c r="G1619" s="1" t="s">
        <v>144</v>
      </c>
      <c r="H1619" s="1" t="s">
        <v>17</v>
      </c>
      <c r="I1619" s="1" t="s">
        <v>536</v>
      </c>
      <c r="J1619" s="1" t="s">
        <v>147</v>
      </c>
      <c r="K1619" s="1" t="s">
        <v>16</v>
      </c>
      <c r="L1619" s="1" t="s">
        <v>146</v>
      </c>
      <c r="M1619" s="2" t="str">
        <f t="shared" si="605"/>
        <v>UK9006011</v>
      </c>
      <c r="N1619" s="2" t="str">
        <f t="shared" si="606"/>
        <v>Lindisfarne</v>
      </c>
      <c r="O1619" s="2" t="str">
        <f t="shared" si="607"/>
        <v>SPA</v>
      </c>
      <c r="P1619" s="2" t="str">
        <f t="shared" si="608"/>
        <v>H1150</v>
      </c>
      <c r="Q1619"/>
      <c r="R1619"/>
      <c r="S1619"/>
      <c r="T1619"/>
      <c r="U1619" s="9">
        <f t="shared" si="609"/>
        <v>0</v>
      </c>
      <c r="V1619" s="9">
        <f t="shared" si="610"/>
        <v>0</v>
      </c>
      <c r="W1619" s="9">
        <f t="shared" si="611"/>
        <v>0</v>
      </c>
      <c r="X1619" s="9">
        <f t="shared" si="612"/>
        <v>0</v>
      </c>
      <c r="Y1619" s="9">
        <f t="shared" si="613"/>
        <v>0</v>
      </c>
      <c r="Z1619" s="9">
        <f t="shared" si="614"/>
        <v>0</v>
      </c>
      <c r="AA1619" s="9">
        <f t="shared" si="615"/>
        <v>0</v>
      </c>
      <c r="AB1619" s="9">
        <f t="shared" si="616"/>
        <v>0</v>
      </c>
      <c r="AN1619" s="10" t="str">
        <f t="shared" si="601"/>
        <v/>
      </c>
      <c r="AO1619" s="10">
        <f t="shared" si="602"/>
        <v>0</v>
      </c>
      <c r="AP1619" s="9" t="str">
        <f>IFERROR(VLOOKUP($AN1619,'Introduction probability'!$A$1:$L$128,5,FALSE),"0")</f>
        <v>0</v>
      </c>
      <c r="AQ1619" s="9" t="str">
        <f>IFERROR(VLOOKUP($AN1619,'Introduction probability'!$A$1:$L$128,6,FALSE),"0")</f>
        <v>0</v>
      </c>
      <c r="AR1619" s="9" t="str">
        <f>IFERROR(VLOOKUP($AN1619,'Introduction probability'!$A$1:$L$128,7,FALSE),"0")</f>
        <v>0</v>
      </c>
      <c r="AS1619" s="9" t="str">
        <f>IFERROR(VLOOKUP($AN1619,'Introduction probability'!$A$1:$L$128,8,FALSE),"0")</f>
        <v>0</v>
      </c>
      <c r="AT1619" s="9" t="str">
        <f>IFERROR(VLOOKUP($AN1619,'Introduction probability'!$A$1:$L$128,9,FALSE),"0")</f>
        <v>0</v>
      </c>
      <c r="AU1619" s="9" t="str">
        <f>IFERROR(VLOOKUP($AN1619,'Introduction probability'!$A$1:$L$128,10,FALSE),"0")</f>
        <v>0</v>
      </c>
      <c r="AV1619" s="9" t="str">
        <f>IFERROR(VLOOKUP($AN1619,'Introduction probability'!$A$1:$L$128,11,FALSE),"0")</f>
        <v>0</v>
      </c>
      <c r="AW1619" s="9" t="str">
        <f>IFERROR(VLOOKUP($AN1619,'Introduction probability'!$A$1:$L$128,12,FALSE),"0")</f>
        <v>0</v>
      </c>
      <c r="AY1619" s="2">
        <f t="shared" si="603"/>
        <v>0</v>
      </c>
      <c r="AZ1619" s="2">
        <f t="shared" si="604"/>
        <v>0</v>
      </c>
      <c r="BA1619" s="2">
        <f t="shared" si="617"/>
        <v>0</v>
      </c>
      <c r="BB1619" s="2">
        <f t="shared" si="618"/>
        <v>0</v>
      </c>
      <c r="BC1619" s="2">
        <f t="shared" si="619"/>
        <v>0</v>
      </c>
      <c r="BD1619" s="2">
        <f t="shared" si="620"/>
        <v>0</v>
      </c>
      <c r="BE1619" s="2">
        <f t="shared" si="621"/>
        <v>0</v>
      </c>
      <c r="BF1619" s="2">
        <f t="shared" si="622"/>
        <v>0</v>
      </c>
      <c r="BG1619" s="2">
        <f t="shared" si="623"/>
        <v>0</v>
      </c>
      <c r="BH1619" s="2">
        <f t="shared" si="624"/>
        <v>0</v>
      </c>
    </row>
    <row r="1620" spans="1:60" x14ac:dyDescent="0.25">
      <c r="A1620" s="1" t="s">
        <v>383</v>
      </c>
      <c r="B1620" s="1" t="s">
        <v>384</v>
      </c>
      <c r="C1620" s="1" t="s">
        <v>341</v>
      </c>
      <c r="D1620" s="1" t="s">
        <v>529</v>
      </c>
      <c r="E1620" s="1" t="s">
        <v>238</v>
      </c>
      <c r="F1620" s="1" t="s">
        <v>239</v>
      </c>
      <c r="G1620" s="1" t="s">
        <v>144</v>
      </c>
      <c r="H1620" s="1" t="s">
        <v>17</v>
      </c>
      <c r="I1620" s="1" t="s">
        <v>596</v>
      </c>
      <c r="J1620" s="1" t="s">
        <v>187</v>
      </c>
      <c r="K1620" s="1" t="s">
        <v>16</v>
      </c>
      <c r="L1620" s="1" t="s">
        <v>146</v>
      </c>
      <c r="M1620" s="2" t="str">
        <f t="shared" si="605"/>
        <v>UK9006011</v>
      </c>
      <c r="N1620" s="2" t="str">
        <f t="shared" si="606"/>
        <v>Lindisfarne</v>
      </c>
      <c r="O1620" s="2" t="str">
        <f t="shared" si="607"/>
        <v>SPA</v>
      </c>
      <c r="P1620" s="2" t="str">
        <f t="shared" si="608"/>
        <v>SH_2</v>
      </c>
      <c r="Q1620"/>
      <c r="R1620"/>
      <c r="S1620"/>
      <c r="T1620"/>
      <c r="U1620" s="9">
        <f t="shared" si="609"/>
        <v>0</v>
      </c>
      <c r="V1620" s="9">
        <f t="shared" si="610"/>
        <v>0</v>
      </c>
      <c r="W1620" s="9">
        <f t="shared" si="611"/>
        <v>0</v>
      </c>
      <c r="X1620" s="9">
        <f t="shared" si="612"/>
        <v>0</v>
      </c>
      <c r="Y1620" s="9">
        <f t="shared" si="613"/>
        <v>0</v>
      </c>
      <c r="Z1620" s="9">
        <f t="shared" si="614"/>
        <v>0</v>
      </c>
      <c r="AA1620" s="9">
        <f t="shared" si="615"/>
        <v>0</v>
      </c>
      <c r="AB1620" s="9">
        <f t="shared" si="616"/>
        <v>0</v>
      </c>
      <c r="AN1620" s="10" t="str">
        <f t="shared" si="601"/>
        <v/>
      </c>
      <c r="AO1620" s="10">
        <f t="shared" si="602"/>
        <v>0</v>
      </c>
      <c r="AP1620" s="9" t="str">
        <f>IFERROR(VLOOKUP($AN1620,'Introduction probability'!$A$1:$L$128,5,FALSE),"0")</f>
        <v>0</v>
      </c>
      <c r="AQ1620" s="9" t="str">
        <f>IFERROR(VLOOKUP($AN1620,'Introduction probability'!$A$1:$L$128,6,FALSE),"0")</f>
        <v>0</v>
      </c>
      <c r="AR1620" s="9" t="str">
        <f>IFERROR(VLOOKUP($AN1620,'Introduction probability'!$A$1:$L$128,7,FALSE),"0")</f>
        <v>0</v>
      </c>
      <c r="AS1620" s="9" t="str">
        <f>IFERROR(VLOOKUP($AN1620,'Introduction probability'!$A$1:$L$128,8,FALSE),"0")</f>
        <v>0</v>
      </c>
      <c r="AT1620" s="9" t="str">
        <f>IFERROR(VLOOKUP($AN1620,'Introduction probability'!$A$1:$L$128,9,FALSE),"0")</f>
        <v>0</v>
      </c>
      <c r="AU1620" s="9" t="str">
        <f>IFERROR(VLOOKUP($AN1620,'Introduction probability'!$A$1:$L$128,10,FALSE),"0")</f>
        <v>0</v>
      </c>
      <c r="AV1620" s="9" t="str">
        <f>IFERROR(VLOOKUP($AN1620,'Introduction probability'!$A$1:$L$128,11,FALSE),"0")</f>
        <v>0</v>
      </c>
      <c r="AW1620" s="9" t="str">
        <f>IFERROR(VLOOKUP($AN1620,'Introduction probability'!$A$1:$L$128,12,FALSE),"0")</f>
        <v>0</v>
      </c>
      <c r="AY1620" s="2">
        <f t="shared" si="603"/>
        <v>0</v>
      </c>
      <c r="AZ1620" s="2">
        <f t="shared" si="604"/>
        <v>0</v>
      </c>
      <c r="BA1620" s="2">
        <f t="shared" si="617"/>
        <v>0</v>
      </c>
      <c r="BB1620" s="2">
        <f t="shared" si="618"/>
        <v>0</v>
      </c>
      <c r="BC1620" s="2">
        <f t="shared" si="619"/>
        <v>0</v>
      </c>
      <c r="BD1620" s="2">
        <f t="shared" si="620"/>
        <v>0</v>
      </c>
      <c r="BE1620" s="2">
        <f t="shared" si="621"/>
        <v>0</v>
      </c>
      <c r="BF1620" s="2">
        <f t="shared" si="622"/>
        <v>0</v>
      </c>
      <c r="BG1620" s="2">
        <f t="shared" si="623"/>
        <v>0</v>
      </c>
      <c r="BH1620" s="2">
        <f t="shared" si="624"/>
        <v>0</v>
      </c>
    </row>
    <row r="1621" spans="1:60" x14ac:dyDescent="0.25">
      <c r="A1621" s="1" t="s">
        <v>383</v>
      </c>
      <c r="B1621" s="1" t="s">
        <v>384</v>
      </c>
      <c r="C1621" s="1" t="s">
        <v>341</v>
      </c>
      <c r="D1621" s="1" t="s">
        <v>529</v>
      </c>
      <c r="E1621" s="1" t="s">
        <v>238</v>
      </c>
      <c r="F1621" s="1" t="s">
        <v>239</v>
      </c>
      <c r="G1621" s="1" t="s">
        <v>144</v>
      </c>
      <c r="H1621" s="1" t="s">
        <v>17</v>
      </c>
      <c r="I1621" s="1" t="s">
        <v>459</v>
      </c>
      <c r="J1621" s="1" t="s">
        <v>46</v>
      </c>
      <c r="K1621" s="1" t="s">
        <v>16</v>
      </c>
      <c r="L1621" s="1" t="s">
        <v>19</v>
      </c>
      <c r="M1621" s="2" t="str">
        <f t="shared" si="605"/>
        <v>UK9006011</v>
      </c>
      <c r="N1621" s="2" t="str">
        <f t="shared" si="606"/>
        <v>Lindisfarne</v>
      </c>
      <c r="O1621" s="2" t="str">
        <f t="shared" si="607"/>
        <v>SPA</v>
      </c>
      <c r="P1621" s="2" t="str">
        <f t="shared" si="608"/>
        <v>A2.4</v>
      </c>
      <c r="Q1621"/>
      <c r="R1621"/>
      <c r="S1621"/>
      <c r="T1621"/>
      <c r="U1621" s="9">
        <f t="shared" si="609"/>
        <v>0</v>
      </c>
      <c r="V1621" s="9">
        <f t="shared" si="610"/>
        <v>0</v>
      </c>
      <c r="W1621" s="9">
        <f t="shared" si="611"/>
        <v>0</v>
      </c>
      <c r="X1621" s="9">
        <f t="shared" si="612"/>
        <v>0</v>
      </c>
      <c r="Y1621" s="9">
        <f t="shared" si="613"/>
        <v>0</v>
      </c>
      <c r="Z1621" s="9">
        <f t="shared" si="614"/>
        <v>0</v>
      </c>
      <c r="AA1621" s="9">
        <f t="shared" si="615"/>
        <v>0</v>
      </c>
      <c r="AB1621" s="9">
        <f t="shared" si="616"/>
        <v>0</v>
      </c>
      <c r="AN1621" s="10" t="str">
        <f t="shared" si="601"/>
        <v/>
      </c>
      <c r="AO1621" s="10">
        <f t="shared" si="602"/>
        <v>0</v>
      </c>
      <c r="AP1621" s="9" t="str">
        <f>IFERROR(VLOOKUP($AN1621,'Introduction probability'!$A$1:$L$128,5,FALSE),"0")</f>
        <v>0</v>
      </c>
      <c r="AQ1621" s="9" t="str">
        <f>IFERROR(VLOOKUP($AN1621,'Introduction probability'!$A$1:$L$128,6,FALSE),"0")</f>
        <v>0</v>
      </c>
      <c r="AR1621" s="9" t="str">
        <f>IFERROR(VLOOKUP($AN1621,'Introduction probability'!$A$1:$L$128,7,FALSE),"0")</f>
        <v>0</v>
      </c>
      <c r="AS1621" s="9" t="str">
        <f>IFERROR(VLOOKUP($AN1621,'Introduction probability'!$A$1:$L$128,8,FALSE),"0")</f>
        <v>0</v>
      </c>
      <c r="AT1621" s="9" t="str">
        <f>IFERROR(VLOOKUP($AN1621,'Introduction probability'!$A$1:$L$128,9,FALSE),"0")</f>
        <v>0</v>
      </c>
      <c r="AU1621" s="9" t="str">
        <f>IFERROR(VLOOKUP($AN1621,'Introduction probability'!$A$1:$L$128,10,FALSE),"0")</f>
        <v>0</v>
      </c>
      <c r="AV1621" s="9" t="str">
        <f>IFERROR(VLOOKUP($AN1621,'Introduction probability'!$A$1:$L$128,11,FALSE),"0")</f>
        <v>0</v>
      </c>
      <c r="AW1621" s="9" t="str">
        <f>IFERROR(VLOOKUP($AN1621,'Introduction probability'!$A$1:$L$128,12,FALSE),"0")</f>
        <v>0</v>
      </c>
      <c r="AY1621" s="2">
        <f t="shared" si="603"/>
        <v>0</v>
      </c>
      <c r="AZ1621" s="2">
        <f t="shared" si="604"/>
        <v>0</v>
      </c>
      <c r="BA1621" s="2">
        <f t="shared" si="617"/>
        <v>0</v>
      </c>
      <c r="BB1621" s="2">
        <f t="shared" si="618"/>
        <v>0</v>
      </c>
      <c r="BC1621" s="2">
        <f t="shared" si="619"/>
        <v>0</v>
      </c>
      <c r="BD1621" s="2">
        <f t="shared" si="620"/>
        <v>0</v>
      </c>
      <c r="BE1621" s="2">
        <f t="shared" si="621"/>
        <v>0</v>
      </c>
      <c r="BF1621" s="2">
        <f t="shared" si="622"/>
        <v>0</v>
      </c>
      <c r="BG1621" s="2">
        <f t="shared" si="623"/>
        <v>0</v>
      </c>
      <c r="BH1621" s="2">
        <f t="shared" si="624"/>
        <v>0</v>
      </c>
    </row>
    <row r="1622" spans="1:60" x14ac:dyDescent="0.25">
      <c r="A1622" s="1" t="s">
        <v>383</v>
      </c>
      <c r="B1622" s="1" t="s">
        <v>384</v>
      </c>
      <c r="C1622" s="1" t="s">
        <v>341</v>
      </c>
      <c r="D1622" s="1" t="s">
        <v>529</v>
      </c>
      <c r="E1622" s="1" t="s">
        <v>238</v>
      </c>
      <c r="F1622" s="1" t="s">
        <v>239</v>
      </c>
      <c r="G1622" s="1" t="s">
        <v>144</v>
      </c>
      <c r="H1622" s="1" t="s">
        <v>17</v>
      </c>
      <c r="I1622" s="1" t="s">
        <v>444</v>
      </c>
      <c r="J1622" s="1" t="s">
        <v>27</v>
      </c>
      <c r="K1622" s="1" t="s">
        <v>16</v>
      </c>
      <c r="L1622" s="1" t="s">
        <v>19</v>
      </c>
      <c r="M1622" s="2" t="str">
        <f t="shared" si="605"/>
        <v>UK9006011</v>
      </c>
      <c r="N1622" s="2" t="str">
        <f t="shared" si="606"/>
        <v>Lindisfarne</v>
      </c>
      <c r="O1622" s="2" t="str">
        <f t="shared" si="607"/>
        <v>SPA</v>
      </c>
      <c r="P1622" s="2" t="str">
        <f t="shared" si="608"/>
        <v>A2.3</v>
      </c>
      <c r="Q1622"/>
      <c r="R1622"/>
      <c r="S1622"/>
      <c r="T1622"/>
      <c r="U1622" s="9">
        <f t="shared" si="609"/>
        <v>0</v>
      </c>
      <c r="V1622" s="9">
        <f t="shared" si="610"/>
        <v>0</v>
      </c>
      <c r="W1622" s="9">
        <f t="shared" si="611"/>
        <v>0</v>
      </c>
      <c r="X1622" s="9">
        <f t="shared" si="612"/>
        <v>0</v>
      </c>
      <c r="Y1622" s="9">
        <f t="shared" si="613"/>
        <v>0</v>
      </c>
      <c r="Z1622" s="9">
        <f t="shared" si="614"/>
        <v>0</v>
      </c>
      <c r="AA1622" s="9">
        <f t="shared" si="615"/>
        <v>0</v>
      </c>
      <c r="AB1622" s="9">
        <f t="shared" si="616"/>
        <v>0</v>
      </c>
      <c r="AN1622" s="10" t="str">
        <f t="shared" si="601"/>
        <v/>
      </c>
      <c r="AO1622" s="10">
        <f t="shared" si="602"/>
        <v>0</v>
      </c>
      <c r="AP1622" s="9" t="str">
        <f>IFERROR(VLOOKUP($AN1622,'Introduction probability'!$A$1:$L$128,5,FALSE),"0")</f>
        <v>0</v>
      </c>
      <c r="AQ1622" s="9" t="str">
        <f>IFERROR(VLOOKUP($AN1622,'Introduction probability'!$A$1:$L$128,6,FALSE),"0")</f>
        <v>0</v>
      </c>
      <c r="AR1622" s="9" t="str">
        <f>IFERROR(VLOOKUP($AN1622,'Introduction probability'!$A$1:$L$128,7,FALSE),"0")</f>
        <v>0</v>
      </c>
      <c r="AS1622" s="9" t="str">
        <f>IFERROR(VLOOKUP($AN1622,'Introduction probability'!$A$1:$L$128,8,FALSE),"0")</f>
        <v>0</v>
      </c>
      <c r="AT1622" s="9" t="str">
        <f>IFERROR(VLOOKUP($AN1622,'Introduction probability'!$A$1:$L$128,9,FALSE),"0")</f>
        <v>0</v>
      </c>
      <c r="AU1622" s="9" t="str">
        <f>IFERROR(VLOOKUP($AN1622,'Introduction probability'!$A$1:$L$128,10,FALSE),"0")</f>
        <v>0</v>
      </c>
      <c r="AV1622" s="9" t="str">
        <f>IFERROR(VLOOKUP($AN1622,'Introduction probability'!$A$1:$L$128,11,FALSE),"0")</f>
        <v>0</v>
      </c>
      <c r="AW1622" s="9" t="str">
        <f>IFERROR(VLOOKUP($AN1622,'Introduction probability'!$A$1:$L$128,12,FALSE),"0")</f>
        <v>0</v>
      </c>
      <c r="AY1622" s="2">
        <f t="shared" si="603"/>
        <v>0</v>
      </c>
      <c r="AZ1622" s="2">
        <f t="shared" si="604"/>
        <v>0</v>
      </c>
      <c r="BA1622" s="2">
        <f t="shared" si="617"/>
        <v>0</v>
      </c>
      <c r="BB1622" s="2">
        <f t="shared" si="618"/>
        <v>0</v>
      </c>
      <c r="BC1622" s="2">
        <f t="shared" si="619"/>
        <v>0</v>
      </c>
      <c r="BD1622" s="2">
        <f t="shared" si="620"/>
        <v>0</v>
      </c>
      <c r="BE1622" s="2">
        <f t="shared" si="621"/>
        <v>0</v>
      </c>
      <c r="BF1622" s="2">
        <f t="shared" si="622"/>
        <v>0</v>
      </c>
      <c r="BG1622" s="2">
        <f t="shared" si="623"/>
        <v>0</v>
      </c>
      <c r="BH1622" s="2">
        <f t="shared" si="624"/>
        <v>0</v>
      </c>
    </row>
    <row r="1623" spans="1:60" x14ac:dyDescent="0.25">
      <c r="A1623" s="1" t="s">
        <v>383</v>
      </c>
      <c r="B1623" s="1" t="s">
        <v>384</v>
      </c>
      <c r="C1623" s="1" t="s">
        <v>341</v>
      </c>
      <c r="D1623" s="1" t="s">
        <v>529</v>
      </c>
      <c r="E1623" s="1" t="s">
        <v>238</v>
      </c>
      <c r="F1623" s="1" t="s">
        <v>239</v>
      </c>
      <c r="G1623" s="1" t="s">
        <v>144</v>
      </c>
      <c r="H1623" s="1" t="s">
        <v>17</v>
      </c>
      <c r="I1623" s="1" t="s">
        <v>465</v>
      </c>
      <c r="J1623" s="1" t="s">
        <v>56</v>
      </c>
      <c r="K1623" s="1" t="s">
        <v>16</v>
      </c>
      <c r="L1623" s="1" t="s">
        <v>19</v>
      </c>
      <c r="M1623" s="2" t="str">
        <f t="shared" si="605"/>
        <v>UK9006011</v>
      </c>
      <c r="N1623" s="2" t="str">
        <f t="shared" si="606"/>
        <v>Lindisfarne</v>
      </c>
      <c r="O1623" s="2" t="str">
        <f t="shared" si="607"/>
        <v>SPA</v>
      </c>
      <c r="P1623" s="2" t="str">
        <f t="shared" si="608"/>
        <v>A2.2</v>
      </c>
      <c r="Q1623"/>
      <c r="R1623"/>
      <c r="S1623"/>
      <c r="T1623"/>
      <c r="U1623" s="9">
        <f t="shared" si="609"/>
        <v>0</v>
      </c>
      <c r="V1623" s="9">
        <f t="shared" si="610"/>
        <v>0</v>
      </c>
      <c r="W1623" s="9">
        <f t="shared" si="611"/>
        <v>0</v>
      </c>
      <c r="X1623" s="9">
        <f t="shared" si="612"/>
        <v>0</v>
      </c>
      <c r="Y1623" s="9">
        <f t="shared" si="613"/>
        <v>0</v>
      </c>
      <c r="Z1623" s="9">
        <f t="shared" si="614"/>
        <v>0</v>
      </c>
      <c r="AA1623" s="9">
        <f t="shared" si="615"/>
        <v>0</v>
      </c>
      <c r="AB1623" s="9">
        <f t="shared" si="616"/>
        <v>0</v>
      </c>
      <c r="AN1623" s="10" t="str">
        <f t="shared" si="601"/>
        <v/>
      </c>
      <c r="AO1623" s="10">
        <f t="shared" si="602"/>
        <v>0</v>
      </c>
      <c r="AP1623" s="9" t="str">
        <f>IFERROR(VLOOKUP($AN1623,'Introduction probability'!$A$1:$L$128,5,FALSE),"0")</f>
        <v>0</v>
      </c>
      <c r="AQ1623" s="9" t="str">
        <f>IFERROR(VLOOKUP($AN1623,'Introduction probability'!$A$1:$L$128,6,FALSE),"0")</f>
        <v>0</v>
      </c>
      <c r="AR1623" s="9" t="str">
        <f>IFERROR(VLOOKUP($AN1623,'Introduction probability'!$A$1:$L$128,7,FALSE),"0")</f>
        <v>0</v>
      </c>
      <c r="AS1623" s="9" t="str">
        <f>IFERROR(VLOOKUP($AN1623,'Introduction probability'!$A$1:$L$128,8,FALSE),"0")</f>
        <v>0</v>
      </c>
      <c r="AT1623" s="9" t="str">
        <f>IFERROR(VLOOKUP($AN1623,'Introduction probability'!$A$1:$L$128,9,FALSE),"0")</f>
        <v>0</v>
      </c>
      <c r="AU1623" s="9" t="str">
        <f>IFERROR(VLOOKUP($AN1623,'Introduction probability'!$A$1:$L$128,10,FALSE),"0")</f>
        <v>0</v>
      </c>
      <c r="AV1623" s="9" t="str">
        <f>IFERROR(VLOOKUP($AN1623,'Introduction probability'!$A$1:$L$128,11,FALSE),"0")</f>
        <v>0</v>
      </c>
      <c r="AW1623" s="9" t="str">
        <f>IFERROR(VLOOKUP($AN1623,'Introduction probability'!$A$1:$L$128,12,FALSE),"0")</f>
        <v>0</v>
      </c>
      <c r="AY1623" s="2">
        <f t="shared" si="603"/>
        <v>0</v>
      </c>
      <c r="AZ1623" s="2">
        <f t="shared" si="604"/>
        <v>0</v>
      </c>
      <c r="BA1623" s="2">
        <f t="shared" si="617"/>
        <v>0</v>
      </c>
      <c r="BB1623" s="2">
        <f t="shared" si="618"/>
        <v>0</v>
      </c>
      <c r="BC1623" s="2">
        <f t="shared" si="619"/>
        <v>0</v>
      </c>
      <c r="BD1623" s="2">
        <f t="shared" si="620"/>
        <v>0</v>
      </c>
      <c r="BE1623" s="2">
        <f t="shared" si="621"/>
        <v>0</v>
      </c>
      <c r="BF1623" s="2">
        <f t="shared" si="622"/>
        <v>0</v>
      </c>
      <c r="BG1623" s="2">
        <f t="shared" si="623"/>
        <v>0</v>
      </c>
      <c r="BH1623" s="2">
        <f t="shared" si="624"/>
        <v>0</v>
      </c>
    </row>
    <row r="1624" spans="1:60" x14ac:dyDescent="0.25">
      <c r="A1624" s="1" t="s">
        <v>383</v>
      </c>
      <c r="B1624" s="1" t="s">
        <v>384</v>
      </c>
      <c r="C1624" s="1" t="s">
        <v>341</v>
      </c>
      <c r="D1624" s="1" t="s">
        <v>529</v>
      </c>
      <c r="E1624" s="1" t="s">
        <v>238</v>
      </c>
      <c r="F1624" s="1" t="s">
        <v>239</v>
      </c>
      <c r="G1624" s="1" t="s">
        <v>144</v>
      </c>
      <c r="H1624" s="1" t="s">
        <v>17</v>
      </c>
      <c r="I1624" s="1" t="s">
        <v>597</v>
      </c>
      <c r="J1624" s="1" t="s">
        <v>188</v>
      </c>
      <c r="K1624" s="1" t="s">
        <v>16</v>
      </c>
      <c r="L1624" s="1" t="s">
        <v>19</v>
      </c>
      <c r="M1624" s="2" t="str">
        <f t="shared" si="605"/>
        <v>UK9006011</v>
      </c>
      <c r="N1624" s="2" t="str">
        <f t="shared" si="606"/>
        <v>Lindisfarne</v>
      </c>
      <c r="O1624" s="2" t="str">
        <f t="shared" si="607"/>
        <v>SPA</v>
      </c>
      <c r="P1624" s="2" t="str">
        <f t="shared" si="608"/>
        <v>A2.61</v>
      </c>
      <c r="Q1624"/>
      <c r="R1624"/>
      <c r="S1624"/>
      <c r="T1624"/>
      <c r="U1624" s="9">
        <f t="shared" si="609"/>
        <v>0</v>
      </c>
      <c r="V1624" s="9">
        <f t="shared" si="610"/>
        <v>0</v>
      </c>
      <c r="W1624" s="9">
        <f t="shared" si="611"/>
        <v>0</v>
      </c>
      <c r="X1624" s="9">
        <f t="shared" si="612"/>
        <v>0</v>
      </c>
      <c r="Y1624" s="9">
        <f t="shared" si="613"/>
        <v>0</v>
      </c>
      <c r="Z1624" s="9">
        <f t="shared" si="614"/>
        <v>0</v>
      </c>
      <c r="AA1624" s="9">
        <f t="shared" si="615"/>
        <v>0</v>
      </c>
      <c r="AB1624" s="9">
        <f t="shared" si="616"/>
        <v>0</v>
      </c>
      <c r="AN1624" s="10" t="str">
        <f t="shared" si="601"/>
        <v/>
      </c>
      <c r="AO1624" s="10">
        <f t="shared" si="602"/>
        <v>0</v>
      </c>
      <c r="AP1624" s="9" t="str">
        <f>IFERROR(VLOOKUP($AN1624,'Introduction probability'!$A$1:$L$128,5,FALSE),"0")</f>
        <v>0</v>
      </c>
      <c r="AQ1624" s="9" t="str">
        <f>IFERROR(VLOOKUP($AN1624,'Introduction probability'!$A$1:$L$128,6,FALSE),"0")</f>
        <v>0</v>
      </c>
      <c r="AR1624" s="9" t="str">
        <f>IFERROR(VLOOKUP($AN1624,'Introduction probability'!$A$1:$L$128,7,FALSE),"0")</f>
        <v>0</v>
      </c>
      <c r="AS1624" s="9" t="str">
        <f>IFERROR(VLOOKUP($AN1624,'Introduction probability'!$A$1:$L$128,8,FALSE),"0")</f>
        <v>0</v>
      </c>
      <c r="AT1624" s="9" t="str">
        <f>IFERROR(VLOOKUP($AN1624,'Introduction probability'!$A$1:$L$128,9,FALSE),"0")</f>
        <v>0</v>
      </c>
      <c r="AU1624" s="9" t="str">
        <f>IFERROR(VLOOKUP($AN1624,'Introduction probability'!$A$1:$L$128,10,FALSE),"0")</f>
        <v>0</v>
      </c>
      <c r="AV1624" s="9" t="str">
        <f>IFERROR(VLOOKUP($AN1624,'Introduction probability'!$A$1:$L$128,11,FALSE),"0")</f>
        <v>0</v>
      </c>
      <c r="AW1624" s="9" t="str">
        <f>IFERROR(VLOOKUP($AN1624,'Introduction probability'!$A$1:$L$128,12,FALSE),"0")</f>
        <v>0</v>
      </c>
      <c r="AY1624" s="2">
        <f t="shared" si="603"/>
        <v>0</v>
      </c>
      <c r="AZ1624" s="2">
        <f t="shared" si="604"/>
        <v>0</v>
      </c>
      <c r="BA1624" s="2">
        <f t="shared" si="617"/>
        <v>0</v>
      </c>
      <c r="BB1624" s="2">
        <f t="shared" si="618"/>
        <v>0</v>
      </c>
      <c r="BC1624" s="2">
        <f t="shared" si="619"/>
        <v>0</v>
      </c>
      <c r="BD1624" s="2">
        <f t="shared" si="620"/>
        <v>0</v>
      </c>
      <c r="BE1624" s="2">
        <f t="shared" si="621"/>
        <v>0</v>
      </c>
      <c r="BF1624" s="2">
        <f t="shared" si="622"/>
        <v>0</v>
      </c>
      <c r="BG1624" s="2">
        <f t="shared" si="623"/>
        <v>0</v>
      </c>
      <c r="BH1624" s="2">
        <f t="shared" si="624"/>
        <v>0</v>
      </c>
    </row>
    <row r="1625" spans="1:60" x14ac:dyDescent="0.25">
      <c r="A1625" s="1" t="s">
        <v>383</v>
      </c>
      <c r="B1625" s="1" t="s">
        <v>384</v>
      </c>
      <c r="C1625" s="1" t="s">
        <v>341</v>
      </c>
      <c r="D1625" s="1" t="s">
        <v>529</v>
      </c>
      <c r="E1625" s="1" t="s">
        <v>238</v>
      </c>
      <c r="F1625" s="1" t="s">
        <v>239</v>
      </c>
      <c r="G1625" s="1" t="s">
        <v>144</v>
      </c>
      <c r="H1625" s="1" t="s">
        <v>17</v>
      </c>
      <c r="I1625" s="1" t="s">
        <v>543</v>
      </c>
      <c r="J1625" s="1" t="s">
        <v>148</v>
      </c>
      <c r="K1625" s="1" t="s">
        <v>16</v>
      </c>
      <c r="L1625" s="1" t="s">
        <v>146</v>
      </c>
      <c r="M1625" s="2" t="str">
        <f t="shared" si="605"/>
        <v>UK9006011</v>
      </c>
      <c r="N1625" s="2" t="str">
        <f t="shared" si="606"/>
        <v>Lindisfarne</v>
      </c>
      <c r="O1625" s="2" t="str">
        <f t="shared" si="607"/>
        <v>SPA</v>
      </c>
      <c r="P1625" s="2" t="str">
        <f t="shared" si="608"/>
        <v>H1310</v>
      </c>
      <c r="Q1625"/>
      <c r="R1625"/>
      <c r="S1625"/>
      <c r="T1625"/>
      <c r="U1625" s="9">
        <f t="shared" si="609"/>
        <v>0</v>
      </c>
      <c r="V1625" s="9">
        <f t="shared" si="610"/>
        <v>0</v>
      </c>
      <c r="W1625" s="9">
        <f t="shared" si="611"/>
        <v>0</v>
      </c>
      <c r="X1625" s="9">
        <f t="shared" si="612"/>
        <v>0</v>
      </c>
      <c r="Y1625" s="9">
        <f t="shared" si="613"/>
        <v>0</v>
      </c>
      <c r="Z1625" s="9">
        <f t="shared" si="614"/>
        <v>0</v>
      </c>
      <c r="AA1625" s="9">
        <f t="shared" si="615"/>
        <v>0</v>
      </c>
      <c r="AB1625" s="9">
        <f t="shared" si="616"/>
        <v>0</v>
      </c>
      <c r="AN1625" s="10" t="str">
        <f t="shared" si="601"/>
        <v/>
      </c>
      <c r="AO1625" s="10">
        <f t="shared" si="602"/>
        <v>0</v>
      </c>
      <c r="AP1625" s="9" t="str">
        <f>IFERROR(VLOOKUP($AN1625,'Introduction probability'!$A$1:$L$128,5,FALSE),"0")</f>
        <v>0</v>
      </c>
      <c r="AQ1625" s="9" t="str">
        <f>IFERROR(VLOOKUP($AN1625,'Introduction probability'!$A$1:$L$128,6,FALSE),"0")</f>
        <v>0</v>
      </c>
      <c r="AR1625" s="9" t="str">
        <f>IFERROR(VLOOKUP($AN1625,'Introduction probability'!$A$1:$L$128,7,FALSE),"0")</f>
        <v>0</v>
      </c>
      <c r="AS1625" s="9" t="str">
        <f>IFERROR(VLOOKUP($AN1625,'Introduction probability'!$A$1:$L$128,8,FALSE),"0")</f>
        <v>0</v>
      </c>
      <c r="AT1625" s="9" t="str">
        <f>IFERROR(VLOOKUP($AN1625,'Introduction probability'!$A$1:$L$128,9,FALSE),"0")</f>
        <v>0</v>
      </c>
      <c r="AU1625" s="9" t="str">
        <f>IFERROR(VLOOKUP($AN1625,'Introduction probability'!$A$1:$L$128,10,FALSE),"0")</f>
        <v>0</v>
      </c>
      <c r="AV1625" s="9" t="str">
        <f>IFERROR(VLOOKUP($AN1625,'Introduction probability'!$A$1:$L$128,11,FALSE),"0")</f>
        <v>0</v>
      </c>
      <c r="AW1625" s="9" t="str">
        <f>IFERROR(VLOOKUP($AN1625,'Introduction probability'!$A$1:$L$128,12,FALSE),"0")</f>
        <v>0</v>
      </c>
      <c r="AY1625" s="2">
        <f t="shared" si="603"/>
        <v>0</v>
      </c>
      <c r="AZ1625" s="2">
        <f t="shared" si="604"/>
        <v>0</v>
      </c>
      <c r="BA1625" s="2">
        <f t="shared" si="617"/>
        <v>0</v>
      </c>
      <c r="BB1625" s="2">
        <f t="shared" si="618"/>
        <v>0</v>
      </c>
      <c r="BC1625" s="2">
        <f t="shared" si="619"/>
        <v>0</v>
      </c>
      <c r="BD1625" s="2">
        <f t="shared" si="620"/>
        <v>0</v>
      </c>
      <c r="BE1625" s="2">
        <f t="shared" si="621"/>
        <v>0</v>
      </c>
      <c r="BF1625" s="2">
        <f t="shared" si="622"/>
        <v>0</v>
      </c>
      <c r="BG1625" s="2">
        <f t="shared" si="623"/>
        <v>0</v>
      </c>
      <c r="BH1625" s="2">
        <f t="shared" si="624"/>
        <v>0</v>
      </c>
    </row>
    <row r="1626" spans="1:60" x14ac:dyDescent="0.25">
      <c r="A1626" s="1" t="s">
        <v>395</v>
      </c>
      <c r="B1626" s="1" t="s">
        <v>396</v>
      </c>
      <c r="C1626" s="1" t="s">
        <v>341</v>
      </c>
      <c r="D1626" s="1" t="s">
        <v>575</v>
      </c>
      <c r="E1626" s="1" t="s">
        <v>385</v>
      </c>
      <c r="F1626" s="1" t="s">
        <v>386</v>
      </c>
      <c r="G1626" s="1" t="s">
        <v>144</v>
      </c>
      <c r="H1626" s="1" t="s">
        <v>17</v>
      </c>
      <c r="I1626" s="1" t="s">
        <v>472</v>
      </c>
      <c r="J1626" s="1" t="s">
        <v>65</v>
      </c>
      <c r="K1626" s="1" t="s">
        <v>16</v>
      </c>
      <c r="L1626" s="1" t="s">
        <v>19</v>
      </c>
      <c r="M1626" s="2" t="str">
        <f t="shared" si="605"/>
        <v>UK9020294</v>
      </c>
      <c r="N1626" s="2" t="str">
        <f t="shared" si="606"/>
        <v>Liverpool Bay / Bae Lerpwl</v>
      </c>
      <c r="O1626" s="2" t="str">
        <f t="shared" si="607"/>
        <v>SPA</v>
      </c>
      <c r="P1626" s="2" t="str">
        <f t="shared" si="608"/>
        <v>A5.1</v>
      </c>
      <c r="Q1626"/>
      <c r="R1626"/>
      <c r="S1626"/>
      <c r="T1626"/>
      <c r="U1626" s="9">
        <f t="shared" si="609"/>
        <v>0</v>
      </c>
      <c r="V1626" s="9">
        <f t="shared" si="610"/>
        <v>0</v>
      </c>
      <c r="W1626" s="9">
        <f t="shared" si="611"/>
        <v>0</v>
      </c>
      <c r="X1626" s="9">
        <f t="shared" si="612"/>
        <v>0</v>
      </c>
      <c r="Y1626" s="9">
        <f t="shared" si="613"/>
        <v>0</v>
      </c>
      <c r="Z1626" s="9">
        <f t="shared" si="614"/>
        <v>0</v>
      </c>
      <c r="AA1626" s="9">
        <f t="shared" si="615"/>
        <v>0</v>
      </c>
      <c r="AB1626" s="9">
        <f t="shared" si="616"/>
        <v>0</v>
      </c>
      <c r="AN1626" s="10" t="str">
        <f t="shared" si="601"/>
        <v/>
      </c>
      <c r="AO1626" s="10">
        <f t="shared" si="602"/>
        <v>0</v>
      </c>
      <c r="AP1626" s="9" t="str">
        <f>IFERROR(VLOOKUP($AN1626,'Introduction probability'!$A$1:$L$128,5,FALSE),"0")</f>
        <v>0</v>
      </c>
      <c r="AQ1626" s="9" t="str">
        <f>IFERROR(VLOOKUP($AN1626,'Introduction probability'!$A$1:$L$128,6,FALSE),"0")</f>
        <v>0</v>
      </c>
      <c r="AR1626" s="9" t="str">
        <f>IFERROR(VLOOKUP($AN1626,'Introduction probability'!$A$1:$L$128,7,FALSE),"0")</f>
        <v>0</v>
      </c>
      <c r="AS1626" s="9" t="str">
        <f>IFERROR(VLOOKUP($AN1626,'Introduction probability'!$A$1:$L$128,8,FALSE),"0")</f>
        <v>0</v>
      </c>
      <c r="AT1626" s="9" t="str">
        <f>IFERROR(VLOOKUP($AN1626,'Introduction probability'!$A$1:$L$128,9,FALSE),"0")</f>
        <v>0</v>
      </c>
      <c r="AU1626" s="9" t="str">
        <f>IFERROR(VLOOKUP($AN1626,'Introduction probability'!$A$1:$L$128,10,FALSE),"0")</f>
        <v>0</v>
      </c>
      <c r="AV1626" s="9" t="str">
        <f>IFERROR(VLOOKUP($AN1626,'Introduction probability'!$A$1:$L$128,11,FALSE),"0")</f>
        <v>0</v>
      </c>
      <c r="AW1626" s="9" t="str">
        <f>IFERROR(VLOOKUP($AN1626,'Introduction probability'!$A$1:$L$128,12,FALSE),"0")</f>
        <v>0</v>
      </c>
      <c r="AY1626" s="2">
        <f t="shared" si="603"/>
        <v>0</v>
      </c>
      <c r="AZ1626" s="2">
        <f t="shared" si="604"/>
        <v>0</v>
      </c>
      <c r="BA1626" s="2">
        <f t="shared" si="617"/>
        <v>0</v>
      </c>
      <c r="BB1626" s="2">
        <f t="shared" si="618"/>
        <v>0</v>
      </c>
      <c r="BC1626" s="2">
        <f t="shared" si="619"/>
        <v>0</v>
      </c>
      <c r="BD1626" s="2">
        <f t="shared" si="620"/>
        <v>0</v>
      </c>
      <c r="BE1626" s="2">
        <f t="shared" si="621"/>
        <v>0</v>
      </c>
      <c r="BF1626" s="2">
        <f t="shared" si="622"/>
        <v>0</v>
      </c>
      <c r="BG1626" s="2">
        <f t="shared" si="623"/>
        <v>0</v>
      </c>
      <c r="BH1626" s="2">
        <f t="shared" si="624"/>
        <v>0</v>
      </c>
    </row>
    <row r="1627" spans="1:60" x14ac:dyDescent="0.25">
      <c r="A1627" s="1" t="s">
        <v>395</v>
      </c>
      <c r="B1627" s="1" t="s">
        <v>396</v>
      </c>
      <c r="C1627" s="1" t="s">
        <v>341</v>
      </c>
      <c r="D1627" s="1" t="s">
        <v>575</v>
      </c>
      <c r="E1627" s="1" t="s">
        <v>385</v>
      </c>
      <c r="F1627" s="1" t="s">
        <v>386</v>
      </c>
      <c r="G1627" s="1" t="s">
        <v>144</v>
      </c>
      <c r="H1627" s="1" t="s">
        <v>17</v>
      </c>
      <c r="I1627" s="1" t="s">
        <v>455</v>
      </c>
      <c r="J1627" s="1" t="s">
        <v>40</v>
      </c>
      <c r="K1627" s="1" t="s">
        <v>16</v>
      </c>
      <c r="L1627" s="1" t="s">
        <v>19</v>
      </c>
      <c r="M1627" s="2" t="str">
        <f t="shared" si="605"/>
        <v>UK9020294</v>
      </c>
      <c r="N1627" s="2" t="str">
        <f t="shared" si="606"/>
        <v>Liverpool Bay / Bae Lerpwl</v>
      </c>
      <c r="O1627" s="2" t="str">
        <f t="shared" si="607"/>
        <v>SPA</v>
      </c>
      <c r="P1627" s="2" t="str">
        <f t="shared" si="608"/>
        <v>A5.4</v>
      </c>
      <c r="Q1627"/>
      <c r="R1627"/>
      <c r="S1627"/>
      <c r="T1627"/>
      <c r="U1627" s="9">
        <f t="shared" si="609"/>
        <v>0</v>
      </c>
      <c r="V1627" s="9">
        <f t="shared" si="610"/>
        <v>0</v>
      </c>
      <c r="W1627" s="9">
        <f t="shared" si="611"/>
        <v>0</v>
      </c>
      <c r="X1627" s="9">
        <f t="shared" si="612"/>
        <v>0</v>
      </c>
      <c r="Y1627" s="9">
        <f t="shared" si="613"/>
        <v>0</v>
      </c>
      <c r="Z1627" s="9">
        <f t="shared" si="614"/>
        <v>0</v>
      </c>
      <c r="AA1627" s="9">
        <f t="shared" si="615"/>
        <v>0</v>
      </c>
      <c r="AB1627" s="9">
        <f t="shared" si="616"/>
        <v>0</v>
      </c>
      <c r="AN1627" s="10" t="str">
        <f t="shared" si="601"/>
        <v/>
      </c>
      <c r="AO1627" s="10">
        <f t="shared" si="602"/>
        <v>0</v>
      </c>
      <c r="AP1627" s="9" t="str">
        <f>IFERROR(VLOOKUP($AN1627,'Introduction probability'!$A$1:$L$128,5,FALSE),"0")</f>
        <v>0</v>
      </c>
      <c r="AQ1627" s="9" t="str">
        <f>IFERROR(VLOOKUP($AN1627,'Introduction probability'!$A$1:$L$128,6,FALSE),"0")</f>
        <v>0</v>
      </c>
      <c r="AR1627" s="9" t="str">
        <f>IFERROR(VLOOKUP($AN1627,'Introduction probability'!$A$1:$L$128,7,FALSE),"0")</f>
        <v>0</v>
      </c>
      <c r="AS1627" s="9" t="str">
        <f>IFERROR(VLOOKUP($AN1627,'Introduction probability'!$A$1:$L$128,8,FALSE),"0")</f>
        <v>0</v>
      </c>
      <c r="AT1627" s="9" t="str">
        <f>IFERROR(VLOOKUP($AN1627,'Introduction probability'!$A$1:$L$128,9,FALSE),"0")</f>
        <v>0</v>
      </c>
      <c r="AU1627" s="9" t="str">
        <f>IFERROR(VLOOKUP($AN1627,'Introduction probability'!$A$1:$L$128,10,FALSE),"0")</f>
        <v>0</v>
      </c>
      <c r="AV1627" s="9" t="str">
        <f>IFERROR(VLOOKUP($AN1627,'Introduction probability'!$A$1:$L$128,11,FALSE),"0")</f>
        <v>0</v>
      </c>
      <c r="AW1627" s="9" t="str">
        <f>IFERROR(VLOOKUP($AN1627,'Introduction probability'!$A$1:$L$128,12,FALSE),"0")</f>
        <v>0</v>
      </c>
      <c r="AY1627" s="2">
        <f t="shared" si="603"/>
        <v>0</v>
      </c>
      <c r="AZ1627" s="2">
        <f t="shared" si="604"/>
        <v>0</v>
      </c>
      <c r="BA1627" s="2">
        <f t="shared" si="617"/>
        <v>0</v>
      </c>
      <c r="BB1627" s="2">
        <f t="shared" si="618"/>
        <v>0</v>
      </c>
      <c r="BC1627" s="2">
        <f t="shared" si="619"/>
        <v>0</v>
      </c>
      <c r="BD1627" s="2">
        <f t="shared" si="620"/>
        <v>0</v>
      </c>
      <c r="BE1627" s="2">
        <f t="shared" si="621"/>
        <v>0</v>
      </c>
      <c r="BF1627" s="2">
        <f t="shared" si="622"/>
        <v>0</v>
      </c>
      <c r="BG1627" s="2">
        <f t="shared" si="623"/>
        <v>0</v>
      </c>
      <c r="BH1627" s="2">
        <f t="shared" si="624"/>
        <v>0</v>
      </c>
    </row>
    <row r="1628" spans="1:60" x14ac:dyDescent="0.25">
      <c r="A1628" s="1" t="s">
        <v>395</v>
      </c>
      <c r="B1628" s="1" t="s">
        <v>396</v>
      </c>
      <c r="C1628" s="1" t="s">
        <v>341</v>
      </c>
      <c r="D1628" s="1" t="s">
        <v>575</v>
      </c>
      <c r="E1628" s="1" t="s">
        <v>385</v>
      </c>
      <c r="F1628" s="1" t="s">
        <v>386</v>
      </c>
      <c r="G1628" s="1" t="s">
        <v>144</v>
      </c>
      <c r="H1628" s="1" t="s">
        <v>17</v>
      </c>
      <c r="I1628" s="1" t="s">
        <v>456</v>
      </c>
      <c r="J1628" s="1" t="s">
        <v>41</v>
      </c>
      <c r="K1628" s="1" t="s">
        <v>16</v>
      </c>
      <c r="L1628" s="1" t="s">
        <v>19</v>
      </c>
      <c r="M1628" s="2" t="str">
        <f t="shared" si="605"/>
        <v>UK9020294</v>
      </c>
      <c r="N1628" s="2" t="str">
        <f t="shared" si="606"/>
        <v>Liverpool Bay / Bae Lerpwl</v>
      </c>
      <c r="O1628" s="2" t="str">
        <f t="shared" si="607"/>
        <v>SPA</v>
      </c>
      <c r="P1628" s="2" t="str">
        <f t="shared" si="608"/>
        <v>A5.3</v>
      </c>
      <c r="Q1628"/>
      <c r="R1628"/>
      <c r="S1628"/>
      <c r="T1628"/>
      <c r="U1628" s="9">
        <f t="shared" si="609"/>
        <v>0</v>
      </c>
      <c r="V1628" s="9">
        <f t="shared" si="610"/>
        <v>0</v>
      </c>
      <c r="W1628" s="9">
        <f t="shared" si="611"/>
        <v>0</v>
      </c>
      <c r="X1628" s="9">
        <f t="shared" si="612"/>
        <v>0</v>
      </c>
      <c r="Y1628" s="9">
        <f t="shared" si="613"/>
        <v>0</v>
      </c>
      <c r="Z1628" s="9">
        <f t="shared" si="614"/>
        <v>0</v>
      </c>
      <c r="AA1628" s="9">
        <f t="shared" si="615"/>
        <v>0</v>
      </c>
      <c r="AB1628" s="9">
        <f t="shared" si="616"/>
        <v>0</v>
      </c>
      <c r="AN1628" s="10" t="str">
        <f t="shared" si="601"/>
        <v/>
      </c>
      <c r="AO1628" s="10">
        <f t="shared" si="602"/>
        <v>0</v>
      </c>
      <c r="AP1628" s="9" t="str">
        <f>IFERROR(VLOOKUP($AN1628,'Introduction probability'!$A$1:$L$128,5,FALSE),"0")</f>
        <v>0</v>
      </c>
      <c r="AQ1628" s="9" t="str">
        <f>IFERROR(VLOOKUP($AN1628,'Introduction probability'!$A$1:$L$128,6,FALSE),"0")</f>
        <v>0</v>
      </c>
      <c r="AR1628" s="9" t="str">
        <f>IFERROR(VLOOKUP($AN1628,'Introduction probability'!$A$1:$L$128,7,FALSE),"0")</f>
        <v>0</v>
      </c>
      <c r="AS1628" s="9" t="str">
        <f>IFERROR(VLOOKUP($AN1628,'Introduction probability'!$A$1:$L$128,8,FALSE),"0")</f>
        <v>0</v>
      </c>
      <c r="AT1628" s="9" t="str">
        <f>IFERROR(VLOOKUP($AN1628,'Introduction probability'!$A$1:$L$128,9,FALSE),"0")</f>
        <v>0</v>
      </c>
      <c r="AU1628" s="9" t="str">
        <f>IFERROR(VLOOKUP($AN1628,'Introduction probability'!$A$1:$L$128,10,FALSE),"0")</f>
        <v>0</v>
      </c>
      <c r="AV1628" s="9" t="str">
        <f>IFERROR(VLOOKUP($AN1628,'Introduction probability'!$A$1:$L$128,11,FALSE),"0")</f>
        <v>0</v>
      </c>
      <c r="AW1628" s="9" t="str">
        <f>IFERROR(VLOOKUP($AN1628,'Introduction probability'!$A$1:$L$128,12,FALSE),"0")</f>
        <v>0</v>
      </c>
      <c r="AY1628" s="2">
        <f t="shared" si="603"/>
        <v>0</v>
      </c>
      <c r="AZ1628" s="2">
        <f t="shared" si="604"/>
        <v>0</v>
      </c>
      <c r="BA1628" s="2">
        <f t="shared" si="617"/>
        <v>0</v>
      </c>
      <c r="BB1628" s="2">
        <f t="shared" si="618"/>
        <v>0</v>
      </c>
      <c r="BC1628" s="2">
        <f t="shared" si="619"/>
        <v>0</v>
      </c>
      <c r="BD1628" s="2">
        <f t="shared" si="620"/>
        <v>0</v>
      </c>
      <c r="BE1628" s="2">
        <f t="shared" si="621"/>
        <v>0</v>
      </c>
      <c r="BF1628" s="2">
        <f t="shared" si="622"/>
        <v>0</v>
      </c>
      <c r="BG1628" s="2">
        <f t="shared" si="623"/>
        <v>0</v>
      </c>
      <c r="BH1628" s="2">
        <f t="shared" si="624"/>
        <v>0</v>
      </c>
    </row>
    <row r="1629" spans="1:60" x14ac:dyDescent="0.25">
      <c r="A1629" s="1" t="s">
        <v>395</v>
      </c>
      <c r="B1629" s="1" t="s">
        <v>396</v>
      </c>
      <c r="C1629" s="1" t="s">
        <v>341</v>
      </c>
      <c r="D1629" s="1" t="s">
        <v>575</v>
      </c>
      <c r="E1629" s="1" t="s">
        <v>385</v>
      </c>
      <c r="F1629" s="1" t="s">
        <v>386</v>
      </c>
      <c r="G1629" s="1" t="s">
        <v>144</v>
      </c>
      <c r="H1629" s="1" t="s">
        <v>17</v>
      </c>
      <c r="I1629" s="1" t="s">
        <v>457</v>
      </c>
      <c r="J1629" s="1" t="s">
        <v>42</v>
      </c>
      <c r="K1629" s="1" t="s">
        <v>16</v>
      </c>
      <c r="L1629" s="1" t="s">
        <v>19</v>
      </c>
      <c r="M1629" s="2" t="str">
        <f t="shared" si="605"/>
        <v>UK9020294</v>
      </c>
      <c r="N1629" s="2" t="str">
        <f t="shared" si="606"/>
        <v>Liverpool Bay / Bae Lerpwl</v>
      </c>
      <c r="O1629" s="2" t="str">
        <f t="shared" si="607"/>
        <v>SPA</v>
      </c>
      <c r="P1629" s="2" t="str">
        <f t="shared" si="608"/>
        <v>A5.2</v>
      </c>
      <c r="Q1629"/>
      <c r="R1629"/>
      <c r="S1629"/>
      <c r="T1629"/>
      <c r="U1629" s="9">
        <f t="shared" si="609"/>
        <v>0</v>
      </c>
      <c r="V1629" s="9">
        <f t="shared" si="610"/>
        <v>0</v>
      </c>
      <c r="W1629" s="9">
        <f t="shared" si="611"/>
        <v>0</v>
      </c>
      <c r="X1629" s="9">
        <f t="shared" si="612"/>
        <v>0</v>
      </c>
      <c r="Y1629" s="9">
        <f t="shared" si="613"/>
        <v>0</v>
      </c>
      <c r="Z1629" s="9">
        <f t="shared" si="614"/>
        <v>0</v>
      </c>
      <c r="AA1629" s="9">
        <f t="shared" si="615"/>
        <v>0</v>
      </c>
      <c r="AB1629" s="9">
        <f t="shared" si="616"/>
        <v>0</v>
      </c>
      <c r="AN1629" s="10" t="str">
        <f t="shared" si="601"/>
        <v/>
      </c>
      <c r="AO1629" s="10">
        <f t="shared" si="602"/>
        <v>0</v>
      </c>
      <c r="AP1629" s="9" t="str">
        <f>IFERROR(VLOOKUP($AN1629,'Introduction probability'!$A$1:$L$128,5,FALSE),"0")</f>
        <v>0</v>
      </c>
      <c r="AQ1629" s="9" t="str">
        <f>IFERROR(VLOOKUP($AN1629,'Introduction probability'!$A$1:$L$128,6,FALSE),"0")</f>
        <v>0</v>
      </c>
      <c r="AR1629" s="9" t="str">
        <f>IFERROR(VLOOKUP($AN1629,'Introduction probability'!$A$1:$L$128,7,FALSE),"0")</f>
        <v>0</v>
      </c>
      <c r="AS1629" s="9" t="str">
        <f>IFERROR(VLOOKUP($AN1629,'Introduction probability'!$A$1:$L$128,8,FALSE),"0")</f>
        <v>0</v>
      </c>
      <c r="AT1629" s="9" t="str">
        <f>IFERROR(VLOOKUP($AN1629,'Introduction probability'!$A$1:$L$128,9,FALSE),"0")</f>
        <v>0</v>
      </c>
      <c r="AU1629" s="9" t="str">
        <f>IFERROR(VLOOKUP($AN1629,'Introduction probability'!$A$1:$L$128,10,FALSE),"0")</f>
        <v>0</v>
      </c>
      <c r="AV1629" s="9" t="str">
        <f>IFERROR(VLOOKUP($AN1629,'Introduction probability'!$A$1:$L$128,11,FALSE),"0")</f>
        <v>0</v>
      </c>
      <c r="AW1629" s="9" t="str">
        <f>IFERROR(VLOOKUP($AN1629,'Introduction probability'!$A$1:$L$128,12,FALSE),"0")</f>
        <v>0</v>
      </c>
      <c r="AY1629" s="2">
        <f t="shared" si="603"/>
        <v>0</v>
      </c>
      <c r="AZ1629" s="2">
        <f t="shared" si="604"/>
        <v>0</v>
      </c>
      <c r="BA1629" s="2">
        <f t="shared" si="617"/>
        <v>0</v>
      </c>
      <c r="BB1629" s="2">
        <f t="shared" si="618"/>
        <v>0</v>
      </c>
      <c r="BC1629" s="2">
        <f t="shared" si="619"/>
        <v>0</v>
      </c>
      <c r="BD1629" s="2">
        <f t="shared" si="620"/>
        <v>0</v>
      </c>
      <c r="BE1629" s="2">
        <f t="shared" si="621"/>
        <v>0</v>
      </c>
      <c r="BF1629" s="2">
        <f t="shared" si="622"/>
        <v>0</v>
      </c>
      <c r="BG1629" s="2">
        <f t="shared" si="623"/>
        <v>0</v>
      </c>
      <c r="BH1629" s="2">
        <f t="shared" si="624"/>
        <v>0</v>
      </c>
    </row>
    <row r="1630" spans="1:60" x14ac:dyDescent="0.25">
      <c r="A1630" s="1" t="s">
        <v>395</v>
      </c>
      <c r="B1630" s="1" t="s">
        <v>396</v>
      </c>
      <c r="C1630" s="1" t="s">
        <v>341</v>
      </c>
      <c r="D1630" s="1" t="s">
        <v>575</v>
      </c>
      <c r="E1630" s="1" t="s">
        <v>385</v>
      </c>
      <c r="F1630" s="1" t="s">
        <v>386</v>
      </c>
      <c r="G1630" s="1" t="s">
        <v>144</v>
      </c>
      <c r="H1630" s="1" t="s">
        <v>17</v>
      </c>
      <c r="I1630" s="1" t="s">
        <v>593</v>
      </c>
      <c r="J1630" s="1" t="s">
        <v>151</v>
      </c>
      <c r="K1630" s="1" t="s">
        <v>16</v>
      </c>
      <c r="L1630" s="1" t="s">
        <v>146</v>
      </c>
      <c r="M1630" s="2" t="str">
        <f t="shared" si="605"/>
        <v>UK9020294</v>
      </c>
      <c r="N1630" s="2" t="str">
        <f t="shared" si="606"/>
        <v>Liverpool Bay / Bae Lerpwl</v>
      </c>
      <c r="O1630" s="2" t="str">
        <f t="shared" si="607"/>
        <v>SPA</v>
      </c>
      <c r="P1630" s="2" t="str">
        <f t="shared" si="608"/>
        <v>SH_3</v>
      </c>
      <c r="Q1630"/>
      <c r="R1630"/>
      <c r="S1630"/>
      <c r="T1630"/>
      <c r="U1630" s="9">
        <f t="shared" si="609"/>
        <v>0</v>
      </c>
      <c r="V1630" s="9">
        <f t="shared" si="610"/>
        <v>0</v>
      </c>
      <c r="W1630" s="9">
        <f t="shared" si="611"/>
        <v>0</v>
      </c>
      <c r="X1630" s="9">
        <f t="shared" si="612"/>
        <v>0</v>
      </c>
      <c r="Y1630" s="9">
        <f t="shared" si="613"/>
        <v>0</v>
      </c>
      <c r="Z1630" s="9">
        <f t="shared" si="614"/>
        <v>0</v>
      </c>
      <c r="AA1630" s="9">
        <f t="shared" si="615"/>
        <v>0</v>
      </c>
      <c r="AB1630" s="9">
        <f t="shared" si="616"/>
        <v>0</v>
      </c>
      <c r="AN1630" s="10" t="str">
        <f t="shared" si="601"/>
        <v/>
      </c>
      <c r="AO1630" s="10">
        <f t="shared" si="602"/>
        <v>0</v>
      </c>
      <c r="AP1630" s="9" t="str">
        <f>IFERROR(VLOOKUP($AN1630,'Introduction probability'!$A$1:$L$128,5,FALSE),"0")</f>
        <v>0</v>
      </c>
      <c r="AQ1630" s="9" t="str">
        <f>IFERROR(VLOOKUP($AN1630,'Introduction probability'!$A$1:$L$128,6,FALSE),"0")</f>
        <v>0</v>
      </c>
      <c r="AR1630" s="9" t="str">
        <f>IFERROR(VLOOKUP($AN1630,'Introduction probability'!$A$1:$L$128,7,FALSE),"0")</f>
        <v>0</v>
      </c>
      <c r="AS1630" s="9" t="str">
        <f>IFERROR(VLOOKUP($AN1630,'Introduction probability'!$A$1:$L$128,8,FALSE),"0")</f>
        <v>0</v>
      </c>
      <c r="AT1630" s="9" t="str">
        <f>IFERROR(VLOOKUP($AN1630,'Introduction probability'!$A$1:$L$128,9,FALSE),"0")</f>
        <v>0</v>
      </c>
      <c r="AU1630" s="9" t="str">
        <f>IFERROR(VLOOKUP($AN1630,'Introduction probability'!$A$1:$L$128,10,FALSE),"0")</f>
        <v>0</v>
      </c>
      <c r="AV1630" s="9" t="str">
        <f>IFERROR(VLOOKUP($AN1630,'Introduction probability'!$A$1:$L$128,11,FALSE),"0")</f>
        <v>0</v>
      </c>
      <c r="AW1630" s="9" t="str">
        <f>IFERROR(VLOOKUP($AN1630,'Introduction probability'!$A$1:$L$128,12,FALSE),"0")</f>
        <v>0</v>
      </c>
      <c r="AY1630" s="2">
        <f t="shared" si="603"/>
        <v>0</v>
      </c>
      <c r="AZ1630" s="2">
        <f t="shared" si="604"/>
        <v>0</v>
      </c>
      <c r="BA1630" s="2">
        <f t="shared" si="617"/>
        <v>0</v>
      </c>
      <c r="BB1630" s="2">
        <f t="shared" si="618"/>
        <v>0</v>
      </c>
      <c r="BC1630" s="2">
        <f t="shared" si="619"/>
        <v>0</v>
      </c>
      <c r="BD1630" s="2">
        <f t="shared" si="620"/>
        <v>0</v>
      </c>
      <c r="BE1630" s="2">
        <f t="shared" si="621"/>
        <v>0</v>
      </c>
      <c r="BF1630" s="2">
        <f t="shared" si="622"/>
        <v>0</v>
      </c>
      <c r="BG1630" s="2">
        <f t="shared" si="623"/>
        <v>0</v>
      </c>
      <c r="BH1630" s="2">
        <f t="shared" si="624"/>
        <v>0</v>
      </c>
    </row>
    <row r="1631" spans="1:60" x14ac:dyDescent="0.25">
      <c r="A1631" s="1" t="s">
        <v>395</v>
      </c>
      <c r="B1631" s="1" t="s">
        <v>396</v>
      </c>
      <c r="C1631" s="1" t="s">
        <v>341</v>
      </c>
      <c r="D1631" s="1" t="s">
        <v>580</v>
      </c>
      <c r="E1631" s="1" t="s">
        <v>397</v>
      </c>
      <c r="F1631" s="1" t="s">
        <v>398</v>
      </c>
      <c r="G1631" s="1" t="s">
        <v>144</v>
      </c>
      <c r="H1631" s="1" t="s">
        <v>17</v>
      </c>
      <c r="I1631" s="1" t="s">
        <v>472</v>
      </c>
      <c r="J1631" s="1" t="s">
        <v>65</v>
      </c>
      <c r="K1631" s="1" t="s">
        <v>16</v>
      </c>
      <c r="L1631" s="1" t="s">
        <v>19</v>
      </c>
      <c r="M1631" s="2" t="str">
        <f t="shared" si="605"/>
        <v>UK9020294</v>
      </c>
      <c r="N1631" s="2" t="str">
        <f t="shared" si="606"/>
        <v>Liverpool Bay / Bae Lerpwl</v>
      </c>
      <c r="O1631" s="2" t="str">
        <f t="shared" si="607"/>
        <v>SPA</v>
      </c>
      <c r="P1631" s="2" t="str">
        <f t="shared" si="608"/>
        <v>A5.1</v>
      </c>
      <c r="Q1631"/>
      <c r="R1631"/>
      <c r="S1631"/>
      <c r="T1631"/>
      <c r="U1631" s="9">
        <f t="shared" si="609"/>
        <v>0</v>
      </c>
      <c r="V1631" s="9">
        <f t="shared" si="610"/>
        <v>0</v>
      </c>
      <c r="W1631" s="9">
        <f t="shared" si="611"/>
        <v>0</v>
      </c>
      <c r="X1631" s="9">
        <f t="shared" si="612"/>
        <v>0</v>
      </c>
      <c r="Y1631" s="9">
        <f t="shared" si="613"/>
        <v>0</v>
      </c>
      <c r="Z1631" s="9">
        <f t="shared" si="614"/>
        <v>0</v>
      </c>
      <c r="AA1631" s="9">
        <f t="shared" si="615"/>
        <v>0</v>
      </c>
      <c r="AB1631" s="9">
        <f t="shared" si="616"/>
        <v>0</v>
      </c>
      <c r="AN1631" s="10" t="str">
        <f t="shared" si="601"/>
        <v/>
      </c>
      <c r="AO1631" s="10">
        <f t="shared" si="602"/>
        <v>0</v>
      </c>
      <c r="AP1631" s="9" t="str">
        <f>IFERROR(VLOOKUP($AN1631,'Introduction probability'!$A$1:$L$128,5,FALSE),"0")</f>
        <v>0</v>
      </c>
      <c r="AQ1631" s="9" t="str">
        <f>IFERROR(VLOOKUP($AN1631,'Introduction probability'!$A$1:$L$128,6,FALSE),"0")</f>
        <v>0</v>
      </c>
      <c r="AR1631" s="9" t="str">
        <f>IFERROR(VLOOKUP($AN1631,'Introduction probability'!$A$1:$L$128,7,FALSE),"0")</f>
        <v>0</v>
      </c>
      <c r="AS1631" s="9" t="str">
        <f>IFERROR(VLOOKUP($AN1631,'Introduction probability'!$A$1:$L$128,8,FALSE),"0")</f>
        <v>0</v>
      </c>
      <c r="AT1631" s="9" t="str">
        <f>IFERROR(VLOOKUP($AN1631,'Introduction probability'!$A$1:$L$128,9,FALSE),"0")</f>
        <v>0</v>
      </c>
      <c r="AU1631" s="9" t="str">
        <f>IFERROR(VLOOKUP($AN1631,'Introduction probability'!$A$1:$L$128,10,FALSE),"0")</f>
        <v>0</v>
      </c>
      <c r="AV1631" s="9" t="str">
        <f>IFERROR(VLOOKUP($AN1631,'Introduction probability'!$A$1:$L$128,11,FALSE),"0")</f>
        <v>0</v>
      </c>
      <c r="AW1631" s="9" t="str">
        <f>IFERROR(VLOOKUP($AN1631,'Introduction probability'!$A$1:$L$128,12,FALSE),"0")</f>
        <v>0</v>
      </c>
      <c r="AY1631" s="2">
        <f t="shared" si="603"/>
        <v>0</v>
      </c>
      <c r="AZ1631" s="2">
        <f t="shared" si="604"/>
        <v>0</v>
      </c>
      <c r="BA1631" s="2">
        <f t="shared" si="617"/>
        <v>0</v>
      </c>
      <c r="BB1631" s="2">
        <f t="shared" si="618"/>
        <v>0</v>
      </c>
      <c r="BC1631" s="2">
        <f t="shared" si="619"/>
        <v>0</v>
      </c>
      <c r="BD1631" s="2">
        <f t="shared" si="620"/>
        <v>0</v>
      </c>
      <c r="BE1631" s="2">
        <f t="shared" si="621"/>
        <v>0</v>
      </c>
      <c r="BF1631" s="2">
        <f t="shared" si="622"/>
        <v>0</v>
      </c>
      <c r="BG1631" s="2">
        <f t="shared" si="623"/>
        <v>0</v>
      </c>
      <c r="BH1631" s="2">
        <f t="shared" si="624"/>
        <v>0</v>
      </c>
    </row>
    <row r="1632" spans="1:60" x14ac:dyDescent="0.25">
      <c r="A1632" s="1" t="s">
        <v>395</v>
      </c>
      <c r="B1632" s="1" t="s">
        <v>396</v>
      </c>
      <c r="C1632" s="1" t="s">
        <v>341</v>
      </c>
      <c r="D1632" s="1" t="s">
        <v>580</v>
      </c>
      <c r="E1632" s="1" t="s">
        <v>397</v>
      </c>
      <c r="F1632" s="1" t="s">
        <v>398</v>
      </c>
      <c r="G1632" s="1" t="s">
        <v>144</v>
      </c>
      <c r="H1632" s="1" t="s">
        <v>17</v>
      </c>
      <c r="I1632" s="1" t="s">
        <v>455</v>
      </c>
      <c r="J1632" s="1" t="s">
        <v>40</v>
      </c>
      <c r="K1632" s="1" t="s">
        <v>16</v>
      </c>
      <c r="L1632" s="1" t="s">
        <v>19</v>
      </c>
      <c r="M1632" s="2" t="str">
        <f t="shared" si="605"/>
        <v>UK9020294</v>
      </c>
      <c r="N1632" s="2" t="str">
        <f t="shared" si="606"/>
        <v>Liverpool Bay / Bae Lerpwl</v>
      </c>
      <c r="O1632" s="2" t="str">
        <f t="shared" si="607"/>
        <v>SPA</v>
      </c>
      <c r="P1632" s="2" t="str">
        <f t="shared" si="608"/>
        <v>A5.4</v>
      </c>
      <c r="Q1632"/>
      <c r="R1632"/>
      <c r="S1632"/>
      <c r="T1632"/>
      <c r="U1632" s="9">
        <f t="shared" si="609"/>
        <v>0</v>
      </c>
      <c r="V1632" s="9">
        <f t="shared" si="610"/>
        <v>0</v>
      </c>
      <c r="W1632" s="9">
        <f t="shared" si="611"/>
        <v>0</v>
      </c>
      <c r="X1632" s="9">
        <f t="shared" si="612"/>
        <v>0</v>
      </c>
      <c r="Y1632" s="9">
        <f t="shared" si="613"/>
        <v>0</v>
      </c>
      <c r="Z1632" s="9">
        <f t="shared" si="614"/>
        <v>0</v>
      </c>
      <c r="AA1632" s="9">
        <f t="shared" si="615"/>
        <v>0</v>
      </c>
      <c r="AB1632" s="9">
        <f t="shared" si="616"/>
        <v>0</v>
      </c>
      <c r="AN1632" s="10" t="str">
        <f t="shared" si="601"/>
        <v/>
      </c>
      <c r="AO1632" s="10">
        <f t="shared" si="602"/>
        <v>0</v>
      </c>
      <c r="AP1632" s="9" t="str">
        <f>IFERROR(VLOOKUP($AN1632,'Introduction probability'!$A$1:$L$128,5,FALSE),"0")</f>
        <v>0</v>
      </c>
      <c r="AQ1632" s="9" t="str">
        <f>IFERROR(VLOOKUP($AN1632,'Introduction probability'!$A$1:$L$128,6,FALSE),"0")</f>
        <v>0</v>
      </c>
      <c r="AR1632" s="9" t="str">
        <f>IFERROR(VLOOKUP($AN1632,'Introduction probability'!$A$1:$L$128,7,FALSE),"0")</f>
        <v>0</v>
      </c>
      <c r="AS1632" s="9" t="str">
        <f>IFERROR(VLOOKUP($AN1632,'Introduction probability'!$A$1:$L$128,8,FALSE),"0")</f>
        <v>0</v>
      </c>
      <c r="AT1632" s="9" t="str">
        <f>IFERROR(VLOOKUP($AN1632,'Introduction probability'!$A$1:$L$128,9,FALSE),"0")</f>
        <v>0</v>
      </c>
      <c r="AU1632" s="9" t="str">
        <f>IFERROR(VLOOKUP($AN1632,'Introduction probability'!$A$1:$L$128,10,FALSE),"0")</f>
        <v>0</v>
      </c>
      <c r="AV1632" s="9" t="str">
        <f>IFERROR(VLOOKUP($AN1632,'Introduction probability'!$A$1:$L$128,11,FALSE),"0")</f>
        <v>0</v>
      </c>
      <c r="AW1632" s="9" t="str">
        <f>IFERROR(VLOOKUP($AN1632,'Introduction probability'!$A$1:$L$128,12,FALSE),"0")</f>
        <v>0</v>
      </c>
      <c r="AY1632" s="2">
        <f t="shared" si="603"/>
        <v>0</v>
      </c>
      <c r="AZ1632" s="2">
        <f t="shared" si="604"/>
        <v>0</v>
      </c>
      <c r="BA1632" s="2">
        <f t="shared" si="617"/>
        <v>0</v>
      </c>
      <c r="BB1632" s="2">
        <f t="shared" si="618"/>
        <v>0</v>
      </c>
      <c r="BC1632" s="2">
        <f t="shared" si="619"/>
        <v>0</v>
      </c>
      <c r="BD1632" s="2">
        <f t="shared" si="620"/>
        <v>0</v>
      </c>
      <c r="BE1632" s="2">
        <f t="shared" si="621"/>
        <v>0</v>
      </c>
      <c r="BF1632" s="2">
        <f t="shared" si="622"/>
        <v>0</v>
      </c>
      <c r="BG1632" s="2">
        <f t="shared" si="623"/>
        <v>0</v>
      </c>
      <c r="BH1632" s="2">
        <f t="shared" si="624"/>
        <v>0</v>
      </c>
    </row>
    <row r="1633" spans="1:60" x14ac:dyDescent="0.25">
      <c r="A1633" s="1" t="s">
        <v>395</v>
      </c>
      <c r="B1633" s="1" t="s">
        <v>396</v>
      </c>
      <c r="C1633" s="1" t="s">
        <v>341</v>
      </c>
      <c r="D1633" s="1" t="s">
        <v>580</v>
      </c>
      <c r="E1633" s="1" t="s">
        <v>397</v>
      </c>
      <c r="F1633" s="1" t="s">
        <v>398</v>
      </c>
      <c r="G1633" s="1" t="s">
        <v>144</v>
      </c>
      <c r="H1633" s="1" t="s">
        <v>17</v>
      </c>
      <c r="I1633" s="1" t="s">
        <v>456</v>
      </c>
      <c r="J1633" s="1" t="s">
        <v>41</v>
      </c>
      <c r="K1633" s="1" t="s">
        <v>16</v>
      </c>
      <c r="L1633" s="1" t="s">
        <v>19</v>
      </c>
      <c r="M1633" s="2" t="str">
        <f t="shared" si="605"/>
        <v>UK9020294</v>
      </c>
      <c r="N1633" s="2" t="str">
        <f t="shared" si="606"/>
        <v>Liverpool Bay / Bae Lerpwl</v>
      </c>
      <c r="O1633" s="2" t="str">
        <f t="shared" si="607"/>
        <v>SPA</v>
      </c>
      <c r="P1633" s="2" t="str">
        <f t="shared" si="608"/>
        <v>A5.3</v>
      </c>
      <c r="Q1633"/>
      <c r="R1633"/>
      <c r="S1633"/>
      <c r="T1633"/>
      <c r="U1633" s="9">
        <f t="shared" si="609"/>
        <v>0</v>
      </c>
      <c r="V1633" s="9">
        <f t="shared" si="610"/>
        <v>0</v>
      </c>
      <c r="W1633" s="9">
        <f t="shared" si="611"/>
        <v>0</v>
      </c>
      <c r="X1633" s="9">
        <f t="shared" si="612"/>
        <v>0</v>
      </c>
      <c r="Y1633" s="9">
        <f t="shared" si="613"/>
        <v>0</v>
      </c>
      <c r="Z1633" s="9">
        <f t="shared" si="614"/>
        <v>0</v>
      </c>
      <c r="AA1633" s="9">
        <f t="shared" si="615"/>
        <v>0</v>
      </c>
      <c r="AB1633" s="9">
        <f t="shared" si="616"/>
        <v>0</v>
      </c>
      <c r="AN1633" s="10" t="str">
        <f t="shared" si="601"/>
        <v/>
      </c>
      <c r="AO1633" s="10">
        <f t="shared" si="602"/>
        <v>0</v>
      </c>
      <c r="AP1633" s="9" t="str">
        <f>IFERROR(VLOOKUP($AN1633,'Introduction probability'!$A$1:$L$128,5,FALSE),"0")</f>
        <v>0</v>
      </c>
      <c r="AQ1633" s="9" t="str">
        <f>IFERROR(VLOOKUP($AN1633,'Introduction probability'!$A$1:$L$128,6,FALSE),"0")</f>
        <v>0</v>
      </c>
      <c r="AR1633" s="9" t="str">
        <f>IFERROR(VLOOKUP($AN1633,'Introduction probability'!$A$1:$L$128,7,FALSE),"0")</f>
        <v>0</v>
      </c>
      <c r="AS1633" s="9" t="str">
        <f>IFERROR(VLOOKUP($AN1633,'Introduction probability'!$A$1:$L$128,8,FALSE),"0")</f>
        <v>0</v>
      </c>
      <c r="AT1633" s="9" t="str">
        <f>IFERROR(VLOOKUP($AN1633,'Introduction probability'!$A$1:$L$128,9,FALSE),"0")</f>
        <v>0</v>
      </c>
      <c r="AU1633" s="9" t="str">
        <f>IFERROR(VLOOKUP($AN1633,'Introduction probability'!$A$1:$L$128,10,FALSE),"0")</f>
        <v>0</v>
      </c>
      <c r="AV1633" s="9" t="str">
        <f>IFERROR(VLOOKUP($AN1633,'Introduction probability'!$A$1:$L$128,11,FALSE),"0")</f>
        <v>0</v>
      </c>
      <c r="AW1633" s="9" t="str">
        <f>IFERROR(VLOOKUP($AN1633,'Introduction probability'!$A$1:$L$128,12,FALSE),"0")</f>
        <v>0</v>
      </c>
      <c r="AY1633" s="2">
        <f t="shared" si="603"/>
        <v>0</v>
      </c>
      <c r="AZ1633" s="2">
        <f t="shared" si="604"/>
        <v>0</v>
      </c>
      <c r="BA1633" s="2">
        <f t="shared" si="617"/>
        <v>0</v>
      </c>
      <c r="BB1633" s="2">
        <f t="shared" si="618"/>
        <v>0</v>
      </c>
      <c r="BC1633" s="2">
        <f t="shared" si="619"/>
        <v>0</v>
      </c>
      <c r="BD1633" s="2">
        <f t="shared" si="620"/>
        <v>0</v>
      </c>
      <c r="BE1633" s="2">
        <f t="shared" si="621"/>
        <v>0</v>
      </c>
      <c r="BF1633" s="2">
        <f t="shared" si="622"/>
        <v>0</v>
      </c>
      <c r="BG1633" s="2">
        <f t="shared" si="623"/>
        <v>0</v>
      </c>
      <c r="BH1633" s="2">
        <f t="shared" si="624"/>
        <v>0</v>
      </c>
    </row>
    <row r="1634" spans="1:60" x14ac:dyDescent="0.25">
      <c r="A1634" s="1" t="s">
        <v>395</v>
      </c>
      <c r="B1634" s="1" t="s">
        <v>396</v>
      </c>
      <c r="C1634" s="1" t="s">
        <v>341</v>
      </c>
      <c r="D1634" s="1" t="s">
        <v>580</v>
      </c>
      <c r="E1634" s="1" t="s">
        <v>397</v>
      </c>
      <c r="F1634" s="1" t="s">
        <v>398</v>
      </c>
      <c r="G1634" s="1" t="s">
        <v>144</v>
      </c>
      <c r="H1634" s="1" t="s">
        <v>17</v>
      </c>
      <c r="I1634" s="1" t="s">
        <v>457</v>
      </c>
      <c r="J1634" s="1" t="s">
        <v>42</v>
      </c>
      <c r="K1634" s="1" t="s">
        <v>16</v>
      </c>
      <c r="L1634" s="1" t="s">
        <v>19</v>
      </c>
      <c r="M1634" s="2" t="str">
        <f t="shared" si="605"/>
        <v>UK9020294</v>
      </c>
      <c r="N1634" s="2" t="str">
        <f t="shared" si="606"/>
        <v>Liverpool Bay / Bae Lerpwl</v>
      </c>
      <c r="O1634" s="2" t="str">
        <f t="shared" si="607"/>
        <v>SPA</v>
      </c>
      <c r="P1634" s="2" t="str">
        <f t="shared" si="608"/>
        <v>A5.2</v>
      </c>
      <c r="Q1634"/>
      <c r="R1634"/>
      <c r="S1634"/>
      <c r="T1634"/>
      <c r="U1634" s="9">
        <f t="shared" si="609"/>
        <v>0</v>
      </c>
      <c r="V1634" s="9">
        <f t="shared" si="610"/>
        <v>0</v>
      </c>
      <c r="W1634" s="9">
        <f t="shared" si="611"/>
        <v>0</v>
      </c>
      <c r="X1634" s="9">
        <f t="shared" si="612"/>
        <v>0</v>
      </c>
      <c r="Y1634" s="9">
        <f t="shared" si="613"/>
        <v>0</v>
      </c>
      <c r="Z1634" s="9">
        <f t="shared" si="614"/>
        <v>0</v>
      </c>
      <c r="AA1634" s="9">
        <f t="shared" si="615"/>
        <v>0</v>
      </c>
      <c r="AB1634" s="9">
        <f t="shared" si="616"/>
        <v>0</v>
      </c>
      <c r="AN1634" s="10" t="str">
        <f t="shared" si="601"/>
        <v/>
      </c>
      <c r="AO1634" s="10">
        <f t="shared" si="602"/>
        <v>0</v>
      </c>
      <c r="AP1634" s="9" t="str">
        <f>IFERROR(VLOOKUP($AN1634,'Introduction probability'!$A$1:$L$128,5,FALSE),"0")</f>
        <v>0</v>
      </c>
      <c r="AQ1634" s="9" t="str">
        <f>IFERROR(VLOOKUP($AN1634,'Introduction probability'!$A$1:$L$128,6,FALSE),"0")</f>
        <v>0</v>
      </c>
      <c r="AR1634" s="9" t="str">
        <f>IFERROR(VLOOKUP($AN1634,'Introduction probability'!$A$1:$L$128,7,FALSE),"0")</f>
        <v>0</v>
      </c>
      <c r="AS1634" s="9" t="str">
        <f>IFERROR(VLOOKUP($AN1634,'Introduction probability'!$A$1:$L$128,8,FALSE),"0")</f>
        <v>0</v>
      </c>
      <c r="AT1634" s="9" t="str">
        <f>IFERROR(VLOOKUP($AN1634,'Introduction probability'!$A$1:$L$128,9,FALSE),"0")</f>
        <v>0</v>
      </c>
      <c r="AU1634" s="9" t="str">
        <f>IFERROR(VLOOKUP($AN1634,'Introduction probability'!$A$1:$L$128,10,FALSE),"0")</f>
        <v>0</v>
      </c>
      <c r="AV1634" s="9" t="str">
        <f>IFERROR(VLOOKUP($AN1634,'Introduction probability'!$A$1:$L$128,11,FALSE),"0")</f>
        <v>0</v>
      </c>
      <c r="AW1634" s="9" t="str">
        <f>IFERROR(VLOOKUP($AN1634,'Introduction probability'!$A$1:$L$128,12,FALSE),"0")</f>
        <v>0</v>
      </c>
      <c r="AY1634" s="2">
        <f t="shared" si="603"/>
        <v>0</v>
      </c>
      <c r="AZ1634" s="2">
        <f t="shared" si="604"/>
        <v>0</v>
      </c>
      <c r="BA1634" s="2">
        <f t="shared" si="617"/>
        <v>0</v>
      </c>
      <c r="BB1634" s="2">
        <f t="shared" si="618"/>
        <v>0</v>
      </c>
      <c r="BC1634" s="2">
        <f t="shared" si="619"/>
        <v>0</v>
      </c>
      <c r="BD1634" s="2">
        <f t="shared" si="620"/>
        <v>0</v>
      </c>
      <c r="BE1634" s="2">
        <f t="shared" si="621"/>
        <v>0</v>
      </c>
      <c r="BF1634" s="2">
        <f t="shared" si="622"/>
        <v>0</v>
      </c>
      <c r="BG1634" s="2">
        <f t="shared" si="623"/>
        <v>0</v>
      </c>
      <c r="BH1634" s="2">
        <f t="shared" si="624"/>
        <v>0</v>
      </c>
    </row>
    <row r="1635" spans="1:60" x14ac:dyDescent="0.25">
      <c r="A1635" s="1" t="s">
        <v>395</v>
      </c>
      <c r="B1635" s="1" t="s">
        <v>396</v>
      </c>
      <c r="C1635" s="1" t="s">
        <v>341</v>
      </c>
      <c r="D1635" s="1" t="s">
        <v>580</v>
      </c>
      <c r="E1635" s="1" t="s">
        <v>397</v>
      </c>
      <c r="F1635" s="1" t="s">
        <v>398</v>
      </c>
      <c r="G1635" s="1" t="s">
        <v>144</v>
      </c>
      <c r="H1635" s="1" t="s">
        <v>17</v>
      </c>
      <c r="I1635" s="1" t="s">
        <v>593</v>
      </c>
      <c r="J1635" s="1" t="s">
        <v>151</v>
      </c>
      <c r="K1635" s="1" t="s">
        <v>16</v>
      </c>
      <c r="L1635" s="1" t="s">
        <v>146</v>
      </c>
      <c r="M1635" s="2" t="str">
        <f t="shared" si="605"/>
        <v>UK9020294</v>
      </c>
      <c r="N1635" s="2" t="str">
        <f t="shared" si="606"/>
        <v>Liverpool Bay / Bae Lerpwl</v>
      </c>
      <c r="O1635" s="2" t="str">
        <f t="shared" si="607"/>
        <v>SPA</v>
      </c>
      <c r="P1635" s="2" t="str">
        <f t="shared" si="608"/>
        <v>SH_3</v>
      </c>
      <c r="Q1635"/>
      <c r="R1635"/>
      <c r="S1635"/>
      <c r="T1635"/>
      <c r="U1635" s="9">
        <f t="shared" si="609"/>
        <v>0</v>
      </c>
      <c r="V1635" s="9">
        <f t="shared" si="610"/>
        <v>0</v>
      </c>
      <c r="W1635" s="9">
        <f t="shared" si="611"/>
        <v>0</v>
      </c>
      <c r="X1635" s="9">
        <f t="shared" si="612"/>
        <v>0</v>
      </c>
      <c r="Y1635" s="9">
        <f t="shared" si="613"/>
        <v>0</v>
      </c>
      <c r="Z1635" s="9">
        <f t="shared" si="614"/>
        <v>0</v>
      </c>
      <c r="AA1635" s="9">
        <f t="shared" si="615"/>
        <v>0</v>
      </c>
      <c r="AB1635" s="9">
        <f t="shared" si="616"/>
        <v>0</v>
      </c>
      <c r="AN1635" s="10" t="str">
        <f t="shared" si="601"/>
        <v/>
      </c>
      <c r="AO1635" s="10">
        <f t="shared" si="602"/>
        <v>0</v>
      </c>
      <c r="AP1635" s="9" t="str">
        <f>IFERROR(VLOOKUP($AN1635,'Introduction probability'!$A$1:$L$128,5,FALSE),"0")</f>
        <v>0</v>
      </c>
      <c r="AQ1635" s="9" t="str">
        <f>IFERROR(VLOOKUP($AN1635,'Introduction probability'!$A$1:$L$128,6,FALSE),"0")</f>
        <v>0</v>
      </c>
      <c r="AR1635" s="9" t="str">
        <f>IFERROR(VLOOKUP($AN1635,'Introduction probability'!$A$1:$L$128,7,FALSE),"0")</f>
        <v>0</v>
      </c>
      <c r="AS1635" s="9" t="str">
        <f>IFERROR(VLOOKUP($AN1635,'Introduction probability'!$A$1:$L$128,8,FALSE),"0")</f>
        <v>0</v>
      </c>
      <c r="AT1635" s="9" t="str">
        <f>IFERROR(VLOOKUP($AN1635,'Introduction probability'!$A$1:$L$128,9,FALSE),"0")</f>
        <v>0</v>
      </c>
      <c r="AU1635" s="9" t="str">
        <f>IFERROR(VLOOKUP($AN1635,'Introduction probability'!$A$1:$L$128,10,FALSE),"0")</f>
        <v>0</v>
      </c>
      <c r="AV1635" s="9" t="str">
        <f>IFERROR(VLOOKUP($AN1635,'Introduction probability'!$A$1:$L$128,11,FALSE),"0")</f>
        <v>0</v>
      </c>
      <c r="AW1635" s="9" t="str">
        <f>IFERROR(VLOOKUP($AN1635,'Introduction probability'!$A$1:$L$128,12,FALSE),"0")</f>
        <v>0</v>
      </c>
      <c r="AY1635" s="2">
        <f t="shared" si="603"/>
        <v>0</v>
      </c>
      <c r="AZ1635" s="2">
        <f t="shared" si="604"/>
        <v>0</v>
      </c>
      <c r="BA1635" s="2">
        <f t="shared" si="617"/>
        <v>0</v>
      </c>
      <c r="BB1635" s="2">
        <f t="shared" si="618"/>
        <v>0</v>
      </c>
      <c r="BC1635" s="2">
        <f t="shared" si="619"/>
        <v>0</v>
      </c>
      <c r="BD1635" s="2">
        <f t="shared" si="620"/>
        <v>0</v>
      </c>
      <c r="BE1635" s="2">
        <f t="shared" si="621"/>
        <v>0</v>
      </c>
      <c r="BF1635" s="2">
        <f t="shared" si="622"/>
        <v>0</v>
      </c>
      <c r="BG1635" s="2">
        <f t="shared" si="623"/>
        <v>0</v>
      </c>
      <c r="BH1635" s="2">
        <f t="shared" si="624"/>
        <v>0</v>
      </c>
    </row>
    <row r="1636" spans="1:60" x14ac:dyDescent="0.25">
      <c r="A1636" s="1" t="s">
        <v>395</v>
      </c>
      <c r="B1636" s="1" t="s">
        <v>396</v>
      </c>
      <c r="C1636" s="1" t="s">
        <v>341</v>
      </c>
      <c r="D1636" s="1" t="s">
        <v>498</v>
      </c>
      <c r="E1636" s="1" t="s">
        <v>158</v>
      </c>
      <c r="F1636" s="1" t="s">
        <v>16</v>
      </c>
      <c r="G1636" s="1" t="s">
        <v>144</v>
      </c>
      <c r="H1636" s="1" t="s">
        <v>17</v>
      </c>
      <c r="I1636" s="1" t="s">
        <v>16</v>
      </c>
      <c r="J1636" s="1" t="s">
        <v>16</v>
      </c>
      <c r="K1636" s="1" t="s">
        <v>16</v>
      </c>
      <c r="L1636" s="1" t="s">
        <v>16</v>
      </c>
      <c r="M1636" s="2" t="str">
        <f t="shared" si="605"/>
        <v>UK9020294</v>
      </c>
      <c r="N1636" s="2" t="str">
        <f t="shared" si="606"/>
        <v>Liverpool Bay / Bae Lerpwl</v>
      </c>
      <c r="O1636" s="2" t="str">
        <f t="shared" si="607"/>
        <v>SPA</v>
      </c>
      <c r="P1636" s="2" t="str">
        <f t="shared" si="608"/>
        <v>AS_2_nb</v>
      </c>
      <c r="Q1636"/>
      <c r="R1636"/>
      <c r="S1636"/>
      <c r="T1636"/>
      <c r="U1636" s="9">
        <f t="shared" si="609"/>
        <v>0</v>
      </c>
      <c r="V1636" s="9">
        <f t="shared" si="610"/>
        <v>0</v>
      </c>
      <c r="W1636" s="9">
        <f t="shared" si="611"/>
        <v>0</v>
      </c>
      <c r="X1636" s="9">
        <f t="shared" si="612"/>
        <v>0</v>
      </c>
      <c r="Y1636" s="9">
        <f t="shared" si="613"/>
        <v>0</v>
      </c>
      <c r="Z1636" s="9">
        <f t="shared" si="614"/>
        <v>0</v>
      </c>
      <c r="AA1636" s="9">
        <f t="shared" si="615"/>
        <v>0</v>
      </c>
      <c r="AB1636" s="9">
        <f t="shared" si="616"/>
        <v>0</v>
      </c>
      <c r="AN1636" s="10" t="str">
        <f t="shared" si="601"/>
        <v/>
      </c>
      <c r="AO1636" s="10">
        <f t="shared" si="602"/>
        <v>0</v>
      </c>
      <c r="AP1636" s="9" t="str">
        <f>IFERROR(VLOOKUP($AN1636,'Introduction probability'!$A$1:$L$128,5,FALSE),"0")</f>
        <v>0</v>
      </c>
      <c r="AQ1636" s="9" t="str">
        <f>IFERROR(VLOOKUP($AN1636,'Introduction probability'!$A$1:$L$128,6,FALSE),"0")</f>
        <v>0</v>
      </c>
      <c r="AR1636" s="9" t="str">
        <f>IFERROR(VLOOKUP($AN1636,'Introduction probability'!$A$1:$L$128,7,FALSE),"0")</f>
        <v>0</v>
      </c>
      <c r="AS1636" s="9" t="str">
        <f>IFERROR(VLOOKUP($AN1636,'Introduction probability'!$A$1:$L$128,8,FALSE),"0")</f>
        <v>0</v>
      </c>
      <c r="AT1636" s="9" t="str">
        <f>IFERROR(VLOOKUP($AN1636,'Introduction probability'!$A$1:$L$128,9,FALSE),"0")</f>
        <v>0</v>
      </c>
      <c r="AU1636" s="9" t="str">
        <f>IFERROR(VLOOKUP($AN1636,'Introduction probability'!$A$1:$L$128,10,FALSE),"0")</f>
        <v>0</v>
      </c>
      <c r="AV1636" s="9" t="str">
        <f>IFERROR(VLOOKUP($AN1636,'Introduction probability'!$A$1:$L$128,11,FALSE),"0")</f>
        <v>0</v>
      </c>
      <c r="AW1636" s="9" t="str">
        <f>IFERROR(VLOOKUP($AN1636,'Introduction probability'!$A$1:$L$128,12,FALSE),"0")</f>
        <v>0</v>
      </c>
      <c r="AY1636" s="2">
        <f t="shared" si="603"/>
        <v>0</v>
      </c>
      <c r="AZ1636" s="2">
        <f t="shared" si="604"/>
        <v>0</v>
      </c>
      <c r="BA1636" s="2">
        <f t="shared" si="617"/>
        <v>0</v>
      </c>
      <c r="BB1636" s="2">
        <f t="shared" si="618"/>
        <v>0</v>
      </c>
      <c r="BC1636" s="2">
        <f t="shared" si="619"/>
        <v>0</v>
      </c>
      <c r="BD1636" s="2">
        <f t="shared" si="620"/>
        <v>0</v>
      </c>
      <c r="BE1636" s="2">
        <f t="shared" si="621"/>
        <v>0</v>
      </c>
      <c r="BF1636" s="2">
        <f t="shared" si="622"/>
        <v>0</v>
      </c>
      <c r="BG1636" s="2">
        <f t="shared" si="623"/>
        <v>0</v>
      </c>
      <c r="BH1636" s="2">
        <f t="shared" si="624"/>
        <v>0</v>
      </c>
    </row>
    <row r="1637" spans="1:60" x14ac:dyDescent="0.25">
      <c r="A1637" s="1" t="s">
        <v>399</v>
      </c>
      <c r="B1637" s="1" t="s">
        <v>400</v>
      </c>
      <c r="C1637" s="1" t="s">
        <v>341</v>
      </c>
      <c r="D1637" s="1" t="s">
        <v>558</v>
      </c>
      <c r="E1637" s="1" t="s">
        <v>342</v>
      </c>
      <c r="F1637" s="1" t="s">
        <v>343</v>
      </c>
      <c r="G1637" s="1" t="s">
        <v>164</v>
      </c>
      <c r="H1637" s="1" t="s">
        <v>17</v>
      </c>
      <c r="I1637" s="1" t="s">
        <v>536</v>
      </c>
      <c r="J1637" s="1" t="s">
        <v>147</v>
      </c>
      <c r="K1637" s="1" t="s">
        <v>16</v>
      </c>
      <c r="L1637" s="1" t="s">
        <v>146</v>
      </c>
      <c r="M1637" s="2" t="str">
        <f t="shared" si="605"/>
        <v>UK9012031</v>
      </c>
      <c r="N1637" s="2" t="str">
        <f t="shared" si="606"/>
        <v>Medway Estuary and Marshes</v>
      </c>
      <c r="O1637" s="2" t="str">
        <f t="shared" si="607"/>
        <v>SPA</v>
      </c>
      <c r="P1637" s="2" t="str">
        <f t="shared" si="608"/>
        <v>H1150</v>
      </c>
      <c r="Q1637"/>
      <c r="R1637"/>
      <c r="S1637"/>
      <c r="T1637"/>
      <c r="U1637" s="9">
        <f t="shared" si="609"/>
        <v>0</v>
      </c>
      <c r="V1637" s="9">
        <f t="shared" si="610"/>
        <v>0</v>
      </c>
      <c r="W1637" s="9">
        <f t="shared" si="611"/>
        <v>0</v>
      </c>
      <c r="X1637" s="9">
        <f t="shared" si="612"/>
        <v>0</v>
      </c>
      <c r="Y1637" s="9">
        <f t="shared" si="613"/>
        <v>0</v>
      </c>
      <c r="Z1637" s="9">
        <f t="shared" si="614"/>
        <v>0</v>
      </c>
      <c r="AA1637" s="9">
        <f t="shared" si="615"/>
        <v>0</v>
      </c>
      <c r="AB1637" s="9">
        <f t="shared" si="616"/>
        <v>0</v>
      </c>
      <c r="AN1637" s="10" t="str">
        <f t="shared" si="601"/>
        <v/>
      </c>
      <c r="AO1637" s="10">
        <f t="shared" si="602"/>
        <v>0</v>
      </c>
      <c r="AP1637" s="9" t="str">
        <f>IFERROR(VLOOKUP($AN1637,'Introduction probability'!$A$1:$L$128,5,FALSE),"0")</f>
        <v>0</v>
      </c>
      <c r="AQ1637" s="9" t="str">
        <f>IFERROR(VLOOKUP($AN1637,'Introduction probability'!$A$1:$L$128,6,FALSE),"0")</f>
        <v>0</v>
      </c>
      <c r="AR1637" s="9" t="str">
        <f>IFERROR(VLOOKUP($AN1637,'Introduction probability'!$A$1:$L$128,7,FALSE),"0")</f>
        <v>0</v>
      </c>
      <c r="AS1637" s="9" t="str">
        <f>IFERROR(VLOOKUP($AN1637,'Introduction probability'!$A$1:$L$128,8,FALSE),"0")</f>
        <v>0</v>
      </c>
      <c r="AT1637" s="9" t="str">
        <f>IFERROR(VLOOKUP($AN1637,'Introduction probability'!$A$1:$L$128,9,FALSE),"0")</f>
        <v>0</v>
      </c>
      <c r="AU1637" s="9" t="str">
        <f>IFERROR(VLOOKUP($AN1637,'Introduction probability'!$A$1:$L$128,10,FALSE),"0")</f>
        <v>0</v>
      </c>
      <c r="AV1637" s="9" t="str">
        <f>IFERROR(VLOOKUP($AN1637,'Introduction probability'!$A$1:$L$128,11,FALSE),"0")</f>
        <v>0</v>
      </c>
      <c r="AW1637" s="9" t="str">
        <f>IFERROR(VLOOKUP($AN1637,'Introduction probability'!$A$1:$L$128,12,FALSE),"0")</f>
        <v>0</v>
      </c>
      <c r="AY1637" s="2">
        <f t="shared" si="603"/>
        <v>0</v>
      </c>
      <c r="AZ1637" s="2">
        <f t="shared" si="604"/>
        <v>0</v>
      </c>
      <c r="BA1637" s="2">
        <f t="shared" si="617"/>
        <v>0</v>
      </c>
      <c r="BB1637" s="2">
        <f t="shared" si="618"/>
        <v>0</v>
      </c>
      <c r="BC1637" s="2">
        <f t="shared" si="619"/>
        <v>0</v>
      </c>
      <c r="BD1637" s="2">
        <f t="shared" si="620"/>
        <v>0</v>
      </c>
      <c r="BE1637" s="2">
        <f t="shared" si="621"/>
        <v>0</v>
      </c>
      <c r="BF1637" s="2">
        <f t="shared" si="622"/>
        <v>0</v>
      </c>
      <c r="BG1637" s="2">
        <f t="shared" si="623"/>
        <v>0</v>
      </c>
      <c r="BH1637" s="2">
        <f t="shared" si="624"/>
        <v>0</v>
      </c>
    </row>
    <row r="1638" spans="1:60" x14ac:dyDescent="0.25">
      <c r="A1638" s="1" t="s">
        <v>399</v>
      </c>
      <c r="B1638" s="1" t="s">
        <v>400</v>
      </c>
      <c r="C1638" s="1" t="s">
        <v>341</v>
      </c>
      <c r="D1638" s="1" t="s">
        <v>558</v>
      </c>
      <c r="E1638" s="1" t="s">
        <v>342</v>
      </c>
      <c r="F1638" s="1" t="s">
        <v>343</v>
      </c>
      <c r="G1638" s="1" t="s">
        <v>164</v>
      </c>
      <c r="H1638" s="1" t="s">
        <v>17</v>
      </c>
      <c r="I1638" s="1" t="s">
        <v>596</v>
      </c>
      <c r="J1638" s="1" t="s">
        <v>187</v>
      </c>
      <c r="K1638" s="1" t="s">
        <v>16</v>
      </c>
      <c r="L1638" s="1" t="s">
        <v>146</v>
      </c>
      <c r="M1638" s="2" t="str">
        <f t="shared" si="605"/>
        <v>UK9012031</v>
      </c>
      <c r="N1638" s="2" t="str">
        <f t="shared" si="606"/>
        <v>Medway Estuary and Marshes</v>
      </c>
      <c r="O1638" s="2" t="str">
        <f t="shared" si="607"/>
        <v>SPA</v>
      </c>
      <c r="P1638" s="2" t="str">
        <f t="shared" si="608"/>
        <v>SH_2</v>
      </c>
      <c r="Q1638"/>
      <c r="R1638"/>
      <c r="S1638"/>
      <c r="T1638"/>
      <c r="U1638" s="9">
        <f t="shared" si="609"/>
        <v>0</v>
      </c>
      <c r="V1638" s="9">
        <f t="shared" si="610"/>
        <v>0</v>
      </c>
      <c r="W1638" s="9">
        <f t="shared" si="611"/>
        <v>0</v>
      </c>
      <c r="X1638" s="9">
        <f t="shared" si="612"/>
        <v>0</v>
      </c>
      <c r="Y1638" s="9">
        <f t="shared" si="613"/>
        <v>0</v>
      </c>
      <c r="Z1638" s="9">
        <f t="shared" si="614"/>
        <v>0</v>
      </c>
      <c r="AA1638" s="9">
        <f t="shared" si="615"/>
        <v>0</v>
      </c>
      <c r="AB1638" s="9">
        <f t="shared" si="616"/>
        <v>0</v>
      </c>
      <c r="AN1638" s="10" t="str">
        <f t="shared" si="601"/>
        <v/>
      </c>
      <c r="AO1638" s="10">
        <f t="shared" si="602"/>
        <v>0</v>
      </c>
      <c r="AP1638" s="9" t="str">
        <f>IFERROR(VLOOKUP($AN1638,'Introduction probability'!$A$1:$L$128,5,FALSE),"0")</f>
        <v>0</v>
      </c>
      <c r="AQ1638" s="9" t="str">
        <f>IFERROR(VLOOKUP($AN1638,'Introduction probability'!$A$1:$L$128,6,FALSE),"0")</f>
        <v>0</v>
      </c>
      <c r="AR1638" s="9" t="str">
        <f>IFERROR(VLOOKUP($AN1638,'Introduction probability'!$A$1:$L$128,7,FALSE),"0")</f>
        <v>0</v>
      </c>
      <c r="AS1638" s="9" t="str">
        <f>IFERROR(VLOOKUP($AN1638,'Introduction probability'!$A$1:$L$128,8,FALSE),"0")</f>
        <v>0</v>
      </c>
      <c r="AT1638" s="9" t="str">
        <f>IFERROR(VLOOKUP($AN1638,'Introduction probability'!$A$1:$L$128,9,FALSE),"0")</f>
        <v>0</v>
      </c>
      <c r="AU1638" s="9" t="str">
        <f>IFERROR(VLOOKUP($AN1638,'Introduction probability'!$A$1:$L$128,10,FALSE),"0")</f>
        <v>0</v>
      </c>
      <c r="AV1638" s="9" t="str">
        <f>IFERROR(VLOOKUP($AN1638,'Introduction probability'!$A$1:$L$128,11,FALSE),"0")</f>
        <v>0</v>
      </c>
      <c r="AW1638" s="9" t="str">
        <f>IFERROR(VLOOKUP($AN1638,'Introduction probability'!$A$1:$L$128,12,FALSE),"0")</f>
        <v>0</v>
      </c>
      <c r="AY1638" s="2">
        <f t="shared" si="603"/>
        <v>0</v>
      </c>
      <c r="AZ1638" s="2">
        <f t="shared" si="604"/>
        <v>0</v>
      </c>
      <c r="BA1638" s="2">
        <f t="shared" si="617"/>
        <v>0</v>
      </c>
      <c r="BB1638" s="2">
        <f t="shared" si="618"/>
        <v>0</v>
      </c>
      <c r="BC1638" s="2">
        <f t="shared" si="619"/>
        <v>0</v>
      </c>
      <c r="BD1638" s="2">
        <f t="shared" si="620"/>
        <v>0</v>
      </c>
      <c r="BE1638" s="2">
        <f t="shared" si="621"/>
        <v>0</v>
      </c>
      <c r="BF1638" s="2">
        <f t="shared" si="622"/>
        <v>0</v>
      </c>
      <c r="BG1638" s="2">
        <f t="shared" si="623"/>
        <v>0</v>
      </c>
      <c r="BH1638" s="2">
        <f t="shared" si="624"/>
        <v>0</v>
      </c>
    </row>
    <row r="1639" spans="1:60" x14ac:dyDescent="0.25">
      <c r="A1639" s="1" t="s">
        <v>399</v>
      </c>
      <c r="B1639" s="1" t="s">
        <v>400</v>
      </c>
      <c r="C1639" s="1" t="s">
        <v>341</v>
      </c>
      <c r="D1639" s="1" t="s">
        <v>558</v>
      </c>
      <c r="E1639" s="1" t="s">
        <v>342</v>
      </c>
      <c r="F1639" s="1" t="s">
        <v>343</v>
      </c>
      <c r="G1639" s="1" t="s">
        <v>164</v>
      </c>
      <c r="H1639" s="1" t="s">
        <v>17</v>
      </c>
      <c r="I1639" s="1" t="s">
        <v>444</v>
      </c>
      <c r="J1639" s="1" t="s">
        <v>27</v>
      </c>
      <c r="K1639" s="1" t="s">
        <v>16</v>
      </c>
      <c r="L1639" s="1" t="s">
        <v>19</v>
      </c>
      <c r="M1639" s="2" t="str">
        <f t="shared" si="605"/>
        <v>UK9012031</v>
      </c>
      <c r="N1639" s="2" t="str">
        <f t="shared" si="606"/>
        <v>Medway Estuary and Marshes</v>
      </c>
      <c r="O1639" s="2" t="str">
        <f t="shared" si="607"/>
        <v>SPA</v>
      </c>
      <c r="P1639" s="2" t="str">
        <f t="shared" si="608"/>
        <v>A2.3</v>
      </c>
      <c r="Q1639"/>
      <c r="R1639"/>
      <c r="S1639"/>
      <c r="T1639"/>
      <c r="U1639" s="9">
        <f t="shared" si="609"/>
        <v>0</v>
      </c>
      <c r="V1639" s="9">
        <f t="shared" si="610"/>
        <v>0</v>
      </c>
      <c r="W1639" s="9">
        <f t="shared" si="611"/>
        <v>0</v>
      </c>
      <c r="X1639" s="9">
        <f t="shared" si="612"/>
        <v>0</v>
      </c>
      <c r="Y1639" s="9">
        <f t="shared" si="613"/>
        <v>0</v>
      </c>
      <c r="Z1639" s="9">
        <f t="shared" si="614"/>
        <v>0</v>
      </c>
      <c r="AA1639" s="9">
        <f t="shared" si="615"/>
        <v>0</v>
      </c>
      <c r="AB1639" s="9">
        <f t="shared" si="616"/>
        <v>0</v>
      </c>
      <c r="AN1639" s="10" t="str">
        <f t="shared" si="601"/>
        <v/>
      </c>
      <c r="AO1639" s="10">
        <f t="shared" si="602"/>
        <v>0</v>
      </c>
      <c r="AP1639" s="9" t="str">
        <f>IFERROR(VLOOKUP($AN1639,'Introduction probability'!$A$1:$L$128,5,FALSE),"0")</f>
        <v>0</v>
      </c>
      <c r="AQ1639" s="9" t="str">
        <f>IFERROR(VLOOKUP($AN1639,'Introduction probability'!$A$1:$L$128,6,FALSE),"0")</f>
        <v>0</v>
      </c>
      <c r="AR1639" s="9" t="str">
        <f>IFERROR(VLOOKUP($AN1639,'Introduction probability'!$A$1:$L$128,7,FALSE),"0")</f>
        <v>0</v>
      </c>
      <c r="AS1639" s="9" t="str">
        <f>IFERROR(VLOOKUP($AN1639,'Introduction probability'!$A$1:$L$128,8,FALSE),"0")</f>
        <v>0</v>
      </c>
      <c r="AT1639" s="9" t="str">
        <f>IFERROR(VLOOKUP($AN1639,'Introduction probability'!$A$1:$L$128,9,FALSE),"0")</f>
        <v>0</v>
      </c>
      <c r="AU1639" s="9" t="str">
        <f>IFERROR(VLOOKUP($AN1639,'Introduction probability'!$A$1:$L$128,10,FALSE),"0")</f>
        <v>0</v>
      </c>
      <c r="AV1639" s="9" t="str">
        <f>IFERROR(VLOOKUP($AN1639,'Introduction probability'!$A$1:$L$128,11,FALSE),"0")</f>
        <v>0</v>
      </c>
      <c r="AW1639" s="9" t="str">
        <f>IFERROR(VLOOKUP($AN1639,'Introduction probability'!$A$1:$L$128,12,FALSE),"0")</f>
        <v>0</v>
      </c>
      <c r="AY1639" s="2">
        <f t="shared" si="603"/>
        <v>0</v>
      </c>
      <c r="AZ1639" s="2">
        <f t="shared" si="604"/>
        <v>0</v>
      </c>
      <c r="BA1639" s="2">
        <f t="shared" si="617"/>
        <v>0</v>
      </c>
      <c r="BB1639" s="2">
        <f t="shared" si="618"/>
        <v>0</v>
      </c>
      <c r="BC1639" s="2">
        <f t="shared" si="619"/>
        <v>0</v>
      </c>
      <c r="BD1639" s="2">
        <f t="shared" si="620"/>
        <v>0</v>
      </c>
      <c r="BE1639" s="2">
        <f t="shared" si="621"/>
        <v>0</v>
      </c>
      <c r="BF1639" s="2">
        <f t="shared" si="622"/>
        <v>0</v>
      </c>
      <c r="BG1639" s="2">
        <f t="shared" si="623"/>
        <v>0</v>
      </c>
      <c r="BH1639" s="2">
        <f t="shared" si="624"/>
        <v>0</v>
      </c>
    </row>
    <row r="1640" spans="1:60" x14ac:dyDescent="0.25">
      <c r="A1640" s="1" t="s">
        <v>399</v>
      </c>
      <c r="B1640" s="1" t="s">
        <v>400</v>
      </c>
      <c r="C1640" s="1" t="s">
        <v>341</v>
      </c>
      <c r="D1640" s="1" t="s">
        <v>558</v>
      </c>
      <c r="E1640" s="1" t="s">
        <v>342</v>
      </c>
      <c r="F1640" s="1" t="s">
        <v>343</v>
      </c>
      <c r="G1640" s="1" t="s">
        <v>164</v>
      </c>
      <c r="H1640" s="1" t="s">
        <v>17</v>
      </c>
      <c r="I1640" s="1" t="s">
        <v>465</v>
      </c>
      <c r="J1640" s="1" t="s">
        <v>56</v>
      </c>
      <c r="K1640" s="1" t="s">
        <v>16</v>
      </c>
      <c r="L1640" s="1" t="s">
        <v>19</v>
      </c>
      <c r="M1640" s="2" t="str">
        <f t="shared" si="605"/>
        <v>UK9012031</v>
      </c>
      <c r="N1640" s="2" t="str">
        <f t="shared" si="606"/>
        <v>Medway Estuary and Marshes</v>
      </c>
      <c r="O1640" s="2" t="str">
        <f t="shared" si="607"/>
        <v>SPA</v>
      </c>
      <c r="P1640" s="2" t="str">
        <f t="shared" si="608"/>
        <v>A2.2</v>
      </c>
      <c r="Q1640"/>
      <c r="R1640"/>
      <c r="S1640"/>
      <c r="T1640"/>
      <c r="U1640" s="9">
        <f t="shared" si="609"/>
        <v>0</v>
      </c>
      <c r="V1640" s="9">
        <f t="shared" si="610"/>
        <v>0</v>
      </c>
      <c r="W1640" s="9">
        <f t="shared" si="611"/>
        <v>0</v>
      </c>
      <c r="X1640" s="9">
        <f t="shared" si="612"/>
        <v>0</v>
      </c>
      <c r="Y1640" s="9">
        <f t="shared" si="613"/>
        <v>0</v>
      </c>
      <c r="Z1640" s="9">
        <f t="shared" si="614"/>
        <v>0</v>
      </c>
      <c r="AA1640" s="9">
        <f t="shared" si="615"/>
        <v>0</v>
      </c>
      <c r="AB1640" s="9">
        <f t="shared" si="616"/>
        <v>0</v>
      </c>
      <c r="AN1640" s="10" t="str">
        <f t="shared" si="601"/>
        <v/>
      </c>
      <c r="AO1640" s="10">
        <f t="shared" si="602"/>
        <v>0</v>
      </c>
      <c r="AP1640" s="9" t="str">
        <f>IFERROR(VLOOKUP($AN1640,'Introduction probability'!$A$1:$L$128,5,FALSE),"0")</f>
        <v>0</v>
      </c>
      <c r="AQ1640" s="9" t="str">
        <f>IFERROR(VLOOKUP($AN1640,'Introduction probability'!$A$1:$L$128,6,FALSE),"0")</f>
        <v>0</v>
      </c>
      <c r="AR1640" s="9" t="str">
        <f>IFERROR(VLOOKUP($AN1640,'Introduction probability'!$A$1:$L$128,7,FALSE),"0")</f>
        <v>0</v>
      </c>
      <c r="AS1640" s="9" t="str">
        <f>IFERROR(VLOOKUP($AN1640,'Introduction probability'!$A$1:$L$128,8,FALSE),"0")</f>
        <v>0</v>
      </c>
      <c r="AT1640" s="9" t="str">
        <f>IFERROR(VLOOKUP($AN1640,'Introduction probability'!$A$1:$L$128,9,FALSE),"0")</f>
        <v>0</v>
      </c>
      <c r="AU1640" s="9" t="str">
        <f>IFERROR(VLOOKUP($AN1640,'Introduction probability'!$A$1:$L$128,10,FALSE),"0")</f>
        <v>0</v>
      </c>
      <c r="AV1640" s="9" t="str">
        <f>IFERROR(VLOOKUP($AN1640,'Introduction probability'!$A$1:$L$128,11,FALSE),"0")</f>
        <v>0</v>
      </c>
      <c r="AW1640" s="9" t="str">
        <f>IFERROR(VLOOKUP($AN1640,'Introduction probability'!$A$1:$L$128,12,FALSE),"0")</f>
        <v>0</v>
      </c>
      <c r="AY1640" s="2">
        <f t="shared" si="603"/>
        <v>0</v>
      </c>
      <c r="AZ1640" s="2">
        <f t="shared" si="604"/>
        <v>0</v>
      </c>
      <c r="BA1640" s="2">
        <f t="shared" si="617"/>
        <v>0</v>
      </c>
      <c r="BB1640" s="2">
        <f t="shared" si="618"/>
        <v>0</v>
      </c>
      <c r="BC1640" s="2">
        <f t="shared" si="619"/>
        <v>0</v>
      </c>
      <c r="BD1640" s="2">
        <f t="shared" si="620"/>
        <v>0</v>
      </c>
      <c r="BE1640" s="2">
        <f t="shared" si="621"/>
        <v>0</v>
      </c>
      <c r="BF1640" s="2">
        <f t="shared" si="622"/>
        <v>0</v>
      </c>
      <c r="BG1640" s="2">
        <f t="shared" si="623"/>
        <v>0</v>
      </c>
      <c r="BH1640" s="2">
        <f t="shared" si="624"/>
        <v>0</v>
      </c>
    </row>
    <row r="1641" spans="1:60" x14ac:dyDescent="0.25">
      <c r="A1641" s="1" t="s">
        <v>399</v>
      </c>
      <c r="B1641" s="1" t="s">
        <v>400</v>
      </c>
      <c r="C1641" s="1" t="s">
        <v>341</v>
      </c>
      <c r="D1641" s="1" t="s">
        <v>558</v>
      </c>
      <c r="E1641" s="1" t="s">
        <v>342</v>
      </c>
      <c r="F1641" s="1" t="s">
        <v>343</v>
      </c>
      <c r="G1641" s="1" t="s">
        <v>164</v>
      </c>
      <c r="H1641" s="1" t="s">
        <v>17</v>
      </c>
      <c r="I1641" s="1" t="s">
        <v>543</v>
      </c>
      <c r="J1641" s="1" t="s">
        <v>148</v>
      </c>
      <c r="K1641" s="1" t="s">
        <v>16</v>
      </c>
      <c r="L1641" s="1" t="s">
        <v>146</v>
      </c>
      <c r="M1641" s="2" t="str">
        <f t="shared" si="605"/>
        <v>UK9012031</v>
      </c>
      <c r="N1641" s="2" t="str">
        <f t="shared" si="606"/>
        <v>Medway Estuary and Marshes</v>
      </c>
      <c r="O1641" s="2" t="str">
        <f t="shared" si="607"/>
        <v>SPA</v>
      </c>
      <c r="P1641" s="2" t="str">
        <f t="shared" si="608"/>
        <v>H1310</v>
      </c>
      <c r="Q1641"/>
      <c r="R1641"/>
      <c r="S1641"/>
      <c r="T1641"/>
      <c r="U1641" s="9">
        <f t="shared" si="609"/>
        <v>0</v>
      </c>
      <c r="V1641" s="9">
        <f t="shared" si="610"/>
        <v>0</v>
      </c>
      <c r="W1641" s="9">
        <f t="shared" si="611"/>
        <v>0</v>
      </c>
      <c r="X1641" s="9">
        <f t="shared" si="612"/>
        <v>0</v>
      </c>
      <c r="Y1641" s="9">
        <f t="shared" si="613"/>
        <v>0</v>
      </c>
      <c r="Z1641" s="9">
        <f t="shared" si="614"/>
        <v>0</v>
      </c>
      <c r="AA1641" s="9">
        <f t="shared" si="615"/>
        <v>0</v>
      </c>
      <c r="AB1641" s="9">
        <f t="shared" si="616"/>
        <v>0</v>
      </c>
      <c r="AN1641" s="10" t="str">
        <f t="shared" si="601"/>
        <v/>
      </c>
      <c r="AO1641" s="10">
        <f t="shared" si="602"/>
        <v>0</v>
      </c>
      <c r="AP1641" s="9" t="str">
        <f>IFERROR(VLOOKUP($AN1641,'Introduction probability'!$A$1:$L$128,5,FALSE),"0")</f>
        <v>0</v>
      </c>
      <c r="AQ1641" s="9" t="str">
        <f>IFERROR(VLOOKUP($AN1641,'Introduction probability'!$A$1:$L$128,6,FALSE),"0")</f>
        <v>0</v>
      </c>
      <c r="AR1641" s="9" t="str">
        <f>IFERROR(VLOOKUP($AN1641,'Introduction probability'!$A$1:$L$128,7,FALSE),"0")</f>
        <v>0</v>
      </c>
      <c r="AS1641" s="9" t="str">
        <f>IFERROR(VLOOKUP($AN1641,'Introduction probability'!$A$1:$L$128,8,FALSE),"0")</f>
        <v>0</v>
      </c>
      <c r="AT1641" s="9" t="str">
        <f>IFERROR(VLOOKUP($AN1641,'Introduction probability'!$A$1:$L$128,9,FALSE),"0")</f>
        <v>0</v>
      </c>
      <c r="AU1641" s="9" t="str">
        <f>IFERROR(VLOOKUP($AN1641,'Introduction probability'!$A$1:$L$128,10,FALSE),"0")</f>
        <v>0</v>
      </c>
      <c r="AV1641" s="9" t="str">
        <f>IFERROR(VLOOKUP($AN1641,'Introduction probability'!$A$1:$L$128,11,FALSE),"0")</f>
        <v>0</v>
      </c>
      <c r="AW1641" s="9" t="str">
        <f>IFERROR(VLOOKUP($AN1641,'Introduction probability'!$A$1:$L$128,12,FALSE),"0")</f>
        <v>0</v>
      </c>
      <c r="AY1641" s="2">
        <f t="shared" si="603"/>
        <v>0</v>
      </c>
      <c r="AZ1641" s="2">
        <f t="shared" si="604"/>
        <v>0</v>
      </c>
      <c r="BA1641" s="2">
        <f t="shared" si="617"/>
        <v>0</v>
      </c>
      <c r="BB1641" s="2">
        <f t="shared" si="618"/>
        <v>0</v>
      </c>
      <c r="BC1641" s="2">
        <f t="shared" si="619"/>
        <v>0</v>
      </c>
      <c r="BD1641" s="2">
        <f t="shared" si="620"/>
        <v>0</v>
      </c>
      <c r="BE1641" s="2">
        <f t="shared" si="621"/>
        <v>0</v>
      </c>
      <c r="BF1641" s="2">
        <f t="shared" si="622"/>
        <v>0</v>
      </c>
      <c r="BG1641" s="2">
        <f t="shared" si="623"/>
        <v>0</v>
      </c>
      <c r="BH1641" s="2">
        <f t="shared" si="624"/>
        <v>0</v>
      </c>
    </row>
    <row r="1642" spans="1:60" x14ac:dyDescent="0.25">
      <c r="A1642" s="1" t="s">
        <v>399</v>
      </c>
      <c r="B1642" s="1" t="s">
        <v>400</v>
      </c>
      <c r="C1642" s="1" t="s">
        <v>341</v>
      </c>
      <c r="D1642" s="1" t="s">
        <v>558</v>
      </c>
      <c r="E1642" s="1" t="s">
        <v>342</v>
      </c>
      <c r="F1642" s="1" t="s">
        <v>343</v>
      </c>
      <c r="G1642" s="1" t="s">
        <v>164</v>
      </c>
      <c r="H1642" s="1" t="s">
        <v>17</v>
      </c>
      <c r="I1642" s="1" t="s">
        <v>549</v>
      </c>
      <c r="J1642" s="1" t="s">
        <v>189</v>
      </c>
      <c r="K1642" s="1" t="s">
        <v>16</v>
      </c>
      <c r="L1642" s="1" t="s">
        <v>146</v>
      </c>
      <c r="M1642" s="2" t="str">
        <f t="shared" si="605"/>
        <v>UK9012031</v>
      </c>
      <c r="N1642" s="2" t="str">
        <f t="shared" si="606"/>
        <v>Medway Estuary and Marshes</v>
      </c>
      <c r="O1642" s="2" t="str">
        <f t="shared" si="607"/>
        <v>SPA</v>
      </c>
      <c r="P1642" s="2" t="str">
        <f t="shared" si="608"/>
        <v>H1320</v>
      </c>
      <c r="Q1642"/>
      <c r="R1642"/>
      <c r="S1642"/>
      <c r="T1642"/>
      <c r="U1642" s="9">
        <f t="shared" si="609"/>
        <v>0</v>
      </c>
      <c r="V1642" s="9">
        <f t="shared" si="610"/>
        <v>0</v>
      </c>
      <c r="W1642" s="9">
        <f t="shared" si="611"/>
        <v>0</v>
      </c>
      <c r="X1642" s="9">
        <f t="shared" si="612"/>
        <v>0</v>
      </c>
      <c r="Y1642" s="9">
        <f t="shared" si="613"/>
        <v>0</v>
      </c>
      <c r="Z1642" s="9">
        <f t="shared" si="614"/>
        <v>0</v>
      </c>
      <c r="AA1642" s="9">
        <f t="shared" si="615"/>
        <v>0</v>
      </c>
      <c r="AB1642" s="9">
        <f t="shared" si="616"/>
        <v>0</v>
      </c>
      <c r="AN1642" s="10" t="str">
        <f t="shared" si="601"/>
        <v/>
      </c>
      <c r="AO1642" s="10">
        <f t="shared" si="602"/>
        <v>0</v>
      </c>
      <c r="AP1642" s="9" t="str">
        <f>IFERROR(VLOOKUP($AN1642,'Introduction probability'!$A$1:$L$128,5,FALSE),"0")</f>
        <v>0</v>
      </c>
      <c r="AQ1642" s="9" t="str">
        <f>IFERROR(VLOOKUP($AN1642,'Introduction probability'!$A$1:$L$128,6,FALSE),"0")</f>
        <v>0</v>
      </c>
      <c r="AR1642" s="9" t="str">
        <f>IFERROR(VLOOKUP($AN1642,'Introduction probability'!$A$1:$L$128,7,FALSE),"0")</f>
        <v>0</v>
      </c>
      <c r="AS1642" s="9" t="str">
        <f>IFERROR(VLOOKUP($AN1642,'Introduction probability'!$A$1:$L$128,8,FALSE),"0")</f>
        <v>0</v>
      </c>
      <c r="AT1642" s="9" t="str">
        <f>IFERROR(VLOOKUP($AN1642,'Introduction probability'!$A$1:$L$128,9,FALSE),"0")</f>
        <v>0</v>
      </c>
      <c r="AU1642" s="9" t="str">
        <f>IFERROR(VLOOKUP($AN1642,'Introduction probability'!$A$1:$L$128,10,FALSE),"0")</f>
        <v>0</v>
      </c>
      <c r="AV1642" s="9" t="str">
        <f>IFERROR(VLOOKUP($AN1642,'Introduction probability'!$A$1:$L$128,11,FALSE),"0")</f>
        <v>0</v>
      </c>
      <c r="AW1642" s="9" t="str">
        <f>IFERROR(VLOOKUP($AN1642,'Introduction probability'!$A$1:$L$128,12,FALSE),"0")</f>
        <v>0</v>
      </c>
      <c r="AY1642" s="2">
        <f t="shared" si="603"/>
        <v>0</v>
      </c>
      <c r="AZ1642" s="2">
        <f t="shared" si="604"/>
        <v>0</v>
      </c>
      <c r="BA1642" s="2">
        <f t="shared" si="617"/>
        <v>0</v>
      </c>
      <c r="BB1642" s="2">
        <f t="shared" si="618"/>
        <v>0</v>
      </c>
      <c r="BC1642" s="2">
        <f t="shared" si="619"/>
        <v>0</v>
      </c>
      <c r="BD1642" s="2">
        <f t="shared" si="620"/>
        <v>0</v>
      </c>
      <c r="BE1642" s="2">
        <f t="shared" si="621"/>
        <v>0</v>
      </c>
      <c r="BF1642" s="2">
        <f t="shared" si="622"/>
        <v>0</v>
      </c>
      <c r="BG1642" s="2">
        <f t="shared" si="623"/>
        <v>0</v>
      </c>
      <c r="BH1642" s="2">
        <f t="shared" si="624"/>
        <v>0</v>
      </c>
    </row>
    <row r="1643" spans="1:60" x14ac:dyDescent="0.25">
      <c r="A1643" s="1" t="s">
        <v>399</v>
      </c>
      <c r="B1643" s="1" t="s">
        <v>400</v>
      </c>
      <c r="C1643" s="1" t="s">
        <v>341</v>
      </c>
      <c r="D1643" s="1" t="s">
        <v>558</v>
      </c>
      <c r="E1643" s="1" t="s">
        <v>342</v>
      </c>
      <c r="F1643" s="1" t="s">
        <v>343</v>
      </c>
      <c r="G1643" s="1" t="s">
        <v>164</v>
      </c>
      <c r="H1643" s="1" t="s">
        <v>17</v>
      </c>
      <c r="I1643" s="1" t="s">
        <v>593</v>
      </c>
      <c r="J1643" s="1" t="s">
        <v>151</v>
      </c>
      <c r="K1643" s="1" t="s">
        <v>16</v>
      </c>
      <c r="L1643" s="1" t="s">
        <v>146</v>
      </c>
      <c r="M1643" s="2" t="str">
        <f t="shared" si="605"/>
        <v>UK9012031</v>
      </c>
      <c r="N1643" s="2" t="str">
        <f t="shared" si="606"/>
        <v>Medway Estuary and Marshes</v>
      </c>
      <c r="O1643" s="2" t="str">
        <f t="shared" si="607"/>
        <v>SPA</v>
      </c>
      <c r="P1643" s="2" t="str">
        <f t="shared" si="608"/>
        <v>SH_3</v>
      </c>
      <c r="Q1643"/>
      <c r="R1643"/>
      <c r="S1643"/>
      <c r="T1643"/>
      <c r="U1643" s="9">
        <f t="shared" si="609"/>
        <v>0</v>
      </c>
      <c r="V1643" s="9">
        <f t="shared" si="610"/>
        <v>0</v>
      </c>
      <c r="W1643" s="9">
        <f t="shared" si="611"/>
        <v>0</v>
      </c>
      <c r="X1643" s="9">
        <f t="shared" si="612"/>
        <v>0</v>
      </c>
      <c r="Y1643" s="9">
        <f t="shared" si="613"/>
        <v>0</v>
      </c>
      <c r="Z1643" s="9">
        <f t="shared" si="614"/>
        <v>0</v>
      </c>
      <c r="AA1643" s="9">
        <f t="shared" si="615"/>
        <v>0</v>
      </c>
      <c r="AB1643" s="9">
        <f t="shared" si="616"/>
        <v>0</v>
      </c>
      <c r="AN1643" s="10" t="str">
        <f t="shared" si="601"/>
        <v/>
      </c>
      <c r="AO1643" s="10">
        <f t="shared" si="602"/>
        <v>0</v>
      </c>
      <c r="AP1643" s="9" t="str">
        <f>IFERROR(VLOOKUP($AN1643,'Introduction probability'!$A$1:$L$128,5,FALSE),"0")</f>
        <v>0</v>
      </c>
      <c r="AQ1643" s="9" t="str">
        <f>IFERROR(VLOOKUP($AN1643,'Introduction probability'!$A$1:$L$128,6,FALSE),"0")</f>
        <v>0</v>
      </c>
      <c r="AR1643" s="9" t="str">
        <f>IFERROR(VLOOKUP($AN1643,'Introduction probability'!$A$1:$L$128,7,FALSE),"0")</f>
        <v>0</v>
      </c>
      <c r="AS1643" s="9" t="str">
        <f>IFERROR(VLOOKUP($AN1643,'Introduction probability'!$A$1:$L$128,8,FALSE),"0")</f>
        <v>0</v>
      </c>
      <c r="AT1643" s="9" t="str">
        <f>IFERROR(VLOOKUP($AN1643,'Introduction probability'!$A$1:$L$128,9,FALSE),"0")</f>
        <v>0</v>
      </c>
      <c r="AU1643" s="9" t="str">
        <f>IFERROR(VLOOKUP($AN1643,'Introduction probability'!$A$1:$L$128,10,FALSE),"0")</f>
        <v>0</v>
      </c>
      <c r="AV1643" s="9" t="str">
        <f>IFERROR(VLOOKUP($AN1643,'Introduction probability'!$A$1:$L$128,11,FALSE),"0")</f>
        <v>0</v>
      </c>
      <c r="AW1643" s="9" t="str">
        <f>IFERROR(VLOOKUP($AN1643,'Introduction probability'!$A$1:$L$128,12,FALSE),"0")</f>
        <v>0</v>
      </c>
      <c r="AY1643" s="2">
        <f t="shared" si="603"/>
        <v>0</v>
      </c>
      <c r="AZ1643" s="2">
        <f t="shared" si="604"/>
        <v>0</v>
      </c>
      <c r="BA1643" s="2">
        <f t="shared" si="617"/>
        <v>0</v>
      </c>
      <c r="BB1643" s="2">
        <f t="shared" si="618"/>
        <v>0</v>
      </c>
      <c r="BC1643" s="2">
        <f t="shared" si="619"/>
        <v>0</v>
      </c>
      <c r="BD1643" s="2">
        <f t="shared" si="620"/>
        <v>0</v>
      </c>
      <c r="BE1643" s="2">
        <f t="shared" si="621"/>
        <v>0</v>
      </c>
      <c r="BF1643" s="2">
        <f t="shared" si="622"/>
        <v>0</v>
      </c>
      <c r="BG1643" s="2">
        <f t="shared" si="623"/>
        <v>0</v>
      </c>
      <c r="BH1643" s="2">
        <f t="shared" si="624"/>
        <v>0</v>
      </c>
    </row>
    <row r="1644" spans="1:60" x14ac:dyDescent="0.25">
      <c r="A1644" s="1" t="s">
        <v>399</v>
      </c>
      <c r="B1644" s="1" t="s">
        <v>400</v>
      </c>
      <c r="C1644" s="1" t="s">
        <v>341</v>
      </c>
      <c r="D1644" s="1" t="s">
        <v>559</v>
      </c>
      <c r="E1644" s="1" t="s">
        <v>342</v>
      </c>
      <c r="F1644" s="1" t="s">
        <v>343</v>
      </c>
      <c r="G1644" s="1" t="s">
        <v>144</v>
      </c>
      <c r="H1644" s="1" t="s">
        <v>17</v>
      </c>
      <c r="I1644" s="1" t="s">
        <v>536</v>
      </c>
      <c r="J1644" s="1" t="s">
        <v>147</v>
      </c>
      <c r="K1644" s="1" t="s">
        <v>16</v>
      </c>
      <c r="L1644" s="1" t="s">
        <v>146</v>
      </c>
      <c r="M1644" s="2" t="str">
        <f t="shared" si="605"/>
        <v>UK9012031</v>
      </c>
      <c r="N1644" s="2" t="str">
        <f t="shared" si="606"/>
        <v>Medway Estuary and Marshes</v>
      </c>
      <c r="O1644" s="2" t="str">
        <f t="shared" si="607"/>
        <v>SPA</v>
      </c>
      <c r="P1644" s="2" t="str">
        <f t="shared" si="608"/>
        <v>H1150</v>
      </c>
      <c r="Q1644"/>
      <c r="R1644"/>
      <c r="S1644"/>
      <c r="T1644"/>
      <c r="U1644" s="9">
        <f t="shared" si="609"/>
        <v>0</v>
      </c>
      <c r="V1644" s="9">
        <f t="shared" si="610"/>
        <v>0</v>
      </c>
      <c r="W1644" s="9">
        <f t="shared" si="611"/>
        <v>0</v>
      </c>
      <c r="X1644" s="9">
        <f t="shared" si="612"/>
        <v>0</v>
      </c>
      <c r="Y1644" s="9">
        <f t="shared" si="613"/>
        <v>0</v>
      </c>
      <c r="Z1644" s="9">
        <f t="shared" si="614"/>
        <v>0</v>
      </c>
      <c r="AA1644" s="9">
        <f t="shared" si="615"/>
        <v>0</v>
      </c>
      <c r="AB1644" s="9">
        <f t="shared" si="616"/>
        <v>0</v>
      </c>
      <c r="AN1644" s="10" t="str">
        <f t="shared" si="601"/>
        <v/>
      </c>
      <c r="AO1644" s="10">
        <f t="shared" si="602"/>
        <v>0</v>
      </c>
      <c r="AP1644" s="9" t="str">
        <f>IFERROR(VLOOKUP($AN1644,'Introduction probability'!$A$1:$L$128,5,FALSE),"0")</f>
        <v>0</v>
      </c>
      <c r="AQ1644" s="9" t="str">
        <f>IFERROR(VLOOKUP($AN1644,'Introduction probability'!$A$1:$L$128,6,FALSE),"0")</f>
        <v>0</v>
      </c>
      <c r="AR1644" s="9" t="str">
        <f>IFERROR(VLOOKUP($AN1644,'Introduction probability'!$A$1:$L$128,7,FALSE),"0")</f>
        <v>0</v>
      </c>
      <c r="AS1644" s="9" t="str">
        <f>IFERROR(VLOOKUP($AN1644,'Introduction probability'!$A$1:$L$128,8,FALSE),"0")</f>
        <v>0</v>
      </c>
      <c r="AT1644" s="9" t="str">
        <f>IFERROR(VLOOKUP($AN1644,'Introduction probability'!$A$1:$L$128,9,FALSE),"0")</f>
        <v>0</v>
      </c>
      <c r="AU1644" s="9" t="str">
        <f>IFERROR(VLOOKUP($AN1644,'Introduction probability'!$A$1:$L$128,10,FALSE),"0")</f>
        <v>0</v>
      </c>
      <c r="AV1644" s="9" t="str">
        <f>IFERROR(VLOOKUP($AN1644,'Introduction probability'!$A$1:$L$128,11,FALSE),"0")</f>
        <v>0</v>
      </c>
      <c r="AW1644" s="9" t="str">
        <f>IFERROR(VLOOKUP($AN1644,'Introduction probability'!$A$1:$L$128,12,FALSE),"0")</f>
        <v>0</v>
      </c>
      <c r="AY1644" s="2">
        <f t="shared" si="603"/>
        <v>0</v>
      </c>
      <c r="AZ1644" s="2">
        <f t="shared" si="604"/>
        <v>0</v>
      </c>
      <c r="BA1644" s="2">
        <f t="shared" si="617"/>
        <v>0</v>
      </c>
      <c r="BB1644" s="2">
        <f t="shared" si="618"/>
        <v>0</v>
      </c>
      <c r="BC1644" s="2">
        <f t="shared" si="619"/>
        <v>0</v>
      </c>
      <c r="BD1644" s="2">
        <f t="shared" si="620"/>
        <v>0</v>
      </c>
      <c r="BE1644" s="2">
        <f t="shared" si="621"/>
        <v>0</v>
      </c>
      <c r="BF1644" s="2">
        <f t="shared" si="622"/>
        <v>0</v>
      </c>
      <c r="BG1644" s="2">
        <f t="shared" si="623"/>
        <v>0</v>
      </c>
      <c r="BH1644" s="2">
        <f t="shared" si="624"/>
        <v>0</v>
      </c>
    </row>
    <row r="1645" spans="1:60" x14ac:dyDescent="0.25">
      <c r="A1645" s="1" t="s">
        <v>399</v>
      </c>
      <c r="B1645" s="1" t="s">
        <v>400</v>
      </c>
      <c r="C1645" s="1" t="s">
        <v>341</v>
      </c>
      <c r="D1645" s="1" t="s">
        <v>559</v>
      </c>
      <c r="E1645" s="1" t="s">
        <v>342</v>
      </c>
      <c r="F1645" s="1" t="s">
        <v>343</v>
      </c>
      <c r="G1645" s="1" t="s">
        <v>144</v>
      </c>
      <c r="H1645" s="1" t="s">
        <v>17</v>
      </c>
      <c r="I1645" s="1" t="s">
        <v>596</v>
      </c>
      <c r="J1645" s="1" t="s">
        <v>187</v>
      </c>
      <c r="K1645" s="1" t="s">
        <v>16</v>
      </c>
      <c r="L1645" s="1" t="s">
        <v>146</v>
      </c>
      <c r="M1645" s="2" t="str">
        <f t="shared" si="605"/>
        <v>UK9012031</v>
      </c>
      <c r="N1645" s="2" t="str">
        <f t="shared" si="606"/>
        <v>Medway Estuary and Marshes</v>
      </c>
      <c r="O1645" s="2" t="str">
        <f t="shared" si="607"/>
        <v>SPA</v>
      </c>
      <c r="P1645" s="2" t="str">
        <f t="shared" si="608"/>
        <v>SH_2</v>
      </c>
      <c r="Q1645"/>
      <c r="R1645"/>
      <c r="S1645"/>
      <c r="T1645"/>
      <c r="U1645" s="9">
        <f t="shared" si="609"/>
        <v>0</v>
      </c>
      <c r="V1645" s="9">
        <f t="shared" si="610"/>
        <v>0</v>
      </c>
      <c r="W1645" s="9">
        <f t="shared" si="611"/>
        <v>0</v>
      </c>
      <c r="X1645" s="9">
        <f t="shared" si="612"/>
        <v>0</v>
      </c>
      <c r="Y1645" s="9">
        <f t="shared" si="613"/>
        <v>0</v>
      </c>
      <c r="Z1645" s="9">
        <f t="shared" si="614"/>
        <v>0</v>
      </c>
      <c r="AA1645" s="9">
        <f t="shared" si="615"/>
        <v>0</v>
      </c>
      <c r="AB1645" s="9">
        <f t="shared" si="616"/>
        <v>0</v>
      </c>
      <c r="AN1645" s="10" t="str">
        <f t="shared" si="601"/>
        <v/>
      </c>
      <c r="AO1645" s="10">
        <f t="shared" si="602"/>
        <v>0</v>
      </c>
      <c r="AP1645" s="9" t="str">
        <f>IFERROR(VLOOKUP($AN1645,'Introduction probability'!$A$1:$L$128,5,FALSE),"0")</f>
        <v>0</v>
      </c>
      <c r="AQ1645" s="9" t="str">
        <f>IFERROR(VLOOKUP($AN1645,'Introduction probability'!$A$1:$L$128,6,FALSE),"0")</f>
        <v>0</v>
      </c>
      <c r="AR1645" s="9" t="str">
        <f>IFERROR(VLOOKUP($AN1645,'Introduction probability'!$A$1:$L$128,7,FALSE),"0")</f>
        <v>0</v>
      </c>
      <c r="AS1645" s="9" t="str">
        <f>IFERROR(VLOOKUP($AN1645,'Introduction probability'!$A$1:$L$128,8,FALSE),"0")</f>
        <v>0</v>
      </c>
      <c r="AT1645" s="9" t="str">
        <f>IFERROR(VLOOKUP($AN1645,'Introduction probability'!$A$1:$L$128,9,FALSE),"0")</f>
        <v>0</v>
      </c>
      <c r="AU1645" s="9" t="str">
        <f>IFERROR(VLOOKUP($AN1645,'Introduction probability'!$A$1:$L$128,10,FALSE),"0")</f>
        <v>0</v>
      </c>
      <c r="AV1645" s="9" t="str">
        <f>IFERROR(VLOOKUP($AN1645,'Introduction probability'!$A$1:$L$128,11,FALSE),"0")</f>
        <v>0</v>
      </c>
      <c r="AW1645" s="9" t="str">
        <f>IFERROR(VLOOKUP($AN1645,'Introduction probability'!$A$1:$L$128,12,FALSE),"0")</f>
        <v>0</v>
      </c>
      <c r="AY1645" s="2">
        <f t="shared" si="603"/>
        <v>0</v>
      </c>
      <c r="AZ1645" s="2">
        <f t="shared" si="604"/>
        <v>0</v>
      </c>
      <c r="BA1645" s="2">
        <f t="shared" si="617"/>
        <v>0</v>
      </c>
      <c r="BB1645" s="2">
        <f t="shared" si="618"/>
        <v>0</v>
      </c>
      <c r="BC1645" s="2">
        <f t="shared" si="619"/>
        <v>0</v>
      </c>
      <c r="BD1645" s="2">
        <f t="shared" si="620"/>
        <v>0</v>
      </c>
      <c r="BE1645" s="2">
        <f t="shared" si="621"/>
        <v>0</v>
      </c>
      <c r="BF1645" s="2">
        <f t="shared" si="622"/>
        <v>0</v>
      </c>
      <c r="BG1645" s="2">
        <f t="shared" si="623"/>
        <v>0</v>
      </c>
      <c r="BH1645" s="2">
        <f t="shared" si="624"/>
        <v>0</v>
      </c>
    </row>
    <row r="1646" spans="1:60" x14ac:dyDescent="0.25">
      <c r="A1646" s="1" t="s">
        <v>399</v>
      </c>
      <c r="B1646" s="1" t="s">
        <v>400</v>
      </c>
      <c r="C1646" s="1" t="s">
        <v>341</v>
      </c>
      <c r="D1646" s="1" t="s">
        <v>559</v>
      </c>
      <c r="E1646" s="1" t="s">
        <v>342</v>
      </c>
      <c r="F1646" s="1" t="s">
        <v>343</v>
      </c>
      <c r="G1646" s="1" t="s">
        <v>144</v>
      </c>
      <c r="H1646" s="1" t="s">
        <v>17</v>
      </c>
      <c r="I1646" s="1" t="s">
        <v>444</v>
      </c>
      <c r="J1646" s="1" t="s">
        <v>27</v>
      </c>
      <c r="K1646" s="1" t="s">
        <v>16</v>
      </c>
      <c r="L1646" s="1" t="s">
        <v>19</v>
      </c>
      <c r="M1646" s="2" t="str">
        <f t="shared" si="605"/>
        <v>UK9012031</v>
      </c>
      <c r="N1646" s="2" t="str">
        <f t="shared" si="606"/>
        <v>Medway Estuary and Marshes</v>
      </c>
      <c r="O1646" s="2" t="str">
        <f t="shared" si="607"/>
        <v>SPA</v>
      </c>
      <c r="P1646" s="2" t="str">
        <f t="shared" si="608"/>
        <v>A2.3</v>
      </c>
      <c r="Q1646"/>
      <c r="R1646"/>
      <c r="S1646"/>
      <c r="T1646"/>
      <c r="U1646" s="9">
        <f t="shared" si="609"/>
        <v>0</v>
      </c>
      <c r="V1646" s="9">
        <f t="shared" si="610"/>
        <v>0</v>
      </c>
      <c r="W1646" s="9">
        <f t="shared" si="611"/>
        <v>0</v>
      </c>
      <c r="X1646" s="9">
        <f t="shared" si="612"/>
        <v>0</v>
      </c>
      <c r="Y1646" s="9">
        <f t="shared" si="613"/>
        <v>0</v>
      </c>
      <c r="Z1646" s="9">
        <f t="shared" si="614"/>
        <v>0</v>
      </c>
      <c r="AA1646" s="9">
        <f t="shared" si="615"/>
        <v>0</v>
      </c>
      <c r="AB1646" s="9">
        <f t="shared" si="616"/>
        <v>0</v>
      </c>
      <c r="AN1646" s="10" t="str">
        <f t="shared" si="601"/>
        <v/>
      </c>
      <c r="AO1646" s="10">
        <f t="shared" si="602"/>
        <v>0</v>
      </c>
      <c r="AP1646" s="9" t="str">
        <f>IFERROR(VLOOKUP($AN1646,'Introduction probability'!$A$1:$L$128,5,FALSE),"0")</f>
        <v>0</v>
      </c>
      <c r="AQ1646" s="9" t="str">
        <f>IFERROR(VLOOKUP($AN1646,'Introduction probability'!$A$1:$L$128,6,FALSE),"0")</f>
        <v>0</v>
      </c>
      <c r="AR1646" s="9" t="str">
        <f>IFERROR(VLOOKUP($AN1646,'Introduction probability'!$A$1:$L$128,7,FALSE),"0")</f>
        <v>0</v>
      </c>
      <c r="AS1646" s="9" t="str">
        <f>IFERROR(VLOOKUP($AN1646,'Introduction probability'!$A$1:$L$128,8,FALSE),"0")</f>
        <v>0</v>
      </c>
      <c r="AT1646" s="9" t="str">
        <f>IFERROR(VLOOKUP($AN1646,'Introduction probability'!$A$1:$L$128,9,FALSE),"0")</f>
        <v>0</v>
      </c>
      <c r="AU1646" s="9" t="str">
        <f>IFERROR(VLOOKUP($AN1646,'Introduction probability'!$A$1:$L$128,10,FALSE),"0")</f>
        <v>0</v>
      </c>
      <c r="AV1646" s="9" t="str">
        <f>IFERROR(VLOOKUP($AN1646,'Introduction probability'!$A$1:$L$128,11,FALSE),"0")</f>
        <v>0</v>
      </c>
      <c r="AW1646" s="9" t="str">
        <f>IFERROR(VLOOKUP($AN1646,'Introduction probability'!$A$1:$L$128,12,FALSE),"0")</f>
        <v>0</v>
      </c>
      <c r="AY1646" s="2">
        <f t="shared" si="603"/>
        <v>0</v>
      </c>
      <c r="AZ1646" s="2">
        <f t="shared" si="604"/>
        <v>0</v>
      </c>
      <c r="BA1646" s="2">
        <f t="shared" si="617"/>
        <v>0</v>
      </c>
      <c r="BB1646" s="2">
        <f t="shared" si="618"/>
        <v>0</v>
      </c>
      <c r="BC1646" s="2">
        <f t="shared" si="619"/>
        <v>0</v>
      </c>
      <c r="BD1646" s="2">
        <f t="shared" si="620"/>
        <v>0</v>
      </c>
      <c r="BE1646" s="2">
        <f t="shared" si="621"/>
        <v>0</v>
      </c>
      <c r="BF1646" s="2">
        <f t="shared" si="622"/>
        <v>0</v>
      </c>
      <c r="BG1646" s="2">
        <f t="shared" si="623"/>
        <v>0</v>
      </c>
      <c r="BH1646" s="2">
        <f t="shared" si="624"/>
        <v>0</v>
      </c>
    </row>
    <row r="1647" spans="1:60" x14ac:dyDescent="0.25">
      <c r="A1647" s="1" t="s">
        <v>399</v>
      </c>
      <c r="B1647" s="1" t="s">
        <v>400</v>
      </c>
      <c r="C1647" s="1" t="s">
        <v>341</v>
      </c>
      <c r="D1647" s="1" t="s">
        <v>559</v>
      </c>
      <c r="E1647" s="1" t="s">
        <v>342</v>
      </c>
      <c r="F1647" s="1" t="s">
        <v>343</v>
      </c>
      <c r="G1647" s="1" t="s">
        <v>144</v>
      </c>
      <c r="H1647" s="1" t="s">
        <v>17</v>
      </c>
      <c r="I1647" s="1" t="s">
        <v>465</v>
      </c>
      <c r="J1647" s="1" t="s">
        <v>56</v>
      </c>
      <c r="K1647" s="1" t="s">
        <v>16</v>
      </c>
      <c r="L1647" s="1" t="s">
        <v>19</v>
      </c>
      <c r="M1647" s="2" t="str">
        <f t="shared" si="605"/>
        <v>UK9012031</v>
      </c>
      <c r="N1647" s="2" t="str">
        <f t="shared" si="606"/>
        <v>Medway Estuary and Marshes</v>
      </c>
      <c r="O1647" s="2" t="str">
        <f t="shared" si="607"/>
        <v>SPA</v>
      </c>
      <c r="P1647" s="2" t="str">
        <f t="shared" si="608"/>
        <v>A2.2</v>
      </c>
      <c r="Q1647"/>
      <c r="R1647"/>
      <c r="S1647"/>
      <c r="T1647"/>
      <c r="U1647" s="9">
        <f t="shared" si="609"/>
        <v>0</v>
      </c>
      <c r="V1647" s="9">
        <f t="shared" si="610"/>
        <v>0</v>
      </c>
      <c r="W1647" s="9">
        <f t="shared" si="611"/>
        <v>0</v>
      </c>
      <c r="X1647" s="9">
        <f t="shared" si="612"/>
        <v>0</v>
      </c>
      <c r="Y1647" s="9">
        <f t="shared" si="613"/>
        <v>0</v>
      </c>
      <c r="Z1647" s="9">
        <f t="shared" si="614"/>
        <v>0</v>
      </c>
      <c r="AA1647" s="9">
        <f t="shared" si="615"/>
        <v>0</v>
      </c>
      <c r="AB1647" s="9">
        <f t="shared" si="616"/>
        <v>0</v>
      </c>
      <c r="AN1647" s="10" t="str">
        <f t="shared" si="601"/>
        <v/>
      </c>
      <c r="AO1647" s="10">
        <f t="shared" si="602"/>
        <v>0</v>
      </c>
      <c r="AP1647" s="9" t="str">
        <f>IFERROR(VLOOKUP($AN1647,'Introduction probability'!$A$1:$L$128,5,FALSE),"0")</f>
        <v>0</v>
      </c>
      <c r="AQ1647" s="9" t="str">
        <f>IFERROR(VLOOKUP($AN1647,'Introduction probability'!$A$1:$L$128,6,FALSE),"0")</f>
        <v>0</v>
      </c>
      <c r="AR1647" s="9" t="str">
        <f>IFERROR(VLOOKUP($AN1647,'Introduction probability'!$A$1:$L$128,7,FALSE),"0")</f>
        <v>0</v>
      </c>
      <c r="AS1647" s="9" t="str">
        <f>IFERROR(VLOOKUP($AN1647,'Introduction probability'!$A$1:$L$128,8,FALSE),"0")</f>
        <v>0</v>
      </c>
      <c r="AT1647" s="9" t="str">
        <f>IFERROR(VLOOKUP($AN1647,'Introduction probability'!$A$1:$L$128,9,FALSE),"0")</f>
        <v>0</v>
      </c>
      <c r="AU1647" s="9" t="str">
        <f>IFERROR(VLOOKUP($AN1647,'Introduction probability'!$A$1:$L$128,10,FALSE),"0")</f>
        <v>0</v>
      </c>
      <c r="AV1647" s="9" t="str">
        <f>IFERROR(VLOOKUP($AN1647,'Introduction probability'!$A$1:$L$128,11,FALSE),"0")</f>
        <v>0</v>
      </c>
      <c r="AW1647" s="9" t="str">
        <f>IFERROR(VLOOKUP($AN1647,'Introduction probability'!$A$1:$L$128,12,FALSE),"0")</f>
        <v>0</v>
      </c>
      <c r="AY1647" s="2">
        <f t="shared" si="603"/>
        <v>0</v>
      </c>
      <c r="AZ1647" s="2">
        <f t="shared" si="604"/>
        <v>0</v>
      </c>
      <c r="BA1647" s="2">
        <f t="shared" si="617"/>
        <v>0</v>
      </c>
      <c r="BB1647" s="2">
        <f t="shared" si="618"/>
        <v>0</v>
      </c>
      <c r="BC1647" s="2">
        <f t="shared" si="619"/>
        <v>0</v>
      </c>
      <c r="BD1647" s="2">
        <f t="shared" si="620"/>
        <v>0</v>
      </c>
      <c r="BE1647" s="2">
        <f t="shared" si="621"/>
        <v>0</v>
      </c>
      <c r="BF1647" s="2">
        <f t="shared" si="622"/>
        <v>0</v>
      </c>
      <c r="BG1647" s="2">
        <f t="shared" si="623"/>
        <v>0</v>
      </c>
      <c r="BH1647" s="2">
        <f t="shared" si="624"/>
        <v>0</v>
      </c>
    </row>
    <row r="1648" spans="1:60" x14ac:dyDescent="0.25">
      <c r="A1648" s="1" t="s">
        <v>399</v>
      </c>
      <c r="B1648" s="1" t="s">
        <v>400</v>
      </c>
      <c r="C1648" s="1" t="s">
        <v>341</v>
      </c>
      <c r="D1648" s="1" t="s">
        <v>559</v>
      </c>
      <c r="E1648" s="1" t="s">
        <v>342</v>
      </c>
      <c r="F1648" s="1" t="s">
        <v>343</v>
      </c>
      <c r="G1648" s="1" t="s">
        <v>144</v>
      </c>
      <c r="H1648" s="1" t="s">
        <v>17</v>
      </c>
      <c r="I1648" s="1" t="s">
        <v>543</v>
      </c>
      <c r="J1648" s="1" t="s">
        <v>148</v>
      </c>
      <c r="K1648" s="1" t="s">
        <v>16</v>
      </c>
      <c r="L1648" s="1" t="s">
        <v>146</v>
      </c>
      <c r="M1648" s="2" t="str">
        <f t="shared" si="605"/>
        <v>UK9012031</v>
      </c>
      <c r="N1648" s="2" t="str">
        <f t="shared" si="606"/>
        <v>Medway Estuary and Marshes</v>
      </c>
      <c r="O1648" s="2" t="str">
        <f t="shared" si="607"/>
        <v>SPA</v>
      </c>
      <c r="P1648" s="2" t="str">
        <f t="shared" si="608"/>
        <v>H1310</v>
      </c>
      <c r="Q1648"/>
      <c r="R1648"/>
      <c r="S1648"/>
      <c r="T1648"/>
      <c r="U1648" s="9">
        <f t="shared" si="609"/>
        <v>0</v>
      </c>
      <c r="V1648" s="9">
        <f t="shared" si="610"/>
        <v>0</v>
      </c>
      <c r="W1648" s="9">
        <f t="shared" si="611"/>
        <v>0</v>
      </c>
      <c r="X1648" s="9">
        <f t="shared" si="612"/>
        <v>0</v>
      </c>
      <c r="Y1648" s="9">
        <f t="shared" si="613"/>
        <v>0</v>
      </c>
      <c r="Z1648" s="9">
        <f t="shared" si="614"/>
        <v>0</v>
      </c>
      <c r="AA1648" s="9">
        <f t="shared" si="615"/>
        <v>0</v>
      </c>
      <c r="AB1648" s="9">
        <f t="shared" si="616"/>
        <v>0</v>
      </c>
      <c r="AN1648" s="10" t="str">
        <f t="shared" si="601"/>
        <v/>
      </c>
      <c r="AO1648" s="10">
        <f t="shared" si="602"/>
        <v>0</v>
      </c>
      <c r="AP1648" s="9" t="str">
        <f>IFERROR(VLOOKUP($AN1648,'Introduction probability'!$A$1:$L$128,5,FALSE),"0")</f>
        <v>0</v>
      </c>
      <c r="AQ1648" s="9" t="str">
        <f>IFERROR(VLOOKUP($AN1648,'Introduction probability'!$A$1:$L$128,6,FALSE),"0")</f>
        <v>0</v>
      </c>
      <c r="AR1648" s="9" t="str">
        <f>IFERROR(VLOOKUP($AN1648,'Introduction probability'!$A$1:$L$128,7,FALSE),"0")</f>
        <v>0</v>
      </c>
      <c r="AS1648" s="9" t="str">
        <f>IFERROR(VLOOKUP($AN1648,'Introduction probability'!$A$1:$L$128,8,FALSE),"0")</f>
        <v>0</v>
      </c>
      <c r="AT1648" s="9" t="str">
        <f>IFERROR(VLOOKUP($AN1648,'Introduction probability'!$A$1:$L$128,9,FALSE),"0")</f>
        <v>0</v>
      </c>
      <c r="AU1648" s="9" t="str">
        <f>IFERROR(VLOOKUP($AN1648,'Introduction probability'!$A$1:$L$128,10,FALSE),"0")</f>
        <v>0</v>
      </c>
      <c r="AV1648" s="9" t="str">
        <f>IFERROR(VLOOKUP($AN1648,'Introduction probability'!$A$1:$L$128,11,FALSE),"0")</f>
        <v>0</v>
      </c>
      <c r="AW1648" s="9" t="str">
        <f>IFERROR(VLOOKUP($AN1648,'Introduction probability'!$A$1:$L$128,12,FALSE),"0")</f>
        <v>0</v>
      </c>
      <c r="AY1648" s="2">
        <f t="shared" si="603"/>
        <v>0</v>
      </c>
      <c r="AZ1648" s="2">
        <f t="shared" si="604"/>
        <v>0</v>
      </c>
      <c r="BA1648" s="2">
        <f t="shared" si="617"/>
        <v>0</v>
      </c>
      <c r="BB1648" s="2">
        <f t="shared" si="618"/>
        <v>0</v>
      </c>
      <c r="BC1648" s="2">
        <f t="shared" si="619"/>
        <v>0</v>
      </c>
      <c r="BD1648" s="2">
        <f t="shared" si="620"/>
        <v>0</v>
      </c>
      <c r="BE1648" s="2">
        <f t="shared" si="621"/>
        <v>0</v>
      </c>
      <c r="BF1648" s="2">
        <f t="shared" si="622"/>
        <v>0</v>
      </c>
      <c r="BG1648" s="2">
        <f t="shared" si="623"/>
        <v>0</v>
      </c>
      <c r="BH1648" s="2">
        <f t="shared" si="624"/>
        <v>0</v>
      </c>
    </row>
    <row r="1649" spans="1:60" x14ac:dyDescent="0.25">
      <c r="A1649" s="1" t="s">
        <v>399</v>
      </c>
      <c r="B1649" s="1" t="s">
        <v>400</v>
      </c>
      <c r="C1649" s="1" t="s">
        <v>341</v>
      </c>
      <c r="D1649" s="1" t="s">
        <v>559</v>
      </c>
      <c r="E1649" s="1" t="s">
        <v>342</v>
      </c>
      <c r="F1649" s="1" t="s">
        <v>343</v>
      </c>
      <c r="G1649" s="1" t="s">
        <v>144</v>
      </c>
      <c r="H1649" s="1" t="s">
        <v>17</v>
      </c>
      <c r="I1649" s="1" t="s">
        <v>549</v>
      </c>
      <c r="J1649" s="1" t="s">
        <v>189</v>
      </c>
      <c r="K1649" s="1" t="s">
        <v>16</v>
      </c>
      <c r="L1649" s="1" t="s">
        <v>146</v>
      </c>
      <c r="M1649" s="2" t="str">
        <f t="shared" si="605"/>
        <v>UK9012031</v>
      </c>
      <c r="N1649" s="2" t="str">
        <f t="shared" si="606"/>
        <v>Medway Estuary and Marshes</v>
      </c>
      <c r="O1649" s="2" t="str">
        <f t="shared" si="607"/>
        <v>SPA</v>
      </c>
      <c r="P1649" s="2" t="str">
        <f t="shared" si="608"/>
        <v>H1320</v>
      </c>
      <c r="Q1649"/>
      <c r="R1649"/>
      <c r="S1649"/>
      <c r="T1649"/>
      <c r="U1649" s="9">
        <f t="shared" si="609"/>
        <v>0</v>
      </c>
      <c r="V1649" s="9">
        <f t="shared" si="610"/>
        <v>0</v>
      </c>
      <c r="W1649" s="9">
        <f t="shared" si="611"/>
        <v>0</v>
      </c>
      <c r="X1649" s="9">
        <f t="shared" si="612"/>
        <v>0</v>
      </c>
      <c r="Y1649" s="9">
        <f t="shared" si="613"/>
        <v>0</v>
      </c>
      <c r="Z1649" s="9">
        <f t="shared" si="614"/>
        <v>0</v>
      </c>
      <c r="AA1649" s="9">
        <f t="shared" si="615"/>
        <v>0</v>
      </c>
      <c r="AB1649" s="9">
        <f t="shared" si="616"/>
        <v>0</v>
      </c>
      <c r="AN1649" s="10" t="str">
        <f t="shared" si="601"/>
        <v/>
      </c>
      <c r="AO1649" s="10">
        <f t="shared" si="602"/>
        <v>0</v>
      </c>
      <c r="AP1649" s="9" t="str">
        <f>IFERROR(VLOOKUP($AN1649,'Introduction probability'!$A$1:$L$128,5,FALSE),"0")</f>
        <v>0</v>
      </c>
      <c r="AQ1649" s="9" t="str">
        <f>IFERROR(VLOOKUP($AN1649,'Introduction probability'!$A$1:$L$128,6,FALSE),"0")</f>
        <v>0</v>
      </c>
      <c r="AR1649" s="9" t="str">
        <f>IFERROR(VLOOKUP($AN1649,'Introduction probability'!$A$1:$L$128,7,FALSE),"0")</f>
        <v>0</v>
      </c>
      <c r="AS1649" s="9" t="str">
        <f>IFERROR(VLOOKUP($AN1649,'Introduction probability'!$A$1:$L$128,8,FALSE),"0")</f>
        <v>0</v>
      </c>
      <c r="AT1649" s="9" t="str">
        <f>IFERROR(VLOOKUP($AN1649,'Introduction probability'!$A$1:$L$128,9,FALSE),"0")</f>
        <v>0</v>
      </c>
      <c r="AU1649" s="9" t="str">
        <f>IFERROR(VLOOKUP($AN1649,'Introduction probability'!$A$1:$L$128,10,FALSE),"0")</f>
        <v>0</v>
      </c>
      <c r="AV1649" s="9" t="str">
        <f>IFERROR(VLOOKUP($AN1649,'Introduction probability'!$A$1:$L$128,11,FALSE),"0")</f>
        <v>0</v>
      </c>
      <c r="AW1649" s="9" t="str">
        <f>IFERROR(VLOOKUP($AN1649,'Introduction probability'!$A$1:$L$128,12,FALSE),"0")</f>
        <v>0</v>
      </c>
      <c r="AY1649" s="2">
        <f t="shared" si="603"/>
        <v>0</v>
      </c>
      <c r="AZ1649" s="2">
        <f t="shared" si="604"/>
        <v>0</v>
      </c>
      <c r="BA1649" s="2">
        <f t="shared" si="617"/>
        <v>0</v>
      </c>
      <c r="BB1649" s="2">
        <f t="shared" si="618"/>
        <v>0</v>
      </c>
      <c r="BC1649" s="2">
        <f t="shared" si="619"/>
        <v>0</v>
      </c>
      <c r="BD1649" s="2">
        <f t="shared" si="620"/>
        <v>0</v>
      </c>
      <c r="BE1649" s="2">
        <f t="shared" si="621"/>
        <v>0</v>
      </c>
      <c r="BF1649" s="2">
        <f t="shared" si="622"/>
        <v>0</v>
      </c>
      <c r="BG1649" s="2">
        <f t="shared" si="623"/>
        <v>0</v>
      </c>
      <c r="BH1649" s="2">
        <f t="shared" si="624"/>
        <v>0</v>
      </c>
    </row>
    <row r="1650" spans="1:60" x14ac:dyDescent="0.25">
      <c r="A1650" s="1" t="s">
        <v>399</v>
      </c>
      <c r="B1650" s="1" t="s">
        <v>400</v>
      </c>
      <c r="C1650" s="1" t="s">
        <v>341</v>
      </c>
      <c r="D1650" s="1" t="s">
        <v>559</v>
      </c>
      <c r="E1650" s="1" t="s">
        <v>342</v>
      </c>
      <c r="F1650" s="1" t="s">
        <v>343</v>
      </c>
      <c r="G1650" s="1" t="s">
        <v>144</v>
      </c>
      <c r="H1650" s="1" t="s">
        <v>17</v>
      </c>
      <c r="I1650" s="1" t="s">
        <v>593</v>
      </c>
      <c r="J1650" s="1" t="s">
        <v>151</v>
      </c>
      <c r="K1650" s="1" t="s">
        <v>16</v>
      </c>
      <c r="L1650" s="1" t="s">
        <v>146</v>
      </c>
      <c r="M1650" s="2" t="str">
        <f t="shared" si="605"/>
        <v>UK9012031</v>
      </c>
      <c r="N1650" s="2" t="str">
        <f t="shared" si="606"/>
        <v>Medway Estuary and Marshes</v>
      </c>
      <c r="O1650" s="2" t="str">
        <f t="shared" si="607"/>
        <v>SPA</v>
      </c>
      <c r="P1650" s="2" t="str">
        <f t="shared" si="608"/>
        <v>SH_3</v>
      </c>
      <c r="Q1650"/>
      <c r="R1650"/>
      <c r="S1650"/>
      <c r="T1650"/>
      <c r="U1650" s="9">
        <f t="shared" si="609"/>
        <v>0</v>
      </c>
      <c r="V1650" s="9">
        <f t="shared" si="610"/>
        <v>0</v>
      </c>
      <c r="W1650" s="9">
        <f t="shared" si="611"/>
        <v>0</v>
      </c>
      <c r="X1650" s="9">
        <f t="shared" si="612"/>
        <v>0</v>
      </c>
      <c r="Y1650" s="9">
        <f t="shared" si="613"/>
        <v>0</v>
      </c>
      <c r="Z1650" s="9">
        <f t="shared" si="614"/>
        <v>0</v>
      </c>
      <c r="AA1650" s="9">
        <f t="shared" si="615"/>
        <v>0</v>
      </c>
      <c r="AB1650" s="9">
        <f t="shared" si="616"/>
        <v>0</v>
      </c>
      <c r="AN1650" s="10" t="str">
        <f t="shared" si="601"/>
        <v/>
      </c>
      <c r="AO1650" s="10">
        <f t="shared" si="602"/>
        <v>0</v>
      </c>
      <c r="AP1650" s="9" t="str">
        <f>IFERROR(VLOOKUP($AN1650,'Introduction probability'!$A$1:$L$128,5,FALSE),"0")</f>
        <v>0</v>
      </c>
      <c r="AQ1650" s="9" t="str">
        <f>IFERROR(VLOOKUP($AN1650,'Introduction probability'!$A$1:$L$128,6,FALSE),"0")</f>
        <v>0</v>
      </c>
      <c r="AR1650" s="9" t="str">
        <f>IFERROR(VLOOKUP($AN1650,'Introduction probability'!$A$1:$L$128,7,FALSE),"0")</f>
        <v>0</v>
      </c>
      <c r="AS1650" s="9" t="str">
        <f>IFERROR(VLOOKUP($AN1650,'Introduction probability'!$A$1:$L$128,8,FALSE),"0")</f>
        <v>0</v>
      </c>
      <c r="AT1650" s="9" t="str">
        <f>IFERROR(VLOOKUP($AN1650,'Introduction probability'!$A$1:$L$128,9,FALSE),"0")</f>
        <v>0</v>
      </c>
      <c r="AU1650" s="9" t="str">
        <f>IFERROR(VLOOKUP($AN1650,'Introduction probability'!$A$1:$L$128,10,FALSE),"0")</f>
        <v>0</v>
      </c>
      <c r="AV1650" s="9" t="str">
        <f>IFERROR(VLOOKUP($AN1650,'Introduction probability'!$A$1:$L$128,11,FALSE),"0")</f>
        <v>0</v>
      </c>
      <c r="AW1650" s="9" t="str">
        <f>IFERROR(VLOOKUP($AN1650,'Introduction probability'!$A$1:$L$128,12,FALSE),"0")</f>
        <v>0</v>
      </c>
      <c r="AY1650" s="2">
        <f t="shared" si="603"/>
        <v>0</v>
      </c>
      <c r="AZ1650" s="2">
        <f t="shared" si="604"/>
        <v>0</v>
      </c>
      <c r="BA1650" s="2">
        <f t="shared" si="617"/>
        <v>0</v>
      </c>
      <c r="BB1650" s="2">
        <f t="shared" si="618"/>
        <v>0</v>
      </c>
      <c r="BC1650" s="2">
        <f t="shared" si="619"/>
        <v>0</v>
      </c>
      <c r="BD1650" s="2">
        <f t="shared" si="620"/>
        <v>0</v>
      </c>
      <c r="BE1650" s="2">
        <f t="shared" si="621"/>
        <v>0</v>
      </c>
      <c r="BF1650" s="2">
        <f t="shared" si="622"/>
        <v>0</v>
      </c>
      <c r="BG1650" s="2">
        <f t="shared" si="623"/>
        <v>0</v>
      </c>
      <c r="BH1650" s="2">
        <f t="shared" si="624"/>
        <v>0</v>
      </c>
    </row>
    <row r="1651" spans="1:60" x14ac:dyDescent="0.25">
      <c r="A1651" s="1" t="s">
        <v>399</v>
      </c>
      <c r="B1651" s="1" t="s">
        <v>400</v>
      </c>
      <c r="C1651" s="1" t="s">
        <v>341</v>
      </c>
      <c r="D1651" s="1" t="s">
        <v>521</v>
      </c>
      <c r="E1651" s="1" t="s">
        <v>223</v>
      </c>
      <c r="F1651" s="1" t="s">
        <v>16</v>
      </c>
      <c r="G1651" s="1" t="s">
        <v>164</v>
      </c>
      <c r="H1651" s="1" t="s">
        <v>17</v>
      </c>
      <c r="I1651" s="1" t="s">
        <v>16</v>
      </c>
      <c r="J1651" s="1" t="s">
        <v>16</v>
      </c>
      <c r="K1651" s="1" t="s">
        <v>16</v>
      </c>
      <c r="L1651" s="1" t="s">
        <v>16</v>
      </c>
      <c r="M1651" s="2" t="str">
        <f t="shared" si="605"/>
        <v>UK9012031</v>
      </c>
      <c r="N1651" s="2" t="str">
        <f t="shared" si="606"/>
        <v>Medway Estuary and Marshes</v>
      </c>
      <c r="O1651" s="2" t="str">
        <f t="shared" si="607"/>
        <v>SPA</v>
      </c>
      <c r="P1651" s="2" t="str">
        <f t="shared" si="608"/>
        <v>AS_3_b</v>
      </c>
      <c r="Q1651"/>
      <c r="R1651"/>
      <c r="S1651"/>
      <c r="T1651"/>
      <c r="U1651" s="9">
        <f t="shared" si="609"/>
        <v>0</v>
      </c>
      <c r="V1651" s="9">
        <f t="shared" si="610"/>
        <v>0</v>
      </c>
      <c r="W1651" s="9">
        <f t="shared" si="611"/>
        <v>0</v>
      </c>
      <c r="X1651" s="9">
        <f t="shared" si="612"/>
        <v>0</v>
      </c>
      <c r="Y1651" s="9">
        <f t="shared" si="613"/>
        <v>0</v>
      </c>
      <c r="Z1651" s="9">
        <f t="shared" si="614"/>
        <v>0</v>
      </c>
      <c r="AA1651" s="9">
        <f t="shared" si="615"/>
        <v>0</v>
      </c>
      <c r="AB1651" s="9">
        <f t="shared" si="616"/>
        <v>0</v>
      </c>
      <c r="AN1651" s="10" t="str">
        <f t="shared" si="601"/>
        <v/>
      </c>
      <c r="AO1651" s="10">
        <f t="shared" si="602"/>
        <v>0</v>
      </c>
      <c r="AP1651" s="9" t="str">
        <f>IFERROR(VLOOKUP($AN1651,'Introduction probability'!$A$1:$L$128,5,FALSE),"0")</f>
        <v>0</v>
      </c>
      <c r="AQ1651" s="9" t="str">
        <f>IFERROR(VLOOKUP($AN1651,'Introduction probability'!$A$1:$L$128,6,FALSE),"0")</f>
        <v>0</v>
      </c>
      <c r="AR1651" s="9" t="str">
        <f>IFERROR(VLOOKUP($AN1651,'Introduction probability'!$A$1:$L$128,7,FALSE),"0")</f>
        <v>0</v>
      </c>
      <c r="AS1651" s="9" t="str">
        <f>IFERROR(VLOOKUP($AN1651,'Introduction probability'!$A$1:$L$128,8,FALSE),"0")</f>
        <v>0</v>
      </c>
      <c r="AT1651" s="9" t="str">
        <f>IFERROR(VLOOKUP($AN1651,'Introduction probability'!$A$1:$L$128,9,FALSE),"0")</f>
        <v>0</v>
      </c>
      <c r="AU1651" s="9" t="str">
        <f>IFERROR(VLOOKUP($AN1651,'Introduction probability'!$A$1:$L$128,10,FALSE),"0")</f>
        <v>0</v>
      </c>
      <c r="AV1651" s="9" t="str">
        <f>IFERROR(VLOOKUP($AN1651,'Introduction probability'!$A$1:$L$128,11,FALSE),"0")</f>
        <v>0</v>
      </c>
      <c r="AW1651" s="9" t="str">
        <f>IFERROR(VLOOKUP($AN1651,'Introduction probability'!$A$1:$L$128,12,FALSE),"0")</f>
        <v>0</v>
      </c>
      <c r="AY1651" s="2">
        <f t="shared" si="603"/>
        <v>0</v>
      </c>
      <c r="AZ1651" s="2">
        <f t="shared" si="604"/>
        <v>0</v>
      </c>
      <c r="BA1651" s="2">
        <f t="shared" si="617"/>
        <v>0</v>
      </c>
      <c r="BB1651" s="2">
        <f t="shared" si="618"/>
        <v>0</v>
      </c>
      <c r="BC1651" s="2">
        <f t="shared" si="619"/>
        <v>0</v>
      </c>
      <c r="BD1651" s="2">
        <f t="shared" si="620"/>
        <v>0</v>
      </c>
      <c r="BE1651" s="2">
        <f t="shared" si="621"/>
        <v>0</v>
      </c>
      <c r="BF1651" s="2">
        <f t="shared" si="622"/>
        <v>0</v>
      </c>
      <c r="BG1651" s="2">
        <f t="shared" si="623"/>
        <v>0</v>
      </c>
      <c r="BH1651" s="2">
        <f t="shared" si="624"/>
        <v>0</v>
      </c>
    </row>
    <row r="1652" spans="1:60" x14ac:dyDescent="0.25">
      <c r="A1652" s="1" t="s">
        <v>399</v>
      </c>
      <c r="B1652" s="1" t="s">
        <v>400</v>
      </c>
      <c r="C1652" s="1" t="s">
        <v>341</v>
      </c>
      <c r="D1652" s="1" t="s">
        <v>508</v>
      </c>
      <c r="E1652" s="1" t="s">
        <v>185</v>
      </c>
      <c r="F1652" s="1" t="s">
        <v>186</v>
      </c>
      <c r="G1652" s="1" t="s">
        <v>144</v>
      </c>
      <c r="H1652" s="1" t="s">
        <v>17</v>
      </c>
      <c r="I1652" s="1" t="s">
        <v>596</v>
      </c>
      <c r="J1652" s="1" t="s">
        <v>187</v>
      </c>
      <c r="K1652" s="1" t="s">
        <v>16</v>
      </c>
      <c r="L1652" s="1" t="s">
        <v>146</v>
      </c>
      <c r="M1652" s="2" t="str">
        <f t="shared" si="605"/>
        <v>UK9012031</v>
      </c>
      <c r="N1652" s="2" t="str">
        <f t="shared" si="606"/>
        <v>Medway Estuary and Marshes</v>
      </c>
      <c r="O1652" s="2" t="str">
        <f t="shared" si="607"/>
        <v>SPA</v>
      </c>
      <c r="P1652" s="2" t="str">
        <f t="shared" si="608"/>
        <v>SH_2</v>
      </c>
      <c r="Q1652"/>
      <c r="R1652"/>
      <c r="S1652"/>
      <c r="T1652"/>
      <c r="U1652" s="9">
        <f t="shared" si="609"/>
        <v>0</v>
      </c>
      <c r="V1652" s="9">
        <f t="shared" si="610"/>
        <v>0</v>
      </c>
      <c r="W1652" s="9">
        <f t="shared" si="611"/>
        <v>0</v>
      </c>
      <c r="X1652" s="9">
        <f t="shared" si="612"/>
        <v>0</v>
      </c>
      <c r="Y1652" s="9">
        <f t="shared" si="613"/>
        <v>0</v>
      </c>
      <c r="Z1652" s="9">
        <f t="shared" si="614"/>
        <v>0</v>
      </c>
      <c r="AA1652" s="9">
        <f t="shared" si="615"/>
        <v>0</v>
      </c>
      <c r="AB1652" s="9">
        <f t="shared" si="616"/>
        <v>0</v>
      </c>
      <c r="AN1652" s="10" t="str">
        <f t="shared" si="601"/>
        <v/>
      </c>
      <c r="AO1652" s="10">
        <f t="shared" si="602"/>
        <v>0</v>
      </c>
      <c r="AP1652" s="9" t="str">
        <f>IFERROR(VLOOKUP($AN1652,'Introduction probability'!$A$1:$L$128,5,FALSE),"0")</f>
        <v>0</v>
      </c>
      <c r="AQ1652" s="9" t="str">
        <f>IFERROR(VLOOKUP($AN1652,'Introduction probability'!$A$1:$L$128,6,FALSE),"0")</f>
        <v>0</v>
      </c>
      <c r="AR1652" s="9" t="str">
        <f>IFERROR(VLOOKUP($AN1652,'Introduction probability'!$A$1:$L$128,7,FALSE),"0")</f>
        <v>0</v>
      </c>
      <c r="AS1652" s="9" t="str">
        <f>IFERROR(VLOOKUP($AN1652,'Introduction probability'!$A$1:$L$128,8,FALSE),"0")</f>
        <v>0</v>
      </c>
      <c r="AT1652" s="9" t="str">
        <f>IFERROR(VLOOKUP($AN1652,'Introduction probability'!$A$1:$L$128,9,FALSE),"0")</f>
        <v>0</v>
      </c>
      <c r="AU1652" s="9" t="str">
        <f>IFERROR(VLOOKUP($AN1652,'Introduction probability'!$A$1:$L$128,10,FALSE),"0")</f>
        <v>0</v>
      </c>
      <c r="AV1652" s="9" t="str">
        <f>IFERROR(VLOOKUP($AN1652,'Introduction probability'!$A$1:$L$128,11,FALSE),"0")</f>
        <v>0</v>
      </c>
      <c r="AW1652" s="9" t="str">
        <f>IFERROR(VLOOKUP($AN1652,'Introduction probability'!$A$1:$L$128,12,FALSE),"0")</f>
        <v>0</v>
      </c>
      <c r="AY1652" s="2">
        <f t="shared" si="603"/>
        <v>0</v>
      </c>
      <c r="AZ1652" s="2">
        <f t="shared" si="604"/>
        <v>0</v>
      </c>
      <c r="BA1652" s="2">
        <f t="shared" si="617"/>
        <v>0</v>
      </c>
      <c r="BB1652" s="2">
        <f t="shared" si="618"/>
        <v>0</v>
      </c>
      <c r="BC1652" s="2">
        <f t="shared" si="619"/>
        <v>0</v>
      </c>
      <c r="BD1652" s="2">
        <f t="shared" si="620"/>
        <v>0</v>
      </c>
      <c r="BE1652" s="2">
        <f t="shared" si="621"/>
        <v>0</v>
      </c>
      <c r="BF1652" s="2">
        <f t="shared" si="622"/>
        <v>0</v>
      </c>
      <c r="BG1652" s="2">
        <f t="shared" si="623"/>
        <v>0</v>
      </c>
      <c r="BH1652" s="2">
        <f t="shared" si="624"/>
        <v>0</v>
      </c>
    </row>
    <row r="1653" spans="1:60" x14ac:dyDescent="0.25">
      <c r="A1653" s="1" t="s">
        <v>399</v>
      </c>
      <c r="B1653" s="1" t="s">
        <v>400</v>
      </c>
      <c r="C1653" s="1" t="s">
        <v>341</v>
      </c>
      <c r="D1653" s="1" t="s">
        <v>508</v>
      </c>
      <c r="E1653" s="1" t="s">
        <v>185</v>
      </c>
      <c r="F1653" s="1" t="s">
        <v>186</v>
      </c>
      <c r="G1653" s="1" t="s">
        <v>144</v>
      </c>
      <c r="H1653" s="1" t="s">
        <v>17</v>
      </c>
      <c r="I1653" s="1" t="s">
        <v>444</v>
      </c>
      <c r="J1653" s="1" t="s">
        <v>27</v>
      </c>
      <c r="K1653" s="1" t="s">
        <v>16</v>
      </c>
      <c r="L1653" s="1" t="s">
        <v>19</v>
      </c>
      <c r="M1653" s="2" t="str">
        <f t="shared" si="605"/>
        <v>UK9012031</v>
      </c>
      <c r="N1653" s="2" t="str">
        <f t="shared" si="606"/>
        <v>Medway Estuary and Marshes</v>
      </c>
      <c r="O1653" s="2" t="str">
        <f t="shared" si="607"/>
        <v>SPA</v>
      </c>
      <c r="P1653" s="2" t="str">
        <f t="shared" si="608"/>
        <v>A2.3</v>
      </c>
      <c r="Q1653"/>
      <c r="R1653"/>
      <c r="S1653"/>
      <c r="T1653"/>
      <c r="U1653" s="9">
        <f t="shared" si="609"/>
        <v>0</v>
      </c>
      <c r="V1653" s="9">
        <f t="shared" si="610"/>
        <v>0</v>
      </c>
      <c r="W1653" s="9">
        <f t="shared" si="611"/>
        <v>0</v>
      </c>
      <c r="X1653" s="9">
        <f t="shared" si="612"/>
        <v>0</v>
      </c>
      <c r="Y1653" s="9">
        <f t="shared" si="613"/>
        <v>0</v>
      </c>
      <c r="Z1653" s="9">
        <f t="shared" si="614"/>
        <v>0</v>
      </c>
      <c r="AA1653" s="9">
        <f t="shared" si="615"/>
        <v>0</v>
      </c>
      <c r="AB1653" s="9">
        <f t="shared" si="616"/>
        <v>0</v>
      </c>
      <c r="AN1653" s="10" t="str">
        <f t="shared" si="601"/>
        <v/>
      </c>
      <c r="AO1653" s="10">
        <f t="shared" si="602"/>
        <v>0</v>
      </c>
      <c r="AP1653" s="9" t="str">
        <f>IFERROR(VLOOKUP($AN1653,'Introduction probability'!$A$1:$L$128,5,FALSE),"0")</f>
        <v>0</v>
      </c>
      <c r="AQ1653" s="9" t="str">
        <f>IFERROR(VLOOKUP($AN1653,'Introduction probability'!$A$1:$L$128,6,FALSE),"0")</f>
        <v>0</v>
      </c>
      <c r="AR1653" s="9" t="str">
        <f>IFERROR(VLOOKUP($AN1653,'Introduction probability'!$A$1:$L$128,7,FALSE),"0")</f>
        <v>0</v>
      </c>
      <c r="AS1653" s="9" t="str">
        <f>IFERROR(VLOOKUP($AN1653,'Introduction probability'!$A$1:$L$128,8,FALSE),"0")</f>
        <v>0</v>
      </c>
      <c r="AT1653" s="9" t="str">
        <f>IFERROR(VLOOKUP($AN1653,'Introduction probability'!$A$1:$L$128,9,FALSE),"0")</f>
        <v>0</v>
      </c>
      <c r="AU1653" s="9" t="str">
        <f>IFERROR(VLOOKUP($AN1653,'Introduction probability'!$A$1:$L$128,10,FALSE),"0")</f>
        <v>0</v>
      </c>
      <c r="AV1653" s="9" t="str">
        <f>IFERROR(VLOOKUP($AN1653,'Introduction probability'!$A$1:$L$128,11,FALSE),"0")</f>
        <v>0</v>
      </c>
      <c r="AW1653" s="9" t="str">
        <f>IFERROR(VLOOKUP($AN1653,'Introduction probability'!$A$1:$L$128,12,FALSE),"0")</f>
        <v>0</v>
      </c>
      <c r="AY1653" s="2">
        <f t="shared" si="603"/>
        <v>0</v>
      </c>
      <c r="AZ1653" s="2">
        <f t="shared" si="604"/>
        <v>0</v>
      </c>
      <c r="BA1653" s="2">
        <f t="shared" si="617"/>
        <v>0</v>
      </c>
      <c r="BB1653" s="2">
        <f t="shared" si="618"/>
        <v>0</v>
      </c>
      <c r="BC1653" s="2">
        <f t="shared" si="619"/>
        <v>0</v>
      </c>
      <c r="BD1653" s="2">
        <f t="shared" si="620"/>
        <v>0</v>
      </c>
      <c r="BE1653" s="2">
        <f t="shared" si="621"/>
        <v>0</v>
      </c>
      <c r="BF1653" s="2">
        <f t="shared" si="622"/>
        <v>0</v>
      </c>
      <c r="BG1653" s="2">
        <f t="shared" si="623"/>
        <v>0</v>
      </c>
      <c r="BH1653" s="2">
        <f t="shared" si="624"/>
        <v>0</v>
      </c>
    </row>
    <row r="1654" spans="1:60" x14ac:dyDescent="0.25">
      <c r="A1654" s="1" t="s">
        <v>399</v>
      </c>
      <c r="B1654" s="1" t="s">
        <v>400</v>
      </c>
      <c r="C1654" s="1" t="s">
        <v>341</v>
      </c>
      <c r="D1654" s="1" t="s">
        <v>508</v>
      </c>
      <c r="E1654" s="1" t="s">
        <v>185</v>
      </c>
      <c r="F1654" s="1" t="s">
        <v>186</v>
      </c>
      <c r="G1654" s="1" t="s">
        <v>144</v>
      </c>
      <c r="H1654" s="1" t="s">
        <v>17</v>
      </c>
      <c r="I1654" s="1" t="s">
        <v>465</v>
      </c>
      <c r="J1654" s="1" t="s">
        <v>56</v>
      </c>
      <c r="K1654" s="1" t="s">
        <v>16</v>
      </c>
      <c r="L1654" s="1" t="s">
        <v>19</v>
      </c>
      <c r="M1654" s="2" t="str">
        <f t="shared" si="605"/>
        <v>UK9012031</v>
      </c>
      <c r="N1654" s="2" t="str">
        <f t="shared" si="606"/>
        <v>Medway Estuary and Marshes</v>
      </c>
      <c r="O1654" s="2" t="str">
        <f t="shared" si="607"/>
        <v>SPA</v>
      </c>
      <c r="P1654" s="2" t="str">
        <f t="shared" si="608"/>
        <v>A2.2</v>
      </c>
      <c r="Q1654"/>
      <c r="R1654"/>
      <c r="S1654"/>
      <c r="T1654"/>
      <c r="U1654" s="9">
        <f t="shared" si="609"/>
        <v>0</v>
      </c>
      <c r="V1654" s="9">
        <f t="shared" si="610"/>
        <v>0</v>
      </c>
      <c r="W1654" s="9">
        <f t="shared" si="611"/>
        <v>0</v>
      </c>
      <c r="X1654" s="9">
        <f t="shared" si="612"/>
        <v>0</v>
      </c>
      <c r="Y1654" s="9">
        <f t="shared" si="613"/>
        <v>0</v>
      </c>
      <c r="Z1654" s="9">
        <f t="shared" si="614"/>
        <v>0</v>
      </c>
      <c r="AA1654" s="9">
        <f t="shared" si="615"/>
        <v>0</v>
      </c>
      <c r="AB1654" s="9">
        <f t="shared" si="616"/>
        <v>0</v>
      </c>
      <c r="AN1654" s="10" t="str">
        <f t="shared" si="601"/>
        <v/>
      </c>
      <c r="AO1654" s="10">
        <f t="shared" si="602"/>
        <v>0</v>
      </c>
      <c r="AP1654" s="9" t="str">
        <f>IFERROR(VLOOKUP($AN1654,'Introduction probability'!$A$1:$L$128,5,FALSE),"0")</f>
        <v>0</v>
      </c>
      <c r="AQ1654" s="9" t="str">
        <f>IFERROR(VLOOKUP($AN1654,'Introduction probability'!$A$1:$L$128,6,FALSE),"0")</f>
        <v>0</v>
      </c>
      <c r="AR1654" s="9" t="str">
        <f>IFERROR(VLOOKUP($AN1654,'Introduction probability'!$A$1:$L$128,7,FALSE),"0")</f>
        <v>0</v>
      </c>
      <c r="AS1654" s="9" t="str">
        <f>IFERROR(VLOOKUP($AN1654,'Introduction probability'!$A$1:$L$128,8,FALSE),"0")</f>
        <v>0</v>
      </c>
      <c r="AT1654" s="9" t="str">
        <f>IFERROR(VLOOKUP($AN1654,'Introduction probability'!$A$1:$L$128,9,FALSE),"0")</f>
        <v>0</v>
      </c>
      <c r="AU1654" s="9" t="str">
        <f>IFERROR(VLOOKUP($AN1654,'Introduction probability'!$A$1:$L$128,10,FALSE),"0")</f>
        <v>0</v>
      </c>
      <c r="AV1654" s="9" t="str">
        <f>IFERROR(VLOOKUP($AN1654,'Introduction probability'!$A$1:$L$128,11,FALSE),"0")</f>
        <v>0</v>
      </c>
      <c r="AW1654" s="9" t="str">
        <f>IFERROR(VLOOKUP($AN1654,'Introduction probability'!$A$1:$L$128,12,FALSE),"0")</f>
        <v>0</v>
      </c>
      <c r="AY1654" s="2">
        <f t="shared" si="603"/>
        <v>0</v>
      </c>
      <c r="AZ1654" s="2">
        <f t="shared" si="604"/>
        <v>0</v>
      </c>
      <c r="BA1654" s="2">
        <f t="shared" si="617"/>
        <v>0</v>
      </c>
      <c r="BB1654" s="2">
        <f t="shared" si="618"/>
        <v>0</v>
      </c>
      <c r="BC1654" s="2">
        <f t="shared" si="619"/>
        <v>0</v>
      </c>
      <c r="BD1654" s="2">
        <f t="shared" si="620"/>
        <v>0</v>
      </c>
      <c r="BE1654" s="2">
        <f t="shared" si="621"/>
        <v>0</v>
      </c>
      <c r="BF1654" s="2">
        <f t="shared" si="622"/>
        <v>0</v>
      </c>
      <c r="BG1654" s="2">
        <f t="shared" si="623"/>
        <v>0</v>
      </c>
      <c r="BH1654" s="2">
        <f t="shared" si="624"/>
        <v>0</v>
      </c>
    </row>
    <row r="1655" spans="1:60" x14ac:dyDescent="0.25">
      <c r="A1655" s="1" t="s">
        <v>399</v>
      </c>
      <c r="B1655" s="1" t="s">
        <v>400</v>
      </c>
      <c r="C1655" s="1" t="s">
        <v>341</v>
      </c>
      <c r="D1655" s="1" t="s">
        <v>508</v>
      </c>
      <c r="E1655" s="1" t="s">
        <v>185</v>
      </c>
      <c r="F1655" s="1" t="s">
        <v>186</v>
      </c>
      <c r="G1655" s="1" t="s">
        <v>144</v>
      </c>
      <c r="H1655" s="1" t="s">
        <v>17</v>
      </c>
      <c r="I1655" s="1" t="s">
        <v>543</v>
      </c>
      <c r="J1655" s="1" t="s">
        <v>148</v>
      </c>
      <c r="K1655" s="1" t="s">
        <v>16</v>
      </c>
      <c r="L1655" s="1" t="s">
        <v>146</v>
      </c>
      <c r="M1655" s="2" t="str">
        <f t="shared" si="605"/>
        <v>UK9012031</v>
      </c>
      <c r="N1655" s="2" t="str">
        <f t="shared" si="606"/>
        <v>Medway Estuary and Marshes</v>
      </c>
      <c r="O1655" s="2" t="str">
        <f t="shared" si="607"/>
        <v>SPA</v>
      </c>
      <c r="P1655" s="2" t="str">
        <f t="shared" si="608"/>
        <v>H1310</v>
      </c>
      <c r="Q1655"/>
      <c r="R1655"/>
      <c r="S1655"/>
      <c r="T1655"/>
      <c r="U1655" s="9">
        <f t="shared" si="609"/>
        <v>0</v>
      </c>
      <c r="V1655" s="9">
        <f t="shared" si="610"/>
        <v>0</v>
      </c>
      <c r="W1655" s="9">
        <f t="shared" si="611"/>
        <v>0</v>
      </c>
      <c r="X1655" s="9">
        <f t="shared" si="612"/>
        <v>0</v>
      </c>
      <c r="Y1655" s="9">
        <f t="shared" si="613"/>
        <v>0</v>
      </c>
      <c r="Z1655" s="9">
        <f t="shared" si="614"/>
        <v>0</v>
      </c>
      <c r="AA1655" s="9">
        <f t="shared" si="615"/>
        <v>0</v>
      </c>
      <c r="AB1655" s="9">
        <f t="shared" si="616"/>
        <v>0</v>
      </c>
      <c r="AN1655" s="10" t="str">
        <f t="shared" si="601"/>
        <v/>
      </c>
      <c r="AO1655" s="10">
        <f t="shared" si="602"/>
        <v>0</v>
      </c>
      <c r="AP1655" s="9" t="str">
        <f>IFERROR(VLOOKUP($AN1655,'Introduction probability'!$A$1:$L$128,5,FALSE),"0")</f>
        <v>0</v>
      </c>
      <c r="AQ1655" s="9" t="str">
        <f>IFERROR(VLOOKUP($AN1655,'Introduction probability'!$A$1:$L$128,6,FALSE),"0")</f>
        <v>0</v>
      </c>
      <c r="AR1655" s="9" t="str">
        <f>IFERROR(VLOOKUP($AN1655,'Introduction probability'!$A$1:$L$128,7,FALSE),"0")</f>
        <v>0</v>
      </c>
      <c r="AS1655" s="9" t="str">
        <f>IFERROR(VLOOKUP($AN1655,'Introduction probability'!$A$1:$L$128,8,FALSE),"0")</f>
        <v>0</v>
      </c>
      <c r="AT1655" s="9" t="str">
        <f>IFERROR(VLOOKUP($AN1655,'Introduction probability'!$A$1:$L$128,9,FALSE),"0")</f>
        <v>0</v>
      </c>
      <c r="AU1655" s="9" t="str">
        <f>IFERROR(VLOOKUP($AN1655,'Introduction probability'!$A$1:$L$128,10,FALSE),"0")</f>
        <v>0</v>
      </c>
      <c r="AV1655" s="9" t="str">
        <f>IFERROR(VLOOKUP($AN1655,'Introduction probability'!$A$1:$L$128,11,FALSE),"0")</f>
        <v>0</v>
      </c>
      <c r="AW1655" s="9" t="str">
        <f>IFERROR(VLOOKUP($AN1655,'Introduction probability'!$A$1:$L$128,12,FALSE),"0")</f>
        <v>0</v>
      </c>
      <c r="AY1655" s="2">
        <f t="shared" si="603"/>
        <v>0</v>
      </c>
      <c r="AZ1655" s="2">
        <f t="shared" si="604"/>
        <v>0</v>
      </c>
      <c r="BA1655" s="2">
        <f t="shared" si="617"/>
        <v>0</v>
      </c>
      <c r="BB1655" s="2">
        <f t="shared" si="618"/>
        <v>0</v>
      </c>
      <c r="BC1655" s="2">
        <f t="shared" si="619"/>
        <v>0</v>
      </c>
      <c r="BD1655" s="2">
        <f t="shared" si="620"/>
        <v>0</v>
      </c>
      <c r="BE1655" s="2">
        <f t="shared" si="621"/>
        <v>0</v>
      </c>
      <c r="BF1655" s="2">
        <f t="shared" si="622"/>
        <v>0</v>
      </c>
      <c r="BG1655" s="2">
        <f t="shared" si="623"/>
        <v>0</v>
      </c>
      <c r="BH1655" s="2">
        <f t="shared" si="624"/>
        <v>0</v>
      </c>
    </row>
    <row r="1656" spans="1:60" x14ac:dyDescent="0.25">
      <c r="A1656" s="1" t="s">
        <v>399</v>
      </c>
      <c r="B1656" s="1" t="s">
        <v>400</v>
      </c>
      <c r="C1656" s="1" t="s">
        <v>341</v>
      </c>
      <c r="D1656" s="1" t="s">
        <v>508</v>
      </c>
      <c r="E1656" s="1" t="s">
        <v>185</v>
      </c>
      <c r="F1656" s="1" t="s">
        <v>186</v>
      </c>
      <c r="G1656" s="1" t="s">
        <v>144</v>
      </c>
      <c r="H1656" s="1" t="s">
        <v>17</v>
      </c>
      <c r="I1656" s="1" t="s">
        <v>549</v>
      </c>
      <c r="J1656" s="1" t="s">
        <v>189</v>
      </c>
      <c r="K1656" s="1" t="s">
        <v>16</v>
      </c>
      <c r="L1656" s="1" t="s">
        <v>146</v>
      </c>
      <c r="M1656" s="2" t="str">
        <f t="shared" si="605"/>
        <v>UK9012031</v>
      </c>
      <c r="N1656" s="2" t="str">
        <f t="shared" si="606"/>
        <v>Medway Estuary and Marshes</v>
      </c>
      <c r="O1656" s="2" t="str">
        <f t="shared" si="607"/>
        <v>SPA</v>
      </c>
      <c r="P1656" s="2" t="str">
        <f t="shared" si="608"/>
        <v>H1320</v>
      </c>
      <c r="Q1656"/>
      <c r="R1656"/>
      <c r="S1656"/>
      <c r="T1656"/>
      <c r="U1656" s="9">
        <f t="shared" si="609"/>
        <v>0</v>
      </c>
      <c r="V1656" s="9">
        <f t="shared" si="610"/>
        <v>0</v>
      </c>
      <c r="W1656" s="9">
        <f t="shared" si="611"/>
        <v>0</v>
      </c>
      <c r="X1656" s="9">
        <f t="shared" si="612"/>
        <v>0</v>
      </c>
      <c r="Y1656" s="9">
        <f t="shared" si="613"/>
        <v>0</v>
      </c>
      <c r="Z1656" s="9">
        <f t="shared" si="614"/>
        <v>0</v>
      </c>
      <c r="AA1656" s="9">
        <f t="shared" si="615"/>
        <v>0</v>
      </c>
      <c r="AB1656" s="9">
        <f t="shared" si="616"/>
        <v>0</v>
      </c>
      <c r="AN1656" s="10" t="str">
        <f t="shared" si="601"/>
        <v/>
      </c>
      <c r="AO1656" s="10">
        <f t="shared" si="602"/>
        <v>0</v>
      </c>
      <c r="AP1656" s="9" t="str">
        <f>IFERROR(VLOOKUP($AN1656,'Introduction probability'!$A$1:$L$128,5,FALSE),"0")</f>
        <v>0</v>
      </c>
      <c r="AQ1656" s="9" t="str">
        <f>IFERROR(VLOOKUP($AN1656,'Introduction probability'!$A$1:$L$128,6,FALSE),"0")</f>
        <v>0</v>
      </c>
      <c r="AR1656" s="9" t="str">
        <f>IFERROR(VLOOKUP($AN1656,'Introduction probability'!$A$1:$L$128,7,FALSE),"0")</f>
        <v>0</v>
      </c>
      <c r="AS1656" s="9" t="str">
        <f>IFERROR(VLOOKUP($AN1656,'Introduction probability'!$A$1:$L$128,8,FALSE),"0")</f>
        <v>0</v>
      </c>
      <c r="AT1656" s="9" t="str">
        <f>IFERROR(VLOOKUP($AN1656,'Introduction probability'!$A$1:$L$128,9,FALSE),"0")</f>
        <v>0</v>
      </c>
      <c r="AU1656" s="9" t="str">
        <f>IFERROR(VLOOKUP($AN1656,'Introduction probability'!$A$1:$L$128,10,FALSE),"0")</f>
        <v>0</v>
      </c>
      <c r="AV1656" s="9" t="str">
        <f>IFERROR(VLOOKUP($AN1656,'Introduction probability'!$A$1:$L$128,11,FALSE),"0")</f>
        <v>0</v>
      </c>
      <c r="AW1656" s="9" t="str">
        <f>IFERROR(VLOOKUP($AN1656,'Introduction probability'!$A$1:$L$128,12,FALSE),"0")</f>
        <v>0</v>
      </c>
      <c r="AY1656" s="2">
        <f t="shared" si="603"/>
        <v>0</v>
      </c>
      <c r="AZ1656" s="2">
        <f t="shared" si="604"/>
        <v>0</v>
      </c>
      <c r="BA1656" s="2">
        <f t="shared" si="617"/>
        <v>0</v>
      </c>
      <c r="BB1656" s="2">
        <f t="shared" si="618"/>
        <v>0</v>
      </c>
      <c r="BC1656" s="2">
        <f t="shared" si="619"/>
        <v>0</v>
      </c>
      <c r="BD1656" s="2">
        <f t="shared" si="620"/>
        <v>0</v>
      </c>
      <c r="BE1656" s="2">
        <f t="shared" si="621"/>
        <v>0</v>
      </c>
      <c r="BF1656" s="2">
        <f t="shared" si="622"/>
        <v>0</v>
      </c>
      <c r="BG1656" s="2">
        <f t="shared" si="623"/>
        <v>0</v>
      </c>
      <c r="BH1656" s="2">
        <f t="shared" si="624"/>
        <v>0</v>
      </c>
    </row>
    <row r="1657" spans="1:60" x14ac:dyDescent="0.25">
      <c r="A1657" s="1" t="s">
        <v>399</v>
      </c>
      <c r="B1657" s="1" t="s">
        <v>400</v>
      </c>
      <c r="C1657" s="1" t="s">
        <v>341</v>
      </c>
      <c r="D1657" s="1" t="s">
        <v>510</v>
      </c>
      <c r="E1657" s="1" t="s">
        <v>195</v>
      </c>
      <c r="F1657" s="1" t="s">
        <v>196</v>
      </c>
      <c r="G1657" s="1" t="s">
        <v>144</v>
      </c>
      <c r="H1657" s="1" t="s">
        <v>17</v>
      </c>
      <c r="I1657" s="1" t="s">
        <v>536</v>
      </c>
      <c r="J1657" s="1" t="s">
        <v>147</v>
      </c>
      <c r="K1657" s="1" t="s">
        <v>16</v>
      </c>
      <c r="L1657" s="1" t="s">
        <v>146</v>
      </c>
      <c r="M1657" s="2" t="str">
        <f t="shared" si="605"/>
        <v>UK9012031</v>
      </c>
      <c r="N1657" s="2" t="str">
        <f t="shared" si="606"/>
        <v>Medway Estuary and Marshes</v>
      </c>
      <c r="O1657" s="2" t="str">
        <f t="shared" si="607"/>
        <v>SPA</v>
      </c>
      <c r="P1657" s="2" t="str">
        <f t="shared" si="608"/>
        <v>H1150</v>
      </c>
      <c r="Q1657"/>
      <c r="R1657"/>
      <c r="S1657"/>
      <c r="T1657"/>
      <c r="U1657" s="9">
        <f t="shared" si="609"/>
        <v>0</v>
      </c>
      <c r="V1657" s="9">
        <f t="shared" si="610"/>
        <v>0</v>
      </c>
      <c r="W1657" s="9">
        <f t="shared" si="611"/>
        <v>0</v>
      </c>
      <c r="X1657" s="9">
        <f t="shared" si="612"/>
        <v>0</v>
      </c>
      <c r="Y1657" s="9">
        <f t="shared" si="613"/>
        <v>0</v>
      </c>
      <c r="Z1657" s="9">
        <f t="shared" si="614"/>
        <v>0</v>
      </c>
      <c r="AA1657" s="9">
        <f t="shared" si="615"/>
        <v>0</v>
      </c>
      <c r="AB1657" s="9">
        <f t="shared" si="616"/>
        <v>0</v>
      </c>
      <c r="AN1657" s="10" t="str">
        <f t="shared" si="601"/>
        <v/>
      </c>
      <c r="AO1657" s="10">
        <f t="shared" si="602"/>
        <v>0</v>
      </c>
      <c r="AP1657" s="9" t="str">
        <f>IFERROR(VLOOKUP($AN1657,'Introduction probability'!$A$1:$L$128,5,FALSE),"0")</f>
        <v>0</v>
      </c>
      <c r="AQ1657" s="9" t="str">
        <f>IFERROR(VLOOKUP($AN1657,'Introduction probability'!$A$1:$L$128,6,FALSE),"0")</f>
        <v>0</v>
      </c>
      <c r="AR1657" s="9" t="str">
        <f>IFERROR(VLOOKUP($AN1657,'Introduction probability'!$A$1:$L$128,7,FALSE),"0")</f>
        <v>0</v>
      </c>
      <c r="AS1657" s="9" t="str">
        <f>IFERROR(VLOOKUP($AN1657,'Introduction probability'!$A$1:$L$128,8,FALSE),"0")</f>
        <v>0</v>
      </c>
      <c r="AT1657" s="9" t="str">
        <f>IFERROR(VLOOKUP($AN1657,'Introduction probability'!$A$1:$L$128,9,FALSE),"0")</f>
        <v>0</v>
      </c>
      <c r="AU1657" s="9" t="str">
        <f>IFERROR(VLOOKUP($AN1657,'Introduction probability'!$A$1:$L$128,10,FALSE),"0")</f>
        <v>0</v>
      </c>
      <c r="AV1657" s="9" t="str">
        <f>IFERROR(VLOOKUP($AN1657,'Introduction probability'!$A$1:$L$128,11,FALSE),"0")</f>
        <v>0</v>
      </c>
      <c r="AW1657" s="9" t="str">
        <f>IFERROR(VLOOKUP($AN1657,'Introduction probability'!$A$1:$L$128,12,FALSE),"0")</f>
        <v>0</v>
      </c>
      <c r="AY1657" s="2">
        <f t="shared" si="603"/>
        <v>0</v>
      </c>
      <c r="AZ1657" s="2">
        <f t="shared" si="604"/>
        <v>0</v>
      </c>
      <c r="BA1657" s="2">
        <f t="shared" si="617"/>
        <v>0</v>
      </c>
      <c r="BB1657" s="2">
        <f t="shared" si="618"/>
        <v>0</v>
      </c>
      <c r="BC1657" s="2">
        <f t="shared" si="619"/>
        <v>0</v>
      </c>
      <c r="BD1657" s="2">
        <f t="shared" si="620"/>
        <v>0</v>
      </c>
      <c r="BE1657" s="2">
        <f t="shared" si="621"/>
        <v>0</v>
      </c>
      <c r="BF1657" s="2">
        <f t="shared" si="622"/>
        <v>0</v>
      </c>
      <c r="BG1657" s="2">
        <f t="shared" si="623"/>
        <v>0</v>
      </c>
      <c r="BH1657" s="2">
        <f t="shared" si="624"/>
        <v>0</v>
      </c>
    </row>
    <row r="1658" spans="1:60" x14ac:dyDescent="0.25">
      <c r="A1658" s="1" t="s">
        <v>399</v>
      </c>
      <c r="B1658" s="1" t="s">
        <v>400</v>
      </c>
      <c r="C1658" s="1" t="s">
        <v>341</v>
      </c>
      <c r="D1658" s="1" t="s">
        <v>510</v>
      </c>
      <c r="E1658" s="1" t="s">
        <v>195</v>
      </c>
      <c r="F1658" s="1" t="s">
        <v>196</v>
      </c>
      <c r="G1658" s="1" t="s">
        <v>144</v>
      </c>
      <c r="H1658" s="1" t="s">
        <v>17</v>
      </c>
      <c r="I1658" s="1" t="s">
        <v>596</v>
      </c>
      <c r="J1658" s="1" t="s">
        <v>187</v>
      </c>
      <c r="K1658" s="1" t="s">
        <v>16</v>
      </c>
      <c r="L1658" s="1" t="s">
        <v>146</v>
      </c>
      <c r="M1658" s="2" t="str">
        <f t="shared" si="605"/>
        <v>UK9012031</v>
      </c>
      <c r="N1658" s="2" t="str">
        <f t="shared" si="606"/>
        <v>Medway Estuary and Marshes</v>
      </c>
      <c r="O1658" s="2" t="str">
        <f t="shared" si="607"/>
        <v>SPA</v>
      </c>
      <c r="P1658" s="2" t="str">
        <f t="shared" si="608"/>
        <v>SH_2</v>
      </c>
      <c r="Q1658"/>
      <c r="R1658"/>
      <c r="S1658"/>
      <c r="T1658"/>
      <c r="U1658" s="9">
        <f t="shared" si="609"/>
        <v>0</v>
      </c>
      <c r="V1658" s="9">
        <f t="shared" si="610"/>
        <v>0</v>
      </c>
      <c r="W1658" s="9">
        <f t="shared" si="611"/>
        <v>0</v>
      </c>
      <c r="X1658" s="9">
        <f t="shared" si="612"/>
        <v>0</v>
      </c>
      <c r="Y1658" s="9">
        <f t="shared" si="613"/>
        <v>0</v>
      </c>
      <c r="Z1658" s="9">
        <f t="shared" si="614"/>
        <v>0</v>
      </c>
      <c r="AA1658" s="9">
        <f t="shared" si="615"/>
        <v>0</v>
      </c>
      <c r="AB1658" s="9">
        <f t="shared" si="616"/>
        <v>0</v>
      </c>
      <c r="AN1658" s="10" t="str">
        <f t="shared" si="601"/>
        <v/>
      </c>
      <c r="AO1658" s="10">
        <f t="shared" si="602"/>
        <v>0</v>
      </c>
      <c r="AP1658" s="9" t="str">
        <f>IFERROR(VLOOKUP($AN1658,'Introduction probability'!$A$1:$L$128,5,FALSE),"0")</f>
        <v>0</v>
      </c>
      <c r="AQ1658" s="9" t="str">
        <f>IFERROR(VLOOKUP($AN1658,'Introduction probability'!$A$1:$L$128,6,FALSE),"0")</f>
        <v>0</v>
      </c>
      <c r="AR1658" s="9" t="str">
        <f>IFERROR(VLOOKUP($AN1658,'Introduction probability'!$A$1:$L$128,7,FALSE),"0")</f>
        <v>0</v>
      </c>
      <c r="AS1658" s="9" t="str">
        <f>IFERROR(VLOOKUP($AN1658,'Introduction probability'!$A$1:$L$128,8,FALSE),"0")</f>
        <v>0</v>
      </c>
      <c r="AT1658" s="9" t="str">
        <f>IFERROR(VLOOKUP($AN1658,'Introduction probability'!$A$1:$L$128,9,FALSE),"0")</f>
        <v>0</v>
      </c>
      <c r="AU1658" s="9" t="str">
        <f>IFERROR(VLOOKUP($AN1658,'Introduction probability'!$A$1:$L$128,10,FALSE),"0")</f>
        <v>0</v>
      </c>
      <c r="AV1658" s="9" t="str">
        <f>IFERROR(VLOOKUP($AN1658,'Introduction probability'!$A$1:$L$128,11,FALSE),"0")</f>
        <v>0</v>
      </c>
      <c r="AW1658" s="9" t="str">
        <f>IFERROR(VLOOKUP($AN1658,'Introduction probability'!$A$1:$L$128,12,FALSE),"0")</f>
        <v>0</v>
      </c>
      <c r="AY1658" s="2">
        <f t="shared" si="603"/>
        <v>0</v>
      </c>
      <c r="AZ1658" s="2">
        <f t="shared" si="604"/>
        <v>0</v>
      </c>
      <c r="BA1658" s="2">
        <f t="shared" si="617"/>
        <v>0</v>
      </c>
      <c r="BB1658" s="2">
        <f t="shared" si="618"/>
        <v>0</v>
      </c>
      <c r="BC1658" s="2">
        <f t="shared" si="619"/>
        <v>0</v>
      </c>
      <c r="BD1658" s="2">
        <f t="shared" si="620"/>
        <v>0</v>
      </c>
      <c r="BE1658" s="2">
        <f t="shared" si="621"/>
        <v>0</v>
      </c>
      <c r="BF1658" s="2">
        <f t="shared" si="622"/>
        <v>0</v>
      </c>
      <c r="BG1658" s="2">
        <f t="shared" si="623"/>
        <v>0</v>
      </c>
      <c r="BH1658" s="2">
        <f t="shared" si="624"/>
        <v>0</v>
      </c>
    </row>
    <row r="1659" spans="1:60" x14ac:dyDescent="0.25">
      <c r="A1659" s="1" t="s">
        <v>399</v>
      </c>
      <c r="B1659" s="1" t="s">
        <v>400</v>
      </c>
      <c r="C1659" s="1" t="s">
        <v>341</v>
      </c>
      <c r="D1659" s="1" t="s">
        <v>510</v>
      </c>
      <c r="E1659" s="1" t="s">
        <v>195</v>
      </c>
      <c r="F1659" s="1" t="s">
        <v>196</v>
      </c>
      <c r="G1659" s="1" t="s">
        <v>144</v>
      </c>
      <c r="H1659" s="1" t="s">
        <v>17</v>
      </c>
      <c r="I1659" s="1" t="s">
        <v>444</v>
      </c>
      <c r="J1659" s="1" t="s">
        <v>27</v>
      </c>
      <c r="K1659" s="1" t="s">
        <v>16</v>
      </c>
      <c r="L1659" s="1" t="s">
        <v>19</v>
      </c>
      <c r="M1659" s="2" t="str">
        <f t="shared" si="605"/>
        <v>UK9012031</v>
      </c>
      <c r="N1659" s="2" t="str">
        <f t="shared" si="606"/>
        <v>Medway Estuary and Marshes</v>
      </c>
      <c r="O1659" s="2" t="str">
        <f t="shared" si="607"/>
        <v>SPA</v>
      </c>
      <c r="P1659" s="2" t="str">
        <f t="shared" si="608"/>
        <v>A2.3</v>
      </c>
      <c r="Q1659"/>
      <c r="R1659"/>
      <c r="S1659"/>
      <c r="T1659"/>
      <c r="U1659" s="9">
        <f t="shared" si="609"/>
        <v>0</v>
      </c>
      <c r="V1659" s="9">
        <f t="shared" si="610"/>
        <v>0</v>
      </c>
      <c r="W1659" s="9">
        <f t="shared" si="611"/>
        <v>0</v>
      </c>
      <c r="X1659" s="9">
        <f t="shared" si="612"/>
        <v>0</v>
      </c>
      <c r="Y1659" s="9">
        <f t="shared" si="613"/>
        <v>0</v>
      </c>
      <c r="Z1659" s="9">
        <f t="shared" si="614"/>
        <v>0</v>
      </c>
      <c r="AA1659" s="9">
        <f t="shared" si="615"/>
        <v>0</v>
      </c>
      <c r="AB1659" s="9">
        <f t="shared" si="616"/>
        <v>0</v>
      </c>
      <c r="AN1659" s="10" t="str">
        <f t="shared" si="601"/>
        <v/>
      </c>
      <c r="AO1659" s="10">
        <f t="shared" si="602"/>
        <v>0</v>
      </c>
      <c r="AP1659" s="9" t="str">
        <f>IFERROR(VLOOKUP($AN1659,'Introduction probability'!$A$1:$L$128,5,FALSE),"0")</f>
        <v>0</v>
      </c>
      <c r="AQ1659" s="9" t="str">
        <f>IFERROR(VLOOKUP($AN1659,'Introduction probability'!$A$1:$L$128,6,FALSE),"0")</f>
        <v>0</v>
      </c>
      <c r="AR1659" s="9" t="str">
        <f>IFERROR(VLOOKUP($AN1659,'Introduction probability'!$A$1:$L$128,7,FALSE),"0")</f>
        <v>0</v>
      </c>
      <c r="AS1659" s="9" t="str">
        <f>IFERROR(VLOOKUP($AN1659,'Introduction probability'!$A$1:$L$128,8,FALSE),"0")</f>
        <v>0</v>
      </c>
      <c r="AT1659" s="9" t="str">
        <f>IFERROR(VLOOKUP($AN1659,'Introduction probability'!$A$1:$L$128,9,FALSE),"0")</f>
        <v>0</v>
      </c>
      <c r="AU1659" s="9" t="str">
        <f>IFERROR(VLOOKUP($AN1659,'Introduction probability'!$A$1:$L$128,10,FALSE),"0")</f>
        <v>0</v>
      </c>
      <c r="AV1659" s="9" t="str">
        <f>IFERROR(VLOOKUP($AN1659,'Introduction probability'!$A$1:$L$128,11,FALSE),"0")</f>
        <v>0</v>
      </c>
      <c r="AW1659" s="9" t="str">
        <f>IFERROR(VLOOKUP($AN1659,'Introduction probability'!$A$1:$L$128,12,FALSE),"0")</f>
        <v>0</v>
      </c>
      <c r="AY1659" s="2">
        <f t="shared" si="603"/>
        <v>0</v>
      </c>
      <c r="AZ1659" s="2">
        <f t="shared" si="604"/>
        <v>0</v>
      </c>
      <c r="BA1659" s="2">
        <f t="shared" si="617"/>
        <v>0</v>
      </c>
      <c r="BB1659" s="2">
        <f t="shared" si="618"/>
        <v>0</v>
      </c>
      <c r="BC1659" s="2">
        <f t="shared" si="619"/>
        <v>0</v>
      </c>
      <c r="BD1659" s="2">
        <f t="shared" si="620"/>
        <v>0</v>
      </c>
      <c r="BE1659" s="2">
        <f t="shared" si="621"/>
        <v>0</v>
      </c>
      <c r="BF1659" s="2">
        <f t="shared" si="622"/>
        <v>0</v>
      </c>
      <c r="BG1659" s="2">
        <f t="shared" si="623"/>
        <v>0</v>
      </c>
      <c r="BH1659" s="2">
        <f t="shared" si="624"/>
        <v>0</v>
      </c>
    </row>
    <row r="1660" spans="1:60" x14ac:dyDescent="0.25">
      <c r="A1660" s="1" t="s">
        <v>399</v>
      </c>
      <c r="B1660" s="1" t="s">
        <v>400</v>
      </c>
      <c r="C1660" s="1" t="s">
        <v>341</v>
      </c>
      <c r="D1660" s="1" t="s">
        <v>510</v>
      </c>
      <c r="E1660" s="1" t="s">
        <v>195</v>
      </c>
      <c r="F1660" s="1" t="s">
        <v>196</v>
      </c>
      <c r="G1660" s="1" t="s">
        <v>144</v>
      </c>
      <c r="H1660" s="1" t="s">
        <v>17</v>
      </c>
      <c r="I1660" s="1" t="s">
        <v>465</v>
      </c>
      <c r="J1660" s="1" t="s">
        <v>56</v>
      </c>
      <c r="K1660" s="1" t="s">
        <v>16</v>
      </c>
      <c r="L1660" s="1" t="s">
        <v>19</v>
      </c>
      <c r="M1660" s="2" t="str">
        <f t="shared" si="605"/>
        <v>UK9012031</v>
      </c>
      <c r="N1660" s="2" t="str">
        <f t="shared" si="606"/>
        <v>Medway Estuary and Marshes</v>
      </c>
      <c r="O1660" s="2" t="str">
        <f t="shared" si="607"/>
        <v>SPA</v>
      </c>
      <c r="P1660" s="2" t="str">
        <f t="shared" si="608"/>
        <v>A2.2</v>
      </c>
      <c r="Q1660"/>
      <c r="R1660"/>
      <c r="S1660"/>
      <c r="T1660"/>
      <c r="U1660" s="9">
        <f t="shared" si="609"/>
        <v>0</v>
      </c>
      <c r="V1660" s="9">
        <f t="shared" si="610"/>
        <v>0</v>
      </c>
      <c r="W1660" s="9">
        <f t="shared" si="611"/>
        <v>0</v>
      </c>
      <c r="X1660" s="9">
        <f t="shared" si="612"/>
        <v>0</v>
      </c>
      <c r="Y1660" s="9">
        <f t="shared" si="613"/>
        <v>0</v>
      </c>
      <c r="Z1660" s="9">
        <f t="shared" si="614"/>
        <v>0</v>
      </c>
      <c r="AA1660" s="9">
        <f t="shared" si="615"/>
        <v>0</v>
      </c>
      <c r="AB1660" s="9">
        <f t="shared" si="616"/>
        <v>0</v>
      </c>
      <c r="AN1660" s="10" t="str">
        <f t="shared" ref="AN1660:AN1723" si="625">CONCATENATE(R1659,S1659)</f>
        <v/>
      </c>
      <c r="AO1660" s="10">
        <f t="shared" ref="AO1660:AO1723" si="626">R1659</f>
        <v>0</v>
      </c>
      <c r="AP1660" s="9" t="str">
        <f>IFERROR(VLOOKUP($AN1660,'Introduction probability'!$A$1:$L$128,5,FALSE),"0")</f>
        <v>0</v>
      </c>
      <c r="AQ1660" s="9" t="str">
        <f>IFERROR(VLOOKUP($AN1660,'Introduction probability'!$A$1:$L$128,6,FALSE),"0")</f>
        <v>0</v>
      </c>
      <c r="AR1660" s="9" t="str">
        <f>IFERROR(VLOOKUP($AN1660,'Introduction probability'!$A$1:$L$128,7,FALSE),"0")</f>
        <v>0</v>
      </c>
      <c r="AS1660" s="9" t="str">
        <f>IFERROR(VLOOKUP($AN1660,'Introduction probability'!$A$1:$L$128,8,FALSE),"0")</f>
        <v>0</v>
      </c>
      <c r="AT1660" s="9" t="str">
        <f>IFERROR(VLOOKUP($AN1660,'Introduction probability'!$A$1:$L$128,9,FALSE),"0")</f>
        <v>0</v>
      </c>
      <c r="AU1660" s="9" t="str">
        <f>IFERROR(VLOOKUP($AN1660,'Introduction probability'!$A$1:$L$128,10,FALSE),"0")</f>
        <v>0</v>
      </c>
      <c r="AV1660" s="9" t="str">
        <f>IFERROR(VLOOKUP($AN1660,'Introduction probability'!$A$1:$L$128,11,FALSE),"0")</f>
        <v>0</v>
      </c>
      <c r="AW1660" s="9" t="str">
        <f>IFERROR(VLOOKUP($AN1660,'Introduction probability'!$A$1:$L$128,12,FALSE),"0")</f>
        <v>0</v>
      </c>
      <c r="AY1660" s="2">
        <f t="shared" ref="AY1660:AY1723" si="627">R1659</f>
        <v>0</v>
      </c>
      <c r="AZ1660" s="2">
        <f t="shared" ref="AZ1660:AZ1723" si="628">S1659</f>
        <v>0</v>
      </c>
      <c r="BA1660" s="2">
        <f t="shared" si="617"/>
        <v>0</v>
      </c>
      <c r="BB1660" s="2">
        <f t="shared" si="618"/>
        <v>0</v>
      </c>
      <c r="BC1660" s="2">
        <f t="shared" si="619"/>
        <v>0</v>
      </c>
      <c r="BD1660" s="2">
        <f t="shared" si="620"/>
        <v>0</v>
      </c>
      <c r="BE1660" s="2">
        <f t="shared" si="621"/>
        <v>0</v>
      </c>
      <c r="BF1660" s="2">
        <f t="shared" si="622"/>
        <v>0</v>
      </c>
      <c r="BG1660" s="2">
        <f t="shared" si="623"/>
        <v>0</v>
      </c>
      <c r="BH1660" s="2">
        <f t="shared" si="624"/>
        <v>0</v>
      </c>
    </row>
    <row r="1661" spans="1:60" x14ac:dyDescent="0.25">
      <c r="A1661" s="1" t="s">
        <v>399</v>
      </c>
      <c r="B1661" s="1" t="s">
        <v>400</v>
      </c>
      <c r="C1661" s="1" t="s">
        <v>341</v>
      </c>
      <c r="D1661" s="1" t="s">
        <v>510</v>
      </c>
      <c r="E1661" s="1" t="s">
        <v>195</v>
      </c>
      <c r="F1661" s="1" t="s">
        <v>196</v>
      </c>
      <c r="G1661" s="1" t="s">
        <v>144</v>
      </c>
      <c r="H1661" s="1" t="s">
        <v>17</v>
      </c>
      <c r="I1661" s="1" t="s">
        <v>543</v>
      </c>
      <c r="J1661" s="1" t="s">
        <v>148</v>
      </c>
      <c r="K1661" s="1" t="s">
        <v>16</v>
      </c>
      <c r="L1661" s="1" t="s">
        <v>146</v>
      </c>
      <c r="M1661" s="2" t="str">
        <f t="shared" si="605"/>
        <v>UK9012031</v>
      </c>
      <c r="N1661" s="2" t="str">
        <f t="shared" si="606"/>
        <v>Medway Estuary and Marshes</v>
      </c>
      <c r="O1661" s="2" t="str">
        <f t="shared" si="607"/>
        <v>SPA</v>
      </c>
      <c r="P1661" s="2" t="str">
        <f t="shared" si="608"/>
        <v>H1310</v>
      </c>
      <c r="Q1661"/>
      <c r="R1661"/>
      <c r="S1661"/>
      <c r="T1661"/>
      <c r="U1661" s="9">
        <f t="shared" si="609"/>
        <v>0</v>
      </c>
      <c r="V1661" s="9">
        <f t="shared" si="610"/>
        <v>0</v>
      </c>
      <c r="W1661" s="9">
        <f t="shared" si="611"/>
        <v>0</v>
      </c>
      <c r="X1661" s="9">
        <f t="shared" si="612"/>
        <v>0</v>
      </c>
      <c r="Y1661" s="9">
        <f t="shared" si="613"/>
        <v>0</v>
      </c>
      <c r="Z1661" s="9">
        <f t="shared" si="614"/>
        <v>0</v>
      </c>
      <c r="AA1661" s="9">
        <f t="shared" si="615"/>
        <v>0</v>
      </c>
      <c r="AB1661" s="9">
        <f t="shared" si="616"/>
        <v>0</v>
      </c>
      <c r="AN1661" s="10" t="str">
        <f t="shared" si="625"/>
        <v/>
      </c>
      <c r="AO1661" s="10">
        <f t="shared" si="626"/>
        <v>0</v>
      </c>
      <c r="AP1661" s="9" t="str">
        <f>IFERROR(VLOOKUP($AN1661,'Introduction probability'!$A$1:$L$128,5,FALSE),"0")</f>
        <v>0</v>
      </c>
      <c r="AQ1661" s="9" t="str">
        <f>IFERROR(VLOOKUP($AN1661,'Introduction probability'!$A$1:$L$128,6,FALSE),"0")</f>
        <v>0</v>
      </c>
      <c r="AR1661" s="9" t="str">
        <f>IFERROR(VLOOKUP($AN1661,'Introduction probability'!$A$1:$L$128,7,FALSE),"0")</f>
        <v>0</v>
      </c>
      <c r="AS1661" s="9" t="str">
        <f>IFERROR(VLOOKUP($AN1661,'Introduction probability'!$A$1:$L$128,8,FALSE),"0")</f>
        <v>0</v>
      </c>
      <c r="AT1661" s="9" t="str">
        <f>IFERROR(VLOOKUP($AN1661,'Introduction probability'!$A$1:$L$128,9,FALSE),"0")</f>
        <v>0</v>
      </c>
      <c r="AU1661" s="9" t="str">
        <f>IFERROR(VLOOKUP($AN1661,'Introduction probability'!$A$1:$L$128,10,FALSE),"0")</f>
        <v>0</v>
      </c>
      <c r="AV1661" s="9" t="str">
        <f>IFERROR(VLOOKUP($AN1661,'Introduction probability'!$A$1:$L$128,11,FALSE),"0")</f>
        <v>0</v>
      </c>
      <c r="AW1661" s="9" t="str">
        <f>IFERROR(VLOOKUP($AN1661,'Introduction probability'!$A$1:$L$128,12,FALSE),"0")</f>
        <v>0</v>
      </c>
      <c r="AY1661" s="2">
        <f t="shared" si="627"/>
        <v>0</v>
      </c>
      <c r="AZ1661" s="2">
        <f t="shared" si="628"/>
        <v>0</v>
      </c>
      <c r="BA1661" s="2">
        <f t="shared" si="617"/>
        <v>0</v>
      </c>
      <c r="BB1661" s="2">
        <f t="shared" si="618"/>
        <v>0</v>
      </c>
      <c r="BC1661" s="2">
        <f t="shared" si="619"/>
        <v>0</v>
      </c>
      <c r="BD1661" s="2">
        <f t="shared" si="620"/>
        <v>0</v>
      </c>
      <c r="BE1661" s="2">
        <f t="shared" si="621"/>
        <v>0</v>
      </c>
      <c r="BF1661" s="2">
        <f t="shared" si="622"/>
        <v>0</v>
      </c>
      <c r="BG1661" s="2">
        <f t="shared" si="623"/>
        <v>0</v>
      </c>
      <c r="BH1661" s="2">
        <f t="shared" si="624"/>
        <v>0</v>
      </c>
    </row>
    <row r="1662" spans="1:60" x14ac:dyDescent="0.25">
      <c r="A1662" s="1" t="s">
        <v>399</v>
      </c>
      <c r="B1662" s="1" t="s">
        <v>400</v>
      </c>
      <c r="C1662" s="1" t="s">
        <v>341</v>
      </c>
      <c r="D1662" s="1" t="s">
        <v>510</v>
      </c>
      <c r="E1662" s="1" t="s">
        <v>195</v>
      </c>
      <c r="F1662" s="1" t="s">
        <v>196</v>
      </c>
      <c r="G1662" s="1" t="s">
        <v>144</v>
      </c>
      <c r="H1662" s="1" t="s">
        <v>17</v>
      </c>
      <c r="I1662" s="1" t="s">
        <v>549</v>
      </c>
      <c r="J1662" s="1" t="s">
        <v>189</v>
      </c>
      <c r="K1662" s="1" t="s">
        <v>16</v>
      </c>
      <c r="L1662" s="1" t="s">
        <v>146</v>
      </c>
      <c r="M1662" s="2" t="str">
        <f t="shared" si="605"/>
        <v>UK9012031</v>
      </c>
      <c r="N1662" s="2" t="str">
        <f t="shared" si="606"/>
        <v>Medway Estuary and Marshes</v>
      </c>
      <c r="O1662" s="2" t="str">
        <f t="shared" si="607"/>
        <v>SPA</v>
      </c>
      <c r="P1662" s="2" t="str">
        <f t="shared" si="608"/>
        <v>H1320</v>
      </c>
      <c r="Q1662"/>
      <c r="R1662"/>
      <c r="S1662"/>
      <c r="T1662"/>
      <c r="U1662" s="9">
        <f t="shared" si="609"/>
        <v>0</v>
      </c>
      <c r="V1662" s="9">
        <f t="shared" si="610"/>
        <v>0</v>
      </c>
      <c r="W1662" s="9">
        <f t="shared" si="611"/>
        <v>0</v>
      </c>
      <c r="X1662" s="9">
        <f t="shared" si="612"/>
        <v>0</v>
      </c>
      <c r="Y1662" s="9">
        <f t="shared" si="613"/>
        <v>0</v>
      </c>
      <c r="Z1662" s="9">
        <f t="shared" si="614"/>
        <v>0</v>
      </c>
      <c r="AA1662" s="9">
        <f t="shared" si="615"/>
        <v>0</v>
      </c>
      <c r="AB1662" s="9">
        <f t="shared" si="616"/>
        <v>0</v>
      </c>
      <c r="AN1662" s="10" t="str">
        <f t="shared" si="625"/>
        <v/>
      </c>
      <c r="AO1662" s="10">
        <f t="shared" si="626"/>
        <v>0</v>
      </c>
      <c r="AP1662" s="9" t="str">
        <f>IFERROR(VLOOKUP($AN1662,'Introduction probability'!$A$1:$L$128,5,FALSE),"0")</f>
        <v>0</v>
      </c>
      <c r="AQ1662" s="9" t="str">
        <f>IFERROR(VLOOKUP($AN1662,'Introduction probability'!$A$1:$L$128,6,FALSE),"0")</f>
        <v>0</v>
      </c>
      <c r="AR1662" s="9" t="str">
        <f>IFERROR(VLOOKUP($AN1662,'Introduction probability'!$A$1:$L$128,7,FALSE),"0")</f>
        <v>0</v>
      </c>
      <c r="AS1662" s="9" t="str">
        <f>IFERROR(VLOOKUP($AN1662,'Introduction probability'!$A$1:$L$128,8,FALSE),"0")</f>
        <v>0</v>
      </c>
      <c r="AT1662" s="9" t="str">
        <f>IFERROR(VLOOKUP($AN1662,'Introduction probability'!$A$1:$L$128,9,FALSE),"0")</f>
        <v>0</v>
      </c>
      <c r="AU1662" s="9" t="str">
        <f>IFERROR(VLOOKUP($AN1662,'Introduction probability'!$A$1:$L$128,10,FALSE),"0")</f>
        <v>0</v>
      </c>
      <c r="AV1662" s="9" t="str">
        <f>IFERROR(VLOOKUP($AN1662,'Introduction probability'!$A$1:$L$128,11,FALSE),"0")</f>
        <v>0</v>
      </c>
      <c r="AW1662" s="9" t="str">
        <f>IFERROR(VLOOKUP($AN1662,'Introduction probability'!$A$1:$L$128,12,FALSE),"0")</f>
        <v>0</v>
      </c>
      <c r="AY1662" s="2">
        <f t="shared" si="627"/>
        <v>0</v>
      </c>
      <c r="AZ1662" s="2">
        <f t="shared" si="628"/>
        <v>0</v>
      </c>
      <c r="BA1662" s="2">
        <f t="shared" si="617"/>
        <v>0</v>
      </c>
      <c r="BB1662" s="2">
        <f t="shared" si="618"/>
        <v>0</v>
      </c>
      <c r="BC1662" s="2">
        <f t="shared" si="619"/>
        <v>0</v>
      </c>
      <c r="BD1662" s="2">
        <f t="shared" si="620"/>
        <v>0</v>
      </c>
      <c r="BE1662" s="2">
        <f t="shared" si="621"/>
        <v>0</v>
      </c>
      <c r="BF1662" s="2">
        <f t="shared" si="622"/>
        <v>0</v>
      </c>
      <c r="BG1662" s="2">
        <f t="shared" si="623"/>
        <v>0</v>
      </c>
      <c r="BH1662" s="2">
        <f t="shared" si="624"/>
        <v>0</v>
      </c>
    </row>
    <row r="1663" spans="1:60" x14ac:dyDescent="0.25">
      <c r="A1663" s="1" t="s">
        <v>399</v>
      </c>
      <c r="B1663" s="1" t="s">
        <v>400</v>
      </c>
      <c r="C1663" s="1" t="s">
        <v>341</v>
      </c>
      <c r="D1663" s="1" t="s">
        <v>522</v>
      </c>
      <c r="E1663" s="1" t="s">
        <v>224</v>
      </c>
      <c r="F1663" s="1" t="s">
        <v>225</v>
      </c>
      <c r="G1663" s="1" t="s">
        <v>144</v>
      </c>
      <c r="H1663" s="1" t="s">
        <v>17</v>
      </c>
      <c r="I1663" s="1" t="s">
        <v>536</v>
      </c>
      <c r="J1663" s="1" t="s">
        <v>147</v>
      </c>
      <c r="K1663" s="1" t="s">
        <v>16</v>
      </c>
      <c r="L1663" s="1" t="s">
        <v>146</v>
      </c>
      <c r="M1663" s="2" t="str">
        <f t="shared" si="605"/>
        <v>UK9012031</v>
      </c>
      <c r="N1663" s="2" t="str">
        <f t="shared" si="606"/>
        <v>Medway Estuary and Marshes</v>
      </c>
      <c r="O1663" s="2" t="str">
        <f t="shared" si="607"/>
        <v>SPA</v>
      </c>
      <c r="P1663" s="2" t="str">
        <f t="shared" si="608"/>
        <v>H1150</v>
      </c>
      <c r="Q1663"/>
      <c r="R1663"/>
      <c r="S1663"/>
      <c r="T1663"/>
      <c r="U1663" s="9">
        <f t="shared" si="609"/>
        <v>0</v>
      </c>
      <c r="V1663" s="9">
        <f t="shared" si="610"/>
        <v>0</v>
      </c>
      <c r="W1663" s="9">
        <f t="shared" si="611"/>
        <v>0</v>
      </c>
      <c r="X1663" s="9">
        <f t="shared" si="612"/>
        <v>0</v>
      </c>
      <c r="Y1663" s="9">
        <f t="shared" si="613"/>
        <v>0</v>
      </c>
      <c r="Z1663" s="9">
        <f t="shared" si="614"/>
        <v>0</v>
      </c>
      <c r="AA1663" s="9">
        <f t="shared" si="615"/>
        <v>0</v>
      </c>
      <c r="AB1663" s="9">
        <f t="shared" si="616"/>
        <v>0</v>
      </c>
      <c r="AN1663" s="10" t="str">
        <f t="shared" si="625"/>
        <v/>
      </c>
      <c r="AO1663" s="10">
        <f t="shared" si="626"/>
        <v>0</v>
      </c>
      <c r="AP1663" s="9" t="str">
        <f>IFERROR(VLOOKUP($AN1663,'Introduction probability'!$A$1:$L$128,5,FALSE),"0")</f>
        <v>0</v>
      </c>
      <c r="AQ1663" s="9" t="str">
        <f>IFERROR(VLOOKUP($AN1663,'Introduction probability'!$A$1:$L$128,6,FALSE),"0")</f>
        <v>0</v>
      </c>
      <c r="AR1663" s="9" t="str">
        <f>IFERROR(VLOOKUP($AN1663,'Introduction probability'!$A$1:$L$128,7,FALSE),"0")</f>
        <v>0</v>
      </c>
      <c r="AS1663" s="9" t="str">
        <f>IFERROR(VLOOKUP($AN1663,'Introduction probability'!$A$1:$L$128,8,FALSE),"0")</f>
        <v>0</v>
      </c>
      <c r="AT1663" s="9" t="str">
        <f>IFERROR(VLOOKUP($AN1663,'Introduction probability'!$A$1:$L$128,9,FALSE),"0")</f>
        <v>0</v>
      </c>
      <c r="AU1663" s="9" t="str">
        <f>IFERROR(VLOOKUP($AN1663,'Introduction probability'!$A$1:$L$128,10,FALSE),"0")</f>
        <v>0</v>
      </c>
      <c r="AV1663" s="9" t="str">
        <f>IFERROR(VLOOKUP($AN1663,'Introduction probability'!$A$1:$L$128,11,FALSE),"0")</f>
        <v>0</v>
      </c>
      <c r="AW1663" s="9" t="str">
        <f>IFERROR(VLOOKUP($AN1663,'Introduction probability'!$A$1:$L$128,12,FALSE),"0")</f>
        <v>0</v>
      </c>
      <c r="AY1663" s="2">
        <f t="shared" si="627"/>
        <v>0</v>
      </c>
      <c r="AZ1663" s="2">
        <f t="shared" si="628"/>
        <v>0</v>
      </c>
      <c r="BA1663" s="2">
        <f t="shared" si="617"/>
        <v>0</v>
      </c>
      <c r="BB1663" s="2">
        <f t="shared" si="618"/>
        <v>0</v>
      </c>
      <c r="BC1663" s="2">
        <f t="shared" si="619"/>
        <v>0</v>
      </c>
      <c r="BD1663" s="2">
        <f t="shared" si="620"/>
        <v>0</v>
      </c>
      <c r="BE1663" s="2">
        <f t="shared" si="621"/>
        <v>0</v>
      </c>
      <c r="BF1663" s="2">
        <f t="shared" si="622"/>
        <v>0</v>
      </c>
      <c r="BG1663" s="2">
        <f t="shared" si="623"/>
        <v>0</v>
      </c>
      <c r="BH1663" s="2">
        <f t="shared" si="624"/>
        <v>0</v>
      </c>
    </row>
    <row r="1664" spans="1:60" x14ac:dyDescent="0.25">
      <c r="A1664" s="1" t="s">
        <v>399</v>
      </c>
      <c r="B1664" s="1" t="s">
        <v>400</v>
      </c>
      <c r="C1664" s="1" t="s">
        <v>341</v>
      </c>
      <c r="D1664" s="1" t="s">
        <v>522</v>
      </c>
      <c r="E1664" s="1" t="s">
        <v>224</v>
      </c>
      <c r="F1664" s="1" t="s">
        <v>225</v>
      </c>
      <c r="G1664" s="1" t="s">
        <v>144</v>
      </c>
      <c r="H1664" s="1" t="s">
        <v>17</v>
      </c>
      <c r="I1664" s="1" t="s">
        <v>596</v>
      </c>
      <c r="J1664" s="1" t="s">
        <v>187</v>
      </c>
      <c r="K1664" s="1" t="s">
        <v>16</v>
      </c>
      <c r="L1664" s="1" t="s">
        <v>146</v>
      </c>
      <c r="M1664" s="2" t="str">
        <f t="shared" si="605"/>
        <v>UK9012031</v>
      </c>
      <c r="N1664" s="2" t="str">
        <f t="shared" si="606"/>
        <v>Medway Estuary and Marshes</v>
      </c>
      <c r="O1664" s="2" t="str">
        <f t="shared" si="607"/>
        <v>SPA</v>
      </c>
      <c r="P1664" s="2" t="str">
        <f t="shared" si="608"/>
        <v>SH_2</v>
      </c>
      <c r="Q1664"/>
      <c r="R1664"/>
      <c r="S1664"/>
      <c r="T1664"/>
      <c r="U1664" s="9">
        <f t="shared" si="609"/>
        <v>0</v>
      </c>
      <c r="V1664" s="9">
        <f t="shared" si="610"/>
        <v>0</v>
      </c>
      <c r="W1664" s="9">
        <f t="shared" si="611"/>
        <v>0</v>
      </c>
      <c r="X1664" s="9">
        <f t="shared" si="612"/>
        <v>0</v>
      </c>
      <c r="Y1664" s="9">
        <f t="shared" si="613"/>
        <v>0</v>
      </c>
      <c r="Z1664" s="9">
        <f t="shared" si="614"/>
        <v>0</v>
      </c>
      <c r="AA1664" s="9">
        <f t="shared" si="615"/>
        <v>0</v>
      </c>
      <c r="AB1664" s="9">
        <f t="shared" si="616"/>
        <v>0</v>
      </c>
      <c r="AN1664" s="10" t="str">
        <f t="shared" si="625"/>
        <v/>
      </c>
      <c r="AO1664" s="10">
        <f t="shared" si="626"/>
        <v>0</v>
      </c>
      <c r="AP1664" s="9" t="str">
        <f>IFERROR(VLOOKUP($AN1664,'Introduction probability'!$A$1:$L$128,5,FALSE),"0")</f>
        <v>0</v>
      </c>
      <c r="AQ1664" s="9" t="str">
        <f>IFERROR(VLOOKUP($AN1664,'Introduction probability'!$A$1:$L$128,6,FALSE),"0")</f>
        <v>0</v>
      </c>
      <c r="AR1664" s="9" t="str">
        <f>IFERROR(VLOOKUP($AN1664,'Introduction probability'!$A$1:$L$128,7,FALSE),"0")</f>
        <v>0</v>
      </c>
      <c r="AS1664" s="9" t="str">
        <f>IFERROR(VLOOKUP($AN1664,'Introduction probability'!$A$1:$L$128,8,FALSE),"0")</f>
        <v>0</v>
      </c>
      <c r="AT1664" s="9" t="str">
        <f>IFERROR(VLOOKUP($AN1664,'Introduction probability'!$A$1:$L$128,9,FALSE),"0")</f>
        <v>0</v>
      </c>
      <c r="AU1664" s="9" t="str">
        <f>IFERROR(VLOOKUP($AN1664,'Introduction probability'!$A$1:$L$128,10,FALSE),"0")</f>
        <v>0</v>
      </c>
      <c r="AV1664" s="9" t="str">
        <f>IFERROR(VLOOKUP($AN1664,'Introduction probability'!$A$1:$L$128,11,FALSE),"0")</f>
        <v>0</v>
      </c>
      <c r="AW1664" s="9" t="str">
        <f>IFERROR(VLOOKUP($AN1664,'Introduction probability'!$A$1:$L$128,12,FALSE),"0")</f>
        <v>0</v>
      </c>
      <c r="AY1664" s="2">
        <f t="shared" si="627"/>
        <v>0</v>
      </c>
      <c r="AZ1664" s="2">
        <f t="shared" si="628"/>
        <v>0</v>
      </c>
      <c r="BA1664" s="2">
        <f t="shared" si="617"/>
        <v>0</v>
      </c>
      <c r="BB1664" s="2">
        <f t="shared" si="618"/>
        <v>0</v>
      </c>
      <c r="BC1664" s="2">
        <f t="shared" si="619"/>
        <v>0</v>
      </c>
      <c r="BD1664" s="2">
        <f t="shared" si="620"/>
        <v>0</v>
      </c>
      <c r="BE1664" s="2">
        <f t="shared" si="621"/>
        <v>0</v>
      </c>
      <c r="BF1664" s="2">
        <f t="shared" si="622"/>
        <v>0</v>
      </c>
      <c r="BG1664" s="2">
        <f t="shared" si="623"/>
        <v>0</v>
      </c>
      <c r="BH1664" s="2">
        <f t="shared" si="624"/>
        <v>0</v>
      </c>
    </row>
    <row r="1665" spans="1:60" x14ac:dyDescent="0.25">
      <c r="A1665" s="1" t="s">
        <v>399</v>
      </c>
      <c r="B1665" s="1" t="s">
        <v>400</v>
      </c>
      <c r="C1665" s="1" t="s">
        <v>341</v>
      </c>
      <c r="D1665" s="1" t="s">
        <v>522</v>
      </c>
      <c r="E1665" s="1" t="s">
        <v>224</v>
      </c>
      <c r="F1665" s="1" t="s">
        <v>225</v>
      </c>
      <c r="G1665" s="1" t="s">
        <v>144</v>
      </c>
      <c r="H1665" s="1" t="s">
        <v>17</v>
      </c>
      <c r="I1665" s="1" t="s">
        <v>444</v>
      </c>
      <c r="J1665" s="1" t="s">
        <v>27</v>
      </c>
      <c r="K1665" s="1" t="s">
        <v>16</v>
      </c>
      <c r="L1665" s="1" t="s">
        <v>19</v>
      </c>
      <c r="M1665" s="2" t="str">
        <f t="shared" si="605"/>
        <v>UK9012031</v>
      </c>
      <c r="N1665" s="2" t="str">
        <f t="shared" si="606"/>
        <v>Medway Estuary and Marshes</v>
      </c>
      <c r="O1665" s="2" t="str">
        <f t="shared" si="607"/>
        <v>SPA</v>
      </c>
      <c r="P1665" s="2" t="str">
        <f t="shared" si="608"/>
        <v>A2.3</v>
      </c>
      <c r="Q1665"/>
      <c r="R1665"/>
      <c r="S1665"/>
      <c r="T1665"/>
      <c r="U1665" s="9">
        <f t="shared" si="609"/>
        <v>0</v>
      </c>
      <c r="V1665" s="9">
        <f t="shared" si="610"/>
        <v>0</v>
      </c>
      <c r="W1665" s="9">
        <f t="shared" si="611"/>
        <v>0</v>
      </c>
      <c r="X1665" s="9">
        <f t="shared" si="612"/>
        <v>0</v>
      </c>
      <c r="Y1665" s="9">
        <f t="shared" si="613"/>
        <v>0</v>
      </c>
      <c r="Z1665" s="9">
        <f t="shared" si="614"/>
        <v>0</v>
      </c>
      <c r="AA1665" s="9">
        <f t="shared" si="615"/>
        <v>0</v>
      </c>
      <c r="AB1665" s="9">
        <f t="shared" si="616"/>
        <v>0</v>
      </c>
      <c r="AN1665" s="10" t="str">
        <f t="shared" si="625"/>
        <v/>
      </c>
      <c r="AO1665" s="10">
        <f t="shared" si="626"/>
        <v>0</v>
      </c>
      <c r="AP1665" s="9" t="str">
        <f>IFERROR(VLOOKUP($AN1665,'Introduction probability'!$A$1:$L$128,5,FALSE),"0")</f>
        <v>0</v>
      </c>
      <c r="AQ1665" s="9" t="str">
        <f>IFERROR(VLOOKUP($AN1665,'Introduction probability'!$A$1:$L$128,6,FALSE),"0")</f>
        <v>0</v>
      </c>
      <c r="AR1665" s="9" t="str">
        <f>IFERROR(VLOOKUP($AN1665,'Introduction probability'!$A$1:$L$128,7,FALSE),"0")</f>
        <v>0</v>
      </c>
      <c r="AS1665" s="9" t="str">
        <f>IFERROR(VLOOKUP($AN1665,'Introduction probability'!$A$1:$L$128,8,FALSE),"0")</f>
        <v>0</v>
      </c>
      <c r="AT1665" s="9" t="str">
        <f>IFERROR(VLOOKUP($AN1665,'Introduction probability'!$A$1:$L$128,9,FALSE),"0")</f>
        <v>0</v>
      </c>
      <c r="AU1665" s="9" t="str">
        <f>IFERROR(VLOOKUP($AN1665,'Introduction probability'!$A$1:$L$128,10,FALSE),"0")</f>
        <v>0</v>
      </c>
      <c r="AV1665" s="9" t="str">
        <f>IFERROR(VLOOKUP($AN1665,'Introduction probability'!$A$1:$L$128,11,FALSE),"0")</f>
        <v>0</v>
      </c>
      <c r="AW1665" s="9" t="str">
        <f>IFERROR(VLOOKUP($AN1665,'Introduction probability'!$A$1:$L$128,12,FALSE),"0")</f>
        <v>0</v>
      </c>
      <c r="AY1665" s="2">
        <f t="shared" si="627"/>
        <v>0</v>
      </c>
      <c r="AZ1665" s="2">
        <f t="shared" si="628"/>
        <v>0</v>
      </c>
      <c r="BA1665" s="2">
        <f t="shared" si="617"/>
        <v>0</v>
      </c>
      <c r="BB1665" s="2">
        <f t="shared" si="618"/>
        <v>0</v>
      </c>
      <c r="BC1665" s="2">
        <f t="shared" si="619"/>
        <v>0</v>
      </c>
      <c r="BD1665" s="2">
        <f t="shared" si="620"/>
        <v>0</v>
      </c>
      <c r="BE1665" s="2">
        <f t="shared" si="621"/>
        <v>0</v>
      </c>
      <c r="BF1665" s="2">
        <f t="shared" si="622"/>
        <v>0</v>
      </c>
      <c r="BG1665" s="2">
        <f t="shared" si="623"/>
        <v>0</v>
      </c>
      <c r="BH1665" s="2">
        <f t="shared" si="624"/>
        <v>0</v>
      </c>
    </row>
    <row r="1666" spans="1:60" x14ac:dyDescent="0.25">
      <c r="A1666" s="1" t="s">
        <v>399</v>
      </c>
      <c r="B1666" s="1" t="s">
        <v>400</v>
      </c>
      <c r="C1666" s="1" t="s">
        <v>341</v>
      </c>
      <c r="D1666" s="1" t="s">
        <v>522</v>
      </c>
      <c r="E1666" s="1" t="s">
        <v>224</v>
      </c>
      <c r="F1666" s="1" t="s">
        <v>225</v>
      </c>
      <c r="G1666" s="1" t="s">
        <v>144</v>
      </c>
      <c r="H1666" s="1" t="s">
        <v>17</v>
      </c>
      <c r="I1666" s="1" t="s">
        <v>465</v>
      </c>
      <c r="J1666" s="1" t="s">
        <v>56</v>
      </c>
      <c r="K1666" s="1" t="s">
        <v>16</v>
      </c>
      <c r="L1666" s="1" t="s">
        <v>19</v>
      </c>
      <c r="M1666" s="2" t="str">
        <f t="shared" si="605"/>
        <v>UK9012031</v>
      </c>
      <c r="N1666" s="2" t="str">
        <f t="shared" si="606"/>
        <v>Medway Estuary and Marshes</v>
      </c>
      <c r="O1666" s="2" t="str">
        <f t="shared" si="607"/>
        <v>SPA</v>
      </c>
      <c r="P1666" s="2" t="str">
        <f t="shared" si="608"/>
        <v>A2.2</v>
      </c>
      <c r="Q1666"/>
      <c r="R1666"/>
      <c r="S1666"/>
      <c r="T1666"/>
      <c r="U1666" s="9">
        <f t="shared" si="609"/>
        <v>0</v>
      </c>
      <c r="V1666" s="9">
        <f t="shared" si="610"/>
        <v>0</v>
      </c>
      <c r="W1666" s="9">
        <f t="shared" si="611"/>
        <v>0</v>
      </c>
      <c r="X1666" s="9">
        <f t="shared" si="612"/>
        <v>0</v>
      </c>
      <c r="Y1666" s="9">
        <f t="shared" si="613"/>
        <v>0</v>
      </c>
      <c r="Z1666" s="9">
        <f t="shared" si="614"/>
        <v>0</v>
      </c>
      <c r="AA1666" s="9">
        <f t="shared" si="615"/>
        <v>0</v>
      </c>
      <c r="AB1666" s="9">
        <f t="shared" si="616"/>
        <v>0</v>
      </c>
      <c r="AN1666" s="10" t="str">
        <f t="shared" si="625"/>
        <v/>
      </c>
      <c r="AO1666" s="10">
        <f t="shared" si="626"/>
        <v>0</v>
      </c>
      <c r="AP1666" s="9" t="str">
        <f>IFERROR(VLOOKUP($AN1666,'Introduction probability'!$A$1:$L$128,5,FALSE),"0")</f>
        <v>0</v>
      </c>
      <c r="AQ1666" s="9" t="str">
        <f>IFERROR(VLOOKUP($AN1666,'Introduction probability'!$A$1:$L$128,6,FALSE),"0")</f>
        <v>0</v>
      </c>
      <c r="AR1666" s="9" t="str">
        <f>IFERROR(VLOOKUP($AN1666,'Introduction probability'!$A$1:$L$128,7,FALSE),"0")</f>
        <v>0</v>
      </c>
      <c r="AS1666" s="9" t="str">
        <f>IFERROR(VLOOKUP($AN1666,'Introduction probability'!$A$1:$L$128,8,FALSE),"0")</f>
        <v>0</v>
      </c>
      <c r="AT1666" s="9" t="str">
        <f>IFERROR(VLOOKUP($AN1666,'Introduction probability'!$A$1:$L$128,9,FALSE),"0")</f>
        <v>0</v>
      </c>
      <c r="AU1666" s="9" t="str">
        <f>IFERROR(VLOOKUP($AN1666,'Introduction probability'!$A$1:$L$128,10,FALSE),"0")</f>
        <v>0</v>
      </c>
      <c r="AV1666" s="9" t="str">
        <f>IFERROR(VLOOKUP($AN1666,'Introduction probability'!$A$1:$L$128,11,FALSE),"0")</f>
        <v>0</v>
      </c>
      <c r="AW1666" s="9" t="str">
        <f>IFERROR(VLOOKUP($AN1666,'Introduction probability'!$A$1:$L$128,12,FALSE),"0")</f>
        <v>0</v>
      </c>
      <c r="AY1666" s="2">
        <f t="shared" si="627"/>
        <v>0</v>
      </c>
      <c r="AZ1666" s="2">
        <f t="shared" si="628"/>
        <v>0</v>
      </c>
      <c r="BA1666" s="2">
        <f t="shared" si="617"/>
        <v>0</v>
      </c>
      <c r="BB1666" s="2">
        <f t="shared" si="618"/>
        <v>0</v>
      </c>
      <c r="BC1666" s="2">
        <f t="shared" si="619"/>
        <v>0</v>
      </c>
      <c r="BD1666" s="2">
        <f t="shared" si="620"/>
        <v>0</v>
      </c>
      <c r="BE1666" s="2">
        <f t="shared" si="621"/>
        <v>0</v>
      </c>
      <c r="BF1666" s="2">
        <f t="shared" si="622"/>
        <v>0</v>
      </c>
      <c r="BG1666" s="2">
        <f t="shared" si="623"/>
        <v>0</v>
      </c>
      <c r="BH1666" s="2">
        <f t="shared" si="624"/>
        <v>0</v>
      </c>
    </row>
    <row r="1667" spans="1:60" x14ac:dyDescent="0.25">
      <c r="A1667" s="1" t="s">
        <v>399</v>
      </c>
      <c r="B1667" s="1" t="s">
        <v>400</v>
      </c>
      <c r="C1667" s="1" t="s">
        <v>341</v>
      </c>
      <c r="D1667" s="1" t="s">
        <v>522</v>
      </c>
      <c r="E1667" s="1" t="s">
        <v>224</v>
      </c>
      <c r="F1667" s="1" t="s">
        <v>225</v>
      </c>
      <c r="G1667" s="1" t="s">
        <v>144</v>
      </c>
      <c r="H1667" s="1" t="s">
        <v>17</v>
      </c>
      <c r="I1667" s="1" t="s">
        <v>543</v>
      </c>
      <c r="J1667" s="1" t="s">
        <v>148</v>
      </c>
      <c r="K1667" s="1" t="s">
        <v>16</v>
      </c>
      <c r="L1667" s="1" t="s">
        <v>146</v>
      </c>
      <c r="M1667" s="2" t="str">
        <f t="shared" ref="M1667:M1730" si="629">A1667</f>
        <v>UK9012031</v>
      </c>
      <c r="N1667" s="2" t="str">
        <f t="shared" ref="N1667:N1730" si="630">B1667</f>
        <v>Medway Estuary and Marshes</v>
      </c>
      <c r="O1667" s="2" t="str">
        <f t="shared" ref="O1667:O1730" si="631">C1667</f>
        <v>SPA</v>
      </c>
      <c r="P1667" s="2" t="str">
        <f t="shared" si="608"/>
        <v>H1310</v>
      </c>
      <c r="Q1667"/>
      <c r="R1667"/>
      <c r="S1667"/>
      <c r="T1667"/>
      <c r="U1667" s="9">
        <f t="shared" si="609"/>
        <v>0</v>
      </c>
      <c r="V1667" s="9">
        <f t="shared" si="610"/>
        <v>0</v>
      </c>
      <c r="W1667" s="9">
        <f t="shared" si="611"/>
        <v>0</v>
      </c>
      <c r="X1667" s="9">
        <f t="shared" si="612"/>
        <v>0</v>
      </c>
      <c r="Y1667" s="9">
        <f t="shared" si="613"/>
        <v>0</v>
      </c>
      <c r="Z1667" s="9">
        <f t="shared" si="614"/>
        <v>0</v>
      </c>
      <c r="AA1667" s="9">
        <f t="shared" si="615"/>
        <v>0</v>
      </c>
      <c r="AB1667" s="9">
        <f t="shared" si="616"/>
        <v>0</v>
      </c>
      <c r="AN1667" s="10" t="str">
        <f t="shared" si="625"/>
        <v/>
      </c>
      <c r="AO1667" s="10">
        <f t="shared" si="626"/>
        <v>0</v>
      </c>
      <c r="AP1667" s="9" t="str">
        <f>IFERROR(VLOOKUP($AN1667,'Introduction probability'!$A$1:$L$128,5,FALSE),"0")</f>
        <v>0</v>
      </c>
      <c r="AQ1667" s="9" t="str">
        <f>IFERROR(VLOOKUP($AN1667,'Introduction probability'!$A$1:$L$128,6,FALSE),"0")</f>
        <v>0</v>
      </c>
      <c r="AR1667" s="9" t="str">
        <f>IFERROR(VLOOKUP($AN1667,'Introduction probability'!$A$1:$L$128,7,FALSE),"0")</f>
        <v>0</v>
      </c>
      <c r="AS1667" s="9" t="str">
        <f>IFERROR(VLOOKUP($AN1667,'Introduction probability'!$A$1:$L$128,8,FALSE),"0")</f>
        <v>0</v>
      </c>
      <c r="AT1667" s="9" t="str">
        <f>IFERROR(VLOOKUP($AN1667,'Introduction probability'!$A$1:$L$128,9,FALSE),"0")</f>
        <v>0</v>
      </c>
      <c r="AU1667" s="9" t="str">
        <f>IFERROR(VLOOKUP($AN1667,'Introduction probability'!$A$1:$L$128,10,FALSE),"0")</f>
        <v>0</v>
      </c>
      <c r="AV1667" s="9" t="str">
        <f>IFERROR(VLOOKUP($AN1667,'Introduction probability'!$A$1:$L$128,11,FALSE),"0")</f>
        <v>0</v>
      </c>
      <c r="AW1667" s="9" t="str">
        <f>IFERROR(VLOOKUP($AN1667,'Introduction probability'!$A$1:$L$128,12,FALSE),"0")</f>
        <v>0</v>
      </c>
      <c r="AY1667" s="2">
        <f t="shared" si="627"/>
        <v>0</v>
      </c>
      <c r="AZ1667" s="2">
        <f t="shared" si="628"/>
        <v>0</v>
      </c>
      <c r="BA1667" s="2">
        <f t="shared" si="617"/>
        <v>0</v>
      </c>
      <c r="BB1667" s="2">
        <f t="shared" si="618"/>
        <v>0</v>
      </c>
      <c r="BC1667" s="2">
        <f t="shared" si="619"/>
        <v>0</v>
      </c>
      <c r="BD1667" s="2">
        <f t="shared" si="620"/>
        <v>0</v>
      </c>
      <c r="BE1667" s="2">
        <f t="shared" si="621"/>
        <v>0</v>
      </c>
      <c r="BF1667" s="2">
        <f t="shared" si="622"/>
        <v>0</v>
      </c>
      <c r="BG1667" s="2">
        <f t="shared" si="623"/>
        <v>0</v>
      </c>
      <c r="BH1667" s="2">
        <f t="shared" si="624"/>
        <v>0</v>
      </c>
    </row>
    <row r="1668" spans="1:60" x14ac:dyDescent="0.25">
      <c r="A1668" s="1" t="s">
        <v>399</v>
      </c>
      <c r="B1668" s="1" t="s">
        <v>400</v>
      </c>
      <c r="C1668" s="1" t="s">
        <v>341</v>
      </c>
      <c r="D1668" s="1" t="s">
        <v>522</v>
      </c>
      <c r="E1668" s="1" t="s">
        <v>224</v>
      </c>
      <c r="F1668" s="1" t="s">
        <v>225</v>
      </c>
      <c r="G1668" s="1" t="s">
        <v>144</v>
      </c>
      <c r="H1668" s="1" t="s">
        <v>17</v>
      </c>
      <c r="I1668" s="1" t="s">
        <v>549</v>
      </c>
      <c r="J1668" s="1" t="s">
        <v>189</v>
      </c>
      <c r="K1668" s="1" t="s">
        <v>16</v>
      </c>
      <c r="L1668" s="1" t="s">
        <v>146</v>
      </c>
      <c r="M1668" s="2" t="str">
        <f t="shared" si="629"/>
        <v>UK9012031</v>
      </c>
      <c r="N1668" s="2" t="str">
        <f t="shared" si="630"/>
        <v>Medway Estuary and Marshes</v>
      </c>
      <c r="O1668" s="2" t="str">
        <f t="shared" si="631"/>
        <v>SPA</v>
      </c>
      <c r="P1668" s="2" t="str">
        <f t="shared" ref="P1668:P1731" si="632">IF(I1668="",D1668,I1668)</f>
        <v>H1320</v>
      </c>
      <c r="Q1668"/>
      <c r="R1668"/>
      <c r="S1668"/>
      <c r="T1668"/>
      <c r="U1668" s="9">
        <f t="shared" ref="U1668:U1731" si="633">IFERROR(VLOOKUP($T1668,$AD$4:$AM$65,3,FALSE),0)</f>
        <v>0</v>
      </c>
      <c r="V1668" s="9">
        <f t="shared" ref="V1668:V1731" si="634">IFERROR(VLOOKUP($T1668,$AD$4:$AM$65,4,FALSE),0)</f>
        <v>0</v>
      </c>
      <c r="W1668" s="9">
        <f t="shared" ref="W1668:W1731" si="635">IFERROR(VLOOKUP($T1668,$AD$4:$AM$65,5,FALSE),0)</f>
        <v>0</v>
      </c>
      <c r="X1668" s="9">
        <f t="shared" ref="X1668:X1731" si="636">IFERROR(VLOOKUP($T1668,$AD$4:$AM$65,6,FALSE),0)</f>
        <v>0</v>
      </c>
      <c r="Y1668" s="9">
        <f t="shared" ref="Y1668:Y1731" si="637">IFERROR(VLOOKUP($T1668,$AD$4:$AM$65,7,FALSE),0)</f>
        <v>0</v>
      </c>
      <c r="Z1668" s="9">
        <f t="shared" ref="Z1668:Z1731" si="638">IFERROR(VLOOKUP($T1668,$AD$4:$AM$65,8,FALSE),0)</f>
        <v>0</v>
      </c>
      <c r="AA1668" s="9">
        <f t="shared" ref="AA1668:AA1731" si="639">IFERROR(VLOOKUP($T1668,$AD$4:$AM$65,9,FALSE),0)</f>
        <v>0</v>
      </c>
      <c r="AB1668" s="9">
        <f t="shared" ref="AB1668:AB1731" si="640">IFERROR(VLOOKUP($T1668,$AD$4:$AM$65,10,FALSE),0)</f>
        <v>0</v>
      </c>
      <c r="AN1668" s="10" t="str">
        <f t="shared" si="625"/>
        <v/>
      </c>
      <c r="AO1668" s="10">
        <f t="shared" si="626"/>
        <v>0</v>
      </c>
      <c r="AP1668" s="9" t="str">
        <f>IFERROR(VLOOKUP($AN1668,'Introduction probability'!$A$1:$L$128,5,FALSE),"0")</f>
        <v>0</v>
      </c>
      <c r="AQ1668" s="9" t="str">
        <f>IFERROR(VLOOKUP($AN1668,'Introduction probability'!$A$1:$L$128,6,FALSE),"0")</f>
        <v>0</v>
      </c>
      <c r="AR1668" s="9" t="str">
        <f>IFERROR(VLOOKUP($AN1668,'Introduction probability'!$A$1:$L$128,7,FALSE),"0")</f>
        <v>0</v>
      </c>
      <c r="AS1668" s="9" t="str">
        <f>IFERROR(VLOOKUP($AN1668,'Introduction probability'!$A$1:$L$128,8,FALSE),"0")</f>
        <v>0</v>
      </c>
      <c r="AT1668" s="9" t="str">
        <f>IFERROR(VLOOKUP($AN1668,'Introduction probability'!$A$1:$L$128,9,FALSE),"0")</f>
        <v>0</v>
      </c>
      <c r="AU1668" s="9" t="str">
        <f>IFERROR(VLOOKUP($AN1668,'Introduction probability'!$A$1:$L$128,10,FALSE),"0")</f>
        <v>0</v>
      </c>
      <c r="AV1668" s="9" t="str">
        <f>IFERROR(VLOOKUP($AN1668,'Introduction probability'!$A$1:$L$128,11,FALSE),"0")</f>
        <v>0</v>
      </c>
      <c r="AW1668" s="9" t="str">
        <f>IFERROR(VLOOKUP($AN1668,'Introduction probability'!$A$1:$L$128,12,FALSE),"0")</f>
        <v>0</v>
      </c>
      <c r="AY1668" s="2">
        <f t="shared" si="627"/>
        <v>0</v>
      </c>
      <c r="AZ1668" s="2">
        <f t="shared" si="628"/>
        <v>0</v>
      </c>
      <c r="BA1668" s="2">
        <f t="shared" ref="BA1668:BA1731" si="641">AP1668*U1668</f>
        <v>0</v>
      </c>
      <c r="BB1668" s="2">
        <f t="shared" ref="BB1668:BB1731" si="642">AQ1668*V1668</f>
        <v>0</v>
      </c>
      <c r="BC1668" s="2">
        <f t="shared" ref="BC1668:BC1731" si="643">AR1668*W1668</f>
        <v>0</v>
      </c>
      <c r="BD1668" s="2">
        <f t="shared" ref="BD1668:BD1731" si="644">AS1668*X1668</f>
        <v>0</v>
      </c>
      <c r="BE1668" s="2">
        <f t="shared" ref="BE1668:BE1731" si="645">AT1668*Y1668</f>
        <v>0</v>
      </c>
      <c r="BF1668" s="2">
        <f t="shared" ref="BF1668:BF1731" si="646">AU1668*Z1668</f>
        <v>0</v>
      </c>
      <c r="BG1668" s="2">
        <f t="shared" ref="BG1668:BG1731" si="647">AV1668*AA1668</f>
        <v>0</v>
      </c>
      <c r="BH1668" s="2">
        <f t="shared" ref="BH1668:BH1731" si="648">AW1668*AB1668</f>
        <v>0</v>
      </c>
    </row>
    <row r="1669" spans="1:60" x14ac:dyDescent="0.25">
      <c r="A1669" s="1" t="s">
        <v>399</v>
      </c>
      <c r="B1669" s="1" t="s">
        <v>400</v>
      </c>
      <c r="C1669" s="1" t="s">
        <v>341</v>
      </c>
      <c r="D1669" s="1" t="s">
        <v>496</v>
      </c>
      <c r="E1669" s="1" t="s">
        <v>152</v>
      </c>
      <c r="F1669" s="1" t="s">
        <v>153</v>
      </c>
      <c r="G1669" s="1" t="s">
        <v>144</v>
      </c>
      <c r="H1669" s="1" t="s">
        <v>17</v>
      </c>
      <c r="I1669" s="1" t="s">
        <v>536</v>
      </c>
      <c r="J1669" s="1" t="s">
        <v>147</v>
      </c>
      <c r="K1669" s="1" t="s">
        <v>16</v>
      </c>
      <c r="L1669" s="1" t="s">
        <v>146</v>
      </c>
      <c r="M1669" s="2" t="str">
        <f t="shared" si="629"/>
        <v>UK9012031</v>
      </c>
      <c r="N1669" s="2" t="str">
        <f t="shared" si="630"/>
        <v>Medway Estuary and Marshes</v>
      </c>
      <c r="O1669" s="2" t="str">
        <f t="shared" si="631"/>
        <v>SPA</v>
      </c>
      <c r="P1669" s="2" t="str">
        <f t="shared" si="632"/>
        <v>H1150</v>
      </c>
      <c r="Q1669"/>
      <c r="R1669"/>
      <c r="S1669"/>
      <c r="T1669"/>
      <c r="U1669" s="9">
        <f t="shared" si="633"/>
        <v>0</v>
      </c>
      <c r="V1669" s="9">
        <f t="shared" si="634"/>
        <v>0</v>
      </c>
      <c r="W1669" s="9">
        <f t="shared" si="635"/>
        <v>0</v>
      </c>
      <c r="X1669" s="9">
        <f t="shared" si="636"/>
        <v>0</v>
      </c>
      <c r="Y1669" s="9">
        <f t="shared" si="637"/>
        <v>0</v>
      </c>
      <c r="Z1669" s="9">
        <f t="shared" si="638"/>
        <v>0</v>
      </c>
      <c r="AA1669" s="9">
        <f t="shared" si="639"/>
        <v>0</v>
      </c>
      <c r="AB1669" s="9">
        <f t="shared" si="640"/>
        <v>0</v>
      </c>
      <c r="AN1669" s="10" t="str">
        <f t="shared" si="625"/>
        <v/>
      </c>
      <c r="AO1669" s="10">
        <f t="shared" si="626"/>
        <v>0</v>
      </c>
      <c r="AP1669" s="9" t="str">
        <f>IFERROR(VLOOKUP($AN1669,'Introduction probability'!$A$1:$L$128,5,FALSE),"0")</f>
        <v>0</v>
      </c>
      <c r="AQ1669" s="9" t="str">
        <f>IFERROR(VLOOKUP($AN1669,'Introduction probability'!$A$1:$L$128,6,FALSE),"0")</f>
        <v>0</v>
      </c>
      <c r="AR1669" s="9" t="str">
        <f>IFERROR(VLOOKUP($AN1669,'Introduction probability'!$A$1:$L$128,7,FALSE),"0")</f>
        <v>0</v>
      </c>
      <c r="AS1669" s="9" t="str">
        <f>IFERROR(VLOOKUP($AN1669,'Introduction probability'!$A$1:$L$128,8,FALSE),"0")</f>
        <v>0</v>
      </c>
      <c r="AT1669" s="9" t="str">
        <f>IFERROR(VLOOKUP($AN1669,'Introduction probability'!$A$1:$L$128,9,FALSE),"0")</f>
        <v>0</v>
      </c>
      <c r="AU1669" s="9" t="str">
        <f>IFERROR(VLOOKUP($AN1669,'Introduction probability'!$A$1:$L$128,10,FALSE),"0")</f>
        <v>0</v>
      </c>
      <c r="AV1669" s="9" t="str">
        <f>IFERROR(VLOOKUP($AN1669,'Introduction probability'!$A$1:$L$128,11,FALSE),"0")</f>
        <v>0</v>
      </c>
      <c r="AW1669" s="9" t="str">
        <f>IFERROR(VLOOKUP($AN1669,'Introduction probability'!$A$1:$L$128,12,FALSE),"0")</f>
        <v>0</v>
      </c>
      <c r="AY1669" s="2">
        <f t="shared" si="627"/>
        <v>0</v>
      </c>
      <c r="AZ1669" s="2">
        <f t="shared" si="628"/>
        <v>0</v>
      </c>
      <c r="BA1669" s="2">
        <f t="shared" si="641"/>
        <v>0</v>
      </c>
      <c r="BB1669" s="2">
        <f t="shared" si="642"/>
        <v>0</v>
      </c>
      <c r="BC1669" s="2">
        <f t="shared" si="643"/>
        <v>0</v>
      </c>
      <c r="BD1669" s="2">
        <f t="shared" si="644"/>
        <v>0</v>
      </c>
      <c r="BE1669" s="2">
        <f t="shared" si="645"/>
        <v>0</v>
      </c>
      <c r="BF1669" s="2">
        <f t="shared" si="646"/>
        <v>0</v>
      </c>
      <c r="BG1669" s="2">
        <f t="shared" si="647"/>
        <v>0</v>
      </c>
      <c r="BH1669" s="2">
        <f t="shared" si="648"/>
        <v>0</v>
      </c>
    </row>
    <row r="1670" spans="1:60" x14ac:dyDescent="0.25">
      <c r="A1670" s="1" t="s">
        <v>399</v>
      </c>
      <c r="B1670" s="1" t="s">
        <v>400</v>
      </c>
      <c r="C1670" s="1" t="s">
        <v>341</v>
      </c>
      <c r="D1670" s="1" t="s">
        <v>496</v>
      </c>
      <c r="E1670" s="1" t="s">
        <v>152</v>
      </c>
      <c r="F1670" s="1" t="s">
        <v>153</v>
      </c>
      <c r="G1670" s="1" t="s">
        <v>144</v>
      </c>
      <c r="H1670" s="1" t="s">
        <v>17</v>
      </c>
      <c r="I1670" s="1" t="s">
        <v>596</v>
      </c>
      <c r="J1670" s="1" t="s">
        <v>187</v>
      </c>
      <c r="K1670" s="1" t="s">
        <v>16</v>
      </c>
      <c r="L1670" s="1" t="s">
        <v>146</v>
      </c>
      <c r="M1670" s="2" t="str">
        <f t="shared" si="629"/>
        <v>UK9012031</v>
      </c>
      <c r="N1670" s="2" t="str">
        <f t="shared" si="630"/>
        <v>Medway Estuary and Marshes</v>
      </c>
      <c r="O1670" s="2" t="str">
        <f t="shared" si="631"/>
        <v>SPA</v>
      </c>
      <c r="P1670" s="2" t="str">
        <f t="shared" si="632"/>
        <v>SH_2</v>
      </c>
      <c r="Q1670"/>
      <c r="R1670"/>
      <c r="S1670"/>
      <c r="T1670"/>
      <c r="U1670" s="9">
        <f t="shared" si="633"/>
        <v>0</v>
      </c>
      <c r="V1670" s="9">
        <f t="shared" si="634"/>
        <v>0</v>
      </c>
      <c r="W1670" s="9">
        <f t="shared" si="635"/>
        <v>0</v>
      </c>
      <c r="X1670" s="9">
        <f t="shared" si="636"/>
        <v>0</v>
      </c>
      <c r="Y1670" s="9">
        <f t="shared" si="637"/>
        <v>0</v>
      </c>
      <c r="Z1670" s="9">
        <f t="shared" si="638"/>
        <v>0</v>
      </c>
      <c r="AA1670" s="9">
        <f t="shared" si="639"/>
        <v>0</v>
      </c>
      <c r="AB1670" s="9">
        <f t="shared" si="640"/>
        <v>0</v>
      </c>
      <c r="AN1670" s="10" t="str">
        <f t="shared" si="625"/>
        <v/>
      </c>
      <c r="AO1670" s="10">
        <f t="shared" si="626"/>
        <v>0</v>
      </c>
      <c r="AP1670" s="9" t="str">
        <f>IFERROR(VLOOKUP($AN1670,'Introduction probability'!$A$1:$L$128,5,FALSE),"0")</f>
        <v>0</v>
      </c>
      <c r="AQ1670" s="9" t="str">
        <f>IFERROR(VLOOKUP($AN1670,'Introduction probability'!$A$1:$L$128,6,FALSE),"0")</f>
        <v>0</v>
      </c>
      <c r="AR1670" s="9" t="str">
        <f>IFERROR(VLOOKUP($AN1670,'Introduction probability'!$A$1:$L$128,7,FALSE),"0")</f>
        <v>0</v>
      </c>
      <c r="AS1670" s="9" t="str">
        <f>IFERROR(VLOOKUP($AN1670,'Introduction probability'!$A$1:$L$128,8,FALSE),"0")</f>
        <v>0</v>
      </c>
      <c r="AT1670" s="9" t="str">
        <f>IFERROR(VLOOKUP($AN1670,'Introduction probability'!$A$1:$L$128,9,FALSE),"0")</f>
        <v>0</v>
      </c>
      <c r="AU1670" s="9" t="str">
        <f>IFERROR(VLOOKUP($AN1670,'Introduction probability'!$A$1:$L$128,10,FALSE),"0")</f>
        <v>0</v>
      </c>
      <c r="AV1670" s="9" t="str">
        <f>IFERROR(VLOOKUP($AN1670,'Introduction probability'!$A$1:$L$128,11,FALSE),"0")</f>
        <v>0</v>
      </c>
      <c r="AW1670" s="9" t="str">
        <f>IFERROR(VLOOKUP($AN1670,'Introduction probability'!$A$1:$L$128,12,FALSE),"0")</f>
        <v>0</v>
      </c>
      <c r="AY1670" s="2">
        <f t="shared" si="627"/>
        <v>0</v>
      </c>
      <c r="AZ1670" s="2">
        <f t="shared" si="628"/>
        <v>0</v>
      </c>
      <c r="BA1670" s="2">
        <f t="shared" si="641"/>
        <v>0</v>
      </c>
      <c r="BB1670" s="2">
        <f t="shared" si="642"/>
        <v>0</v>
      </c>
      <c r="BC1670" s="2">
        <f t="shared" si="643"/>
        <v>0</v>
      </c>
      <c r="BD1670" s="2">
        <f t="shared" si="644"/>
        <v>0</v>
      </c>
      <c r="BE1670" s="2">
        <f t="shared" si="645"/>
        <v>0</v>
      </c>
      <c r="BF1670" s="2">
        <f t="shared" si="646"/>
        <v>0</v>
      </c>
      <c r="BG1670" s="2">
        <f t="shared" si="647"/>
        <v>0</v>
      </c>
      <c r="BH1670" s="2">
        <f t="shared" si="648"/>
        <v>0</v>
      </c>
    </row>
    <row r="1671" spans="1:60" x14ac:dyDescent="0.25">
      <c r="A1671" s="1" t="s">
        <v>399</v>
      </c>
      <c r="B1671" s="1" t="s">
        <v>400</v>
      </c>
      <c r="C1671" s="1" t="s">
        <v>341</v>
      </c>
      <c r="D1671" s="1" t="s">
        <v>496</v>
      </c>
      <c r="E1671" s="1" t="s">
        <v>152</v>
      </c>
      <c r="F1671" s="1" t="s">
        <v>153</v>
      </c>
      <c r="G1671" s="1" t="s">
        <v>144</v>
      </c>
      <c r="H1671" s="1" t="s">
        <v>17</v>
      </c>
      <c r="I1671" s="1" t="s">
        <v>444</v>
      </c>
      <c r="J1671" s="1" t="s">
        <v>27</v>
      </c>
      <c r="K1671" s="1" t="s">
        <v>16</v>
      </c>
      <c r="L1671" s="1" t="s">
        <v>19</v>
      </c>
      <c r="M1671" s="2" t="str">
        <f t="shared" si="629"/>
        <v>UK9012031</v>
      </c>
      <c r="N1671" s="2" t="str">
        <f t="shared" si="630"/>
        <v>Medway Estuary and Marshes</v>
      </c>
      <c r="O1671" s="2" t="str">
        <f t="shared" si="631"/>
        <v>SPA</v>
      </c>
      <c r="P1671" s="2" t="str">
        <f t="shared" si="632"/>
        <v>A2.3</v>
      </c>
      <c r="Q1671"/>
      <c r="R1671"/>
      <c r="S1671"/>
      <c r="T1671"/>
      <c r="U1671" s="9">
        <f t="shared" si="633"/>
        <v>0</v>
      </c>
      <c r="V1671" s="9">
        <f t="shared" si="634"/>
        <v>0</v>
      </c>
      <c r="W1671" s="9">
        <f t="shared" si="635"/>
        <v>0</v>
      </c>
      <c r="X1671" s="9">
        <f t="shared" si="636"/>
        <v>0</v>
      </c>
      <c r="Y1671" s="9">
        <f t="shared" si="637"/>
        <v>0</v>
      </c>
      <c r="Z1671" s="9">
        <f t="shared" si="638"/>
        <v>0</v>
      </c>
      <c r="AA1671" s="9">
        <f t="shared" si="639"/>
        <v>0</v>
      </c>
      <c r="AB1671" s="9">
        <f t="shared" si="640"/>
        <v>0</v>
      </c>
      <c r="AN1671" s="10" t="str">
        <f t="shared" si="625"/>
        <v/>
      </c>
      <c r="AO1671" s="10">
        <f t="shared" si="626"/>
        <v>0</v>
      </c>
      <c r="AP1671" s="9" t="str">
        <f>IFERROR(VLOOKUP($AN1671,'Introduction probability'!$A$1:$L$128,5,FALSE),"0")</f>
        <v>0</v>
      </c>
      <c r="AQ1671" s="9" t="str">
        <f>IFERROR(VLOOKUP($AN1671,'Introduction probability'!$A$1:$L$128,6,FALSE),"0")</f>
        <v>0</v>
      </c>
      <c r="AR1671" s="9" t="str">
        <f>IFERROR(VLOOKUP($AN1671,'Introduction probability'!$A$1:$L$128,7,FALSE),"0")</f>
        <v>0</v>
      </c>
      <c r="AS1671" s="9" t="str">
        <f>IFERROR(VLOOKUP($AN1671,'Introduction probability'!$A$1:$L$128,8,FALSE),"0")</f>
        <v>0</v>
      </c>
      <c r="AT1671" s="9" t="str">
        <f>IFERROR(VLOOKUP($AN1671,'Introduction probability'!$A$1:$L$128,9,FALSE),"0")</f>
        <v>0</v>
      </c>
      <c r="AU1671" s="9" t="str">
        <f>IFERROR(VLOOKUP($AN1671,'Introduction probability'!$A$1:$L$128,10,FALSE),"0")</f>
        <v>0</v>
      </c>
      <c r="AV1671" s="9" t="str">
        <f>IFERROR(VLOOKUP($AN1671,'Introduction probability'!$A$1:$L$128,11,FALSE),"0")</f>
        <v>0</v>
      </c>
      <c r="AW1671" s="9" t="str">
        <f>IFERROR(VLOOKUP($AN1671,'Introduction probability'!$A$1:$L$128,12,FALSE),"0")</f>
        <v>0</v>
      </c>
      <c r="AY1671" s="2">
        <f t="shared" si="627"/>
        <v>0</v>
      </c>
      <c r="AZ1671" s="2">
        <f t="shared" si="628"/>
        <v>0</v>
      </c>
      <c r="BA1671" s="2">
        <f t="shared" si="641"/>
        <v>0</v>
      </c>
      <c r="BB1671" s="2">
        <f t="shared" si="642"/>
        <v>0</v>
      </c>
      <c r="BC1671" s="2">
        <f t="shared" si="643"/>
        <v>0</v>
      </c>
      <c r="BD1671" s="2">
        <f t="shared" si="644"/>
        <v>0</v>
      </c>
      <c r="BE1671" s="2">
        <f t="shared" si="645"/>
        <v>0</v>
      </c>
      <c r="BF1671" s="2">
        <f t="shared" si="646"/>
        <v>0</v>
      </c>
      <c r="BG1671" s="2">
        <f t="shared" si="647"/>
        <v>0</v>
      </c>
      <c r="BH1671" s="2">
        <f t="shared" si="648"/>
        <v>0</v>
      </c>
    </row>
    <row r="1672" spans="1:60" x14ac:dyDescent="0.25">
      <c r="A1672" s="1" t="s">
        <v>399</v>
      </c>
      <c r="B1672" s="1" t="s">
        <v>400</v>
      </c>
      <c r="C1672" s="1" t="s">
        <v>341</v>
      </c>
      <c r="D1672" s="1" t="s">
        <v>496</v>
      </c>
      <c r="E1672" s="1" t="s">
        <v>152</v>
      </c>
      <c r="F1672" s="1" t="s">
        <v>153</v>
      </c>
      <c r="G1672" s="1" t="s">
        <v>144</v>
      </c>
      <c r="H1672" s="1" t="s">
        <v>17</v>
      </c>
      <c r="I1672" s="1" t="s">
        <v>465</v>
      </c>
      <c r="J1672" s="1" t="s">
        <v>56</v>
      </c>
      <c r="K1672" s="1" t="s">
        <v>16</v>
      </c>
      <c r="L1672" s="1" t="s">
        <v>19</v>
      </c>
      <c r="M1672" s="2" t="str">
        <f t="shared" si="629"/>
        <v>UK9012031</v>
      </c>
      <c r="N1672" s="2" t="str">
        <f t="shared" si="630"/>
        <v>Medway Estuary and Marshes</v>
      </c>
      <c r="O1672" s="2" t="str">
        <f t="shared" si="631"/>
        <v>SPA</v>
      </c>
      <c r="P1672" s="2" t="str">
        <f t="shared" si="632"/>
        <v>A2.2</v>
      </c>
      <c r="Q1672"/>
      <c r="R1672"/>
      <c r="S1672"/>
      <c r="T1672"/>
      <c r="U1672" s="9">
        <f t="shared" si="633"/>
        <v>0</v>
      </c>
      <c r="V1672" s="9">
        <f t="shared" si="634"/>
        <v>0</v>
      </c>
      <c r="W1672" s="9">
        <f t="shared" si="635"/>
        <v>0</v>
      </c>
      <c r="X1672" s="9">
        <f t="shared" si="636"/>
        <v>0</v>
      </c>
      <c r="Y1672" s="9">
        <f t="shared" si="637"/>
        <v>0</v>
      </c>
      <c r="Z1672" s="9">
        <f t="shared" si="638"/>
        <v>0</v>
      </c>
      <c r="AA1672" s="9">
        <f t="shared" si="639"/>
        <v>0</v>
      </c>
      <c r="AB1672" s="9">
        <f t="shared" si="640"/>
        <v>0</v>
      </c>
      <c r="AN1672" s="10" t="str">
        <f t="shared" si="625"/>
        <v/>
      </c>
      <c r="AO1672" s="10">
        <f t="shared" si="626"/>
        <v>0</v>
      </c>
      <c r="AP1672" s="9" t="str">
        <f>IFERROR(VLOOKUP($AN1672,'Introduction probability'!$A$1:$L$128,5,FALSE),"0")</f>
        <v>0</v>
      </c>
      <c r="AQ1672" s="9" t="str">
        <f>IFERROR(VLOOKUP($AN1672,'Introduction probability'!$A$1:$L$128,6,FALSE),"0")</f>
        <v>0</v>
      </c>
      <c r="AR1672" s="9" t="str">
        <f>IFERROR(VLOOKUP($AN1672,'Introduction probability'!$A$1:$L$128,7,FALSE),"0")</f>
        <v>0</v>
      </c>
      <c r="AS1672" s="9" t="str">
        <f>IFERROR(VLOOKUP($AN1672,'Introduction probability'!$A$1:$L$128,8,FALSE),"0")</f>
        <v>0</v>
      </c>
      <c r="AT1672" s="9" t="str">
        <f>IFERROR(VLOOKUP($AN1672,'Introduction probability'!$A$1:$L$128,9,FALSE),"0")</f>
        <v>0</v>
      </c>
      <c r="AU1672" s="9" t="str">
        <f>IFERROR(VLOOKUP($AN1672,'Introduction probability'!$A$1:$L$128,10,FALSE),"0")</f>
        <v>0</v>
      </c>
      <c r="AV1672" s="9" t="str">
        <f>IFERROR(VLOOKUP($AN1672,'Introduction probability'!$A$1:$L$128,11,FALSE),"0")</f>
        <v>0</v>
      </c>
      <c r="AW1672" s="9" t="str">
        <f>IFERROR(VLOOKUP($AN1672,'Introduction probability'!$A$1:$L$128,12,FALSE),"0")</f>
        <v>0</v>
      </c>
      <c r="AY1672" s="2">
        <f t="shared" si="627"/>
        <v>0</v>
      </c>
      <c r="AZ1672" s="2">
        <f t="shared" si="628"/>
        <v>0</v>
      </c>
      <c r="BA1672" s="2">
        <f t="shared" si="641"/>
        <v>0</v>
      </c>
      <c r="BB1672" s="2">
        <f t="shared" si="642"/>
        <v>0</v>
      </c>
      <c r="BC1672" s="2">
        <f t="shared" si="643"/>
        <v>0</v>
      </c>
      <c r="BD1672" s="2">
        <f t="shared" si="644"/>
        <v>0</v>
      </c>
      <c r="BE1672" s="2">
        <f t="shared" si="645"/>
        <v>0</v>
      </c>
      <c r="BF1672" s="2">
        <f t="shared" si="646"/>
        <v>0</v>
      </c>
      <c r="BG1672" s="2">
        <f t="shared" si="647"/>
        <v>0</v>
      </c>
      <c r="BH1672" s="2">
        <f t="shared" si="648"/>
        <v>0</v>
      </c>
    </row>
    <row r="1673" spans="1:60" x14ac:dyDescent="0.25">
      <c r="A1673" s="1" t="s">
        <v>399</v>
      </c>
      <c r="B1673" s="1" t="s">
        <v>400</v>
      </c>
      <c r="C1673" s="1" t="s">
        <v>341</v>
      </c>
      <c r="D1673" s="1" t="s">
        <v>496</v>
      </c>
      <c r="E1673" s="1" t="s">
        <v>152</v>
      </c>
      <c r="F1673" s="1" t="s">
        <v>153</v>
      </c>
      <c r="G1673" s="1" t="s">
        <v>144</v>
      </c>
      <c r="H1673" s="1" t="s">
        <v>17</v>
      </c>
      <c r="I1673" s="1" t="s">
        <v>543</v>
      </c>
      <c r="J1673" s="1" t="s">
        <v>148</v>
      </c>
      <c r="K1673" s="1" t="s">
        <v>16</v>
      </c>
      <c r="L1673" s="1" t="s">
        <v>146</v>
      </c>
      <c r="M1673" s="2" t="str">
        <f t="shared" si="629"/>
        <v>UK9012031</v>
      </c>
      <c r="N1673" s="2" t="str">
        <f t="shared" si="630"/>
        <v>Medway Estuary and Marshes</v>
      </c>
      <c r="O1673" s="2" t="str">
        <f t="shared" si="631"/>
        <v>SPA</v>
      </c>
      <c r="P1673" s="2" t="str">
        <f t="shared" si="632"/>
        <v>H1310</v>
      </c>
      <c r="Q1673"/>
      <c r="R1673"/>
      <c r="S1673"/>
      <c r="T1673"/>
      <c r="U1673" s="9">
        <f t="shared" si="633"/>
        <v>0</v>
      </c>
      <c r="V1673" s="9">
        <f t="shared" si="634"/>
        <v>0</v>
      </c>
      <c r="W1673" s="9">
        <f t="shared" si="635"/>
        <v>0</v>
      </c>
      <c r="X1673" s="9">
        <f t="shared" si="636"/>
        <v>0</v>
      </c>
      <c r="Y1673" s="9">
        <f t="shared" si="637"/>
        <v>0</v>
      </c>
      <c r="Z1673" s="9">
        <f t="shared" si="638"/>
        <v>0</v>
      </c>
      <c r="AA1673" s="9">
        <f t="shared" si="639"/>
        <v>0</v>
      </c>
      <c r="AB1673" s="9">
        <f t="shared" si="640"/>
        <v>0</v>
      </c>
      <c r="AN1673" s="10" t="str">
        <f t="shared" si="625"/>
        <v/>
      </c>
      <c r="AO1673" s="10">
        <f t="shared" si="626"/>
        <v>0</v>
      </c>
      <c r="AP1673" s="9" t="str">
        <f>IFERROR(VLOOKUP($AN1673,'Introduction probability'!$A$1:$L$128,5,FALSE),"0")</f>
        <v>0</v>
      </c>
      <c r="AQ1673" s="9" t="str">
        <f>IFERROR(VLOOKUP($AN1673,'Introduction probability'!$A$1:$L$128,6,FALSE),"0")</f>
        <v>0</v>
      </c>
      <c r="AR1673" s="9" t="str">
        <f>IFERROR(VLOOKUP($AN1673,'Introduction probability'!$A$1:$L$128,7,FALSE),"0")</f>
        <v>0</v>
      </c>
      <c r="AS1673" s="9" t="str">
        <f>IFERROR(VLOOKUP($AN1673,'Introduction probability'!$A$1:$L$128,8,FALSE),"0")</f>
        <v>0</v>
      </c>
      <c r="AT1673" s="9" t="str">
        <f>IFERROR(VLOOKUP($AN1673,'Introduction probability'!$A$1:$L$128,9,FALSE),"0")</f>
        <v>0</v>
      </c>
      <c r="AU1673" s="9" t="str">
        <f>IFERROR(VLOOKUP($AN1673,'Introduction probability'!$A$1:$L$128,10,FALSE),"0")</f>
        <v>0</v>
      </c>
      <c r="AV1673" s="9" t="str">
        <f>IFERROR(VLOOKUP($AN1673,'Introduction probability'!$A$1:$L$128,11,FALSE),"0")</f>
        <v>0</v>
      </c>
      <c r="AW1673" s="9" t="str">
        <f>IFERROR(VLOOKUP($AN1673,'Introduction probability'!$A$1:$L$128,12,FALSE),"0")</f>
        <v>0</v>
      </c>
      <c r="AY1673" s="2">
        <f t="shared" si="627"/>
        <v>0</v>
      </c>
      <c r="AZ1673" s="2">
        <f t="shared" si="628"/>
        <v>0</v>
      </c>
      <c r="BA1673" s="2">
        <f t="shared" si="641"/>
        <v>0</v>
      </c>
      <c r="BB1673" s="2">
        <f t="shared" si="642"/>
        <v>0</v>
      </c>
      <c r="BC1673" s="2">
        <f t="shared" si="643"/>
        <v>0</v>
      </c>
      <c r="BD1673" s="2">
        <f t="shared" si="644"/>
        <v>0</v>
      </c>
      <c r="BE1673" s="2">
        <f t="shared" si="645"/>
        <v>0</v>
      </c>
      <c r="BF1673" s="2">
        <f t="shared" si="646"/>
        <v>0</v>
      </c>
      <c r="BG1673" s="2">
        <f t="shared" si="647"/>
        <v>0</v>
      </c>
      <c r="BH1673" s="2">
        <f t="shared" si="648"/>
        <v>0</v>
      </c>
    </row>
    <row r="1674" spans="1:60" x14ac:dyDescent="0.25">
      <c r="A1674" s="1" t="s">
        <v>399</v>
      </c>
      <c r="B1674" s="1" t="s">
        <v>400</v>
      </c>
      <c r="C1674" s="1" t="s">
        <v>341</v>
      </c>
      <c r="D1674" s="1" t="s">
        <v>496</v>
      </c>
      <c r="E1674" s="1" t="s">
        <v>152</v>
      </c>
      <c r="F1674" s="1" t="s">
        <v>153</v>
      </c>
      <c r="G1674" s="1" t="s">
        <v>144</v>
      </c>
      <c r="H1674" s="1" t="s">
        <v>17</v>
      </c>
      <c r="I1674" s="1" t="s">
        <v>549</v>
      </c>
      <c r="J1674" s="1" t="s">
        <v>189</v>
      </c>
      <c r="K1674" s="1" t="s">
        <v>16</v>
      </c>
      <c r="L1674" s="1" t="s">
        <v>146</v>
      </c>
      <c r="M1674" s="2" t="str">
        <f t="shared" si="629"/>
        <v>UK9012031</v>
      </c>
      <c r="N1674" s="2" t="str">
        <f t="shared" si="630"/>
        <v>Medway Estuary and Marshes</v>
      </c>
      <c r="O1674" s="2" t="str">
        <f t="shared" si="631"/>
        <v>SPA</v>
      </c>
      <c r="P1674" s="2" t="str">
        <f t="shared" si="632"/>
        <v>H1320</v>
      </c>
      <c r="Q1674"/>
      <c r="R1674"/>
      <c r="S1674"/>
      <c r="T1674"/>
      <c r="U1674" s="9">
        <f t="shared" si="633"/>
        <v>0</v>
      </c>
      <c r="V1674" s="9">
        <f t="shared" si="634"/>
        <v>0</v>
      </c>
      <c r="W1674" s="9">
        <f t="shared" si="635"/>
        <v>0</v>
      </c>
      <c r="X1674" s="9">
        <f t="shared" si="636"/>
        <v>0</v>
      </c>
      <c r="Y1674" s="9">
        <f t="shared" si="637"/>
        <v>0</v>
      </c>
      <c r="Z1674" s="9">
        <f t="shared" si="638"/>
        <v>0</v>
      </c>
      <c r="AA1674" s="9">
        <f t="shared" si="639"/>
        <v>0</v>
      </c>
      <c r="AB1674" s="9">
        <f t="shared" si="640"/>
        <v>0</v>
      </c>
      <c r="AN1674" s="10" t="str">
        <f t="shared" si="625"/>
        <v/>
      </c>
      <c r="AO1674" s="10">
        <f t="shared" si="626"/>
        <v>0</v>
      </c>
      <c r="AP1674" s="9" t="str">
        <f>IFERROR(VLOOKUP($AN1674,'Introduction probability'!$A$1:$L$128,5,FALSE),"0")</f>
        <v>0</v>
      </c>
      <c r="AQ1674" s="9" t="str">
        <f>IFERROR(VLOOKUP($AN1674,'Introduction probability'!$A$1:$L$128,6,FALSE),"0")</f>
        <v>0</v>
      </c>
      <c r="AR1674" s="9" t="str">
        <f>IFERROR(VLOOKUP($AN1674,'Introduction probability'!$A$1:$L$128,7,FALSE),"0")</f>
        <v>0</v>
      </c>
      <c r="AS1674" s="9" t="str">
        <f>IFERROR(VLOOKUP($AN1674,'Introduction probability'!$A$1:$L$128,8,FALSE),"0")</f>
        <v>0</v>
      </c>
      <c r="AT1674" s="9" t="str">
        <f>IFERROR(VLOOKUP($AN1674,'Introduction probability'!$A$1:$L$128,9,FALSE),"0")</f>
        <v>0</v>
      </c>
      <c r="AU1674" s="9" t="str">
        <f>IFERROR(VLOOKUP($AN1674,'Introduction probability'!$A$1:$L$128,10,FALSE),"0")</f>
        <v>0</v>
      </c>
      <c r="AV1674" s="9" t="str">
        <f>IFERROR(VLOOKUP($AN1674,'Introduction probability'!$A$1:$L$128,11,FALSE),"0")</f>
        <v>0</v>
      </c>
      <c r="AW1674" s="9" t="str">
        <f>IFERROR(VLOOKUP($AN1674,'Introduction probability'!$A$1:$L$128,12,FALSE),"0")</f>
        <v>0</v>
      </c>
      <c r="AY1674" s="2">
        <f t="shared" si="627"/>
        <v>0</v>
      </c>
      <c r="AZ1674" s="2">
        <f t="shared" si="628"/>
        <v>0</v>
      </c>
      <c r="BA1674" s="2">
        <f t="shared" si="641"/>
        <v>0</v>
      </c>
      <c r="BB1674" s="2">
        <f t="shared" si="642"/>
        <v>0</v>
      </c>
      <c r="BC1674" s="2">
        <f t="shared" si="643"/>
        <v>0</v>
      </c>
      <c r="BD1674" s="2">
        <f t="shared" si="644"/>
        <v>0</v>
      </c>
      <c r="BE1674" s="2">
        <f t="shared" si="645"/>
        <v>0</v>
      </c>
      <c r="BF1674" s="2">
        <f t="shared" si="646"/>
        <v>0</v>
      </c>
      <c r="BG1674" s="2">
        <f t="shared" si="647"/>
        <v>0</v>
      </c>
      <c r="BH1674" s="2">
        <f t="shared" si="648"/>
        <v>0</v>
      </c>
    </row>
    <row r="1675" spans="1:60" x14ac:dyDescent="0.25">
      <c r="A1675" s="1" t="s">
        <v>399</v>
      </c>
      <c r="B1675" s="1" t="s">
        <v>400</v>
      </c>
      <c r="C1675" s="1" t="s">
        <v>341</v>
      </c>
      <c r="D1675" s="1" t="s">
        <v>560</v>
      </c>
      <c r="E1675" s="1" t="s">
        <v>344</v>
      </c>
      <c r="F1675" s="1" t="s">
        <v>345</v>
      </c>
      <c r="G1675" s="1" t="s">
        <v>164</v>
      </c>
      <c r="H1675" s="1" t="s">
        <v>17</v>
      </c>
      <c r="I1675" s="1" t="s">
        <v>536</v>
      </c>
      <c r="J1675" s="1" t="s">
        <v>147</v>
      </c>
      <c r="K1675" s="1" t="s">
        <v>16</v>
      </c>
      <c r="L1675" s="1" t="s">
        <v>146</v>
      </c>
      <c r="M1675" s="2" t="str">
        <f t="shared" si="629"/>
        <v>UK9012031</v>
      </c>
      <c r="N1675" s="2" t="str">
        <f t="shared" si="630"/>
        <v>Medway Estuary and Marshes</v>
      </c>
      <c r="O1675" s="2" t="str">
        <f t="shared" si="631"/>
        <v>SPA</v>
      </c>
      <c r="P1675" s="2" t="str">
        <f t="shared" si="632"/>
        <v>H1150</v>
      </c>
      <c r="Q1675"/>
      <c r="R1675"/>
      <c r="S1675"/>
      <c r="T1675"/>
      <c r="U1675" s="9">
        <f t="shared" si="633"/>
        <v>0</v>
      </c>
      <c r="V1675" s="9">
        <f t="shared" si="634"/>
        <v>0</v>
      </c>
      <c r="W1675" s="9">
        <f t="shared" si="635"/>
        <v>0</v>
      </c>
      <c r="X1675" s="9">
        <f t="shared" si="636"/>
        <v>0</v>
      </c>
      <c r="Y1675" s="9">
        <f t="shared" si="637"/>
        <v>0</v>
      </c>
      <c r="Z1675" s="9">
        <f t="shared" si="638"/>
        <v>0</v>
      </c>
      <c r="AA1675" s="9">
        <f t="shared" si="639"/>
        <v>0</v>
      </c>
      <c r="AB1675" s="9">
        <f t="shared" si="640"/>
        <v>0</v>
      </c>
      <c r="AN1675" s="10" t="str">
        <f t="shared" si="625"/>
        <v/>
      </c>
      <c r="AO1675" s="10">
        <f t="shared" si="626"/>
        <v>0</v>
      </c>
      <c r="AP1675" s="9" t="str">
        <f>IFERROR(VLOOKUP($AN1675,'Introduction probability'!$A$1:$L$128,5,FALSE),"0")</f>
        <v>0</v>
      </c>
      <c r="AQ1675" s="9" t="str">
        <f>IFERROR(VLOOKUP($AN1675,'Introduction probability'!$A$1:$L$128,6,FALSE),"0")</f>
        <v>0</v>
      </c>
      <c r="AR1675" s="9" t="str">
        <f>IFERROR(VLOOKUP($AN1675,'Introduction probability'!$A$1:$L$128,7,FALSE),"0")</f>
        <v>0</v>
      </c>
      <c r="AS1675" s="9" t="str">
        <f>IFERROR(VLOOKUP($AN1675,'Introduction probability'!$A$1:$L$128,8,FALSE),"0")</f>
        <v>0</v>
      </c>
      <c r="AT1675" s="9" t="str">
        <f>IFERROR(VLOOKUP($AN1675,'Introduction probability'!$A$1:$L$128,9,FALSE),"0")</f>
        <v>0</v>
      </c>
      <c r="AU1675" s="9" t="str">
        <f>IFERROR(VLOOKUP($AN1675,'Introduction probability'!$A$1:$L$128,10,FALSE),"0")</f>
        <v>0</v>
      </c>
      <c r="AV1675" s="9" t="str">
        <f>IFERROR(VLOOKUP($AN1675,'Introduction probability'!$A$1:$L$128,11,FALSE),"0")</f>
        <v>0</v>
      </c>
      <c r="AW1675" s="9" t="str">
        <f>IFERROR(VLOOKUP($AN1675,'Introduction probability'!$A$1:$L$128,12,FALSE),"0")</f>
        <v>0</v>
      </c>
      <c r="AY1675" s="2">
        <f t="shared" si="627"/>
        <v>0</v>
      </c>
      <c r="AZ1675" s="2">
        <f t="shared" si="628"/>
        <v>0</v>
      </c>
      <c r="BA1675" s="2">
        <f t="shared" si="641"/>
        <v>0</v>
      </c>
      <c r="BB1675" s="2">
        <f t="shared" si="642"/>
        <v>0</v>
      </c>
      <c r="BC1675" s="2">
        <f t="shared" si="643"/>
        <v>0</v>
      </c>
      <c r="BD1675" s="2">
        <f t="shared" si="644"/>
        <v>0</v>
      </c>
      <c r="BE1675" s="2">
        <f t="shared" si="645"/>
        <v>0</v>
      </c>
      <c r="BF1675" s="2">
        <f t="shared" si="646"/>
        <v>0</v>
      </c>
      <c r="BG1675" s="2">
        <f t="shared" si="647"/>
        <v>0</v>
      </c>
      <c r="BH1675" s="2">
        <f t="shared" si="648"/>
        <v>0</v>
      </c>
    </row>
    <row r="1676" spans="1:60" x14ac:dyDescent="0.25">
      <c r="A1676" s="1" t="s">
        <v>399</v>
      </c>
      <c r="B1676" s="1" t="s">
        <v>400</v>
      </c>
      <c r="C1676" s="1" t="s">
        <v>341</v>
      </c>
      <c r="D1676" s="1" t="s">
        <v>560</v>
      </c>
      <c r="E1676" s="1" t="s">
        <v>344</v>
      </c>
      <c r="F1676" s="1" t="s">
        <v>345</v>
      </c>
      <c r="G1676" s="1" t="s">
        <v>164</v>
      </c>
      <c r="H1676" s="1" t="s">
        <v>17</v>
      </c>
      <c r="I1676" s="1" t="s">
        <v>593</v>
      </c>
      <c r="J1676" s="1" t="s">
        <v>151</v>
      </c>
      <c r="K1676" s="1" t="s">
        <v>16</v>
      </c>
      <c r="L1676" s="1" t="s">
        <v>146</v>
      </c>
      <c r="M1676" s="2" t="str">
        <f t="shared" si="629"/>
        <v>UK9012031</v>
      </c>
      <c r="N1676" s="2" t="str">
        <f t="shared" si="630"/>
        <v>Medway Estuary and Marshes</v>
      </c>
      <c r="O1676" s="2" t="str">
        <f t="shared" si="631"/>
        <v>SPA</v>
      </c>
      <c r="P1676" s="2" t="str">
        <f t="shared" si="632"/>
        <v>SH_3</v>
      </c>
      <c r="Q1676"/>
      <c r="R1676"/>
      <c r="S1676"/>
      <c r="T1676"/>
      <c r="U1676" s="9">
        <f t="shared" si="633"/>
        <v>0</v>
      </c>
      <c r="V1676" s="9">
        <f t="shared" si="634"/>
        <v>0</v>
      </c>
      <c r="W1676" s="9">
        <f t="shared" si="635"/>
        <v>0</v>
      </c>
      <c r="X1676" s="9">
        <f t="shared" si="636"/>
        <v>0</v>
      </c>
      <c r="Y1676" s="9">
        <f t="shared" si="637"/>
        <v>0</v>
      </c>
      <c r="Z1676" s="9">
        <f t="shared" si="638"/>
        <v>0</v>
      </c>
      <c r="AA1676" s="9">
        <f t="shared" si="639"/>
        <v>0</v>
      </c>
      <c r="AB1676" s="9">
        <f t="shared" si="640"/>
        <v>0</v>
      </c>
      <c r="AN1676" s="10" t="str">
        <f t="shared" si="625"/>
        <v/>
      </c>
      <c r="AO1676" s="10">
        <f t="shared" si="626"/>
        <v>0</v>
      </c>
      <c r="AP1676" s="9" t="str">
        <f>IFERROR(VLOOKUP($AN1676,'Introduction probability'!$A$1:$L$128,5,FALSE),"0")</f>
        <v>0</v>
      </c>
      <c r="AQ1676" s="9" t="str">
        <f>IFERROR(VLOOKUP($AN1676,'Introduction probability'!$A$1:$L$128,6,FALSE),"0")</f>
        <v>0</v>
      </c>
      <c r="AR1676" s="9" t="str">
        <f>IFERROR(VLOOKUP($AN1676,'Introduction probability'!$A$1:$L$128,7,FALSE),"0")</f>
        <v>0</v>
      </c>
      <c r="AS1676" s="9" t="str">
        <f>IFERROR(VLOOKUP($AN1676,'Introduction probability'!$A$1:$L$128,8,FALSE),"0")</f>
        <v>0</v>
      </c>
      <c r="AT1676" s="9" t="str">
        <f>IFERROR(VLOOKUP($AN1676,'Introduction probability'!$A$1:$L$128,9,FALSE),"0")</f>
        <v>0</v>
      </c>
      <c r="AU1676" s="9" t="str">
        <f>IFERROR(VLOOKUP($AN1676,'Introduction probability'!$A$1:$L$128,10,FALSE),"0")</f>
        <v>0</v>
      </c>
      <c r="AV1676" s="9" t="str">
        <f>IFERROR(VLOOKUP($AN1676,'Introduction probability'!$A$1:$L$128,11,FALSE),"0")</f>
        <v>0</v>
      </c>
      <c r="AW1676" s="9" t="str">
        <f>IFERROR(VLOOKUP($AN1676,'Introduction probability'!$A$1:$L$128,12,FALSE),"0")</f>
        <v>0</v>
      </c>
      <c r="AY1676" s="2">
        <f t="shared" si="627"/>
        <v>0</v>
      </c>
      <c r="AZ1676" s="2">
        <f t="shared" si="628"/>
        <v>0</v>
      </c>
      <c r="BA1676" s="2">
        <f t="shared" si="641"/>
        <v>0</v>
      </c>
      <c r="BB1676" s="2">
        <f t="shared" si="642"/>
        <v>0</v>
      </c>
      <c r="BC1676" s="2">
        <f t="shared" si="643"/>
        <v>0</v>
      </c>
      <c r="BD1676" s="2">
        <f t="shared" si="644"/>
        <v>0</v>
      </c>
      <c r="BE1676" s="2">
        <f t="shared" si="645"/>
        <v>0</v>
      </c>
      <c r="BF1676" s="2">
        <f t="shared" si="646"/>
        <v>0</v>
      </c>
      <c r="BG1676" s="2">
        <f t="shared" si="647"/>
        <v>0</v>
      </c>
      <c r="BH1676" s="2">
        <f t="shared" si="648"/>
        <v>0</v>
      </c>
    </row>
    <row r="1677" spans="1:60" x14ac:dyDescent="0.25">
      <c r="A1677" s="1" t="s">
        <v>399</v>
      </c>
      <c r="B1677" s="1" t="s">
        <v>400</v>
      </c>
      <c r="C1677" s="1" t="s">
        <v>341</v>
      </c>
      <c r="D1677" s="1" t="s">
        <v>518</v>
      </c>
      <c r="E1677" s="1" t="s">
        <v>215</v>
      </c>
      <c r="F1677" s="1" t="s">
        <v>216</v>
      </c>
      <c r="G1677" s="1" t="s">
        <v>144</v>
      </c>
      <c r="H1677" s="1" t="s">
        <v>17</v>
      </c>
      <c r="I1677" s="1" t="s">
        <v>536</v>
      </c>
      <c r="J1677" s="1" t="s">
        <v>147</v>
      </c>
      <c r="K1677" s="1" t="s">
        <v>16</v>
      </c>
      <c r="L1677" s="1" t="s">
        <v>146</v>
      </c>
      <c r="M1677" s="2" t="str">
        <f t="shared" si="629"/>
        <v>UK9012031</v>
      </c>
      <c r="N1677" s="2" t="str">
        <f t="shared" si="630"/>
        <v>Medway Estuary and Marshes</v>
      </c>
      <c r="O1677" s="2" t="str">
        <f t="shared" si="631"/>
        <v>SPA</v>
      </c>
      <c r="P1677" s="2" t="str">
        <f t="shared" si="632"/>
        <v>H1150</v>
      </c>
      <c r="Q1677"/>
      <c r="R1677"/>
      <c r="S1677"/>
      <c r="T1677"/>
      <c r="U1677" s="9">
        <f t="shared" si="633"/>
        <v>0</v>
      </c>
      <c r="V1677" s="9">
        <f t="shared" si="634"/>
        <v>0</v>
      </c>
      <c r="W1677" s="9">
        <f t="shared" si="635"/>
        <v>0</v>
      </c>
      <c r="X1677" s="9">
        <f t="shared" si="636"/>
        <v>0</v>
      </c>
      <c r="Y1677" s="9">
        <f t="shared" si="637"/>
        <v>0</v>
      </c>
      <c r="Z1677" s="9">
        <f t="shared" si="638"/>
        <v>0</v>
      </c>
      <c r="AA1677" s="9">
        <f t="shared" si="639"/>
        <v>0</v>
      </c>
      <c r="AB1677" s="9">
        <f t="shared" si="640"/>
        <v>0</v>
      </c>
      <c r="AN1677" s="10" t="str">
        <f t="shared" si="625"/>
        <v/>
      </c>
      <c r="AO1677" s="10">
        <f t="shared" si="626"/>
        <v>0</v>
      </c>
      <c r="AP1677" s="9" t="str">
        <f>IFERROR(VLOOKUP($AN1677,'Introduction probability'!$A$1:$L$128,5,FALSE),"0")</f>
        <v>0</v>
      </c>
      <c r="AQ1677" s="9" t="str">
        <f>IFERROR(VLOOKUP($AN1677,'Introduction probability'!$A$1:$L$128,6,FALSE),"0")</f>
        <v>0</v>
      </c>
      <c r="AR1677" s="9" t="str">
        <f>IFERROR(VLOOKUP($AN1677,'Introduction probability'!$A$1:$L$128,7,FALSE),"0")</f>
        <v>0</v>
      </c>
      <c r="AS1677" s="9" t="str">
        <f>IFERROR(VLOOKUP($AN1677,'Introduction probability'!$A$1:$L$128,8,FALSE),"0")</f>
        <v>0</v>
      </c>
      <c r="AT1677" s="9" t="str">
        <f>IFERROR(VLOOKUP($AN1677,'Introduction probability'!$A$1:$L$128,9,FALSE),"0")</f>
        <v>0</v>
      </c>
      <c r="AU1677" s="9" t="str">
        <f>IFERROR(VLOOKUP($AN1677,'Introduction probability'!$A$1:$L$128,10,FALSE),"0")</f>
        <v>0</v>
      </c>
      <c r="AV1677" s="9" t="str">
        <f>IFERROR(VLOOKUP($AN1677,'Introduction probability'!$A$1:$L$128,11,FALSE),"0")</f>
        <v>0</v>
      </c>
      <c r="AW1677" s="9" t="str">
        <f>IFERROR(VLOOKUP($AN1677,'Introduction probability'!$A$1:$L$128,12,FALSE),"0")</f>
        <v>0</v>
      </c>
      <c r="AY1677" s="2">
        <f t="shared" si="627"/>
        <v>0</v>
      </c>
      <c r="AZ1677" s="2">
        <f t="shared" si="628"/>
        <v>0</v>
      </c>
      <c r="BA1677" s="2">
        <f t="shared" si="641"/>
        <v>0</v>
      </c>
      <c r="BB1677" s="2">
        <f t="shared" si="642"/>
        <v>0</v>
      </c>
      <c r="BC1677" s="2">
        <f t="shared" si="643"/>
        <v>0</v>
      </c>
      <c r="BD1677" s="2">
        <f t="shared" si="644"/>
        <v>0</v>
      </c>
      <c r="BE1677" s="2">
        <f t="shared" si="645"/>
        <v>0</v>
      </c>
      <c r="BF1677" s="2">
        <f t="shared" si="646"/>
        <v>0</v>
      </c>
      <c r="BG1677" s="2">
        <f t="shared" si="647"/>
        <v>0</v>
      </c>
      <c r="BH1677" s="2">
        <f t="shared" si="648"/>
        <v>0</v>
      </c>
    </row>
    <row r="1678" spans="1:60" x14ac:dyDescent="0.25">
      <c r="A1678" s="1" t="s">
        <v>399</v>
      </c>
      <c r="B1678" s="1" t="s">
        <v>400</v>
      </c>
      <c r="C1678" s="1" t="s">
        <v>341</v>
      </c>
      <c r="D1678" s="1" t="s">
        <v>518</v>
      </c>
      <c r="E1678" s="1" t="s">
        <v>215</v>
      </c>
      <c r="F1678" s="1" t="s">
        <v>216</v>
      </c>
      <c r="G1678" s="1" t="s">
        <v>144</v>
      </c>
      <c r="H1678" s="1" t="s">
        <v>17</v>
      </c>
      <c r="I1678" s="1" t="s">
        <v>596</v>
      </c>
      <c r="J1678" s="1" t="s">
        <v>187</v>
      </c>
      <c r="K1678" s="1" t="s">
        <v>16</v>
      </c>
      <c r="L1678" s="1" t="s">
        <v>146</v>
      </c>
      <c r="M1678" s="2" t="str">
        <f t="shared" si="629"/>
        <v>UK9012031</v>
      </c>
      <c r="N1678" s="2" t="str">
        <f t="shared" si="630"/>
        <v>Medway Estuary and Marshes</v>
      </c>
      <c r="O1678" s="2" t="str">
        <f t="shared" si="631"/>
        <v>SPA</v>
      </c>
      <c r="P1678" s="2" t="str">
        <f t="shared" si="632"/>
        <v>SH_2</v>
      </c>
      <c r="Q1678"/>
      <c r="R1678"/>
      <c r="S1678"/>
      <c r="T1678"/>
      <c r="U1678" s="9">
        <f t="shared" si="633"/>
        <v>0</v>
      </c>
      <c r="V1678" s="9">
        <f t="shared" si="634"/>
        <v>0</v>
      </c>
      <c r="W1678" s="9">
        <f t="shared" si="635"/>
        <v>0</v>
      </c>
      <c r="X1678" s="9">
        <f t="shared" si="636"/>
        <v>0</v>
      </c>
      <c r="Y1678" s="9">
        <f t="shared" si="637"/>
        <v>0</v>
      </c>
      <c r="Z1678" s="9">
        <f t="shared" si="638"/>
        <v>0</v>
      </c>
      <c r="AA1678" s="9">
        <f t="shared" si="639"/>
        <v>0</v>
      </c>
      <c r="AB1678" s="9">
        <f t="shared" si="640"/>
        <v>0</v>
      </c>
      <c r="AN1678" s="10" t="str">
        <f t="shared" si="625"/>
        <v/>
      </c>
      <c r="AO1678" s="10">
        <f t="shared" si="626"/>
        <v>0</v>
      </c>
      <c r="AP1678" s="9" t="str">
        <f>IFERROR(VLOOKUP($AN1678,'Introduction probability'!$A$1:$L$128,5,FALSE),"0")</f>
        <v>0</v>
      </c>
      <c r="AQ1678" s="9" t="str">
        <f>IFERROR(VLOOKUP($AN1678,'Introduction probability'!$A$1:$L$128,6,FALSE),"0")</f>
        <v>0</v>
      </c>
      <c r="AR1678" s="9" t="str">
        <f>IFERROR(VLOOKUP($AN1678,'Introduction probability'!$A$1:$L$128,7,FALSE),"0")</f>
        <v>0</v>
      </c>
      <c r="AS1678" s="9" t="str">
        <f>IFERROR(VLOOKUP($AN1678,'Introduction probability'!$A$1:$L$128,8,FALSE),"0")</f>
        <v>0</v>
      </c>
      <c r="AT1678" s="9" t="str">
        <f>IFERROR(VLOOKUP($AN1678,'Introduction probability'!$A$1:$L$128,9,FALSE),"0")</f>
        <v>0</v>
      </c>
      <c r="AU1678" s="9" t="str">
        <f>IFERROR(VLOOKUP($AN1678,'Introduction probability'!$A$1:$L$128,10,FALSE),"0")</f>
        <v>0</v>
      </c>
      <c r="AV1678" s="9" t="str">
        <f>IFERROR(VLOOKUP($AN1678,'Introduction probability'!$A$1:$L$128,11,FALSE),"0")</f>
        <v>0</v>
      </c>
      <c r="AW1678" s="9" t="str">
        <f>IFERROR(VLOOKUP($AN1678,'Introduction probability'!$A$1:$L$128,12,FALSE),"0")</f>
        <v>0</v>
      </c>
      <c r="AY1678" s="2">
        <f t="shared" si="627"/>
        <v>0</v>
      </c>
      <c r="AZ1678" s="2">
        <f t="shared" si="628"/>
        <v>0</v>
      </c>
      <c r="BA1678" s="2">
        <f t="shared" si="641"/>
        <v>0</v>
      </c>
      <c r="BB1678" s="2">
        <f t="shared" si="642"/>
        <v>0</v>
      </c>
      <c r="BC1678" s="2">
        <f t="shared" si="643"/>
        <v>0</v>
      </c>
      <c r="BD1678" s="2">
        <f t="shared" si="644"/>
        <v>0</v>
      </c>
      <c r="BE1678" s="2">
        <f t="shared" si="645"/>
        <v>0</v>
      </c>
      <c r="BF1678" s="2">
        <f t="shared" si="646"/>
        <v>0</v>
      </c>
      <c r="BG1678" s="2">
        <f t="shared" si="647"/>
        <v>0</v>
      </c>
      <c r="BH1678" s="2">
        <f t="shared" si="648"/>
        <v>0</v>
      </c>
    </row>
    <row r="1679" spans="1:60" x14ac:dyDescent="0.25">
      <c r="A1679" s="1" t="s">
        <v>399</v>
      </c>
      <c r="B1679" s="1" t="s">
        <v>400</v>
      </c>
      <c r="C1679" s="1" t="s">
        <v>341</v>
      </c>
      <c r="D1679" s="1" t="s">
        <v>518</v>
      </c>
      <c r="E1679" s="1" t="s">
        <v>215</v>
      </c>
      <c r="F1679" s="1" t="s">
        <v>216</v>
      </c>
      <c r="G1679" s="1" t="s">
        <v>144</v>
      </c>
      <c r="H1679" s="1" t="s">
        <v>17</v>
      </c>
      <c r="I1679" s="1" t="s">
        <v>444</v>
      </c>
      <c r="J1679" s="1" t="s">
        <v>27</v>
      </c>
      <c r="K1679" s="1" t="s">
        <v>16</v>
      </c>
      <c r="L1679" s="1" t="s">
        <v>19</v>
      </c>
      <c r="M1679" s="2" t="str">
        <f t="shared" si="629"/>
        <v>UK9012031</v>
      </c>
      <c r="N1679" s="2" t="str">
        <f t="shared" si="630"/>
        <v>Medway Estuary and Marshes</v>
      </c>
      <c r="O1679" s="2" t="str">
        <f t="shared" si="631"/>
        <v>SPA</v>
      </c>
      <c r="P1679" s="2" t="str">
        <f t="shared" si="632"/>
        <v>A2.3</v>
      </c>
      <c r="Q1679"/>
      <c r="R1679"/>
      <c r="S1679"/>
      <c r="T1679"/>
      <c r="U1679" s="9">
        <f t="shared" si="633"/>
        <v>0</v>
      </c>
      <c r="V1679" s="9">
        <f t="shared" si="634"/>
        <v>0</v>
      </c>
      <c r="W1679" s="9">
        <f t="shared" si="635"/>
        <v>0</v>
      </c>
      <c r="X1679" s="9">
        <f t="shared" si="636"/>
        <v>0</v>
      </c>
      <c r="Y1679" s="9">
        <f t="shared" si="637"/>
        <v>0</v>
      </c>
      <c r="Z1679" s="9">
        <f t="shared" si="638"/>
        <v>0</v>
      </c>
      <c r="AA1679" s="9">
        <f t="shared" si="639"/>
        <v>0</v>
      </c>
      <c r="AB1679" s="9">
        <f t="shared" si="640"/>
        <v>0</v>
      </c>
      <c r="AN1679" s="10" t="str">
        <f t="shared" si="625"/>
        <v/>
      </c>
      <c r="AO1679" s="10">
        <f t="shared" si="626"/>
        <v>0</v>
      </c>
      <c r="AP1679" s="9" t="str">
        <f>IFERROR(VLOOKUP($AN1679,'Introduction probability'!$A$1:$L$128,5,FALSE),"0")</f>
        <v>0</v>
      </c>
      <c r="AQ1679" s="9" t="str">
        <f>IFERROR(VLOOKUP($AN1679,'Introduction probability'!$A$1:$L$128,6,FALSE),"0")</f>
        <v>0</v>
      </c>
      <c r="AR1679" s="9" t="str">
        <f>IFERROR(VLOOKUP($AN1679,'Introduction probability'!$A$1:$L$128,7,FALSE),"0")</f>
        <v>0</v>
      </c>
      <c r="AS1679" s="9" t="str">
        <f>IFERROR(VLOOKUP($AN1679,'Introduction probability'!$A$1:$L$128,8,FALSE),"0")</f>
        <v>0</v>
      </c>
      <c r="AT1679" s="9" t="str">
        <f>IFERROR(VLOOKUP($AN1679,'Introduction probability'!$A$1:$L$128,9,FALSE),"0")</f>
        <v>0</v>
      </c>
      <c r="AU1679" s="9" t="str">
        <f>IFERROR(VLOOKUP($AN1679,'Introduction probability'!$A$1:$L$128,10,FALSE),"0")</f>
        <v>0</v>
      </c>
      <c r="AV1679" s="9" t="str">
        <f>IFERROR(VLOOKUP($AN1679,'Introduction probability'!$A$1:$L$128,11,FALSE),"0")</f>
        <v>0</v>
      </c>
      <c r="AW1679" s="9" t="str">
        <f>IFERROR(VLOOKUP($AN1679,'Introduction probability'!$A$1:$L$128,12,FALSE),"0")</f>
        <v>0</v>
      </c>
      <c r="AY1679" s="2">
        <f t="shared" si="627"/>
        <v>0</v>
      </c>
      <c r="AZ1679" s="2">
        <f t="shared" si="628"/>
        <v>0</v>
      </c>
      <c r="BA1679" s="2">
        <f t="shared" si="641"/>
        <v>0</v>
      </c>
      <c r="BB1679" s="2">
        <f t="shared" si="642"/>
        <v>0</v>
      </c>
      <c r="BC1679" s="2">
        <f t="shared" si="643"/>
        <v>0</v>
      </c>
      <c r="BD1679" s="2">
        <f t="shared" si="644"/>
        <v>0</v>
      </c>
      <c r="BE1679" s="2">
        <f t="shared" si="645"/>
        <v>0</v>
      </c>
      <c r="BF1679" s="2">
        <f t="shared" si="646"/>
        <v>0</v>
      </c>
      <c r="BG1679" s="2">
        <f t="shared" si="647"/>
        <v>0</v>
      </c>
      <c r="BH1679" s="2">
        <f t="shared" si="648"/>
        <v>0</v>
      </c>
    </row>
    <row r="1680" spans="1:60" x14ac:dyDescent="0.25">
      <c r="A1680" s="1" t="s">
        <v>399</v>
      </c>
      <c r="B1680" s="1" t="s">
        <v>400</v>
      </c>
      <c r="C1680" s="1" t="s">
        <v>341</v>
      </c>
      <c r="D1680" s="1" t="s">
        <v>518</v>
      </c>
      <c r="E1680" s="1" t="s">
        <v>215</v>
      </c>
      <c r="F1680" s="1" t="s">
        <v>216</v>
      </c>
      <c r="G1680" s="1" t="s">
        <v>144</v>
      </c>
      <c r="H1680" s="1" t="s">
        <v>17</v>
      </c>
      <c r="I1680" s="1" t="s">
        <v>465</v>
      </c>
      <c r="J1680" s="1" t="s">
        <v>56</v>
      </c>
      <c r="K1680" s="1" t="s">
        <v>16</v>
      </c>
      <c r="L1680" s="1" t="s">
        <v>19</v>
      </c>
      <c r="M1680" s="2" t="str">
        <f t="shared" si="629"/>
        <v>UK9012031</v>
      </c>
      <c r="N1680" s="2" t="str">
        <f t="shared" si="630"/>
        <v>Medway Estuary and Marshes</v>
      </c>
      <c r="O1680" s="2" t="str">
        <f t="shared" si="631"/>
        <v>SPA</v>
      </c>
      <c r="P1680" s="2" t="str">
        <f t="shared" si="632"/>
        <v>A2.2</v>
      </c>
      <c r="Q1680"/>
      <c r="R1680"/>
      <c r="S1680"/>
      <c r="T1680"/>
      <c r="U1680" s="9">
        <f t="shared" si="633"/>
        <v>0</v>
      </c>
      <c r="V1680" s="9">
        <f t="shared" si="634"/>
        <v>0</v>
      </c>
      <c r="W1680" s="9">
        <f t="shared" si="635"/>
        <v>0</v>
      </c>
      <c r="X1680" s="9">
        <f t="shared" si="636"/>
        <v>0</v>
      </c>
      <c r="Y1680" s="9">
        <f t="shared" si="637"/>
        <v>0</v>
      </c>
      <c r="Z1680" s="9">
        <f t="shared" si="638"/>
        <v>0</v>
      </c>
      <c r="AA1680" s="9">
        <f t="shared" si="639"/>
        <v>0</v>
      </c>
      <c r="AB1680" s="9">
        <f t="shared" si="640"/>
        <v>0</v>
      </c>
      <c r="AN1680" s="10" t="str">
        <f t="shared" si="625"/>
        <v/>
      </c>
      <c r="AO1680" s="10">
        <f t="shared" si="626"/>
        <v>0</v>
      </c>
      <c r="AP1680" s="9" t="str">
        <f>IFERROR(VLOOKUP($AN1680,'Introduction probability'!$A$1:$L$128,5,FALSE),"0")</f>
        <v>0</v>
      </c>
      <c r="AQ1680" s="9" t="str">
        <f>IFERROR(VLOOKUP($AN1680,'Introduction probability'!$A$1:$L$128,6,FALSE),"0")</f>
        <v>0</v>
      </c>
      <c r="AR1680" s="9" t="str">
        <f>IFERROR(VLOOKUP($AN1680,'Introduction probability'!$A$1:$L$128,7,FALSE),"0")</f>
        <v>0</v>
      </c>
      <c r="AS1680" s="9" t="str">
        <f>IFERROR(VLOOKUP($AN1680,'Introduction probability'!$A$1:$L$128,8,FALSE),"0")</f>
        <v>0</v>
      </c>
      <c r="AT1680" s="9" t="str">
        <f>IFERROR(VLOOKUP($AN1680,'Introduction probability'!$A$1:$L$128,9,FALSE),"0")</f>
        <v>0</v>
      </c>
      <c r="AU1680" s="9" t="str">
        <f>IFERROR(VLOOKUP($AN1680,'Introduction probability'!$A$1:$L$128,10,FALSE),"0")</f>
        <v>0</v>
      </c>
      <c r="AV1680" s="9" t="str">
        <f>IFERROR(VLOOKUP($AN1680,'Introduction probability'!$A$1:$L$128,11,FALSE),"0")</f>
        <v>0</v>
      </c>
      <c r="AW1680" s="9" t="str">
        <f>IFERROR(VLOOKUP($AN1680,'Introduction probability'!$A$1:$L$128,12,FALSE),"0")</f>
        <v>0</v>
      </c>
      <c r="AY1680" s="2">
        <f t="shared" si="627"/>
        <v>0</v>
      </c>
      <c r="AZ1680" s="2">
        <f t="shared" si="628"/>
        <v>0</v>
      </c>
      <c r="BA1680" s="2">
        <f t="shared" si="641"/>
        <v>0</v>
      </c>
      <c r="BB1680" s="2">
        <f t="shared" si="642"/>
        <v>0</v>
      </c>
      <c r="BC1680" s="2">
        <f t="shared" si="643"/>
        <v>0</v>
      </c>
      <c r="BD1680" s="2">
        <f t="shared" si="644"/>
        <v>0</v>
      </c>
      <c r="BE1680" s="2">
        <f t="shared" si="645"/>
        <v>0</v>
      </c>
      <c r="BF1680" s="2">
        <f t="shared" si="646"/>
        <v>0</v>
      </c>
      <c r="BG1680" s="2">
        <f t="shared" si="647"/>
        <v>0</v>
      </c>
      <c r="BH1680" s="2">
        <f t="shared" si="648"/>
        <v>0</v>
      </c>
    </row>
    <row r="1681" spans="1:60" x14ac:dyDescent="0.25">
      <c r="A1681" s="1" t="s">
        <v>399</v>
      </c>
      <c r="B1681" s="1" t="s">
        <v>400</v>
      </c>
      <c r="C1681" s="1" t="s">
        <v>341</v>
      </c>
      <c r="D1681" s="1" t="s">
        <v>518</v>
      </c>
      <c r="E1681" s="1" t="s">
        <v>215</v>
      </c>
      <c r="F1681" s="1" t="s">
        <v>216</v>
      </c>
      <c r="G1681" s="1" t="s">
        <v>144</v>
      </c>
      <c r="H1681" s="1" t="s">
        <v>17</v>
      </c>
      <c r="I1681" s="1" t="s">
        <v>543</v>
      </c>
      <c r="J1681" s="1" t="s">
        <v>148</v>
      </c>
      <c r="K1681" s="1" t="s">
        <v>16</v>
      </c>
      <c r="L1681" s="1" t="s">
        <v>146</v>
      </c>
      <c r="M1681" s="2" t="str">
        <f t="shared" si="629"/>
        <v>UK9012031</v>
      </c>
      <c r="N1681" s="2" t="str">
        <f t="shared" si="630"/>
        <v>Medway Estuary and Marshes</v>
      </c>
      <c r="O1681" s="2" t="str">
        <f t="shared" si="631"/>
        <v>SPA</v>
      </c>
      <c r="P1681" s="2" t="str">
        <f t="shared" si="632"/>
        <v>H1310</v>
      </c>
      <c r="Q1681"/>
      <c r="R1681"/>
      <c r="S1681"/>
      <c r="T1681"/>
      <c r="U1681" s="9">
        <f t="shared" si="633"/>
        <v>0</v>
      </c>
      <c r="V1681" s="9">
        <f t="shared" si="634"/>
        <v>0</v>
      </c>
      <c r="W1681" s="9">
        <f t="shared" si="635"/>
        <v>0</v>
      </c>
      <c r="X1681" s="9">
        <f t="shared" si="636"/>
        <v>0</v>
      </c>
      <c r="Y1681" s="9">
        <f t="shared" si="637"/>
        <v>0</v>
      </c>
      <c r="Z1681" s="9">
        <f t="shared" si="638"/>
        <v>0</v>
      </c>
      <c r="AA1681" s="9">
        <f t="shared" si="639"/>
        <v>0</v>
      </c>
      <c r="AB1681" s="9">
        <f t="shared" si="640"/>
        <v>0</v>
      </c>
      <c r="AN1681" s="10" t="str">
        <f t="shared" si="625"/>
        <v/>
      </c>
      <c r="AO1681" s="10">
        <f t="shared" si="626"/>
        <v>0</v>
      </c>
      <c r="AP1681" s="9" t="str">
        <f>IFERROR(VLOOKUP($AN1681,'Introduction probability'!$A$1:$L$128,5,FALSE),"0")</f>
        <v>0</v>
      </c>
      <c r="AQ1681" s="9" t="str">
        <f>IFERROR(VLOOKUP($AN1681,'Introduction probability'!$A$1:$L$128,6,FALSE),"0")</f>
        <v>0</v>
      </c>
      <c r="AR1681" s="9" t="str">
        <f>IFERROR(VLOOKUP($AN1681,'Introduction probability'!$A$1:$L$128,7,FALSE),"0")</f>
        <v>0</v>
      </c>
      <c r="AS1681" s="9" t="str">
        <f>IFERROR(VLOOKUP($AN1681,'Introduction probability'!$A$1:$L$128,8,FALSE),"0")</f>
        <v>0</v>
      </c>
      <c r="AT1681" s="9" t="str">
        <f>IFERROR(VLOOKUP($AN1681,'Introduction probability'!$A$1:$L$128,9,FALSE),"0")</f>
        <v>0</v>
      </c>
      <c r="AU1681" s="9" t="str">
        <f>IFERROR(VLOOKUP($AN1681,'Introduction probability'!$A$1:$L$128,10,FALSE),"0")</f>
        <v>0</v>
      </c>
      <c r="AV1681" s="9" t="str">
        <f>IFERROR(VLOOKUP($AN1681,'Introduction probability'!$A$1:$L$128,11,FALSE),"0")</f>
        <v>0</v>
      </c>
      <c r="AW1681" s="9" t="str">
        <f>IFERROR(VLOOKUP($AN1681,'Introduction probability'!$A$1:$L$128,12,FALSE),"0")</f>
        <v>0</v>
      </c>
      <c r="AY1681" s="2">
        <f t="shared" si="627"/>
        <v>0</v>
      </c>
      <c r="AZ1681" s="2">
        <f t="shared" si="628"/>
        <v>0</v>
      </c>
      <c r="BA1681" s="2">
        <f t="shared" si="641"/>
        <v>0</v>
      </c>
      <c r="BB1681" s="2">
        <f t="shared" si="642"/>
        <v>0</v>
      </c>
      <c r="BC1681" s="2">
        <f t="shared" si="643"/>
        <v>0</v>
      </c>
      <c r="BD1681" s="2">
        <f t="shared" si="644"/>
        <v>0</v>
      </c>
      <c r="BE1681" s="2">
        <f t="shared" si="645"/>
        <v>0</v>
      </c>
      <c r="BF1681" s="2">
        <f t="shared" si="646"/>
        <v>0</v>
      </c>
      <c r="BG1681" s="2">
        <f t="shared" si="647"/>
        <v>0</v>
      </c>
      <c r="BH1681" s="2">
        <f t="shared" si="648"/>
        <v>0</v>
      </c>
    </row>
    <row r="1682" spans="1:60" x14ac:dyDescent="0.25">
      <c r="A1682" s="1" t="s">
        <v>399</v>
      </c>
      <c r="B1682" s="1" t="s">
        <v>400</v>
      </c>
      <c r="C1682" s="1" t="s">
        <v>341</v>
      </c>
      <c r="D1682" s="1" t="s">
        <v>518</v>
      </c>
      <c r="E1682" s="1" t="s">
        <v>215</v>
      </c>
      <c r="F1682" s="1" t="s">
        <v>216</v>
      </c>
      <c r="G1682" s="1" t="s">
        <v>144</v>
      </c>
      <c r="H1682" s="1" t="s">
        <v>17</v>
      </c>
      <c r="I1682" s="1" t="s">
        <v>549</v>
      </c>
      <c r="J1682" s="1" t="s">
        <v>189</v>
      </c>
      <c r="K1682" s="1" t="s">
        <v>16</v>
      </c>
      <c r="L1682" s="1" t="s">
        <v>146</v>
      </c>
      <c r="M1682" s="2" t="str">
        <f t="shared" si="629"/>
        <v>UK9012031</v>
      </c>
      <c r="N1682" s="2" t="str">
        <f t="shared" si="630"/>
        <v>Medway Estuary and Marshes</v>
      </c>
      <c r="O1682" s="2" t="str">
        <f t="shared" si="631"/>
        <v>SPA</v>
      </c>
      <c r="P1682" s="2" t="str">
        <f t="shared" si="632"/>
        <v>H1320</v>
      </c>
      <c r="Q1682"/>
      <c r="R1682"/>
      <c r="S1682"/>
      <c r="T1682"/>
      <c r="U1682" s="9">
        <f t="shared" si="633"/>
        <v>0</v>
      </c>
      <c r="V1682" s="9">
        <f t="shared" si="634"/>
        <v>0</v>
      </c>
      <c r="W1682" s="9">
        <f t="shared" si="635"/>
        <v>0</v>
      </c>
      <c r="X1682" s="9">
        <f t="shared" si="636"/>
        <v>0</v>
      </c>
      <c r="Y1682" s="9">
        <f t="shared" si="637"/>
        <v>0</v>
      </c>
      <c r="Z1682" s="9">
        <f t="shared" si="638"/>
        <v>0</v>
      </c>
      <c r="AA1682" s="9">
        <f t="shared" si="639"/>
        <v>0</v>
      </c>
      <c r="AB1682" s="9">
        <f t="shared" si="640"/>
        <v>0</v>
      </c>
      <c r="AN1682" s="10" t="str">
        <f t="shared" si="625"/>
        <v/>
      </c>
      <c r="AO1682" s="10">
        <f t="shared" si="626"/>
        <v>0</v>
      </c>
      <c r="AP1682" s="9" t="str">
        <f>IFERROR(VLOOKUP($AN1682,'Introduction probability'!$A$1:$L$128,5,FALSE),"0")</f>
        <v>0</v>
      </c>
      <c r="AQ1682" s="9" t="str">
        <f>IFERROR(VLOOKUP($AN1682,'Introduction probability'!$A$1:$L$128,6,FALSE),"0")</f>
        <v>0</v>
      </c>
      <c r="AR1682" s="9" t="str">
        <f>IFERROR(VLOOKUP($AN1682,'Introduction probability'!$A$1:$L$128,7,FALSE),"0")</f>
        <v>0</v>
      </c>
      <c r="AS1682" s="9" t="str">
        <f>IFERROR(VLOOKUP($AN1682,'Introduction probability'!$A$1:$L$128,8,FALSE),"0")</f>
        <v>0</v>
      </c>
      <c r="AT1682" s="9" t="str">
        <f>IFERROR(VLOOKUP($AN1682,'Introduction probability'!$A$1:$L$128,9,FALSE),"0")</f>
        <v>0</v>
      </c>
      <c r="AU1682" s="9" t="str">
        <f>IFERROR(VLOOKUP($AN1682,'Introduction probability'!$A$1:$L$128,10,FALSE),"0")</f>
        <v>0</v>
      </c>
      <c r="AV1682" s="9" t="str">
        <f>IFERROR(VLOOKUP($AN1682,'Introduction probability'!$A$1:$L$128,11,FALSE),"0")</f>
        <v>0</v>
      </c>
      <c r="AW1682" s="9" t="str">
        <f>IFERROR(VLOOKUP($AN1682,'Introduction probability'!$A$1:$L$128,12,FALSE),"0")</f>
        <v>0</v>
      </c>
      <c r="AY1682" s="2">
        <f t="shared" si="627"/>
        <v>0</v>
      </c>
      <c r="AZ1682" s="2">
        <f t="shared" si="628"/>
        <v>0</v>
      </c>
      <c r="BA1682" s="2">
        <f t="shared" si="641"/>
        <v>0</v>
      </c>
      <c r="BB1682" s="2">
        <f t="shared" si="642"/>
        <v>0</v>
      </c>
      <c r="BC1682" s="2">
        <f t="shared" si="643"/>
        <v>0</v>
      </c>
      <c r="BD1682" s="2">
        <f t="shared" si="644"/>
        <v>0</v>
      </c>
      <c r="BE1682" s="2">
        <f t="shared" si="645"/>
        <v>0</v>
      </c>
      <c r="BF1682" s="2">
        <f t="shared" si="646"/>
        <v>0</v>
      </c>
      <c r="BG1682" s="2">
        <f t="shared" si="647"/>
        <v>0</v>
      </c>
      <c r="BH1682" s="2">
        <f t="shared" si="648"/>
        <v>0</v>
      </c>
    </row>
    <row r="1683" spans="1:60" x14ac:dyDescent="0.25">
      <c r="A1683" s="1" t="s">
        <v>399</v>
      </c>
      <c r="B1683" s="1" t="s">
        <v>400</v>
      </c>
      <c r="C1683" s="1" t="s">
        <v>341</v>
      </c>
      <c r="D1683" s="1" t="s">
        <v>514</v>
      </c>
      <c r="E1683" s="1" t="s">
        <v>206</v>
      </c>
      <c r="F1683" s="1" t="s">
        <v>207</v>
      </c>
      <c r="G1683" s="1" t="s">
        <v>144</v>
      </c>
      <c r="H1683" s="1" t="s">
        <v>17</v>
      </c>
      <c r="I1683" s="1" t="s">
        <v>536</v>
      </c>
      <c r="J1683" s="1" t="s">
        <v>147</v>
      </c>
      <c r="K1683" s="1" t="s">
        <v>16</v>
      </c>
      <c r="L1683" s="1" t="s">
        <v>146</v>
      </c>
      <c r="M1683" s="2" t="str">
        <f t="shared" si="629"/>
        <v>UK9012031</v>
      </c>
      <c r="N1683" s="2" t="str">
        <f t="shared" si="630"/>
        <v>Medway Estuary and Marshes</v>
      </c>
      <c r="O1683" s="2" t="str">
        <f t="shared" si="631"/>
        <v>SPA</v>
      </c>
      <c r="P1683" s="2" t="str">
        <f t="shared" si="632"/>
        <v>H1150</v>
      </c>
      <c r="Q1683"/>
      <c r="R1683"/>
      <c r="S1683"/>
      <c r="T1683"/>
      <c r="U1683" s="9">
        <f t="shared" si="633"/>
        <v>0</v>
      </c>
      <c r="V1683" s="9">
        <f t="shared" si="634"/>
        <v>0</v>
      </c>
      <c r="W1683" s="9">
        <f t="shared" si="635"/>
        <v>0</v>
      </c>
      <c r="X1683" s="9">
        <f t="shared" si="636"/>
        <v>0</v>
      </c>
      <c r="Y1683" s="9">
        <f t="shared" si="637"/>
        <v>0</v>
      </c>
      <c r="Z1683" s="9">
        <f t="shared" si="638"/>
        <v>0</v>
      </c>
      <c r="AA1683" s="9">
        <f t="shared" si="639"/>
        <v>0</v>
      </c>
      <c r="AB1683" s="9">
        <f t="shared" si="640"/>
        <v>0</v>
      </c>
      <c r="AN1683" s="10" t="str">
        <f t="shared" si="625"/>
        <v/>
      </c>
      <c r="AO1683" s="10">
        <f t="shared" si="626"/>
        <v>0</v>
      </c>
      <c r="AP1683" s="9" t="str">
        <f>IFERROR(VLOOKUP($AN1683,'Introduction probability'!$A$1:$L$128,5,FALSE),"0")</f>
        <v>0</v>
      </c>
      <c r="AQ1683" s="9" t="str">
        <f>IFERROR(VLOOKUP($AN1683,'Introduction probability'!$A$1:$L$128,6,FALSE),"0")</f>
        <v>0</v>
      </c>
      <c r="AR1683" s="9" t="str">
        <f>IFERROR(VLOOKUP($AN1683,'Introduction probability'!$A$1:$L$128,7,FALSE),"0")</f>
        <v>0</v>
      </c>
      <c r="AS1683" s="9" t="str">
        <f>IFERROR(VLOOKUP($AN1683,'Introduction probability'!$A$1:$L$128,8,FALSE),"0")</f>
        <v>0</v>
      </c>
      <c r="AT1683" s="9" t="str">
        <f>IFERROR(VLOOKUP($AN1683,'Introduction probability'!$A$1:$L$128,9,FALSE),"0")</f>
        <v>0</v>
      </c>
      <c r="AU1683" s="9" t="str">
        <f>IFERROR(VLOOKUP($AN1683,'Introduction probability'!$A$1:$L$128,10,FALSE),"0")</f>
        <v>0</v>
      </c>
      <c r="AV1683" s="9" t="str">
        <f>IFERROR(VLOOKUP($AN1683,'Introduction probability'!$A$1:$L$128,11,FALSE),"0")</f>
        <v>0</v>
      </c>
      <c r="AW1683" s="9" t="str">
        <f>IFERROR(VLOOKUP($AN1683,'Introduction probability'!$A$1:$L$128,12,FALSE),"0")</f>
        <v>0</v>
      </c>
      <c r="AY1683" s="2">
        <f t="shared" si="627"/>
        <v>0</v>
      </c>
      <c r="AZ1683" s="2">
        <f t="shared" si="628"/>
        <v>0</v>
      </c>
      <c r="BA1683" s="2">
        <f t="shared" si="641"/>
        <v>0</v>
      </c>
      <c r="BB1683" s="2">
        <f t="shared" si="642"/>
        <v>0</v>
      </c>
      <c r="BC1683" s="2">
        <f t="shared" si="643"/>
        <v>0</v>
      </c>
      <c r="BD1683" s="2">
        <f t="shared" si="644"/>
        <v>0</v>
      </c>
      <c r="BE1683" s="2">
        <f t="shared" si="645"/>
        <v>0</v>
      </c>
      <c r="BF1683" s="2">
        <f t="shared" si="646"/>
        <v>0</v>
      </c>
      <c r="BG1683" s="2">
        <f t="shared" si="647"/>
        <v>0</v>
      </c>
      <c r="BH1683" s="2">
        <f t="shared" si="648"/>
        <v>0</v>
      </c>
    </row>
    <row r="1684" spans="1:60" x14ac:dyDescent="0.25">
      <c r="A1684" s="1" t="s">
        <v>399</v>
      </c>
      <c r="B1684" s="1" t="s">
        <v>400</v>
      </c>
      <c r="C1684" s="1" t="s">
        <v>341</v>
      </c>
      <c r="D1684" s="1" t="s">
        <v>514</v>
      </c>
      <c r="E1684" s="1" t="s">
        <v>206</v>
      </c>
      <c r="F1684" s="1" t="s">
        <v>207</v>
      </c>
      <c r="G1684" s="1" t="s">
        <v>144</v>
      </c>
      <c r="H1684" s="1" t="s">
        <v>17</v>
      </c>
      <c r="I1684" s="1" t="s">
        <v>596</v>
      </c>
      <c r="J1684" s="1" t="s">
        <v>187</v>
      </c>
      <c r="K1684" s="1" t="s">
        <v>16</v>
      </c>
      <c r="L1684" s="1" t="s">
        <v>146</v>
      </c>
      <c r="M1684" s="2" t="str">
        <f t="shared" si="629"/>
        <v>UK9012031</v>
      </c>
      <c r="N1684" s="2" t="str">
        <f t="shared" si="630"/>
        <v>Medway Estuary and Marshes</v>
      </c>
      <c r="O1684" s="2" t="str">
        <f t="shared" si="631"/>
        <v>SPA</v>
      </c>
      <c r="P1684" s="2" t="str">
        <f t="shared" si="632"/>
        <v>SH_2</v>
      </c>
      <c r="Q1684"/>
      <c r="R1684"/>
      <c r="S1684"/>
      <c r="T1684"/>
      <c r="U1684" s="9">
        <f t="shared" si="633"/>
        <v>0</v>
      </c>
      <c r="V1684" s="9">
        <f t="shared" si="634"/>
        <v>0</v>
      </c>
      <c r="W1684" s="9">
        <f t="shared" si="635"/>
        <v>0</v>
      </c>
      <c r="X1684" s="9">
        <f t="shared" si="636"/>
        <v>0</v>
      </c>
      <c r="Y1684" s="9">
        <f t="shared" si="637"/>
        <v>0</v>
      </c>
      <c r="Z1684" s="9">
        <f t="shared" si="638"/>
        <v>0</v>
      </c>
      <c r="AA1684" s="9">
        <f t="shared" si="639"/>
        <v>0</v>
      </c>
      <c r="AB1684" s="9">
        <f t="shared" si="640"/>
        <v>0</v>
      </c>
      <c r="AN1684" s="10" t="str">
        <f t="shared" si="625"/>
        <v/>
      </c>
      <c r="AO1684" s="10">
        <f t="shared" si="626"/>
        <v>0</v>
      </c>
      <c r="AP1684" s="9" t="str">
        <f>IFERROR(VLOOKUP($AN1684,'Introduction probability'!$A$1:$L$128,5,FALSE),"0")</f>
        <v>0</v>
      </c>
      <c r="AQ1684" s="9" t="str">
        <f>IFERROR(VLOOKUP($AN1684,'Introduction probability'!$A$1:$L$128,6,FALSE),"0")</f>
        <v>0</v>
      </c>
      <c r="AR1684" s="9" t="str">
        <f>IFERROR(VLOOKUP($AN1684,'Introduction probability'!$A$1:$L$128,7,FALSE),"0")</f>
        <v>0</v>
      </c>
      <c r="AS1684" s="9" t="str">
        <f>IFERROR(VLOOKUP($AN1684,'Introduction probability'!$A$1:$L$128,8,FALSE),"0")</f>
        <v>0</v>
      </c>
      <c r="AT1684" s="9" t="str">
        <f>IFERROR(VLOOKUP($AN1684,'Introduction probability'!$A$1:$L$128,9,FALSE),"0")</f>
        <v>0</v>
      </c>
      <c r="AU1684" s="9" t="str">
        <f>IFERROR(VLOOKUP($AN1684,'Introduction probability'!$A$1:$L$128,10,FALSE),"0")</f>
        <v>0</v>
      </c>
      <c r="AV1684" s="9" t="str">
        <f>IFERROR(VLOOKUP($AN1684,'Introduction probability'!$A$1:$L$128,11,FALSE),"0")</f>
        <v>0</v>
      </c>
      <c r="AW1684" s="9" t="str">
        <f>IFERROR(VLOOKUP($AN1684,'Introduction probability'!$A$1:$L$128,12,FALSE),"0")</f>
        <v>0</v>
      </c>
      <c r="AY1684" s="2">
        <f t="shared" si="627"/>
        <v>0</v>
      </c>
      <c r="AZ1684" s="2">
        <f t="shared" si="628"/>
        <v>0</v>
      </c>
      <c r="BA1684" s="2">
        <f t="shared" si="641"/>
        <v>0</v>
      </c>
      <c r="BB1684" s="2">
        <f t="shared" si="642"/>
        <v>0</v>
      </c>
      <c r="BC1684" s="2">
        <f t="shared" si="643"/>
        <v>0</v>
      </c>
      <c r="BD1684" s="2">
        <f t="shared" si="644"/>
        <v>0</v>
      </c>
      <c r="BE1684" s="2">
        <f t="shared" si="645"/>
        <v>0</v>
      </c>
      <c r="BF1684" s="2">
        <f t="shared" si="646"/>
        <v>0</v>
      </c>
      <c r="BG1684" s="2">
        <f t="shared" si="647"/>
        <v>0</v>
      </c>
      <c r="BH1684" s="2">
        <f t="shared" si="648"/>
        <v>0</v>
      </c>
    </row>
    <row r="1685" spans="1:60" x14ac:dyDescent="0.25">
      <c r="A1685" s="1" t="s">
        <v>399</v>
      </c>
      <c r="B1685" s="1" t="s">
        <v>400</v>
      </c>
      <c r="C1685" s="1" t="s">
        <v>341</v>
      </c>
      <c r="D1685" s="1" t="s">
        <v>514</v>
      </c>
      <c r="E1685" s="1" t="s">
        <v>206</v>
      </c>
      <c r="F1685" s="1" t="s">
        <v>207</v>
      </c>
      <c r="G1685" s="1" t="s">
        <v>144</v>
      </c>
      <c r="H1685" s="1" t="s">
        <v>17</v>
      </c>
      <c r="I1685" s="1" t="s">
        <v>444</v>
      </c>
      <c r="J1685" s="1" t="s">
        <v>27</v>
      </c>
      <c r="K1685" s="1" t="s">
        <v>16</v>
      </c>
      <c r="L1685" s="1" t="s">
        <v>19</v>
      </c>
      <c r="M1685" s="2" t="str">
        <f t="shared" si="629"/>
        <v>UK9012031</v>
      </c>
      <c r="N1685" s="2" t="str">
        <f t="shared" si="630"/>
        <v>Medway Estuary and Marshes</v>
      </c>
      <c r="O1685" s="2" t="str">
        <f t="shared" si="631"/>
        <v>SPA</v>
      </c>
      <c r="P1685" s="2" t="str">
        <f t="shared" si="632"/>
        <v>A2.3</v>
      </c>
      <c r="Q1685"/>
      <c r="R1685"/>
      <c r="S1685"/>
      <c r="T1685"/>
      <c r="U1685" s="9">
        <f t="shared" si="633"/>
        <v>0</v>
      </c>
      <c r="V1685" s="9">
        <f t="shared" si="634"/>
        <v>0</v>
      </c>
      <c r="W1685" s="9">
        <f t="shared" si="635"/>
        <v>0</v>
      </c>
      <c r="X1685" s="9">
        <f t="shared" si="636"/>
        <v>0</v>
      </c>
      <c r="Y1685" s="9">
        <f t="shared" si="637"/>
        <v>0</v>
      </c>
      <c r="Z1685" s="9">
        <f t="shared" si="638"/>
        <v>0</v>
      </c>
      <c r="AA1685" s="9">
        <f t="shared" si="639"/>
        <v>0</v>
      </c>
      <c r="AB1685" s="9">
        <f t="shared" si="640"/>
        <v>0</v>
      </c>
      <c r="AN1685" s="10" t="str">
        <f t="shared" si="625"/>
        <v/>
      </c>
      <c r="AO1685" s="10">
        <f t="shared" si="626"/>
        <v>0</v>
      </c>
      <c r="AP1685" s="9" t="str">
        <f>IFERROR(VLOOKUP($AN1685,'Introduction probability'!$A$1:$L$128,5,FALSE),"0")</f>
        <v>0</v>
      </c>
      <c r="AQ1685" s="9" t="str">
        <f>IFERROR(VLOOKUP($AN1685,'Introduction probability'!$A$1:$L$128,6,FALSE),"0")</f>
        <v>0</v>
      </c>
      <c r="AR1685" s="9" t="str">
        <f>IFERROR(VLOOKUP($AN1685,'Introduction probability'!$A$1:$L$128,7,FALSE),"0")</f>
        <v>0</v>
      </c>
      <c r="AS1685" s="9" t="str">
        <f>IFERROR(VLOOKUP($AN1685,'Introduction probability'!$A$1:$L$128,8,FALSE),"0")</f>
        <v>0</v>
      </c>
      <c r="AT1685" s="9" t="str">
        <f>IFERROR(VLOOKUP($AN1685,'Introduction probability'!$A$1:$L$128,9,FALSE),"0")</f>
        <v>0</v>
      </c>
      <c r="AU1685" s="9" t="str">
        <f>IFERROR(VLOOKUP($AN1685,'Introduction probability'!$A$1:$L$128,10,FALSE),"0")</f>
        <v>0</v>
      </c>
      <c r="AV1685" s="9" t="str">
        <f>IFERROR(VLOOKUP($AN1685,'Introduction probability'!$A$1:$L$128,11,FALSE),"0")</f>
        <v>0</v>
      </c>
      <c r="AW1685" s="9" t="str">
        <f>IFERROR(VLOOKUP($AN1685,'Introduction probability'!$A$1:$L$128,12,FALSE),"0")</f>
        <v>0</v>
      </c>
      <c r="AY1685" s="2">
        <f t="shared" si="627"/>
        <v>0</v>
      </c>
      <c r="AZ1685" s="2">
        <f t="shared" si="628"/>
        <v>0</v>
      </c>
      <c r="BA1685" s="2">
        <f t="shared" si="641"/>
        <v>0</v>
      </c>
      <c r="BB1685" s="2">
        <f t="shared" si="642"/>
        <v>0</v>
      </c>
      <c r="BC1685" s="2">
        <f t="shared" si="643"/>
        <v>0</v>
      </c>
      <c r="BD1685" s="2">
        <f t="shared" si="644"/>
        <v>0</v>
      </c>
      <c r="BE1685" s="2">
        <f t="shared" si="645"/>
        <v>0</v>
      </c>
      <c r="BF1685" s="2">
        <f t="shared" si="646"/>
        <v>0</v>
      </c>
      <c r="BG1685" s="2">
        <f t="shared" si="647"/>
        <v>0</v>
      </c>
      <c r="BH1685" s="2">
        <f t="shared" si="648"/>
        <v>0</v>
      </c>
    </row>
    <row r="1686" spans="1:60" x14ac:dyDescent="0.25">
      <c r="A1686" s="1" t="s">
        <v>399</v>
      </c>
      <c r="B1686" s="1" t="s">
        <v>400</v>
      </c>
      <c r="C1686" s="1" t="s">
        <v>341</v>
      </c>
      <c r="D1686" s="1" t="s">
        <v>514</v>
      </c>
      <c r="E1686" s="1" t="s">
        <v>206</v>
      </c>
      <c r="F1686" s="1" t="s">
        <v>207</v>
      </c>
      <c r="G1686" s="1" t="s">
        <v>144</v>
      </c>
      <c r="H1686" s="1" t="s">
        <v>17</v>
      </c>
      <c r="I1686" s="1" t="s">
        <v>465</v>
      </c>
      <c r="J1686" s="1" t="s">
        <v>56</v>
      </c>
      <c r="K1686" s="1" t="s">
        <v>16</v>
      </c>
      <c r="L1686" s="1" t="s">
        <v>19</v>
      </c>
      <c r="M1686" s="2" t="str">
        <f t="shared" si="629"/>
        <v>UK9012031</v>
      </c>
      <c r="N1686" s="2" t="str">
        <f t="shared" si="630"/>
        <v>Medway Estuary and Marshes</v>
      </c>
      <c r="O1686" s="2" t="str">
        <f t="shared" si="631"/>
        <v>SPA</v>
      </c>
      <c r="P1686" s="2" t="str">
        <f t="shared" si="632"/>
        <v>A2.2</v>
      </c>
      <c r="Q1686"/>
      <c r="R1686"/>
      <c r="S1686"/>
      <c r="T1686"/>
      <c r="U1686" s="9">
        <f t="shared" si="633"/>
        <v>0</v>
      </c>
      <c r="V1686" s="9">
        <f t="shared" si="634"/>
        <v>0</v>
      </c>
      <c r="W1686" s="9">
        <f t="shared" si="635"/>
        <v>0</v>
      </c>
      <c r="X1686" s="9">
        <f t="shared" si="636"/>
        <v>0</v>
      </c>
      <c r="Y1686" s="9">
        <f t="shared" si="637"/>
        <v>0</v>
      </c>
      <c r="Z1686" s="9">
        <f t="shared" si="638"/>
        <v>0</v>
      </c>
      <c r="AA1686" s="9">
        <f t="shared" si="639"/>
        <v>0</v>
      </c>
      <c r="AB1686" s="9">
        <f t="shared" si="640"/>
        <v>0</v>
      </c>
      <c r="AN1686" s="10" t="str">
        <f t="shared" si="625"/>
        <v/>
      </c>
      <c r="AO1686" s="10">
        <f t="shared" si="626"/>
        <v>0</v>
      </c>
      <c r="AP1686" s="9" t="str">
        <f>IFERROR(VLOOKUP($AN1686,'Introduction probability'!$A$1:$L$128,5,FALSE),"0")</f>
        <v>0</v>
      </c>
      <c r="AQ1686" s="9" t="str">
        <f>IFERROR(VLOOKUP($AN1686,'Introduction probability'!$A$1:$L$128,6,FALSE),"0")</f>
        <v>0</v>
      </c>
      <c r="AR1686" s="9" t="str">
        <f>IFERROR(VLOOKUP($AN1686,'Introduction probability'!$A$1:$L$128,7,FALSE),"0")</f>
        <v>0</v>
      </c>
      <c r="AS1686" s="9" t="str">
        <f>IFERROR(VLOOKUP($AN1686,'Introduction probability'!$A$1:$L$128,8,FALSE),"0")</f>
        <v>0</v>
      </c>
      <c r="AT1686" s="9" t="str">
        <f>IFERROR(VLOOKUP($AN1686,'Introduction probability'!$A$1:$L$128,9,FALSE),"0")</f>
        <v>0</v>
      </c>
      <c r="AU1686" s="9" t="str">
        <f>IFERROR(VLOOKUP($AN1686,'Introduction probability'!$A$1:$L$128,10,FALSE),"0")</f>
        <v>0</v>
      </c>
      <c r="AV1686" s="9" t="str">
        <f>IFERROR(VLOOKUP($AN1686,'Introduction probability'!$A$1:$L$128,11,FALSE),"0")</f>
        <v>0</v>
      </c>
      <c r="AW1686" s="9" t="str">
        <f>IFERROR(VLOOKUP($AN1686,'Introduction probability'!$A$1:$L$128,12,FALSE),"0")</f>
        <v>0</v>
      </c>
      <c r="AY1686" s="2">
        <f t="shared" si="627"/>
        <v>0</v>
      </c>
      <c r="AZ1686" s="2">
        <f t="shared" si="628"/>
        <v>0</v>
      </c>
      <c r="BA1686" s="2">
        <f t="shared" si="641"/>
        <v>0</v>
      </c>
      <c r="BB1686" s="2">
        <f t="shared" si="642"/>
        <v>0</v>
      </c>
      <c r="BC1686" s="2">
        <f t="shared" si="643"/>
        <v>0</v>
      </c>
      <c r="BD1686" s="2">
        <f t="shared" si="644"/>
        <v>0</v>
      </c>
      <c r="BE1686" s="2">
        <f t="shared" si="645"/>
        <v>0</v>
      </c>
      <c r="BF1686" s="2">
        <f t="shared" si="646"/>
        <v>0</v>
      </c>
      <c r="BG1686" s="2">
        <f t="shared" si="647"/>
        <v>0</v>
      </c>
      <c r="BH1686" s="2">
        <f t="shared" si="648"/>
        <v>0</v>
      </c>
    </row>
    <row r="1687" spans="1:60" x14ac:dyDescent="0.25">
      <c r="A1687" s="1" t="s">
        <v>399</v>
      </c>
      <c r="B1687" s="1" t="s">
        <v>400</v>
      </c>
      <c r="C1687" s="1" t="s">
        <v>341</v>
      </c>
      <c r="D1687" s="1" t="s">
        <v>514</v>
      </c>
      <c r="E1687" s="1" t="s">
        <v>206</v>
      </c>
      <c r="F1687" s="1" t="s">
        <v>207</v>
      </c>
      <c r="G1687" s="1" t="s">
        <v>144</v>
      </c>
      <c r="H1687" s="1" t="s">
        <v>17</v>
      </c>
      <c r="I1687" s="1" t="s">
        <v>543</v>
      </c>
      <c r="J1687" s="1" t="s">
        <v>148</v>
      </c>
      <c r="K1687" s="1" t="s">
        <v>16</v>
      </c>
      <c r="L1687" s="1" t="s">
        <v>146</v>
      </c>
      <c r="M1687" s="2" t="str">
        <f t="shared" si="629"/>
        <v>UK9012031</v>
      </c>
      <c r="N1687" s="2" t="str">
        <f t="shared" si="630"/>
        <v>Medway Estuary and Marshes</v>
      </c>
      <c r="O1687" s="2" t="str">
        <f t="shared" si="631"/>
        <v>SPA</v>
      </c>
      <c r="P1687" s="2" t="str">
        <f t="shared" si="632"/>
        <v>H1310</v>
      </c>
      <c r="Q1687"/>
      <c r="R1687"/>
      <c r="S1687"/>
      <c r="T1687"/>
      <c r="U1687" s="9">
        <f t="shared" si="633"/>
        <v>0</v>
      </c>
      <c r="V1687" s="9">
        <f t="shared" si="634"/>
        <v>0</v>
      </c>
      <c r="W1687" s="9">
        <f t="shared" si="635"/>
        <v>0</v>
      </c>
      <c r="X1687" s="9">
        <f t="shared" si="636"/>
        <v>0</v>
      </c>
      <c r="Y1687" s="9">
        <f t="shared" si="637"/>
        <v>0</v>
      </c>
      <c r="Z1687" s="9">
        <f t="shared" si="638"/>
        <v>0</v>
      </c>
      <c r="AA1687" s="9">
        <f t="shared" si="639"/>
        <v>0</v>
      </c>
      <c r="AB1687" s="9">
        <f t="shared" si="640"/>
        <v>0</v>
      </c>
      <c r="AN1687" s="10" t="str">
        <f t="shared" si="625"/>
        <v/>
      </c>
      <c r="AO1687" s="10">
        <f t="shared" si="626"/>
        <v>0</v>
      </c>
      <c r="AP1687" s="9" t="str">
        <f>IFERROR(VLOOKUP($AN1687,'Introduction probability'!$A$1:$L$128,5,FALSE),"0")</f>
        <v>0</v>
      </c>
      <c r="AQ1687" s="9" t="str">
        <f>IFERROR(VLOOKUP($AN1687,'Introduction probability'!$A$1:$L$128,6,FALSE),"0")</f>
        <v>0</v>
      </c>
      <c r="AR1687" s="9" t="str">
        <f>IFERROR(VLOOKUP($AN1687,'Introduction probability'!$A$1:$L$128,7,FALSE),"0")</f>
        <v>0</v>
      </c>
      <c r="AS1687" s="9" t="str">
        <f>IFERROR(VLOOKUP($AN1687,'Introduction probability'!$A$1:$L$128,8,FALSE),"0")</f>
        <v>0</v>
      </c>
      <c r="AT1687" s="9" t="str">
        <f>IFERROR(VLOOKUP($AN1687,'Introduction probability'!$A$1:$L$128,9,FALSE),"0")</f>
        <v>0</v>
      </c>
      <c r="AU1687" s="9" t="str">
        <f>IFERROR(VLOOKUP($AN1687,'Introduction probability'!$A$1:$L$128,10,FALSE),"0")</f>
        <v>0</v>
      </c>
      <c r="AV1687" s="9" t="str">
        <f>IFERROR(VLOOKUP($AN1687,'Introduction probability'!$A$1:$L$128,11,FALSE),"0")</f>
        <v>0</v>
      </c>
      <c r="AW1687" s="9" t="str">
        <f>IFERROR(VLOOKUP($AN1687,'Introduction probability'!$A$1:$L$128,12,FALSE),"0")</f>
        <v>0</v>
      </c>
      <c r="AY1687" s="2">
        <f t="shared" si="627"/>
        <v>0</v>
      </c>
      <c r="AZ1687" s="2">
        <f t="shared" si="628"/>
        <v>0</v>
      </c>
      <c r="BA1687" s="2">
        <f t="shared" si="641"/>
        <v>0</v>
      </c>
      <c r="BB1687" s="2">
        <f t="shared" si="642"/>
        <v>0</v>
      </c>
      <c r="BC1687" s="2">
        <f t="shared" si="643"/>
        <v>0</v>
      </c>
      <c r="BD1687" s="2">
        <f t="shared" si="644"/>
        <v>0</v>
      </c>
      <c r="BE1687" s="2">
        <f t="shared" si="645"/>
        <v>0</v>
      </c>
      <c r="BF1687" s="2">
        <f t="shared" si="646"/>
        <v>0</v>
      </c>
      <c r="BG1687" s="2">
        <f t="shared" si="647"/>
        <v>0</v>
      </c>
      <c r="BH1687" s="2">
        <f t="shared" si="648"/>
        <v>0</v>
      </c>
    </row>
    <row r="1688" spans="1:60" x14ac:dyDescent="0.25">
      <c r="A1688" s="1" t="s">
        <v>399</v>
      </c>
      <c r="B1688" s="1" t="s">
        <v>400</v>
      </c>
      <c r="C1688" s="1" t="s">
        <v>341</v>
      </c>
      <c r="D1688" s="1" t="s">
        <v>514</v>
      </c>
      <c r="E1688" s="1" t="s">
        <v>206</v>
      </c>
      <c r="F1688" s="1" t="s">
        <v>207</v>
      </c>
      <c r="G1688" s="1" t="s">
        <v>144</v>
      </c>
      <c r="H1688" s="1" t="s">
        <v>17</v>
      </c>
      <c r="I1688" s="1" t="s">
        <v>549</v>
      </c>
      <c r="J1688" s="1" t="s">
        <v>189</v>
      </c>
      <c r="K1688" s="1" t="s">
        <v>16</v>
      </c>
      <c r="L1688" s="1" t="s">
        <v>146</v>
      </c>
      <c r="M1688" s="2" t="str">
        <f t="shared" si="629"/>
        <v>UK9012031</v>
      </c>
      <c r="N1688" s="2" t="str">
        <f t="shared" si="630"/>
        <v>Medway Estuary and Marshes</v>
      </c>
      <c r="O1688" s="2" t="str">
        <f t="shared" si="631"/>
        <v>SPA</v>
      </c>
      <c r="P1688" s="2" t="str">
        <f t="shared" si="632"/>
        <v>H1320</v>
      </c>
      <c r="Q1688"/>
      <c r="R1688"/>
      <c r="S1688"/>
      <c r="T1688"/>
      <c r="U1688" s="9">
        <f t="shared" si="633"/>
        <v>0</v>
      </c>
      <c r="V1688" s="9">
        <f t="shared" si="634"/>
        <v>0</v>
      </c>
      <c r="W1688" s="9">
        <f t="shared" si="635"/>
        <v>0</v>
      </c>
      <c r="X1688" s="9">
        <f t="shared" si="636"/>
        <v>0</v>
      </c>
      <c r="Y1688" s="9">
        <f t="shared" si="637"/>
        <v>0</v>
      </c>
      <c r="Z1688" s="9">
        <f t="shared" si="638"/>
        <v>0</v>
      </c>
      <c r="AA1688" s="9">
        <f t="shared" si="639"/>
        <v>0</v>
      </c>
      <c r="AB1688" s="9">
        <f t="shared" si="640"/>
        <v>0</v>
      </c>
      <c r="AN1688" s="10" t="str">
        <f t="shared" si="625"/>
        <v/>
      </c>
      <c r="AO1688" s="10">
        <f t="shared" si="626"/>
        <v>0</v>
      </c>
      <c r="AP1688" s="9" t="str">
        <f>IFERROR(VLOOKUP($AN1688,'Introduction probability'!$A$1:$L$128,5,FALSE),"0")</f>
        <v>0</v>
      </c>
      <c r="AQ1688" s="9" t="str">
        <f>IFERROR(VLOOKUP($AN1688,'Introduction probability'!$A$1:$L$128,6,FALSE),"0")</f>
        <v>0</v>
      </c>
      <c r="AR1688" s="9" t="str">
        <f>IFERROR(VLOOKUP($AN1688,'Introduction probability'!$A$1:$L$128,7,FALSE),"0")</f>
        <v>0</v>
      </c>
      <c r="AS1688" s="9" t="str">
        <f>IFERROR(VLOOKUP($AN1688,'Introduction probability'!$A$1:$L$128,8,FALSE),"0")</f>
        <v>0</v>
      </c>
      <c r="AT1688" s="9" t="str">
        <f>IFERROR(VLOOKUP($AN1688,'Introduction probability'!$A$1:$L$128,9,FALSE),"0")</f>
        <v>0</v>
      </c>
      <c r="AU1688" s="9" t="str">
        <f>IFERROR(VLOOKUP($AN1688,'Introduction probability'!$A$1:$L$128,10,FALSE),"0")</f>
        <v>0</v>
      </c>
      <c r="AV1688" s="9" t="str">
        <f>IFERROR(VLOOKUP($AN1688,'Introduction probability'!$A$1:$L$128,11,FALSE),"0")</f>
        <v>0</v>
      </c>
      <c r="AW1688" s="9" t="str">
        <f>IFERROR(VLOOKUP($AN1688,'Introduction probability'!$A$1:$L$128,12,FALSE),"0")</f>
        <v>0</v>
      </c>
      <c r="AY1688" s="2">
        <f t="shared" si="627"/>
        <v>0</v>
      </c>
      <c r="AZ1688" s="2">
        <f t="shared" si="628"/>
        <v>0</v>
      </c>
      <c r="BA1688" s="2">
        <f t="shared" si="641"/>
        <v>0</v>
      </c>
      <c r="BB1688" s="2">
        <f t="shared" si="642"/>
        <v>0</v>
      </c>
      <c r="BC1688" s="2">
        <f t="shared" si="643"/>
        <v>0</v>
      </c>
      <c r="BD1688" s="2">
        <f t="shared" si="644"/>
        <v>0</v>
      </c>
      <c r="BE1688" s="2">
        <f t="shared" si="645"/>
        <v>0</v>
      </c>
      <c r="BF1688" s="2">
        <f t="shared" si="646"/>
        <v>0</v>
      </c>
      <c r="BG1688" s="2">
        <f t="shared" si="647"/>
        <v>0</v>
      </c>
      <c r="BH1688" s="2">
        <f t="shared" si="648"/>
        <v>0</v>
      </c>
    </row>
    <row r="1689" spans="1:60" x14ac:dyDescent="0.25">
      <c r="A1689" s="1" t="s">
        <v>399</v>
      </c>
      <c r="B1689" s="1" t="s">
        <v>400</v>
      </c>
      <c r="C1689" s="1" t="s">
        <v>341</v>
      </c>
      <c r="D1689" s="1" t="s">
        <v>526</v>
      </c>
      <c r="E1689" s="1" t="s">
        <v>232</v>
      </c>
      <c r="F1689" s="1" t="s">
        <v>233</v>
      </c>
      <c r="G1689" s="1" t="s">
        <v>144</v>
      </c>
      <c r="H1689" s="1" t="s">
        <v>17</v>
      </c>
      <c r="I1689" s="1" t="s">
        <v>536</v>
      </c>
      <c r="J1689" s="1" t="s">
        <v>147</v>
      </c>
      <c r="K1689" s="1" t="s">
        <v>16</v>
      </c>
      <c r="L1689" s="1" t="s">
        <v>146</v>
      </c>
      <c r="M1689" s="2" t="str">
        <f t="shared" si="629"/>
        <v>UK9012031</v>
      </c>
      <c r="N1689" s="2" t="str">
        <f t="shared" si="630"/>
        <v>Medway Estuary and Marshes</v>
      </c>
      <c r="O1689" s="2" t="str">
        <f t="shared" si="631"/>
        <v>SPA</v>
      </c>
      <c r="P1689" s="2" t="str">
        <f t="shared" si="632"/>
        <v>H1150</v>
      </c>
      <c r="Q1689"/>
      <c r="R1689"/>
      <c r="S1689"/>
      <c r="T1689"/>
      <c r="U1689" s="9">
        <f t="shared" si="633"/>
        <v>0</v>
      </c>
      <c r="V1689" s="9">
        <f t="shared" si="634"/>
        <v>0</v>
      </c>
      <c r="W1689" s="9">
        <f t="shared" si="635"/>
        <v>0</v>
      </c>
      <c r="X1689" s="9">
        <f t="shared" si="636"/>
        <v>0</v>
      </c>
      <c r="Y1689" s="9">
        <f t="shared" si="637"/>
        <v>0</v>
      </c>
      <c r="Z1689" s="9">
        <f t="shared" si="638"/>
        <v>0</v>
      </c>
      <c r="AA1689" s="9">
        <f t="shared" si="639"/>
        <v>0</v>
      </c>
      <c r="AB1689" s="9">
        <f t="shared" si="640"/>
        <v>0</v>
      </c>
      <c r="AN1689" s="10" t="str">
        <f t="shared" si="625"/>
        <v/>
      </c>
      <c r="AO1689" s="10">
        <f t="shared" si="626"/>
        <v>0</v>
      </c>
      <c r="AP1689" s="9" t="str">
        <f>IFERROR(VLOOKUP($AN1689,'Introduction probability'!$A$1:$L$128,5,FALSE),"0")</f>
        <v>0</v>
      </c>
      <c r="AQ1689" s="9" t="str">
        <f>IFERROR(VLOOKUP($AN1689,'Introduction probability'!$A$1:$L$128,6,FALSE),"0")</f>
        <v>0</v>
      </c>
      <c r="AR1689" s="9" t="str">
        <f>IFERROR(VLOOKUP($AN1689,'Introduction probability'!$A$1:$L$128,7,FALSE),"0")</f>
        <v>0</v>
      </c>
      <c r="AS1689" s="9" t="str">
        <f>IFERROR(VLOOKUP($AN1689,'Introduction probability'!$A$1:$L$128,8,FALSE),"0")</f>
        <v>0</v>
      </c>
      <c r="AT1689" s="9" t="str">
        <f>IFERROR(VLOOKUP($AN1689,'Introduction probability'!$A$1:$L$128,9,FALSE),"0")</f>
        <v>0</v>
      </c>
      <c r="AU1689" s="9" t="str">
        <f>IFERROR(VLOOKUP($AN1689,'Introduction probability'!$A$1:$L$128,10,FALSE),"0")</f>
        <v>0</v>
      </c>
      <c r="AV1689" s="9" t="str">
        <f>IFERROR(VLOOKUP($AN1689,'Introduction probability'!$A$1:$L$128,11,FALSE),"0")</f>
        <v>0</v>
      </c>
      <c r="AW1689" s="9" t="str">
        <f>IFERROR(VLOOKUP($AN1689,'Introduction probability'!$A$1:$L$128,12,FALSE),"0")</f>
        <v>0</v>
      </c>
      <c r="AY1689" s="2">
        <f t="shared" si="627"/>
        <v>0</v>
      </c>
      <c r="AZ1689" s="2">
        <f t="shared" si="628"/>
        <v>0</v>
      </c>
      <c r="BA1689" s="2">
        <f t="shared" si="641"/>
        <v>0</v>
      </c>
      <c r="BB1689" s="2">
        <f t="shared" si="642"/>
        <v>0</v>
      </c>
      <c r="BC1689" s="2">
        <f t="shared" si="643"/>
        <v>0</v>
      </c>
      <c r="BD1689" s="2">
        <f t="shared" si="644"/>
        <v>0</v>
      </c>
      <c r="BE1689" s="2">
        <f t="shared" si="645"/>
        <v>0</v>
      </c>
      <c r="BF1689" s="2">
        <f t="shared" si="646"/>
        <v>0</v>
      </c>
      <c r="BG1689" s="2">
        <f t="shared" si="647"/>
        <v>0</v>
      </c>
      <c r="BH1689" s="2">
        <f t="shared" si="648"/>
        <v>0</v>
      </c>
    </row>
    <row r="1690" spans="1:60" x14ac:dyDescent="0.25">
      <c r="A1690" s="1" t="s">
        <v>399</v>
      </c>
      <c r="B1690" s="1" t="s">
        <v>400</v>
      </c>
      <c r="C1690" s="1" t="s">
        <v>341</v>
      </c>
      <c r="D1690" s="1" t="s">
        <v>526</v>
      </c>
      <c r="E1690" s="1" t="s">
        <v>232</v>
      </c>
      <c r="F1690" s="1" t="s">
        <v>233</v>
      </c>
      <c r="G1690" s="1" t="s">
        <v>144</v>
      </c>
      <c r="H1690" s="1" t="s">
        <v>17</v>
      </c>
      <c r="I1690" s="1" t="s">
        <v>596</v>
      </c>
      <c r="J1690" s="1" t="s">
        <v>187</v>
      </c>
      <c r="K1690" s="1" t="s">
        <v>16</v>
      </c>
      <c r="L1690" s="1" t="s">
        <v>146</v>
      </c>
      <c r="M1690" s="2" t="str">
        <f t="shared" si="629"/>
        <v>UK9012031</v>
      </c>
      <c r="N1690" s="2" t="str">
        <f t="shared" si="630"/>
        <v>Medway Estuary and Marshes</v>
      </c>
      <c r="O1690" s="2" t="str">
        <f t="shared" si="631"/>
        <v>SPA</v>
      </c>
      <c r="P1690" s="2" t="str">
        <f t="shared" si="632"/>
        <v>SH_2</v>
      </c>
      <c r="Q1690"/>
      <c r="R1690"/>
      <c r="S1690"/>
      <c r="T1690"/>
      <c r="U1690" s="9">
        <f t="shared" si="633"/>
        <v>0</v>
      </c>
      <c r="V1690" s="9">
        <f t="shared" si="634"/>
        <v>0</v>
      </c>
      <c r="W1690" s="9">
        <f t="shared" si="635"/>
        <v>0</v>
      </c>
      <c r="X1690" s="9">
        <f t="shared" si="636"/>
        <v>0</v>
      </c>
      <c r="Y1690" s="9">
        <f t="shared" si="637"/>
        <v>0</v>
      </c>
      <c r="Z1690" s="9">
        <f t="shared" si="638"/>
        <v>0</v>
      </c>
      <c r="AA1690" s="9">
        <f t="shared" si="639"/>
        <v>0</v>
      </c>
      <c r="AB1690" s="9">
        <f t="shared" si="640"/>
        <v>0</v>
      </c>
      <c r="AN1690" s="10" t="str">
        <f t="shared" si="625"/>
        <v/>
      </c>
      <c r="AO1690" s="10">
        <f t="shared" si="626"/>
        <v>0</v>
      </c>
      <c r="AP1690" s="9" t="str">
        <f>IFERROR(VLOOKUP($AN1690,'Introduction probability'!$A$1:$L$128,5,FALSE),"0")</f>
        <v>0</v>
      </c>
      <c r="AQ1690" s="9" t="str">
        <f>IFERROR(VLOOKUP($AN1690,'Introduction probability'!$A$1:$L$128,6,FALSE),"0")</f>
        <v>0</v>
      </c>
      <c r="AR1690" s="9" t="str">
        <f>IFERROR(VLOOKUP($AN1690,'Introduction probability'!$A$1:$L$128,7,FALSE),"0")</f>
        <v>0</v>
      </c>
      <c r="AS1690" s="9" t="str">
        <f>IFERROR(VLOOKUP($AN1690,'Introduction probability'!$A$1:$L$128,8,FALSE),"0")</f>
        <v>0</v>
      </c>
      <c r="AT1690" s="9" t="str">
        <f>IFERROR(VLOOKUP($AN1690,'Introduction probability'!$A$1:$L$128,9,FALSE),"0")</f>
        <v>0</v>
      </c>
      <c r="AU1690" s="9" t="str">
        <f>IFERROR(VLOOKUP($AN1690,'Introduction probability'!$A$1:$L$128,10,FALSE),"0")</f>
        <v>0</v>
      </c>
      <c r="AV1690" s="9" t="str">
        <f>IFERROR(VLOOKUP($AN1690,'Introduction probability'!$A$1:$L$128,11,FALSE),"0")</f>
        <v>0</v>
      </c>
      <c r="AW1690" s="9" t="str">
        <f>IFERROR(VLOOKUP($AN1690,'Introduction probability'!$A$1:$L$128,12,FALSE),"0")</f>
        <v>0</v>
      </c>
      <c r="AY1690" s="2">
        <f t="shared" si="627"/>
        <v>0</v>
      </c>
      <c r="AZ1690" s="2">
        <f t="shared" si="628"/>
        <v>0</v>
      </c>
      <c r="BA1690" s="2">
        <f t="shared" si="641"/>
        <v>0</v>
      </c>
      <c r="BB1690" s="2">
        <f t="shared" si="642"/>
        <v>0</v>
      </c>
      <c r="BC1690" s="2">
        <f t="shared" si="643"/>
        <v>0</v>
      </c>
      <c r="BD1690" s="2">
        <f t="shared" si="644"/>
        <v>0</v>
      </c>
      <c r="BE1690" s="2">
        <f t="shared" si="645"/>
        <v>0</v>
      </c>
      <c r="BF1690" s="2">
        <f t="shared" si="646"/>
        <v>0</v>
      </c>
      <c r="BG1690" s="2">
        <f t="shared" si="647"/>
        <v>0</v>
      </c>
      <c r="BH1690" s="2">
        <f t="shared" si="648"/>
        <v>0</v>
      </c>
    </row>
    <row r="1691" spans="1:60" x14ac:dyDescent="0.25">
      <c r="A1691" s="1" t="s">
        <v>399</v>
      </c>
      <c r="B1691" s="1" t="s">
        <v>400</v>
      </c>
      <c r="C1691" s="1" t="s">
        <v>341</v>
      </c>
      <c r="D1691" s="1" t="s">
        <v>526</v>
      </c>
      <c r="E1691" s="1" t="s">
        <v>232</v>
      </c>
      <c r="F1691" s="1" t="s">
        <v>233</v>
      </c>
      <c r="G1691" s="1" t="s">
        <v>144</v>
      </c>
      <c r="H1691" s="1" t="s">
        <v>17</v>
      </c>
      <c r="I1691" s="1" t="s">
        <v>444</v>
      </c>
      <c r="J1691" s="1" t="s">
        <v>27</v>
      </c>
      <c r="K1691" s="1" t="s">
        <v>16</v>
      </c>
      <c r="L1691" s="1" t="s">
        <v>19</v>
      </c>
      <c r="M1691" s="2" t="str">
        <f t="shared" si="629"/>
        <v>UK9012031</v>
      </c>
      <c r="N1691" s="2" t="str">
        <f t="shared" si="630"/>
        <v>Medway Estuary and Marshes</v>
      </c>
      <c r="O1691" s="2" t="str">
        <f t="shared" si="631"/>
        <v>SPA</v>
      </c>
      <c r="P1691" s="2" t="str">
        <f t="shared" si="632"/>
        <v>A2.3</v>
      </c>
      <c r="Q1691"/>
      <c r="R1691"/>
      <c r="S1691"/>
      <c r="T1691"/>
      <c r="U1691" s="9">
        <f t="shared" si="633"/>
        <v>0</v>
      </c>
      <c r="V1691" s="9">
        <f t="shared" si="634"/>
        <v>0</v>
      </c>
      <c r="W1691" s="9">
        <f t="shared" si="635"/>
        <v>0</v>
      </c>
      <c r="X1691" s="9">
        <f t="shared" si="636"/>
        <v>0</v>
      </c>
      <c r="Y1691" s="9">
        <f t="shared" si="637"/>
        <v>0</v>
      </c>
      <c r="Z1691" s="9">
        <f t="shared" si="638"/>
        <v>0</v>
      </c>
      <c r="AA1691" s="9">
        <f t="shared" si="639"/>
        <v>0</v>
      </c>
      <c r="AB1691" s="9">
        <f t="shared" si="640"/>
        <v>0</v>
      </c>
      <c r="AN1691" s="10" t="str">
        <f t="shared" si="625"/>
        <v/>
      </c>
      <c r="AO1691" s="10">
        <f t="shared" si="626"/>
        <v>0</v>
      </c>
      <c r="AP1691" s="9" t="str">
        <f>IFERROR(VLOOKUP($AN1691,'Introduction probability'!$A$1:$L$128,5,FALSE),"0")</f>
        <v>0</v>
      </c>
      <c r="AQ1691" s="9" t="str">
        <f>IFERROR(VLOOKUP($AN1691,'Introduction probability'!$A$1:$L$128,6,FALSE),"0")</f>
        <v>0</v>
      </c>
      <c r="AR1691" s="9" t="str">
        <f>IFERROR(VLOOKUP($AN1691,'Introduction probability'!$A$1:$L$128,7,FALSE),"0")</f>
        <v>0</v>
      </c>
      <c r="AS1691" s="9" t="str">
        <f>IFERROR(VLOOKUP($AN1691,'Introduction probability'!$A$1:$L$128,8,FALSE),"0")</f>
        <v>0</v>
      </c>
      <c r="AT1691" s="9" t="str">
        <f>IFERROR(VLOOKUP($AN1691,'Introduction probability'!$A$1:$L$128,9,FALSE),"0")</f>
        <v>0</v>
      </c>
      <c r="AU1691" s="9" t="str">
        <f>IFERROR(VLOOKUP($AN1691,'Introduction probability'!$A$1:$L$128,10,FALSE),"0")</f>
        <v>0</v>
      </c>
      <c r="AV1691" s="9" t="str">
        <f>IFERROR(VLOOKUP($AN1691,'Introduction probability'!$A$1:$L$128,11,FALSE),"0")</f>
        <v>0</v>
      </c>
      <c r="AW1691" s="9" t="str">
        <f>IFERROR(VLOOKUP($AN1691,'Introduction probability'!$A$1:$L$128,12,FALSE),"0")</f>
        <v>0</v>
      </c>
      <c r="AY1691" s="2">
        <f t="shared" si="627"/>
        <v>0</v>
      </c>
      <c r="AZ1691" s="2">
        <f t="shared" si="628"/>
        <v>0</v>
      </c>
      <c r="BA1691" s="2">
        <f t="shared" si="641"/>
        <v>0</v>
      </c>
      <c r="BB1691" s="2">
        <f t="shared" si="642"/>
        <v>0</v>
      </c>
      <c r="BC1691" s="2">
        <f t="shared" si="643"/>
        <v>0</v>
      </c>
      <c r="BD1691" s="2">
        <f t="shared" si="644"/>
        <v>0</v>
      </c>
      <c r="BE1691" s="2">
        <f t="shared" si="645"/>
        <v>0</v>
      </c>
      <c r="BF1691" s="2">
        <f t="shared" si="646"/>
        <v>0</v>
      </c>
      <c r="BG1691" s="2">
        <f t="shared" si="647"/>
        <v>0</v>
      </c>
      <c r="BH1691" s="2">
        <f t="shared" si="648"/>
        <v>0</v>
      </c>
    </row>
    <row r="1692" spans="1:60" x14ac:dyDescent="0.25">
      <c r="A1692" s="1" t="s">
        <v>399</v>
      </c>
      <c r="B1692" s="1" t="s">
        <v>400</v>
      </c>
      <c r="C1692" s="1" t="s">
        <v>341</v>
      </c>
      <c r="D1692" s="1" t="s">
        <v>526</v>
      </c>
      <c r="E1692" s="1" t="s">
        <v>232</v>
      </c>
      <c r="F1692" s="1" t="s">
        <v>233</v>
      </c>
      <c r="G1692" s="1" t="s">
        <v>144</v>
      </c>
      <c r="H1692" s="1" t="s">
        <v>17</v>
      </c>
      <c r="I1692" s="1" t="s">
        <v>465</v>
      </c>
      <c r="J1692" s="1" t="s">
        <v>56</v>
      </c>
      <c r="K1692" s="1" t="s">
        <v>16</v>
      </c>
      <c r="L1692" s="1" t="s">
        <v>19</v>
      </c>
      <c r="M1692" s="2" t="str">
        <f t="shared" si="629"/>
        <v>UK9012031</v>
      </c>
      <c r="N1692" s="2" t="str">
        <f t="shared" si="630"/>
        <v>Medway Estuary and Marshes</v>
      </c>
      <c r="O1692" s="2" t="str">
        <f t="shared" si="631"/>
        <v>SPA</v>
      </c>
      <c r="P1692" s="2" t="str">
        <f t="shared" si="632"/>
        <v>A2.2</v>
      </c>
      <c r="Q1692"/>
      <c r="R1692"/>
      <c r="S1692"/>
      <c r="T1692"/>
      <c r="U1692" s="9">
        <f t="shared" si="633"/>
        <v>0</v>
      </c>
      <c r="V1692" s="9">
        <f t="shared" si="634"/>
        <v>0</v>
      </c>
      <c r="W1692" s="9">
        <f t="shared" si="635"/>
        <v>0</v>
      </c>
      <c r="X1692" s="9">
        <f t="shared" si="636"/>
        <v>0</v>
      </c>
      <c r="Y1692" s="9">
        <f t="shared" si="637"/>
        <v>0</v>
      </c>
      <c r="Z1692" s="9">
        <f t="shared" si="638"/>
        <v>0</v>
      </c>
      <c r="AA1692" s="9">
        <f t="shared" si="639"/>
        <v>0</v>
      </c>
      <c r="AB1692" s="9">
        <f t="shared" si="640"/>
        <v>0</v>
      </c>
      <c r="AN1692" s="10" t="str">
        <f t="shared" si="625"/>
        <v/>
      </c>
      <c r="AO1692" s="10">
        <f t="shared" si="626"/>
        <v>0</v>
      </c>
      <c r="AP1692" s="9" t="str">
        <f>IFERROR(VLOOKUP($AN1692,'Introduction probability'!$A$1:$L$128,5,FALSE),"0")</f>
        <v>0</v>
      </c>
      <c r="AQ1692" s="9" t="str">
        <f>IFERROR(VLOOKUP($AN1692,'Introduction probability'!$A$1:$L$128,6,FALSE),"0")</f>
        <v>0</v>
      </c>
      <c r="AR1692" s="9" t="str">
        <f>IFERROR(VLOOKUP($AN1692,'Introduction probability'!$A$1:$L$128,7,FALSE),"0")</f>
        <v>0</v>
      </c>
      <c r="AS1692" s="9" t="str">
        <f>IFERROR(VLOOKUP($AN1692,'Introduction probability'!$A$1:$L$128,8,FALSE),"0")</f>
        <v>0</v>
      </c>
      <c r="AT1692" s="9" t="str">
        <f>IFERROR(VLOOKUP($AN1692,'Introduction probability'!$A$1:$L$128,9,FALSE),"0")</f>
        <v>0</v>
      </c>
      <c r="AU1692" s="9" t="str">
        <f>IFERROR(VLOOKUP($AN1692,'Introduction probability'!$A$1:$L$128,10,FALSE),"0")</f>
        <v>0</v>
      </c>
      <c r="AV1692" s="9" t="str">
        <f>IFERROR(VLOOKUP($AN1692,'Introduction probability'!$A$1:$L$128,11,FALSE),"0")</f>
        <v>0</v>
      </c>
      <c r="AW1692" s="9" t="str">
        <f>IFERROR(VLOOKUP($AN1692,'Introduction probability'!$A$1:$L$128,12,FALSE),"0")</f>
        <v>0</v>
      </c>
      <c r="AY1692" s="2">
        <f t="shared" si="627"/>
        <v>0</v>
      </c>
      <c r="AZ1692" s="2">
        <f t="shared" si="628"/>
        <v>0</v>
      </c>
      <c r="BA1692" s="2">
        <f t="shared" si="641"/>
        <v>0</v>
      </c>
      <c r="BB1692" s="2">
        <f t="shared" si="642"/>
        <v>0</v>
      </c>
      <c r="BC1692" s="2">
        <f t="shared" si="643"/>
        <v>0</v>
      </c>
      <c r="BD1692" s="2">
        <f t="shared" si="644"/>
        <v>0</v>
      </c>
      <c r="BE1692" s="2">
        <f t="shared" si="645"/>
        <v>0</v>
      </c>
      <c r="BF1692" s="2">
        <f t="shared" si="646"/>
        <v>0</v>
      </c>
      <c r="BG1692" s="2">
        <f t="shared" si="647"/>
        <v>0</v>
      </c>
      <c r="BH1692" s="2">
        <f t="shared" si="648"/>
        <v>0</v>
      </c>
    </row>
    <row r="1693" spans="1:60" x14ac:dyDescent="0.25">
      <c r="A1693" s="1" t="s">
        <v>399</v>
      </c>
      <c r="B1693" s="1" t="s">
        <v>400</v>
      </c>
      <c r="C1693" s="1" t="s">
        <v>341</v>
      </c>
      <c r="D1693" s="1" t="s">
        <v>526</v>
      </c>
      <c r="E1693" s="1" t="s">
        <v>232</v>
      </c>
      <c r="F1693" s="1" t="s">
        <v>233</v>
      </c>
      <c r="G1693" s="1" t="s">
        <v>144</v>
      </c>
      <c r="H1693" s="1" t="s">
        <v>17</v>
      </c>
      <c r="I1693" s="1" t="s">
        <v>543</v>
      </c>
      <c r="J1693" s="1" t="s">
        <v>148</v>
      </c>
      <c r="K1693" s="1" t="s">
        <v>16</v>
      </c>
      <c r="L1693" s="1" t="s">
        <v>146</v>
      </c>
      <c r="M1693" s="2" t="str">
        <f t="shared" si="629"/>
        <v>UK9012031</v>
      </c>
      <c r="N1693" s="2" t="str">
        <f t="shared" si="630"/>
        <v>Medway Estuary and Marshes</v>
      </c>
      <c r="O1693" s="2" t="str">
        <f t="shared" si="631"/>
        <v>SPA</v>
      </c>
      <c r="P1693" s="2" t="str">
        <f t="shared" si="632"/>
        <v>H1310</v>
      </c>
      <c r="Q1693"/>
      <c r="R1693"/>
      <c r="S1693"/>
      <c r="T1693"/>
      <c r="U1693" s="9">
        <f t="shared" si="633"/>
        <v>0</v>
      </c>
      <c r="V1693" s="9">
        <f t="shared" si="634"/>
        <v>0</v>
      </c>
      <c r="W1693" s="9">
        <f t="shared" si="635"/>
        <v>0</v>
      </c>
      <c r="X1693" s="9">
        <f t="shared" si="636"/>
        <v>0</v>
      </c>
      <c r="Y1693" s="9">
        <f t="shared" si="637"/>
        <v>0</v>
      </c>
      <c r="Z1693" s="9">
        <f t="shared" si="638"/>
        <v>0</v>
      </c>
      <c r="AA1693" s="9">
        <f t="shared" si="639"/>
        <v>0</v>
      </c>
      <c r="AB1693" s="9">
        <f t="shared" si="640"/>
        <v>0</v>
      </c>
      <c r="AN1693" s="10" t="str">
        <f t="shared" si="625"/>
        <v/>
      </c>
      <c r="AO1693" s="10">
        <f t="shared" si="626"/>
        <v>0</v>
      </c>
      <c r="AP1693" s="9" t="str">
        <f>IFERROR(VLOOKUP($AN1693,'Introduction probability'!$A$1:$L$128,5,FALSE),"0")</f>
        <v>0</v>
      </c>
      <c r="AQ1693" s="9" t="str">
        <f>IFERROR(VLOOKUP($AN1693,'Introduction probability'!$A$1:$L$128,6,FALSE),"0")</f>
        <v>0</v>
      </c>
      <c r="AR1693" s="9" t="str">
        <f>IFERROR(VLOOKUP($AN1693,'Introduction probability'!$A$1:$L$128,7,FALSE),"0")</f>
        <v>0</v>
      </c>
      <c r="AS1693" s="9" t="str">
        <f>IFERROR(VLOOKUP($AN1693,'Introduction probability'!$A$1:$L$128,8,FALSE),"0")</f>
        <v>0</v>
      </c>
      <c r="AT1693" s="9" t="str">
        <f>IFERROR(VLOOKUP($AN1693,'Introduction probability'!$A$1:$L$128,9,FALSE),"0")</f>
        <v>0</v>
      </c>
      <c r="AU1693" s="9" t="str">
        <f>IFERROR(VLOOKUP($AN1693,'Introduction probability'!$A$1:$L$128,10,FALSE),"0")</f>
        <v>0</v>
      </c>
      <c r="AV1693" s="9" t="str">
        <f>IFERROR(VLOOKUP($AN1693,'Introduction probability'!$A$1:$L$128,11,FALSE),"0")</f>
        <v>0</v>
      </c>
      <c r="AW1693" s="9" t="str">
        <f>IFERROR(VLOOKUP($AN1693,'Introduction probability'!$A$1:$L$128,12,FALSE),"0")</f>
        <v>0</v>
      </c>
      <c r="AY1693" s="2">
        <f t="shared" si="627"/>
        <v>0</v>
      </c>
      <c r="AZ1693" s="2">
        <f t="shared" si="628"/>
        <v>0</v>
      </c>
      <c r="BA1693" s="2">
        <f t="shared" si="641"/>
        <v>0</v>
      </c>
      <c r="BB1693" s="2">
        <f t="shared" si="642"/>
        <v>0</v>
      </c>
      <c r="BC1693" s="2">
        <f t="shared" si="643"/>
        <v>0</v>
      </c>
      <c r="BD1693" s="2">
        <f t="shared" si="644"/>
        <v>0</v>
      </c>
      <c r="BE1693" s="2">
        <f t="shared" si="645"/>
        <v>0</v>
      </c>
      <c r="BF1693" s="2">
        <f t="shared" si="646"/>
        <v>0</v>
      </c>
      <c r="BG1693" s="2">
        <f t="shared" si="647"/>
        <v>0</v>
      </c>
      <c r="BH1693" s="2">
        <f t="shared" si="648"/>
        <v>0</v>
      </c>
    </row>
    <row r="1694" spans="1:60" x14ac:dyDescent="0.25">
      <c r="A1694" s="1" t="s">
        <v>399</v>
      </c>
      <c r="B1694" s="1" t="s">
        <v>400</v>
      </c>
      <c r="C1694" s="1" t="s">
        <v>341</v>
      </c>
      <c r="D1694" s="1" t="s">
        <v>526</v>
      </c>
      <c r="E1694" s="1" t="s">
        <v>232</v>
      </c>
      <c r="F1694" s="1" t="s">
        <v>233</v>
      </c>
      <c r="G1694" s="1" t="s">
        <v>144</v>
      </c>
      <c r="H1694" s="1" t="s">
        <v>17</v>
      </c>
      <c r="I1694" s="1" t="s">
        <v>549</v>
      </c>
      <c r="J1694" s="1" t="s">
        <v>189</v>
      </c>
      <c r="K1694" s="1" t="s">
        <v>16</v>
      </c>
      <c r="L1694" s="1" t="s">
        <v>146</v>
      </c>
      <c r="M1694" s="2" t="str">
        <f t="shared" si="629"/>
        <v>UK9012031</v>
      </c>
      <c r="N1694" s="2" t="str">
        <f t="shared" si="630"/>
        <v>Medway Estuary and Marshes</v>
      </c>
      <c r="O1694" s="2" t="str">
        <f t="shared" si="631"/>
        <v>SPA</v>
      </c>
      <c r="P1694" s="2" t="str">
        <f t="shared" si="632"/>
        <v>H1320</v>
      </c>
      <c r="Q1694"/>
      <c r="R1694"/>
      <c r="S1694"/>
      <c r="T1694"/>
      <c r="U1694" s="9">
        <f t="shared" si="633"/>
        <v>0</v>
      </c>
      <c r="V1694" s="9">
        <f t="shared" si="634"/>
        <v>0</v>
      </c>
      <c r="W1694" s="9">
        <f t="shared" si="635"/>
        <v>0</v>
      </c>
      <c r="X1694" s="9">
        <f t="shared" si="636"/>
        <v>0</v>
      </c>
      <c r="Y1694" s="9">
        <f t="shared" si="637"/>
        <v>0</v>
      </c>
      <c r="Z1694" s="9">
        <f t="shared" si="638"/>
        <v>0</v>
      </c>
      <c r="AA1694" s="9">
        <f t="shared" si="639"/>
        <v>0</v>
      </c>
      <c r="AB1694" s="9">
        <f t="shared" si="640"/>
        <v>0</v>
      </c>
      <c r="AN1694" s="10" t="str">
        <f t="shared" si="625"/>
        <v/>
      </c>
      <c r="AO1694" s="10">
        <f t="shared" si="626"/>
        <v>0</v>
      </c>
      <c r="AP1694" s="9" t="str">
        <f>IFERROR(VLOOKUP($AN1694,'Introduction probability'!$A$1:$L$128,5,FALSE),"0")</f>
        <v>0</v>
      </c>
      <c r="AQ1694" s="9" t="str">
        <f>IFERROR(VLOOKUP($AN1694,'Introduction probability'!$A$1:$L$128,6,FALSE),"0")</f>
        <v>0</v>
      </c>
      <c r="AR1694" s="9" t="str">
        <f>IFERROR(VLOOKUP($AN1694,'Introduction probability'!$A$1:$L$128,7,FALSE),"0")</f>
        <v>0</v>
      </c>
      <c r="AS1694" s="9" t="str">
        <f>IFERROR(VLOOKUP($AN1694,'Introduction probability'!$A$1:$L$128,8,FALSE),"0")</f>
        <v>0</v>
      </c>
      <c r="AT1694" s="9" t="str">
        <f>IFERROR(VLOOKUP($AN1694,'Introduction probability'!$A$1:$L$128,9,FALSE),"0")</f>
        <v>0</v>
      </c>
      <c r="AU1694" s="9" t="str">
        <f>IFERROR(VLOOKUP($AN1694,'Introduction probability'!$A$1:$L$128,10,FALSE),"0")</f>
        <v>0</v>
      </c>
      <c r="AV1694" s="9" t="str">
        <f>IFERROR(VLOOKUP($AN1694,'Introduction probability'!$A$1:$L$128,11,FALSE),"0")</f>
        <v>0</v>
      </c>
      <c r="AW1694" s="9" t="str">
        <f>IFERROR(VLOOKUP($AN1694,'Introduction probability'!$A$1:$L$128,12,FALSE),"0")</f>
        <v>0</v>
      </c>
      <c r="AY1694" s="2">
        <f t="shared" si="627"/>
        <v>0</v>
      </c>
      <c r="AZ1694" s="2">
        <f t="shared" si="628"/>
        <v>0</v>
      </c>
      <c r="BA1694" s="2">
        <f t="shared" si="641"/>
        <v>0</v>
      </c>
      <c r="BB1694" s="2">
        <f t="shared" si="642"/>
        <v>0</v>
      </c>
      <c r="BC1694" s="2">
        <f t="shared" si="643"/>
        <v>0</v>
      </c>
      <c r="BD1694" s="2">
        <f t="shared" si="644"/>
        <v>0</v>
      </c>
      <c r="BE1694" s="2">
        <f t="shared" si="645"/>
        <v>0</v>
      </c>
      <c r="BF1694" s="2">
        <f t="shared" si="646"/>
        <v>0</v>
      </c>
      <c r="BG1694" s="2">
        <f t="shared" si="647"/>
        <v>0</v>
      </c>
      <c r="BH1694" s="2">
        <f t="shared" si="648"/>
        <v>0</v>
      </c>
    </row>
    <row r="1695" spans="1:60" x14ac:dyDescent="0.25">
      <c r="A1695" s="1" t="s">
        <v>399</v>
      </c>
      <c r="B1695" s="1" t="s">
        <v>400</v>
      </c>
      <c r="C1695" s="1" t="s">
        <v>341</v>
      </c>
      <c r="D1695" s="1" t="s">
        <v>517</v>
      </c>
      <c r="E1695" s="1" t="s">
        <v>211</v>
      </c>
      <c r="F1695" s="1" t="s">
        <v>212</v>
      </c>
      <c r="G1695" s="1" t="s">
        <v>144</v>
      </c>
      <c r="H1695" s="1" t="s">
        <v>17</v>
      </c>
      <c r="I1695" s="1" t="s">
        <v>536</v>
      </c>
      <c r="J1695" s="1" t="s">
        <v>147</v>
      </c>
      <c r="K1695" s="1" t="s">
        <v>16</v>
      </c>
      <c r="L1695" s="1" t="s">
        <v>146</v>
      </c>
      <c r="M1695" s="2" t="str">
        <f t="shared" si="629"/>
        <v>UK9012031</v>
      </c>
      <c r="N1695" s="2" t="str">
        <f t="shared" si="630"/>
        <v>Medway Estuary and Marshes</v>
      </c>
      <c r="O1695" s="2" t="str">
        <f t="shared" si="631"/>
        <v>SPA</v>
      </c>
      <c r="P1695" s="2" t="str">
        <f t="shared" si="632"/>
        <v>H1150</v>
      </c>
      <c r="Q1695"/>
      <c r="R1695"/>
      <c r="S1695"/>
      <c r="T1695"/>
      <c r="U1695" s="9">
        <f t="shared" si="633"/>
        <v>0</v>
      </c>
      <c r="V1695" s="9">
        <f t="shared" si="634"/>
        <v>0</v>
      </c>
      <c r="W1695" s="9">
        <f t="shared" si="635"/>
        <v>0</v>
      </c>
      <c r="X1695" s="9">
        <f t="shared" si="636"/>
        <v>0</v>
      </c>
      <c r="Y1695" s="9">
        <f t="shared" si="637"/>
        <v>0</v>
      </c>
      <c r="Z1695" s="9">
        <f t="shared" si="638"/>
        <v>0</v>
      </c>
      <c r="AA1695" s="9">
        <f t="shared" si="639"/>
        <v>0</v>
      </c>
      <c r="AB1695" s="9">
        <f t="shared" si="640"/>
        <v>0</v>
      </c>
      <c r="AN1695" s="10" t="str">
        <f t="shared" si="625"/>
        <v/>
      </c>
      <c r="AO1695" s="10">
        <f t="shared" si="626"/>
        <v>0</v>
      </c>
      <c r="AP1695" s="9" t="str">
        <f>IFERROR(VLOOKUP($AN1695,'Introduction probability'!$A$1:$L$128,5,FALSE),"0")</f>
        <v>0</v>
      </c>
      <c r="AQ1695" s="9" t="str">
        <f>IFERROR(VLOOKUP($AN1695,'Introduction probability'!$A$1:$L$128,6,FALSE),"0")</f>
        <v>0</v>
      </c>
      <c r="AR1695" s="9" t="str">
        <f>IFERROR(VLOOKUP($AN1695,'Introduction probability'!$A$1:$L$128,7,FALSE),"0")</f>
        <v>0</v>
      </c>
      <c r="AS1695" s="9" t="str">
        <f>IFERROR(VLOOKUP($AN1695,'Introduction probability'!$A$1:$L$128,8,FALSE),"0")</f>
        <v>0</v>
      </c>
      <c r="AT1695" s="9" t="str">
        <f>IFERROR(VLOOKUP($AN1695,'Introduction probability'!$A$1:$L$128,9,FALSE),"0")</f>
        <v>0</v>
      </c>
      <c r="AU1695" s="9" t="str">
        <f>IFERROR(VLOOKUP($AN1695,'Introduction probability'!$A$1:$L$128,10,FALSE),"0")</f>
        <v>0</v>
      </c>
      <c r="AV1695" s="9" t="str">
        <f>IFERROR(VLOOKUP($AN1695,'Introduction probability'!$A$1:$L$128,11,FALSE),"0")</f>
        <v>0</v>
      </c>
      <c r="AW1695" s="9" t="str">
        <f>IFERROR(VLOOKUP($AN1695,'Introduction probability'!$A$1:$L$128,12,FALSE),"0")</f>
        <v>0</v>
      </c>
      <c r="AY1695" s="2">
        <f t="shared" si="627"/>
        <v>0</v>
      </c>
      <c r="AZ1695" s="2">
        <f t="shared" si="628"/>
        <v>0</v>
      </c>
      <c r="BA1695" s="2">
        <f t="shared" si="641"/>
        <v>0</v>
      </c>
      <c r="BB1695" s="2">
        <f t="shared" si="642"/>
        <v>0</v>
      </c>
      <c r="BC1695" s="2">
        <f t="shared" si="643"/>
        <v>0</v>
      </c>
      <c r="BD1695" s="2">
        <f t="shared" si="644"/>
        <v>0</v>
      </c>
      <c r="BE1695" s="2">
        <f t="shared" si="645"/>
        <v>0</v>
      </c>
      <c r="BF1695" s="2">
        <f t="shared" si="646"/>
        <v>0</v>
      </c>
      <c r="BG1695" s="2">
        <f t="shared" si="647"/>
        <v>0</v>
      </c>
      <c r="BH1695" s="2">
        <f t="shared" si="648"/>
        <v>0</v>
      </c>
    </row>
    <row r="1696" spans="1:60" x14ac:dyDescent="0.25">
      <c r="A1696" s="1" t="s">
        <v>399</v>
      </c>
      <c r="B1696" s="1" t="s">
        <v>400</v>
      </c>
      <c r="C1696" s="1" t="s">
        <v>341</v>
      </c>
      <c r="D1696" s="1" t="s">
        <v>517</v>
      </c>
      <c r="E1696" s="1" t="s">
        <v>211</v>
      </c>
      <c r="F1696" s="1" t="s">
        <v>212</v>
      </c>
      <c r="G1696" s="1" t="s">
        <v>144</v>
      </c>
      <c r="H1696" s="1" t="s">
        <v>17</v>
      </c>
      <c r="I1696" s="1" t="s">
        <v>596</v>
      </c>
      <c r="J1696" s="1" t="s">
        <v>187</v>
      </c>
      <c r="K1696" s="1" t="s">
        <v>16</v>
      </c>
      <c r="L1696" s="1" t="s">
        <v>146</v>
      </c>
      <c r="M1696" s="2" t="str">
        <f t="shared" si="629"/>
        <v>UK9012031</v>
      </c>
      <c r="N1696" s="2" t="str">
        <f t="shared" si="630"/>
        <v>Medway Estuary and Marshes</v>
      </c>
      <c r="O1696" s="2" t="str">
        <f t="shared" si="631"/>
        <v>SPA</v>
      </c>
      <c r="P1696" s="2" t="str">
        <f t="shared" si="632"/>
        <v>SH_2</v>
      </c>
      <c r="Q1696"/>
      <c r="R1696"/>
      <c r="S1696"/>
      <c r="T1696"/>
      <c r="U1696" s="9">
        <f t="shared" si="633"/>
        <v>0</v>
      </c>
      <c r="V1696" s="9">
        <f t="shared" si="634"/>
        <v>0</v>
      </c>
      <c r="W1696" s="9">
        <f t="shared" si="635"/>
        <v>0</v>
      </c>
      <c r="X1696" s="9">
        <f t="shared" si="636"/>
        <v>0</v>
      </c>
      <c r="Y1696" s="9">
        <f t="shared" si="637"/>
        <v>0</v>
      </c>
      <c r="Z1696" s="9">
        <f t="shared" si="638"/>
        <v>0</v>
      </c>
      <c r="AA1696" s="9">
        <f t="shared" si="639"/>
        <v>0</v>
      </c>
      <c r="AB1696" s="9">
        <f t="shared" si="640"/>
        <v>0</v>
      </c>
      <c r="AN1696" s="10" t="str">
        <f t="shared" si="625"/>
        <v/>
      </c>
      <c r="AO1696" s="10">
        <f t="shared" si="626"/>
        <v>0</v>
      </c>
      <c r="AP1696" s="9" t="str">
        <f>IFERROR(VLOOKUP($AN1696,'Introduction probability'!$A$1:$L$128,5,FALSE),"0")</f>
        <v>0</v>
      </c>
      <c r="AQ1696" s="9" t="str">
        <f>IFERROR(VLOOKUP($AN1696,'Introduction probability'!$A$1:$L$128,6,FALSE),"0")</f>
        <v>0</v>
      </c>
      <c r="AR1696" s="9" t="str">
        <f>IFERROR(VLOOKUP($AN1696,'Introduction probability'!$A$1:$L$128,7,FALSE),"0")</f>
        <v>0</v>
      </c>
      <c r="AS1696" s="9" t="str">
        <f>IFERROR(VLOOKUP($AN1696,'Introduction probability'!$A$1:$L$128,8,FALSE),"0")</f>
        <v>0</v>
      </c>
      <c r="AT1696" s="9" t="str">
        <f>IFERROR(VLOOKUP($AN1696,'Introduction probability'!$A$1:$L$128,9,FALSE),"0")</f>
        <v>0</v>
      </c>
      <c r="AU1696" s="9" t="str">
        <f>IFERROR(VLOOKUP($AN1696,'Introduction probability'!$A$1:$L$128,10,FALSE),"0")</f>
        <v>0</v>
      </c>
      <c r="AV1696" s="9" t="str">
        <f>IFERROR(VLOOKUP($AN1696,'Introduction probability'!$A$1:$L$128,11,FALSE),"0")</f>
        <v>0</v>
      </c>
      <c r="AW1696" s="9" t="str">
        <f>IFERROR(VLOOKUP($AN1696,'Introduction probability'!$A$1:$L$128,12,FALSE),"0")</f>
        <v>0</v>
      </c>
      <c r="AY1696" s="2">
        <f t="shared" si="627"/>
        <v>0</v>
      </c>
      <c r="AZ1696" s="2">
        <f t="shared" si="628"/>
        <v>0</v>
      </c>
      <c r="BA1696" s="2">
        <f t="shared" si="641"/>
        <v>0</v>
      </c>
      <c r="BB1696" s="2">
        <f t="shared" si="642"/>
        <v>0</v>
      </c>
      <c r="BC1696" s="2">
        <f t="shared" si="643"/>
        <v>0</v>
      </c>
      <c r="BD1696" s="2">
        <f t="shared" si="644"/>
        <v>0</v>
      </c>
      <c r="BE1696" s="2">
        <f t="shared" si="645"/>
        <v>0</v>
      </c>
      <c r="BF1696" s="2">
        <f t="shared" si="646"/>
        <v>0</v>
      </c>
      <c r="BG1696" s="2">
        <f t="shared" si="647"/>
        <v>0</v>
      </c>
      <c r="BH1696" s="2">
        <f t="shared" si="648"/>
        <v>0</v>
      </c>
    </row>
    <row r="1697" spans="1:60" x14ac:dyDescent="0.25">
      <c r="A1697" s="1" t="s">
        <v>399</v>
      </c>
      <c r="B1697" s="1" t="s">
        <v>400</v>
      </c>
      <c r="C1697" s="1" t="s">
        <v>341</v>
      </c>
      <c r="D1697" s="1" t="s">
        <v>517</v>
      </c>
      <c r="E1697" s="1" t="s">
        <v>211</v>
      </c>
      <c r="F1697" s="1" t="s">
        <v>212</v>
      </c>
      <c r="G1697" s="1" t="s">
        <v>144</v>
      </c>
      <c r="H1697" s="1" t="s">
        <v>17</v>
      </c>
      <c r="I1697" s="1" t="s">
        <v>444</v>
      </c>
      <c r="J1697" s="1" t="s">
        <v>27</v>
      </c>
      <c r="K1697" s="1" t="s">
        <v>16</v>
      </c>
      <c r="L1697" s="1" t="s">
        <v>19</v>
      </c>
      <c r="M1697" s="2" t="str">
        <f t="shared" si="629"/>
        <v>UK9012031</v>
      </c>
      <c r="N1697" s="2" t="str">
        <f t="shared" si="630"/>
        <v>Medway Estuary and Marshes</v>
      </c>
      <c r="O1697" s="2" t="str">
        <f t="shared" si="631"/>
        <v>SPA</v>
      </c>
      <c r="P1697" s="2" t="str">
        <f t="shared" si="632"/>
        <v>A2.3</v>
      </c>
      <c r="Q1697"/>
      <c r="R1697"/>
      <c r="S1697"/>
      <c r="T1697"/>
      <c r="U1697" s="9">
        <f t="shared" si="633"/>
        <v>0</v>
      </c>
      <c r="V1697" s="9">
        <f t="shared" si="634"/>
        <v>0</v>
      </c>
      <c r="W1697" s="9">
        <f t="shared" si="635"/>
        <v>0</v>
      </c>
      <c r="X1697" s="9">
        <f t="shared" si="636"/>
        <v>0</v>
      </c>
      <c r="Y1697" s="9">
        <f t="shared" si="637"/>
        <v>0</v>
      </c>
      <c r="Z1697" s="9">
        <f t="shared" si="638"/>
        <v>0</v>
      </c>
      <c r="AA1697" s="9">
        <f t="shared" si="639"/>
        <v>0</v>
      </c>
      <c r="AB1697" s="9">
        <f t="shared" si="640"/>
        <v>0</v>
      </c>
      <c r="AN1697" s="10" t="str">
        <f t="shared" si="625"/>
        <v/>
      </c>
      <c r="AO1697" s="10">
        <f t="shared" si="626"/>
        <v>0</v>
      </c>
      <c r="AP1697" s="9" t="str">
        <f>IFERROR(VLOOKUP($AN1697,'Introduction probability'!$A$1:$L$128,5,FALSE),"0")</f>
        <v>0</v>
      </c>
      <c r="AQ1697" s="9" t="str">
        <f>IFERROR(VLOOKUP($AN1697,'Introduction probability'!$A$1:$L$128,6,FALSE),"0")</f>
        <v>0</v>
      </c>
      <c r="AR1697" s="9" t="str">
        <f>IFERROR(VLOOKUP($AN1697,'Introduction probability'!$A$1:$L$128,7,FALSE),"0")</f>
        <v>0</v>
      </c>
      <c r="AS1697" s="9" t="str">
        <f>IFERROR(VLOOKUP($AN1697,'Introduction probability'!$A$1:$L$128,8,FALSE),"0")</f>
        <v>0</v>
      </c>
      <c r="AT1697" s="9" t="str">
        <f>IFERROR(VLOOKUP($AN1697,'Introduction probability'!$A$1:$L$128,9,FALSE),"0")</f>
        <v>0</v>
      </c>
      <c r="AU1697" s="9" t="str">
        <f>IFERROR(VLOOKUP($AN1697,'Introduction probability'!$A$1:$L$128,10,FALSE),"0")</f>
        <v>0</v>
      </c>
      <c r="AV1697" s="9" t="str">
        <f>IFERROR(VLOOKUP($AN1697,'Introduction probability'!$A$1:$L$128,11,FALSE),"0")</f>
        <v>0</v>
      </c>
      <c r="AW1697" s="9" t="str">
        <f>IFERROR(VLOOKUP($AN1697,'Introduction probability'!$A$1:$L$128,12,FALSE),"0")</f>
        <v>0</v>
      </c>
      <c r="AY1697" s="2">
        <f t="shared" si="627"/>
        <v>0</v>
      </c>
      <c r="AZ1697" s="2">
        <f t="shared" si="628"/>
        <v>0</v>
      </c>
      <c r="BA1697" s="2">
        <f t="shared" si="641"/>
        <v>0</v>
      </c>
      <c r="BB1697" s="2">
        <f t="shared" si="642"/>
        <v>0</v>
      </c>
      <c r="BC1697" s="2">
        <f t="shared" si="643"/>
        <v>0</v>
      </c>
      <c r="BD1697" s="2">
        <f t="shared" si="644"/>
        <v>0</v>
      </c>
      <c r="BE1697" s="2">
        <f t="shared" si="645"/>
        <v>0</v>
      </c>
      <c r="BF1697" s="2">
        <f t="shared" si="646"/>
        <v>0</v>
      </c>
      <c r="BG1697" s="2">
        <f t="shared" si="647"/>
        <v>0</v>
      </c>
      <c r="BH1697" s="2">
        <f t="shared" si="648"/>
        <v>0</v>
      </c>
    </row>
    <row r="1698" spans="1:60" x14ac:dyDescent="0.25">
      <c r="A1698" s="1" t="s">
        <v>399</v>
      </c>
      <c r="B1698" s="1" t="s">
        <v>400</v>
      </c>
      <c r="C1698" s="1" t="s">
        <v>341</v>
      </c>
      <c r="D1698" s="1" t="s">
        <v>517</v>
      </c>
      <c r="E1698" s="1" t="s">
        <v>211</v>
      </c>
      <c r="F1698" s="1" t="s">
        <v>212</v>
      </c>
      <c r="G1698" s="1" t="s">
        <v>144</v>
      </c>
      <c r="H1698" s="1" t="s">
        <v>17</v>
      </c>
      <c r="I1698" s="1" t="s">
        <v>465</v>
      </c>
      <c r="J1698" s="1" t="s">
        <v>56</v>
      </c>
      <c r="K1698" s="1" t="s">
        <v>16</v>
      </c>
      <c r="L1698" s="1" t="s">
        <v>19</v>
      </c>
      <c r="M1698" s="2" t="str">
        <f t="shared" si="629"/>
        <v>UK9012031</v>
      </c>
      <c r="N1698" s="2" t="str">
        <f t="shared" si="630"/>
        <v>Medway Estuary and Marshes</v>
      </c>
      <c r="O1698" s="2" t="str">
        <f t="shared" si="631"/>
        <v>SPA</v>
      </c>
      <c r="P1698" s="2" t="str">
        <f t="shared" si="632"/>
        <v>A2.2</v>
      </c>
      <c r="Q1698"/>
      <c r="R1698"/>
      <c r="S1698"/>
      <c r="T1698"/>
      <c r="U1698" s="9">
        <f t="shared" si="633"/>
        <v>0</v>
      </c>
      <c r="V1698" s="9">
        <f t="shared" si="634"/>
        <v>0</v>
      </c>
      <c r="W1698" s="9">
        <f t="shared" si="635"/>
        <v>0</v>
      </c>
      <c r="X1698" s="9">
        <f t="shared" si="636"/>
        <v>0</v>
      </c>
      <c r="Y1698" s="9">
        <f t="shared" si="637"/>
        <v>0</v>
      </c>
      <c r="Z1698" s="9">
        <f t="shared" si="638"/>
        <v>0</v>
      </c>
      <c r="AA1698" s="9">
        <f t="shared" si="639"/>
        <v>0</v>
      </c>
      <c r="AB1698" s="9">
        <f t="shared" si="640"/>
        <v>0</v>
      </c>
      <c r="AN1698" s="10" t="str">
        <f t="shared" si="625"/>
        <v/>
      </c>
      <c r="AO1698" s="10">
        <f t="shared" si="626"/>
        <v>0</v>
      </c>
      <c r="AP1698" s="9" t="str">
        <f>IFERROR(VLOOKUP($AN1698,'Introduction probability'!$A$1:$L$128,5,FALSE),"0")</f>
        <v>0</v>
      </c>
      <c r="AQ1698" s="9" t="str">
        <f>IFERROR(VLOOKUP($AN1698,'Introduction probability'!$A$1:$L$128,6,FALSE),"0")</f>
        <v>0</v>
      </c>
      <c r="AR1698" s="9" t="str">
        <f>IFERROR(VLOOKUP($AN1698,'Introduction probability'!$A$1:$L$128,7,FALSE),"0")</f>
        <v>0</v>
      </c>
      <c r="AS1698" s="9" t="str">
        <f>IFERROR(VLOOKUP($AN1698,'Introduction probability'!$A$1:$L$128,8,FALSE),"0")</f>
        <v>0</v>
      </c>
      <c r="AT1698" s="9" t="str">
        <f>IFERROR(VLOOKUP($AN1698,'Introduction probability'!$A$1:$L$128,9,FALSE),"0")</f>
        <v>0</v>
      </c>
      <c r="AU1698" s="9" t="str">
        <f>IFERROR(VLOOKUP($AN1698,'Introduction probability'!$A$1:$L$128,10,FALSE),"0")</f>
        <v>0</v>
      </c>
      <c r="AV1698" s="9" t="str">
        <f>IFERROR(VLOOKUP($AN1698,'Introduction probability'!$A$1:$L$128,11,FALSE),"0")</f>
        <v>0</v>
      </c>
      <c r="AW1698" s="9" t="str">
        <f>IFERROR(VLOOKUP($AN1698,'Introduction probability'!$A$1:$L$128,12,FALSE),"0")</f>
        <v>0</v>
      </c>
      <c r="AY1698" s="2">
        <f t="shared" si="627"/>
        <v>0</v>
      </c>
      <c r="AZ1698" s="2">
        <f t="shared" si="628"/>
        <v>0</v>
      </c>
      <c r="BA1698" s="2">
        <f t="shared" si="641"/>
        <v>0</v>
      </c>
      <c r="BB1698" s="2">
        <f t="shared" si="642"/>
        <v>0</v>
      </c>
      <c r="BC1698" s="2">
        <f t="shared" si="643"/>
        <v>0</v>
      </c>
      <c r="BD1698" s="2">
        <f t="shared" si="644"/>
        <v>0</v>
      </c>
      <c r="BE1698" s="2">
        <f t="shared" si="645"/>
        <v>0</v>
      </c>
      <c r="BF1698" s="2">
        <f t="shared" si="646"/>
        <v>0</v>
      </c>
      <c r="BG1698" s="2">
        <f t="shared" si="647"/>
        <v>0</v>
      </c>
      <c r="BH1698" s="2">
        <f t="shared" si="648"/>
        <v>0</v>
      </c>
    </row>
    <row r="1699" spans="1:60" x14ac:dyDescent="0.25">
      <c r="A1699" s="1" t="s">
        <v>399</v>
      </c>
      <c r="B1699" s="1" t="s">
        <v>400</v>
      </c>
      <c r="C1699" s="1" t="s">
        <v>341</v>
      </c>
      <c r="D1699" s="1" t="s">
        <v>517</v>
      </c>
      <c r="E1699" s="1" t="s">
        <v>211</v>
      </c>
      <c r="F1699" s="1" t="s">
        <v>212</v>
      </c>
      <c r="G1699" s="1" t="s">
        <v>144</v>
      </c>
      <c r="H1699" s="1" t="s">
        <v>17</v>
      </c>
      <c r="I1699" s="1" t="s">
        <v>543</v>
      </c>
      <c r="J1699" s="1" t="s">
        <v>148</v>
      </c>
      <c r="K1699" s="1" t="s">
        <v>16</v>
      </c>
      <c r="L1699" s="1" t="s">
        <v>146</v>
      </c>
      <c r="M1699" s="2" t="str">
        <f t="shared" si="629"/>
        <v>UK9012031</v>
      </c>
      <c r="N1699" s="2" t="str">
        <f t="shared" si="630"/>
        <v>Medway Estuary and Marshes</v>
      </c>
      <c r="O1699" s="2" t="str">
        <f t="shared" si="631"/>
        <v>SPA</v>
      </c>
      <c r="P1699" s="2" t="str">
        <f t="shared" si="632"/>
        <v>H1310</v>
      </c>
      <c r="Q1699"/>
      <c r="R1699"/>
      <c r="S1699"/>
      <c r="T1699"/>
      <c r="U1699" s="9">
        <f t="shared" si="633"/>
        <v>0</v>
      </c>
      <c r="V1699" s="9">
        <f t="shared" si="634"/>
        <v>0</v>
      </c>
      <c r="W1699" s="9">
        <f t="shared" si="635"/>
        <v>0</v>
      </c>
      <c r="X1699" s="9">
        <f t="shared" si="636"/>
        <v>0</v>
      </c>
      <c r="Y1699" s="9">
        <f t="shared" si="637"/>
        <v>0</v>
      </c>
      <c r="Z1699" s="9">
        <f t="shared" si="638"/>
        <v>0</v>
      </c>
      <c r="AA1699" s="9">
        <f t="shared" si="639"/>
        <v>0</v>
      </c>
      <c r="AB1699" s="9">
        <f t="shared" si="640"/>
        <v>0</v>
      </c>
      <c r="AN1699" s="10" t="str">
        <f t="shared" si="625"/>
        <v/>
      </c>
      <c r="AO1699" s="10">
        <f t="shared" si="626"/>
        <v>0</v>
      </c>
      <c r="AP1699" s="9" t="str">
        <f>IFERROR(VLOOKUP($AN1699,'Introduction probability'!$A$1:$L$128,5,FALSE),"0")</f>
        <v>0</v>
      </c>
      <c r="AQ1699" s="9" t="str">
        <f>IFERROR(VLOOKUP($AN1699,'Introduction probability'!$A$1:$L$128,6,FALSE),"0")</f>
        <v>0</v>
      </c>
      <c r="AR1699" s="9" t="str">
        <f>IFERROR(VLOOKUP($AN1699,'Introduction probability'!$A$1:$L$128,7,FALSE),"0")</f>
        <v>0</v>
      </c>
      <c r="AS1699" s="9" t="str">
        <f>IFERROR(VLOOKUP($AN1699,'Introduction probability'!$A$1:$L$128,8,FALSE),"0")</f>
        <v>0</v>
      </c>
      <c r="AT1699" s="9" t="str">
        <f>IFERROR(VLOOKUP($AN1699,'Introduction probability'!$A$1:$L$128,9,FALSE),"0")</f>
        <v>0</v>
      </c>
      <c r="AU1699" s="9" t="str">
        <f>IFERROR(VLOOKUP($AN1699,'Introduction probability'!$A$1:$L$128,10,FALSE),"0")</f>
        <v>0</v>
      </c>
      <c r="AV1699" s="9" t="str">
        <f>IFERROR(VLOOKUP($AN1699,'Introduction probability'!$A$1:$L$128,11,FALSE),"0")</f>
        <v>0</v>
      </c>
      <c r="AW1699" s="9" t="str">
        <f>IFERROR(VLOOKUP($AN1699,'Introduction probability'!$A$1:$L$128,12,FALSE),"0")</f>
        <v>0</v>
      </c>
      <c r="AY1699" s="2">
        <f t="shared" si="627"/>
        <v>0</v>
      </c>
      <c r="AZ1699" s="2">
        <f t="shared" si="628"/>
        <v>0</v>
      </c>
      <c r="BA1699" s="2">
        <f t="shared" si="641"/>
        <v>0</v>
      </c>
      <c r="BB1699" s="2">
        <f t="shared" si="642"/>
        <v>0</v>
      </c>
      <c r="BC1699" s="2">
        <f t="shared" si="643"/>
        <v>0</v>
      </c>
      <c r="BD1699" s="2">
        <f t="shared" si="644"/>
        <v>0</v>
      </c>
      <c r="BE1699" s="2">
        <f t="shared" si="645"/>
        <v>0</v>
      </c>
      <c r="BF1699" s="2">
        <f t="shared" si="646"/>
        <v>0</v>
      </c>
      <c r="BG1699" s="2">
        <f t="shared" si="647"/>
        <v>0</v>
      </c>
      <c r="BH1699" s="2">
        <f t="shared" si="648"/>
        <v>0</v>
      </c>
    </row>
    <row r="1700" spans="1:60" x14ac:dyDescent="0.25">
      <c r="A1700" s="1" t="s">
        <v>399</v>
      </c>
      <c r="B1700" s="1" t="s">
        <v>400</v>
      </c>
      <c r="C1700" s="1" t="s">
        <v>341</v>
      </c>
      <c r="D1700" s="1" t="s">
        <v>517</v>
      </c>
      <c r="E1700" s="1" t="s">
        <v>211</v>
      </c>
      <c r="F1700" s="1" t="s">
        <v>212</v>
      </c>
      <c r="G1700" s="1" t="s">
        <v>144</v>
      </c>
      <c r="H1700" s="1" t="s">
        <v>17</v>
      </c>
      <c r="I1700" s="1" t="s">
        <v>549</v>
      </c>
      <c r="J1700" s="1" t="s">
        <v>189</v>
      </c>
      <c r="K1700" s="1" t="s">
        <v>16</v>
      </c>
      <c r="L1700" s="1" t="s">
        <v>146</v>
      </c>
      <c r="M1700" s="2" t="str">
        <f t="shared" si="629"/>
        <v>UK9012031</v>
      </c>
      <c r="N1700" s="2" t="str">
        <f t="shared" si="630"/>
        <v>Medway Estuary and Marshes</v>
      </c>
      <c r="O1700" s="2" t="str">
        <f t="shared" si="631"/>
        <v>SPA</v>
      </c>
      <c r="P1700" s="2" t="str">
        <f t="shared" si="632"/>
        <v>H1320</v>
      </c>
      <c r="Q1700"/>
      <c r="R1700"/>
      <c r="S1700"/>
      <c r="T1700"/>
      <c r="U1700" s="9">
        <f t="shared" si="633"/>
        <v>0</v>
      </c>
      <c r="V1700" s="9">
        <f t="shared" si="634"/>
        <v>0</v>
      </c>
      <c r="W1700" s="9">
        <f t="shared" si="635"/>
        <v>0</v>
      </c>
      <c r="X1700" s="9">
        <f t="shared" si="636"/>
        <v>0</v>
      </c>
      <c r="Y1700" s="9">
        <f t="shared" si="637"/>
        <v>0</v>
      </c>
      <c r="Z1700" s="9">
        <f t="shared" si="638"/>
        <v>0</v>
      </c>
      <c r="AA1700" s="9">
        <f t="shared" si="639"/>
        <v>0</v>
      </c>
      <c r="AB1700" s="9">
        <f t="shared" si="640"/>
        <v>0</v>
      </c>
      <c r="AN1700" s="10" t="str">
        <f t="shared" si="625"/>
        <v/>
      </c>
      <c r="AO1700" s="10">
        <f t="shared" si="626"/>
        <v>0</v>
      </c>
      <c r="AP1700" s="9" t="str">
        <f>IFERROR(VLOOKUP($AN1700,'Introduction probability'!$A$1:$L$128,5,FALSE),"0")</f>
        <v>0</v>
      </c>
      <c r="AQ1700" s="9" t="str">
        <f>IFERROR(VLOOKUP($AN1700,'Introduction probability'!$A$1:$L$128,6,FALSE),"0")</f>
        <v>0</v>
      </c>
      <c r="AR1700" s="9" t="str">
        <f>IFERROR(VLOOKUP($AN1700,'Introduction probability'!$A$1:$L$128,7,FALSE),"0")</f>
        <v>0</v>
      </c>
      <c r="AS1700" s="9" t="str">
        <f>IFERROR(VLOOKUP($AN1700,'Introduction probability'!$A$1:$L$128,8,FALSE),"0")</f>
        <v>0</v>
      </c>
      <c r="AT1700" s="9" t="str">
        <f>IFERROR(VLOOKUP($AN1700,'Introduction probability'!$A$1:$L$128,9,FALSE),"0")</f>
        <v>0</v>
      </c>
      <c r="AU1700" s="9" t="str">
        <f>IFERROR(VLOOKUP($AN1700,'Introduction probability'!$A$1:$L$128,10,FALSE),"0")</f>
        <v>0</v>
      </c>
      <c r="AV1700" s="9" t="str">
        <f>IFERROR(VLOOKUP($AN1700,'Introduction probability'!$A$1:$L$128,11,FALSE),"0")</f>
        <v>0</v>
      </c>
      <c r="AW1700" s="9" t="str">
        <f>IFERROR(VLOOKUP($AN1700,'Introduction probability'!$A$1:$L$128,12,FALSE),"0")</f>
        <v>0</v>
      </c>
      <c r="AY1700" s="2">
        <f t="shared" si="627"/>
        <v>0</v>
      </c>
      <c r="AZ1700" s="2">
        <f t="shared" si="628"/>
        <v>0</v>
      </c>
      <c r="BA1700" s="2">
        <f t="shared" si="641"/>
        <v>0</v>
      </c>
      <c r="BB1700" s="2">
        <f t="shared" si="642"/>
        <v>0</v>
      </c>
      <c r="BC1700" s="2">
        <f t="shared" si="643"/>
        <v>0</v>
      </c>
      <c r="BD1700" s="2">
        <f t="shared" si="644"/>
        <v>0</v>
      </c>
      <c r="BE1700" s="2">
        <f t="shared" si="645"/>
        <v>0</v>
      </c>
      <c r="BF1700" s="2">
        <f t="shared" si="646"/>
        <v>0</v>
      </c>
      <c r="BG1700" s="2">
        <f t="shared" si="647"/>
        <v>0</v>
      </c>
      <c r="BH1700" s="2">
        <f t="shared" si="648"/>
        <v>0</v>
      </c>
    </row>
    <row r="1701" spans="1:60" x14ac:dyDescent="0.25">
      <c r="A1701" s="1" t="s">
        <v>399</v>
      </c>
      <c r="B1701" s="1" t="s">
        <v>400</v>
      </c>
      <c r="C1701" s="1" t="s">
        <v>341</v>
      </c>
      <c r="D1701" s="1" t="s">
        <v>498</v>
      </c>
      <c r="E1701" s="1" t="s">
        <v>158</v>
      </c>
      <c r="F1701" s="1" t="s">
        <v>16</v>
      </c>
      <c r="G1701" s="1" t="s">
        <v>144</v>
      </c>
      <c r="H1701" s="1" t="s">
        <v>17</v>
      </c>
      <c r="I1701" s="1" t="s">
        <v>16</v>
      </c>
      <c r="J1701" s="1" t="s">
        <v>16</v>
      </c>
      <c r="K1701" s="1" t="s">
        <v>16</v>
      </c>
      <c r="L1701" s="1" t="s">
        <v>16</v>
      </c>
      <c r="M1701" s="2" t="str">
        <f t="shared" si="629"/>
        <v>UK9012031</v>
      </c>
      <c r="N1701" s="2" t="str">
        <f t="shared" si="630"/>
        <v>Medway Estuary and Marshes</v>
      </c>
      <c r="O1701" s="2" t="str">
        <f t="shared" si="631"/>
        <v>SPA</v>
      </c>
      <c r="P1701" s="2" t="str">
        <f t="shared" si="632"/>
        <v>AS_2_nb</v>
      </c>
      <c r="Q1701"/>
      <c r="R1701"/>
      <c r="S1701"/>
      <c r="T1701"/>
      <c r="U1701" s="9">
        <f t="shared" si="633"/>
        <v>0</v>
      </c>
      <c r="V1701" s="9">
        <f t="shared" si="634"/>
        <v>0</v>
      </c>
      <c r="W1701" s="9">
        <f t="shared" si="635"/>
        <v>0</v>
      </c>
      <c r="X1701" s="9">
        <f t="shared" si="636"/>
        <v>0</v>
      </c>
      <c r="Y1701" s="9">
        <f t="shared" si="637"/>
        <v>0</v>
      </c>
      <c r="Z1701" s="9">
        <f t="shared" si="638"/>
        <v>0</v>
      </c>
      <c r="AA1701" s="9">
        <f t="shared" si="639"/>
        <v>0</v>
      </c>
      <c r="AB1701" s="9">
        <f t="shared" si="640"/>
        <v>0</v>
      </c>
      <c r="AN1701" s="10" t="str">
        <f t="shared" si="625"/>
        <v/>
      </c>
      <c r="AO1701" s="10">
        <f t="shared" si="626"/>
        <v>0</v>
      </c>
      <c r="AP1701" s="9" t="str">
        <f>IFERROR(VLOOKUP($AN1701,'Introduction probability'!$A$1:$L$128,5,FALSE),"0")</f>
        <v>0</v>
      </c>
      <c r="AQ1701" s="9" t="str">
        <f>IFERROR(VLOOKUP($AN1701,'Introduction probability'!$A$1:$L$128,6,FALSE),"0")</f>
        <v>0</v>
      </c>
      <c r="AR1701" s="9" t="str">
        <f>IFERROR(VLOOKUP($AN1701,'Introduction probability'!$A$1:$L$128,7,FALSE),"0")</f>
        <v>0</v>
      </c>
      <c r="AS1701" s="9" t="str">
        <f>IFERROR(VLOOKUP($AN1701,'Introduction probability'!$A$1:$L$128,8,FALSE),"0")</f>
        <v>0</v>
      </c>
      <c r="AT1701" s="9" t="str">
        <f>IFERROR(VLOOKUP($AN1701,'Introduction probability'!$A$1:$L$128,9,FALSE),"0")</f>
        <v>0</v>
      </c>
      <c r="AU1701" s="9" t="str">
        <f>IFERROR(VLOOKUP($AN1701,'Introduction probability'!$A$1:$L$128,10,FALSE),"0")</f>
        <v>0</v>
      </c>
      <c r="AV1701" s="9" t="str">
        <f>IFERROR(VLOOKUP($AN1701,'Introduction probability'!$A$1:$L$128,11,FALSE),"0")</f>
        <v>0</v>
      </c>
      <c r="AW1701" s="9" t="str">
        <f>IFERROR(VLOOKUP($AN1701,'Introduction probability'!$A$1:$L$128,12,FALSE),"0")</f>
        <v>0</v>
      </c>
      <c r="AY1701" s="2">
        <f t="shared" si="627"/>
        <v>0</v>
      </c>
      <c r="AZ1701" s="2">
        <f t="shared" si="628"/>
        <v>0</v>
      </c>
      <c r="BA1701" s="2">
        <f t="shared" si="641"/>
        <v>0</v>
      </c>
      <c r="BB1701" s="2">
        <f t="shared" si="642"/>
        <v>0</v>
      </c>
      <c r="BC1701" s="2">
        <f t="shared" si="643"/>
        <v>0</v>
      </c>
      <c r="BD1701" s="2">
        <f t="shared" si="644"/>
        <v>0</v>
      </c>
      <c r="BE1701" s="2">
        <f t="shared" si="645"/>
        <v>0</v>
      </c>
      <c r="BF1701" s="2">
        <f t="shared" si="646"/>
        <v>0</v>
      </c>
      <c r="BG1701" s="2">
        <f t="shared" si="647"/>
        <v>0</v>
      </c>
      <c r="BH1701" s="2">
        <f t="shared" si="648"/>
        <v>0</v>
      </c>
    </row>
    <row r="1702" spans="1:60" x14ac:dyDescent="0.25">
      <c r="A1702" s="1" t="s">
        <v>401</v>
      </c>
      <c r="B1702" s="1" t="s">
        <v>214</v>
      </c>
      <c r="C1702" s="1" t="s">
        <v>341</v>
      </c>
      <c r="D1702" s="1" t="s">
        <v>509</v>
      </c>
      <c r="E1702" s="1" t="s">
        <v>193</v>
      </c>
      <c r="F1702" s="1" t="s">
        <v>194</v>
      </c>
      <c r="G1702" s="1" t="s">
        <v>144</v>
      </c>
      <c r="H1702" s="1" t="s">
        <v>17</v>
      </c>
      <c r="I1702" s="1" t="s">
        <v>530</v>
      </c>
      <c r="J1702" s="1" t="s">
        <v>145</v>
      </c>
      <c r="K1702" s="1" t="s">
        <v>16</v>
      </c>
      <c r="L1702" s="1" t="s">
        <v>146</v>
      </c>
      <c r="M1702" s="2" t="str">
        <f t="shared" si="629"/>
        <v>UK9005131</v>
      </c>
      <c r="N1702" s="2" t="str">
        <f t="shared" si="630"/>
        <v>Mersey Estuary</v>
      </c>
      <c r="O1702" s="2" t="str">
        <f t="shared" si="631"/>
        <v>SPA</v>
      </c>
      <c r="P1702" s="2" t="str">
        <f t="shared" si="632"/>
        <v>H1330</v>
      </c>
      <c r="Q1702"/>
      <c r="R1702"/>
      <c r="S1702"/>
      <c r="T1702"/>
      <c r="U1702" s="9">
        <f t="shared" si="633"/>
        <v>0</v>
      </c>
      <c r="V1702" s="9">
        <f t="shared" si="634"/>
        <v>0</v>
      </c>
      <c r="W1702" s="9">
        <f t="shared" si="635"/>
        <v>0</v>
      </c>
      <c r="X1702" s="9">
        <f t="shared" si="636"/>
        <v>0</v>
      </c>
      <c r="Y1702" s="9">
        <f t="shared" si="637"/>
        <v>0</v>
      </c>
      <c r="Z1702" s="9">
        <f t="shared" si="638"/>
        <v>0</v>
      </c>
      <c r="AA1702" s="9">
        <f t="shared" si="639"/>
        <v>0</v>
      </c>
      <c r="AB1702" s="9">
        <f t="shared" si="640"/>
        <v>0</v>
      </c>
      <c r="AN1702" s="10" t="str">
        <f t="shared" si="625"/>
        <v/>
      </c>
      <c r="AO1702" s="10">
        <f t="shared" si="626"/>
        <v>0</v>
      </c>
      <c r="AP1702" s="9" t="str">
        <f>IFERROR(VLOOKUP($AN1702,'Introduction probability'!$A$1:$L$128,5,FALSE),"0")</f>
        <v>0</v>
      </c>
      <c r="AQ1702" s="9" t="str">
        <f>IFERROR(VLOOKUP($AN1702,'Introduction probability'!$A$1:$L$128,6,FALSE),"0")</f>
        <v>0</v>
      </c>
      <c r="AR1702" s="9" t="str">
        <f>IFERROR(VLOOKUP($AN1702,'Introduction probability'!$A$1:$L$128,7,FALSE),"0")</f>
        <v>0</v>
      </c>
      <c r="AS1702" s="9" t="str">
        <f>IFERROR(VLOOKUP($AN1702,'Introduction probability'!$A$1:$L$128,8,FALSE),"0")</f>
        <v>0</v>
      </c>
      <c r="AT1702" s="9" t="str">
        <f>IFERROR(VLOOKUP($AN1702,'Introduction probability'!$A$1:$L$128,9,FALSE),"0")</f>
        <v>0</v>
      </c>
      <c r="AU1702" s="9" t="str">
        <f>IFERROR(VLOOKUP($AN1702,'Introduction probability'!$A$1:$L$128,10,FALSE),"0")</f>
        <v>0</v>
      </c>
      <c r="AV1702" s="9" t="str">
        <f>IFERROR(VLOOKUP($AN1702,'Introduction probability'!$A$1:$L$128,11,FALSE),"0")</f>
        <v>0</v>
      </c>
      <c r="AW1702" s="9" t="str">
        <f>IFERROR(VLOOKUP($AN1702,'Introduction probability'!$A$1:$L$128,12,FALSE),"0")</f>
        <v>0</v>
      </c>
      <c r="AY1702" s="2">
        <f t="shared" si="627"/>
        <v>0</v>
      </c>
      <c r="AZ1702" s="2">
        <f t="shared" si="628"/>
        <v>0</v>
      </c>
      <c r="BA1702" s="2">
        <f t="shared" si="641"/>
        <v>0</v>
      </c>
      <c r="BB1702" s="2">
        <f t="shared" si="642"/>
        <v>0</v>
      </c>
      <c r="BC1702" s="2">
        <f t="shared" si="643"/>
        <v>0</v>
      </c>
      <c r="BD1702" s="2">
        <f t="shared" si="644"/>
        <v>0</v>
      </c>
      <c r="BE1702" s="2">
        <f t="shared" si="645"/>
        <v>0</v>
      </c>
      <c r="BF1702" s="2">
        <f t="shared" si="646"/>
        <v>0</v>
      </c>
      <c r="BG1702" s="2">
        <f t="shared" si="647"/>
        <v>0</v>
      </c>
      <c r="BH1702" s="2">
        <f t="shared" si="648"/>
        <v>0</v>
      </c>
    </row>
    <row r="1703" spans="1:60" x14ac:dyDescent="0.25">
      <c r="A1703" s="1" t="s">
        <v>401</v>
      </c>
      <c r="B1703" s="1" t="s">
        <v>214</v>
      </c>
      <c r="C1703" s="1" t="s">
        <v>341</v>
      </c>
      <c r="D1703" s="1" t="s">
        <v>509</v>
      </c>
      <c r="E1703" s="1" t="s">
        <v>193</v>
      </c>
      <c r="F1703" s="1" t="s">
        <v>194</v>
      </c>
      <c r="G1703" s="1" t="s">
        <v>144</v>
      </c>
      <c r="H1703" s="1" t="s">
        <v>17</v>
      </c>
      <c r="I1703" s="1" t="s">
        <v>596</v>
      </c>
      <c r="J1703" s="1" t="s">
        <v>187</v>
      </c>
      <c r="K1703" s="1" t="s">
        <v>16</v>
      </c>
      <c r="L1703" s="1" t="s">
        <v>146</v>
      </c>
      <c r="M1703" s="2" t="str">
        <f t="shared" si="629"/>
        <v>UK9005131</v>
      </c>
      <c r="N1703" s="2" t="str">
        <f t="shared" si="630"/>
        <v>Mersey Estuary</v>
      </c>
      <c r="O1703" s="2" t="str">
        <f t="shared" si="631"/>
        <v>SPA</v>
      </c>
      <c r="P1703" s="2" t="str">
        <f t="shared" si="632"/>
        <v>SH_2</v>
      </c>
      <c r="Q1703"/>
      <c r="R1703"/>
      <c r="S1703"/>
      <c r="T1703"/>
      <c r="U1703" s="9">
        <f t="shared" si="633"/>
        <v>0</v>
      </c>
      <c r="V1703" s="9">
        <f t="shared" si="634"/>
        <v>0</v>
      </c>
      <c r="W1703" s="9">
        <f t="shared" si="635"/>
        <v>0</v>
      </c>
      <c r="X1703" s="9">
        <f t="shared" si="636"/>
        <v>0</v>
      </c>
      <c r="Y1703" s="9">
        <f t="shared" si="637"/>
        <v>0</v>
      </c>
      <c r="Z1703" s="9">
        <f t="shared" si="638"/>
        <v>0</v>
      </c>
      <c r="AA1703" s="9">
        <f t="shared" si="639"/>
        <v>0</v>
      </c>
      <c r="AB1703" s="9">
        <f t="shared" si="640"/>
        <v>0</v>
      </c>
      <c r="AN1703" s="10" t="str">
        <f t="shared" si="625"/>
        <v/>
      </c>
      <c r="AO1703" s="10">
        <f t="shared" si="626"/>
        <v>0</v>
      </c>
      <c r="AP1703" s="9" t="str">
        <f>IFERROR(VLOOKUP($AN1703,'Introduction probability'!$A$1:$L$128,5,FALSE),"0")</f>
        <v>0</v>
      </c>
      <c r="AQ1703" s="9" t="str">
        <f>IFERROR(VLOOKUP($AN1703,'Introduction probability'!$A$1:$L$128,6,FALSE),"0")</f>
        <v>0</v>
      </c>
      <c r="AR1703" s="9" t="str">
        <f>IFERROR(VLOOKUP($AN1703,'Introduction probability'!$A$1:$L$128,7,FALSE),"0")</f>
        <v>0</v>
      </c>
      <c r="AS1703" s="9" t="str">
        <f>IFERROR(VLOOKUP($AN1703,'Introduction probability'!$A$1:$L$128,8,FALSE),"0")</f>
        <v>0</v>
      </c>
      <c r="AT1703" s="9" t="str">
        <f>IFERROR(VLOOKUP($AN1703,'Introduction probability'!$A$1:$L$128,9,FALSE),"0")</f>
        <v>0</v>
      </c>
      <c r="AU1703" s="9" t="str">
        <f>IFERROR(VLOOKUP($AN1703,'Introduction probability'!$A$1:$L$128,10,FALSE),"0")</f>
        <v>0</v>
      </c>
      <c r="AV1703" s="9" t="str">
        <f>IFERROR(VLOOKUP($AN1703,'Introduction probability'!$A$1:$L$128,11,FALSE),"0")</f>
        <v>0</v>
      </c>
      <c r="AW1703" s="9" t="str">
        <f>IFERROR(VLOOKUP($AN1703,'Introduction probability'!$A$1:$L$128,12,FALSE),"0")</f>
        <v>0</v>
      </c>
      <c r="AY1703" s="2">
        <f t="shared" si="627"/>
        <v>0</v>
      </c>
      <c r="AZ1703" s="2">
        <f t="shared" si="628"/>
        <v>0</v>
      </c>
      <c r="BA1703" s="2">
        <f t="shared" si="641"/>
        <v>0</v>
      </c>
      <c r="BB1703" s="2">
        <f t="shared" si="642"/>
        <v>0</v>
      </c>
      <c r="BC1703" s="2">
        <f t="shared" si="643"/>
        <v>0</v>
      </c>
      <c r="BD1703" s="2">
        <f t="shared" si="644"/>
        <v>0</v>
      </c>
      <c r="BE1703" s="2">
        <f t="shared" si="645"/>
        <v>0</v>
      </c>
      <c r="BF1703" s="2">
        <f t="shared" si="646"/>
        <v>0</v>
      </c>
      <c r="BG1703" s="2">
        <f t="shared" si="647"/>
        <v>0</v>
      </c>
      <c r="BH1703" s="2">
        <f t="shared" si="648"/>
        <v>0</v>
      </c>
    </row>
    <row r="1704" spans="1:60" x14ac:dyDescent="0.25">
      <c r="A1704" s="1" t="s">
        <v>401</v>
      </c>
      <c r="B1704" s="1" t="s">
        <v>214</v>
      </c>
      <c r="C1704" s="1" t="s">
        <v>341</v>
      </c>
      <c r="D1704" s="1" t="s">
        <v>509</v>
      </c>
      <c r="E1704" s="1" t="s">
        <v>193</v>
      </c>
      <c r="F1704" s="1" t="s">
        <v>194</v>
      </c>
      <c r="G1704" s="1" t="s">
        <v>144</v>
      </c>
      <c r="H1704" s="1" t="s">
        <v>17</v>
      </c>
      <c r="I1704" s="1" t="s">
        <v>459</v>
      </c>
      <c r="J1704" s="1" t="s">
        <v>46</v>
      </c>
      <c r="K1704" s="1" t="s">
        <v>16</v>
      </c>
      <c r="L1704" s="1" t="s">
        <v>19</v>
      </c>
      <c r="M1704" s="2" t="str">
        <f t="shared" si="629"/>
        <v>UK9005131</v>
      </c>
      <c r="N1704" s="2" t="str">
        <f t="shared" si="630"/>
        <v>Mersey Estuary</v>
      </c>
      <c r="O1704" s="2" t="str">
        <f t="shared" si="631"/>
        <v>SPA</v>
      </c>
      <c r="P1704" s="2" t="str">
        <f t="shared" si="632"/>
        <v>A2.4</v>
      </c>
      <c r="Q1704"/>
      <c r="R1704"/>
      <c r="S1704"/>
      <c r="T1704"/>
      <c r="U1704" s="9">
        <f t="shared" si="633"/>
        <v>0</v>
      </c>
      <c r="V1704" s="9">
        <f t="shared" si="634"/>
        <v>0</v>
      </c>
      <c r="W1704" s="9">
        <f t="shared" si="635"/>
        <v>0</v>
      </c>
      <c r="X1704" s="9">
        <f t="shared" si="636"/>
        <v>0</v>
      </c>
      <c r="Y1704" s="9">
        <f t="shared" si="637"/>
        <v>0</v>
      </c>
      <c r="Z1704" s="9">
        <f t="shared" si="638"/>
        <v>0</v>
      </c>
      <c r="AA1704" s="9">
        <f t="shared" si="639"/>
        <v>0</v>
      </c>
      <c r="AB1704" s="9">
        <f t="shared" si="640"/>
        <v>0</v>
      </c>
      <c r="AN1704" s="10" t="str">
        <f t="shared" si="625"/>
        <v/>
      </c>
      <c r="AO1704" s="10">
        <f t="shared" si="626"/>
        <v>0</v>
      </c>
      <c r="AP1704" s="9" t="str">
        <f>IFERROR(VLOOKUP($AN1704,'Introduction probability'!$A$1:$L$128,5,FALSE),"0")</f>
        <v>0</v>
      </c>
      <c r="AQ1704" s="9" t="str">
        <f>IFERROR(VLOOKUP($AN1704,'Introduction probability'!$A$1:$L$128,6,FALSE),"0")</f>
        <v>0</v>
      </c>
      <c r="AR1704" s="9" t="str">
        <f>IFERROR(VLOOKUP($AN1704,'Introduction probability'!$A$1:$L$128,7,FALSE),"0")</f>
        <v>0</v>
      </c>
      <c r="AS1704" s="9" t="str">
        <f>IFERROR(VLOOKUP($AN1704,'Introduction probability'!$A$1:$L$128,8,FALSE),"0")</f>
        <v>0</v>
      </c>
      <c r="AT1704" s="9" t="str">
        <f>IFERROR(VLOOKUP($AN1704,'Introduction probability'!$A$1:$L$128,9,FALSE),"0")</f>
        <v>0</v>
      </c>
      <c r="AU1704" s="9" t="str">
        <f>IFERROR(VLOOKUP($AN1704,'Introduction probability'!$A$1:$L$128,10,FALSE),"0")</f>
        <v>0</v>
      </c>
      <c r="AV1704" s="9" t="str">
        <f>IFERROR(VLOOKUP($AN1704,'Introduction probability'!$A$1:$L$128,11,FALSE),"0")</f>
        <v>0</v>
      </c>
      <c r="AW1704" s="9" t="str">
        <f>IFERROR(VLOOKUP($AN1704,'Introduction probability'!$A$1:$L$128,12,FALSE),"0")</f>
        <v>0</v>
      </c>
      <c r="AY1704" s="2">
        <f t="shared" si="627"/>
        <v>0</v>
      </c>
      <c r="AZ1704" s="2">
        <f t="shared" si="628"/>
        <v>0</v>
      </c>
      <c r="BA1704" s="2">
        <f t="shared" si="641"/>
        <v>0</v>
      </c>
      <c r="BB1704" s="2">
        <f t="shared" si="642"/>
        <v>0</v>
      </c>
      <c r="BC1704" s="2">
        <f t="shared" si="643"/>
        <v>0</v>
      </c>
      <c r="BD1704" s="2">
        <f t="shared" si="644"/>
        <v>0</v>
      </c>
      <c r="BE1704" s="2">
        <f t="shared" si="645"/>
        <v>0</v>
      </c>
      <c r="BF1704" s="2">
        <f t="shared" si="646"/>
        <v>0</v>
      </c>
      <c r="BG1704" s="2">
        <f t="shared" si="647"/>
        <v>0</v>
      </c>
      <c r="BH1704" s="2">
        <f t="shared" si="648"/>
        <v>0</v>
      </c>
    </row>
    <row r="1705" spans="1:60" x14ac:dyDescent="0.25">
      <c r="A1705" s="1" t="s">
        <v>401</v>
      </c>
      <c r="B1705" s="1" t="s">
        <v>214</v>
      </c>
      <c r="C1705" s="1" t="s">
        <v>341</v>
      </c>
      <c r="D1705" s="1" t="s">
        <v>509</v>
      </c>
      <c r="E1705" s="1" t="s">
        <v>193</v>
      </c>
      <c r="F1705" s="1" t="s">
        <v>194</v>
      </c>
      <c r="G1705" s="1" t="s">
        <v>144</v>
      </c>
      <c r="H1705" s="1" t="s">
        <v>17</v>
      </c>
      <c r="I1705" s="1" t="s">
        <v>444</v>
      </c>
      <c r="J1705" s="1" t="s">
        <v>27</v>
      </c>
      <c r="K1705" s="1" t="s">
        <v>16</v>
      </c>
      <c r="L1705" s="1" t="s">
        <v>19</v>
      </c>
      <c r="M1705" s="2" t="str">
        <f t="shared" si="629"/>
        <v>UK9005131</v>
      </c>
      <c r="N1705" s="2" t="str">
        <f t="shared" si="630"/>
        <v>Mersey Estuary</v>
      </c>
      <c r="O1705" s="2" t="str">
        <f t="shared" si="631"/>
        <v>SPA</v>
      </c>
      <c r="P1705" s="2" t="str">
        <f t="shared" si="632"/>
        <v>A2.3</v>
      </c>
      <c r="Q1705"/>
      <c r="R1705"/>
      <c r="S1705"/>
      <c r="T1705"/>
      <c r="U1705" s="9">
        <f t="shared" si="633"/>
        <v>0</v>
      </c>
      <c r="V1705" s="9">
        <f t="shared" si="634"/>
        <v>0</v>
      </c>
      <c r="W1705" s="9">
        <f t="shared" si="635"/>
        <v>0</v>
      </c>
      <c r="X1705" s="9">
        <f t="shared" si="636"/>
        <v>0</v>
      </c>
      <c r="Y1705" s="9">
        <f t="shared" si="637"/>
        <v>0</v>
      </c>
      <c r="Z1705" s="9">
        <f t="shared" si="638"/>
        <v>0</v>
      </c>
      <c r="AA1705" s="9">
        <f t="shared" si="639"/>
        <v>0</v>
      </c>
      <c r="AB1705" s="9">
        <f t="shared" si="640"/>
        <v>0</v>
      </c>
      <c r="AN1705" s="10" t="str">
        <f t="shared" si="625"/>
        <v/>
      </c>
      <c r="AO1705" s="10">
        <f t="shared" si="626"/>
        <v>0</v>
      </c>
      <c r="AP1705" s="9" t="str">
        <f>IFERROR(VLOOKUP($AN1705,'Introduction probability'!$A$1:$L$128,5,FALSE),"0")</f>
        <v>0</v>
      </c>
      <c r="AQ1705" s="9" t="str">
        <f>IFERROR(VLOOKUP($AN1705,'Introduction probability'!$A$1:$L$128,6,FALSE),"0")</f>
        <v>0</v>
      </c>
      <c r="AR1705" s="9" t="str">
        <f>IFERROR(VLOOKUP($AN1705,'Introduction probability'!$A$1:$L$128,7,FALSE),"0")</f>
        <v>0</v>
      </c>
      <c r="AS1705" s="9" t="str">
        <f>IFERROR(VLOOKUP($AN1705,'Introduction probability'!$A$1:$L$128,8,FALSE),"0")</f>
        <v>0</v>
      </c>
      <c r="AT1705" s="9" t="str">
        <f>IFERROR(VLOOKUP($AN1705,'Introduction probability'!$A$1:$L$128,9,FALSE),"0")</f>
        <v>0</v>
      </c>
      <c r="AU1705" s="9" t="str">
        <f>IFERROR(VLOOKUP($AN1705,'Introduction probability'!$A$1:$L$128,10,FALSE),"0")</f>
        <v>0</v>
      </c>
      <c r="AV1705" s="9" t="str">
        <f>IFERROR(VLOOKUP($AN1705,'Introduction probability'!$A$1:$L$128,11,FALSE),"0")</f>
        <v>0</v>
      </c>
      <c r="AW1705" s="9" t="str">
        <f>IFERROR(VLOOKUP($AN1705,'Introduction probability'!$A$1:$L$128,12,FALSE),"0")</f>
        <v>0</v>
      </c>
      <c r="AY1705" s="2">
        <f t="shared" si="627"/>
        <v>0</v>
      </c>
      <c r="AZ1705" s="2">
        <f t="shared" si="628"/>
        <v>0</v>
      </c>
      <c r="BA1705" s="2">
        <f t="shared" si="641"/>
        <v>0</v>
      </c>
      <c r="BB1705" s="2">
        <f t="shared" si="642"/>
        <v>0</v>
      </c>
      <c r="BC1705" s="2">
        <f t="shared" si="643"/>
        <v>0</v>
      </c>
      <c r="BD1705" s="2">
        <f t="shared" si="644"/>
        <v>0</v>
      </c>
      <c r="BE1705" s="2">
        <f t="shared" si="645"/>
        <v>0</v>
      </c>
      <c r="BF1705" s="2">
        <f t="shared" si="646"/>
        <v>0</v>
      </c>
      <c r="BG1705" s="2">
        <f t="shared" si="647"/>
        <v>0</v>
      </c>
      <c r="BH1705" s="2">
        <f t="shared" si="648"/>
        <v>0</v>
      </c>
    </row>
    <row r="1706" spans="1:60" x14ac:dyDescent="0.25">
      <c r="A1706" s="1" t="s">
        <v>401</v>
      </c>
      <c r="B1706" s="1" t="s">
        <v>214</v>
      </c>
      <c r="C1706" s="1" t="s">
        <v>341</v>
      </c>
      <c r="D1706" s="1" t="s">
        <v>509</v>
      </c>
      <c r="E1706" s="1" t="s">
        <v>193</v>
      </c>
      <c r="F1706" s="1" t="s">
        <v>194</v>
      </c>
      <c r="G1706" s="1" t="s">
        <v>144</v>
      </c>
      <c r="H1706" s="1" t="s">
        <v>17</v>
      </c>
      <c r="I1706" s="1" t="s">
        <v>465</v>
      </c>
      <c r="J1706" s="1" t="s">
        <v>56</v>
      </c>
      <c r="K1706" s="1" t="s">
        <v>16</v>
      </c>
      <c r="L1706" s="1" t="s">
        <v>19</v>
      </c>
      <c r="M1706" s="2" t="str">
        <f t="shared" si="629"/>
        <v>UK9005131</v>
      </c>
      <c r="N1706" s="2" t="str">
        <f t="shared" si="630"/>
        <v>Mersey Estuary</v>
      </c>
      <c r="O1706" s="2" t="str">
        <f t="shared" si="631"/>
        <v>SPA</v>
      </c>
      <c r="P1706" s="2" t="str">
        <f t="shared" si="632"/>
        <v>A2.2</v>
      </c>
      <c r="Q1706"/>
      <c r="R1706"/>
      <c r="S1706"/>
      <c r="T1706"/>
      <c r="U1706" s="9">
        <f t="shared" si="633"/>
        <v>0</v>
      </c>
      <c r="V1706" s="9">
        <f t="shared" si="634"/>
        <v>0</v>
      </c>
      <c r="W1706" s="9">
        <f t="shared" si="635"/>
        <v>0</v>
      </c>
      <c r="X1706" s="9">
        <f t="shared" si="636"/>
        <v>0</v>
      </c>
      <c r="Y1706" s="9">
        <f t="shared" si="637"/>
        <v>0</v>
      </c>
      <c r="Z1706" s="9">
        <f t="shared" si="638"/>
        <v>0</v>
      </c>
      <c r="AA1706" s="9">
        <f t="shared" si="639"/>
        <v>0</v>
      </c>
      <c r="AB1706" s="9">
        <f t="shared" si="640"/>
        <v>0</v>
      </c>
      <c r="AN1706" s="10" t="str">
        <f t="shared" si="625"/>
        <v/>
      </c>
      <c r="AO1706" s="10">
        <f t="shared" si="626"/>
        <v>0</v>
      </c>
      <c r="AP1706" s="9" t="str">
        <f>IFERROR(VLOOKUP($AN1706,'Introduction probability'!$A$1:$L$128,5,FALSE),"0")</f>
        <v>0</v>
      </c>
      <c r="AQ1706" s="9" t="str">
        <f>IFERROR(VLOOKUP($AN1706,'Introduction probability'!$A$1:$L$128,6,FALSE),"0")</f>
        <v>0</v>
      </c>
      <c r="AR1706" s="9" t="str">
        <f>IFERROR(VLOOKUP($AN1706,'Introduction probability'!$A$1:$L$128,7,FALSE),"0")</f>
        <v>0</v>
      </c>
      <c r="AS1706" s="9" t="str">
        <f>IFERROR(VLOOKUP($AN1706,'Introduction probability'!$A$1:$L$128,8,FALSE),"0")</f>
        <v>0</v>
      </c>
      <c r="AT1706" s="9" t="str">
        <f>IFERROR(VLOOKUP($AN1706,'Introduction probability'!$A$1:$L$128,9,FALSE),"0")</f>
        <v>0</v>
      </c>
      <c r="AU1706" s="9" t="str">
        <f>IFERROR(VLOOKUP($AN1706,'Introduction probability'!$A$1:$L$128,10,FALSE),"0")</f>
        <v>0</v>
      </c>
      <c r="AV1706" s="9" t="str">
        <f>IFERROR(VLOOKUP($AN1706,'Introduction probability'!$A$1:$L$128,11,FALSE),"0")</f>
        <v>0</v>
      </c>
      <c r="AW1706" s="9" t="str">
        <f>IFERROR(VLOOKUP($AN1706,'Introduction probability'!$A$1:$L$128,12,FALSE),"0")</f>
        <v>0</v>
      </c>
      <c r="AY1706" s="2">
        <f t="shared" si="627"/>
        <v>0</v>
      </c>
      <c r="AZ1706" s="2">
        <f t="shared" si="628"/>
        <v>0</v>
      </c>
      <c r="BA1706" s="2">
        <f t="shared" si="641"/>
        <v>0</v>
      </c>
      <c r="BB1706" s="2">
        <f t="shared" si="642"/>
        <v>0</v>
      </c>
      <c r="BC1706" s="2">
        <f t="shared" si="643"/>
        <v>0</v>
      </c>
      <c r="BD1706" s="2">
        <f t="shared" si="644"/>
        <v>0</v>
      </c>
      <c r="BE1706" s="2">
        <f t="shared" si="645"/>
        <v>0</v>
      </c>
      <c r="BF1706" s="2">
        <f t="shared" si="646"/>
        <v>0</v>
      </c>
      <c r="BG1706" s="2">
        <f t="shared" si="647"/>
        <v>0</v>
      </c>
      <c r="BH1706" s="2">
        <f t="shared" si="648"/>
        <v>0</v>
      </c>
    </row>
    <row r="1707" spans="1:60" x14ac:dyDescent="0.25">
      <c r="A1707" s="1" t="s">
        <v>401</v>
      </c>
      <c r="B1707" s="1" t="s">
        <v>214</v>
      </c>
      <c r="C1707" s="1" t="s">
        <v>341</v>
      </c>
      <c r="D1707" s="1" t="s">
        <v>509</v>
      </c>
      <c r="E1707" s="1" t="s">
        <v>193</v>
      </c>
      <c r="F1707" s="1" t="s">
        <v>194</v>
      </c>
      <c r="G1707" s="1" t="s">
        <v>144</v>
      </c>
      <c r="H1707" s="1" t="s">
        <v>17</v>
      </c>
      <c r="I1707" s="1" t="s">
        <v>543</v>
      </c>
      <c r="J1707" s="1" t="s">
        <v>148</v>
      </c>
      <c r="K1707" s="1" t="s">
        <v>16</v>
      </c>
      <c r="L1707" s="1" t="s">
        <v>146</v>
      </c>
      <c r="M1707" s="2" t="str">
        <f t="shared" si="629"/>
        <v>UK9005131</v>
      </c>
      <c r="N1707" s="2" t="str">
        <f t="shared" si="630"/>
        <v>Mersey Estuary</v>
      </c>
      <c r="O1707" s="2" t="str">
        <f t="shared" si="631"/>
        <v>SPA</v>
      </c>
      <c r="P1707" s="2" t="str">
        <f t="shared" si="632"/>
        <v>H1310</v>
      </c>
      <c r="Q1707"/>
      <c r="R1707"/>
      <c r="S1707"/>
      <c r="T1707"/>
      <c r="U1707" s="9">
        <f t="shared" si="633"/>
        <v>0</v>
      </c>
      <c r="V1707" s="9">
        <f t="shared" si="634"/>
        <v>0</v>
      </c>
      <c r="W1707" s="9">
        <f t="shared" si="635"/>
        <v>0</v>
      </c>
      <c r="X1707" s="9">
        <f t="shared" si="636"/>
        <v>0</v>
      </c>
      <c r="Y1707" s="9">
        <f t="shared" si="637"/>
        <v>0</v>
      </c>
      <c r="Z1707" s="9">
        <f t="shared" si="638"/>
        <v>0</v>
      </c>
      <c r="AA1707" s="9">
        <f t="shared" si="639"/>
        <v>0</v>
      </c>
      <c r="AB1707" s="9">
        <f t="shared" si="640"/>
        <v>0</v>
      </c>
      <c r="AN1707" s="10" t="str">
        <f t="shared" si="625"/>
        <v/>
      </c>
      <c r="AO1707" s="10">
        <f t="shared" si="626"/>
        <v>0</v>
      </c>
      <c r="AP1707" s="9" t="str">
        <f>IFERROR(VLOOKUP($AN1707,'Introduction probability'!$A$1:$L$128,5,FALSE),"0")</f>
        <v>0</v>
      </c>
      <c r="AQ1707" s="9" t="str">
        <f>IFERROR(VLOOKUP($AN1707,'Introduction probability'!$A$1:$L$128,6,FALSE),"0")</f>
        <v>0</v>
      </c>
      <c r="AR1707" s="9" t="str">
        <f>IFERROR(VLOOKUP($AN1707,'Introduction probability'!$A$1:$L$128,7,FALSE),"0")</f>
        <v>0</v>
      </c>
      <c r="AS1707" s="9" t="str">
        <f>IFERROR(VLOOKUP($AN1707,'Introduction probability'!$A$1:$L$128,8,FALSE),"0")</f>
        <v>0</v>
      </c>
      <c r="AT1707" s="9" t="str">
        <f>IFERROR(VLOOKUP($AN1707,'Introduction probability'!$A$1:$L$128,9,FALSE),"0")</f>
        <v>0</v>
      </c>
      <c r="AU1707" s="9" t="str">
        <f>IFERROR(VLOOKUP($AN1707,'Introduction probability'!$A$1:$L$128,10,FALSE),"0")</f>
        <v>0</v>
      </c>
      <c r="AV1707" s="9" t="str">
        <f>IFERROR(VLOOKUP($AN1707,'Introduction probability'!$A$1:$L$128,11,FALSE),"0")</f>
        <v>0</v>
      </c>
      <c r="AW1707" s="9" t="str">
        <f>IFERROR(VLOOKUP($AN1707,'Introduction probability'!$A$1:$L$128,12,FALSE),"0")</f>
        <v>0</v>
      </c>
      <c r="AY1707" s="2">
        <f t="shared" si="627"/>
        <v>0</v>
      </c>
      <c r="AZ1707" s="2">
        <f t="shared" si="628"/>
        <v>0</v>
      </c>
      <c r="BA1707" s="2">
        <f t="shared" si="641"/>
        <v>0</v>
      </c>
      <c r="BB1707" s="2">
        <f t="shared" si="642"/>
        <v>0</v>
      </c>
      <c r="BC1707" s="2">
        <f t="shared" si="643"/>
        <v>0</v>
      </c>
      <c r="BD1707" s="2">
        <f t="shared" si="644"/>
        <v>0</v>
      </c>
      <c r="BE1707" s="2">
        <f t="shared" si="645"/>
        <v>0</v>
      </c>
      <c r="BF1707" s="2">
        <f t="shared" si="646"/>
        <v>0</v>
      </c>
      <c r="BG1707" s="2">
        <f t="shared" si="647"/>
        <v>0</v>
      </c>
      <c r="BH1707" s="2">
        <f t="shared" si="648"/>
        <v>0</v>
      </c>
    </row>
    <row r="1708" spans="1:60" x14ac:dyDescent="0.25">
      <c r="A1708" s="1" t="s">
        <v>401</v>
      </c>
      <c r="B1708" s="1" t="s">
        <v>214</v>
      </c>
      <c r="C1708" s="1" t="s">
        <v>341</v>
      </c>
      <c r="D1708" s="1" t="s">
        <v>510</v>
      </c>
      <c r="E1708" s="1" t="s">
        <v>195</v>
      </c>
      <c r="F1708" s="1" t="s">
        <v>196</v>
      </c>
      <c r="G1708" s="1" t="s">
        <v>144</v>
      </c>
      <c r="H1708" s="1" t="s">
        <v>17</v>
      </c>
      <c r="I1708" s="1" t="s">
        <v>530</v>
      </c>
      <c r="J1708" s="1" t="s">
        <v>145</v>
      </c>
      <c r="K1708" s="1" t="s">
        <v>16</v>
      </c>
      <c r="L1708" s="1" t="s">
        <v>146</v>
      </c>
      <c r="M1708" s="2" t="str">
        <f t="shared" si="629"/>
        <v>UK9005131</v>
      </c>
      <c r="N1708" s="2" t="str">
        <f t="shared" si="630"/>
        <v>Mersey Estuary</v>
      </c>
      <c r="O1708" s="2" t="str">
        <f t="shared" si="631"/>
        <v>SPA</v>
      </c>
      <c r="P1708" s="2" t="str">
        <f t="shared" si="632"/>
        <v>H1330</v>
      </c>
      <c r="Q1708"/>
      <c r="R1708"/>
      <c r="S1708"/>
      <c r="T1708"/>
      <c r="U1708" s="9">
        <f t="shared" si="633"/>
        <v>0</v>
      </c>
      <c r="V1708" s="9">
        <f t="shared" si="634"/>
        <v>0</v>
      </c>
      <c r="W1708" s="9">
        <f t="shared" si="635"/>
        <v>0</v>
      </c>
      <c r="X1708" s="9">
        <f t="shared" si="636"/>
        <v>0</v>
      </c>
      <c r="Y1708" s="9">
        <f t="shared" si="637"/>
        <v>0</v>
      </c>
      <c r="Z1708" s="9">
        <f t="shared" si="638"/>
        <v>0</v>
      </c>
      <c r="AA1708" s="9">
        <f t="shared" si="639"/>
        <v>0</v>
      </c>
      <c r="AB1708" s="9">
        <f t="shared" si="640"/>
        <v>0</v>
      </c>
      <c r="AN1708" s="10" t="str">
        <f t="shared" si="625"/>
        <v/>
      </c>
      <c r="AO1708" s="10">
        <f t="shared" si="626"/>
        <v>0</v>
      </c>
      <c r="AP1708" s="9" t="str">
        <f>IFERROR(VLOOKUP($AN1708,'Introduction probability'!$A$1:$L$128,5,FALSE),"0")</f>
        <v>0</v>
      </c>
      <c r="AQ1708" s="9" t="str">
        <f>IFERROR(VLOOKUP($AN1708,'Introduction probability'!$A$1:$L$128,6,FALSE),"0")</f>
        <v>0</v>
      </c>
      <c r="AR1708" s="9" t="str">
        <f>IFERROR(VLOOKUP($AN1708,'Introduction probability'!$A$1:$L$128,7,FALSE),"0")</f>
        <v>0</v>
      </c>
      <c r="AS1708" s="9" t="str">
        <f>IFERROR(VLOOKUP($AN1708,'Introduction probability'!$A$1:$L$128,8,FALSE),"0")</f>
        <v>0</v>
      </c>
      <c r="AT1708" s="9" t="str">
        <f>IFERROR(VLOOKUP($AN1708,'Introduction probability'!$A$1:$L$128,9,FALSE),"0")</f>
        <v>0</v>
      </c>
      <c r="AU1708" s="9" t="str">
        <f>IFERROR(VLOOKUP($AN1708,'Introduction probability'!$A$1:$L$128,10,FALSE),"0")</f>
        <v>0</v>
      </c>
      <c r="AV1708" s="9" t="str">
        <f>IFERROR(VLOOKUP($AN1708,'Introduction probability'!$A$1:$L$128,11,FALSE),"0")</f>
        <v>0</v>
      </c>
      <c r="AW1708" s="9" t="str">
        <f>IFERROR(VLOOKUP($AN1708,'Introduction probability'!$A$1:$L$128,12,FALSE),"0")</f>
        <v>0</v>
      </c>
      <c r="AY1708" s="2">
        <f t="shared" si="627"/>
        <v>0</v>
      </c>
      <c r="AZ1708" s="2">
        <f t="shared" si="628"/>
        <v>0</v>
      </c>
      <c r="BA1708" s="2">
        <f t="shared" si="641"/>
        <v>0</v>
      </c>
      <c r="BB1708" s="2">
        <f t="shared" si="642"/>
        <v>0</v>
      </c>
      <c r="BC1708" s="2">
        <f t="shared" si="643"/>
        <v>0</v>
      </c>
      <c r="BD1708" s="2">
        <f t="shared" si="644"/>
        <v>0</v>
      </c>
      <c r="BE1708" s="2">
        <f t="shared" si="645"/>
        <v>0</v>
      </c>
      <c r="BF1708" s="2">
        <f t="shared" si="646"/>
        <v>0</v>
      </c>
      <c r="BG1708" s="2">
        <f t="shared" si="647"/>
        <v>0</v>
      </c>
      <c r="BH1708" s="2">
        <f t="shared" si="648"/>
        <v>0</v>
      </c>
    </row>
    <row r="1709" spans="1:60" x14ac:dyDescent="0.25">
      <c r="A1709" s="1" t="s">
        <v>401</v>
      </c>
      <c r="B1709" s="1" t="s">
        <v>214</v>
      </c>
      <c r="C1709" s="1" t="s">
        <v>341</v>
      </c>
      <c r="D1709" s="1" t="s">
        <v>510</v>
      </c>
      <c r="E1709" s="1" t="s">
        <v>195</v>
      </c>
      <c r="F1709" s="1" t="s">
        <v>196</v>
      </c>
      <c r="G1709" s="1" t="s">
        <v>144</v>
      </c>
      <c r="H1709" s="1" t="s">
        <v>17</v>
      </c>
      <c r="I1709" s="1" t="s">
        <v>596</v>
      </c>
      <c r="J1709" s="1" t="s">
        <v>187</v>
      </c>
      <c r="K1709" s="1" t="s">
        <v>16</v>
      </c>
      <c r="L1709" s="1" t="s">
        <v>146</v>
      </c>
      <c r="M1709" s="2" t="str">
        <f t="shared" si="629"/>
        <v>UK9005131</v>
      </c>
      <c r="N1709" s="2" t="str">
        <f t="shared" si="630"/>
        <v>Mersey Estuary</v>
      </c>
      <c r="O1709" s="2" t="str">
        <f t="shared" si="631"/>
        <v>SPA</v>
      </c>
      <c r="P1709" s="2" t="str">
        <f t="shared" si="632"/>
        <v>SH_2</v>
      </c>
      <c r="Q1709"/>
      <c r="R1709"/>
      <c r="S1709"/>
      <c r="T1709"/>
      <c r="U1709" s="9">
        <f t="shared" si="633"/>
        <v>0</v>
      </c>
      <c r="V1709" s="9">
        <f t="shared" si="634"/>
        <v>0</v>
      </c>
      <c r="W1709" s="9">
        <f t="shared" si="635"/>
        <v>0</v>
      </c>
      <c r="X1709" s="9">
        <f t="shared" si="636"/>
        <v>0</v>
      </c>
      <c r="Y1709" s="9">
        <f t="shared" si="637"/>
        <v>0</v>
      </c>
      <c r="Z1709" s="9">
        <f t="shared" si="638"/>
        <v>0</v>
      </c>
      <c r="AA1709" s="9">
        <f t="shared" si="639"/>
        <v>0</v>
      </c>
      <c r="AB1709" s="9">
        <f t="shared" si="640"/>
        <v>0</v>
      </c>
      <c r="AN1709" s="10" t="str">
        <f t="shared" si="625"/>
        <v/>
      </c>
      <c r="AO1709" s="10">
        <f t="shared" si="626"/>
        <v>0</v>
      </c>
      <c r="AP1709" s="9" t="str">
        <f>IFERROR(VLOOKUP($AN1709,'Introduction probability'!$A$1:$L$128,5,FALSE),"0")</f>
        <v>0</v>
      </c>
      <c r="AQ1709" s="9" t="str">
        <f>IFERROR(VLOOKUP($AN1709,'Introduction probability'!$A$1:$L$128,6,FALSE),"0")</f>
        <v>0</v>
      </c>
      <c r="AR1709" s="9" t="str">
        <f>IFERROR(VLOOKUP($AN1709,'Introduction probability'!$A$1:$L$128,7,FALSE),"0")</f>
        <v>0</v>
      </c>
      <c r="AS1709" s="9" t="str">
        <f>IFERROR(VLOOKUP($AN1709,'Introduction probability'!$A$1:$L$128,8,FALSE),"0")</f>
        <v>0</v>
      </c>
      <c r="AT1709" s="9" t="str">
        <f>IFERROR(VLOOKUP($AN1709,'Introduction probability'!$A$1:$L$128,9,FALSE),"0")</f>
        <v>0</v>
      </c>
      <c r="AU1709" s="9" t="str">
        <f>IFERROR(VLOOKUP($AN1709,'Introduction probability'!$A$1:$L$128,10,FALSE),"0")</f>
        <v>0</v>
      </c>
      <c r="AV1709" s="9" t="str">
        <f>IFERROR(VLOOKUP($AN1709,'Introduction probability'!$A$1:$L$128,11,FALSE),"0")</f>
        <v>0</v>
      </c>
      <c r="AW1709" s="9" t="str">
        <f>IFERROR(VLOOKUP($AN1709,'Introduction probability'!$A$1:$L$128,12,FALSE),"0")</f>
        <v>0</v>
      </c>
      <c r="AY1709" s="2">
        <f t="shared" si="627"/>
        <v>0</v>
      </c>
      <c r="AZ1709" s="2">
        <f t="shared" si="628"/>
        <v>0</v>
      </c>
      <c r="BA1709" s="2">
        <f t="shared" si="641"/>
        <v>0</v>
      </c>
      <c r="BB1709" s="2">
        <f t="shared" si="642"/>
        <v>0</v>
      </c>
      <c r="BC1709" s="2">
        <f t="shared" si="643"/>
        <v>0</v>
      </c>
      <c r="BD1709" s="2">
        <f t="shared" si="644"/>
        <v>0</v>
      </c>
      <c r="BE1709" s="2">
        <f t="shared" si="645"/>
        <v>0</v>
      </c>
      <c r="BF1709" s="2">
        <f t="shared" si="646"/>
        <v>0</v>
      </c>
      <c r="BG1709" s="2">
        <f t="shared" si="647"/>
        <v>0</v>
      </c>
      <c r="BH1709" s="2">
        <f t="shared" si="648"/>
        <v>0</v>
      </c>
    </row>
    <row r="1710" spans="1:60" x14ac:dyDescent="0.25">
      <c r="A1710" s="1" t="s">
        <v>401</v>
      </c>
      <c r="B1710" s="1" t="s">
        <v>214</v>
      </c>
      <c r="C1710" s="1" t="s">
        <v>341</v>
      </c>
      <c r="D1710" s="1" t="s">
        <v>510</v>
      </c>
      <c r="E1710" s="1" t="s">
        <v>195</v>
      </c>
      <c r="F1710" s="1" t="s">
        <v>196</v>
      </c>
      <c r="G1710" s="1" t="s">
        <v>144</v>
      </c>
      <c r="H1710" s="1" t="s">
        <v>17</v>
      </c>
      <c r="I1710" s="1" t="s">
        <v>594</v>
      </c>
      <c r="J1710" s="1" t="s">
        <v>154</v>
      </c>
      <c r="K1710" s="1" t="s">
        <v>16</v>
      </c>
      <c r="L1710" s="1" t="s">
        <v>19</v>
      </c>
      <c r="M1710" s="2" t="str">
        <f t="shared" si="629"/>
        <v>UK9005131</v>
      </c>
      <c r="N1710" s="2" t="str">
        <f t="shared" si="630"/>
        <v>Mersey Estuary</v>
      </c>
      <c r="O1710" s="2" t="str">
        <f t="shared" si="631"/>
        <v>SPA</v>
      </c>
      <c r="P1710" s="2" t="str">
        <f t="shared" si="632"/>
        <v>SF_SH_5</v>
      </c>
      <c r="Q1710"/>
      <c r="R1710"/>
      <c r="S1710"/>
      <c r="T1710"/>
      <c r="U1710" s="9">
        <f t="shared" si="633"/>
        <v>0</v>
      </c>
      <c r="V1710" s="9">
        <f t="shared" si="634"/>
        <v>0</v>
      </c>
      <c r="W1710" s="9">
        <f t="shared" si="635"/>
        <v>0</v>
      </c>
      <c r="X1710" s="9">
        <f t="shared" si="636"/>
        <v>0</v>
      </c>
      <c r="Y1710" s="9">
        <f t="shared" si="637"/>
        <v>0</v>
      </c>
      <c r="Z1710" s="9">
        <f t="shared" si="638"/>
        <v>0</v>
      </c>
      <c r="AA1710" s="9">
        <f t="shared" si="639"/>
        <v>0</v>
      </c>
      <c r="AB1710" s="9">
        <f t="shared" si="640"/>
        <v>0</v>
      </c>
      <c r="AN1710" s="10" t="str">
        <f t="shared" si="625"/>
        <v/>
      </c>
      <c r="AO1710" s="10">
        <f t="shared" si="626"/>
        <v>0</v>
      </c>
      <c r="AP1710" s="9" t="str">
        <f>IFERROR(VLOOKUP($AN1710,'Introduction probability'!$A$1:$L$128,5,FALSE),"0")</f>
        <v>0</v>
      </c>
      <c r="AQ1710" s="9" t="str">
        <f>IFERROR(VLOOKUP($AN1710,'Introduction probability'!$A$1:$L$128,6,FALSE),"0")</f>
        <v>0</v>
      </c>
      <c r="AR1710" s="9" t="str">
        <f>IFERROR(VLOOKUP($AN1710,'Introduction probability'!$A$1:$L$128,7,FALSE),"0")</f>
        <v>0</v>
      </c>
      <c r="AS1710" s="9" t="str">
        <f>IFERROR(VLOOKUP($AN1710,'Introduction probability'!$A$1:$L$128,8,FALSE),"0")</f>
        <v>0</v>
      </c>
      <c r="AT1710" s="9" t="str">
        <f>IFERROR(VLOOKUP($AN1710,'Introduction probability'!$A$1:$L$128,9,FALSE),"0")</f>
        <v>0</v>
      </c>
      <c r="AU1710" s="9" t="str">
        <f>IFERROR(VLOOKUP($AN1710,'Introduction probability'!$A$1:$L$128,10,FALSE),"0")</f>
        <v>0</v>
      </c>
      <c r="AV1710" s="9" t="str">
        <f>IFERROR(VLOOKUP($AN1710,'Introduction probability'!$A$1:$L$128,11,FALSE),"0")</f>
        <v>0</v>
      </c>
      <c r="AW1710" s="9" t="str">
        <f>IFERROR(VLOOKUP($AN1710,'Introduction probability'!$A$1:$L$128,12,FALSE),"0")</f>
        <v>0</v>
      </c>
      <c r="AY1710" s="2">
        <f t="shared" si="627"/>
        <v>0</v>
      </c>
      <c r="AZ1710" s="2">
        <f t="shared" si="628"/>
        <v>0</v>
      </c>
      <c r="BA1710" s="2">
        <f t="shared" si="641"/>
        <v>0</v>
      </c>
      <c r="BB1710" s="2">
        <f t="shared" si="642"/>
        <v>0</v>
      </c>
      <c r="BC1710" s="2">
        <f t="shared" si="643"/>
        <v>0</v>
      </c>
      <c r="BD1710" s="2">
        <f t="shared" si="644"/>
        <v>0</v>
      </c>
      <c r="BE1710" s="2">
        <f t="shared" si="645"/>
        <v>0</v>
      </c>
      <c r="BF1710" s="2">
        <f t="shared" si="646"/>
        <v>0</v>
      </c>
      <c r="BG1710" s="2">
        <f t="shared" si="647"/>
        <v>0</v>
      </c>
      <c r="BH1710" s="2">
        <f t="shared" si="648"/>
        <v>0</v>
      </c>
    </row>
    <row r="1711" spans="1:60" x14ac:dyDescent="0.25">
      <c r="A1711" s="1" t="s">
        <v>401</v>
      </c>
      <c r="B1711" s="1" t="s">
        <v>214</v>
      </c>
      <c r="C1711" s="1" t="s">
        <v>341</v>
      </c>
      <c r="D1711" s="1" t="s">
        <v>510</v>
      </c>
      <c r="E1711" s="1" t="s">
        <v>195</v>
      </c>
      <c r="F1711" s="1" t="s">
        <v>196</v>
      </c>
      <c r="G1711" s="1" t="s">
        <v>144</v>
      </c>
      <c r="H1711" s="1" t="s">
        <v>17</v>
      </c>
      <c r="I1711" s="1" t="s">
        <v>459</v>
      </c>
      <c r="J1711" s="1" t="s">
        <v>46</v>
      </c>
      <c r="K1711" s="1" t="s">
        <v>16</v>
      </c>
      <c r="L1711" s="1" t="s">
        <v>19</v>
      </c>
      <c r="M1711" s="2" t="str">
        <f t="shared" si="629"/>
        <v>UK9005131</v>
      </c>
      <c r="N1711" s="2" t="str">
        <f t="shared" si="630"/>
        <v>Mersey Estuary</v>
      </c>
      <c r="O1711" s="2" t="str">
        <f t="shared" si="631"/>
        <v>SPA</v>
      </c>
      <c r="P1711" s="2" t="str">
        <f t="shared" si="632"/>
        <v>A2.4</v>
      </c>
      <c r="Q1711"/>
      <c r="R1711"/>
      <c r="S1711"/>
      <c r="T1711"/>
      <c r="U1711" s="9">
        <f t="shared" si="633"/>
        <v>0</v>
      </c>
      <c r="V1711" s="9">
        <f t="shared" si="634"/>
        <v>0</v>
      </c>
      <c r="W1711" s="9">
        <f t="shared" si="635"/>
        <v>0</v>
      </c>
      <c r="X1711" s="9">
        <f t="shared" si="636"/>
        <v>0</v>
      </c>
      <c r="Y1711" s="9">
        <f t="shared" si="637"/>
        <v>0</v>
      </c>
      <c r="Z1711" s="9">
        <f t="shared" si="638"/>
        <v>0</v>
      </c>
      <c r="AA1711" s="9">
        <f t="shared" si="639"/>
        <v>0</v>
      </c>
      <c r="AB1711" s="9">
        <f t="shared" si="640"/>
        <v>0</v>
      </c>
      <c r="AN1711" s="10" t="str">
        <f t="shared" si="625"/>
        <v/>
      </c>
      <c r="AO1711" s="10">
        <f t="shared" si="626"/>
        <v>0</v>
      </c>
      <c r="AP1711" s="9" t="str">
        <f>IFERROR(VLOOKUP($AN1711,'Introduction probability'!$A$1:$L$128,5,FALSE),"0")</f>
        <v>0</v>
      </c>
      <c r="AQ1711" s="9" t="str">
        <f>IFERROR(VLOOKUP($AN1711,'Introduction probability'!$A$1:$L$128,6,FALSE),"0")</f>
        <v>0</v>
      </c>
      <c r="AR1711" s="9" t="str">
        <f>IFERROR(VLOOKUP($AN1711,'Introduction probability'!$A$1:$L$128,7,FALSE),"0")</f>
        <v>0</v>
      </c>
      <c r="AS1711" s="9" t="str">
        <f>IFERROR(VLOOKUP($AN1711,'Introduction probability'!$A$1:$L$128,8,FALSE),"0")</f>
        <v>0</v>
      </c>
      <c r="AT1711" s="9" t="str">
        <f>IFERROR(VLOOKUP($AN1711,'Introduction probability'!$A$1:$L$128,9,FALSE),"0")</f>
        <v>0</v>
      </c>
      <c r="AU1711" s="9" t="str">
        <f>IFERROR(VLOOKUP($AN1711,'Introduction probability'!$A$1:$L$128,10,FALSE),"0")</f>
        <v>0</v>
      </c>
      <c r="AV1711" s="9" t="str">
        <f>IFERROR(VLOOKUP($AN1711,'Introduction probability'!$A$1:$L$128,11,FALSE),"0")</f>
        <v>0</v>
      </c>
      <c r="AW1711" s="9" t="str">
        <f>IFERROR(VLOOKUP($AN1711,'Introduction probability'!$A$1:$L$128,12,FALSE),"0")</f>
        <v>0</v>
      </c>
      <c r="AY1711" s="2">
        <f t="shared" si="627"/>
        <v>0</v>
      </c>
      <c r="AZ1711" s="2">
        <f t="shared" si="628"/>
        <v>0</v>
      </c>
      <c r="BA1711" s="2">
        <f t="shared" si="641"/>
        <v>0</v>
      </c>
      <c r="BB1711" s="2">
        <f t="shared" si="642"/>
        <v>0</v>
      </c>
      <c r="BC1711" s="2">
        <f t="shared" si="643"/>
        <v>0</v>
      </c>
      <c r="BD1711" s="2">
        <f t="shared" si="644"/>
        <v>0</v>
      </c>
      <c r="BE1711" s="2">
        <f t="shared" si="645"/>
        <v>0</v>
      </c>
      <c r="BF1711" s="2">
        <f t="shared" si="646"/>
        <v>0</v>
      </c>
      <c r="BG1711" s="2">
        <f t="shared" si="647"/>
        <v>0</v>
      </c>
      <c r="BH1711" s="2">
        <f t="shared" si="648"/>
        <v>0</v>
      </c>
    </row>
    <row r="1712" spans="1:60" x14ac:dyDescent="0.25">
      <c r="A1712" s="1" t="s">
        <v>401</v>
      </c>
      <c r="B1712" s="1" t="s">
        <v>214</v>
      </c>
      <c r="C1712" s="1" t="s">
        <v>341</v>
      </c>
      <c r="D1712" s="1" t="s">
        <v>510</v>
      </c>
      <c r="E1712" s="1" t="s">
        <v>195</v>
      </c>
      <c r="F1712" s="1" t="s">
        <v>196</v>
      </c>
      <c r="G1712" s="1" t="s">
        <v>144</v>
      </c>
      <c r="H1712" s="1" t="s">
        <v>17</v>
      </c>
      <c r="I1712" s="1" t="s">
        <v>444</v>
      </c>
      <c r="J1712" s="1" t="s">
        <v>27</v>
      </c>
      <c r="K1712" s="1" t="s">
        <v>16</v>
      </c>
      <c r="L1712" s="1" t="s">
        <v>19</v>
      </c>
      <c r="M1712" s="2" t="str">
        <f t="shared" si="629"/>
        <v>UK9005131</v>
      </c>
      <c r="N1712" s="2" t="str">
        <f t="shared" si="630"/>
        <v>Mersey Estuary</v>
      </c>
      <c r="O1712" s="2" t="str">
        <f t="shared" si="631"/>
        <v>SPA</v>
      </c>
      <c r="P1712" s="2" t="str">
        <f t="shared" si="632"/>
        <v>A2.3</v>
      </c>
      <c r="Q1712"/>
      <c r="R1712"/>
      <c r="S1712"/>
      <c r="T1712"/>
      <c r="U1712" s="9">
        <f t="shared" si="633"/>
        <v>0</v>
      </c>
      <c r="V1712" s="9">
        <f t="shared" si="634"/>
        <v>0</v>
      </c>
      <c r="W1712" s="9">
        <f t="shared" si="635"/>
        <v>0</v>
      </c>
      <c r="X1712" s="9">
        <f t="shared" si="636"/>
        <v>0</v>
      </c>
      <c r="Y1712" s="9">
        <f t="shared" si="637"/>
        <v>0</v>
      </c>
      <c r="Z1712" s="9">
        <f t="shared" si="638"/>
        <v>0</v>
      </c>
      <c r="AA1712" s="9">
        <f t="shared" si="639"/>
        <v>0</v>
      </c>
      <c r="AB1712" s="9">
        <f t="shared" si="640"/>
        <v>0</v>
      </c>
      <c r="AN1712" s="10" t="str">
        <f t="shared" si="625"/>
        <v/>
      </c>
      <c r="AO1712" s="10">
        <f t="shared" si="626"/>
        <v>0</v>
      </c>
      <c r="AP1712" s="9" t="str">
        <f>IFERROR(VLOOKUP($AN1712,'Introduction probability'!$A$1:$L$128,5,FALSE),"0")</f>
        <v>0</v>
      </c>
      <c r="AQ1712" s="9" t="str">
        <f>IFERROR(VLOOKUP($AN1712,'Introduction probability'!$A$1:$L$128,6,FALSE),"0")</f>
        <v>0</v>
      </c>
      <c r="AR1712" s="9" t="str">
        <f>IFERROR(VLOOKUP($AN1712,'Introduction probability'!$A$1:$L$128,7,FALSE),"0")</f>
        <v>0</v>
      </c>
      <c r="AS1712" s="9" t="str">
        <f>IFERROR(VLOOKUP($AN1712,'Introduction probability'!$A$1:$L$128,8,FALSE),"0")</f>
        <v>0</v>
      </c>
      <c r="AT1712" s="9" t="str">
        <f>IFERROR(VLOOKUP($AN1712,'Introduction probability'!$A$1:$L$128,9,FALSE),"0")</f>
        <v>0</v>
      </c>
      <c r="AU1712" s="9" t="str">
        <f>IFERROR(VLOOKUP($AN1712,'Introduction probability'!$A$1:$L$128,10,FALSE),"0")</f>
        <v>0</v>
      </c>
      <c r="AV1712" s="9" t="str">
        <f>IFERROR(VLOOKUP($AN1712,'Introduction probability'!$A$1:$L$128,11,FALSE),"0")</f>
        <v>0</v>
      </c>
      <c r="AW1712" s="9" t="str">
        <f>IFERROR(VLOOKUP($AN1712,'Introduction probability'!$A$1:$L$128,12,FALSE),"0")</f>
        <v>0</v>
      </c>
      <c r="AY1712" s="2">
        <f t="shared" si="627"/>
        <v>0</v>
      </c>
      <c r="AZ1712" s="2">
        <f t="shared" si="628"/>
        <v>0</v>
      </c>
      <c r="BA1712" s="2">
        <f t="shared" si="641"/>
        <v>0</v>
      </c>
      <c r="BB1712" s="2">
        <f t="shared" si="642"/>
        <v>0</v>
      </c>
      <c r="BC1712" s="2">
        <f t="shared" si="643"/>
        <v>0</v>
      </c>
      <c r="BD1712" s="2">
        <f t="shared" si="644"/>
        <v>0</v>
      </c>
      <c r="BE1712" s="2">
        <f t="shared" si="645"/>
        <v>0</v>
      </c>
      <c r="BF1712" s="2">
        <f t="shared" si="646"/>
        <v>0</v>
      </c>
      <c r="BG1712" s="2">
        <f t="shared" si="647"/>
        <v>0</v>
      </c>
      <c r="BH1712" s="2">
        <f t="shared" si="648"/>
        <v>0</v>
      </c>
    </row>
    <row r="1713" spans="1:60" x14ac:dyDescent="0.25">
      <c r="A1713" s="1" t="s">
        <v>401</v>
      </c>
      <c r="B1713" s="1" t="s">
        <v>214</v>
      </c>
      <c r="C1713" s="1" t="s">
        <v>341</v>
      </c>
      <c r="D1713" s="1" t="s">
        <v>510</v>
      </c>
      <c r="E1713" s="1" t="s">
        <v>195</v>
      </c>
      <c r="F1713" s="1" t="s">
        <v>196</v>
      </c>
      <c r="G1713" s="1" t="s">
        <v>144</v>
      </c>
      <c r="H1713" s="1" t="s">
        <v>17</v>
      </c>
      <c r="I1713" s="1" t="s">
        <v>595</v>
      </c>
      <c r="J1713" s="1" t="s">
        <v>155</v>
      </c>
      <c r="K1713" s="1" t="s">
        <v>16</v>
      </c>
      <c r="L1713" s="1" t="s">
        <v>19</v>
      </c>
      <c r="M1713" s="2" t="str">
        <f t="shared" si="629"/>
        <v>UK9005131</v>
      </c>
      <c r="N1713" s="2" t="str">
        <f t="shared" si="630"/>
        <v>Mersey Estuary</v>
      </c>
      <c r="O1713" s="2" t="str">
        <f t="shared" si="631"/>
        <v>SPA</v>
      </c>
      <c r="P1713" s="2" t="str">
        <f t="shared" si="632"/>
        <v>A1</v>
      </c>
      <c r="Q1713"/>
      <c r="R1713"/>
      <c r="S1713"/>
      <c r="T1713"/>
      <c r="U1713" s="9">
        <f t="shared" si="633"/>
        <v>0</v>
      </c>
      <c r="V1713" s="9">
        <f t="shared" si="634"/>
        <v>0</v>
      </c>
      <c r="W1713" s="9">
        <f t="shared" si="635"/>
        <v>0</v>
      </c>
      <c r="X1713" s="9">
        <f t="shared" si="636"/>
        <v>0</v>
      </c>
      <c r="Y1713" s="9">
        <f t="shared" si="637"/>
        <v>0</v>
      </c>
      <c r="Z1713" s="9">
        <f t="shared" si="638"/>
        <v>0</v>
      </c>
      <c r="AA1713" s="9">
        <f t="shared" si="639"/>
        <v>0</v>
      </c>
      <c r="AB1713" s="9">
        <f t="shared" si="640"/>
        <v>0</v>
      </c>
      <c r="AN1713" s="10" t="str">
        <f t="shared" si="625"/>
        <v/>
      </c>
      <c r="AO1713" s="10">
        <f t="shared" si="626"/>
        <v>0</v>
      </c>
      <c r="AP1713" s="9" t="str">
        <f>IFERROR(VLOOKUP($AN1713,'Introduction probability'!$A$1:$L$128,5,FALSE),"0")</f>
        <v>0</v>
      </c>
      <c r="AQ1713" s="9" t="str">
        <f>IFERROR(VLOOKUP($AN1713,'Introduction probability'!$A$1:$L$128,6,FALSE),"0")</f>
        <v>0</v>
      </c>
      <c r="AR1713" s="9" t="str">
        <f>IFERROR(VLOOKUP($AN1713,'Introduction probability'!$A$1:$L$128,7,FALSE),"0")</f>
        <v>0</v>
      </c>
      <c r="AS1713" s="9" t="str">
        <f>IFERROR(VLOOKUP($AN1713,'Introduction probability'!$A$1:$L$128,8,FALSE),"0")</f>
        <v>0</v>
      </c>
      <c r="AT1713" s="9" t="str">
        <f>IFERROR(VLOOKUP($AN1713,'Introduction probability'!$A$1:$L$128,9,FALSE),"0")</f>
        <v>0</v>
      </c>
      <c r="AU1713" s="9" t="str">
        <f>IFERROR(VLOOKUP($AN1713,'Introduction probability'!$A$1:$L$128,10,FALSE),"0")</f>
        <v>0</v>
      </c>
      <c r="AV1713" s="9" t="str">
        <f>IFERROR(VLOOKUP($AN1713,'Introduction probability'!$A$1:$L$128,11,FALSE),"0")</f>
        <v>0</v>
      </c>
      <c r="AW1713" s="9" t="str">
        <f>IFERROR(VLOOKUP($AN1713,'Introduction probability'!$A$1:$L$128,12,FALSE),"0")</f>
        <v>0</v>
      </c>
      <c r="AY1713" s="2">
        <f t="shared" si="627"/>
        <v>0</v>
      </c>
      <c r="AZ1713" s="2">
        <f t="shared" si="628"/>
        <v>0</v>
      </c>
      <c r="BA1713" s="2">
        <f t="shared" si="641"/>
        <v>0</v>
      </c>
      <c r="BB1713" s="2">
        <f t="shared" si="642"/>
        <v>0</v>
      </c>
      <c r="BC1713" s="2">
        <f t="shared" si="643"/>
        <v>0</v>
      </c>
      <c r="BD1713" s="2">
        <f t="shared" si="644"/>
        <v>0</v>
      </c>
      <c r="BE1713" s="2">
        <f t="shared" si="645"/>
        <v>0</v>
      </c>
      <c r="BF1713" s="2">
        <f t="shared" si="646"/>
        <v>0</v>
      </c>
      <c r="BG1713" s="2">
        <f t="shared" si="647"/>
        <v>0</v>
      </c>
      <c r="BH1713" s="2">
        <f t="shared" si="648"/>
        <v>0</v>
      </c>
    </row>
    <row r="1714" spans="1:60" x14ac:dyDescent="0.25">
      <c r="A1714" s="1" t="s">
        <v>401</v>
      </c>
      <c r="B1714" s="1" t="s">
        <v>214</v>
      </c>
      <c r="C1714" s="1" t="s">
        <v>341</v>
      </c>
      <c r="D1714" s="1" t="s">
        <v>510</v>
      </c>
      <c r="E1714" s="1" t="s">
        <v>195</v>
      </c>
      <c r="F1714" s="1" t="s">
        <v>196</v>
      </c>
      <c r="G1714" s="1" t="s">
        <v>144</v>
      </c>
      <c r="H1714" s="1" t="s">
        <v>17</v>
      </c>
      <c r="I1714" s="1" t="s">
        <v>465</v>
      </c>
      <c r="J1714" s="1" t="s">
        <v>56</v>
      </c>
      <c r="K1714" s="1" t="s">
        <v>16</v>
      </c>
      <c r="L1714" s="1" t="s">
        <v>19</v>
      </c>
      <c r="M1714" s="2" t="str">
        <f t="shared" si="629"/>
        <v>UK9005131</v>
      </c>
      <c r="N1714" s="2" t="str">
        <f t="shared" si="630"/>
        <v>Mersey Estuary</v>
      </c>
      <c r="O1714" s="2" t="str">
        <f t="shared" si="631"/>
        <v>SPA</v>
      </c>
      <c r="P1714" s="2" t="str">
        <f t="shared" si="632"/>
        <v>A2.2</v>
      </c>
      <c r="Q1714"/>
      <c r="R1714"/>
      <c r="S1714"/>
      <c r="T1714"/>
      <c r="U1714" s="9">
        <f t="shared" si="633"/>
        <v>0</v>
      </c>
      <c r="V1714" s="9">
        <f t="shared" si="634"/>
        <v>0</v>
      </c>
      <c r="W1714" s="9">
        <f t="shared" si="635"/>
        <v>0</v>
      </c>
      <c r="X1714" s="9">
        <f t="shared" si="636"/>
        <v>0</v>
      </c>
      <c r="Y1714" s="9">
        <f t="shared" si="637"/>
        <v>0</v>
      </c>
      <c r="Z1714" s="9">
        <f t="shared" si="638"/>
        <v>0</v>
      </c>
      <c r="AA1714" s="9">
        <f t="shared" si="639"/>
        <v>0</v>
      </c>
      <c r="AB1714" s="9">
        <f t="shared" si="640"/>
        <v>0</v>
      </c>
      <c r="AN1714" s="10" t="str">
        <f t="shared" si="625"/>
        <v/>
      </c>
      <c r="AO1714" s="10">
        <f t="shared" si="626"/>
        <v>0</v>
      </c>
      <c r="AP1714" s="9" t="str">
        <f>IFERROR(VLOOKUP($AN1714,'Introduction probability'!$A$1:$L$128,5,FALSE),"0")</f>
        <v>0</v>
      </c>
      <c r="AQ1714" s="9" t="str">
        <f>IFERROR(VLOOKUP($AN1714,'Introduction probability'!$A$1:$L$128,6,FALSE),"0")</f>
        <v>0</v>
      </c>
      <c r="AR1714" s="9" t="str">
        <f>IFERROR(VLOOKUP($AN1714,'Introduction probability'!$A$1:$L$128,7,FALSE),"0")</f>
        <v>0</v>
      </c>
      <c r="AS1714" s="9" t="str">
        <f>IFERROR(VLOOKUP($AN1714,'Introduction probability'!$A$1:$L$128,8,FALSE),"0")</f>
        <v>0</v>
      </c>
      <c r="AT1714" s="9" t="str">
        <f>IFERROR(VLOOKUP($AN1714,'Introduction probability'!$A$1:$L$128,9,FALSE),"0")</f>
        <v>0</v>
      </c>
      <c r="AU1714" s="9" t="str">
        <f>IFERROR(VLOOKUP($AN1714,'Introduction probability'!$A$1:$L$128,10,FALSE),"0")</f>
        <v>0</v>
      </c>
      <c r="AV1714" s="9" t="str">
        <f>IFERROR(VLOOKUP($AN1714,'Introduction probability'!$A$1:$L$128,11,FALSE),"0")</f>
        <v>0</v>
      </c>
      <c r="AW1714" s="9" t="str">
        <f>IFERROR(VLOOKUP($AN1714,'Introduction probability'!$A$1:$L$128,12,FALSE),"0")</f>
        <v>0</v>
      </c>
      <c r="AY1714" s="2">
        <f t="shared" si="627"/>
        <v>0</v>
      </c>
      <c r="AZ1714" s="2">
        <f t="shared" si="628"/>
        <v>0</v>
      </c>
      <c r="BA1714" s="2">
        <f t="shared" si="641"/>
        <v>0</v>
      </c>
      <c r="BB1714" s="2">
        <f t="shared" si="642"/>
        <v>0</v>
      </c>
      <c r="BC1714" s="2">
        <f t="shared" si="643"/>
        <v>0</v>
      </c>
      <c r="BD1714" s="2">
        <f t="shared" si="644"/>
        <v>0</v>
      </c>
      <c r="BE1714" s="2">
        <f t="shared" si="645"/>
        <v>0</v>
      </c>
      <c r="BF1714" s="2">
        <f t="shared" si="646"/>
        <v>0</v>
      </c>
      <c r="BG1714" s="2">
        <f t="shared" si="647"/>
        <v>0</v>
      </c>
      <c r="BH1714" s="2">
        <f t="shared" si="648"/>
        <v>0</v>
      </c>
    </row>
    <row r="1715" spans="1:60" x14ac:dyDescent="0.25">
      <c r="A1715" s="1" t="s">
        <v>401</v>
      </c>
      <c r="B1715" s="1" t="s">
        <v>214</v>
      </c>
      <c r="C1715" s="1" t="s">
        <v>341</v>
      </c>
      <c r="D1715" s="1" t="s">
        <v>510</v>
      </c>
      <c r="E1715" s="1" t="s">
        <v>195</v>
      </c>
      <c r="F1715" s="1" t="s">
        <v>196</v>
      </c>
      <c r="G1715" s="1" t="s">
        <v>144</v>
      </c>
      <c r="H1715" s="1" t="s">
        <v>17</v>
      </c>
      <c r="I1715" s="1" t="s">
        <v>543</v>
      </c>
      <c r="J1715" s="1" t="s">
        <v>148</v>
      </c>
      <c r="K1715" s="1" t="s">
        <v>16</v>
      </c>
      <c r="L1715" s="1" t="s">
        <v>146</v>
      </c>
      <c r="M1715" s="2" t="str">
        <f t="shared" si="629"/>
        <v>UK9005131</v>
      </c>
      <c r="N1715" s="2" t="str">
        <f t="shared" si="630"/>
        <v>Mersey Estuary</v>
      </c>
      <c r="O1715" s="2" t="str">
        <f t="shared" si="631"/>
        <v>SPA</v>
      </c>
      <c r="P1715" s="2" t="str">
        <f t="shared" si="632"/>
        <v>H1310</v>
      </c>
      <c r="Q1715"/>
      <c r="R1715"/>
      <c r="S1715"/>
      <c r="T1715"/>
      <c r="U1715" s="9">
        <f t="shared" si="633"/>
        <v>0</v>
      </c>
      <c r="V1715" s="9">
        <f t="shared" si="634"/>
        <v>0</v>
      </c>
      <c r="W1715" s="9">
        <f t="shared" si="635"/>
        <v>0</v>
      </c>
      <c r="X1715" s="9">
        <f t="shared" si="636"/>
        <v>0</v>
      </c>
      <c r="Y1715" s="9">
        <f t="shared" si="637"/>
        <v>0</v>
      </c>
      <c r="Z1715" s="9">
        <f t="shared" si="638"/>
        <v>0</v>
      </c>
      <c r="AA1715" s="9">
        <f t="shared" si="639"/>
        <v>0</v>
      </c>
      <c r="AB1715" s="9">
        <f t="shared" si="640"/>
        <v>0</v>
      </c>
      <c r="AN1715" s="10" t="str">
        <f t="shared" si="625"/>
        <v/>
      </c>
      <c r="AO1715" s="10">
        <f t="shared" si="626"/>
        <v>0</v>
      </c>
      <c r="AP1715" s="9" t="str">
        <f>IFERROR(VLOOKUP($AN1715,'Introduction probability'!$A$1:$L$128,5,FALSE),"0")</f>
        <v>0</v>
      </c>
      <c r="AQ1715" s="9" t="str">
        <f>IFERROR(VLOOKUP($AN1715,'Introduction probability'!$A$1:$L$128,6,FALSE),"0")</f>
        <v>0</v>
      </c>
      <c r="AR1715" s="9" t="str">
        <f>IFERROR(VLOOKUP($AN1715,'Introduction probability'!$A$1:$L$128,7,FALSE),"0")</f>
        <v>0</v>
      </c>
      <c r="AS1715" s="9" t="str">
        <f>IFERROR(VLOOKUP($AN1715,'Introduction probability'!$A$1:$L$128,8,FALSE),"0")</f>
        <v>0</v>
      </c>
      <c r="AT1715" s="9" t="str">
        <f>IFERROR(VLOOKUP($AN1715,'Introduction probability'!$A$1:$L$128,9,FALSE),"0")</f>
        <v>0</v>
      </c>
      <c r="AU1715" s="9" t="str">
        <f>IFERROR(VLOOKUP($AN1715,'Introduction probability'!$A$1:$L$128,10,FALSE),"0")</f>
        <v>0</v>
      </c>
      <c r="AV1715" s="9" t="str">
        <f>IFERROR(VLOOKUP($AN1715,'Introduction probability'!$A$1:$L$128,11,FALSE),"0")</f>
        <v>0</v>
      </c>
      <c r="AW1715" s="9" t="str">
        <f>IFERROR(VLOOKUP($AN1715,'Introduction probability'!$A$1:$L$128,12,FALSE),"0")</f>
        <v>0</v>
      </c>
      <c r="AY1715" s="2">
        <f t="shared" si="627"/>
        <v>0</v>
      </c>
      <c r="AZ1715" s="2">
        <f t="shared" si="628"/>
        <v>0</v>
      </c>
      <c r="BA1715" s="2">
        <f t="shared" si="641"/>
        <v>0</v>
      </c>
      <c r="BB1715" s="2">
        <f t="shared" si="642"/>
        <v>0</v>
      </c>
      <c r="BC1715" s="2">
        <f t="shared" si="643"/>
        <v>0</v>
      </c>
      <c r="BD1715" s="2">
        <f t="shared" si="644"/>
        <v>0</v>
      </c>
      <c r="BE1715" s="2">
        <f t="shared" si="645"/>
        <v>0</v>
      </c>
      <c r="BF1715" s="2">
        <f t="shared" si="646"/>
        <v>0</v>
      </c>
      <c r="BG1715" s="2">
        <f t="shared" si="647"/>
        <v>0</v>
      </c>
      <c r="BH1715" s="2">
        <f t="shared" si="648"/>
        <v>0</v>
      </c>
    </row>
    <row r="1716" spans="1:60" x14ac:dyDescent="0.25">
      <c r="A1716" s="1" t="s">
        <v>401</v>
      </c>
      <c r="B1716" s="1" t="s">
        <v>214</v>
      </c>
      <c r="C1716" s="1" t="s">
        <v>341</v>
      </c>
      <c r="D1716" s="1" t="s">
        <v>511</v>
      </c>
      <c r="E1716" s="1" t="s">
        <v>197</v>
      </c>
      <c r="F1716" s="1" t="s">
        <v>198</v>
      </c>
      <c r="G1716" s="1" t="s">
        <v>144</v>
      </c>
      <c r="H1716" s="1" t="s">
        <v>17</v>
      </c>
      <c r="I1716" s="1" t="s">
        <v>530</v>
      </c>
      <c r="J1716" s="1" t="s">
        <v>145</v>
      </c>
      <c r="K1716" s="1" t="s">
        <v>16</v>
      </c>
      <c r="L1716" s="1" t="s">
        <v>146</v>
      </c>
      <c r="M1716" s="2" t="str">
        <f t="shared" si="629"/>
        <v>UK9005131</v>
      </c>
      <c r="N1716" s="2" t="str">
        <f t="shared" si="630"/>
        <v>Mersey Estuary</v>
      </c>
      <c r="O1716" s="2" t="str">
        <f t="shared" si="631"/>
        <v>SPA</v>
      </c>
      <c r="P1716" s="2" t="str">
        <f t="shared" si="632"/>
        <v>H1330</v>
      </c>
      <c r="Q1716"/>
      <c r="R1716"/>
      <c r="S1716"/>
      <c r="T1716"/>
      <c r="U1716" s="9">
        <f t="shared" si="633"/>
        <v>0</v>
      </c>
      <c r="V1716" s="9">
        <f t="shared" si="634"/>
        <v>0</v>
      </c>
      <c r="W1716" s="9">
        <f t="shared" si="635"/>
        <v>0</v>
      </c>
      <c r="X1716" s="9">
        <f t="shared" si="636"/>
        <v>0</v>
      </c>
      <c r="Y1716" s="9">
        <f t="shared" si="637"/>
        <v>0</v>
      </c>
      <c r="Z1716" s="9">
        <f t="shared" si="638"/>
        <v>0</v>
      </c>
      <c r="AA1716" s="9">
        <f t="shared" si="639"/>
        <v>0</v>
      </c>
      <c r="AB1716" s="9">
        <f t="shared" si="640"/>
        <v>0</v>
      </c>
      <c r="AN1716" s="10" t="str">
        <f t="shared" si="625"/>
        <v/>
      </c>
      <c r="AO1716" s="10">
        <f t="shared" si="626"/>
        <v>0</v>
      </c>
      <c r="AP1716" s="9" t="str">
        <f>IFERROR(VLOOKUP($AN1716,'Introduction probability'!$A$1:$L$128,5,FALSE),"0")</f>
        <v>0</v>
      </c>
      <c r="AQ1716" s="9" t="str">
        <f>IFERROR(VLOOKUP($AN1716,'Introduction probability'!$A$1:$L$128,6,FALSE),"0")</f>
        <v>0</v>
      </c>
      <c r="AR1716" s="9" t="str">
        <f>IFERROR(VLOOKUP($AN1716,'Introduction probability'!$A$1:$L$128,7,FALSE),"0")</f>
        <v>0</v>
      </c>
      <c r="AS1716" s="9" t="str">
        <f>IFERROR(VLOOKUP($AN1716,'Introduction probability'!$A$1:$L$128,8,FALSE),"0")</f>
        <v>0</v>
      </c>
      <c r="AT1716" s="9" t="str">
        <f>IFERROR(VLOOKUP($AN1716,'Introduction probability'!$A$1:$L$128,9,FALSE),"0")</f>
        <v>0</v>
      </c>
      <c r="AU1716" s="9" t="str">
        <f>IFERROR(VLOOKUP($AN1716,'Introduction probability'!$A$1:$L$128,10,FALSE),"0")</f>
        <v>0</v>
      </c>
      <c r="AV1716" s="9" t="str">
        <f>IFERROR(VLOOKUP($AN1716,'Introduction probability'!$A$1:$L$128,11,FALSE),"0")</f>
        <v>0</v>
      </c>
      <c r="AW1716" s="9" t="str">
        <f>IFERROR(VLOOKUP($AN1716,'Introduction probability'!$A$1:$L$128,12,FALSE),"0")</f>
        <v>0</v>
      </c>
      <c r="AY1716" s="2">
        <f t="shared" si="627"/>
        <v>0</v>
      </c>
      <c r="AZ1716" s="2">
        <f t="shared" si="628"/>
        <v>0</v>
      </c>
      <c r="BA1716" s="2">
        <f t="shared" si="641"/>
        <v>0</v>
      </c>
      <c r="BB1716" s="2">
        <f t="shared" si="642"/>
        <v>0</v>
      </c>
      <c r="BC1716" s="2">
        <f t="shared" si="643"/>
        <v>0</v>
      </c>
      <c r="BD1716" s="2">
        <f t="shared" si="644"/>
        <v>0</v>
      </c>
      <c r="BE1716" s="2">
        <f t="shared" si="645"/>
        <v>0</v>
      </c>
      <c r="BF1716" s="2">
        <f t="shared" si="646"/>
        <v>0</v>
      </c>
      <c r="BG1716" s="2">
        <f t="shared" si="647"/>
        <v>0</v>
      </c>
      <c r="BH1716" s="2">
        <f t="shared" si="648"/>
        <v>0</v>
      </c>
    </row>
    <row r="1717" spans="1:60" x14ac:dyDescent="0.25">
      <c r="A1717" s="1" t="s">
        <v>401</v>
      </c>
      <c r="B1717" s="1" t="s">
        <v>214</v>
      </c>
      <c r="C1717" s="1" t="s">
        <v>341</v>
      </c>
      <c r="D1717" s="1" t="s">
        <v>511</v>
      </c>
      <c r="E1717" s="1" t="s">
        <v>197</v>
      </c>
      <c r="F1717" s="1" t="s">
        <v>198</v>
      </c>
      <c r="G1717" s="1" t="s">
        <v>144</v>
      </c>
      <c r="H1717" s="1" t="s">
        <v>17</v>
      </c>
      <c r="I1717" s="1" t="s">
        <v>596</v>
      </c>
      <c r="J1717" s="1" t="s">
        <v>187</v>
      </c>
      <c r="K1717" s="1" t="s">
        <v>16</v>
      </c>
      <c r="L1717" s="1" t="s">
        <v>146</v>
      </c>
      <c r="M1717" s="2" t="str">
        <f t="shared" si="629"/>
        <v>UK9005131</v>
      </c>
      <c r="N1717" s="2" t="str">
        <f t="shared" si="630"/>
        <v>Mersey Estuary</v>
      </c>
      <c r="O1717" s="2" t="str">
        <f t="shared" si="631"/>
        <v>SPA</v>
      </c>
      <c r="P1717" s="2" t="str">
        <f t="shared" si="632"/>
        <v>SH_2</v>
      </c>
      <c r="Q1717"/>
      <c r="R1717"/>
      <c r="S1717"/>
      <c r="T1717"/>
      <c r="U1717" s="9">
        <f t="shared" si="633"/>
        <v>0</v>
      </c>
      <c r="V1717" s="9">
        <f t="shared" si="634"/>
        <v>0</v>
      </c>
      <c r="W1717" s="9">
        <f t="shared" si="635"/>
        <v>0</v>
      </c>
      <c r="X1717" s="9">
        <f t="shared" si="636"/>
        <v>0</v>
      </c>
      <c r="Y1717" s="9">
        <f t="shared" si="637"/>
        <v>0</v>
      </c>
      <c r="Z1717" s="9">
        <f t="shared" si="638"/>
        <v>0</v>
      </c>
      <c r="AA1717" s="9">
        <f t="shared" si="639"/>
        <v>0</v>
      </c>
      <c r="AB1717" s="9">
        <f t="shared" si="640"/>
        <v>0</v>
      </c>
      <c r="AN1717" s="10" t="str">
        <f t="shared" si="625"/>
        <v/>
      </c>
      <c r="AO1717" s="10">
        <f t="shared" si="626"/>
        <v>0</v>
      </c>
      <c r="AP1717" s="9" t="str">
        <f>IFERROR(VLOOKUP($AN1717,'Introduction probability'!$A$1:$L$128,5,FALSE),"0")</f>
        <v>0</v>
      </c>
      <c r="AQ1717" s="9" t="str">
        <f>IFERROR(VLOOKUP($AN1717,'Introduction probability'!$A$1:$L$128,6,FALSE),"0")</f>
        <v>0</v>
      </c>
      <c r="AR1717" s="9" t="str">
        <f>IFERROR(VLOOKUP($AN1717,'Introduction probability'!$A$1:$L$128,7,FALSE),"0")</f>
        <v>0</v>
      </c>
      <c r="AS1717" s="9" t="str">
        <f>IFERROR(VLOOKUP($AN1717,'Introduction probability'!$A$1:$L$128,8,FALSE),"0")</f>
        <v>0</v>
      </c>
      <c r="AT1717" s="9" t="str">
        <f>IFERROR(VLOOKUP($AN1717,'Introduction probability'!$A$1:$L$128,9,FALSE),"0")</f>
        <v>0</v>
      </c>
      <c r="AU1717" s="9" t="str">
        <f>IFERROR(VLOOKUP($AN1717,'Introduction probability'!$A$1:$L$128,10,FALSE),"0")</f>
        <v>0</v>
      </c>
      <c r="AV1717" s="9" t="str">
        <f>IFERROR(VLOOKUP($AN1717,'Introduction probability'!$A$1:$L$128,11,FALSE),"0")</f>
        <v>0</v>
      </c>
      <c r="AW1717" s="9" t="str">
        <f>IFERROR(VLOOKUP($AN1717,'Introduction probability'!$A$1:$L$128,12,FALSE),"0")</f>
        <v>0</v>
      </c>
      <c r="AY1717" s="2">
        <f t="shared" si="627"/>
        <v>0</v>
      </c>
      <c r="AZ1717" s="2">
        <f t="shared" si="628"/>
        <v>0</v>
      </c>
      <c r="BA1717" s="2">
        <f t="shared" si="641"/>
        <v>0</v>
      </c>
      <c r="BB1717" s="2">
        <f t="shared" si="642"/>
        <v>0</v>
      </c>
      <c r="BC1717" s="2">
        <f t="shared" si="643"/>
        <v>0</v>
      </c>
      <c r="BD1717" s="2">
        <f t="shared" si="644"/>
        <v>0</v>
      </c>
      <c r="BE1717" s="2">
        <f t="shared" si="645"/>
        <v>0</v>
      </c>
      <c r="BF1717" s="2">
        <f t="shared" si="646"/>
        <v>0</v>
      </c>
      <c r="BG1717" s="2">
        <f t="shared" si="647"/>
        <v>0</v>
      </c>
      <c r="BH1717" s="2">
        <f t="shared" si="648"/>
        <v>0</v>
      </c>
    </row>
    <row r="1718" spans="1:60" x14ac:dyDescent="0.25">
      <c r="A1718" s="1" t="s">
        <v>401</v>
      </c>
      <c r="B1718" s="1" t="s">
        <v>214</v>
      </c>
      <c r="C1718" s="1" t="s">
        <v>341</v>
      </c>
      <c r="D1718" s="1" t="s">
        <v>511</v>
      </c>
      <c r="E1718" s="1" t="s">
        <v>197</v>
      </c>
      <c r="F1718" s="1" t="s">
        <v>198</v>
      </c>
      <c r="G1718" s="1" t="s">
        <v>144</v>
      </c>
      <c r="H1718" s="1" t="s">
        <v>17</v>
      </c>
      <c r="I1718" s="1" t="s">
        <v>459</v>
      </c>
      <c r="J1718" s="1" t="s">
        <v>46</v>
      </c>
      <c r="K1718" s="1" t="s">
        <v>16</v>
      </c>
      <c r="L1718" s="1" t="s">
        <v>19</v>
      </c>
      <c r="M1718" s="2" t="str">
        <f t="shared" si="629"/>
        <v>UK9005131</v>
      </c>
      <c r="N1718" s="2" t="str">
        <f t="shared" si="630"/>
        <v>Mersey Estuary</v>
      </c>
      <c r="O1718" s="2" t="str">
        <f t="shared" si="631"/>
        <v>SPA</v>
      </c>
      <c r="P1718" s="2" t="str">
        <f t="shared" si="632"/>
        <v>A2.4</v>
      </c>
      <c r="Q1718"/>
      <c r="R1718"/>
      <c r="S1718"/>
      <c r="T1718"/>
      <c r="U1718" s="9">
        <f t="shared" si="633"/>
        <v>0</v>
      </c>
      <c r="V1718" s="9">
        <f t="shared" si="634"/>
        <v>0</v>
      </c>
      <c r="W1718" s="9">
        <f t="shared" si="635"/>
        <v>0</v>
      </c>
      <c r="X1718" s="9">
        <f t="shared" si="636"/>
        <v>0</v>
      </c>
      <c r="Y1718" s="9">
        <f t="shared" si="637"/>
        <v>0</v>
      </c>
      <c r="Z1718" s="9">
        <f t="shared" si="638"/>
        <v>0</v>
      </c>
      <c r="AA1718" s="9">
        <f t="shared" si="639"/>
        <v>0</v>
      </c>
      <c r="AB1718" s="9">
        <f t="shared" si="640"/>
        <v>0</v>
      </c>
      <c r="AN1718" s="10" t="str">
        <f t="shared" si="625"/>
        <v/>
      </c>
      <c r="AO1718" s="10">
        <f t="shared" si="626"/>
        <v>0</v>
      </c>
      <c r="AP1718" s="9" t="str">
        <f>IFERROR(VLOOKUP($AN1718,'Introduction probability'!$A$1:$L$128,5,FALSE),"0")</f>
        <v>0</v>
      </c>
      <c r="AQ1718" s="9" t="str">
        <f>IFERROR(VLOOKUP($AN1718,'Introduction probability'!$A$1:$L$128,6,FALSE),"0")</f>
        <v>0</v>
      </c>
      <c r="AR1718" s="9" t="str">
        <f>IFERROR(VLOOKUP($AN1718,'Introduction probability'!$A$1:$L$128,7,FALSE),"0")</f>
        <v>0</v>
      </c>
      <c r="AS1718" s="9" t="str">
        <f>IFERROR(VLOOKUP($AN1718,'Introduction probability'!$A$1:$L$128,8,FALSE),"0")</f>
        <v>0</v>
      </c>
      <c r="AT1718" s="9" t="str">
        <f>IFERROR(VLOOKUP($AN1718,'Introduction probability'!$A$1:$L$128,9,FALSE),"0")</f>
        <v>0</v>
      </c>
      <c r="AU1718" s="9" t="str">
        <f>IFERROR(VLOOKUP($AN1718,'Introduction probability'!$A$1:$L$128,10,FALSE),"0")</f>
        <v>0</v>
      </c>
      <c r="AV1718" s="9" t="str">
        <f>IFERROR(VLOOKUP($AN1718,'Introduction probability'!$A$1:$L$128,11,FALSE),"0")</f>
        <v>0</v>
      </c>
      <c r="AW1718" s="9" t="str">
        <f>IFERROR(VLOOKUP($AN1718,'Introduction probability'!$A$1:$L$128,12,FALSE),"0")</f>
        <v>0</v>
      </c>
      <c r="AY1718" s="2">
        <f t="shared" si="627"/>
        <v>0</v>
      </c>
      <c r="AZ1718" s="2">
        <f t="shared" si="628"/>
        <v>0</v>
      </c>
      <c r="BA1718" s="2">
        <f t="shared" si="641"/>
        <v>0</v>
      </c>
      <c r="BB1718" s="2">
        <f t="shared" si="642"/>
        <v>0</v>
      </c>
      <c r="BC1718" s="2">
        <f t="shared" si="643"/>
        <v>0</v>
      </c>
      <c r="BD1718" s="2">
        <f t="shared" si="644"/>
        <v>0</v>
      </c>
      <c r="BE1718" s="2">
        <f t="shared" si="645"/>
        <v>0</v>
      </c>
      <c r="BF1718" s="2">
        <f t="shared" si="646"/>
        <v>0</v>
      </c>
      <c r="BG1718" s="2">
        <f t="shared" si="647"/>
        <v>0</v>
      </c>
      <c r="BH1718" s="2">
        <f t="shared" si="648"/>
        <v>0</v>
      </c>
    </row>
    <row r="1719" spans="1:60" x14ac:dyDescent="0.25">
      <c r="A1719" s="1" t="s">
        <v>401</v>
      </c>
      <c r="B1719" s="1" t="s">
        <v>214</v>
      </c>
      <c r="C1719" s="1" t="s">
        <v>341</v>
      </c>
      <c r="D1719" s="1" t="s">
        <v>511</v>
      </c>
      <c r="E1719" s="1" t="s">
        <v>197</v>
      </c>
      <c r="F1719" s="1" t="s">
        <v>198</v>
      </c>
      <c r="G1719" s="1" t="s">
        <v>144</v>
      </c>
      <c r="H1719" s="1" t="s">
        <v>17</v>
      </c>
      <c r="I1719" s="1" t="s">
        <v>444</v>
      </c>
      <c r="J1719" s="1" t="s">
        <v>27</v>
      </c>
      <c r="K1719" s="1" t="s">
        <v>16</v>
      </c>
      <c r="L1719" s="1" t="s">
        <v>19</v>
      </c>
      <c r="M1719" s="2" t="str">
        <f t="shared" si="629"/>
        <v>UK9005131</v>
      </c>
      <c r="N1719" s="2" t="str">
        <f t="shared" si="630"/>
        <v>Mersey Estuary</v>
      </c>
      <c r="O1719" s="2" t="str">
        <f t="shared" si="631"/>
        <v>SPA</v>
      </c>
      <c r="P1719" s="2" t="str">
        <f t="shared" si="632"/>
        <v>A2.3</v>
      </c>
      <c r="Q1719"/>
      <c r="R1719"/>
      <c r="S1719"/>
      <c r="T1719"/>
      <c r="U1719" s="9">
        <f t="shared" si="633"/>
        <v>0</v>
      </c>
      <c r="V1719" s="9">
        <f t="shared" si="634"/>
        <v>0</v>
      </c>
      <c r="W1719" s="9">
        <f t="shared" si="635"/>
        <v>0</v>
      </c>
      <c r="X1719" s="9">
        <f t="shared" si="636"/>
        <v>0</v>
      </c>
      <c r="Y1719" s="9">
        <f t="shared" si="637"/>
        <v>0</v>
      </c>
      <c r="Z1719" s="9">
        <f t="shared" si="638"/>
        <v>0</v>
      </c>
      <c r="AA1719" s="9">
        <f t="shared" si="639"/>
        <v>0</v>
      </c>
      <c r="AB1719" s="9">
        <f t="shared" si="640"/>
        <v>0</v>
      </c>
      <c r="AN1719" s="10" t="str">
        <f t="shared" si="625"/>
        <v/>
      </c>
      <c r="AO1719" s="10">
        <f t="shared" si="626"/>
        <v>0</v>
      </c>
      <c r="AP1719" s="9" t="str">
        <f>IFERROR(VLOOKUP($AN1719,'Introduction probability'!$A$1:$L$128,5,FALSE),"0")</f>
        <v>0</v>
      </c>
      <c r="AQ1719" s="9" t="str">
        <f>IFERROR(VLOOKUP($AN1719,'Introduction probability'!$A$1:$L$128,6,FALSE),"0")</f>
        <v>0</v>
      </c>
      <c r="AR1719" s="9" t="str">
        <f>IFERROR(VLOOKUP($AN1719,'Introduction probability'!$A$1:$L$128,7,FALSE),"0")</f>
        <v>0</v>
      </c>
      <c r="AS1719" s="9" t="str">
        <f>IFERROR(VLOOKUP($AN1719,'Introduction probability'!$A$1:$L$128,8,FALSE),"0")</f>
        <v>0</v>
      </c>
      <c r="AT1719" s="9" t="str">
        <f>IFERROR(VLOOKUP($AN1719,'Introduction probability'!$A$1:$L$128,9,FALSE),"0")</f>
        <v>0</v>
      </c>
      <c r="AU1719" s="9" t="str">
        <f>IFERROR(VLOOKUP($AN1719,'Introduction probability'!$A$1:$L$128,10,FALSE),"0")</f>
        <v>0</v>
      </c>
      <c r="AV1719" s="9" t="str">
        <f>IFERROR(VLOOKUP($AN1719,'Introduction probability'!$A$1:$L$128,11,FALSE),"0")</f>
        <v>0</v>
      </c>
      <c r="AW1719" s="9" t="str">
        <f>IFERROR(VLOOKUP($AN1719,'Introduction probability'!$A$1:$L$128,12,FALSE),"0")</f>
        <v>0</v>
      </c>
      <c r="AY1719" s="2">
        <f t="shared" si="627"/>
        <v>0</v>
      </c>
      <c r="AZ1719" s="2">
        <f t="shared" si="628"/>
        <v>0</v>
      </c>
      <c r="BA1719" s="2">
        <f t="shared" si="641"/>
        <v>0</v>
      </c>
      <c r="BB1719" s="2">
        <f t="shared" si="642"/>
        <v>0</v>
      </c>
      <c r="BC1719" s="2">
        <f t="shared" si="643"/>
        <v>0</v>
      </c>
      <c r="BD1719" s="2">
        <f t="shared" si="644"/>
        <v>0</v>
      </c>
      <c r="BE1719" s="2">
        <f t="shared" si="645"/>
        <v>0</v>
      </c>
      <c r="BF1719" s="2">
        <f t="shared" si="646"/>
        <v>0</v>
      </c>
      <c r="BG1719" s="2">
        <f t="shared" si="647"/>
        <v>0</v>
      </c>
      <c r="BH1719" s="2">
        <f t="shared" si="648"/>
        <v>0</v>
      </c>
    </row>
    <row r="1720" spans="1:60" x14ac:dyDescent="0.25">
      <c r="A1720" s="1" t="s">
        <v>401</v>
      </c>
      <c r="B1720" s="1" t="s">
        <v>214</v>
      </c>
      <c r="C1720" s="1" t="s">
        <v>341</v>
      </c>
      <c r="D1720" s="1" t="s">
        <v>511</v>
      </c>
      <c r="E1720" s="1" t="s">
        <v>197</v>
      </c>
      <c r="F1720" s="1" t="s">
        <v>198</v>
      </c>
      <c r="G1720" s="1" t="s">
        <v>144</v>
      </c>
      <c r="H1720" s="1" t="s">
        <v>17</v>
      </c>
      <c r="I1720" s="1" t="s">
        <v>465</v>
      </c>
      <c r="J1720" s="1" t="s">
        <v>56</v>
      </c>
      <c r="K1720" s="1" t="s">
        <v>16</v>
      </c>
      <c r="L1720" s="1" t="s">
        <v>19</v>
      </c>
      <c r="M1720" s="2" t="str">
        <f t="shared" si="629"/>
        <v>UK9005131</v>
      </c>
      <c r="N1720" s="2" t="str">
        <f t="shared" si="630"/>
        <v>Mersey Estuary</v>
      </c>
      <c r="O1720" s="2" t="str">
        <f t="shared" si="631"/>
        <v>SPA</v>
      </c>
      <c r="P1720" s="2" t="str">
        <f t="shared" si="632"/>
        <v>A2.2</v>
      </c>
      <c r="Q1720"/>
      <c r="R1720"/>
      <c r="S1720"/>
      <c r="T1720"/>
      <c r="U1720" s="9">
        <f t="shared" si="633"/>
        <v>0</v>
      </c>
      <c r="V1720" s="9">
        <f t="shared" si="634"/>
        <v>0</v>
      </c>
      <c r="W1720" s="9">
        <f t="shared" si="635"/>
        <v>0</v>
      </c>
      <c r="X1720" s="9">
        <f t="shared" si="636"/>
        <v>0</v>
      </c>
      <c r="Y1720" s="9">
        <f t="shared" si="637"/>
        <v>0</v>
      </c>
      <c r="Z1720" s="9">
        <f t="shared" si="638"/>
        <v>0</v>
      </c>
      <c r="AA1720" s="9">
        <f t="shared" si="639"/>
        <v>0</v>
      </c>
      <c r="AB1720" s="9">
        <f t="shared" si="640"/>
        <v>0</v>
      </c>
      <c r="AN1720" s="10" t="str">
        <f t="shared" si="625"/>
        <v/>
      </c>
      <c r="AO1720" s="10">
        <f t="shared" si="626"/>
        <v>0</v>
      </c>
      <c r="AP1720" s="9" t="str">
        <f>IFERROR(VLOOKUP($AN1720,'Introduction probability'!$A$1:$L$128,5,FALSE),"0")</f>
        <v>0</v>
      </c>
      <c r="AQ1720" s="9" t="str">
        <f>IFERROR(VLOOKUP($AN1720,'Introduction probability'!$A$1:$L$128,6,FALSE),"0")</f>
        <v>0</v>
      </c>
      <c r="AR1720" s="9" t="str">
        <f>IFERROR(VLOOKUP($AN1720,'Introduction probability'!$A$1:$L$128,7,FALSE),"0")</f>
        <v>0</v>
      </c>
      <c r="AS1720" s="9" t="str">
        <f>IFERROR(VLOOKUP($AN1720,'Introduction probability'!$A$1:$L$128,8,FALSE),"0")</f>
        <v>0</v>
      </c>
      <c r="AT1720" s="9" t="str">
        <f>IFERROR(VLOOKUP($AN1720,'Introduction probability'!$A$1:$L$128,9,FALSE),"0")</f>
        <v>0</v>
      </c>
      <c r="AU1720" s="9" t="str">
        <f>IFERROR(VLOOKUP($AN1720,'Introduction probability'!$A$1:$L$128,10,FALSE),"0")</f>
        <v>0</v>
      </c>
      <c r="AV1720" s="9" t="str">
        <f>IFERROR(VLOOKUP($AN1720,'Introduction probability'!$A$1:$L$128,11,FALSE),"0")</f>
        <v>0</v>
      </c>
      <c r="AW1720" s="9" t="str">
        <f>IFERROR(VLOOKUP($AN1720,'Introduction probability'!$A$1:$L$128,12,FALSE),"0")</f>
        <v>0</v>
      </c>
      <c r="AY1720" s="2">
        <f t="shared" si="627"/>
        <v>0</v>
      </c>
      <c r="AZ1720" s="2">
        <f t="shared" si="628"/>
        <v>0</v>
      </c>
      <c r="BA1720" s="2">
        <f t="shared" si="641"/>
        <v>0</v>
      </c>
      <c r="BB1720" s="2">
        <f t="shared" si="642"/>
        <v>0</v>
      </c>
      <c r="BC1720" s="2">
        <f t="shared" si="643"/>
        <v>0</v>
      </c>
      <c r="BD1720" s="2">
        <f t="shared" si="644"/>
        <v>0</v>
      </c>
      <c r="BE1720" s="2">
        <f t="shared" si="645"/>
        <v>0</v>
      </c>
      <c r="BF1720" s="2">
        <f t="shared" si="646"/>
        <v>0</v>
      </c>
      <c r="BG1720" s="2">
        <f t="shared" si="647"/>
        <v>0</v>
      </c>
      <c r="BH1720" s="2">
        <f t="shared" si="648"/>
        <v>0</v>
      </c>
    </row>
    <row r="1721" spans="1:60" x14ac:dyDescent="0.25">
      <c r="A1721" s="1" t="s">
        <v>401</v>
      </c>
      <c r="B1721" s="1" t="s">
        <v>214</v>
      </c>
      <c r="C1721" s="1" t="s">
        <v>341</v>
      </c>
      <c r="D1721" s="1" t="s">
        <v>511</v>
      </c>
      <c r="E1721" s="1" t="s">
        <v>197</v>
      </c>
      <c r="F1721" s="1" t="s">
        <v>198</v>
      </c>
      <c r="G1721" s="1" t="s">
        <v>144</v>
      </c>
      <c r="H1721" s="1" t="s">
        <v>17</v>
      </c>
      <c r="I1721" s="1" t="s">
        <v>543</v>
      </c>
      <c r="J1721" s="1" t="s">
        <v>148</v>
      </c>
      <c r="K1721" s="1" t="s">
        <v>16</v>
      </c>
      <c r="L1721" s="1" t="s">
        <v>146</v>
      </c>
      <c r="M1721" s="2" t="str">
        <f t="shared" si="629"/>
        <v>UK9005131</v>
      </c>
      <c r="N1721" s="2" t="str">
        <f t="shared" si="630"/>
        <v>Mersey Estuary</v>
      </c>
      <c r="O1721" s="2" t="str">
        <f t="shared" si="631"/>
        <v>SPA</v>
      </c>
      <c r="P1721" s="2" t="str">
        <f t="shared" si="632"/>
        <v>H1310</v>
      </c>
      <c r="Q1721"/>
      <c r="R1721"/>
      <c r="S1721"/>
      <c r="T1721"/>
      <c r="U1721" s="9">
        <f t="shared" si="633"/>
        <v>0</v>
      </c>
      <c r="V1721" s="9">
        <f t="shared" si="634"/>
        <v>0</v>
      </c>
      <c r="W1721" s="9">
        <f t="shared" si="635"/>
        <v>0</v>
      </c>
      <c r="X1721" s="9">
        <f t="shared" si="636"/>
        <v>0</v>
      </c>
      <c r="Y1721" s="9">
        <f t="shared" si="637"/>
        <v>0</v>
      </c>
      <c r="Z1721" s="9">
        <f t="shared" si="638"/>
        <v>0</v>
      </c>
      <c r="AA1721" s="9">
        <f t="shared" si="639"/>
        <v>0</v>
      </c>
      <c r="AB1721" s="9">
        <f t="shared" si="640"/>
        <v>0</v>
      </c>
      <c r="AN1721" s="10" t="str">
        <f t="shared" si="625"/>
        <v/>
      </c>
      <c r="AO1721" s="10">
        <f t="shared" si="626"/>
        <v>0</v>
      </c>
      <c r="AP1721" s="9" t="str">
        <f>IFERROR(VLOOKUP($AN1721,'Introduction probability'!$A$1:$L$128,5,FALSE),"0")</f>
        <v>0</v>
      </c>
      <c r="AQ1721" s="9" t="str">
        <f>IFERROR(VLOOKUP($AN1721,'Introduction probability'!$A$1:$L$128,6,FALSE),"0")</f>
        <v>0</v>
      </c>
      <c r="AR1721" s="9" t="str">
        <f>IFERROR(VLOOKUP($AN1721,'Introduction probability'!$A$1:$L$128,7,FALSE),"0")</f>
        <v>0</v>
      </c>
      <c r="AS1721" s="9" t="str">
        <f>IFERROR(VLOOKUP($AN1721,'Introduction probability'!$A$1:$L$128,8,FALSE),"0")</f>
        <v>0</v>
      </c>
      <c r="AT1721" s="9" t="str">
        <f>IFERROR(VLOOKUP($AN1721,'Introduction probability'!$A$1:$L$128,9,FALSE),"0")</f>
        <v>0</v>
      </c>
      <c r="AU1721" s="9" t="str">
        <f>IFERROR(VLOOKUP($AN1721,'Introduction probability'!$A$1:$L$128,10,FALSE),"0")</f>
        <v>0</v>
      </c>
      <c r="AV1721" s="9" t="str">
        <f>IFERROR(VLOOKUP($AN1721,'Introduction probability'!$A$1:$L$128,11,FALSE),"0")</f>
        <v>0</v>
      </c>
      <c r="AW1721" s="9" t="str">
        <f>IFERROR(VLOOKUP($AN1721,'Introduction probability'!$A$1:$L$128,12,FALSE),"0")</f>
        <v>0</v>
      </c>
      <c r="AY1721" s="2">
        <f t="shared" si="627"/>
        <v>0</v>
      </c>
      <c r="AZ1721" s="2">
        <f t="shared" si="628"/>
        <v>0</v>
      </c>
      <c r="BA1721" s="2">
        <f t="shared" si="641"/>
        <v>0</v>
      </c>
      <c r="BB1721" s="2">
        <f t="shared" si="642"/>
        <v>0</v>
      </c>
      <c r="BC1721" s="2">
        <f t="shared" si="643"/>
        <v>0</v>
      </c>
      <c r="BD1721" s="2">
        <f t="shared" si="644"/>
        <v>0</v>
      </c>
      <c r="BE1721" s="2">
        <f t="shared" si="645"/>
        <v>0</v>
      </c>
      <c r="BF1721" s="2">
        <f t="shared" si="646"/>
        <v>0</v>
      </c>
      <c r="BG1721" s="2">
        <f t="shared" si="647"/>
        <v>0</v>
      </c>
      <c r="BH1721" s="2">
        <f t="shared" si="648"/>
        <v>0</v>
      </c>
    </row>
    <row r="1722" spans="1:60" x14ac:dyDescent="0.25">
      <c r="A1722" s="1" t="s">
        <v>401</v>
      </c>
      <c r="B1722" s="1" t="s">
        <v>214</v>
      </c>
      <c r="C1722" s="1" t="s">
        <v>341</v>
      </c>
      <c r="D1722" s="1" t="s">
        <v>518</v>
      </c>
      <c r="E1722" s="1" t="s">
        <v>215</v>
      </c>
      <c r="F1722" s="1" t="s">
        <v>216</v>
      </c>
      <c r="G1722" s="1" t="s">
        <v>144</v>
      </c>
      <c r="H1722" s="1" t="s">
        <v>17</v>
      </c>
      <c r="I1722" s="1" t="s">
        <v>530</v>
      </c>
      <c r="J1722" s="1" t="s">
        <v>145</v>
      </c>
      <c r="K1722" s="1" t="s">
        <v>16</v>
      </c>
      <c r="L1722" s="1" t="s">
        <v>146</v>
      </c>
      <c r="M1722" s="2" t="str">
        <f t="shared" si="629"/>
        <v>UK9005131</v>
      </c>
      <c r="N1722" s="2" t="str">
        <f t="shared" si="630"/>
        <v>Mersey Estuary</v>
      </c>
      <c r="O1722" s="2" t="str">
        <f t="shared" si="631"/>
        <v>SPA</v>
      </c>
      <c r="P1722" s="2" t="str">
        <f t="shared" si="632"/>
        <v>H1330</v>
      </c>
      <c r="Q1722"/>
      <c r="R1722"/>
      <c r="S1722"/>
      <c r="T1722"/>
      <c r="U1722" s="9">
        <f t="shared" si="633"/>
        <v>0</v>
      </c>
      <c r="V1722" s="9">
        <f t="shared" si="634"/>
        <v>0</v>
      </c>
      <c r="W1722" s="9">
        <f t="shared" si="635"/>
        <v>0</v>
      </c>
      <c r="X1722" s="9">
        <f t="shared" si="636"/>
        <v>0</v>
      </c>
      <c r="Y1722" s="9">
        <f t="shared" si="637"/>
        <v>0</v>
      </c>
      <c r="Z1722" s="9">
        <f t="shared" si="638"/>
        <v>0</v>
      </c>
      <c r="AA1722" s="9">
        <f t="shared" si="639"/>
        <v>0</v>
      </c>
      <c r="AB1722" s="9">
        <f t="shared" si="640"/>
        <v>0</v>
      </c>
      <c r="AN1722" s="10" t="str">
        <f t="shared" si="625"/>
        <v/>
      </c>
      <c r="AO1722" s="10">
        <f t="shared" si="626"/>
        <v>0</v>
      </c>
      <c r="AP1722" s="9" t="str">
        <f>IFERROR(VLOOKUP($AN1722,'Introduction probability'!$A$1:$L$128,5,FALSE),"0")</f>
        <v>0</v>
      </c>
      <c r="AQ1722" s="9" t="str">
        <f>IFERROR(VLOOKUP($AN1722,'Introduction probability'!$A$1:$L$128,6,FALSE),"0")</f>
        <v>0</v>
      </c>
      <c r="AR1722" s="9" t="str">
        <f>IFERROR(VLOOKUP($AN1722,'Introduction probability'!$A$1:$L$128,7,FALSE),"0")</f>
        <v>0</v>
      </c>
      <c r="AS1722" s="9" t="str">
        <f>IFERROR(VLOOKUP($AN1722,'Introduction probability'!$A$1:$L$128,8,FALSE),"0")</f>
        <v>0</v>
      </c>
      <c r="AT1722" s="9" t="str">
        <f>IFERROR(VLOOKUP($AN1722,'Introduction probability'!$A$1:$L$128,9,FALSE),"0")</f>
        <v>0</v>
      </c>
      <c r="AU1722" s="9" t="str">
        <f>IFERROR(VLOOKUP($AN1722,'Introduction probability'!$A$1:$L$128,10,FALSE),"0")</f>
        <v>0</v>
      </c>
      <c r="AV1722" s="9" t="str">
        <f>IFERROR(VLOOKUP($AN1722,'Introduction probability'!$A$1:$L$128,11,FALSE),"0")</f>
        <v>0</v>
      </c>
      <c r="AW1722" s="9" t="str">
        <f>IFERROR(VLOOKUP($AN1722,'Introduction probability'!$A$1:$L$128,12,FALSE),"0")</f>
        <v>0</v>
      </c>
      <c r="AY1722" s="2">
        <f t="shared" si="627"/>
        <v>0</v>
      </c>
      <c r="AZ1722" s="2">
        <f t="shared" si="628"/>
        <v>0</v>
      </c>
      <c r="BA1722" s="2">
        <f t="shared" si="641"/>
        <v>0</v>
      </c>
      <c r="BB1722" s="2">
        <f t="shared" si="642"/>
        <v>0</v>
      </c>
      <c r="BC1722" s="2">
        <f t="shared" si="643"/>
        <v>0</v>
      </c>
      <c r="BD1722" s="2">
        <f t="shared" si="644"/>
        <v>0</v>
      </c>
      <c r="BE1722" s="2">
        <f t="shared" si="645"/>
        <v>0</v>
      </c>
      <c r="BF1722" s="2">
        <f t="shared" si="646"/>
        <v>0</v>
      </c>
      <c r="BG1722" s="2">
        <f t="shared" si="647"/>
        <v>0</v>
      </c>
      <c r="BH1722" s="2">
        <f t="shared" si="648"/>
        <v>0</v>
      </c>
    </row>
    <row r="1723" spans="1:60" x14ac:dyDescent="0.25">
      <c r="A1723" s="1" t="s">
        <v>401</v>
      </c>
      <c r="B1723" s="1" t="s">
        <v>214</v>
      </c>
      <c r="C1723" s="1" t="s">
        <v>341</v>
      </c>
      <c r="D1723" s="1" t="s">
        <v>518</v>
      </c>
      <c r="E1723" s="1" t="s">
        <v>215</v>
      </c>
      <c r="F1723" s="1" t="s">
        <v>216</v>
      </c>
      <c r="G1723" s="1" t="s">
        <v>144</v>
      </c>
      <c r="H1723" s="1" t="s">
        <v>17</v>
      </c>
      <c r="I1723" s="1" t="s">
        <v>596</v>
      </c>
      <c r="J1723" s="1" t="s">
        <v>187</v>
      </c>
      <c r="K1723" s="1" t="s">
        <v>16</v>
      </c>
      <c r="L1723" s="1" t="s">
        <v>146</v>
      </c>
      <c r="M1723" s="2" t="str">
        <f t="shared" si="629"/>
        <v>UK9005131</v>
      </c>
      <c r="N1723" s="2" t="str">
        <f t="shared" si="630"/>
        <v>Mersey Estuary</v>
      </c>
      <c r="O1723" s="2" t="str">
        <f t="shared" si="631"/>
        <v>SPA</v>
      </c>
      <c r="P1723" s="2" t="str">
        <f t="shared" si="632"/>
        <v>SH_2</v>
      </c>
      <c r="Q1723"/>
      <c r="R1723"/>
      <c r="S1723"/>
      <c r="T1723"/>
      <c r="U1723" s="9">
        <f t="shared" si="633"/>
        <v>0</v>
      </c>
      <c r="V1723" s="9">
        <f t="shared" si="634"/>
        <v>0</v>
      </c>
      <c r="W1723" s="9">
        <f t="shared" si="635"/>
        <v>0</v>
      </c>
      <c r="X1723" s="9">
        <f t="shared" si="636"/>
        <v>0</v>
      </c>
      <c r="Y1723" s="9">
        <f t="shared" si="637"/>
        <v>0</v>
      </c>
      <c r="Z1723" s="9">
        <f t="shared" si="638"/>
        <v>0</v>
      </c>
      <c r="AA1723" s="9">
        <f t="shared" si="639"/>
        <v>0</v>
      </c>
      <c r="AB1723" s="9">
        <f t="shared" si="640"/>
        <v>0</v>
      </c>
      <c r="AN1723" s="10" t="str">
        <f t="shared" si="625"/>
        <v/>
      </c>
      <c r="AO1723" s="10">
        <f t="shared" si="626"/>
        <v>0</v>
      </c>
      <c r="AP1723" s="9" t="str">
        <f>IFERROR(VLOOKUP($AN1723,'Introduction probability'!$A$1:$L$128,5,FALSE),"0")</f>
        <v>0</v>
      </c>
      <c r="AQ1723" s="9" t="str">
        <f>IFERROR(VLOOKUP($AN1723,'Introduction probability'!$A$1:$L$128,6,FALSE),"0")</f>
        <v>0</v>
      </c>
      <c r="AR1723" s="9" t="str">
        <f>IFERROR(VLOOKUP($AN1723,'Introduction probability'!$A$1:$L$128,7,FALSE),"0")</f>
        <v>0</v>
      </c>
      <c r="AS1723" s="9" t="str">
        <f>IFERROR(VLOOKUP($AN1723,'Introduction probability'!$A$1:$L$128,8,FALSE),"0")</f>
        <v>0</v>
      </c>
      <c r="AT1723" s="9" t="str">
        <f>IFERROR(VLOOKUP($AN1723,'Introduction probability'!$A$1:$L$128,9,FALSE),"0")</f>
        <v>0</v>
      </c>
      <c r="AU1723" s="9" t="str">
        <f>IFERROR(VLOOKUP($AN1723,'Introduction probability'!$A$1:$L$128,10,FALSE),"0")</f>
        <v>0</v>
      </c>
      <c r="AV1723" s="9" t="str">
        <f>IFERROR(VLOOKUP($AN1723,'Introduction probability'!$A$1:$L$128,11,FALSE),"0")</f>
        <v>0</v>
      </c>
      <c r="AW1723" s="9" t="str">
        <f>IFERROR(VLOOKUP($AN1723,'Introduction probability'!$A$1:$L$128,12,FALSE),"0")</f>
        <v>0</v>
      </c>
      <c r="AY1723" s="2">
        <f t="shared" si="627"/>
        <v>0</v>
      </c>
      <c r="AZ1723" s="2">
        <f t="shared" si="628"/>
        <v>0</v>
      </c>
      <c r="BA1723" s="2">
        <f t="shared" si="641"/>
        <v>0</v>
      </c>
      <c r="BB1723" s="2">
        <f t="shared" si="642"/>
        <v>0</v>
      </c>
      <c r="BC1723" s="2">
        <f t="shared" si="643"/>
        <v>0</v>
      </c>
      <c r="BD1723" s="2">
        <f t="shared" si="644"/>
        <v>0</v>
      </c>
      <c r="BE1723" s="2">
        <f t="shared" si="645"/>
        <v>0</v>
      </c>
      <c r="BF1723" s="2">
        <f t="shared" si="646"/>
        <v>0</v>
      </c>
      <c r="BG1723" s="2">
        <f t="shared" si="647"/>
        <v>0</v>
      </c>
      <c r="BH1723" s="2">
        <f t="shared" si="648"/>
        <v>0</v>
      </c>
    </row>
    <row r="1724" spans="1:60" x14ac:dyDescent="0.25">
      <c r="A1724" s="1" t="s">
        <v>401</v>
      </c>
      <c r="B1724" s="1" t="s">
        <v>214</v>
      </c>
      <c r="C1724" s="1" t="s">
        <v>341</v>
      </c>
      <c r="D1724" s="1" t="s">
        <v>518</v>
      </c>
      <c r="E1724" s="1" t="s">
        <v>215</v>
      </c>
      <c r="F1724" s="1" t="s">
        <v>216</v>
      </c>
      <c r="G1724" s="1" t="s">
        <v>144</v>
      </c>
      <c r="H1724" s="1" t="s">
        <v>17</v>
      </c>
      <c r="I1724" s="1" t="s">
        <v>459</v>
      </c>
      <c r="J1724" s="1" t="s">
        <v>46</v>
      </c>
      <c r="K1724" s="1" t="s">
        <v>16</v>
      </c>
      <c r="L1724" s="1" t="s">
        <v>19</v>
      </c>
      <c r="M1724" s="2" t="str">
        <f t="shared" si="629"/>
        <v>UK9005131</v>
      </c>
      <c r="N1724" s="2" t="str">
        <f t="shared" si="630"/>
        <v>Mersey Estuary</v>
      </c>
      <c r="O1724" s="2" t="str">
        <f t="shared" si="631"/>
        <v>SPA</v>
      </c>
      <c r="P1724" s="2" t="str">
        <f t="shared" si="632"/>
        <v>A2.4</v>
      </c>
      <c r="Q1724"/>
      <c r="R1724"/>
      <c r="S1724"/>
      <c r="T1724"/>
      <c r="U1724" s="9">
        <f t="shared" si="633"/>
        <v>0</v>
      </c>
      <c r="V1724" s="9">
        <f t="shared" si="634"/>
        <v>0</v>
      </c>
      <c r="W1724" s="9">
        <f t="shared" si="635"/>
        <v>0</v>
      </c>
      <c r="X1724" s="9">
        <f t="shared" si="636"/>
        <v>0</v>
      </c>
      <c r="Y1724" s="9">
        <f t="shared" si="637"/>
        <v>0</v>
      </c>
      <c r="Z1724" s="9">
        <f t="shared" si="638"/>
        <v>0</v>
      </c>
      <c r="AA1724" s="9">
        <f t="shared" si="639"/>
        <v>0</v>
      </c>
      <c r="AB1724" s="9">
        <f t="shared" si="640"/>
        <v>0</v>
      </c>
      <c r="AN1724" s="10" t="str">
        <f t="shared" ref="AN1724:AN1787" si="649">CONCATENATE(R1723,S1723)</f>
        <v/>
      </c>
      <c r="AO1724" s="10">
        <f t="shared" ref="AO1724:AO1787" si="650">R1723</f>
        <v>0</v>
      </c>
      <c r="AP1724" s="9" t="str">
        <f>IFERROR(VLOOKUP($AN1724,'Introduction probability'!$A$1:$L$128,5,FALSE),"0")</f>
        <v>0</v>
      </c>
      <c r="AQ1724" s="9" t="str">
        <f>IFERROR(VLOOKUP($AN1724,'Introduction probability'!$A$1:$L$128,6,FALSE),"0")</f>
        <v>0</v>
      </c>
      <c r="AR1724" s="9" t="str">
        <f>IFERROR(VLOOKUP($AN1724,'Introduction probability'!$A$1:$L$128,7,FALSE),"0")</f>
        <v>0</v>
      </c>
      <c r="AS1724" s="9" t="str">
        <f>IFERROR(VLOOKUP($AN1724,'Introduction probability'!$A$1:$L$128,8,FALSE),"0")</f>
        <v>0</v>
      </c>
      <c r="AT1724" s="9" t="str">
        <f>IFERROR(VLOOKUP($AN1724,'Introduction probability'!$A$1:$L$128,9,FALSE),"0")</f>
        <v>0</v>
      </c>
      <c r="AU1724" s="9" t="str">
        <f>IFERROR(VLOOKUP($AN1724,'Introduction probability'!$A$1:$L$128,10,FALSE),"0")</f>
        <v>0</v>
      </c>
      <c r="AV1724" s="9" t="str">
        <f>IFERROR(VLOOKUP($AN1724,'Introduction probability'!$A$1:$L$128,11,FALSE),"0")</f>
        <v>0</v>
      </c>
      <c r="AW1724" s="9" t="str">
        <f>IFERROR(VLOOKUP($AN1724,'Introduction probability'!$A$1:$L$128,12,FALSE),"0")</f>
        <v>0</v>
      </c>
      <c r="AY1724" s="2">
        <f t="shared" ref="AY1724:AY1787" si="651">R1723</f>
        <v>0</v>
      </c>
      <c r="AZ1724" s="2">
        <f t="shared" ref="AZ1724:AZ1787" si="652">S1723</f>
        <v>0</v>
      </c>
      <c r="BA1724" s="2">
        <f t="shared" si="641"/>
        <v>0</v>
      </c>
      <c r="BB1724" s="2">
        <f t="shared" si="642"/>
        <v>0</v>
      </c>
      <c r="BC1724" s="2">
        <f t="shared" si="643"/>
        <v>0</v>
      </c>
      <c r="BD1724" s="2">
        <f t="shared" si="644"/>
        <v>0</v>
      </c>
      <c r="BE1724" s="2">
        <f t="shared" si="645"/>
        <v>0</v>
      </c>
      <c r="BF1724" s="2">
        <f t="shared" si="646"/>
        <v>0</v>
      </c>
      <c r="BG1724" s="2">
        <f t="shared" si="647"/>
        <v>0</v>
      </c>
      <c r="BH1724" s="2">
        <f t="shared" si="648"/>
        <v>0</v>
      </c>
    </row>
    <row r="1725" spans="1:60" x14ac:dyDescent="0.25">
      <c r="A1725" s="1" t="s">
        <v>401</v>
      </c>
      <c r="B1725" s="1" t="s">
        <v>214</v>
      </c>
      <c r="C1725" s="1" t="s">
        <v>341</v>
      </c>
      <c r="D1725" s="1" t="s">
        <v>518</v>
      </c>
      <c r="E1725" s="1" t="s">
        <v>215</v>
      </c>
      <c r="F1725" s="1" t="s">
        <v>216</v>
      </c>
      <c r="G1725" s="1" t="s">
        <v>144</v>
      </c>
      <c r="H1725" s="1" t="s">
        <v>17</v>
      </c>
      <c r="I1725" s="1" t="s">
        <v>444</v>
      </c>
      <c r="J1725" s="1" t="s">
        <v>27</v>
      </c>
      <c r="K1725" s="1" t="s">
        <v>16</v>
      </c>
      <c r="L1725" s="1" t="s">
        <v>19</v>
      </c>
      <c r="M1725" s="2" t="str">
        <f t="shared" si="629"/>
        <v>UK9005131</v>
      </c>
      <c r="N1725" s="2" t="str">
        <f t="shared" si="630"/>
        <v>Mersey Estuary</v>
      </c>
      <c r="O1725" s="2" t="str">
        <f t="shared" si="631"/>
        <v>SPA</v>
      </c>
      <c r="P1725" s="2" t="str">
        <f t="shared" si="632"/>
        <v>A2.3</v>
      </c>
      <c r="Q1725"/>
      <c r="R1725"/>
      <c r="S1725"/>
      <c r="T1725"/>
      <c r="U1725" s="9">
        <f t="shared" si="633"/>
        <v>0</v>
      </c>
      <c r="V1725" s="9">
        <f t="shared" si="634"/>
        <v>0</v>
      </c>
      <c r="W1725" s="9">
        <f t="shared" si="635"/>
        <v>0</v>
      </c>
      <c r="X1725" s="9">
        <f t="shared" si="636"/>
        <v>0</v>
      </c>
      <c r="Y1725" s="9">
        <f t="shared" si="637"/>
        <v>0</v>
      </c>
      <c r="Z1725" s="9">
        <f t="shared" si="638"/>
        <v>0</v>
      </c>
      <c r="AA1725" s="9">
        <f t="shared" si="639"/>
        <v>0</v>
      </c>
      <c r="AB1725" s="9">
        <f t="shared" si="640"/>
        <v>0</v>
      </c>
      <c r="AN1725" s="10" t="str">
        <f t="shared" si="649"/>
        <v/>
      </c>
      <c r="AO1725" s="10">
        <f t="shared" si="650"/>
        <v>0</v>
      </c>
      <c r="AP1725" s="9" t="str">
        <f>IFERROR(VLOOKUP($AN1725,'Introduction probability'!$A$1:$L$128,5,FALSE),"0")</f>
        <v>0</v>
      </c>
      <c r="AQ1725" s="9" t="str">
        <f>IFERROR(VLOOKUP($AN1725,'Introduction probability'!$A$1:$L$128,6,FALSE),"0")</f>
        <v>0</v>
      </c>
      <c r="AR1725" s="9" t="str">
        <f>IFERROR(VLOOKUP($AN1725,'Introduction probability'!$A$1:$L$128,7,FALSE),"0")</f>
        <v>0</v>
      </c>
      <c r="AS1725" s="9" t="str">
        <f>IFERROR(VLOOKUP($AN1725,'Introduction probability'!$A$1:$L$128,8,FALSE),"0")</f>
        <v>0</v>
      </c>
      <c r="AT1725" s="9" t="str">
        <f>IFERROR(VLOOKUP($AN1725,'Introduction probability'!$A$1:$L$128,9,FALSE),"0")</f>
        <v>0</v>
      </c>
      <c r="AU1725" s="9" t="str">
        <f>IFERROR(VLOOKUP($AN1725,'Introduction probability'!$A$1:$L$128,10,FALSE),"0")</f>
        <v>0</v>
      </c>
      <c r="AV1725" s="9" t="str">
        <f>IFERROR(VLOOKUP($AN1725,'Introduction probability'!$A$1:$L$128,11,FALSE),"0")</f>
        <v>0</v>
      </c>
      <c r="AW1725" s="9" t="str">
        <f>IFERROR(VLOOKUP($AN1725,'Introduction probability'!$A$1:$L$128,12,FALSE),"0")</f>
        <v>0</v>
      </c>
      <c r="AY1725" s="2">
        <f t="shared" si="651"/>
        <v>0</v>
      </c>
      <c r="AZ1725" s="2">
        <f t="shared" si="652"/>
        <v>0</v>
      </c>
      <c r="BA1725" s="2">
        <f t="shared" si="641"/>
        <v>0</v>
      </c>
      <c r="BB1725" s="2">
        <f t="shared" si="642"/>
        <v>0</v>
      </c>
      <c r="BC1725" s="2">
        <f t="shared" si="643"/>
        <v>0</v>
      </c>
      <c r="BD1725" s="2">
        <f t="shared" si="644"/>
        <v>0</v>
      </c>
      <c r="BE1725" s="2">
        <f t="shared" si="645"/>
        <v>0</v>
      </c>
      <c r="BF1725" s="2">
        <f t="shared" si="646"/>
        <v>0</v>
      </c>
      <c r="BG1725" s="2">
        <f t="shared" si="647"/>
        <v>0</v>
      </c>
      <c r="BH1725" s="2">
        <f t="shared" si="648"/>
        <v>0</v>
      </c>
    </row>
    <row r="1726" spans="1:60" x14ac:dyDescent="0.25">
      <c r="A1726" s="1" t="s">
        <v>401</v>
      </c>
      <c r="B1726" s="1" t="s">
        <v>214</v>
      </c>
      <c r="C1726" s="1" t="s">
        <v>341</v>
      </c>
      <c r="D1726" s="1" t="s">
        <v>518</v>
      </c>
      <c r="E1726" s="1" t="s">
        <v>215</v>
      </c>
      <c r="F1726" s="1" t="s">
        <v>216</v>
      </c>
      <c r="G1726" s="1" t="s">
        <v>144</v>
      </c>
      <c r="H1726" s="1" t="s">
        <v>17</v>
      </c>
      <c r="I1726" s="1" t="s">
        <v>465</v>
      </c>
      <c r="J1726" s="1" t="s">
        <v>56</v>
      </c>
      <c r="K1726" s="1" t="s">
        <v>16</v>
      </c>
      <c r="L1726" s="1" t="s">
        <v>19</v>
      </c>
      <c r="M1726" s="2" t="str">
        <f t="shared" si="629"/>
        <v>UK9005131</v>
      </c>
      <c r="N1726" s="2" t="str">
        <f t="shared" si="630"/>
        <v>Mersey Estuary</v>
      </c>
      <c r="O1726" s="2" t="str">
        <f t="shared" si="631"/>
        <v>SPA</v>
      </c>
      <c r="P1726" s="2" t="str">
        <f t="shared" si="632"/>
        <v>A2.2</v>
      </c>
      <c r="Q1726"/>
      <c r="R1726"/>
      <c r="S1726"/>
      <c r="T1726"/>
      <c r="U1726" s="9">
        <f t="shared" si="633"/>
        <v>0</v>
      </c>
      <c r="V1726" s="9">
        <f t="shared" si="634"/>
        <v>0</v>
      </c>
      <c r="W1726" s="9">
        <f t="shared" si="635"/>
        <v>0</v>
      </c>
      <c r="X1726" s="9">
        <f t="shared" si="636"/>
        <v>0</v>
      </c>
      <c r="Y1726" s="9">
        <f t="shared" si="637"/>
        <v>0</v>
      </c>
      <c r="Z1726" s="9">
        <f t="shared" si="638"/>
        <v>0</v>
      </c>
      <c r="AA1726" s="9">
        <f t="shared" si="639"/>
        <v>0</v>
      </c>
      <c r="AB1726" s="9">
        <f t="shared" si="640"/>
        <v>0</v>
      </c>
      <c r="AN1726" s="10" t="str">
        <f t="shared" si="649"/>
        <v/>
      </c>
      <c r="AO1726" s="10">
        <f t="shared" si="650"/>
        <v>0</v>
      </c>
      <c r="AP1726" s="9" t="str">
        <f>IFERROR(VLOOKUP($AN1726,'Introduction probability'!$A$1:$L$128,5,FALSE),"0")</f>
        <v>0</v>
      </c>
      <c r="AQ1726" s="9" t="str">
        <f>IFERROR(VLOOKUP($AN1726,'Introduction probability'!$A$1:$L$128,6,FALSE),"0")</f>
        <v>0</v>
      </c>
      <c r="AR1726" s="9" t="str">
        <f>IFERROR(VLOOKUP($AN1726,'Introduction probability'!$A$1:$L$128,7,FALSE),"0")</f>
        <v>0</v>
      </c>
      <c r="AS1726" s="9" t="str">
        <f>IFERROR(VLOOKUP($AN1726,'Introduction probability'!$A$1:$L$128,8,FALSE),"0")</f>
        <v>0</v>
      </c>
      <c r="AT1726" s="9" t="str">
        <f>IFERROR(VLOOKUP($AN1726,'Introduction probability'!$A$1:$L$128,9,FALSE),"0")</f>
        <v>0</v>
      </c>
      <c r="AU1726" s="9" t="str">
        <f>IFERROR(VLOOKUP($AN1726,'Introduction probability'!$A$1:$L$128,10,FALSE),"0")</f>
        <v>0</v>
      </c>
      <c r="AV1726" s="9" t="str">
        <f>IFERROR(VLOOKUP($AN1726,'Introduction probability'!$A$1:$L$128,11,FALSE),"0")</f>
        <v>0</v>
      </c>
      <c r="AW1726" s="9" t="str">
        <f>IFERROR(VLOOKUP($AN1726,'Introduction probability'!$A$1:$L$128,12,FALSE),"0")</f>
        <v>0</v>
      </c>
      <c r="AY1726" s="2">
        <f t="shared" si="651"/>
        <v>0</v>
      </c>
      <c r="AZ1726" s="2">
        <f t="shared" si="652"/>
        <v>0</v>
      </c>
      <c r="BA1726" s="2">
        <f t="shared" si="641"/>
        <v>0</v>
      </c>
      <c r="BB1726" s="2">
        <f t="shared" si="642"/>
        <v>0</v>
      </c>
      <c r="BC1726" s="2">
        <f t="shared" si="643"/>
        <v>0</v>
      </c>
      <c r="BD1726" s="2">
        <f t="shared" si="644"/>
        <v>0</v>
      </c>
      <c r="BE1726" s="2">
        <f t="shared" si="645"/>
        <v>0</v>
      </c>
      <c r="BF1726" s="2">
        <f t="shared" si="646"/>
        <v>0</v>
      </c>
      <c r="BG1726" s="2">
        <f t="shared" si="647"/>
        <v>0</v>
      </c>
      <c r="BH1726" s="2">
        <f t="shared" si="648"/>
        <v>0</v>
      </c>
    </row>
    <row r="1727" spans="1:60" x14ac:dyDescent="0.25">
      <c r="A1727" s="1" t="s">
        <v>401</v>
      </c>
      <c r="B1727" s="1" t="s">
        <v>214</v>
      </c>
      <c r="C1727" s="1" t="s">
        <v>341</v>
      </c>
      <c r="D1727" s="1" t="s">
        <v>518</v>
      </c>
      <c r="E1727" s="1" t="s">
        <v>215</v>
      </c>
      <c r="F1727" s="1" t="s">
        <v>216</v>
      </c>
      <c r="G1727" s="1" t="s">
        <v>144</v>
      </c>
      <c r="H1727" s="1" t="s">
        <v>17</v>
      </c>
      <c r="I1727" s="1" t="s">
        <v>543</v>
      </c>
      <c r="J1727" s="1" t="s">
        <v>148</v>
      </c>
      <c r="K1727" s="1" t="s">
        <v>16</v>
      </c>
      <c r="L1727" s="1" t="s">
        <v>146</v>
      </c>
      <c r="M1727" s="2" t="str">
        <f t="shared" si="629"/>
        <v>UK9005131</v>
      </c>
      <c r="N1727" s="2" t="str">
        <f t="shared" si="630"/>
        <v>Mersey Estuary</v>
      </c>
      <c r="O1727" s="2" t="str">
        <f t="shared" si="631"/>
        <v>SPA</v>
      </c>
      <c r="P1727" s="2" t="str">
        <f t="shared" si="632"/>
        <v>H1310</v>
      </c>
      <c r="Q1727"/>
      <c r="R1727"/>
      <c r="S1727"/>
      <c r="T1727"/>
      <c r="U1727" s="9">
        <f t="shared" si="633"/>
        <v>0</v>
      </c>
      <c r="V1727" s="9">
        <f t="shared" si="634"/>
        <v>0</v>
      </c>
      <c r="W1727" s="9">
        <f t="shared" si="635"/>
        <v>0</v>
      </c>
      <c r="X1727" s="9">
        <f t="shared" si="636"/>
        <v>0</v>
      </c>
      <c r="Y1727" s="9">
        <f t="shared" si="637"/>
        <v>0</v>
      </c>
      <c r="Z1727" s="9">
        <f t="shared" si="638"/>
        <v>0</v>
      </c>
      <c r="AA1727" s="9">
        <f t="shared" si="639"/>
        <v>0</v>
      </c>
      <c r="AB1727" s="9">
        <f t="shared" si="640"/>
        <v>0</v>
      </c>
      <c r="AN1727" s="10" t="str">
        <f t="shared" si="649"/>
        <v/>
      </c>
      <c r="AO1727" s="10">
        <f t="shared" si="650"/>
        <v>0</v>
      </c>
      <c r="AP1727" s="9" t="str">
        <f>IFERROR(VLOOKUP($AN1727,'Introduction probability'!$A$1:$L$128,5,FALSE),"0")</f>
        <v>0</v>
      </c>
      <c r="AQ1727" s="9" t="str">
        <f>IFERROR(VLOOKUP($AN1727,'Introduction probability'!$A$1:$L$128,6,FALSE),"0")</f>
        <v>0</v>
      </c>
      <c r="AR1727" s="9" t="str">
        <f>IFERROR(VLOOKUP($AN1727,'Introduction probability'!$A$1:$L$128,7,FALSE),"0")</f>
        <v>0</v>
      </c>
      <c r="AS1727" s="9" t="str">
        <f>IFERROR(VLOOKUP($AN1727,'Introduction probability'!$A$1:$L$128,8,FALSE),"0")</f>
        <v>0</v>
      </c>
      <c r="AT1727" s="9" t="str">
        <f>IFERROR(VLOOKUP($AN1727,'Introduction probability'!$A$1:$L$128,9,FALSE),"0")</f>
        <v>0</v>
      </c>
      <c r="AU1727" s="9" t="str">
        <f>IFERROR(VLOOKUP($AN1727,'Introduction probability'!$A$1:$L$128,10,FALSE),"0")</f>
        <v>0</v>
      </c>
      <c r="AV1727" s="9" t="str">
        <f>IFERROR(VLOOKUP($AN1727,'Introduction probability'!$A$1:$L$128,11,FALSE),"0")</f>
        <v>0</v>
      </c>
      <c r="AW1727" s="9" t="str">
        <f>IFERROR(VLOOKUP($AN1727,'Introduction probability'!$A$1:$L$128,12,FALSE),"0")</f>
        <v>0</v>
      </c>
      <c r="AY1727" s="2">
        <f t="shared" si="651"/>
        <v>0</v>
      </c>
      <c r="AZ1727" s="2">
        <f t="shared" si="652"/>
        <v>0</v>
      </c>
      <c r="BA1727" s="2">
        <f t="shared" si="641"/>
        <v>0</v>
      </c>
      <c r="BB1727" s="2">
        <f t="shared" si="642"/>
        <v>0</v>
      </c>
      <c r="BC1727" s="2">
        <f t="shared" si="643"/>
        <v>0</v>
      </c>
      <c r="BD1727" s="2">
        <f t="shared" si="644"/>
        <v>0</v>
      </c>
      <c r="BE1727" s="2">
        <f t="shared" si="645"/>
        <v>0</v>
      </c>
      <c r="BF1727" s="2">
        <f t="shared" si="646"/>
        <v>0</v>
      </c>
      <c r="BG1727" s="2">
        <f t="shared" si="647"/>
        <v>0</v>
      </c>
      <c r="BH1727" s="2">
        <f t="shared" si="648"/>
        <v>0</v>
      </c>
    </row>
    <row r="1728" spans="1:60" x14ac:dyDescent="0.25">
      <c r="A1728" s="1" t="s">
        <v>401</v>
      </c>
      <c r="B1728" s="1" t="s">
        <v>214</v>
      </c>
      <c r="C1728" s="1" t="s">
        <v>341</v>
      </c>
      <c r="D1728" s="1" t="s">
        <v>514</v>
      </c>
      <c r="E1728" s="1" t="s">
        <v>206</v>
      </c>
      <c r="F1728" s="1" t="s">
        <v>207</v>
      </c>
      <c r="G1728" s="1" t="s">
        <v>144</v>
      </c>
      <c r="H1728" s="1" t="s">
        <v>17</v>
      </c>
      <c r="I1728" s="1" t="s">
        <v>530</v>
      </c>
      <c r="J1728" s="1" t="s">
        <v>145</v>
      </c>
      <c r="K1728" s="1" t="s">
        <v>16</v>
      </c>
      <c r="L1728" s="1" t="s">
        <v>146</v>
      </c>
      <c r="M1728" s="2" t="str">
        <f t="shared" si="629"/>
        <v>UK9005131</v>
      </c>
      <c r="N1728" s="2" t="str">
        <f t="shared" si="630"/>
        <v>Mersey Estuary</v>
      </c>
      <c r="O1728" s="2" t="str">
        <f t="shared" si="631"/>
        <v>SPA</v>
      </c>
      <c r="P1728" s="2" t="str">
        <f t="shared" si="632"/>
        <v>H1330</v>
      </c>
      <c r="Q1728"/>
      <c r="R1728"/>
      <c r="S1728"/>
      <c r="T1728"/>
      <c r="U1728" s="9">
        <f t="shared" si="633"/>
        <v>0</v>
      </c>
      <c r="V1728" s="9">
        <f t="shared" si="634"/>
        <v>0</v>
      </c>
      <c r="W1728" s="9">
        <f t="shared" si="635"/>
        <v>0</v>
      </c>
      <c r="X1728" s="9">
        <f t="shared" si="636"/>
        <v>0</v>
      </c>
      <c r="Y1728" s="9">
        <f t="shared" si="637"/>
        <v>0</v>
      </c>
      <c r="Z1728" s="9">
        <f t="shared" si="638"/>
        <v>0</v>
      </c>
      <c r="AA1728" s="9">
        <f t="shared" si="639"/>
        <v>0</v>
      </c>
      <c r="AB1728" s="9">
        <f t="shared" si="640"/>
        <v>0</v>
      </c>
      <c r="AN1728" s="10" t="str">
        <f t="shared" si="649"/>
        <v/>
      </c>
      <c r="AO1728" s="10">
        <f t="shared" si="650"/>
        <v>0</v>
      </c>
      <c r="AP1728" s="9" t="str">
        <f>IFERROR(VLOOKUP($AN1728,'Introduction probability'!$A$1:$L$128,5,FALSE),"0")</f>
        <v>0</v>
      </c>
      <c r="AQ1728" s="9" t="str">
        <f>IFERROR(VLOOKUP($AN1728,'Introduction probability'!$A$1:$L$128,6,FALSE),"0")</f>
        <v>0</v>
      </c>
      <c r="AR1728" s="9" t="str">
        <f>IFERROR(VLOOKUP($AN1728,'Introduction probability'!$A$1:$L$128,7,FALSE),"0")</f>
        <v>0</v>
      </c>
      <c r="AS1728" s="9" t="str">
        <f>IFERROR(VLOOKUP($AN1728,'Introduction probability'!$A$1:$L$128,8,FALSE),"0")</f>
        <v>0</v>
      </c>
      <c r="AT1728" s="9" t="str">
        <f>IFERROR(VLOOKUP($AN1728,'Introduction probability'!$A$1:$L$128,9,FALSE),"0")</f>
        <v>0</v>
      </c>
      <c r="AU1728" s="9" t="str">
        <f>IFERROR(VLOOKUP($AN1728,'Introduction probability'!$A$1:$L$128,10,FALSE),"0")</f>
        <v>0</v>
      </c>
      <c r="AV1728" s="9" t="str">
        <f>IFERROR(VLOOKUP($AN1728,'Introduction probability'!$A$1:$L$128,11,FALSE),"0")</f>
        <v>0</v>
      </c>
      <c r="AW1728" s="9" t="str">
        <f>IFERROR(VLOOKUP($AN1728,'Introduction probability'!$A$1:$L$128,12,FALSE),"0")</f>
        <v>0</v>
      </c>
      <c r="AY1728" s="2">
        <f t="shared" si="651"/>
        <v>0</v>
      </c>
      <c r="AZ1728" s="2">
        <f t="shared" si="652"/>
        <v>0</v>
      </c>
      <c r="BA1728" s="2">
        <f t="shared" si="641"/>
        <v>0</v>
      </c>
      <c r="BB1728" s="2">
        <f t="shared" si="642"/>
        <v>0</v>
      </c>
      <c r="BC1728" s="2">
        <f t="shared" si="643"/>
        <v>0</v>
      </c>
      <c r="BD1728" s="2">
        <f t="shared" si="644"/>
        <v>0</v>
      </c>
      <c r="BE1728" s="2">
        <f t="shared" si="645"/>
        <v>0</v>
      </c>
      <c r="BF1728" s="2">
        <f t="shared" si="646"/>
        <v>0</v>
      </c>
      <c r="BG1728" s="2">
        <f t="shared" si="647"/>
        <v>0</v>
      </c>
      <c r="BH1728" s="2">
        <f t="shared" si="648"/>
        <v>0</v>
      </c>
    </row>
    <row r="1729" spans="1:60" x14ac:dyDescent="0.25">
      <c r="A1729" s="1" t="s">
        <v>401</v>
      </c>
      <c r="B1729" s="1" t="s">
        <v>214</v>
      </c>
      <c r="C1729" s="1" t="s">
        <v>341</v>
      </c>
      <c r="D1729" s="1" t="s">
        <v>514</v>
      </c>
      <c r="E1729" s="1" t="s">
        <v>206</v>
      </c>
      <c r="F1729" s="1" t="s">
        <v>207</v>
      </c>
      <c r="G1729" s="1" t="s">
        <v>144</v>
      </c>
      <c r="H1729" s="1" t="s">
        <v>17</v>
      </c>
      <c r="I1729" s="1" t="s">
        <v>596</v>
      </c>
      <c r="J1729" s="1" t="s">
        <v>187</v>
      </c>
      <c r="K1729" s="1" t="s">
        <v>16</v>
      </c>
      <c r="L1729" s="1" t="s">
        <v>146</v>
      </c>
      <c r="M1729" s="2" t="str">
        <f t="shared" si="629"/>
        <v>UK9005131</v>
      </c>
      <c r="N1729" s="2" t="str">
        <f t="shared" si="630"/>
        <v>Mersey Estuary</v>
      </c>
      <c r="O1729" s="2" t="str">
        <f t="shared" si="631"/>
        <v>SPA</v>
      </c>
      <c r="P1729" s="2" t="str">
        <f t="shared" si="632"/>
        <v>SH_2</v>
      </c>
      <c r="Q1729"/>
      <c r="R1729"/>
      <c r="S1729"/>
      <c r="T1729"/>
      <c r="U1729" s="9">
        <f t="shared" si="633"/>
        <v>0</v>
      </c>
      <c r="V1729" s="9">
        <f t="shared" si="634"/>
        <v>0</v>
      </c>
      <c r="W1729" s="9">
        <f t="shared" si="635"/>
        <v>0</v>
      </c>
      <c r="X1729" s="9">
        <f t="shared" si="636"/>
        <v>0</v>
      </c>
      <c r="Y1729" s="9">
        <f t="shared" si="637"/>
        <v>0</v>
      </c>
      <c r="Z1729" s="9">
        <f t="shared" si="638"/>
        <v>0</v>
      </c>
      <c r="AA1729" s="9">
        <f t="shared" si="639"/>
        <v>0</v>
      </c>
      <c r="AB1729" s="9">
        <f t="shared" si="640"/>
        <v>0</v>
      </c>
      <c r="AN1729" s="10" t="str">
        <f t="shared" si="649"/>
        <v/>
      </c>
      <c r="AO1729" s="10">
        <f t="shared" si="650"/>
        <v>0</v>
      </c>
      <c r="AP1729" s="9" t="str">
        <f>IFERROR(VLOOKUP($AN1729,'Introduction probability'!$A$1:$L$128,5,FALSE),"0")</f>
        <v>0</v>
      </c>
      <c r="AQ1729" s="9" t="str">
        <f>IFERROR(VLOOKUP($AN1729,'Introduction probability'!$A$1:$L$128,6,FALSE),"0")</f>
        <v>0</v>
      </c>
      <c r="AR1729" s="9" t="str">
        <f>IFERROR(VLOOKUP($AN1729,'Introduction probability'!$A$1:$L$128,7,FALSE),"0")</f>
        <v>0</v>
      </c>
      <c r="AS1729" s="9" t="str">
        <f>IFERROR(VLOOKUP($AN1729,'Introduction probability'!$A$1:$L$128,8,FALSE),"0")</f>
        <v>0</v>
      </c>
      <c r="AT1729" s="9" t="str">
        <f>IFERROR(VLOOKUP($AN1729,'Introduction probability'!$A$1:$L$128,9,FALSE),"0")</f>
        <v>0</v>
      </c>
      <c r="AU1729" s="9" t="str">
        <f>IFERROR(VLOOKUP($AN1729,'Introduction probability'!$A$1:$L$128,10,FALSE),"0")</f>
        <v>0</v>
      </c>
      <c r="AV1729" s="9" t="str">
        <f>IFERROR(VLOOKUP($AN1729,'Introduction probability'!$A$1:$L$128,11,FALSE),"0")</f>
        <v>0</v>
      </c>
      <c r="AW1729" s="9" t="str">
        <f>IFERROR(VLOOKUP($AN1729,'Introduction probability'!$A$1:$L$128,12,FALSE),"0")</f>
        <v>0</v>
      </c>
      <c r="AY1729" s="2">
        <f t="shared" si="651"/>
        <v>0</v>
      </c>
      <c r="AZ1729" s="2">
        <f t="shared" si="652"/>
        <v>0</v>
      </c>
      <c r="BA1729" s="2">
        <f t="shared" si="641"/>
        <v>0</v>
      </c>
      <c r="BB1729" s="2">
        <f t="shared" si="642"/>
        <v>0</v>
      </c>
      <c r="BC1729" s="2">
        <f t="shared" si="643"/>
        <v>0</v>
      </c>
      <c r="BD1729" s="2">
        <f t="shared" si="644"/>
        <v>0</v>
      </c>
      <c r="BE1729" s="2">
        <f t="shared" si="645"/>
        <v>0</v>
      </c>
      <c r="BF1729" s="2">
        <f t="shared" si="646"/>
        <v>0</v>
      </c>
      <c r="BG1729" s="2">
        <f t="shared" si="647"/>
        <v>0</v>
      </c>
      <c r="BH1729" s="2">
        <f t="shared" si="648"/>
        <v>0</v>
      </c>
    </row>
    <row r="1730" spans="1:60" x14ac:dyDescent="0.25">
      <c r="A1730" s="1" t="s">
        <v>401</v>
      </c>
      <c r="B1730" s="1" t="s">
        <v>214</v>
      </c>
      <c r="C1730" s="1" t="s">
        <v>341</v>
      </c>
      <c r="D1730" s="1" t="s">
        <v>514</v>
      </c>
      <c r="E1730" s="1" t="s">
        <v>206</v>
      </c>
      <c r="F1730" s="1" t="s">
        <v>207</v>
      </c>
      <c r="G1730" s="1" t="s">
        <v>144</v>
      </c>
      <c r="H1730" s="1" t="s">
        <v>17</v>
      </c>
      <c r="I1730" s="1" t="s">
        <v>594</v>
      </c>
      <c r="J1730" s="1" t="s">
        <v>154</v>
      </c>
      <c r="K1730" s="1" t="s">
        <v>16</v>
      </c>
      <c r="L1730" s="1" t="s">
        <v>19</v>
      </c>
      <c r="M1730" s="2" t="str">
        <f t="shared" si="629"/>
        <v>UK9005131</v>
      </c>
      <c r="N1730" s="2" t="str">
        <f t="shared" si="630"/>
        <v>Mersey Estuary</v>
      </c>
      <c r="O1730" s="2" t="str">
        <f t="shared" si="631"/>
        <v>SPA</v>
      </c>
      <c r="P1730" s="2" t="str">
        <f t="shared" si="632"/>
        <v>SF_SH_5</v>
      </c>
      <c r="Q1730"/>
      <c r="R1730"/>
      <c r="S1730"/>
      <c r="T1730"/>
      <c r="U1730" s="9">
        <f t="shared" si="633"/>
        <v>0</v>
      </c>
      <c r="V1730" s="9">
        <f t="shared" si="634"/>
        <v>0</v>
      </c>
      <c r="W1730" s="9">
        <f t="shared" si="635"/>
        <v>0</v>
      </c>
      <c r="X1730" s="9">
        <f t="shared" si="636"/>
        <v>0</v>
      </c>
      <c r="Y1730" s="9">
        <f t="shared" si="637"/>
        <v>0</v>
      </c>
      <c r="Z1730" s="9">
        <f t="shared" si="638"/>
        <v>0</v>
      </c>
      <c r="AA1730" s="9">
        <f t="shared" si="639"/>
        <v>0</v>
      </c>
      <c r="AB1730" s="9">
        <f t="shared" si="640"/>
        <v>0</v>
      </c>
      <c r="AN1730" s="10" t="str">
        <f t="shared" si="649"/>
        <v/>
      </c>
      <c r="AO1730" s="10">
        <f t="shared" si="650"/>
        <v>0</v>
      </c>
      <c r="AP1730" s="9" t="str">
        <f>IFERROR(VLOOKUP($AN1730,'Introduction probability'!$A$1:$L$128,5,FALSE),"0")</f>
        <v>0</v>
      </c>
      <c r="AQ1730" s="9" t="str">
        <f>IFERROR(VLOOKUP($AN1730,'Introduction probability'!$A$1:$L$128,6,FALSE),"0")</f>
        <v>0</v>
      </c>
      <c r="AR1730" s="9" t="str">
        <f>IFERROR(VLOOKUP($AN1730,'Introduction probability'!$A$1:$L$128,7,FALSE),"0")</f>
        <v>0</v>
      </c>
      <c r="AS1730" s="9" t="str">
        <f>IFERROR(VLOOKUP($AN1730,'Introduction probability'!$A$1:$L$128,8,FALSE),"0")</f>
        <v>0</v>
      </c>
      <c r="AT1730" s="9" t="str">
        <f>IFERROR(VLOOKUP($AN1730,'Introduction probability'!$A$1:$L$128,9,FALSE),"0")</f>
        <v>0</v>
      </c>
      <c r="AU1730" s="9" t="str">
        <f>IFERROR(VLOOKUP($AN1730,'Introduction probability'!$A$1:$L$128,10,FALSE),"0")</f>
        <v>0</v>
      </c>
      <c r="AV1730" s="9" t="str">
        <f>IFERROR(VLOOKUP($AN1730,'Introduction probability'!$A$1:$L$128,11,FALSE),"0")</f>
        <v>0</v>
      </c>
      <c r="AW1730" s="9" t="str">
        <f>IFERROR(VLOOKUP($AN1730,'Introduction probability'!$A$1:$L$128,12,FALSE),"0")</f>
        <v>0</v>
      </c>
      <c r="AY1730" s="2">
        <f t="shared" si="651"/>
        <v>0</v>
      </c>
      <c r="AZ1730" s="2">
        <f t="shared" si="652"/>
        <v>0</v>
      </c>
      <c r="BA1730" s="2">
        <f t="shared" si="641"/>
        <v>0</v>
      </c>
      <c r="BB1730" s="2">
        <f t="shared" si="642"/>
        <v>0</v>
      </c>
      <c r="BC1730" s="2">
        <f t="shared" si="643"/>
        <v>0</v>
      </c>
      <c r="BD1730" s="2">
        <f t="shared" si="644"/>
        <v>0</v>
      </c>
      <c r="BE1730" s="2">
        <f t="shared" si="645"/>
        <v>0</v>
      </c>
      <c r="BF1730" s="2">
        <f t="shared" si="646"/>
        <v>0</v>
      </c>
      <c r="BG1730" s="2">
        <f t="shared" si="647"/>
        <v>0</v>
      </c>
      <c r="BH1730" s="2">
        <f t="shared" si="648"/>
        <v>0</v>
      </c>
    </row>
    <row r="1731" spans="1:60" x14ac:dyDescent="0.25">
      <c r="A1731" s="1" t="s">
        <v>401</v>
      </c>
      <c r="B1731" s="1" t="s">
        <v>214</v>
      </c>
      <c r="C1731" s="1" t="s">
        <v>341</v>
      </c>
      <c r="D1731" s="1" t="s">
        <v>514</v>
      </c>
      <c r="E1731" s="1" t="s">
        <v>206</v>
      </c>
      <c r="F1731" s="1" t="s">
        <v>207</v>
      </c>
      <c r="G1731" s="1" t="s">
        <v>144</v>
      </c>
      <c r="H1731" s="1" t="s">
        <v>17</v>
      </c>
      <c r="I1731" s="1" t="s">
        <v>459</v>
      </c>
      <c r="J1731" s="1" t="s">
        <v>46</v>
      </c>
      <c r="K1731" s="1" t="s">
        <v>16</v>
      </c>
      <c r="L1731" s="1" t="s">
        <v>19</v>
      </c>
      <c r="M1731" s="2" t="str">
        <f t="shared" ref="M1731:M1794" si="653">A1731</f>
        <v>UK9005131</v>
      </c>
      <c r="N1731" s="2" t="str">
        <f t="shared" ref="N1731:N1794" si="654">B1731</f>
        <v>Mersey Estuary</v>
      </c>
      <c r="O1731" s="2" t="str">
        <f t="shared" ref="O1731:O1794" si="655">C1731</f>
        <v>SPA</v>
      </c>
      <c r="P1731" s="2" t="str">
        <f t="shared" si="632"/>
        <v>A2.4</v>
      </c>
      <c r="Q1731"/>
      <c r="R1731"/>
      <c r="S1731"/>
      <c r="T1731"/>
      <c r="U1731" s="9">
        <f t="shared" si="633"/>
        <v>0</v>
      </c>
      <c r="V1731" s="9">
        <f t="shared" si="634"/>
        <v>0</v>
      </c>
      <c r="W1731" s="9">
        <f t="shared" si="635"/>
        <v>0</v>
      </c>
      <c r="X1731" s="9">
        <f t="shared" si="636"/>
        <v>0</v>
      </c>
      <c r="Y1731" s="9">
        <f t="shared" si="637"/>
        <v>0</v>
      </c>
      <c r="Z1731" s="9">
        <f t="shared" si="638"/>
        <v>0</v>
      </c>
      <c r="AA1731" s="9">
        <f t="shared" si="639"/>
        <v>0</v>
      </c>
      <c r="AB1731" s="9">
        <f t="shared" si="640"/>
        <v>0</v>
      </c>
      <c r="AN1731" s="10" t="str">
        <f t="shared" si="649"/>
        <v/>
      </c>
      <c r="AO1731" s="10">
        <f t="shared" si="650"/>
        <v>0</v>
      </c>
      <c r="AP1731" s="9" t="str">
        <f>IFERROR(VLOOKUP($AN1731,'Introduction probability'!$A$1:$L$128,5,FALSE),"0")</f>
        <v>0</v>
      </c>
      <c r="AQ1731" s="9" t="str">
        <f>IFERROR(VLOOKUP($AN1731,'Introduction probability'!$A$1:$L$128,6,FALSE),"0")</f>
        <v>0</v>
      </c>
      <c r="AR1731" s="9" t="str">
        <f>IFERROR(VLOOKUP($AN1731,'Introduction probability'!$A$1:$L$128,7,FALSE),"0")</f>
        <v>0</v>
      </c>
      <c r="AS1731" s="9" t="str">
        <f>IFERROR(VLOOKUP($AN1731,'Introduction probability'!$A$1:$L$128,8,FALSE),"0")</f>
        <v>0</v>
      </c>
      <c r="AT1731" s="9" t="str">
        <f>IFERROR(VLOOKUP($AN1731,'Introduction probability'!$A$1:$L$128,9,FALSE),"0")</f>
        <v>0</v>
      </c>
      <c r="AU1731" s="9" t="str">
        <f>IFERROR(VLOOKUP($AN1731,'Introduction probability'!$A$1:$L$128,10,FALSE),"0")</f>
        <v>0</v>
      </c>
      <c r="AV1731" s="9" t="str">
        <f>IFERROR(VLOOKUP($AN1731,'Introduction probability'!$A$1:$L$128,11,FALSE),"0")</f>
        <v>0</v>
      </c>
      <c r="AW1731" s="9" t="str">
        <f>IFERROR(VLOOKUP($AN1731,'Introduction probability'!$A$1:$L$128,12,FALSE),"0")</f>
        <v>0</v>
      </c>
      <c r="AY1731" s="2">
        <f t="shared" si="651"/>
        <v>0</v>
      </c>
      <c r="AZ1731" s="2">
        <f t="shared" si="652"/>
        <v>0</v>
      </c>
      <c r="BA1731" s="2">
        <f t="shared" si="641"/>
        <v>0</v>
      </c>
      <c r="BB1731" s="2">
        <f t="shared" si="642"/>
        <v>0</v>
      </c>
      <c r="BC1731" s="2">
        <f t="shared" si="643"/>
        <v>0</v>
      </c>
      <c r="BD1731" s="2">
        <f t="shared" si="644"/>
        <v>0</v>
      </c>
      <c r="BE1731" s="2">
        <f t="shared" si="645"/>
        <v>0</v>
      </c>
      <c r="BF1731" s="2">
        <f t="shared" si="646"/>
        <v>0</v>
      </c>
      <c r="BG1731" s="2">
        <f t="shared" si="647"/>
        <v>0</v>
      </c>
      <c r="BH1731" s="2">
        <f t="shared" si="648"/>
        <v>0</v>
      </c>
    </row>
    <row r="1732" spans="1:60" x14ac:dyDescent="0.25">
      <c r="A1732" s="1" t="s">
        <v>401</v>
      </c>
      <c r="B1732" s="1" t="s">
        <v>214</v>
      </c>
      <c r="C1732" s="1" t="s">
        <v>341</v>
      </c>
      <c r="D1732" s="1" t="s">
        <v>514</v>
      </c>
      <c r="E1732" s="1" t="s">
        <v>206</v>
      </c>
      <c r="F1732" s="1" t="s">
        <v>207</v>
      </c>
      <c r="G1732" s="1" t="s">
        <v>144</v>
      </c>
      <c r="H1732" s="1" t="s">
        <v>17</v>
      </c>
      <c r="I1732" s="1" t="s">
        <v>444</v>
      </c>
      <c r="J1732" s="1" t="s">
        <v>27</v>
      </c>
      <c r="K1732" s="1" t="s">
        <v>16</v>
      </c>
      <c r="L1732" s="1" t="s">
        <v>19</v>
      </c>
      <c r="M1732" s="2" t="str">
        <f t="shared" si="653"/>
        <v>UK9005131</v>
      </c>
      <c r="N1732" s="2" t="str">
        <f t="shared" si="654"/>
        <v>Mersey Estuary</v>
      </c>
      <c r="O1732" s="2" t="str">
        <f t="shared" si="655"/>
        <v>SPA</v>
      </c>
      <c r="P1732" s="2" t="str">
        <f t="shared" ref="P1732:P1795" si="656">IF(I1732="",D1732,I1732)</f>
        <v>A2.3</v>
      </c>
      <c r="Q1732"/>
      <c r="R1732"/>
      <c r="S1732"/>
      <c r="T1732"/>
      <c r="U1732" s="9">
        <f t="shared" ref="U1732:U1795" si="657">IFERROR(VLOOKUP($T1732,$AD$4:$AM$65,3,FALSE),0)</f>
        <v>0</v>
      </c>
      <c r="V1732" s="9">
        <f t="shared" ref="V1732:V1795" si="658">IFERROR(VLOOKUP($T1732,$AD$4:$AM$65,4,FALSE),0)</f>
        <v>0</v>
      </c>
      <c r="W1732" s="9">
        <f t="shared" ref="W1732:W1795" si="659">IFERROR(VLOOKUP($T1732,$AD$4:$AM$65,5,FALSE),0)</f>
        <v>0</v>
      </c>
      <c r="X1732" s="9">
        <f t="shared" ref="X1732:X1795" si="660">IFERROR(VLOOKUP($T1732,$AD$4:$AM$65,6,FALSE),0)</f>
        <v>0</v>
      </c>
      <c r="Y1732" s="9">
        <f t="shared" ref="Y1732:Y1795" si="661">IFERROR(VLOOKUP($T1732,$AD$4:$AM$65,7,FALSE),0)</f>
        <v>0</v>
      </c>
      <c r="Z1732" s="9">
        <f t="shared" ref="Z1732:Z1795" si="662">IFERROR(VLOOKUP($T1732,$AD$4:$AM$65,8,FALSE),0)</f>
        <v>0</v>
      </c>
      <c r="AA1732" s="9">
        <f t="shared" ref="AA1732:AA1795" si="663">IFERROR(VLOOKUP($T1732,$AD$4:$AM$65,9,FALSE),0)</f>
        <v>0</v>
      </c>
      <c r="AB1732" s="9">
        <f t="shared" ref="AB1732:AB1795" si="664">IFERROR(VLOOKUP($T1732,$AD$4:$AM$65,10,FALSE),0)</f>
        <v>0</v>
      </c>
      <c r="AN1732" s="10" t="str">
        <f t="shared" si="649"/>
        <v/>
      </c>
      <c r="AO1732" s="10">
        <f t="shared" si="650"/>
        <v>0</v>
      </c>
      <c r="AP1732" s="9" t="str">
        <f>IFERROR(VLOOKUP($AN1732,'Introduction probability'!$A$1:$L$128,5,FALSE),"0")</f>
        <v>0</v>
      </c>
      <c r="AQ1732" s="9" t="str">
        <f>IFERROR(VLOOKUP($AN1732,'Introduction probability'!$A$1:$L$128,6,FALSE),"0")</f>
        <v>0</v>
      </c>
      <c r="AR1732" s="9" t="str">
        <f>IFERROR(VLOOKUP($AN1732,'Introduction probability'!$A$1:$L$128,7,FALSE),"0")</f>
        <v>0</v>
      </c>
      <c r="AS1732" s="9" t="str">
        <f>IFERROR(VLOOKUP($AN1732,'Introduction probability'!$A$1:$L$128,8,FALSE),"0")</f>
        <v>0</v>
      </c>
      <c r="AT1732" s="9" t="str">
        <f>IFERROR(VLOOKUP($AN1732,'Introduction probability'!$A$1:$L$128,9,FALSE),"0")</f>
        <v>0</v>
      </c>
      <c r="AU1732" s="9" t="str">
        <f>IFERROR(VLOOKUP($AN1732,'Introduction probability'!$A$1:$L$128,10,FALSE),"0")</f>
        <v>0</v>
      </c>
      <c r="AV1732" s="9" t="str">
        <f>IFERROR(VLOOKUP($AN1732,'Introduction probability'!$A$1:$L$128,11,FALSE),"0")</f>
        <v>0</v>
      </c>
      <c r="AW1732" s="9" t="str">
        <f>IFERROR(VLOOKUP($AN1732,'Introduction probability'!$A$1:$L$128,12,FALSE),"0")</f>
        <v>0</v>
      </c>
      <c r="AY1732" s="2">
        <f t="shared" si="651"/>
        <v>0</v>
      </c>
      <c r="AZ1732" s="2">
        <f t="shared" si="652"/>
        <v>0</v>
      </c>
      <c r="BA1732" s="2">
        <f t="shared" ref="BA1732:BA1795" si="665">AP1732*U1732</f>
        <v>0</v>
      </c>
      <c r="BB1732" s="2">
        <f t="shared" ref="BB1732:BB1795" si="666">AQ1732*V1732</f>
        <v>0</v>
      </c>
      <c r="BC1732" s="2">
        <f t="shared" ref="BC1732:BC1795" si="667">AR1732*W1732</f>
        <v>0</v>
      </c>
      <c r="BD1732" s="2">
        <f t="shared" ref="BD1732:BD1795" si="668">AS1732*X1732</f>
        <v>0</v>
      </c>
      <c r="BE1732" s="2">
        <f t="shared" ref="BE1732:BE1795" si="669">AT1732*Y1732</f>
        <v>0</v>
      </c>
      <c r="BF1732" s="2">
        <f t="shared" ref="BF1732:BF1795" si="670">AU1732*Z1732</f>
        <v>0</v>
      </c>
      <c r="BG1732" s="2">
        <f t="shared" ref="BG1732:BG1795" si="671">AV1732*AA1732</f>
        <v>0</v>
      </c>
      <c r="BH1732" s="2">
        <f t="shared" ref="BH1732:BH1795" si="672">AW1732*AB1732</f>
        <v>0</v>
      </c>
    </row>
    <row r="1733" spans="1:60" x14ac:dyDescent="0.25">
      <c r="A1733" s="1" t="s">
        <v>401</v>
      </c>
      <c r="B1733" s="1" t="s">
        <v>214</v>
      </c>
      <c r="C1733" s="1" t="s">
        <v>341</v>
      </c>
      <c r="D1733" s="1" t="s">
        <v>514</v>
      </c>
      <c r="E1733" s="1" t="s">
        <v>206</v>
      </c>
      <c r="F1733" s="1" t="s">
        <v>207</v>
      </c>
      <c r="G1733" s="1" t="s">
        <v>144</v>
      </c>
      <c r="H1733" s="1" t="s">
        <v>17</v>
      </c>
      <c r="I1733" s="1" t="s">
        <v>595</v>
      </c>
      <c r="J1733" s="1" t="s">
        <v>155</v>
      </c>
      <c r="K1733" s="1" t="s">
        <v>16</v>
      </c>
      <c r="L1733" s="1" t="s">
        <v>19</v>
      </c>
      <c r="M1733" s="2" t="str">
        <f t="shared" si="653"/>
        <v>UK9005131</v>
      </c>
      <c r="N1733" s="2" t="str">
        <f t="shared" si="654"/>
        <v>Mersey Estuary</v>
      </c>
      <c r="O1733" s="2" t="str">
        <f t="shared" si="655"/>
        <v>SPA</v>
      </c>
      <c r="P1733" s="2" t="str">
        <f t="shared" si="656"/>
        <v>A1</v>
      </c>
      <c r="Q1733"/>
      <c r="R1733"/>
      <c r="S1733"/>
      <c r="T1733"/>
      <c r="U1733" s="9">
        <f t="shared" si="657"/>
        <v>0</v>
      </c>
      <c r="V1733" s="9">
        <f t="shared" si="658"/>
        <v>0</v>
      </c>
      <c r="W1733" s="9">
        <f t="shared" si="659"/>
        <v>0</v>
      </c>
      <c r="X1733" s="9">
        <f t="shared" si="660"/>
        <v>0</v>
      </c>
      <c r="Y1733" s="9">
        <f t="shared" si="661"/>
        <v>0</v>
      </c>
      <c r="Z1733" s="9">
        <f t="shared" si="662"/>
        <v>0</v>
      </c>
      <c r="AA1733" s="9">
        <f t="shared" si="663"/>
        <v>0</v>
      </c>
      <c r="AB1733" s="9">
        <f t="shared" si="664"/>
        <v>0</v>
      </c>
      <c r="AN1733" s="10" t="str">
        <f t="shared" si="649"/>
        <v/>
      </c>
      <c r="AO1733" s="10">
        <f t="shared" si="650"/>
        <v>0</v>
      </c>
      <c r="AP1733" s="9" t="str">
        <f>IFERROR(VLOOKUP($AN1733,'Introduction probability'!$A$1:$L$128,5,FALSE),"0")</f>
        <v>0</v>
      </c>
      <c r="AQ1733" s="9" t="str">
        <f>IFERROR(VLOOKUP($AN1733,'Introduction probability'!$A$1:$L$128,6,FALSE),"0")</f>
        <v>0</v>
      </c>
      <c r="AR1733" s="9" t="str">
        <f>IFERROR(VLOOKUP($AN1733,'Introduction probability'!$A$1:$L$128,7,FALSE),"0")</f>
        <v>0</v>
      </c>
      <c r="AS1733" s="9" t="str">
        <f>IFERROR(VLOOKUP($AN1733,'Introduction probability'!$A$1:$L$128,8,FALSE),"0")</f>
        <v>0</v>
      </c>
      <c r="AT1733" s="9" t="str">
        <f>IFERROR(VLOOKUP($AN1733,'Introduction probability'!$A$1:$L$128,9,FALSE),"0")</f>
        <v>0</v>
      </c>
      <c r="AU1733" s="9" t="str">
        <f>IFERROR(VLOOKUP($AN1733,'Introduction probability'!$A$1:$L$128,10,FALSE),"0")</f>
        <v>0</v>
      </c>
      <c r="AV1733" s="9" t="str">
        <f>IFERROR(VLOOKUP($AN1733,'Introduction probability'!$A$1:$L$128,11,FALSE),"0")</f>
        <v>0</v>
      </c>
      <c r="AW1733" s="9" t="str">
        <f>IFERROR(VLOOKUP($AN1733,'Introduction probability'!$A$1:$L$128,12,FALSE),"0")</f>
        <v>0</v>
      </c>
      <c r="AY1733" s="2">
        <f t="shared" si="651"/>
        <v>0</v>
      </c>
      <c r="AZ1733" s="2">
        <f t="shared" si="652"/>
        <v>0</v>
      </c>
      <c r="BA1733" s="2">
        <f t="shared" si="665"/>
        <v>0</v>
      </c>
      <c r="BB1733" s="2">
        <f t="shared" si="666"/>
        <v>0</v>
      </c>
      <c r="BC1733" s="2">
        <f t="shared" si="667"/>
        <v>0</v>
      </c>
      <c r="BD1733" s="2">
        <f t="shared" si="668"/>
        <v>0</v>
      </c>
      <c r="BE1733" s="2">
        <f t="shared" si="669"/>
        <v>0</v>
      </c>
      <c r="BF1733" s="2">
        <f t="shared" si="670"/>
        <v>0</v>
      </c>
      <c r="BG1733" s="2">
        <f t="shared" si="671"/>
        <v>0</v>
      </c>
      <c r="BH1733" s="2">
        <f t="shared" si="672"/>
        <v>0</v>
      </c>
    </row>
    <row r="1734" spans="1:60" x14ac:dyDescent="0.25">
      <c r="A1734" s="1" t="s">
        <v>401</v>
      </c>
      <c r="B1734" s="1" t="s">
        <v>214</v>
      </c>
      <c r="C1734" s="1" t="s">
        <v>341</v>
      </c>
      <c r="D1734" s="1" t="s">
        <v>514</v>
      </c>
      <c r="E1734" s="1" t="s">
        <v>206</v>
      </c>
      <c r="F1734" s="1" t="s">
        <v>207</v>
      </c>
      <c r="G1734" s="1" t="s">
        <v>144</v>
      </c>
      <c r="H1734" s="1" t="s">
        <v>17</v>
      </c>
      <c r="I1734" s="1" t="s">
        <v>465</v>
      </c>
      <c r="J1734" s="1" t="s">
        <v>56</v>
      </c>
      <c r="K1734" s="1" t="s">
        <v>16</v>
      </c>
      <c r="L1734" s="1" t="s">
        <v>19</v>
      </c>
      <c r="M1734" s="2" t="str">
        <f t="shared" si="653"/>
        <v>UK9005131</v>
      </c>
      <c r="N1734" s="2" t="str">
        <f t="shared" si="654"/>
        <v>Mersey Estuary</v>
      </c>
      <c r="O1734" s="2" t="str">
        <f t="shared" si="655"/>
        <v>SPA</v>
      </c>
      <c r="P1734" s="2" t="str">
        <f t="shared" si="656"/>
        <v>A2.2</v>
      </c>
      <c r="Q1734"/>
      <c r="R1734"/>
      <c r="S1734"/>
      <c r="T1734"/>
      <c r="U1734" s="9">
        <f t="shared" si="657"/>
        <v>0</v>
      </c>
      <c r="V1734" s="9">
        <f t="shared" si="658"/>
        <v>0</v>
      </c>
      <c r="W1734" s="9">
        <f t="shared" si="659"/>
        <v>0</v>
      </c>
      <c r="X1734" s="9">
        <f t="shared" si="660"/>
        <v>0</v>
      </c>
      <c r="Y1734" s="9">
        <f t="shared" si="661"/>
        <v>0</v>
      </c>
      <c r="Z1734" s="9">
        <f t="shared" si="662"/>
        <v>0</v>
      </c>
      <c r="AA1734" s="9">
        <f t="shared" si="663"/>
        <v>0</v>
      </c>
      <c r="AB1734" s="9">
        <f t="shared" si="664"/>
        <v>0</v>
      </c>
      <c r="AN1734" s="10" t="str">
        <f t="shared" si="649"/>
        <v/>
      </c>
      <c r="AO1734" s="10">
        <f t="shared" si="650"/>
        <v>0</v>
      </c>
      <c r="AP1734" s="9" t="str">
        <f>IFERROR(VLOOKUP($AN1734,'Introduction probability'!$A$1:$L$128,5,FALSE),"0")</f>
        <v>0</v>
      </c>
      <c r="AQ1734" s="9" t="str">
        <f>IFERROR(VLOOKUP($AN1734,'Introduction probability'!$A$1:$L$128,6,FALSE),"0")</f>
        <v>0</v>
      </c>
      <c r="AR1734" s="9" t="str">
        <f>IFERROR(VLOOKUP($AN1734,'Introduction probability'!$A$1:$L$128,7,FALSE),"0")</f>
        <v>0</v>
      </c>
      <c r="AS1734" s="9" t="str">
        <f>IFERROR(VLOOKUP($AN1734,'Introduction probability'!$A$1:$L$128,8,FALSE),"0")</f>
        <v>0</v>
      </c>
      <c r="AT1734" s="9" t="str">
        <f>IFERROR(VLOOKUP($AN1734,'Introduction probability'!$A$1:$L$128,9,FALSE),"0")</f>
        <v>0</v>
      </c>
      <c r="AU1734" s="9" t="str">
        <f>IFERROR(VLOOKUP($AN1734,'Introduction probability'!$A$1:$L$128,10,FALSE),"0")</f>
        <v>0</v>
      </c>
      <c r="AV1734" s="9" t="str">
        <f>IFERROR(VLOOKUP($AN1734,'Introduction probability'!$A$1:$L$128,11,FALSE),"0")</f>
        <v>0</v>
      </c>
      <c r="AW1734" s="9" t="str">
        <f>IFERROR(VLOOKUP($AN1734,'Introduction probability'!$A$1:$L$128,12,FALSE),"0")</f>
        <v>0</v>
      </c>
      <c r="AY1734" s="2">
        <f t="shared" si="651"/>
        <v>0</v>
      </c>
      <c r="AZ1734" s="2">
        <f t="shared" si="652"/>
        <v>0</v>
      </c>
      <c r="BA1734" s="2">
        <f t="shared" si="665"/>
        <v>0</v>
      </c>
      <c r="BB1734" s="2">
        <f t="shared" si="666"/>
        <v>0</v>
      </c>
      <c r="BC1734" s="2">
        <f t="shared" si="667"/>
        <v>0</v>
      </c>
      <c r="BD1734" s="2">
        <f t="shared" si="668"/>
        <v>0</v>
      </c>
      <c r="BE1734" s="2">
        <f t="shared" si="669"/>
        <v>0</v>
      </c>
      <c r="BF1734" s="2">
        <f t="shared" si="670"/>
        <v>0</v>
      </c>
      <c r="BG1734" s="2">
        <f t="shared" si="671"/>
        <v>0</v>
      </c>
      <c r="BH1734" s="2">
        <f t="shared" si="672"/>
        <v>0</v>
      </c>
    </row>
    <row r="1735" spans="1:60" x14ac:dyDescent="0.25">
      <c r="A1735" s="1" t="s">
        <v>401</v>
      </c>
      <c r="B1735" s="1" t="s">
        <v>214</v>
      </c>
      <c r="C1735" s="1" t="s">
        <v>341</v>
      </c>
      <c r="D1735" s="1" t="s">
        <v>514</v>
      </c>
      <c r="E1735" s="1" t="s">
        <v>206</v>
      </c>
      <c r="F1735" s="1" t="s">
        <v>207</v>
      </c>
      <c r="G1735" s="1" t="s">
        <v>144</v>
      </c>
      <c r="H1735" s="1" t="s">
        <v>17</v>
      </c>
      <c r="I1735" s="1" t="s">
        <v>543</v>
      </c>
      <c r="J1735" s="1" t="s">
        <v>148</v>
      </c>
      <c r="K1735" s="1" t="s">
        <v>16</v>
      </c>
      <c r="L1735" s="1" t="s">
        <v>146</v>
      </c>
      <c r="M1735" s="2" t="str">
        <f t="shared" si="653"/>
        <v>UK9005131</v>
      </c>
      <c r="N1735" s="2" t="str">
        <f t="shared" si="654"/>
        <v>Mersey Estuary</v>
      </c>
      <c r="O1735" s="2" t="str">
        <f t="shared" si="655"/>
        <v>SPA</v>
      </c>
      <c r="P1735" s="2" t="str">
        <f t="shared" si="656"/>
        <v>H1310</v>
      </c>
      <c r="Q1735"/>
      <c r="R1735"/>
      <c r="S1735"/>
      <c r="T1735"/>
      <c r="U1735" s="9">
        <f t="shared" si="657"/>
        <v>0</v>
      </c>
      <c r="V1735" s="9">
        <f t="shared" si="658"/>
        <v>0</v>
      </c>
      <c r="W1735" s="9">
        <f t="shared" si="659"/>
        <v>0</v>
      </c>
      <c r="X1735" s="9">
        <f t="shared" si="660"/>
        <v>0</v>
      </c>
      <c r="Y1735" s="9">
        <f t="shared" si="661"/>
        <v>0</v>
      </c>
      <c r="Z1735" s="9">
        <f t="shared" si="662"/>
        <v>0</v>
      </c>
      <c r="AA1735" s="9">
        <f t="shared" si="663"/>
        <v>0</v>
      </c>
      <c r="AB1735" s="9">
        <f t="shared" si="664"/>
        <v>0</v>
      </c>
      <c r="AN1735" s="10" t="str">
        <f t="shared" si="649"/>
        <v/>
      </c>
      <c r="AO1735" s="10">
        <f t="shared" si="650"/>
        <v>0</v>
      </c>
      <c r="AP1735" s="9" t="str">
        <f>IFERROR(VLOOKUP($AN1735,'Introduction probability'!$A$1:$L$128,5,FALSE),"0")</f>
        <v>0</v>
      </c>
      <c r="AQ1735" s="9" t="str">
        <f>IFERROR(VLOOKUP($AN1735,'Introduction probability'!$A$1:$L$128,6,FALSE),"0")</f>
        <v>0</v>
      </c>
      <c r="AR1735" s="9" t="str">
        <f>IFERROR(VLOOKUP($AN1735,'Introduction probability'!$A$1:$L$128,7,FALSE),"0")</f>
        <v>0</v>
      </c>
      <c r="AS1735" s="9" t="str">
        <f>IFERROR(VLOOKUP($AN1735,'Introduction probability'!$A$1:$L$128,8,FALSE),"0")</f>
        <v>0</v>
      </c>
      <c r="AT1735" s="9" t="str">
        <f>IFERROR(VLOOKUP($AN1735,'Introduction probability'!$A$1:$L$128,9,FALSE),"0")</f>
        <v>0</v>
      </c>
      <c r="AU1735" s="9" t="str">
        <f>IFERROR(VLOOKUP($AN1735,'Introduction probability'!$A$1:$L$128,10,FALSE),"0")</f>
        <v>0</v>
      </c>
      <c r="AV1735" s="9" t="str">
        <f>IFERROR(VLOOKUP($AN1735,'Introduction probability'!$A$1:$L$128,11,FALSE),"0")</f>
        <v>0</v>
      </c>
      <c r="AW1735" s="9" t="str">
        <f>IFERROR(VLOOKUP($AN1735,'Introduction probability'!$A$1:$L$128,12,FALSE),"0")</f>
        <v>0</v>
      </c>
      <c r="AY1735" s="2">
        <f t="shared" si="651"/>
        <v>0</v>
      </c>
      <c r="AZ1735" s="2">
        <f t="shared" si="652"/>
        <v>0</v>
      </c>
      <c r="BA1735" s="2">
        <f t="shared" si="665"/>
        <v>0</v>
      </c>
      <c r="BB1735" s="2">
        <f t="shared" si="666"/>
        <v>0</v>
      </c>
      <c r="BC1735" s="2">
        <f t="shared" si="667"/>
        <v>0</v>
      </c>
      <c r="BD1735" s="2">
        <f t="shared" si="668"/>
        <v>0</v>
      </c>
      <c r="BE1735" s="2">
        <f t="shared" si="669"/>
        <v>0</v>
      </c>
      <c r="BF1735" s="2">
        <f t="shared" si="670"/>
        <v>0</v>
      </c>
      <c r="BG1735" s="2">
        <f t="shared" si="671"/>
        <v>0</v>
      </c>
      <c r="BH1735" s="2">
        <f t="shared" si="672"/>
        <v>0</v>
      </c>
    </row>
    <row r="1736" spans="1:60" x14ac:dyDescent="0.25">
      <c r="A1736" s="1" t="s">
        <v>401</v>
      </c>
      <c r="B1736" s="1" t="s">
        <v>214</v>
      </c>
      <c r="C1736" s="1" t="s">
        <v>341</v>
      </c>
      <c r="D1736" s="1" t="s">
        <v>517</v>
      </c>
      <c r="E1736" s="1" t="s">
        <v>211</v>
      </c>
      <c r="F1736" s="1" t="s">
        <v>212</v>
      </c>
      <c r="G1736" s="1" t="s">
        <v>144</v>
      </c>
      <c r="H1736" s="1" t="s">
        <v>17</v>
      </c>
      <c r="I1736" s="1" t="s">
        <v>530</v>
      </c>
      <c r="J1736" s="1" t="s">
        <v>145</v>
      </c>
      <c r="K1736" s="1" t="s">
        <v>16</v>
      </c>
      <c r="L1736" s="1" t="s">
        <v>146</v>
      </c>
      <c r="M1736" s="2" t="str">
        <f t="shared" si="653"/>
        <v>UK9005131</v>
      </c>
      <c r="N1736" s="2" t="str">
        <f t="shared" si="654"/>
        <v>Mersey Estuary</v>
      </c>
      <c r="O1736" s="2" t="str">
        <f t="shared" si="655"/>
        <v>SPA</v>
      </c>
      <c r="P1736" s="2" t="str">
        <f t="shared" si="656"/>
        <v>H1330</v>
      </c>
      <c r="Q1736"/>
      <c r="R1736"/>
      <c r="S1736"/>
      <c r="T1736"/>
      <c r="U1736" s="9">
        <f t="shared" si="657"/>
        <v>0</v>
      </c>
      <c r="V1736" s="9">
        <f t="shared" si="658"/>
        <v>0</v>
      </c>
      <c r="W1736" s="9">
        <f t="shared" si="659"/>
        <v>0</v>
      </c>
      <c r="X1736" s="9">
        <f t="shared" si="660"/>
        <v>0</v>
      </c>
      <c r="Y1736" s="9">
        <f t="shared" si="661"/>
        <v>0</v>
      </c>
      <c r="Z1736" s="9">
        <f t="shared" si="662"/>
        <v>0</v>
      </c>
      <c r="AA1736" s="9">
        <f t="shared" si="663"/>
        <v>0</v>
      </c>
      <c r="AB1736" s="9">
        <f t="shared" si="664"/>
        <v>0</v>
      </c>
      <c r="AN1736" s="10" t="str">
        <f t="shared" si="649"/>
        <v/>
      </c>
      <c r="AO1736" s="10">
        <f t="shared" si="650"/>
        <v>0</v>
      </c>
      <c r="AP1736" s="9" t="str">
        <f>IFERROR(VLOOKUP($AN1736,'Introduction probability'!$A$1:$L$128,5,FALSE),"0")</f>
        <v>0</v>
      </c>
      <c r="AQ1736" s="9" t="str">
        <f>IFERROR(VLOOKUP($AN1736,'Introduction probability'!$A$1:$L$128,6,FALSE),"0")</f>
        <v>0</v>
      </c>
      <c r="AR1736" s="9" t="str">
        <f>IFERROR(VLOOKUP($AN1736,'Introduction probability'!$A$1:$L$128,7,FALSE),"0")</f>
        <v>0</v>
      </c>
      <c r="AS1736" s="9" t="str">
        <f>IFERROR(VLOOKUP($AN1736,'Introduction probability'!$A$1:$L$128,8,FALSE),"0")</f>
        <v>0</v>
      </c>
      <c r="AT1736" s="9" t="str">
        <f>IFERROR(VLOOKUP($AN1736,'Introduction probability'!$A$1:$L$128,9,FALSE),"0")</f>
        <v>0</v>
      </c>
      <c r="AU1736" s="9" t="str">
        <f>IFERROR(VLOOKUP($AN1736,'Introduction probability'!$A$1:$L$128,10,FALSE),"0")</f>
        <v>0</v>
      </c>
      <c r="AV1736" s="9" t="str">
        <f>IFERROR(VLOOKUP($AN1736,'Introduction probability'!$A$1:$L$128,11,FALSE),"0")</f>
        <v>0</v>
      </c>
      <c r="AW1736" s="9" t="str">
        <f>IFERROR(VLOOKUP($AN1736,'Introduction probability'!$A$1:$L$128,12,FALSE),"0")</f>
        <v>0</v>
      </c>
      <c r="AY1736" s="2">
        <f t="shared" si="651"/>
        <v>0</v>
      </c>
      <c r="AZ1736" s="2">
        <f t="shared" si="652"/>
        <v>0</v>
      </c>
      <c r="BA1736" s="2">
        <f t="shared" si="665"/>
        <v>0</v>
      </c>
      <c r="BB1736" s="2">
        <f t="shared" si="666"/>
        <v>0</v>
      </c>
      <c r="BC1736" s="2">
        <f t="shared" si="667"/>
        <v>0</v>
      </c>
      <c r="BD1736" s="2">
        <f t="shared" si="668"/>
        <v>0</v>
      </c>
      <c r="BE1736" s="2">
        <f t="shared" si="669"/>
        <v>0</v>
      </c>
      <c r="BF1736" s="2">
        <f t="shared" si="670"/>
        <v>0</v>
      </c>
      <c r="BG1736" s="2">
        <f t="shared" si="671"/>
        <v>0</v>
      </c>
      <c r="BH1736" s="2">
        <f t="shared" si="672"/>
        <v>0</v>
      </c>
    </row>
    <row r="1737" spans="1:60" x14ac:dyDescent="0.25">
      <c r="A1737" s="1" t="s">
        <v>401</v>
      </c>
      <c r="B1737" s="1" t="s">
        <v>214</v>
      </c>
      <c r="C1737" s="1" t="s">
        <v>341</v>
      </c>
      <c r="D1737" s="1" t="s">
        <v>517</v>
      </c>
      <c r="E1737" s="1" t="s">
        <v>211</v>
      </c>
      <c r="F1737" s="1" t="s">
        <v>212</v>
      </c>
      <c r="G1737" s="1" t="s">
        <v>144</v>
      </c>
      <c r="H1737" s="1" t="s">
        <v>17</v>
      </c>
      <c r="I1737" s="1" t="s">
        <v>596</v>
      </c>
      <c r="J1737" s="1" t="s">
        <v>187</v>
      </c>
      <c r="K1737" s="1" t="s">
        <v>16</v>
      </c>
      <c r="L1737" s="1" t="s">
        <v>146</v>
      </c>
      <c r="M1737" s="2" t="str">
        <f t="shared" si="653"/>
        <v>UK9005131</v>
      </c>
      <c r="N1737" s="2" t="str">
        <f t="shared" si="654"/>
        <v>Mersey Estuary</v>
      </c>
      <c r="O1737" s="2" t="str">
        <f t="shared" si="655"/>
        <v>SPA</v>
      </c>
      <c r="P1737" s="2" t="str">
        <f t="shared" si="656"/>
        <v>SH_2</v>
      </c>
      <c r="Q1737"/>
      <c r="R1737"/>
      <c r="S1737"/>
      <c r="T1737"/>
      <c r="U1737" s="9">
        <f t="shared" si="657"/>
        <v>0</v>
      </c>
      <c r="V1737" s="9">
        <f t="shared" si="658"/>
        <v>0</v>
      </c>
      <c r="W1737" s="9">
        <f t="shared" si="659"/>
        <v>0</v>
      </c>
      <c r="X1737" s="9">
        <f t="shared" si="660"/>
        <v>0</v>
      </c>
      <c r="Y1737" s="9">
        <f t="shared" si="661"/>
        <v>0</v>
      </c>
      <c r="Z1737" s="9">
        <f t="shared" si="662"/>
        <v>0</v>
      </c>
      <c r="AA1737" s="9">
        <f t="shared" si="663"/>
        <v>0</v>
      </c>
      <c r="AB1737" s="9">
        <f t="shared" si="664"/>
        <v>0</v>
      </c>
      <c r="AN1737" s="10" t="str">
        <f t="shared" si="649"/>
        <v/>
      </c>
      <c r="AO1737" s="10">
        <f t="shared" si="650"/>
        <v>0</v>
      </c>
      <c r="AP1737" s="9" t="str">
        <f>IFERROR(VLOOKUP($AN1737,'Introduction probability'!$A$1:$L$128,5,FALSE),"0")</f>
        <v>0</v>
      </c>
      <c r="AQ1737" s="9" t="str">
        <f>IFERROR(VLOOKUP($AN1737,'Introduction probability'!$A$1:$L$128,6,FALSE),"0")</f>
        <v>0</v>
      </c>
      <c r="AR1737" s="9" t="str">
        <f>IFERROR(VLOOKUP($AN1737,'Introduction probability'!$A$1:$L$128,7,FALSE),"0")</f>
        <v>0</v>
      </c>
      <c r="AS1737" s="9" t="str">
        <f>IFERROR(VLOOKUP($AN1737,'Introduction probability'!$A$1:$L$128,8,FALSE),"0")</f>
        <v>0</v>
      </c>
      <c r="AT1737" s="9" t="str">
        <f>IFERROR(VLOOKUP($AN1737,'Introduction probability'!$A$1:$L$128,9,FALSE),"0")</f>
        <v>0</v>
      </c>
      <c r="AU1737" s="9" t="str">
        <f>IFERROR(VLOOKUP($AN1737,'Introduction probability'!$A$1:$L$128,10,FALSE),"0")</f>
        <v>0</v>
      </c>
      <c r="AV1737" s="9" t="str">
        <f>IFERROR(VLOOKUP($AN1737,'Introduction probability'!$A$1:$L$128,11,FALSE),"0")</f>
        <v>0</v>
      </c>
      <c r="AW1737" s="9" t="str">
        <f>IFERROR(VLOOKUP($AN1737,'Introduction probability'!$A$1:$L$128,12,FALSE),"0")</f>
        <v>0</v>
      </c>
      <c r="AY1737" s="2">
        <f t="shared" si="651"/>
        <v>0</v>
      </c>
      <c r="AZ1737" s="2">
        <f t="shared" si="652"/>
        <v>0</v>
      </c>
      <c r="BA1737" s="2">
        <f t="shared" si="665"/>
        <v>0</v>
      </c>
      <c r="BB1737" s="2">
        <f t="shared" si="666"/>
        <v>0</v>
      </c>
      <c r="BC1737" s="2">
        <f t="shared" si="667"/>
        <v>0</v>
      </c>
      <c r="BD1737" s="2">
        <f t="shared" si="668"/>
        <v>0</v>
      </c>
      <c r="BE1737" s="2">
        <f t="shared" si="669"/>
        <v>0</v>
      </c>
      <c r="BF1737" s="2">
        <f t="shared" si="670"/>
        <v>0</v>
      </c>
      <c r="BG1737" s="2">
        <f t="shared" si="671"/>
        <v>0</v>
      </c>
      <c r="BH1737" s="2">
        <f t="shared" si="672"/>
        <v>0</v>
      </c>
    </row>
    <row r="1738" spans="1:60" x14ac:dyDescent="0.25">
      <c r="A1738" s="1" t="s">
        <v>401</v>
      </c>
      <c r="B1738" s="1" t="s">
        <v>214</v>
      </c>
      <c r="C1738" s="1" t="s">
        <v>341</v>
      </c>
      <c r="D1738" s="1" t="s">
        <v>517</v>
      </c>
      <c r="E1738" s="1" t="s">
        <v>211</v>
      </c>
      <c r="F1738" s="1" t="s">
        <v>212</v>
      </c>
      <c r="G1738" s="1" t="s">
        <v>144</v>
      </c>
      <c r="H1738" s="1" t="s">
        <v>17</v>
      </c>
      <c r="I1738" s="1" t="s">
        <v>459</v>
      </c>
      <c r="J1738" s="1" t="s">
        <v>46</v>
      </c>
      <c r="K1738" s="1" t="s">
        <v>16</v>
      </c>
      <c r="L1738" s="1" t="s">
        <v>19</v>
      </c>
      <c r="M1738" s="2" t="str">
        <f t="shared" si="653"/>
        <v>UK9005131</v>
      </c>
      <c r="N1738" s="2" t="str">
        <f t="shared" si="654"/>
        <v>Mersey Estuary</v>
      </c>
      <c r="O1738" s="2" t="str">
        <f t="shared" si="655"/>
        <v>SPA</v>
      </c>
      <c r="P1738" s="2" t="str">
        <f t="shared" si="656"/>
        <v>A2.4</v>
      </c>
      <c r="Q1738"/>
      <c r="R1738"/>
      <c r="S1738"/>
      <c r="T1738"/>
      <c r="U1738" s="9">
        <f t="shared" si="657"/>
        <v>0</v>
      </c>
      <c r="V1738" s="9">
        <f t="shared" si="658"/>
        <v>0</v>
      </c>
      <c r="W1738" s="9">
        <f t="shared" si="659"/>
        <v>0</v>
      </c>
      <c r="X1738" s="9">
        <f t="shared" si="660"/>
        <v>0</v>
      </c>
      <c r="Y1738" s="9">
        <f t="shared" si="661"/>
        <v>0</v>
      </c>
      <c r="Z1738" s="9">
        <f t="shared" si="662"/>
        <v>0</v>
      </c>
      <c r="AA1738" s="9">
        <f t="shared" si="663"/>
        <v>0</v>
      </c>
      <c r="AB1738" s="9">
        <f t="shared" si="664"/>
        <v>0</v>
      </c>
      <c r="AN1738" s="10" t="str">
        <f t="shared" si="649"/>
        <v/>
      </c>
      <c r="AO1738" s="10">
        <f t="shared" si="650"/>
        <v>0</v>
      </c>
      <c r="AP1738" s="9" t="str">
        <f>IFERROR(VLOOKUP($AN1738,'Introduction probability'!$A$1:$L$128,5,FALSE),"0")</f>
        <v>0</v>
      </c>
      <c r="AQ1738" s="9" t="str">
        <f>IFERROR(VLOOKUP($AN1738,'Introduction probability'!$A$1:$L$128,6,FALSE),"0")</f>
        <v>0</v>
      </c>
      <c r="AR1738" s="9" t="str">
        <f>IFERROR(VLOOKUP($AN1738,'Introduction probability'!$A$1:$L$128,7,FALSE),"0")</f>
        <v>0</v>
      </c>
      <c r="AS1738" s="9" t="str">
        <f>IFERROR(VLOOKUP($AN1738,'Introduction probability'!$A$1:$L$128,8,FALSE),"0")</f>
        <v>0</v>
      </c>
      <c r="AT1738" s="9" t="str">
        <f>IFERROR(VLOOKUP($AN1738,'Introduction probability'!$A$1:$L$128,9,FALSE),"0")</f>
        <v>0</v>
      </c>
      <c r="AU1738" s="9" t="str">
        <f>IFERROR(VLOOKUP($AN1738,'Introduction probability'!$A$1:$L$128,10,FALSE),"0")</f>
        <v>0</v>
      </c>
      <c r="AV1738" s="9" t="str">
        <f>IFERROR(VLOOKUP($AN1738,'Introduction probability'!$A$1:$L$128,11,FALSE),"0")</f>
        <v>0</v>
      </c>
      <c r="AW1738" s="9" t="str">
        <f>IFERROR(VLOOKUP($AN1738,'Introduction probability'!$A$1:$L$128,12,FALSE),"0")</f>
        <v>0</v>
      </c>
      <c r="AY1738" s="2">
        <f t="shared" si="651"/>
        <v>0</v>
      </c>
      <c r="AZ1738" s="2">
        <f t="shared" si="652"/>
        <v>0</v>
      </c>
      <c r="BA1738" s="2">
        <f t="shared" si="665"/>
        <v>0</v>
      </c>
      <c r="BB1738" s="2">
        <f t="shared" si="666"/>
        <v>0</v>
      </c>
      <c r="BC1738" s="2">
        <f t="shared" si="667"/>
        <v>0</v>
      </c>
      <c r="BD1738" s="2">
        <f t="shared" si="668"/>
        <v>0</v>
      </c>
      <c r="BE1738" s="2">
        <f t="shared" si="669"/>
        <v>0</v>
      </c>
      <c r="BF1738" s="2">
        <f t="shared" si="670"/>
        <v>0</v>
      </c>
      <c r="BG1738" s="2">
        <f t="shared" si="671"/>
        <v>0</v>
      </c>
      <c r="BH1738" s="2">
        <f t="shared" si="672"/>
        <v>0</v>
      </c>
    </row>
    <row r="1739" spans="1:60" x14ac:dyDescent="0.25">
      <c r="A1739" s="1" t="s">
        <v>401</v>
      </c>
      <c r="B1739" s="1" t="s">
        <v>214</v>
      </c>
      <c r="C1739" s="1" t="s">
        <v>341</v>
      </c>
      <c r="D1739" s="1" t="s">
        <v>517</v>
      </c>
      <c r="E1739" s="1" t="s">
        <v>211</v>
      </c>
      <c r="F1739" s="1" t="s">
        <v>212</v>
      </c>
      <c r="G1739" s="1" t="s">
        <v>144</v>
      </c>
      <c r="H1739" s="1" t="s">
        <v>17</v>
      </c>
      <c r="I1739" s="1" t="s">
        <v>444</v>
      </c>
      <c r="J1739" s="1" t="s">
        <v>27</v>
      </c>
      <c r="K1739" s="1" t="s">
        <v>16</v>
      </c>
      <c r="L1739" s="1" t="s">
        <v>19</v>
      </c>
      <c r="M1739" s="2" t="str">
        <f t="shared" si="653"/>
        <v>UK9005131</v>
      </c>
      <c r="N1739" s="2" t="str">
        <f t="shared" si="654"/>
        <v>Mersey Estuary</v>
      </c>
      <c r="O1739" s="2" t="str">
        <f t="shared" si="655"/>
        <v>SPA</v>
      </c>
      <c r="P1739" s="2" t="str">
        <f t="shared" si="656"/>
        <v>A2.3</v>
      </c>
      <c r="Q1739"/>
      <c r="R1739"/>
      <c r="S1739"/>
      <c r="T1739"/>
      <c r="U1739" s="9">
        <f t="shared" si="657"/>
        <v>0</v>
      </c>
      <c r="V1739" s="9">
        <f t="shared" si="658"/>
        <v>0</v>
      </c>
      <c r="W1739" s="9">
        <f t="shared" si="659"/>
        <v>0</v>
      </c>
      <c r="X1739" s="9">
        <f t="shared" si="660"/>
        <v>0</v>
      </c>
      <c r="Y1739" s="9">
        <f t="shared" si="661"/>
        <v>0</v>
      </c>
      <c r="Z1739" s="9">
        <f t="shared" si="662"/>
        <v>0</v>
      </c>
      <c r="AA1739" s="9">
        <f t="shared" si="663"/>
        <v>0</v>
      </c>
      <c r="AB1739" s="9">
        <f t="shared" si="664"/>
        <v>0</v>
      </c>
      <c r="AN1739" s="10" t="str">
        <f t="shared" si="649"/>
        <v/>
      </c>
      <c r="AO1739" s="10">
        <f t="shared" si="650"/>
        <v>0</v>
      </c>
      <c r="AP1739" s="9" t="str">
        <f>IFERROR(VLOOKUP($AN1739,'Introduction probability'!$A$1:$L$128,5,FALSE),"0")</f>
        <v>0</v>
      </c>
      <c r="AQ1739" s="9" t="str">
        <f>IFERROR(VLOOKUP($AN1739,'Introduction probability'!$A$1:$L$128,6,FALSE),"0")</f>
        <v>0</v>
      </c>
      <c r="AR1739" s="9" t="str">
        <f>IFERROR(VLOOKUP($AN1739,'Introduction probability'!$A$1:$L$128,7,FALSE),"0")</f>
        <v>0</v>
      </c>
      <c r="AS1739" s="9" t="str">
        <f>IFERROR(VLOOKUP($AN1739,'Introduction probability'!$A$1:$L$128,8,FALSE),"0")</f>
        <v>0</v>
      </c>
      <c r="AT1739" s="9" t="str">
        <f>IFERROR(VLOOKUP($AN1739,'Introduction probability'!$A$1:$L$128,9,FALSE),"0")</f>
        <v>0</v>
      </c>
      <c r="AU1739" s="9" t="str">
        <f>IFERROR(VLOOKUP($AN1739,'Introduction probability'!$A$1:$L$128,10,FALSE),"0")</f>
        <v>0</v>
      </c>
      <c r="AV1739" s="9" t="str">
        <f>IFERROR(VLOOKUP($AN1739,'Introduction probability'!$A$1:$L$128,11,FALSE),"0")</f>
        <v>0</v>
      </c>
      <c r="AW1739" s="9" t="str">
        <f>IFERROR(VLOOKUP($AN1739,'Introduction probability'!$A$1:$L$128,12,FALSE),"0")</f>
        <v>0</v>
      </c>
      <c r="AY1739" s="2">
        <f t="shared" si="651"/>
        <v>0</v>
      </c>
      <c r="AZ1739" s="2">
        <f t="shared" si="652"/>
        <v>0</v>
      </c>
      <c r="BA1739" s="2">
        <f t="shared" si="665"/>
        <v>0</v>
      </c>
      <c r="BB1739" s="2">
        <f t="shared" si="666"/>
        <v>0</v>
      </c>
      <c r="BC1739" s="2">
        <f t="shared" si="667"/>
        <v>0</v>
      </c>
      <c r="BD1739" s="2">
        <f t="shared" si="668"/>
        <v>0</v>
      </c>
      <c r="BE1739" s="2">
        <f t="shared" si="669"/>
        <v>0</v>
      </c>
      <c r="BF1739" s="2">
        <f t="shared" si="670"/>
        <v>0</v>
      </c>
      <c r="BG1739" s="2">
        <f t="shared" si="671"/>
        <v>0</v>
      </c>
      <c r="BH1739" s="2">
        <f t="shared" si="672"/>
        <v>0</v>
      </c>
    </row>
    <row r="1740" spans="1:60" x14ac:dyDescent="0.25">
      <c r="A1740" s="1" t="s">
        <v>401</v>
      </c>
      <c r="B1740" s="1" t="s">
        <v>214</v>
      </c>
      <c r="C1740" s="1" t="s">
        <v>341</v>
      </c>
      <c r="D1740" s="1" t="s">
        <v>517</v>
      </c>
      <c r="E1740" s="1" t="s">
        <v>211</v>
      </c>
      <c r="F1740" s="1" t="s">
        <v>212</v>
      </c>
      <c r="G1740" s="1" t="s">
        <v>144</v>
      </c>
      <c r="H1740" s="1" t="s">
        <v>17</v>
      </c>
      <c r="I1740" s="1" t="s">
        <v>465</v>
      </c>
      <c r="J1740" s="1" t="s">
        <v>56</v>
      </c>
      <c r="K1740" s="1" t="s">
        <v>16</v>
      </c>
      <c r="L1740" s="1" t="s">
        <v>19</v>
      </c>
      <c r="M1740" s="2" t="str">
        <f t="shared" si="653"/>
        <v>UK9005131</v>
      </c>
      <c r="N1740" s="2" t="str">
        <f t="shared" si="654"/>
        <v>Mersey Estuary</v>
      </c>
      <c r="O1740" s="2" t="str">
        <f t="shared" si="655"/>
        <v>SPA</v>
      </c>
      <c r="P1740" s="2" t="str">
        <f t="shared" si="656"/>
        <v>A2.2</v>
      </c>
      <c r="Q1740"/>
      <c r="R1740"/>
      <c r="S1740"/>
      <c r="T1740"/>
      <c r="U1740" s="9">
        <f t="shared" si="657"/>
        <v>0</v>
      </c>
      <c r="V1740" s="9">
        <f t="shared" si="658"/>
        <v>0</v>
      </c>
      <c r="W1740" s="9">
        <f t="shared" si="659"/>
        <v>0</v>
      </c>
      <c r="X1740" s="9">
        <f t="shared" si="660"/>
        <v>0</v>
      </c>
      <c r="Y1740" s="9">
        <f t="shared" si="661"/>
        <v>0</v>
      </c>
      <c r="Z1740" s="9">
        <f t="shared" si="662"/>
        <v>0</v>
      </c>
      <c r="AA1740" s="9">
        <f t="shared" si="663"/>
        <v>0</v>
      </c>
      <c r="AB1740" s="9">
        <f t="shared" si="664"/>
        <v>0</v>
      </c>
      <c r="AN1740" s="10" t="str">
        <f t="shared" si="649"/>
        <v/>
      </c>
      <c r="AO1740" s="10">
        <f t="shared" si="650"/>
        <v>0</v>
      </c>
      <c r="AP1740" s="9" t="str">
        <f>IFERROR(VLOOKUP($AN1740,'Introduction probability'!$A$1:$L$128,5,FALSE),"0")</f>
        <v>0</v>
      </c>
      <c r="AQ1740" s="9" t="str">
        <f>IFERROR(VLOOKUP($AN1740,'Introduction probability'!$A$1:$L$128,6,FALSE),"0")</f>
        <v>0</v>
      </c>
      <c r="AR1740" s="9" t="str">
        <f>IFERROR(VLOOKUP($AN1740,'Introduction probability'!$A$1:$L$128,7,FALSE),"0")</f>
        <v>0</v>
      </c>
      <c r="AS1740" s="9" t="str">
        <f>IFERROR(VLOOKUP($AN1740,'Introduction probability'!$A$1:$L$128,8,FALSE),"0")</f>
        <v>0</v>
      </c>
      <c r="AT1740" s="9" t="str">
        <f>IFERROR(VLOOKUP($AN1740,'Introduction probability'!$A$1:$L$128,9,FALSE),"0")</f>
        <v>0</v>
      </c>
      <c r="AU1740" s="9" t="str">
        <f>IFERROR(VLOOKUP($AN1740,'Introduction probability'!$A$1:$L$128,10,FALSE),"0")</f>
        <v>0</v>
      </c>
      <c r="AV1740" s="9" t="str">
        <f>IFERROR(VLOOKUP($AN1740,'Introduction probability'!$A$1:$L$128,11,FALSE),"0")</f>
        <v>0</v>
      </c>
      <c r="AW1740" s="9" t="str">
        <f>IFERROR(VLOOKUP($AN1740,'Introduction probability'!$A$1:$L$128,12,FALSE),"0")</f>
        <v>0</v>
      </c>
      <c r="AY1740" s="2">
        <f t="shared" si="651"/>
        <v>0</v>
      </c>
      <c r="AZ1740" s="2">
        <f t="shared" si="652"/>
        <v>0</v>
      </c>
      <c r="BA1740" s="2">
        <f t="shared" si="665"/>
        <v>0</v>
      </c>
      <c r="BB1740" s="2">
        <f t="shared" si="666"/>
        <v>0</v>
      </c>
      <c r="BC1740" s="2">
        <f t="shared" si="667"/>
        <v>0</v>
      </c>
      <c r="BD1740" s="2">
        <f t="shared" si="668"/>
        <v>0</v>
      </c>
      <c r="BE1740" s="2">
        <f t="shared" si="669"/>
        <v>0</v>
      </c>
      <c r="BF1740" s="2">
        <f t="shared" si="670"/>
        <v>0</v>
      </c>
      <c r="BG1740" s="2">
        <f t="shared" si="671"/>
        <v>0</v>
      </c>
      <c r="BH1740" s="2">
        <f t="shared" si="672"/>
        <v>0</v>
      </c>
    </row>
    <row r="1741" spans="1:60" x14ac:dyDescent="0.25">
      <c r="A1741" s="1" t="s">
        <v>401</v>
      </c>
      <c r="B1741" s="1" t="s">
        <v>214</v>
      </c>
      <c r="C1741" s="1" t="s">
        <v>341</v>
      </c>
      <c r="D1741" s="1" t="s">
        <v>517</v>
      </c>
      <c r="E1741" s="1" t="s">
        <v>211</v>
      </c>
      <c r="F1741" s="1" t="s">
        <v>212</v>
      </c>
      <c r="G1741" s="1" t="s">
        <v>144</v>
      </c>
      <c r="H1741" s="1" t="s">
        <v>17</v>
      </c>
      <c r="I1741" s="1" t="s">
        <v>543</v>
      </c>
      <c r="J1741" s="1" t="s">
        <v>148</v>
      </c>
      <c r="K1741" s="1" t="s">
        <v>16</v>
      </c>
      <c r="L1741" s="1" t="s">
        <v>146</v>
      </c>
      <c r="M1741" s="2" t="str">
        <f t="shared" si="653"/>
        <v>UK9005131</v>
      </c>
      <c r="N1741" s="2" t="str">
        <f t="shared" si="654"/>
        <v>Mersey Estuary</v>
      </c>
      <c r="O1741" s="2" t="str">
        <f t="shared" si="655"/>
        <v>SPA</v>
      </c>
      <c r="P1741" s="2" t="str">
        <f t="shared" si="656"/>
        <v>H1310</v>
      </c>
      <c r="Q1741"/>
      <c r="R1741"/>
      <c r="S1741"/>
      <c r="T1741"/>
      <c r="U1741" s="9">
        <f t="shared" si="657"/>
        <v>0</v>
      </c>
      <c r="V1741" s="9">
        <f t="shared" si="658"/>
        <v>0</v>
      </c>
      <c r="W1741" s="9">
        <f t="shared" si="659"/>
        <v>0</v>
      </c>
      <c r="X1741" s="9">
        <f t="shared" si="660"/>
        <v>0</v>
      </c>
      <c r="Y1741" s="9">
        <f t="shared" si="661"/>
        <v>0</v>
      </c>
      <c r="Z1741" s="9">
        <f t="shared" si="662"/>
        <v>0</v>
      </c>
      <c r="AA1741" s="9">
        <f t="shared" si="663"/>
        <v>0</v>
      </c>
      <c r="AB1741" s="9">
        <f t="shared" si="664"/>
        <v>0</v>
      </c>
      <c r="AN1741" s="10" t="str">
        <f t="shared" si="649"/>
        <v/>
      </c>
      <c r="AO1741" s="10">
        <f t="shared" si="650"/>
        <v>0</v>
      </c>
      <c r="AP1741" s="9" t="str">
        <f>IFERROR(VLOOKUP($AN1741,'Introduction probability'!$A$1:$L$128,5,FALSE),"0")</f>
        <v>0</v>
      </c>
      <c r="AQ1741" s="9" t="str">
        <f>IFERROR(VLOOKUP($AN1741,'Introduction probability'!$A$1:$L$128,6,FALSE),"0")</f>
        <v>0</v>
      </c>
      <c r="AR1741" s="9" t="str">
        <f>IFERROR(VLOOKUP($AN1741,'Introduction probability'!$A$1:$L$128,7,FALSE),"0")</f>
        <v>0</v>
      </c>
      <c r="AS1741" s="9" t="str">
        <f>IFERROR(VLOOKUP($AN1741,'Introduction probability'!$A$1:$L$128,8,FALSE),"0")</f>
        <v>0</v>
      </c>
      <c r="AT1741" s="9" t="str">
        <f>IFERROR(VLOOKUP($AN1741,'Introduction probability'!$A$1:$L$128,9,FALSE),"0")</f>
        <v>0</v>
      </c>
      <c r="AU1741" s="9" t="str">
        <f>IFERROR(VLOOKUP($AN1741,'Introduction probability'!$A$1:$L$128,10,FALSE),"0")</f>
        <v>0</v>
      </c>
      <c r="AV1741" s="9" t="str">
        <f>IFERROR(VLOOKUP($AN1741,'Introduction probability'!$A$1:$L$128,11,FALSE),"0")</f>
        <v>0</v>
      </c>
      <c r="AW1741" s="9" t="str">
        <f>IFERROR(VLOOKUP($AN1741,'Introduction probability'!$A$1:$L$128,12,FALSE),"0")</f>
        <v>0</v>
      </c>
      <c r="AY1741" s="2">
        <f t="shared" si="651"/>
        <v>0</v>
      </c>
      <c r="AZ1741" s="2">
        <f t="shared" si="652"/>
        <v>0</v>
      </c>
      <c r="BA1741" s="2">
        <f t="shared" si="665"/>
        <v>0</v>
      </c>
      <c r="BB1741" s="2">
        <f t="shared" si="666"/>
        <v>0</v>
      </c>
      <c r="BC1741" s="2">
        <f t="shared" si="667"/>
        <v>0</v>
      </c>
      <c r="BD1741" s="2">
        <f t="shared" si="668"/>
        <v>0</v>
      </c>
      <c r="BE1741" s="2">
        <f t="shared" si="669"/>
        <v>0</v>
      </c>
      <c r="BF1741" s="2">
        <f t="shared" si="670"/>
        <v>0</v>
      </c>
      <c r="BG1741" s="2">
        <f t="shared" si="671"/>
        <v>0</v>
      </c>
      <c r="BH1741" s="2">
        <f t="shared" si="672"/>
        <v>0</v>
      </c>
    </row>
    <row r="1742" spans="1:60" x14ac:dyDescent="0.25">
      <c r="A1742" s="1" t="s">
        <v>401</v>
      </c>
      <c r="B1742" s="1" t="s">
        <v>214</v>
      </c>
      <c r="C1742" s="1" t="s">
        <v>341</v>
      </c>
      <c r="D1742" s="1" t="s">
        <v>519</v>
      </c>
      <c r="E1742" s="1" t="s">
        <v>217</v>
      </c>
      <c r="F1742" s="1" t="s">
        <v>218</v>
      </c>
      <c r="G1742" s="1" t="s">
        <v>144</v>
      </c>
      <c r="H1742" s="1" t="s">
        <v>17</v>
      </c>
      <c r="I1742" s="1" t="s">
        <v>530</v>
      </c>
      <c r="J1742" s="1" t="s">
        <v>145</v>
      </c>
      <c r="K1742" s="1" t="s">
        <v>16</v>
      </c>
      <c r="L1742" s="1" t="s">
        <v>146</v>
      </c>
      <c r="M1742" s="2" t="str">
        <f t="shared" si="653"/>
        <v>UK9005131</v>
      </c>
      <c r="N1742" s="2" t="str">
        <f t="shared" si="654"/>
        <v>Mersey Estuary</v>
      </c>
      <c r="O1742" s="2" t="str">
        <f t="shared" si="655"/>
        <v>SPA</v>
      </c>
      <c r="P1742" s="2" t="str">
        <f t="shared" si="656"/>
        <v>H1330</v>
      </c>
      <c r="Q1742"/>
      <c r="R1742"/>
      <c r="S1742"/>
      <c r="T1742"/>
      <c r="U1742" s="9">
        <f t="shared" si="657"/>
        <v>0</v>
      </c>
      <c r="V1742" s="9">
        <f t="shared" si="658"/>
        <v>0</v>
      </c>
      <c r="W1742" s="9">
        <f t="shared" si="659"/>
        <v>0</v>
      </c>
      <c r="X1742" s="9">
        <f t="shared" si="660"/>
        <v>0</v>
      </c>
      <c r="Y1742" s="9">
        <f t="shared" si="661"/>
        <v>0</v>
      </c>
      <c r="Z1742" s="9">
        <f t="shared" si="662"/>
        <v>0</v>
      </c>
      <c r="AA1742" s="9">
        <f t="shared" si="663"/>
        <v>0</v>
      </c>
      <c r="AB1742" s="9">
        <f t="shared" si="664"/>
        <v>0</v>
      </c>
      <c r="AN1742" s="10" t="str">
        <f t="shared" si="649"/>
        <v/>
      </c>
      <c r="AO1742" s="10">
        <f t="shared" si="650"/>
        <v>0</v>
      </c>
      <c r="AP1742" s="9" t="str">
        <f>IFERROR(VLOOKUP($AN1742,'Introduction probability'!$A$1:$L$128,5,FALSE),"0")</f>
        <v>0</v>
      </c>
      <c r="AQ1742" s="9" t="str">
        <f>IFERROR(VLOOKUP($AN1742,'Introduction probability'!$A$1:$L$128,6,FALSE),"0")</f>
        <v>0</v>
      </c>
      <c r="AR1742" s="9" t="str">
        <f>IFERROR(VLOOKUP($AN1742,'Introduction probability'!$A$1:$L$128,7,FALSE),"0")</f>
        <v>0</v>
      </c>
      <c r="AS1742" s="9" t="str">
        <f>IFERROR(VLOOKUP($AN1742,'Introduction probability'!$A$1:$L$128,8,FALSE),"0")</f>
        <v>0</v>
      </c>
      <c r="AT1742" s="9" t="str">
        <f>IFERROR(VLOOKUP($AN1742,'Introduction probability'!$A$1:$L$128,9,FALSE),"0")</f>
        <v>0</v>
      </c>
      <c r="AU1742" s="9" t="str">
        <f>IFERROR(VLOOKUP($AN1742,'Introduction probability'!$A$1:$L$128,10,FALSE),"0")</f>
        <v>0</v>
      </c>
      <c r="AV1742" s="9" t="str">
        <f>IFERROR(VLOOKUP($AN1742,'Introduction probability'!$A$1:$L$128,11,FALSE),"0")</f>
        <v>0</v>
      </c>
      <c r="AW1742" s="9" t="str">
        <f>IFERROR(VLOOKUP($AN1742,'Introduction probability'!$A$1:$L$128,12,FALSE),"0")</f>
        <v>0</v>
      </c>
      <c r="AY1742" s="2">
        <f t="shared" si="651"/>
        <v>0</v>
      </c>
      <c r="AZ1742" s="2">
        <f t="shared" si="652"/>
        <v>0</v>
      </c>
      <c r="BA1742" s="2">
        <f t="shared" si="665"/>
        <v>0</v>
      </c>
      <c r="BB1742" s="2">
        <f t="shared" si="666"/>
        <v>0</v>
      </c>
      <c r="BC1742" s="2">
        <f t="shared" si="667"/>
        <v>0</v>
      </c>
      <c r="BD1742" s="2">
        <f t="shared" si="668"/>
        <v>0</v>
      </c>
      <c r="BE1742" s="2">
        <f t="shared" si="669"/>
        <v>0</v>
      </c>
      <c r="BF1742" s="2">
        <f t="shared" si="670"/>
        <v>0</v>
      </c>
      <c r="BG1742" s="2">
        <f t="shared" si="671"/>
        <v>0</v>
      </c>
      <c r="BH1742" s="2">
        <f t="shared" si="672"/>
        <v>0</v>
      </c>
    </row>
    <row r="1743" spans="1:60" x14ac:dyDescent="0.25">
      <c r="A1743" s="1" t="s">
        <v>401</v>
      </c>
      <c r="B1743" s="1" t="s">
        <v>214</v>
      </c>
      <c r="C1743" s="1" t="s">
        <v>341</v>
      </c>
      <c r="D1743" s="1" t="s">
        <v>519</v>
      </c>
      <c r="E1743" s="1" t="s">
        <v>217</v>
      </c>
      <c r="F1743" s="1" t="s">
        <v>218</v>
      </c>
      <c r="G1743" s="1" t="s">
        <v>144</v>
      </c>
      <c r="H1743" s="1" t="s">
        <v>17</v>
      </c>
      <c r="I1743" s="1" t="s">
        <v>596</v>
      </c>
      <c r="J1743" s="1" t="s">
        <v>187</v>
      </c>
      <c r="K1743" s="1" t="s">
        <v>16</v>
      </c>
      <c r="L1743" s="1" t="s">
        <v>146</v>
      </c>
      <c r="M1743" s="2" t="str">
        <f t="shared" si="653"/>
        <v>UK9005131</v>
      </c>
      <c r="N1743" s="2" t="str">
        <f t="shared" si="654"/>
        <v>Mersey Estuary</v>
      </c>
      <c r="O1743" s="2" t="str">
        <f t="shared" si="655"/>
        <v>SPA</v>
      </c>
      <c r="P1743" s="2" t="str">
        <f t="shared" si="656"/>
        <v>SH_2</v>
      </c>
      <c r="Q1743"/>
      <c r="R1743"/>
      <c r="S1743"/>
      <c r="T1743"/>
      <c r="U1743" s="9">
        <f t="shared" si="657"/>
        <v>0</v>
      </c>
      <c r="V1743" s="9">
        <f t="shared" si="658"/>
        <v>0</v>
      </c>
      <c r="W1743" s="9">
        <f t="shared" si="659"/>
        <v>0</v>
      </c>
      <c r="X1743" s="9">
        <f t="shared" si="660"/>
        <v>0</v>
      </c>
      <c r="Y1743" s="9">
        <f t="shared" si="661"/>
        <v>0</v>
      </c>
      <c r="Z1743" s="9">
        <f t="shared" si="662"/>
        <v>0</v>
      </c>
      <c r="AA1743" s="9">
        <f t="shared" si="663"/>
        <v>0</v>
      </c>
      <c r="AB1743" s="9">
        <f t="shared" si="664"/>
        <v>0</v>
      </c>
      <c r="AN1743" s="10" t="str">
        <f t="shared" si="649"/>
        <v/>
      </c>
      <c r="AO1743" s="10">
        <f t="shared" si="650"/>
        <v>0</v>
      </c>
      <c r="AP1743" s="9" t="str">
        <f>IFERROR(VLOOKUP($AN1743,'Introduction probability'!$A$1:$L$128,5,FALSE),"0")</f>
        <v>0</v>
      </c>
      <c r="AQ1743" s="9" t="str">
        <f>IFERROR(VLOOKUP($AN1743,'Introduction probability'!$A$1:$L$128,6,FALSE),"0")</f>
        <v>0</v>
      </c>
      <c r="AR1743" s="9" t="str">
        <f>IFERROR(VLOOKUP($AN1743,'Introduction probability'!$A$1:$L$128,7,FALSE),"0")</f>
        <v>0</v>
      </c>
      <c r="AS1743" s="9" t="str">
        <f>IFERROR(VLOOKUP($AN1743,'Introduction probability'!$A$1:$L$128,8,FALSE),"0")</f>
        <v>0</v>
      </c>
      <c r="AT1743" s="9" t="str">
        <f>IFERROR(VLOOKUP($AN1743,'Introduction probability'!$A$1:$L$128,9,FALSE),"0")</f>
        <v>0</v>
      </c>
      <c r="AU1743" s="9" t="str">
        <f>IFERROR(VLOOKUP($AN1743,'Introduction probability'!$A$1:$L$128,10,FALSE),"0")</f>
        <v>0</v>
      </c>
      <c r="AV1743" s="9" t="str">
        <f>IFERROR(VLOOKUP($AN1743,'Introduction probability'!$A$1:$L$128,11,FALSE),"0")</f>
        <v>0</v>
      </c>
      <c r="AW1743" s="9" t="str">
        <f>IFERROR(VLOOKUP($AN1743,'Introduction probability'!$A$1:$L$128,12,FALSE),"0")</f>
        <v>0</v>
      </c>
      <c r="AY1743" s="2">
        <f t="shared" si="651"/>
        <v>0</v>
      </c>
      <c r="AZ1743" s="2">
        <f t="shared" si="652"/>
        <v>0</v>
      </c>
      <c r="BA1743" s="2">
        <f t="shared" si="665"/>
        <v>0</v>
      </c>
      <c r="BB1743" s="2">
        <f t="shared" si="666"/>
        <v>0</v>
      </c>
      <c r="BC1743" s="2">
        <f t="shared" si="667"/>
        <v>0</v>
      </c>
      <c r="BD1743" s="2">
        <f t="shared" si="668"/>
        <v>0</v>
      </c>
      <c r="BE1743" s="2">
        <f t="shared" si="669"/>
        <v>0</v>
      </c>
      <c r="BF1743" s="2">
        <f t="shared" si="670"/>
        <v>0</v>
      </c>
      <c r="BG1743" s="2">
        <f t="shared" si="671"/>
        <v>0</v>
      </c>
      <c r="BH1743" s="2">
        <f t="shared" si="672"/>
        <v>0</v>
      </c>
    </row>
    <row r="1744" spans="1:60" x14ac:dyDescent="0.25">
      <c r="A1744" s="1" t="s">
        <v>401</v>
      </c>
      <c r="B1744" s="1" t="s">
        <v>214</v>
      </c>
      <c r="C1744" s="1" t="s">
        <v>341</v>
      </c>
      <c r="D1744" s="1" t="s">
        <v>519</v>
      </c>
      <c r="E1744" s="1" t="s">
        <v>217</v>
      </c>
      <c r="F1744" s="1" t="s">
        <v>218</v>
      </c>
      <c r="G1744" s="1" t="s">
        <v>144</v>
      </c>
      <c r="H1744" s="1" t="s">
        <v>17</v>
      </c>
      <c r="I1744" s="1" t="s">
        <v>459</v>
      </c>
      <c r="J1744" s="1" t="s">
        <v>46</v>
      </c>
      <c r="K1744" s="1" t="s">
        <v>16</v>
      </c>
      <c r="L1744" s="1" t="s">
        <v>19</v>
      </c>
      <c r="M1744" s="2" t="str">
        <f t="shared" si="653"/>
        <v>UK9005131</v>
      </c>
      <c r="N1744" s="2" t="str">
        <f t="shared" si="654"/>
        <v>Mersey Estuary</v>
      </c>
      <c r="O1744" s="2" t="str">
        <f t="shared" si="655"/>
        <v>SPA</v>
      </c>
      <c r="P1744" s="2" t="str">
        <f t="shared" si="656"/>
        <v>A2.4</v>
      </c>
      <c r="Q1744"/>
      <c r="R1744"/>
      <c r="S1744"/>
      <c r="T1744"/>
      <c r="U1744" s="9">
        <f t="shared" si="657"/>
        <v>0</v>
      </c>
      <c r="V1744" s="9">
        <f t="shared" si="658"/>
        <v>0</v>
      </c>
      <c r="W1744" s="9">
        <f t="shared" si="659"/>
        <v>0</v>
      </c>
      <c r="X1744" s="9">
        <f t="shared" si="660"/>
        <v>0</v>
      </c>
      <c r="Y1744" s="9">
        <f t="shared" si="661"/>
        <v>0</v>
      </c>
      <c r="Z1744" s="9">
        <f t="shared" si="662"/>
        <v>0</v>
      </c>
      <c r="AA1744" s="9">
        <f t="shared" si="663"/>
        <v>0</v>
      </c>
      <c r="AB1744" s="9">
        <f t="shared" si="664"/>
        <v>0</v>
      </c>
      <c r="AN1744" s="10" t="str">
        <f t="shared" si="649"/>
        <v/>
      </c>
      <c r="AO1744" s="10">
        <f t="shared" si="650"/>
        <v>0</v>
      </c>
      <c r="AP1744" s="9" t="str">
        <f>IFERROR(VLOOKUP($AN1744,'Introduction probability'!$A$1:$L$128,5,FALSE),"0")</f>
        <v>0</v>
      </c>
      <c r="AQ1744" s="9" t="str">
        <f>IFERROR(VLOOKUP($AN1744,'Introduction probability'!$A$1:$L$128,6,FALSE),"0")</f>
        <v>0</v>
      </c>
      <c r="AR1744" s="9" t="str">
        <f>IFERROR(VLOOKUP($AN1744,'Introduction probability'!$A$1:$L$128,7,FALSE),"0")</f>
        <v>0</v>
      </c>
      <c r="AS1744" s="9" t="str">
        <f>IFERROR(VLOOKUP($AN1744,'Introduction probability'!$A$1:$L$128,8,FALSE),"0")</f>
        <v>0</v>
      </c>
      <c r="AT1744" s="9" t="str">
        <f>IFERROR(VLOOKUP($AN1744,'Introduction probability'!$A$1:$L$128,9,FALSE),"0")</f>
        <v>0</v>
      </c>
      <c r="AU1744" s="9" t="str">
        <f>IFERROR(VLOOKUP($AN1744,'Introduction probability'!$A$1:$L$128,10,FALSE),"0")</f>
        <v>0</v>
      </c>
      <c r="AV1744" s="9" t="str">
        <f>IFERROR(VLOOKUP($AN1744,'Introduction probability'!$A$1:$L$128,11,FALSE),"0")</f>
        <v>0</v>
      </c>
      <c r="AW1744" s="9" t="str">
        <f>IFERROR(VLOOKUP($AN1744,'Introduction probability'!$A$1:$L$128,12,FALSE),"0")</f>
        <v>0</v>
      </c>
      <c r="AY1744" s="2">
        <f t="shared" si="651"/>
        <v>0</v>
      </c>
      <c r="AZ1744" s="2">
        <f t="shared" si="652"/>
        <v>0</v>
      </c>
      <c r="BA1744" s="2">
        <f t="shared" si="665"/>
        <v>0</v>
      </c>
      <c r="BB1744" s="2">
        <f t="shared" si="666"/>
        <v>0</v>
      </c>
      <c r="BC1744" s="2">
        <f t="shared" si="667"/>
        <v>0</v>
      </c>
      <c r="BD1744" s="2">
        <f t="shared" si="668"/>
        <v>0</v>
      </c>
      <c r="BE1744" s="2">
        <f t="shared" si="669"/>
        <v>0</v>
      </c>
      <c r="BF1744" s="2">
        <f t="shared" si="670"/>
        <v>0</v>
      </c>
      <c r="BG1744" s="2">
        <f t="shared" si="671"/>
        <v>0</v>
      </c>
      <c r="BH1744" s="2">
        <f t="shared" si="672"/>
        <v>0</v>
      </c>
    </row>
    <row r="1745" spans="1:60" x14ac:dyDescent="0.25">
      <c r="A1745" s="1" t="s">
        <v>401</v>
      </c>
      <c r="B1745" s="1" t="s">
        <v>214</v>
      </c>
      <c r="C1745" s="1" t="s">
        <v>341</v>
      </c>
      <c r="D1745" s="1" t="s">
        <v>519</v>
      </c>
      <c r="E1745" s="1" t="s">
        <v>217</v>
      </c>
      <c r="F1745" s="1" t="s">
        <v>218</v>
      </c>
      <c r="G1745" s="1" t="s">
        <v>144</v>
      </c>
      <c r="H1745" s="1" t="s">
        <v>17</v>
      </c>
      <c r="I1745" s="1" t="s">
        <v>444</v>
      </c>
      <c r="J1745" s="1" t="s">
        <v>27</v>
      </c>
      <c r="K1745" s="1" t="s">
        <v>16</v>
      </c>
      <c r="L1745" s="1" t="s">
        <v>19</v>
      </c>
      <c r="M1745" s="2" t="str">
        <f t="shared" si="653"/>
        <v>UK9005131</v>
      </c>
      <c r="N1745" s="2" t="str">
        <f t="shared" si="654"/>
        <v>Mersey Estuary</v>
      </c>
      <c r="O1745" s="2" t="str">
        <f t="shared" si="655"/>
        <v>SPA</v>
      </c>
      <c r="P1745" s="2" t="str">
        <f t="shared" si="656"/>
        <v>A2.3</v>
      </c>
      <c r="Q1745"/>
      <c r="R1745"/>
      <c r="S1745"/>
      <c r="T1745"/>
      <c r="U1745" s="9">
        <f t="shared" si="657"/>
        <v>0</v>
      </c>
      <c r="V1745" s="9">
        <f t="shared" si="658"/>
        <v>0</v>
      </c>
      <c r="W1745" s="9">
        <f t="shared" si="659"/>
        <v>0</v>
      </c>
      <c r="X1745" s="9">
        <f t="shared" si="660"/>
        <v>0</v>
      </c>
      <c r="Y1745" s="9">
        <f t="shared" si="661"/>
        <v>0</v>
      </c>
      <c r="Z1745" s="9">
        <f t="shared" si="662"/>
        <v>0</v>
      </c>
      <c r="AA1745" s="9">
        <f t="shared" si="663"/>
        <v>0</v>
      </c>
      <c r="AB1745" s="9">
        <f t="shared" si="664"/>
        <v>0</v>
      </c>
      <c r="AN1745" s="10" t="str">
        <f t="shared" si="649"/>
        <v/>
      </c>
      <c r="AO1745" s="10">
        <f t="shared" si="650"/>
        <v>0</v>
      </c>
      <c r="AP1745" s="9" t="str">
        <f>IFERROR(VLOOKUP($AN1745,'Introduction probability'!$A$1:$L$128,5,FALSE),"0")</f>
        <v>0</v>
      </c>
      <c r="AQ1745" s="9" t="str">
        <f>IFERROR(VLOOKUP($AN1745,'Introduction probability'!$A$1:$L$128,6,FALSE),"0")</f>
        <v>0</v>
      </c>
      <c r="AR1745" s="9" t="str">
        <f>IFERROR(VLOOKUP($AN1745,'Introduction probability'!$A$1:$L$128,7,FALSE),"0")</f>
        <v>0</v>
      </c>
      <c r="AS1745" s="9" t="str">
        <f>IFERROR(VLOOKUP($AN1745,'Introduction probability'!$A$1:$L$128,8,FALSE),"0")</f>
        <v>0</v>
      </c>
      <c r="AT1745" s="9" t="str">
        <f>IFERROR(VLOOKUP($AN1745,'Introduction probability'!$A$1:$L$128,9,FALSE),"0")</f>
        <v>0</v>
      </c>
      <c r="AU1745" s="9" t="str">
        <f>IFERROR(VLOOKUP($AN1745,'Introduction probability'!$A$1:$L$128,10,FALSE),"0")</f>
        <v>0</v>
      </c>
      <c r="AV1745" s="9" t="str">
        <f>IFERROR(VLOOKUP($AN1745,'Introduction probability'!$A$1:$L$128,11,FALSE),"0")</f>
        <v>0</v>
      </c>
      <c r="AW1745" s="9" t="str">
        <f>IFERROR(VLOOKUP($AN1745,'Introduction probability'!$A$1:$L$128,12,FALSE),"0")</f>
        <v>0</v>
      </c>
      <c r="AY1745" s="2">
        <f t="shared" si="651"/>
        <v>0</v>
      </c>
      <c r="AZ1745" s="2">
        <f t="shared" si="652"/>
        <v>0</v>
      </c>
      <c r="BA1745" s="2">
        <f t="shared" si="665"/>
        <v>0</v>
      </c>
      <c r="BB1745" s="2">
        <f t="shared" si="666"/>
        <v>0</v>
      </c>
      <c r="BC1745" s="2">
        <f t="shared" si="667"/>
        <v>0</v>
      </c>
      <c r="BD1745" s="2">
        <f t="shared" si="668"/>
        <v>0</v>
      </c>
      <c r="BE1745" s="2">
        <f t="shared" si="669"/>
        <v>0</v>
      </c>
      <c r="BF1745" s="2">
        <f t="shared" si="670"/>
        <v>0</v>
      </c>
      <c r="BG1745" s="2">
        <f t="shared" si="671"/>
        <v>0</v>
      </c>
      <c r="BH1745" s="2">
        <f t="shared" si="672"/>
        <v>0</v>
      </c>
    </row>
    <row r="1746" spans="1:60" x14ac:dyDescent="0.25">
      <c r="A1746" s="1" t="s">
        <v>401</v>
      </c>
      <c r="B1746" s="1" t="s">
        <v>214</v>
      </c>
      <c r="C1746" s="1" t="s">
        <v>341</v>
      </c>
      <c r="D1746" s="1" t="s">
        <v>519</v>
      </c>
      <c r="E1746" s="1" t="s">
        <v>217</v>
      </c>
      <c r="F1746" s="1" t="s">
        <v>218</v>
      </c>
      <c r="G1746" s="1" t="s">
        <v>144</v>
      </c>
      <c r="H1746" s="1" t="s">
        <v>17</v>
      </c>
      <c r="I1746" s="1" t="s">
        <v>465</v>
      </c>
      <c r="J1746" s="1" t="s">
        <v>56</v>
      </c>
      <c r="K1746" s="1" t="s">
        <v>16</v>
      </c>
      <c r="L1746" s="1" t="s">
        <v>19</v>
      </c>
      <c r="M1746" s="2" t="str">
        <f t="shared" si="653"/>
        <v>UK9005131</v>
      </c>
      <c r="N1746" s="2" t="str">
        <f t="shared" si="654"/>
        <v>Mersey Estuary</v>
      </c>
      <c r="O1746" s="2" t="str">
        <f t="shared" si="655"/>
        <v>SPA</v>
      </c>
      <c r="P1746" s="2" t="str">
        <f t="shared" si="656"/>
        <v>A2.2</v>
      </c>
      <c r="Q1746"/>
      <c r="R1746"/>
      <c r="S1746"/>
      <c r="T1746"/>
      <c r="U1746" s="9">
        <f t="shared" si="657"/>
        <v>0</v>
      </c>
      <c r="V1746" s="9">
        <f t="shared" si="658"/>
        <v>0</v>
      </c>
      <c r="W1746" s="9">
        <f t="shared" si="659"/>
        <v>0</v>
      </c>
      <c r="X1746" s="9">
        <f t="shared" si="660"/>
        <v>0</v>
      </c>
      <c r="Y1746" s="9">
        <f t="shared" si="661"/>
        <v>0</v>
      </c>
      <c r="Z1746" s="9">
        <f t="shared" si="662"/>
        <v>0</v>
      </c>
      <c r="AA1746" s="9">
        <f t="shared" si="663"/>
        <v>0</v>
      </c>
      <c r="AB1746" s="9">
        <f t="shared" si="664"/>
        <v>0</v>
      </c>
      <c r="AN1746" s="10" t="str">
        <f t="shared" si="649"/>
        <v/>
      </c>
      <c r="AO1746" s="10">
        <f t="shared" si="650"/>
        <v>0</v>
      </c>
      <c r="AP1746" s="9" t="str">
        <f>IFERROR(VLOOKUP($AN1746,'Introduction probability'!$A$1:$L$128,5,FALSE),"0")</f>
        <v>0</v>
      </c>
      <c r="AQ1746" s="9" t="str">
        <f>IFERROR(VLOOKUP($AN1746,'Introduction probability'!$A$1:$L$128,6,FALSE),"0")</f>
        <v>0</v>
      </c>
      <c r="AR1746" s="9" t="str">
        <f>IFERROR(VLOOKUP($AN1746,'Introduction probability'!$A$1:$L$128,7,FALSE),"0")</f>
        <v>0</v>
      </c>
      <c r="AS1746" s="9" t="str">
        <f>IFERROR(VLOOKUP($AN1746,'Introduction probability'!$A$1:$L$128,8,FALSE),"0")</f>
        <v>0</v>
      </c>
      <c r="AT1746" s="9" t="str">
        <f>IFERROR(VLOOKUP($AN1746,'Introduction probability'!$A$1:$L$128,9,FALSE),"0")</f>
        <v>0</v>
      </c>
      <c r="AU1746" s="9" t="str">
        <f>IFERROR(VLOOKUP($AN1746,'Introduction probability'!$A$1:$L$128,10,FALSE),"0")</f>
        <v>0</v>
      </c>
      <c r="AV1746" s="9" t="str">
        <f>IFERROR(VLOOKUP($AN1746,'Introduction probability'!$A$1:$L$128,11,FALSE),"0")</f>
        <v>0</v>
      </c>
      <c r="AW1746" s="9" t="str">
        <f>IFERROR(VLOOKUP($AN1746,'Introduction probability'!$A$1:$L$128,12,FALSE),"0")</f>
        <v>0</v>
      </c>
      <c r="AY1746" s="2">
        <f t="shared" si="651"/>
        <v>0</v>
      </c>
      <c r="AZ1746" s="2">
        <f t="shared" si="652"/>
        <v>0</v>
      </c>
      <c r="BA1746" s="2">
        <f t="shared" si="665"/>
        <v>0</v>
      </c>
      <c r="BB1746" s="2">
        <f t="shared" si="666"/>
        <v>0</v>
      </c>
      <c r="BC1746" s="2">
        <f t="shared" si="667"/>
        <v>0</v>
      </c>
      <c r="BD1746" s="2">
        <f t="shared" si="668"/>
        <v>0</v>
      </c>
      <c r="BE1746" s="2">
        <f t="shared" si="669"/>
        <v>0</v>
      </c>
      <c r="BF1746" s="2">
        <f t="shared" si="670"/>
        <v>0</v>
      </c>
      <c r="BG1746" s="2">
        <f t="shared" si="671"/>
        <v>0</v>
      </c>
      <c r="BH1746" s="2">
        <f t="shared" si="672"/>
        <v>0</v>
      </c>
    </row>
    <row r="1747" spans="1:60" x14ac:dyDescent="0.25">
      <c r="A1747" s="1" t="s">
        <v>401</v>
      </c>
      <c r="B1747" s="1" t="s">
        <v>214</v>
      </c>
      <c r="C1747" s="1" t="s">
        <v>341</v>
      </c>
      <c r="D1747" s="1" t="s">
        <v>519</v>
      </c>
      <c r="E1747" s="1" t="s">
        <v>217</v>
      </c>
      <c r="F1747" s="1" t="s">
        <v>218</v>
      </c>
      <c r="G1747" s="1" t="s">
        <v>144</v>
      </c>
      <c r="H1747" s="1" t="s">
        <v>17</v>
      </c>
      <c r="I1747" s="1" t="s">
        <v>543</v>
      </c>
      <c r="J1747" s="1" t="s">
        <v>148</v>
      </c>
      <c r="K1747" s="1" t="s">
        <v>16</v>
      </c>
      <c r="L1747" s="1" t="s">
        <v>146</v>
      </c>
      <c r="M1747" s="2" t="str">
        <f t="shared" si="653"/>
        <v>UK9005131</v>
      </c>
      <c r="N1747" s="2" t="str">
        <f t="shared" si="654"/>
        <v>Mersey Estuary</v>
      </c>
      <c r="O1747" s="2" t="str">
        <f t="shared" si="655"/>
        <v>SPA</v>
      </c>
      <c r="P1747" s="2" t="str">
        <f t="shared" si="656"/>
        <v>H1310</v>
      </c>
      <c r="Q1747"/>
      <c r="R1747"/>
      <c r="S1747"/>
      <c r="T1747"/>
      <c r="U1747" s="9">
        <f t="shared" si="657"/>
        <v>0</v>
      </c>
      <c r="V1747" s="9">
        <f t="shared" si="658"/>
        <v>0</v>
      </c>
      <c r="W1747" s="9">
        <f t="shared" si="659"/>
        <v>0</v>
      </c>
      <c r="X1747" s="9">
        <f t="shared" si="660"/>
        <v>0</v>
      </c>
      <c r="Y1747" s="9">
        <f t="shared" si="661"/>
        <v>0</v>
      </c>
      <c r="Z1747" s="9">
        <f t="shared" si="662"/>
        <v>0</v>
      </c>
      <c r="AA1747" s="9">
        <f t="shared" si="663"/>
        <v>0</v>
      </c>
      <c r="AB1747" s="9">
        <f t="shared" si="664"/>
        <v>0</v>
      </c>
      <c r="AN1747" s="10" t="str">
        <f t="shared" si="649"/>
        <v/>
      </c>
      <c r="AO1747" s="10">
        <f t="shared" si="650"/>
        <v>0</v>
      </c>
      <c r="AP1747" s="9" t="str">
        <f>IFERROR(VLOOKUP($AN1747,'Introduction probability'!$A$1:$L$128,5,FALSE),"0")</f>
        <v>0</v>
      </c>
      <c r="AQ1747" s="9" t="str">
        <f>IFERROR(VLOOKUP($AN1747,'Introduction probability'!$A$1:$L$128,6,FALSE),"0")</f>
        <v>0</v>
      </c>
      <c r="AR1747" s="9" t="str">
        <f>IFERROR(VLOOKUP($AN1747,'Introduction probability'!$A$1:$L$128,7,FALSE),"0")</f>
        <v>0</v>
      </c>
      <c r="AS1747" s="9" t="str">
        <f>IFERROR(VLOOKUP($AN1747,'Introduction probability'!$A$1:$L$128,8,FALSE),"0")</f>
        <v>0</v>
      </c>
      <c r="AT1747" s="9" t="str">
        <f>IFERROR(VLOOKUP($AN1747,'Introduction probability'!$A$1:$L$128,9,FALSE),"0")</f>
        <v>0</v>
      </c>
      <c r="AU1747" s="9" t="str">
        <f>IFERROR(VLOOKUP($AN1747,'Introduction probability'!$A$1:$L$128,10,FALSE),"0")</f>
        <v>0</v>
      </c>
      <c r="AV1747" s="9" t="str">
        <f>IFERROR(VLOOKUP($AN1747,'Introduction probability'!$A$1:$L$128,11,FALSE),"0")</f>
        <v>0</v>
      </c>
      <c r="AW1747" s="9" t="str">
        <f>IFERROR(VLOOKUP($AN1747,'Introduction probability'!$A$1:$L$128,12,FALSE),"0")</f>
        <v>0</v>
      </c>
      <c r="AY1747" s="2">
        <f t="shared" si="651"/>
        <v>0</v>
      </c>
      <c r="AZ1747" s="2">
        <f t="shared" si="652"/>
        <v>0</v>
      </c>
      <c r="BA1747" s="2">
        <f t="shared" si="665"/>
        <v>0</v>
      </c>
      <c r="BB1747" s="2">
        <f t="shared" si="666"/>
        <v>0</v>
      </c>
      <c r="BC1747" s="2">
        <f t="shared" si="667"/>
        <v>0</v>
      </c>
      <c r="BD1747" s="2">
        <f t="shared" si="668"/>
        <v>0</v>
      </c>
      <c r="BE1747" s="2">
        <f t="shared" si="669"/>
        <v>0</v>
      </c>
      <c r="BF1747" s="2">
        <f t="shared" si="670"/>
        <v>0</v>
      </c>
      <c r="BG1747" s="2">
        <f t="shared" si="671"/>
        <v>0</v>
      </c>
      <c r="BH1747" s="2">
        <f t="shared" si="672"/>
        <v>0</v>
      </c>
    </row>
    <row r="1748" spans="1:60" x14ac:dyDescent="0.25">
      <c r="A1748" s="1" t="s">
        <v>401</v>
      </c>
      <c r="B1748" s="1" t="s">
        <v>214</v>
      </c>
      <c r="C1748" s="1" t="s">
        <v>341</v>
      </c>
      <c r="D1748" s="1" t="s">
        <v>498</v>
      </c>
      <c r="E1748" s="1" t="s">
        <v>158</v>
      </c>
      <c r="F1748" s="1" t="s">
        <v>16</v>
      </c>
      <c r="G1748" s="1" t="s">
        <v>144</v>
      </c>
      <c r="H1748" s="1" t="s">
        <v>17</v>
      </c>
      <c r="I1748" s="1" t="s">
        <v>16</v>
      </c>
      <c r="J1748" s="1" t="s">
        <v>16</v>
      </c>
      <c r="K1748" s="1" t="s">
        <v>16</v>
      </c>
      <c r="L1748" s="1" t="s">
        <v>16</v>
      </c>
      <c r="M1748" s="2" t="str">
        <f t="shared" si="653"/>
        <v>UK9005131</v>
      </c>
      <c r="N1748" s="2" t="str">
        <f t="shared" si="654"/>
        <v>Mersey Estuary</v>
      </c>
      <c r="O1748" s="2" t="str">
        <f t="shared" si="655"/>
        <v>SPA</v>
      </c>
      <c r="P1748" s="2" t="str">
        <f t="shared" si="656"/>
        <v>AS_2_nb</v>
      </c>
      <c r="Q1748"/>
      <c r="R1748"/>
      <c r="S1748"/>
      <c r="T1748"/>
      <c r="U1748" s="9">
        <f t="shared" si="657"/>
        <v>0</v>
      </c>
      <c r="V1748" s="9">
        <f t="shared" si="658"/>
        <v>0</v>
      </c>
      <c r="W1748" s="9">
        <f t="shared" si="659"/>
        <v>0</v>
      </c>
      <c r="X1748" s="9">
        <f t="shared" si="660"/>
        <v>0</v>
      </c>
      <c r="Y1748" s="9">
        <f t="shared" si="661"/>
        <v>0</v>
      </c>
      <c r="Z1748" s="9">
        <f t="shared" si="662"/>
        <v>0</v>
      </c>
      <c r="AA1748" s="9">
        <f t="shared" si="663"/>
        <v>0</v>
      </c>
      <c r="AB1748" s="9">
        <f t="shared" si="664"/>
        <v>0</v>
      </c>
      <c r="AN1748" s="10" t="str">
        <f t="shared" si="649"/>
        <v/>
      </c>
      <c r="AO1748" s="10">
        <f t="shared" si="650"/>
        <v>0</v>
      </c>
      <c r="AP1748" s="9" t="str">
        <f>IFERROR(VLOOKUP($AN1748,'Introduction probability'!$A$1:$L$128,5,FALSE),"0")</f>
        <v>0</v>
      </c>
      <c r="AQ1748" s="9" t="str">
        <f>IFERROR(VLOOKUP($AN1748,'Introduction probability'!$A$1:$L$128,6,FALSE),"0")</f>
        <v>0</v>
      </c>
      <c r="AR1748" s="9" t="str">
        <f>IFERROR(VLOOKUP($AN1748,'Introduction probability'!$A$1:$L$128,7,FALSE),"0")</f>
        <v>0</v>
      </c>
      <c r="AS1748" s="9" t="str">
        <f>IFERROR(VLOOKUP($AN1748,'Introduction probability'!$A$1:$L$128,8,FALSE),"0")</f>
        <v>0</v>
      </c>
      <c r="AT1748" s="9" t="str">
        <f>IFERROR(VLOOKUP($AN1748,'Introduction probability'!$A$1:$L$128,9,FALSE),"0")</f>
        <v>0</v>
      </c>
      <c r="AU1748" s="9" t="str">
        <f>IFERROR(VLOOKUP($AN1748,'Introduction probability'!$A$1:$L$128,10,FALSE),"0")</f>
        <v>0</v>
      </c>
      <c r="AV1748" s="9" t="str">
        <f>IFERROR(VLOOKUP($AN1748,'Introduction probability'!$A$1:$L$128,11,FALSE),"0")</f>
        <v>0</v>
      </c>
      <c r="AW1748" s="9" t="str">
        <f>IFERROR(VLOOKUP($AN1748,'Introduction probability'!$A$1:$L$128,12,FALSE),"0")</f>
        <v>0</v>
      </c>
      <c r="AY1748" s="2">
        <f t="shared" si="651"/>
        <v>0</v>
      </c>
      <c r="AZ1748" s="2">
        <f t="shared" si="652"/>
        <v>0</v>
      </c>
      <c r="BA1748" s="2">
        <f t="shared" si="665"/>
        <v>0</v>
      </c>
      <c r="BB1748" s="2">
        <f t="shared" si="666"/>
        <v>0</v>
      </c>
      <c r="BC1748" s="2">
        <f t="shared" si="667"/>
        <v>0</v>
      </c>
      <c r="BD1748" s="2">
        <f t="shared" si="668"/>
        <v>0</v>
      </c>
      <c r="BE1748" s="2">
        <f t="shared" si="669"/>
        <v>0</v>
      </c>
      <c r="BF1748" s="2">
        <f t="shared" si="670"/>
        <v>0</v>
      </c>
      <c r="BG1748" s="2">
        <f t="shared" si="671"/>
        <v>0</v>
      </c>
      <c r="BH1748" s="2">
        <f t="shared" si="672"/>
        <v>0</v>
      </c>
    </row>
    <row r="1749" spans="1:60" x14ac:dyDescent="0.25">
      <c r="A1749" s="1" t="s">
        <v>402</v>
      </c>
      <c r="B1749" s="1" t="s">
        <v>140</v>
      </c>
      <c r="C1749" s="1" t="s">
        <v>341</v>
      </c>
      <c r="D1749" s="1" t="s">
        <v>494</v>
      </c>
      <c r="E1749" s="1" t="s">
        <v>142</v>
      </c>
      <c r="F1749" s="1" t="s">
        <v>143</v>
      </c>
      <c r="G1749" s="1" t="s">
        <v>144</v>
      </c>
      <c r="H1749" s="1" t="s">
        <v>17</v>
      </c>
      <c r="I1749" s="1" t="s">
        <v>530</v>
      </c>
      <c r="J1749" s="1" t="s">
        <v>145</v>
      </c>
      <c r="K1749" s="1" t="s">
        <v>16</v>
      </c>
      <c r="L1749" s="1" t="s">
        <v>146</v>
      </c>
      <c r="M1749" s="2" t="str">
        <f t="shared" si="653"/>
        <v>UK9020287</v>
      </c>
      <c r="N1749" s="2" t="str">
        <f t="shared" si="654"/>
        <v>Mersey Narrows and North Wirral Foreshore</v>
      </c>
      <c r="O1749" s="2" t="str">
        <f t="shared" si="655"/>
        <v>SPA</v>
      </c>
      <c r="P1749" s="2" t="str">
        <f t="shared" si="656"/>
        <v>H1330</v>
      </c>
      <c r="Q1749"/>
      <c r="R1749"/>
      <c r="S1749"/>
      <c r="T1749"/>
      <c r="U1749" s="9">
        <f t="shared" si="657"/>
        <v>0</v>
      </c>
      <c r="V1749" s="9">
        <f t="shared" si="658"/>
        <v>0</v>
      </c>
      <c r="W1749" s="9">
        <f t="shared" si="659"/>
        <v>0</v>
      </c>
      <c r="X1749" s="9">
        <f t="shared" si="660"/>
        <v>0</v>
      </c>
      <c r="Y1749" s="9">
        <f t="shared" si="661"/>
        <v>0</v>
      </c>
      <c r="Z1749" s="9">
        <f t="shared" si="662"/>
        <v>0</v>
      </c>
      <c r="AA1749" s="9">
        <f t="shared" si="663"/>
        <v>0</v>
      </c>
      <c r="AB1749" s="9">
        <f t="shared" si="664"/>
        <v>0</v>
      </c>
      <c r="AN1749" s="10" t="str">
        <f t="shared" si="649"/>
        <v/>
      </c>
      <c r="AO1749" s="10">
        <f t="shared" si="650"/>
        <v>0</v>
      </c>
      <c r="AP1749" s="9" t="str">
        <f>IFERROR(VLOOKUP($AN1749,'Introduction probability'!$A$1:$L$128,5,FALSE),"0")</f>
        <v>0</v>
      </c>
      <c r="AQ1749" s="9" t="str">
        <f>IFERROR(VLOOKUP($AN1749,'Introduction probability'!$A$1:$L$128,6,FALSE),"0")</f>
        <v>0</v>
      </c>
      <c r="AR1749" s="9" t="str">
        <f>IFERROR(VLOOKUP($AN1749,'Introduction probability'!$A$1:$L$128,7,FALSE),"0")</f>
        <v>0</v>
      </c>
      <c r="AS1749" s="9" t="str">
        <f>IFERROR(VLOOKUP($AN1749,'Introduction probability'!$A$1:$L$128,8,FALSE),"0")</f>
        <v>0</v>
      </c>
      <c r="AT1749" s="9" t="str">
        <f>IFERROR(VLOOKUP($AN1749,'Introduction probability'!$A$1:$L$128,9,FALSE),"0")</f>
        <v>0</v>
      </c>
      <c r="AU1749" s="9" t="str">
        <f>IFERROR(VLOOKUP($AN1749,'Introduction probability'!$A$1:$L$128,10,FALSE),"0")</f>
        <v>0</v>
      </c>
      <c r="AV1749" s="9" t="str">
        <f>IFERROR(VLOOKUP($AN1749,'Introduction probability'!$A$1:$L$128,11,FALSE),"0")</f>
        <v>0</v>
      </c>
      <c r="AW1749" s="9" t="str">
        <f>IFERROR(VLOOKUP($AN1749,'Introduction probability'!$A$1:$L$128,12,FALSE),"0")</f>
        <v>0</v>
      </c>
      <c r="AY1749" s="2">
        <f t="shared" si="651"/>
        <v>0</v>
      </c>
      <c r="AZ1749" s="2">
        <f t="shared" si="652"/>
        <v>0</v>
      </c>
      <c r="BA1749" s="2">
        <f t="shared" si="665"/>
        <v>0</v>
      </c>
      <c r="BB1749" s="2">
        <f t="shared" si="666"/>
        <v>0</v>
      </c>
      <c r="BC1749" s="2">
        <f t="shared" si="667"/>
        <v>0</v>
      </c>
      <c r="BD1749" s="2">
        <f t="shared" si="668"/>
        <v>0</v>
      </c>
      <c r="BE1749" s="2">
        <f t="shared" si="669"/>
        <v>0</v>
      </c>
      <c r="BF1749" s="2">
        <f t="shared" si="670"/>
        <v>0</v>
      </c>
      <c r="BG1749" s="2">
        <f t="shared" si="671"/>
        <v>0</v>
      </c>
      <c r="BH1749" s="2">
        <f t="shared" si="672"/>
        <v>0</v>
      </c>
    </row>
    <row r="1750" spans="1:60" x14ac:dyDescent="0.25">
      <c r="A1750" s="1" t="s">
        <v>402</v>
      </c>
      <c r="B1750" s="1" t="s">
        <v>140</v>
      </c>
      <c r="C1750" s="1" t="s">
        <v>341</v>
      </c>
      <c r="D1750" s="1" t="s">
        <v>494</v>
      </c>
      <c r="E1750" s="1" t="s">
        <v>142</v>
      </c>
      <c r="F1750" s="1" t="s">
        <v>143</v>
      </c>
      <c r="G1750" s="1" t="s">
        <v>144</v>
      </c>
      <c r="H1750" s="1" t="s">
        <v>17</v>
      </c>
      <c r="I1750" s="1" t="s">
        <v>536</v>
      </c>
      <c r="J1750" s="1" t="s">
        <v>147</v>
      </c>
      <c r="K1750" s="1" t="s">
        <v>16</v>
      </c>
      <c r="L1750" s="1" t="s">
        <v>146</v>
      </c>
      <c r="M1750" s="2" t="str">
        <f t="shared" si="653"/>
        <v>UK9020287</v>
      </c>
      <c r="N1750" s="2" t="str">
        <f t="shared" si="654"/>
        <v>Mersey Narrows and North Wirral Foreshore</v>
      </c>
      <c r="O1750" s="2" t="str">
        <f t="shared" si="655"/>
        <v>SPA</v>
      </c>
      <c r="P1750" s="2" t="str">
        <f t="shared" si="656"/>
        <v>H1150</v>
      </c>
      <c r="Q1750"/>
      <c r="R1750"/>
      <c r="S1750"/>
      <c r="T1750"/>
      <c r="U1750" s="9">
        <f t="shared" si="657"/>
        <v>0</v>
      </c>
      <c r="V1750" s="9">
        <f t="shared" si="658"/>
        <v>0</v>
      </c>
      <c r="W1750" s="9">
        <f t="shared" si="659"/>
        <v>0</v>
      </c>
      <c r="X1750" s="9">
        <f t="shared" si="660"/>
        <v>0</v>
      </c>
      <c r="Y1750" s="9">
        <f t="shared" si="661"/>
        <v>0</v>
      </c>
      <c r="Z1750" s="9">
        <f t="shared" si="662"/>
        <v>0</v>
      </c>
      <c r="AA1750" s="9">
        <f t="shared" si="663"/>
        <v>0</v>
      </c>
      <c r="AB1750" s="9">
        <f t="shared" si="664"/>
        <v>0</v>
      </c>
      <c r="AN1750" s="10" t="str">
        <f t="shared" si="649"/>
        <v/>
      </c>
      <c r="AO1750" s="10">
        <f t="shared" si="650"/>
        <v>0</v>
      </c>
      <c r="AP1750" s="9" t="str">
        <f>IFERROR(VLOOKUP($AN1750,'Introduction probability'!$A$1:$L$128,5,FALSE),"0")</f>
        <v>0</v>
      </c>
      <c r="AQ1750" s="9" t="str">
        <f>IFERROR(VLOOKUP($AN1750,'Introduction probability'!$A$1:$L$128,6,FALSE),"0")</f>
        <v>0</v>
      </c>
      <c r="AR1750" s="9" t="str">
        <f>IFERROR(VLOOKUP($AN1750,'Introduction probability'!$A$1:$L$128,7,FALSE),"0")</f>
        <v>0</v>
      </c>
      <c r="AS1750" s="9" t="str">
        <f>IFERROR(VLOOKUP($AN1750,'Introduction probability'!$A$1:$L$128,8,FALSE),"0")</f>
        <v>0</v>
      </c>
      <c r="AT1750" s="9" t="str">
        <f>IFERROR(VLOOKUP($AN1750,'Introduction probability'!$A$1:$L$128,9,FALSE),"0")</f>
        <v>0</v>
      </c>
      <c r="AU1750" s="9" t="str">
        <f>IFERROR(VLOOKUP($AN1750,'Introduction probability'!$A$1:$L$128,10,FALSE),"0")</f>
        <v>0</v>
      </c>
      <c r="AV1750" s="9" t="str">
        <f>IFERROR(VLOOKUP($AN1750,'Introduction probability'!$A$1:$L$128,11,FALSE),"0")</f>
        <v>0</v>
      </c>
      <c r="AW1750" s="9" t="str">
        <f>IFERROR(VLOOKUP($AN1750,'Introduction probability'!$A$1:$L$128,12,FALSE),"0")</f>
        <v>0</v>
      </c>
      <c r="AY1750" s="2">
        <f t="shared" si="651"/>
        <v>0</v>
      </c>
      <c r="AZ1750" s="2">
        <f t="shared" si="652"/>
        <v>0</v>
      </c>
      <c r="BA1750" s="2">
        <f t="shared" si="665"/>
        <v>0</v>
      </c>
      <c r="BB1750" s="2">
        <f t="shared" si="666"/>
        <v>0</v>
      </c>
      <c r="BC1750" s="2">
        <f t="shared" si="667"/>
        <v>0</v>
      </c>
      <c r="BD1750" s="2">
        <f t="shared" si="668"/>
        <v>0</v>
      </c>
      <c r="BE1750" s="2">
        <f t="shared" si="669"/>
        <v>0</v>
      </c>
      <c r="BF1750" s="2">
        <f t="shared" si="670"/>
        <v>0</v>
      </c>
      <c r="BG1750" s="2">
        <f t="shared" si="671"/>
        <v>0</v>
      </c>
      <c r="BH1750" s="2">
        <f t="shared" si="672"/>
        <v>0</v>
      </c>
    </row>
    <row r="1751" spans="1:60" x14ac:dyDescent="0.25">
      <c r="A1751" s="1" t="s">
        <v>402</v>
      </c>
      <c r="B1751" s="1" t="s">
        <v>140</v>
      </c>
      <c r="C1751" s="1" t="s">
        <v>341</v>
      </c>
      <c r="D1751" s="1" t="s">
        <v>494</v>
      </c>
      <c r="E1751" s="1" t="s">
        <v>142</v>
      </c>
      <c r="F1751" s="1" t="s">
        <v>143</v>
      </c>
      <c r="G1751" s="1" t="s">
        <v>144</v>
      </c>
      <c r="H1751" s="1" t="s">
        <v>17</v>
      </c>
      <c r="I1751" s="1" t="s">
        <v>459</v>
      </c>
      <c r="J1751" s="1" t="s">
        <v>46</v>
      </c>
      <c r="K1751" s="1" t="s">
        <v>16</v>
      </c>
      <c r="L1751" s="1" t="s">
        <v>19</v>
      </c>
      <c r="M1751" s="2" t="str">
        <f t="shared" si="653"/>
        <v>UK9020287</v>
      </c>
      <c r="N1751" s="2" t="str">
        <f t="shared" si="654"/>
        <v>Mersey Narrows and North Wirral Foreshore</v>
      </c>
      <c r="O1751" s="2" t="str">
        <f t="shared" si="655"/>
        <v>SPA</v>
      </c>
      <c r="P1751" s="2" t="str">
        <f t="shared" si="656"/>
        <v>A2.4</v>
      </c>
      <c r="Q1751"/>
      <c r="R1751"/>
      <c r="S1751"/>
      <c r="T1751"/>
      <c r="U1751" s="9">
        <f t="shared" si="657"/>
        <v>0</v>
      </c>
      <c r="V1751" s="9">
        <f t="shared" si="658"/>
        <v>0</v>
      </c>
      <c r="W1751" s="9">
        <f t="shared" si="659"/>
        <v>0</v>
      </c>
      <c r="X1751" s="9">
        <f t="shared" si="660"/>
        <v>0</v>
      </c>
      <c r="Y1751" s="9">
        <f t="shared" si="661"/>
        <v>0</v>
      </c>
      <c r="Z1751" s="9">
        <f t="shared" si="662"/>
        <v>0</v>
      </c>
      <c r="AA1751" s="9">
        <f t="shared" si="663"/>
        <v>0</v>
      </c>
      <c r="AB1751" s="9">
        <f t="shared" si="664"/>
        <v>0</v>
      </c>
      <c r="AN1751" s="10" t="str">
        <f t="shared" si="649"/>
        <v/>
      </c>
      <c r="AO1751" s="10">
        <f t="shared" si="650"/>
        <v>0</v>
      </c>
      <c r="AP1751" s="9" t="str">
        <f>IFERROR(VLOOKUP($AN1751,'Introduction probability'!$A$1:$L$128,5,FALSE),"0")</f>
        <v>0</v>
      </c>
      <c r="AQ1751" s="9" t="str">
        <f>IFERROR(VLOOKUP($AN1751,'Introduction probability'!$A$1:$L$128,6,FALSE),"0")</f>
        <v>0</v>
      </c>
      <c r="AR1751" s="9" t="str">
        <f>IFERROR(VLOOKUP($AN1751,'Introduction probability'!$A$1:$L$128,7,FALSE),"0")</f>
        <v>0</v>
      </c>
      <c r="AS1751" s="9" t="str">
        <f>IFERROR(VLOOKUP($AN1751,'Introduction probability'!$A$1:$L$128,8,FALSE),"0")</f>
        <v>0</v>
      </c>
      <c r="AT1751" s="9" t="str">
        <f>IFERROR(VLOOKUP($AN1751,'Introduction probability'!$A$1:$L$128,9,FALSE),"0")</f>
        <v>0</v>
      </c>
      <c r="AU1751" s="9" t="str">
        <f>IFERROR(VLOOKUP($AN1751,'Introduction probability'!$A$1:$L$128,10,FALSE),"0")</f>
        <v>0</v>
      </c>
      <c r="AV1751" s="9" t="str">
        <f>IFERROR(VLOOKUP($AN1751,'Introduction probability'!$A$1:$L$128,11,FALSE),"0")</f>
        <v>0</v>
      </c>
      <c r="AW1751" s="9" t="str">
        <f>IFERROR(VLOOKUP($AN1751,'Introduction probability'!$A$1:$L$128,12,FALSE),"0")</f>
        <v>0</v>
      </c>
      <c r="AY1751" s="2">
        <f t="shared" si="651"/>
        <v>0</v>
      </c>
      <c r="AZ1751" s="2">
        <f t="shared" si="652"/>
        <v>0</v>
      </c>
      <c r="BA1751" s="2">
        <f t="shared" si="665"/>
        <v>0</v>
      </c>
      <c r="BB1751" s="2">
        <f t="shared" si="666"/>
        <v>0</v>
      </c>
      <c r="BC1751" s="2">
        <f t="shared" si="667"/>
        <v>0</v>
      </c>
      <c r="BD1751" s="2">
        <f t="shared" si="668"/>
        <v>0</v>
      </c>
      <c r="BE1751" s="2">
        <f t="shared" si="669"/>
        <v>0</v>
      </c>
      <c r="BF1751" s="2">
        <f t="shared" si="670"/>
        <v>0</v>
      </c>
      <c r="BG1751" s="2">
        <f t="shared" si="671"/>
        <v>0</v>
      </c>
      <c r="BH1751" s="2">
        <f t="shared" si="672"/>
        <v>0</v>
      </c>
    </row>
    <row r="1752" spans="1:60" x14ac:dyDescent="0.25">
      <c r="A1752" s="1" t="s">
        <v>402</v>
      </c>
      <c r="B1752" s="1" t="s">
        <v>140</v>
      </c>
      <c r="C1752" s="1" t="s">
        <v>341</v>
      </c>
      <c r="D1752" s="1" t="s">
        <v>494</v>
      </c>
      <c r="E1752" s="1" t="s">
        <v>142</v>
      </c>
      <c r="F1752" s="1" t="s">
        <v>143</v>
      </c>
      <c r="G1752" s="1" t="s">
        <v>144</v>
      </c>
      <c r="H1752" s="1" t="s">
        <v>17</v>
      </c>
      <c r="I1752" s="1" t="s">
        <v>444</v>
      </c>
      <c r="J1752" s="1" t="s">
        <v>27</v>
      </c>
      <c r="K1752" s="1" t="s">
        <v>16</v>
      </c>
      <c r="L1752" s="1" t="s">
        <v>19</v>
      </c>
      <c r="M1752" s="2" t="str">
        <f t="shared" si="653"/>
        <v>UK9020287</v>
      </c>
      <c r="N1752" s="2" t="str">
        <f t="shared" si="654"/>
        <v>Mersey Narrows and North Wirral Foreshore</v>
      </c>
      <c r="O1752" s="2" t="str">
        <f t="shared" si="655"/>
        <v>SPA</v>
      </c>
      <c r="P1752" s="2" t="str">
        <f t="shared" si="656"/>
        <v>A2.3</v>
      </c>
      <c r="Q1752"/>
      <c r="R1752"/>
      <c r="S1752"/>
      <c r="T1752"/>
      <c r="U1752" s="9">
        <f t="shared" si="657"/>
        <v>0</v>
      </c>
      <c r="V1752" s="9">
        <f t="shared" si="658"/>
        <v>0</v>
      </c>
      <c r="W1752" s="9">
        <f t="shared" si="659"/>
        <v>0</v>
      </c>
      <c r="X1752" s="9">
        <f t="shared" si="660"/>
        <v>0</v>
      </c>
      <c r="Y1752" s="9">
        <f t="shared" si="661"/>
        <v>0</v>
      </c>
      <c r="Z1752" s="9">
        <f t="shared" si="662"/>
        <v>0</v>
      </c>
      <c r="AA1752" s="9">
        <f t="shared" si="663"/>
        <v>0</v>
      </c>
      <c r="AB1752" s="9">
        <f t="shared" si="664"/>
        <v>0</v>
      </c>
      <c r="AN1752" s="10" t="str">
        <f t="shared" si="649"/>
        <v/>
      </c>
      <c r="AO1752" s="10">
        <f t="shared" si="650"/>
        <v>0</v>
      </c>
      <c r="AP1752" s="9" t="str">
        <f>IFERROR(VLOOKUP($AN1752,'Introduction probability'!$A$1:$L$128,5,FALSE),"0")</f>
        <v>0</v>
      </c>
      <c r="AQ1752" s="9" t="str">
        <f>IFERROR(VLOOKUP($AN1752,'Introduction probability'!$A$1:$L$128,6,FALSE),"0")</f>
        <v>0</v>
      </c>
      <c r="AR1752" s="9" t="str">
        <f>IFERROR(VLOOKUP($AN1752,'Introduction probability'!$A$1:$L$128,7,FALSE),"0")</f>
        <v>0</v>
      </c>
      <c r="AS1752" s="9" t="str">
        <f>IFERROR(VLOOKUP($AN1752,'Introduction probability'!$A$1:$L$128,8,FALSE),"0")</f>
        <v>0</v>
      </c>
      <c r="AT1752" s="9" t="str">
        <f>IFERROR(VLOOKUP($AN1752,'Introduction probability'!$A$1:$L$128,9,FALSE),"0")</f>
        <v>0</v>
      </c>
      <c r="AU1752" s="9" t="str">
        <f>IFERROR(VLOOKUP($AN1752,'Introduction probability'!$A$1:$L$128,10,FALSE),"0")</f>
        <v>0</v>
      </c>
      <c r="AV1752" s="9" t="str">
        <f>IFERROR(VLOOKUP($AN1752,'Introduction probability'!$A$1:$L$128,11,FALSE),"0")</f>
        <v>0</v>
      </c>
      <c r="AW1752" s="9" t="str">
        <f>IFERROR(VLOOKUP($AN1752,'Introduction probability'!$A$1:$L$128,12,FALSE),"0")</f>
        <v>0</v>
      </c>
      <c r="AY1752" s="2">
        <f t="shared" si="651"/>
        <v>0</v>
      </c>
      <c r="AZ1752" s="2">
        <f t="shared" si="652"/>
        <v>0</v>
      </c>
      <c r="BA1752" s="2">
        <f t="shared" si="665"/>
        <v>0</v>
      </c>
      <c r="BB1752" s="2">
        <f t="shared" si="666"/>
        <v>0</v>
      </c>
      <c r="BC1752" s="2">
        <f t="shared" si="667"/>
        <v>0</v>
      </c>
      <c r="BD1752" s="2">
        <f t="shared" si="668"/>
        <v>0</v>
      </c>
      <c r="BE1752" s="2">
        <f t="shared" si="669"/>
        <v>0</v>
      </c>
      <c r="BF1752" s="2">
        <f t="shared" si="670"/>
        <v>0</v>
      </c>
      <c r="BG1752" s="2">
        <f t="shared" si="671"/>
        <v>0</v>
      </c>
      <c r="BH1752" s="2">
        <f t="shared" si="672"/>
        <v>0</v>
      </c>
    </row>
    <row r="1753" spans="1:60" x14ac:dyDescent="0.25">
      <c r="A1753" s="1" t="s">
        <v>402</v>
      </c>
      <c r="B1753" s="1" t="s">
        <v>140</v>
      </c>
      <c r="C1753" s="1" t="s">
        <v>341</v>
      </c>
      <c r="D1753" s="1" t="s">
        <v>494</v>
      </c>
      <c r="E1753" s="1" t="s">
        <v>142</v>
      </c>
      <c r="F1753" s="1" t="s">
        <v>143</v>
      </c>
      <c r="G1753" s="1" t="s">
        <v>144</v>
      </c>
      <c r="H1753" s="1" t="s">
        <v>17</v>
      </c>
      <c r="I1753" s="1" t="s">
        <v>465</v>
      </c>
      <c r="J1753" s="1" t="s">
        <v>56</v>
      </c>
      <c r="K1753" s="1" t="s">
        <v>16</v>
      </c>
      <c r="L1753" s="1" t="s">
        <v>19</v>
      </c>
      <c r="M1753" s="2" t="str">
        <f t="shared" si="653"/>
        <v>UK9020287</v>
      </c>
      <c r="N1753" s="2" t="str">
        <f t="shared" si="654"/>
        <v>Mersey Narrows and North Wirral Foreshore</v>
      </c>
      <c r="O1753" s="2" t="str">
        <f t="shared" si="655"/>
        <v>SPA</v>
      </c>
      <c r="P1753" s="2" t="str">
        <f t="shared" si="656"/>
        <v>A2.2</v>
      </c>
      <c r="Q1753"/>
      <c r="R1753"/>
      <c r="S1753"/>
      <c r="T1753"/>
      <c r="U1753" s="9">
        <f t="shared" si="657"/>
        <v>0</v>
      </c>
      <c r="V1753" s="9">
        <f t="shared" si="658"/>
        <v>0</v>
      </c>
      <c r="W1753" s="9">
        <f t="shared" si="659"/>
        <v>0</v>
      </c>
      <c r="X1753" s="9">
        <f t="shared" si="660"/>
        <v>0</v>
      </c>
      <c r="Y1753" s="9">
        <f t="shared" si="661"/>
        <v>0</v>
      </c>
      <c r="Z1753" s="9">
        <f t="shared" si="662"/>
        <v>0</v>
      </c>
      <c r="AA1753" s="9">
        <f t="shared" si="663"/>
        <v>0</v>
      </c>
      <c r="AB1753" s="9">
        <f t="shared" si="664"/>
        <v>0</v>
      </c>
      <c r="AN1753" s="10" t="str">
        <f t="shared" si="649"/>
        <v/>
      </c>
      <c r="AO1753" s="10">
        <f t="shared" si="650"/>
        <v>0</v>
      </c>
      <c r="AP1753" s="9" t="str">
        <f>IFERROR(VLOOKUP($AN1753,'Introduction probability'!$A$1:$L$128,5,FALSE),"0")</f>
        <v>0</v>
      </c>
      <c r="AQ1753" s="9" t="str">
        <f>IFERROR(VLOOKUP($AN1753,'Introduction probability'!$A$1:$L$128,6,FALSE),"0")</f>
        <v>0</v>
      </c>
      <c r="AR1753" s="9" t="str">
        <f>IFERROR(VLOOKUP($AN1753,'Introduction probability'!$A$1:$L$128,7,FALSE),"0")</f>
        <v>0</v>
      </c>
      <c r="AS1753" s="9" t="str">
        <f>IFERROR(VLOOKUP($AN1753,'Introduction probability'!$A$1:$L$128,8,FALSE),"0")</f>
        <v>0</v>
      </c>
      <c r="AT1753" s="9" t="str">
        <f>IFERROR(VLOOKUP($AN1753,'Introduction probability'!$A$1:$L$128,9,FALSE),"0")</f>
        <v>0</v>
      </c>
      <c r="AU1753" s="9" t="str">
        <f>IFERROR(VLOOKUP($AN1753,'Introduction probability'!$A$1:$L$128,10,FALSE),"0")</f>
        <v>0</v>
      </c>
      <c r="AV1753" s="9" t="str">
        <f>IFERROR(VLOOKUP($AN1753,'Introduction probability'!$A$1:$L$128,11,FALSE),"0")</f>
        <v>0</v>
      </c>
      <c r="AW1753" s="9" t="str">
        <f>IFERROR(VLOOKUP($AN1753,'Introduction probability'!$A$1:$L$128,12,FALSE),"0")</f>
        <v>0</v>
      </c>
      <c r="AY1753" s="2">
        <f t="shared" si="651"/>
        <v>0</v>
      </c>
      <c r="AZ1753" s="2">
        <f t="shared" si="652"/>
        <v>0</v>
      </c>
      <c r="BA1753" s="2">
        <f t="shared" si="665"/>
        <v>0</v>
      </c>
      <c r="BB1753" s="2">
        <f t="shared" si="666"/>
        <v>0</v>
      </c>
      <c r="BC1753" s="2">
        <f t="shared" si="667"/>
        <v>0</v>
      </c>
      <c r="BD1753" s="2">
        <f t="shared" si="668"/>
        <v>0</v>
      </c>
      <c r="BE1753" s="2">
        <f t="shared" si="669"/>
        <v>0</v>
      </c>
      <c r="BF1753" s="2">
        <f t="shared" si="670"/>
        <v>0</v>
      </c>
      <c r="BG1753" s="2">
        <f t="shared" si="671"/>
        <v>0</v>
      </c>
      <c r="BH1753" s="2">
        <f t="shared" si="672"/>
        <v>0</v>
      </c>
    </row>
    <row r="1754" spans="1:60" x14ac:dyDescent="0.25">
      <c r="A1754" s="1" t="s">
        <v>402</v>
      </c>
      <c r="B1754" s="1" t="s">
        <v>140</v>
      </c>
      <c r="C1754" s="1" t="s">
        <v>341</v>
      </c>
      <c r="D1754" s="1" t="s">
        <v>494</v>
      </c>
      <c r="E1754" s="1" t="s">
        <v>142</v>
      </c>
      <c r="F1754" s="1" t="s">
        <v>143</v>
      </c>
      <c r="G1754" s="1" t="s">
        <v>144</v>
      </c>
      <c r="H1754" s="1" t="s">
        <v>17</v>
      </c>
      <c r="I1754" s="1" t="s">
        <v>543</v>
      </c>
      <c r="J1754" s="1" t="s">
        <v>148</v>
      </c>
      <c r="K1754" s="1" t="s">
        <v>16</v>
      </c>
      <c r="L1754" s="1" t="s">
        <v>146</v>
      </c>
      <c r="M1754" s="2" t="str">
        <f t="shared" si="653"/>
        <v>UK9020287</v>
      </c>
      <c r="N1754" s="2" t="str">
        <f t="shared" si="654"/>
        <v>Mersey Narrows and North Wirral Foreshore</v>
      </c>
      <c r="O1754" s="2" t="str">
        <f t="shared" si="655"/>
        <v>SPA</v>
      </c>
      <c r="P1754" s="2" t="str">
        <f t="shared" si="656"/>
        <v>H1310</v>
      </c>
      <c r="Q1754"/>
      <c r="R1754"/>
      <c r="S1754"/>
      <c r="T1754"/>
      <c r="U1754" s="9">
        <f t="shared" si="657"/>
        <v>0</v>
      </c>
      <c r="V1754" s="9">
        <f t="shared" si="658"/>
        <v>0</v>
      </c>
      <c r="W1754" s="9">
        <f t="shared" si="659"/>
        <v>0</v>
      </c>
      <c r="X1754" s="9">
        <f t="shared" si="660"/>
        <v>0</v>
      </c>
      <c r="Y1754" s="9">
        <f t="shared" si="661"/>
        <v>0</v>
      </c>
      <c r="Z1754" s="9">
        <f t="shared" si="662"/>
        <v>0</v>
      </c>
      <c r="AA1754" s="9">
        <f t="shared" si="663"/>
        <v>0</v>
      </c>
      <c r="AB1754" s="9">
        <f t="shared" si="664"/>
        <v>0</v>
      </c>
      <c r="AN1754" s="10" t="str">
        <f t="shared" si="649"/>
        <v/>
      </c>
      <c r="AO1754" s="10">
        <f t="shared" si="650"/>
        <v>0</v>
      </c>
      <c r="AP1754" s="9" t="str">
        <f>IFERROR(VLOOKUP($AN1754,'Introduction probability'!$A$1:$L$128,5,FALSE),"0")</f>
        <v>0</v>
      </c>
      <c r="AQ1754" s="9" t="str">
        <f>IFERROR(VLOOKUP($AN1754,'Introduction probability'!$A$1:$L$128,6,FALSE),"0")</f>
        <v>0</v>
      </c>
      <c r="AR1754" s="9" t="str">
        <f>IFERROR(VLOOKUP($AN1754,'Introduction probability'!$A$1:$L$128,7,FALSE),"0")</f>
        <v>0</v>
      </c>
      <c r="AS1754" s="9" t="str">
        <f>IFERROR(VLOOKUP($AN1754,'Introduction probability'!$A$1:$L$128,8,FALSE),"0")</f>
        <v>0</v>
      </c>
      <c r="AT1754" s="9" t="str">
        <f>IFERROR(VLOOKUP($AN1754,'Introduction probability'!$A$1:$L$128,9,FALSE),"0")</f>
        <v>0</v>
      </c>
      <c r="AU1754" s="9" t="str">
        <f>IFERROR(VLOOKUP($AN1754,'Introduction probability'!$A$1:$L$128,10,FALSE),"0")</f>
        <v>0</v>
      </c>
      <c r="AV1754" s="9" t="str">
        <f>IFERROR(VLOOKUP($AN1754,'Introduction probability'!$A$1:$L$128,11,FALSE),"0")</f>
        <v>0</v>
      </c>
      <c r="AW1754" s="9" t="str">
        <f>IFERROR(VLOOKUP($AN1754,'Introduction probability'!$A$1:$L$128,12,FALSE),"0")</f>
        <v>0</v>
      </c>
      <c r="AY1754" s="2">
        <f t="shared" si="651"/>
        <v>0</v>
      </c>
      <c r="AZ1754" s="2">
        <f t="shared" si="652"/>
        <v>0</v>
      </c>
      <c r="BA1754" s="2">
        <f t="shared" si="665"/>
        <v>0</v>
      </c>
      <c r="BB1754" s="2">
        <f t="shared" si="666"/>
        <v>0</v>
      </c>
      <c r="BC1754" s="2">
        <f t="shared" si="667"/>
        <v>0</v>
      </c>
      <c r="BD1754" s="2">
        <f t="shared" si="668"/>
        <v>0</v>
      </c>
      <c r="BE1754" s="2">
        <f t="shared" si="669"/>
        <v>0</v>
      </c>
      <c r="BF1754" s="2">
        <f t="shared" si="670"/>
        <v>0</v>
      </c>
      <c r="BG1754" s="2">
        <f t="shared" si="671"/>
        <v>0</v>
      </c>
      <c r="BH1754" s="2">
        <f t="shared" si="672"/>
        <v>0</v>
      </c>
    </row>
    <row r="1755" spans="1:60" x14ac:dyDescent="0.25">
      <c r="A1755" s="1" t="s">
        <v>402</v>
      </c>
      <c r="B1755" s="1" t="s">
        <v>140</v>
      </c>
      <c r="C1755" s="1" t="s">
        <v>341</v>
      </c>
      <c r="D1755" s="1" t="s">
        <v>564</v>
      </c>
      <c r="E1755" s="1" t="s">
        <v>149</v>
      </c>
      <c r="F1755" s="1" t="s">
        <v>150</v>
      </c>
      <c r="G1755" s="1" t="s">
        <v>164</v>
      </c>
      <c r="H1755" s="1" t="s">
        <v>17</v>
      </c>
      <c r="I1755" s="1" t="s">
        <v>530</v>
      </c>
      <c r="J1755" s="1" t="s">
        <v>145</v>
      </c>
      <c r="K1755" s="1" t="s">
        <v>16</v>
      </c>
      <c r="L1755" s="1" t="s">
        <v>146</v>
      </c>
      <c r="M1755" s="2" t="str">
        <f t="shared" si="653"/>
        <v>UK9020287</v>
      </c>
      <c r="N1755" s="2" t="str">
        <f t="shared" si="654"/>
        <v>Mersey Narrows and North Wirral Foreshore</v>
      </c>
      <c r="O1755" s="2" t="str">
        <f t="shared" si="655"/>
        <v>SPA</v>
      </c>
      <c r="P1755" s="2" t="str">
        <f t="shared" si="656"/>
        <v>H1330</v>
      </c>
      <c r="Q1755"/>
      <c r="R1755"/>
      <c r="S1755"/>
      <c r="T1755"/>
      <c r="U1755" s="9">
        <f t="shared" si="657"/>
        <v>0</v>
      </c>
      <c r="V1755" s="9">
        <f t="shared" si="658"/>
        <v>0</v>
      </c>
      <c r="W1755" s="9">
        <f t="shared" si="659"/>
        <v>0</v>
      </c>
      <c r="X1755" s="9">
        <f t="shared" si="660"/>
        <v>0</v>
      </c>
      <c r="Y1755" s="9">
        <f t="shared" si="661"/>
        <v>0</v>
      </c>
      <c r="Z1755" s="9">
        <f t="shared" si="662"/>
        <v>0</v>
      </c>
      <c r="AA1755" s="9">
        <f t="shared" si="663"/>
        <v>0</v>
      </c>
      <c r="AB1755" s="9">
        <f t="shared" si="664"/>
        <v>0</v>
      </c>
      <c r="AN1755" s="10" t="str">
        <f t="shared" si="649"/>
        <v/>
      </c>
      <c r="AO1755" s="10">
        <f t="shared" si="650"/>
        <v>0</v>
      </c>
      <c r="AP1755" s="9" t="str">
        <f>IFERROR(VLOOKUP($AN1755,'Introduction probability'!$A$1:$L$128,5,FALSE),"0")</f>
        <v>0</v>
      </c>
      <c r="AQ1755" s="9" t="str">
        <f>IFERROR(VLOOKUP($AN1755,'Introduction probability'!$A$1:$L$128,6,FALSE),"0")</f>
        <v>0</v>
      </c>
      <c r="AR1755" s="9" t="str">
        <f>IFERROR(VLOOKUP($AN1755,'Introduction probability'!$A$1:$L$128,7,FALSE),"0")</f>
        <v>0</v>
      </c>
      <c r="AS1755" s="9" t="str">
        <f>IFERROR(VLOOKUP($AN1755,'Introduction probability'!$A$1:$L$128,8,FALSE),"0")</f>
        <v>0</v>
      </c>
      <c r="AT1755" s="9" t="str">
        <f>IFERROR(VLOOKUP($AN1755,'Introduction probability'!$A$1:$L$128,9,FALSE),"0")</f>
        <v>0</v>
      </c>
      <c r="AU1755" s="9" t="str">
        <f>IFERROR(VLOOKUP($AN1755,'Introduction probability'!$A$1:$L$128,10,FALSE),"0")</f>
        <v>0</v>
      </c>
      <c r="AV1755" s="9" t="str">
        <f>IFERROR(VLOOKUP($AN1755,'Introduction probability'!$A$1:$L$128,11,FALSE),"0")</f>
        <v>0</v>
      </c>
      <c r="AW1755" s="9" t="str">
        <f>IFERROR(VLOOKUP($AN1755,'Introduction probability'!$A$1:$L$128,12,FALSE),"0")</f>
        <v>0</v>
      </c>
      <c r="AY1755" s="2">
        <f t="shared" si="651"/>
        <v>0</v>
      </c>
      <c r="AZ1755" s="2">
        <f t="shared" si="652"/>
        <v>0</v>
      </c>
      <c r="BA1755" s="2">
        <f t="shared" si="665"/>
        <v>0</v>
      </c>
      <c r="BB1755" s="2">
        <f t="shared" si="666"/>
        <v>0</v>
      </c>
      <c r="BC1755" s="2">
        <f t="shared" si="667"/>
        <v>0</v>
      </c>
      <c r="BD1755" s="2">
        <f t="shared" si="668"/>
        <v>0</v>
      </c>
      <c r="BE1755" s="2">
        <f t="shared" si="669"/>
        <v>0</v>
      </c>
      <c r="BF1755" s="2">
        <f t="shared" si="670"/>
        <v>0</v>
      </c>
      <c r="BG1755" s="2">
        <f t="shared" si="671"/>
        <v>0</v>
      </c>
      <c r="BH1755" s="2">
        <f t="shared" si="672"/>
        <v>0</v>
      </c>
    </row>
    <row r="1756" spans="1:60" x14ac:dyDescent="0.25">
      <c r="A1756" s="1" t="s">
        <v>402</v>
      </c>
      <c r="B1756" s="1" t="s">
        <v>140</v>
      </c>
      <c r="C1756" s="1" t="s">
        <v>341</v>
      </c>
      <c r="D1756" s="1" t="s">
        <v>564</v>
      </c>
      <c r="E1756" s="1" t="s">
        <v>149</v>
      </c>
      <c r="F1756" s="1" t="s">
        <v>150</v>
      </c>
      <c r="G1756" s="1" t="s">
        <v>164</v>
      </c>
      <c r="H1756" s="1" t="s">
        <v>17</v>
      </c>
      <c r="I1756" s="1" t="s">
        <v>536</v>
      </c>
      <c r="J1756" s="1" t="s">
        <v>147</v>
      </c>
      <c r="K1756" s="1" t="s">
        <v>16</v>
      </c>
      <c r="L1756" s="1" t="s">
        <v>146</v>
      </c>
      <c r="M1756" s="2" t="str">
        <f t="shared" si="653"/>
        <v>UK9020287</v>
      </c>
      <c r="N1756" s="2" t="str">
        <f t="shared" si="654"/>
        <v>Mersey Narrows and North Wirral Foreshore</v>
      </c>
      <c r="O1756" s="2" t="str">
        <f t="shared" si="655"/>
        <v>SPA</v>
      </c>
      <c r="P1756" s="2" t="str">
        <f t="shared" si="656"/>
        <v>H1150</v>
      </c>
      <c r="Q1756"/>
      <c r="R1756"/>
      <c r="S1756"/>
      <c r="T1756"/>
      <c r="U1756" s="9">
        <f t="shared" si="657"/>
        <v>0</v>
      </c>
      <c r="V1756" s="9">
        <f t="shared" si="658"/>
        <v>0</v>
      </c>
      <c r="W1756" s="9">
        <f t="shared" si="659"/>
        <v>0</v>
      </c>
      <c r="X1756" s="9">
        <f t="shared" si="660"/>
        <v>0</v>
      </c>
      <c r="Y1756" s="9">
        <f t="shared" si="661"/>
        <v>0</v>
      </c>
      <c r="Z1756" s="9">
        <f t="shared" si="662"/>
        <v>0</v>
      </c>
      <c r="AA1756" s="9">
        <f t="shared" si="663"/>
        <v>0</v>
      </c>
      <c r="AB1756" s="9">
        <f t="shared" si="664"/>
        <v>0</v>
      </c>
      <c r="AN1756" s="10" t="str">
        <f t="shared" si="649"/>
        <v/>
      </c>
      <c r="AO1756" s="10">
        <f t="shared" si="650"/>
        <v>0</v>
      </c>
      <c r="AP1756" s="9" t="str">
        <f>IFERROR(VLOOKUP($AN1756,'Introduction probability'!$A$1:$L$128,5,FALSE),"0")</f>
        <v>0</v>
      </c>
      <c r="AQ1756" s="9" t="str">
        <f>IFERROR(VLOOKUP($AN1756,'Introduction probability'!$A$1:$L$128,6,FALSE),"0")</f>
        <v>0</v>
      </c>
      <c r="AR1756" s="9" t="str">
        <f>IFERROR(VLOOKUP($AN1756,'Introduction probability'!$A$1:$L$128,7,FALSE),"0")</f>
        <v>0</v>
      </c>
      <c r="AS1756" s="9" t="str">
        <f>IFERROR(VLOOKUP($AN1756,'Introduction probability'!$A$1:$L$128,8,FALSE),"0")</f>
        <v>0</v>
      </c>
      <c r="AT1756" s="9" t="str">
        <f>IFERROR(VLOOKUP($AN1756,'Introduction probability'!$A$1:$L$128,9,FALSE),"0")</f>
        <v>0</v>
      </c>
      <c r="AU1756" s="9" t="str">
        <f>IFERROR(VLOOKUP($AN1756,'Introduction probability'!$A$1:$L$128,10,FALSE),"0")</f>
        <v>0</v>
      </c>
      <c r="AV1756" s="9" t="str">
        <f>IFERROR(VLOOKUP($AN1756,'Introduction probability'!$A$1:$L$128,11,FALSE),"0")</f>
        <v>0</v>
      </c>
      <c r="AW1756" s="9" t="str">
        <f>IFERROR(VLOOKUP($AN1756,'Introduction probability'!$A$1:$L$128,12,FALSE),"0")</f>
        <v>0</v>
      </c>
      <c r="AY1756" s="2">
        <f t="shared" si="651"/>
        <v>0</v>
      </c>
      <c r="AZ1756" s="2">
        <f t="shared" si="652"/>
        <v>0</v>
      </c>
      <c r="BA1756" s="2">
        <f t="shared" si="665"/>
        <v>0</v>
      </c>
      <c r="BB1756" s="2">
        <f t="shared" si="666"/>
        <v>0</v>
      </c>
      <c r="BC1756" s="2">
        <f t="shared" si="667"/>
        <v>0</v>
      </c>
      <c r="BD1756" s="2">
        <f t="shared" si="668"/>
        <v>0</v>
      </c>
      <c r="BE1756" s="2">
        <f t="shared" si="669"/>
        <v>0</v>
      </c>
      <c r="BF1756" s="2">
        <f t="shared" si="670"/>
        <v>0</v>
      </c>
      <c r="BG1756" s="2">
        <f t="shared" si="671"/>
        <v>0</v>
      </c>
      <c r="BH1756" s="2">
        <f t="shared" si="672"/>
        <v>0</v>
      </c>
    </row>
    <row r="1757" spans="1:60" x14ac:dyDescent="0.25">
      <c r="A1757" s="1" t="s">
        <v>402</v>
      </c>
      <c r="B1757" s="1" t="s">
        <v>140</v>
      </c>
      <c r="C1757" s="1" t="s">
        <v>341</v>
      </c>
      <c r="D1757" s="1" t="s">
        <v>564</v>
      </c>
      <c r="E1757" s="1" t="s">
        <v>149</v>
      </c>
      <c r="F1757" s="1" t="s">
        <v>150</v>
      </c>
      <c r="G1757" s="1" t="s">
        <v>164</v>
      </c>
      <c r="H1757" s="1" t="s">
        <v>17</v>
      </c>
      <c r="I1757" s="1" t="s">
        <v>593</v>
      </c>
      <c r="J1757" s="1" t="s">
        <v>151</v>
      </c>
      <c r="K1757" s="1" t="s">
        <v>16</v>
      </c>
      <c r="L1757" s="1" t="s">
        <v>146</v>
      </c>
      <c r="M1757" s="2" t="str">
        <f t="shared" si="653"/>
        <v>UK9020287</v>
      </c>
      <c r="N1757" s="2" t="str">
        <f t="shared" si="654"/>
        <v>Mersey Narrows and North Wirral Foreshore</v>
      </c>
      <c r="O1757" s="2" t="str">
        <f t="shared" si="655"/>
        <v>SPA</v>
      </c>
      <c r="P1757" s="2" t="str">
        <f t="shared" si="656"/>
        <v>SH_3</v>
      </c>
      <c r="Q1757"/>
      <c r="R1757"/>
      <c r="S1757"/>
      <c r="T1757"/>
      <c r="U1757" s="9">
        <f t="shared" si="657"/>
        <v>0</v>
      </c>
      <c r="V1757" s="9">
        <f t="shared" si="658"/>
        <v>0</v>
      </c>
      <c r="W1757" s="9">
        <f t="shared" si="659"/>
        <v>0</v>
      </c>
      <c r="X1757" s="9">
        <f t="shared" si="660"/>
        <v>0</v>
      </c>
      <c r="Y1757" s="9">
        <f t="shared" si="661"/>
        <v>0</v>
      </c>
      <c r="Z1757" s="9">
        <f t="shared" si="662"/>
        <v>0</v>
      </c>
      <c r="AA1757" s="9">
        <f t="shared" si="663"/>
        <v>0</v>
      </c>
      <c r="AB1757" s="9">
        <f t="shared" si="664"/>
        <v>0</v>
      </c>
      <c r="AN1757" s="10" t="str">
        <f t="shared" si="649"/>
        <v/>
      </c>
      <c r="AO1757" s="10">
        <f t="shared" si="650"/>
        <v>0</v>
      </c>
      <c r="AP1757" s="9" t="str">
        <f>IFERROR(VLOOKUP($AN1757,'Introduction probability'!$A$1:$L$128,5,FALSE),"0")</f>
        <v>0</v>
      </c>
      <c r="AQ1757" s="9" t="str">
        <f>IFERROR(VLOOKUP($AN1757,'Introduction probability'!$A$1:$L$128,6,FALSE),"0")</f>
        <v>0</v>
      </c>
      <c r="AR1757" s="9" t="str">
        <f>IFERROR(VLOOKUP($AN1757,'Introduction probability'!$A$1:$L$128,7,FALSE),"0")</f>
        <v>0</v>
      </c>
      <c r="AS1757" s="9" t="str">
        <f>IFERROR(VLOOKUP($AN1757,'Introduction probability'!$A$1:$L$128,8,FALSE),"0")</f>
        <v>0</v>
      </c>
      <c r="AT1757" s="9" t="str">
        <f>IFERROR(VLOOKUP($AN1757,'Introduction probability'!$A$1:$L$128,9,FALSE),"0")</f>
        <v>0</v>
      </c>
      <c r="AU1757" s="9" t="str">
        <f>IFERROR(VLOOKUP($AN1757,'Introduction probability'!$A$1:$L$128,10,FALSE),"0")</f>
        <v>0</v>
      </c>
      <c r="AV1757" s="9" t="str">
        <f>IFERROR(VLOOKUP($AN1757,'Introduction probability'!$A$1:$L$128,11,FALSE),"0")</f>
        <v>0</v>
      </c>
      <c r="AW1757" s="9" t="str">
        <f>IFERROR(VLOOKUP($AN1757,'Introduction probability'!$A$1:$L$128,12,FALSE),"0")</f>
        <v>0</v>
      </c>
      <c r="AY1757" s="2">
        <f t="shared" si="651"/>
        <v>0</v>
      </c>
      <c r="AZ1757" s="2">
        <f t="shared" si="652"/>
        <v>0</v>
      </c>
      <c r="BA1757" s="2">
        <f t="shared" si="665"/>
        <v>0</v>
      </c>
      <c r="BB1757" s="2">
        <f t="shared" si="666"/>
        <v>0</v>
      </c>
      <c r="BC1757" s="2">
        <f t="shared" si="667"/>
        <v>0</v>
      </c>
      <c r="BD1757" s="2">
        <f t="shared" si="668"/>
        <v>0</v>
      </c>
      <c r="BE1757" s="2">
        <f t="shared" si="669"/>
        <v>0</v>
      </c>
      <c r="BF1757" s="2">
        <f t="shared" si="670"/>
        <v>0</v>
      </c>
      <c r="BG1757" s="2">
        <f t="shared" si="671"/>
        <v>0</v>
      </c>
      <c r="BH1757" s="2">
        <f t="shared" si="672"/>
        <v>0</v>
      </c>
    </row>
    <row r="1758" spans="1:60" x14ac:dyDescent="0.25">
      <c r="A1758" s="1" t="s">
        <v>402</v>
      </c>
      <c r="B1758" s="1" t="s">
        <v>140</v>
      </c>
      <c r="C1758" s="1" t="s">
        <v>341</v>
      </c>
      <c r="D1758" s="1" t="s">
        <v>495</v>
      </c>
      <c r="E1758" s="1" t="s">
        <v>149</v>
      </c>
      <c r="F1758" s="1" t="s">
        <v>150</v>
      </c>
      <c r="G1758" s="1" t="s">
        <v>144</v>
      </c>
      <c r="H1758" s="1" t="s">
        <v>17</v>
      </c>
      <c r="I1758" s="1" t="s">
        <v>530</v>
      </c>
      <c r="J1758" s="1" t="s">
        <v>145</v>
      </c>
      <c r="K1758" s="1" t="s">
        <v>16</v>
      </c>
      <c r="L1758" s="1" t="s">
        <v>146</v>
      </c>
      <c r="M1758" s="2" t="str">
        <f t="shared" si="653"/>
        <v>UK9020287</v>
      </c>
      <c r="N1758" s="2" t="str">
        <f t="shared" si="654"/>
        <v>Mersey Narrows and North Wirral Foreshore</v>
      </c>
      <c r="O1758" s="2" t="str">
        <f t="shared" si="655"/>
        <v>SPA</v>
      </c>
      <c r="P1758" s="2" t="str">
        <f t="shared" si="656"/>
        <v>H1330</v>
      </c>
      <c r="Q1758"/>
      <c r="R1758"/>
      <c r="S1758"/>
      <c r="T1758"/>
      <c r="U1758" s="9">
        <f t="shared" si="657"/>
        <v>0</v>
      </c>
      <c r="V1758" s="9">
        <f t="shared" si="658"/>
        <v>0</v>
      </c>
      <c r="W1758" s="9">
        <f t="shared" si="659"/>
        <v>0</v>
      </c>
      <c r="X1758" s="9">
        <f t="shared" si="660"/>
        <v>0</v>
      </c>
      <c r="Y1758" s="9">
        <f t="shared" si="661"/>
        <v>0</v>
      </c>
      <c r="Z1758" s="9">
        <f t="shared" si="662"/>
        <v>0</v>
      </c>
      <c r="AA1758" s="9">
        <f t="shared" si="663"/>
        <v>0</v>
      </c>
      <c r="AB1758" s="9">
        <f t="shared" si="664"/>
        <v>0</v>
      </c>
      <c r="AN1758" s="10" t="str">
        <f t="shared" si="649"/>
        <v/>
      </c>
      <c r="AO1758" s="10">
        <f t="shared" si="650"/>
        <v>0</v>
      </c>
      <c r="AP1758" s="9" t="str">
        <f>IFERROR(VLOOKUP($AN1758,'Introduction probability'!$A$1:$L$128,5,FALSE),"0")</f>
        <v>0</v>
      </c>
      <c r="AQ1758" s="9" t="str">
        <f>IFERROR(VLOOKUP($AN1758,'Introduction probability'!$A$1:$L$128,6,FALSE),"0")</f>
        <v>0</v>
      </c>
      <c r="AR1758" s="9" t="str">
        <f>IFERROR(VLOOKUP($AN1758,'Introduction probability'!$A$1:$L$128,7,FALSE),"0")</f>
        <v>0</v>
      </c>
      <c r="AS1758" s="9" t="str">
        <f>IFERROR(VLOOKUP($AN1758,'Introduction probability'!$A$1:$L$128,8,FALSE),"0")</f>
        <v>0</v>
      </c>
      <c r="AT1758" s="9" t="str">
        <f>IFERROR(VLOOKUP($AN1758,'Introduction probability'!$A$1:$L$128,9,FALSE),"0")</f>
        <v>0</v>
      </c>
      <c r="AU1758" s="9" t="str">
        <f>IFERROR(VLOOKUP($AN1758,'Introduction probability'!$A$1:$L$128,10,FALSE),"0")</f>
        <v>0</v>
      </c>
      <c r="AV1758" s="9" t="str">
        <f>IFERROR(VLOOKUP($AN1758,'Introduction probability'!$A$1:$L$128,11,FALSE),"0")</f>
        <v>0</v>
      </c>
      <c r="AW1758" s="9" t="str">
        <f>IFERROR(VLOOKUP($AN1758,'Introduction probability'!$A$1:$L$128,12,FALSE),"0")</f>
        <v>0</v>
      </c>
      <c r="AY1758" s="2">
        <f t="shared" si="651"/>
        <v>0</v>
      </c>
      <c r="AZ1758" s="2">
        <f t="shared" si="652"/>
        <v>0</v>
      </c>
      <c r="BA1758" s="2">
        <f t="shared" si="665"/>
        <v>0</v>
      </c>
      <c r="BB1758" s="2">
        <f t="shared" si="666"/>
        <v>0</v>
      </c>
      <c r="BC1758" s="2">
        <f t="shared" si="667"/>
        <v>0</v>
      </c>
      <c r="BD1758" s="2">
        <f t="shared" si="668"/>
        <v>0</v>
      </c>
      <c r="BE1758" s="2">
        <f t="shared" si="669"/>
        <v>0</v>
      </c>
      <c r="BF1758" s="2">
        <f t="shared" si="670"/>
        <v>0</v>
      </c>
      <c r="BG1758" s="2">
        <f t="shared" si="671"/>
        <v>0</v>
      </c>
      <c r="BH1758" s="2">
        <f t="shared" si="672"/>
        <v>0</v>
      </c>
    </row>
    <row r="1759" spans="1:60" x14ac:dyDescent="0.25">
      <c r="A1759" s="1" t="s">
        <v>402</v>
      </c>
      <c r="B1759" s="1" t="s">
        <v>140</v>
      </c>
      <c r="C1759" s="1" t="s">
        <v>341</v>
      </c>
      <c r="D1759" s="1" t="s">
        <v>495</v>
      </c>
      <c r="E1759" s="1" t="s">
        <v>149</v>
      </c>
      <c r="F1759" s="1" t="s">
        <v>150</v>
      </c>
      <c r="G1759" s="1" t="s">
        <v>144</v>
      </c>
      <c r="H1759" s="1" t="s">
        <v>17</v>
      </c>
      <c r="I1759" s="1" t="s">
        <v>536</v>
      </c>
      <c r="J1759" s="1" t="s">
        <v>147</v>
      </c>
      <c r="K1759" s="1" t="s">
        <v>16</v>
      </c>
      <c r="L1759" s="1" t="s">
        <v>146</v>
      </c>
      <c r="M1759" s="2" t="str">
        <f t="shared" si="653"/>
        <v>UK9020287</v>
      </c>
      <c r="N1759" s="2" t="str">
        <f t="shared" si="654"/>
        <v>Mersey Narrows and North Wirral Foreshore</v>
      </c>
      <c r="O1759" s="2" t="str">
        <f t="shared" si="655"/>
        <v>SPA</v>
      </c>
      <c r="P1759" s="2" t="str">
        <f t="shared" si="656"/>
        <v>H1150</v>
      </c>
      <c r="Q1759"/>
      <c r="R1759"/>
      <c r="S1759"/>
      <c r="T1759"/>
      <c r="U1759" s="9">
        <f t="shared" si="657"/>
        <v>0</v>
      </c>
      <c r="V1759" s="9">
        <f t="shared" si="658"/>
        <v>0</v>
      </c>
      <c r="W1759" s="9">
        <f t="shared" si="659"/>
        <v>0</v>
      </c>
      <c r="X1759" s="9">
        <f t="shared" si="660"/>
        <v>0</v>
      </c>
      <c r="Y1759" s="9">
        <f t="shared" si="661"/>
        <v>0</v>
      </c>
      <c r="Z1759" s="9">
        <f t="shared" si="662"/>
        <v>0</v>
      </c>
      <c r="AA1759" s="9">
        <f t="shared" si="663"/>
        <v>0</v>
      </c>
      <c r="AB1759" s="9">
        <f t="shared" si="664"/>
        <v>0</v>
      </c>
      <c r="AN1759" s="10" t="str">
        <f t="shared" si="649"/>
        <v/>
      </c>
      <c r="AO1759" s="10">
        <f t="shared" si="650"/>
        <v>0</v>
      </c>
      <c r="AP1759" s="9" t="str">
        <f>IFERROR(VLOOKUP($AN1759,'Introduction probability'!$A$1:$L$128,5,FALSE),"0")</f>
        <v>0</v>
      </c>
      <c r="AQ1759" s="9" t="str">
        <f>IFERROR(VLOOKUP($AN1759,'Introduction probability'!$A$1:$L$128,6,FALSE),"0")</f>
        <v>0</v>
      </c>
      <c r="AR1759" s="9" t="str">
        <f>IFERROR(VLOOKUP($AN1759,'Introduction probability'!$A$1:$L$128,7,FALSE),"0")</f>
        <v>0</v>
      </c>
      <c r="AS1759" s="9" t="str">
        <f>IFERROR(VLOOKUP($AN1759,'Introduction probability'!$A$1:$L$128,8,FALSE),"0")</f>
        <v>0</v>
      </c>
      <c r="AT1759" s="9" t="str">
        <f>IFERROR(VLOOKUP($AN1759,'Introduction probability'!$A$1:$L$128,9,FALSE),"0")</f>
        <v>0</v>
      </c>
      <c r="AU1759" s="9" t="str">
        <f>IFERROR(VLOOKUP($AN1759,'Introduction probability'!$A$1:$L$128,10,FALSE),"0")</f>
        <v>0</v>
      </c>
      <c r="AV1759" s="9" t="str">
        <f>IFERROR(VLOOKUP($AN1759,'Introduction probability'!$A$1:$L$128,11,FALSE),"0")</f>
        <v>0</v>
      </c>
      <c r="AW1759" s="9" t="str">
        <f>IFERROR(VLOOKUP($AN1759,'Introduction probability'!$A$1:$L$128,12,FALSE),"0")</f>
        <v>0</v>
      </c>
      <c r="AY1759" s="2">
        <f t="shared" si="651"/>
        <v>0</v>
      </c>
      <c r="AZ1759" s="2">
        <f t="shared" si="652"/>
        <v>0</v>
      </c>
      <c r="BA1759" s="2">
        <f t="shared" si="665"/>
        <v>0</v>
      </c>
      <c r="BB1759" s="2">
        <f t="shared" si="666"/>
        <v>0</v>
      </c>
      <c r="BC1759" s="2">
        <f t="shared" si="667"/>
        <v>0</v>
      </c>
      <c r="BD1759" s="2">
        <f t="shared" si="668"/>
        <v>0</v>
      </c>
      <c r="BE1759" s="2">
        <f t="shared" si="669"/>
        <v>0</v>
      </c>
      <c r="BF1759" s="2">
        <f t="shared" si="670"/>
        <v>0</v>
      </c>
      <c r="BG1759" s="2">
        <f t="shared" si="671"/>
        <v>0</v>
      </c>
      <c r="BH1759" s="2">
        <f t="shared" si="672"/>
        <v>0</v>
      </c>
    </row>
    <row r="1760" spans="1:60" x14ac:dyDescent="0.25">
      <c r="A1760" s="1" t="s">
        <v>402</v>
      </c>
      <c r="B1760" s="1" t="s">
        <v>140</v>
      </c>
      <c r="C1760" s="1" t="s">
        <v>341</v>
      </c>
      <c r="D1760" s="1" t="s">
        <v>495</v>
      </c>
      <c r="E1760" s="1" t="s">
        <v>149</v>
      </c>
      <c r="F1760" s="1" t="s">
        <v>150</v>
      </c>
      <c r="G1760" s="1" t="s">
        <v>144</v>
      </c>
      <c r="H1760" s="1" t="s">
        <v>17</v>
      </c>
      <c r="I1760" s="1" t="s">
        <v>593</v>
      </c>
      <c r="J1760" s="1" t="s">
        <v>151</v>
      </c>
      <c r="K1760" s="1" t="s">
        <v>16</v>
      </c>
      <c r="L1760" s="1" t="s">
        <v>146</v>
      </c>
      <c r="M1760" s="2" t="str">
        <f t="shared" si="653"/>
        <v>UK9020287</v>
      </c>
      <c r="N1760" s="2" t="str">
        <f t="shared" si="654"/>
        <v>Mersey Narrows and North Wirral Foreshore</v>
      </c>
      <c r="O1760" s="2" t="str">
        <f t="shared" si="655"/>
        <v>SPA</v>
      </c>
      <c r="P1760" s="2" t="str">
        <f t="shared" si="656"/>
        <v>SH_3</v>
      </c>
      <c r="Q1760"/>
      <c r="R1760"/>
      <c r="S1760"/>
      <c r="T1760"/>
      <c r="U1760" s="9">
        <f t="shared" si="657"/>
        <v>0</v>
      </c>
      <c r="V1760" s="9">
        <f t="shared" si="658"/>
        <v>0</v>
      </c>
      <c r="W1760" s="9">
        <f t="shared" si="659"/>
        <v>0</v>
      </c>
      <c r="X1760" s="9">
        <f t="shared" si="660"/>
        <v>0</v>
      </c>
      <c r="Y1760" s="9">
        <f t="shared" si="661"/>
        <v>0</v>
      </c>
      <c r="Z1760" s="9">
        <f t="shared" si="662"/>
        <v>0</v>
      </c>
      <c r="AA1760" s="9">
        <f t="shared" si="663"/>
        <v>0</v>
      </c>
      <c r="AB1760" s="9">
        <f t="shared" si="664"/>
        <v>0</v>
      </c>
      <c r="AN1760" s="10" t="str">
        <f t="shared" si="649"/>
        <v/>
      </c>
      <c r="AO1760" s="10">
        <f t="shared" si="650"/>
        <v>0</v>
      </c>
      <c r="AP1760" s="9" t="str">
        <f>IFERROR(VLOOKUP($AN1760,'Introduction probability'!$A$1:$L$128,5,FALSE),"0")</f>
        <v>0</v>
      </c>
      <c r="AQ1760" s="9" t="str">
        <f>IFERROR(VLOOKUP($AN1760,'Introduction probability'!$A$1:$L$128,6,FALSE),"0")</f>
        <v>0</v>
      </c>
      <c r="AR1760" s="9" t="str">
        <f>IFERROR(VLOOKUP($AN1760,'Introduction probability'!$A$1:$L$128,7,FALSE),"0")</f>
        <v>0</v>
      </c>
      <c r="AS1760" s="9" t="str">
        <f>IFERROR(VLOOKUP($AN1760,'Introduction probability'!$A$1:$L$128,8,FALSE),"0")</f>
        <v>0</v>
      </c>
      <c r="AT1760" s="9" t="str">
        <f>IFERROR(VLOOKUP($AN1760,'Introduction probability'!$A$1:$L$128,9,FALSE),"0")</f>
        <v>0</v>
      </c>
      <c r="AU1760" s="9" t="str">
        <f>IFERROR(VLOOKUP($AN1760,'Introduction probability'!$A$1:$L$128,10,FALSE),"0")</f>
        <v>0</v>
      </c>
      <c r="AV1760" s="9" t="str">
        <f>IFERROR(VLOOKUP($AN1760,'Introduction probability'!$A$1:$L$128,11,FALSE),"0")</f>
        <v>0</v>
      </c>
      <c r="AW1760" s="9" t="str">
        <f>IFERROR(VLOOKUP($AN1760,'Introduction probability'!$A$1:$L$128,12,FALSE),"0")</f>
        <v>0</v>
      </c>
      <c r="AY1760" s="2">
        <f t="shared" si="651"/>
        <v>0</v>
      </c>
      <c r="AZ1760" s="2">
        <f t="shared" si="652"/>
        <v>0</v>
      </c>
      <c r="BA1760" s="2">
        <f t="shared" si="665"/>
        <v>0</v>
      </c>
      <c r="BB1760" s="2">
        <f t="shared" si="666"/>
        <v>0</v>
      </c>
      <c r="BC1760" s="2">
        <f t="shared" si="667"/>
        <v>0</v>
      </c>
      <c r="BD1760" s="2">
        <f t="shared" si="668"/>
        <v>0</v>
      </c>
      <c r="BE1760" s="2">
        <f t="shared" si="669"/>
        <v>0</v>
      </c>
      <c r="BF1760" s="2">
        <f t="shared" si="670"/>
        <v>0</v>
      </c>
      <c r="BG1760" s="2">
        <f t="shared" si="671"/>
        <v>0</v>
      </c>
      <c r="BH1760" s="2">
        <f t="shared" si="672"/>
        <v>0</v>
      </c>
    </row>
    <row r="1761" spans="1:60" x14ac:dyDescent="0.25">
      <c r="A1761" s="1" t="s">
        <v>402</v>
      </c>
      <c r="B1761" s="1" t="s">
        <v>140</v>
      </c>
      <c r="C1761" s="1" t="s">
        <v>341</v>
      </c>
      <c r="D1761" s="1" t="s">
        <v>496</v>
      </c>
      <c r="E1761" s="1" t="s">
        <v>152</v>
      </c>
      <c r="F1761" s="1" t="s">
        <v>153</v>
      </c>
      <c r="G1761" s="1" t="s">
        <v>144</v>
      </c>
      <c r="H1761" s="1" t="s">
        <v>17</v>
      </c>
      <c r="I1761" s="1" t="s">
        <v>530</v>
      </c>
      <c r="J1761" s="1" t="s">
        <v>145</v>
      </c>
      <c r="K1761" s="1" t="s">
        <v>16</v>
      </c>
      <c r="L1761" s="1" t="s">
        <v>146</v>
      </c>
      <c r="M1761" s="2" t="str">
        <f t="shared" si="653"/>
        <v>UK9020287</v>
      </c>
      <c r="N1761" s="2" t="str">
        <f t="shared" si="654"/>
        <v>Mersey Narrows and North Wirral Foreshore</v>
      </c>
      <c r="O1761" s="2" t="str">
        <f t="shared" si="655"/>
        <v>SPA</v>
      </c>
      <c r="P1761" s="2" t="str">
        <f t="shared" si="656"/>
        <v>H1330</v>
      </c>
      <c r="Q1761"/>
      <c r="R1761"/>
      <c r="S1761"/>
      <c r="T1761"/>
      <c r="U1761" s="9">
        <f t="shared" si="657"/>
        <v>0</v>
      </c>
      <c r="V1761" s="9">
        <f t="shared" si="658"/>
        <v>0</v>
      </c>
      <c r="W1761" s="9">
        <f t="shared" si="659"/>
        <v>0</v>
      </c>
      <c r="X1761" s="9">
        <f t="shared" si="660"/>
        <v>0</v>
      </c>
      <c r="Y1761" s="9">
        <f t="shared" si="661"/>
        <v>0</v>
      </c>
      <c r="Z1761" s="9">
        <f t="shared" si="662"/>
        <v>0</v>
      </c>
      <c r="AA1761" s="9">
        <f t="shared" si="663"/>
        <v>0</v>
      </c>
      <c r="AB1761" s="9">
        <f t="shared" si="664"/>
        <v>0</v>
      </c>
      <c r="AN1761" s="10" t="str">
        <f t="shared" si="649"/>
        <v/>
      </c>
      <c r="AO1761" s="10">
        <f t="shared" si="650"/>
        <v>0</v>
      </c>
      <c r="AP1761" s="9" t="str">
        <f>IFERROR(VLOOKUP($AN1761,'Introduction probability'!$A$1:$L$128,5,FALSE),"0")</f>
        <v>0</v>
      </c>
      <c r="AQ1761" s="9" t="str">
        <f>IFERROR(VLOOKUP($AN1761,'Introduction probability'!$A$1:$L$128,6,FALSE),"0")</f>
        <v>0</v>
      </c>
      <c r="AR1761" s="9" t="str">
        <f>IFERROR(VLOOKUP($AN1761,'Introduction probability'!$A$1:$L$128,7,FALSE),"0")</f>
        <v>0</v>
      </c>
      <c r="AS1761" s="9" t="str">
        <f>IFERROR(VLOOKUP($AN1761,'Introduction probability'!$A$1:$L$128,8,FALSE),"0")</f>
        <v>0</v>
      </c>
      <c r="AT1761" s="9" t="str">
        <f>IFERROR(VLOOKUP($AN1761,'Introduction probability'!$A$1:$L$128,9,FALSE),"0")</f>
        <v>0</v>
      </c>
      <c r="AU1761" s="9" t="str">
        <f>IFERROR(VLOOKUP($AN1761,'Introduction probability'!$A$1:$L$128,10,FALSE),"0")</f>
        <v>0</v>
      </c>
      <c r="AV1761" s="9" t="str">
        <f>IFERROR(VLOOKUP($AN1761,'Introduction probability'!$A$1:$L$128,11,FALSE),"0")</f>
        <v>0</v>
      </c>
      <c r="AW1761" s="9" t="str">
        <f>IFERROR(VLOOKUP($AN1761,'Introduction probability'!$A$1:$L$128,12,FALSE),"0")</f>
        <v>0</v>
      </c>
      <c r="AY1761" s="2">
        <f t="shared" si="651"/>
        <v>0</v>
      </c>
      <c r="AZ1761" s="2">
        <f t="shared" si="652"/>
        <v>0</v>
      </c>
      <c r="BA1761" s="2">
        <f t="shared" si="665"/>
        <v>0</v>
      </c>
      <c r="BB1761" s="2">
        <f t="shared" si="666"/>
        <v>0</v>
      </c>
      <c r="BC1761" s="2">
        <f t="shared" si="667"/>
        <v>0</v>
      </c>
      <c r="BD1761" s="2">
        <f t="shared" si="668"/>
        <v>0</v>
      </c>
      <c r="BE1761" s="2">
        <f t="shared" si="669"/>
        <v>0</v>
      </c>
      <c r="BF1761" s="2">
        <f t="shared" si="670"/>
        <v>0</v>
      </c>
      <c r="BG1761" s="2">
        <f t="shared" si="671"/>
        <v>0</v>
      </c>
      <c r="BH1761" s="2">
        <f t="shared" si="672"/>
        <v>0</v>
      </c>
    </row>
    <row r="1762" spans="1:60" x14ac:dyDescent="0.25">
      <c r="A1762" s="1" t="s">
        <v>402</v>
      </c>
      <c r="B1762" s="1" t="s">
        <v>140</v>
      </c>
      <c r="C1762" s="1" t="s">
        <v>341</v>
      </c>
      <c r="D1762" s="1" t="s">
        <v>496</v>
      </c>
      <c r="E1762" s="1" t="s">
        <v>152</v>
      </c>
      <c r="F1762" s="1" t="s">
        <v>153</v>
      </c>
      <c r="G1762" s="1" t="s">
        <v>144</v>
      </c>
      <c r="H1762" s="1" t="s">
        <v>17</v>
      </c>
      <c r="I1762" s="1" t="s">
        <v>536</v>
      </c>
      <c r="J1762" s="1" t="s">
        <v>147</v>
      </c>
      <c r="K1762" s="1" t="s">
        <v>16</v>
      </c>
      <c r="L1762" s="1" t="s">
        <v>146</v>
      </c>
      <c r="M1762" s="2" t="str">
        <f t="shared" si="653"/>
        <v>UK9020287</v>
      </c>
      <c r="N1762" s="2" t="str">
        <f t="shared" si="654"/>
        <v>Mersey Narrows and North Wirral Foreshore</v>
      </c>
      <c r="O1762" s="2" t="str">
        <f t="shared" si="655"/>
        <v>SPA</v>
      </c>
      <c r="P1762" s="2" t="str">
        <f t="shared" si="656"/>
        <v>H1150</v>
      </c>
      <c r="Q1762"/>
      <c r="R1762"/>
      <c r="S1762"/>
      <c r="T1762"/>
      <c r="U1762" s="9">
        <f t="shared" si="657"/>
        <v>0</v>
      </c>
      <c r="V1762" s="9">
        <f t="shared" si="658"/>
        <v>0</v>
      </c>
      <c r="W1762" s="9">
        <f t="shared" si="659"/>
        <v>0</v>
      </c>
      <c r="X1762" s="9">
        <f t="shared" si="660"/>
        <v>0</v>
      </c>
      <c r="Y1762" s="9">
        <f t="shared" si="661"/>
        <v>0</v>
      </c>
      <c r="Z1762" s="9">
        <f t="shared" si="662"/>
        <v>0</v>
      </c>
      <c r="AA1762" s="9">
        <f t="shared" si="663"/>
        <v>0</v>
      </c>
      <c r="AB1762" s="9">
        <f t="shared" si="664"/>
        <v>0</v>
      </c>
      <c r="AN1762" s="10" t="str">
        <f t="shared" si="649"/>
        <v/>
      </c>
      <c r="AO1762" s="10">
        <f t="shared" si="650"/>
        <v>0</v>
      </c>
      <c r="AP1762" s="9" t="str">
        <f>IFERROR(VLOOKUP($AN1762,'Introduction probability'!$A$1:$L$128,5,FALSE),"0")</f>
        <v>0</v>
      </c>
      <c r="AQ1762" s="9" t="str">
        <f>IFERROR(VLOOKUP($AN1762,'Introduction probability'!$A$1:$L$128,6,FALSE),"0")</f>
        <v>0</v>
      </c>
      <c r="AR1762" s="9" t="str">
        <f>IFERROR(VLOOKUP($AN1762,'Introduction probability'!$A$1:$L$128,7,FALSE),"0")</f>
        <v>0</v>
      </c>
      <c r="AS1762" s="9" t="str">
        <f>IFERROR(VLOOKUP($AN1762,'Introduction probability'!$A$1:$L$128,8,FALSE),"0")</f>
        <v>0</v>
      </c>
      <c r="AT1762" s="9" t="str">
        <f>IFERROR(VLOOKUP($AN1762,'Introduction probability'!$A$1:$L$128,9,FALSE),"0")</f>
        <v>0</v>
      </c>
      <c r="AU1762" s="9" t="str">
        <f>IFERROR(VLOOKUP($AN1762,'Introduction probability'!$A$1:$L$128,10,FALSE),"0")</f>
        <v>0</v>
      </c>
      <c r="AV1762" s="9" t="str">
        <f>IFERROR(VLOOKUP($AN1762,'Introduction probability'!$A$1:$L$128,11,FALSE),"0")</f>
        <v>0</v>
      </c>
      <c r="AW1762" s="9" t="str">
        <f>IFERROR(VLOOKUP($AN1762,'Introduction probability'!$A$1:$L$128,12,FALSE),"0")</f>
        <v>0</v>
      </c>
      <c r="AY1762" s="2">
        <f t="shared" si="651"/>
        <v>0</v>
      </c>
      <c r="AZ1762" s="2">
        <f t="shared" si="652"/>
        <v>0</v>
      </c>
      <c r="BA1762" s="2">
        <f t="shared" si="665"/>
        <v>0</v>
      </c>
      <c r="BB1762" s="2">
        <f t="shared" si="666"/>
        <v>0</v>
      </c>
      <c r="BC1762" s="2">
        <f t="shared" si="667"/>
        <v>0</v>
      </c>
      <c r="BD1762" s="2">
        <f t="shared" si="668"/>
        <v>0</v>
      </c>
      <c r="BE1762" s="2">
        <f t="shared" si="669"/>
        <v>0</v>
      </c>
      <c r="BF1762" s="2">
        <f t="shared" si="670"/>
        <v>0</v>
      </c>
      <c r="BG1762" s="2">
        <f t="shared" si="671"/>
        <v>0</v>
      </c>
      <c r="BH1762" s="2">
        <f t="shared" si="672"/>
        <v>0</v>
      </c>
    </row>
    <row r="1763" spans="1:60" x14ac:dyDescent="0.25">
      <c r="A1763" s="1" t="s">
        <v>402</v>
      </c>
      <c r="B1763" s="1" t="s">
        <v>140</v>
      </c>
      <c r="C1763" s="1" t="s">
        <v>341</v>
      </c>
      <c r="D1763" s="1" t="s">
        <v>496</v>
      </c>
      <c r="E1763" s="1" t="s">
        <v>152</v>
      </c>
      <c r="F1763" s="1" t="s">
        <v>153</v>
      </c>
      <c r="G1763" s="1" t="s">
        <v>144</v>
      </c>
      <c r="H1763" s="1" t="s">
        <v>17</v>
      </c>
      <c r="I1763" s="1" t="s">
        <v>594</v>
      </c>
      <c r="J1763" s="1" t="s">
        <v>154</v>
      </c>
      <c r="K1763" s="1" t="s">
        <v>16</v>
      </c>
      <c r="L1763" s="1" t="s">
        <v>19</v>
      </c>
      <c r="M1763" s="2" t="str">
        <f t="shared" si="653"/>
        <v>UK9020287</v>
      </c>
      <c r="N1763" s="2" t="str">
        <f t="shared" si="654"/>
        <v>Mersey Narrows and North Wirral Foreshore</v>
      </c>
      <c r="O1763" s="2" t="str">
        <f t="shared" si="655"/>
        <v>SPA</v>
      </c>
      <c r="P1763" s="2" t="str">
        <f t="shared" si="656"/>
        <v>SF_SH_5</v>
      </c>
      <c r="Q1763"/>
      <c r="R1763"/>
      <c r="S1763"/>
      <c r="T1763"/>
      <c r="U1763" s="9">
        <f t="shared" si="657"/>
        <v>0</v>
      </c>
      <c r="V1763" s="9">
        <f t="shared" si="658"/>
        <v>0</v>
      </c>
      <c r="W1763" s="9">
        <f t="shared" si="659"/>
        <v>0</v>
      </c>
      <c r="X1763" s="9">
        <f t="shared" si="660"/>
        <v>0</v>
      </c>
      <c r="Y1763" s="9">
        <f t="shared" si="661"/>
        <v>0</v>
      </c>
      <c r="Z1763" s="9">
        <f t="shared" si="662"/>
        <v>0</v>
      </c>
      <c r="AA1763" s="9">
        <f t="shared" si="663"/>
        <v>0</v>
      </c>
      <c r="AB1763" s="9">
        <f t="shared" si="664"/>
        <v>0</v>
      </c>
      <c r="AN1763" s="10" t="str">
        <f t="shared" si="649"/>
        <v/>
      </c>
      <c r="AO1763" s="10">
        <f t="shared" si="650"/>
        <v>0</v>
      </c>
      <c r="AP1763" s="9" t="str">
        <f>IFERROR(VLOOKUP($AN1763,'Introduction probability'!$A$1:$L$128,5,FALSE),"0")</f>
        <v>0</v>
      </c>
      <c r="AQ1763" s="9" t="str">
        <f>IFERROR(VLOOKUP($AN1763,'Introduction probability'!$A$1:$L$128,6,FALSE),"0")</f>
        <v>0</v>
      </c>
      <c r="AR1763" s="9" t="str">
        <f>IFERROR(VLOOKUP($AN1763,'Introduction probability'!$A$1:$L$128,7,FALSE),"0")</f>
        <v>0</v>
      </c>
      <c r="AS1763" s="9" t="str">
        <f>IFERROR(VLOOKUP($AN1763,'Introduction probability'!$A$1:$L$128,8,FALSE),"0")</f>
        <v>0</v>
      </c>
      <c r="AT1763" s="9" t="str">
        <f>IFERROR(VLOOKUP($AN1763,'Introduction probability'!$A$1:$L$128,9,FALSE),"0")</f>
        <v>0</v>
      </c>
      <c r="AU1763" s="9" t="str">
        <f>IFERROR(VLOOKUP($AN1763,'Introduction probability'!$A$1:$L$128,10,FALSE),"0")</f>
        <v>0</v>
      </c>
      <c r="AV1763" s="9" t="str">
        <f>IFERROR(VLOOKUP($AN1763,'Introduction probability'!$A$1:$L$128,11,FALSE),"0")</f>
        <v>0</v>
      </c>
      <c r="AW1763" s="9" t="str">
        <f>IFERROR(VLOOKUP($AN1763,'Introduction probability'!$A$1:$L$128,12,FALSE),"0")</f>
        <v>0</v>
      </c>
      <c r="AY1763" s="2">
        <f t="shared" si="651"/>
        <v>0</v>
      </c>
      <c r="AZ1763" s="2">
        <f t="shared" si="652"/>
        <v>0</v>
      </c>
      <c r="BA1763" s="2">
        <f t="shared" si="665"/>
        <v>0</v>
      </c>
      <c r="BB1763" s="2">
        <f t="shared" si="666"/>
        <v>0</v>
      </c>
      <c r="BC1763" s="2">
        <f t="shared" si="667"/>
        <v>0</v>
      </c>
      <c r="BD1763" s="2">
        <f t="shared" si="668"/>
        <v>0</v>
      </c>
      <c r="BE1763" s="2">
        <f t="shared" si="669"/>
        <v>0</v>
      </c>
      <c r="BF1763" s="2">
        <f t="shared" si="670"/>
        <v>0</v>
      </c>
      <c r="BG1763" s="2">
        <f t="shared" si="671"/>
        <v>0</v>
      </c>
      <c r="BH1763" s="2">
        <f t="shared" si="672"/>
        <v>0</v>
      </c>
    </row>
    <row r="1764" spans="1:60" x14ac:dyDescent="0.25">
      <c r="A1764" s="1" t="s">
        <v>402</v>
      </c>
      <c r="B1764" s="1" t="s">
        <v>140</v>
      </c>
      <c r="C1764" s="1" t="s">
        <v>341</v>
      </c>
      <c r="D1764" s="1" t="s">
        <v>496</v>
      </c>
      <c r="E1764" s="1" t="s">
        <v>152</v>
      </c>
      <c r="F1764" s="1" t="s">
        <v>153</v>
      </c>
      <c r="G1764" s="1" t="s">
        <v>144</v>
      </c>
      <c r="H1764" s="1" t="s">
        <v>17</v>
      </c>
      <c r="I1764" s="1" t="s">
        <v>459</v>
      </c>
      <c r="J1764" s="1" t="s">
        <v>46</v>
      </c>
      <c r="K1764" s="1" t="s">
        <v>16</v>
      </c>
      <c r="L1764" s="1" t="s">
        <v>19</v>
      </c>
      <c r="M1764" s="2" t="str">
        <f t="shared" si="653"/>
        <v>UK9020287</v>
      </c>
      <c r="N1764" s="2" t="str">
        <f t="shared" si="654"/>
        <v>Mersey Narrows and North Wirral Foreshore</v>
      </c>
      <c r="O1764" s="2" t="str">
        <f t="shared" si="655"/>
        <v>SPA</v>
      </c>
      <c r="P1764" s="2" t="str">
        <f t="shared" si="656"/>
        <v>A2.4</v>
      </c>
      <c r="Q1764"/>
      <c r="R1764"/>
      <c r="S1764"/>
      <c r="T1764"/>
      <c r="U1764" s="9">
        <f t="shared" si="657"/>
        <v>0</v>
      </c>
      <c r="V1764" s="9">
        <f t="shared" si="658"/>
        <v>0</v>
      </c>
      <c r="W1764" s="9">
        <f t="shared" si="659"/>
        <v>0</v>
      </c>
      <c r="X1764" s="9">
        <f t="shared" si="660"/>
        <v>0</v>
      </c>
      <c r="Y1764" s="9">
        <f t="shared" si="661"/>
        <v>0</v>
      </c>
      <c r="Z1764" s="9">
        <f t="shared" si="662"/>
        <v>0</v>
      </c>
      <c r="AA1764" s="9">
        <f t="shared" si="663"/>
        <v>0</v>
      </c>
      <c r="AB1764" s="9">
        <f t="shared" si="664"/>
        <v>0</v>
      </c>
      <c r="AN1764" s="10" t="str">
        <f t="shared" si="649"/>
        <v/>
      </c>
      <c r="AO1764" s="10">
        <f t="shared" si="650"/>
        <v>0</v>
      </c>
      <c r="AP1764" s="9" t="str">
        <f>IFERROR(VLOOKUP($AN1764,'Introduction probability'!$A$1:$L$128,5,FALSE),"0")</f>
        <v>0</v>
      </c>
      <c r="AQ1764" s="9" t="str">
        <f>IFERROR(VLOOKUP($AN1764,'Introduction probability'!$A$1:$L$128,6,FALSE),"0")</f>
        <v>0</v>
      </c>
      <c r="AR1764" s="9" t="str">
        <f>IFERROR(VLOOKUP($AN1764,'Introduction probability'!$A$1:$L$128,7,FALSE),"0")</f>
        <v>0</v>
      </c>
      <c r="AS1764" s="9" t="str">
        <f>IFERROR(VLOOKUP($AN1764,'Introduction probability'!$A$1:$L$128,8,FALSE),"0")</f>
        <v>0</v>
      </c>
      <c r="AT1764" s="9" t="str">
        <f>IFERROR(VLOOKUP($AN1764,'Introduction probability'!$A$1:$L$128,9,FALSE),"0")</f>
        <v>0</v>
      </c>
      <c r="AU1764" s="9" t="str">
        <f>IFERROR(VLOOKUP($AN1764,'Introduction probability'!$A$1:$L$128,10,FALSE),"0")</f>
        <v>0</v>
      </c>
      <c r="AV1764" s="9" t="str">
        <f>IFERROR(VLOOKUP($AN1764,'Introduction probability'!$A$1:$L$128,11,FALSE),"0")</f>
        <v>0</v>
      </c>
      <c r="AW1764" s="9" t="str">
        <f>IFERROR(VLOOKUP($AN1764,'Introduction probability'!$A$1:$L$128,12,FALSE),"0")</f>
        <v>0</v>
      </c>
      <c r="AY1764" s="2">
        <f t="shared" si="651"/>
        <v>0</v>
      </c>
      <c r="AZ1764" s="2">
        <f t="shared" si="652"/>
        <v>0</v>
      </c>
      <c r="BA1764" s="2">
        <f t="shared" si="665"/>
        <v>0</v>
      </c>
      <c r="BB1764" s="2">
        <f t="shared" si="666"/>
        <v>0</v>
      </c>
      <c r="BC1764" s="2">
        <f t="shared" si="667"/>
        <v>0</v>
      </c>
      <c r="BD1764" s="2">
        <f t="shared" si="668"/>
        <v>0</v>
      </c>
      <c r="BE1764" s="2">
        <f t="shared" si="669"/>
        <v>0</v>
      </c>
      <c r="BF1764" s="2">
        <f t="shared" si="670"/>
        <v>0</v>
      </c>
      <c r="BG1764" s="2">
        <f t="shared" si="671"/>
        <v>0</v>
      </c>
      <c r="BH1764" s="2">
        <f t="shared" si="672"/>
        <v>0</v>
      </c>
    </row>
    <row r="1765" spans="1:60" x14ac:dyDescent="0.25">
      <c r="A1765" s="1" t="s">
        <v>402</v>
      </c>
      <c r="B1765" s="1" t="s">
        <v>140</v>
      </c>
      <c r="C1765" s="1" t="s">
        <v>341</v>
      </c>
      <c r="D1765" s="1" t="s">
        <v>496</v>
      </c>
      <c r="E1765" s="1" t="s">
        <v>152</v>
      </c>
      <c r="F1765" s="1" t="s">
        <v>153</v>
      </c>
      <c r="G1765" s="1" t="s">
        <v>144</v>
      </c>
      <c r="H1765" s="1" t="s">
        <v>17</v>
      </c>
      <c r="I1765" s="1" t="s">
        <v>444</v>
      </c>
      <c r="J1765" s="1" t="s">
        <v>27</v>
      </c>
      <c r="K1765" s="1" t="s">
        <v>16</v>
      </c>
      <c r="L1765" s="1" t="s">
        <v>19</v>
      </c>
      <c r="M1765" s="2" t="str">
        <f t="shared" si="653"/>
        <v>UK9020287</v>
      </c>
      <c r="N1765" s="2" t="str">
        <f t="shared" si="654"/>
        <v>Mersey Narrows and North Wirral Foreshore</v>
      </c>
      <c r="O1765" s="2" t="str">
        <f t="shared" si="655"/>
        <v>SPA</v>
      </c>
      <c r="P1765" s="2" t="str">
        <f t="shared" si="656"/>
        <v>A2.3</v>
      </c>
      <c r="Q1765"/>
      <c r="R1765"/>
      <c r="S1765"/>
      <c r="T1765"/>
      <c r="U1765" s="9">
        <f t="shared" si="657"/>
        <v>0</v>
      </c>
      <c r="V1765" s="9">
        <f t="shared" si="658"/>
        <v>0</v>
      </c>
      <c r="W1765" s="9">
        <f t="shared" si="659"/>
        <v>0</v>
      </c>
      <c r="X1765" s="9">
        <f t="shared" si="660"/>
        <v>0</v>
      </c>
      <c r="Y1765" s="9">
        <f t="shared" si="661"/>
        <v>0</v>
      </c>
      <c r="Z1765" s="9">
        <f t="shared" si="662"/>
        <v>0</v>
      </c>
      <c r="AA1765" s="9">
        <f t="shared" si="663"/>
        <v>0</v>
      </c>
      <c r="AB1765" s="9">
        <f t="shared" si="664"/>
        <v>0</v>
      </c>
      <c r="AN1765" s="10" t="str">
        <f t="shared" si="649"/>
        <v/>
      </c>
      <c r="AO1765" s="10">
        <f t="shared" si="650"/>
        <v>0</v>
      </c>
      <c r="AP1765" s="9" t="str">
        <f>IFERROR(VLOOKUP($AN1765,'Introduction probability'!$A$1:$L$128,5,FALSE),"0")</f>
        <v>0</v>
      </c>
      <c r="AQ1765" s="9" t="str">
        <f>IFERROR(VLOOKUP($AN1765,'Introduction probability'!$A$1:$L$128,6,FALSE),"0")</f>
        <v>0</v>
      </c>
      <c r="AR1765" s="9" t="str">
        <f>IFERROR(VLOOKUP($AN1765,'Introduction probability'!$A$1:$L$128,7,FALSE),"0")</f>
        <v>0</v>
      </c>
      <c r="AS1765" s="9" t="str">
        <f>IFERROR(VLOOKUP($AN1765,'Introduction probability'!$A$1:$L$128,8,FALSE),"0")</f>
        <v>0</v>
      </c>
      <c r="AT1765" s="9" t="str">
        <f>IFERROR(VLOOKUP($AN1765,'Introduction probability'!$A$1:$L$128,9,FALSE),"0")</f>
        <v>0</v>
      </c>
      <c r="AU1765" s="9" t="str">
        <f>IFERROR(VLOOKUP($AN1765,'Introduction probability'!$A$1:$L$128,10,FALSE),"0")</f>
        <v>0</v>
      </c>
      <c r="AV1765" s="9" t="str">
        <f>IFERROR(VLOOKUP($AN1765,'Introduction probability'!$A$1:$L$128,11,FALSE),"0")</f>
        <v>0</v>
      </c>
      <c r="AW1765" s="9" t="str">
        <f>IFERROR(VLOOKUP($AN1765,'Introduction probability'!$A$1:$L$128,12,FALSE),"0")</f>
        <v>0</v>
      </c>
      <c r="AY1765" s="2">
        <f t="shared" si="651"/>
        <v>0</v>
      </c>
      <c r="AZ1765" s="2">
        <f t="shared" si="652"/>
        <v>0</v>
      </c>
      <c r="BA1765" s="2">
        <f t="shared" si="665"/>
        <v>0</v>
      </c>
      <c r="BB1765" s="2">
        <f t="shared" si="666"/>
        <v>0</v>
      </c>
      <c r="BC1765" s="2">
        <f t="shared" si="667"/>
        <v>0</v>
      </c>
      <c r="BD1765" s="2">
        <f t="shared" si="668"/>
        <v>0</v>
      </c>
      <c r="BE1765" s="2">
        <f t="shared" si="669"/>
        <v>0</v>
      </c>
      <c r="BF1765" s="2">
        <f t="shared" si="670"/>
        <v>0</v>
      </c>
      <c r="BG1765" s="2">
        <f t="shared" si="671"/>
        <v>0</v>
      </c>
      <c r="BH1765" s="2">
        <f t="shared" si="672"/>
        <v>0</v>
      </c>
    </row>
    <row r="1766" spans="1:60" x14ac:dyDescent="0.25">
      <c r="A1766" s="1" t="s">
        <v>402</v>
      </c>
      <c r="B1766" s="1" t="s">
        <v>140</v>
      </c>
      <c r="C1766" s="1" t="s">
        <v>341</v>
      </c>
      <c r="D1766" s="1" t="s">
        <v>496</v>
      </c>
      <c r="E1766" s="1" t="s">
        <v>152</v>
      </c>
      <c r="F1766" s="1" t="s">
        <v>153</v>
      </c>
      <c r="G1766" s="1" t="s">
        <v>144</v>
      </c>
      <c r="H1766" s="1" t="s">
        <v>17</v>
      </c>
      <c r="I1766" s="1" t="s">
        <v>595</v>
      </c>
      <c r="J1766" s="1" t="s">
        <v>155</v>
      </c>
      <c r="K1766" s="1" t="s">
        <v>16</v>
      </c>
      <c r="L1766" s="1" t="s">
        <v>19</v>
      </c>
      <c r="M1766" s="2" t="str">
        <f t="shared" si="653"/>
        <v>UK9020287</v>
      </c>
      <c r="N1766" s="2" t="str">
        <f t="shared" si="654"/>
        <v>Mersey Narrows and North Wirral Foreshore</v>
      </c>
      <c r="O1766" s="2" t="str">
        <f t="shared" si="655"/>
        <v>SPA</v>
      </c>
      <c r="P1766" s="2" t="str">
        <f t="shared" si="656"/>
        <v>A1</v>
      </c>
      <c r="Q1766"/>
      <c r="R1766"/>
      <c r="S1766"/>
      <c r="T1766"/>
      <c r="U1766" s="9">
        <f t="shared" si="657"/>
        <v>0</v>
      </c>
      <c r="V1766" s="9">
        <f t="shared" si="658"/>
        <v>0</v>
      </c>
      <c r="W1766" s="9">
        <f t="shared" si="659"/>
        <v>0</v>
      </c>
      <c r="X1766" s="9">
        <f t="shared" si="660"/>
        <v>0</v>
      </c>
      <c r="Y1766" s="9">
        <f t="shared" si="661"/>
        <v>0</v>
      </c>
      <c r="Z1766" s="9">
        <f t="shared" si="662"/>
        <v>0</v>
      </c>
      <c r="AA1766" s="9">
        <f t="shared" si="663"/>
        <v>0</v>
      </c>
      <c r="AB1766" s="9">
        <f t="shared" si="664"/>
        <v>0</v>
      </c>
      <c r="AN1766" s="10" t="str">
        <f t="shared" si="649"/>
        <v/>
      </c>
      <c r="AO1766" s="10">
        <f t="shared" si="650"/>
        <v>0</v>
      </c>
      <c r="AP1766" s="9" t="str">
        <f>IFERROR(VLOOKUP($AN1766,'Introduction probability'!$A$1:$L$128,5,FALSE),"0")</f>
        <v>0</v>
      </c>
      <c r="AQ1766" s="9" t="str">
        <f>IFERROR(VLOOKUP($AN1766,'Introduction probability'!$A$1:$L$128,6,FALSE),"0")</f>
        <v>0</v>
      </c>
      <c r="AR1766" s="9" t="str">
        <f>IFERROR(VLOOKUP($AN1766,'Introduction probability'!$A$1:$L$128,7,FALSE),"0")</f>
        <v>0</v>
      </c>
      <c r="AS1766" s="9" t="str">
        <f>IFERROR(VLOOKUP($AN1766,'Introduction probability'!$A$1:$L$128,8,FALSE),"0")</f>
        <v>0</v>
      </c>
      <c r="AT1766" s="9" t="str">
        <f>IFERROR(VLOOKUP($AN1766,'Introduction probability'!$A$1:$L$128,9,FALSE),"0")</f>
        <v>0</v>
      </c>
      <c r="AU1766" s="9" t="str">
        <f>IFERROR(VLOOKUP($AN1766,'Introduction probability'!$A$1:$L$128,10,FALSE),"0")</f>
        <v>0</v>
      </c>
      <c r="AV1766" s="9" t="str">
        <f>IFERROR(VLOOKUP($AN1766,'Introduction probability'!$A$1:$L$128,11,FALSE),"0")</f>
        <v>0</v>
      </c>
      <c r="AW1766" s="9" t="str">
        <f>IFERROR(VLOOKUP($AN1766,'Introduction probability'!$A$1:$L$128,12,FALSE),"0")</f>
        <v>0</v>
      </c>
      <c r="AY1766" s="2">
        <f t="shared" si="651"/>
        <v>0</v>
      </c>
      <c r="AZ1766" s="2">
        <f t="shared" si="652"/>
        <v>0</v>
      </c>
      <c r="BA1766" s="2">
        <f t="shared" si="665"/>
        <v>0</v>
      </c>
      <c r="BB1766" s="2">
        <f t="shared" si="666"/>
        <v>0</v>
      </c>
      <c r="BC1766" s="2">
        <f t="shared" si="667"/>
        <v>0</v>
      </c>
      <c r="BD1766" s="2">
        <f t="shared" si="668"/>
        <v>0</v>
      </c>
      <c r="BE1766" s="2">
        <f t="shared" si="669"/>
        <v>0</v>
      </c>
      <c r="BF1766" s="2">
        <f t="shared" si="670"/>
        <v>0</v>
      </c>
      <c r="BG1766" s="2">
        <f t="shared" si="671"/>
        <v>0</v>
      </c>
      <c r="BH1766" s="2">
        <f t="shared" si="672"/>
        <v>0</v>
      </c>
    </row>
    <row r="1767" spans="1:60" x14ac:dyDescent="0.25">
      <c r="A1767" s="1" t="s">
        <v>402</v>
      </c>
      <c r="B1767" s="1" t="s">
        <v>140</v>
      </c>
      <c r="C1767" s="1" t="s">
        <v>341</v>
      </c>
      <c r="D1767" s="1" t="s">
        <v>496</v>
      </c>
      <c r="E1767" s="1" t="s">
        <v>152</v>
      </c>
      <c r="F1767" s="1" t="s">
        <v>153</v>
      </c>
      <c r="G1767" s="1" t="s">
        <v>144</v>
      </c>
      <c r="H1767" s="1" t="s">
        <v>17</v>
      </c>
      <c r="I1767" s="1" t="s">
        <v>465</v>
      </c>
      <c r="J1767" s="1" t="s">
        <v>56</v>
      </c>
      <c r="K1767" s="1" t="s">
        <v>16</v>
      </c>
      <c r="L1767" s="1" t="s">
        <v>19</v>
      </c>
      <c r="M1767" s="2" t="str">
        <f t="shared" si="653"/>
        <v>UK9020287</v>
      </c>
      <c r="N1767" s="2" t="str">
        <f t="shared" si="654"/>
        <v>Mersey Narrows and North Wirral Foreshore</v>
      </c>
      <c r="O1767" s="2" t="str">
        <f t="shared" si="655"/>
        <v>SPA</v>
      </c>
      <c r="P1767" s="2" t="str">
        <f t="shared" si="656"/>
        <v>A2.2</v>
      </c>
      <c r="Q1767"/>
      <c r="R1767"/>
      <c r="S1767"/>
      <c r="T1767"/>
      <c r="U1767" s="9">
        <f t="shared" si="657"/>
        <v>0</v>
      </c>
      <c r="V1767" s="9">
        <f t="shared" si="658"/>
        <v>0</v>
      </c>
      <c r="W1767" s="9">
        <f t="shared" si="659"/>
        <v>0</v>
      </c>
      <c r="X1767" s="9">
        <f t="shared" si="660"/>
        <v>0</v>
      </c>
      <c r="Y1767" s="9">
        <f t="shared" si="661"/>
        <v>0</v>
      </c>
      <c r="Z1767" s="9">
        <f t="shared" si="662"/>
        <v>0</v>
      </c>
      <c r="AA1767" s="9">
        <f t="shared" si="663"/>
        <v>0</v>
      </c>
      <c r="AB1767" s="9">
        <f t="shared" si="664"/>
        <v>0</v>
      </c>
      <c r="AN1767" s="10" t="str">
        <f t="shared" si="649"/>
        <v/>
      </c>
      <c r="AO1767" s="10">
        <f t="shared" si="650"/>
        <v>0</v>
      </c>
      <c r="AP1767" s="9" t="str">
        <f>IFERROR(VLOOKUP($AN1767,'Introduction probability'!$A$1:$L$128,5,FALSE),"0")</f>
        <v>0</v>
      </c>
      <c r="AQ1767" s="9" t="str">
        <f>IFERROR(VLOOKUP($AN1767,'Introduction probability'!$A$1:$L$128,6,FALSE),"0")</f>
        <v>0</v>
      </c>
      <c r="AR1767" s="9" t="str">
        <f>IFERROR(VLOOKUP($AN1767,'Introduction probability'!$A$1:$L$128,7,FALSE),"0")</f>
        <v>0</v>
      </c>
      <c r="AS1767" s="9" t="str">
        <f>IFERROR(VLOOKUP($AN1767,'Introduction probability'!$A$1:$L$128,8,FALSE),"0")</f>
        <v>0</v>
      </c>
      <c r="AT1767" s="9" t="str">
        <f>IFERROR(VLOOKUP($AN1767,'Introduction probability'!$A$1:$L$128,9,FALSE),"0")</f>
        <v>0</v>
      </c>
      <c r="AU1767" s="9" t="str">
        <f>IFERROR(VLOOKUP($AN1767,'Introduction probability'!$A$1:$L$128,10,FALSE),"0")</f>
        <v>0</v>
      </c>
      <c r="AV1767" s="9" t="str">
        <f>IFERROR(VLOOKUP($AN1767,'Introduction probability'!$A$1:$L$128,11,FALSE),"0")</f>
        <v>0</v>
      </c>
      <c r="AW1767" s="9" t="str">
        <f>IFERROR(VLOOKUP($AN1767,'Introduction probability'!$A$1:$L$128,12,FALSE),"0")</f>
        <v>0</v>
      </c>
      <c r="AY1767" s="2">
        <f t="shared" si="651"/>
        <v>0</v>
      </c>
      <c r="AZ1767" s="2">
        <f t="shared" si="652"/>
        <v>0</v>
      </c>
      <c r="BA1767" s="2">
        <f t="shared" si="665"/>
        <v>0</v>
      </c>
      <c r="BB1767" s="2">
        <f t="shared" si="666"/>
        <v>0</v>
      </c>
      <c r="BC1767" s="2">
        <f t="shared" si="667"/>
        <v>0</v>
      </c>
      <c r="BD1767" s="2">
        <f t="shared" si="668"/>
        <v>0</v>
      </c>
      <c r="BE1767" s="2">
        <f t="shared" si="669"/>
        <v>0</v>
      </c>
      <c r="BF1767" s="2">
        <f t="shared" si="670"/>
        <v>0</v>
      </c>
      <c r="BG1767" s="2">
        <f t="shared" si="671"/>
        <v>0</v>
      </c>
      <c r="BH1767" s="2">
        <f t="shared" si="672"/>
        <v>0</v>
      </c>
    </row>
    <row r="1768" spans="1:60" x14ac:dyDescent="0.25">
      <c r="A1768" s="1" t="s">
        <v>402</v>
      </c>
      <c r="B1768" s="1" t="s">
        <v>140</v>
      </c>
      <c r="C1768" s="1" t="s">
        <v>341</v>
      </c>
      <c r="D1768" s="1" t="s">
        <v>496</v>
      </c>
      <c r="E1768" s="1" t="s">
        <v>152</v>
      </c>
      <c r="F1768" s="1" t="s">
        <v>153</v>
      </c>
      <c r="G1768" s="1" t="s">
        <v>144</v>
      </c>
      <c r="H1768" s="1" t="s">
        <v>17</v>
      </c>
      <c r="I1768" s="1" t="s">
        <v>543</v>
      </c>
      <c r="J1768" s="1" t="s">
        <v>148</v>
      </c>
      <c r="K1768" s="1" t="s">
        <v>16</v>
      </c>
      <c r="L1768" s="1" t="s">
        <v>146</v>
      </c>
      <c r="M1768" s="2" t="str">
        <f t="shared" si="653"/>
        <v>UK9020287</v>
      </c>
      <c r="N1768" s="2" t="str">
        <f t="shared" si="654"/>
        <v>Mersey Narrows and North Wirral Foreshore</v>
      </c>
      <c r="O1768" s="2" t="str">
        <f t="shared" si="655"/>
        <v>SPA</v>
      </c>
      <c r="P1768" s="2" t="str">
        <f t="shared" si="656"/>
        <v>H1310</v>
      </c>
      <c r="Q1768"/>
      <c r="R1768"/>
      <c r="S1768"/>
      <c r="T1768"/>
      <c r="U1768" s="9">
        <f t="shared" si="657"/>
        <v>0</v>
      </c>
      <c r="V1768" s="9">
        <f t="shared" si="658"/>
        <v>0</v>
      </c>
      <c r="W1768" s="9">
        <f t="shared" si="659"/>
        <v>0</v>
      </c>
      <c r="X1768" s="9">
        <f t="shared" si="660"/>
        <v>0</v>
      </c>
      <c r="Y1768" s="9">
        <f t="shared" si="661"/>
        <v>0</v>
      </c>
      <c r="Z1768" s="9">
        <f t="shared" si="662"/>
        <v>0</v>
      </c>
      <c r="AA1768" s="9">
        <f t="shared" si="663"/>
        <v>0</v>
      </c>
      <c r="AB1768" s="9">
        <f t="shared" si="664"/>
        <v>0</v>
      </c>
      <c r="AN1768" s="10" t="str">
        <f t="shared" si="649"/>
        <v/>
      </c>
      <c r="AO1768" s="10">
        <f t="shared" si="650"/>
        <v>0</v>
      </c>
      <c r="AP1768" s="9" t="str">
        <f>IFERROR(VLOOKUP($AN1768,'Introduction probability'!$A$1:$L$128,5,FALSE),"0")</f>
        <v>0</v>
      </c>
      <c r="AQ1768" s="9" t="str">
        <f>IFERROR(VLOOKUP($AN1768,'Introduction probability'!$A$1:$L$128,6,FALSE),"0")</f>
        <v>0</v>
      </c>
      <c r="AR1768" s="9" t="str">
        <f>IFERROR(VLOOKUP($AN1768,'Introduction probability'!$A$1:$L$128,7,FALSE),"0")</f>
        <v>0</v>
      </c>
      <c r="AS1768" s="9" t="str">
        <f>IFERROR(VLOOKUP($AN1768,'Introduction probability'!$A$1:$L$128,8,FALSE),"0")</f>
        <v>0</v>
      </c>
      <c r="AT1768" s="9" t="str">
        <f>IFERROR(VLOOKUP($AN1768,'Introduction probability'!$A$1:$L$128,9,FALSE),"0")</f>
        <v>0</v>
      </c>
      <c r="AU1768" s="9" t="str">
        <f>IFERROR(VLOOKUP($AN1768,'Introduction probability'!$A$1:$L$128,10,FALSE),"0")</f>
        <v>0</v>
      </c>
      <c r="AV1768" s="9" t="str">
        <f>IFERROR(VLOOKUP($AN1768,'Introduction probability'!$A$1:$L$128,11,FALSE),"0")</f>
        <v>0</v>
      </c>
      <c r="AW1768" s="9" t="str">
        <f>IFERROR(VLOOKUP($AN1768,'Introduction probability'!$A$1:$L$128,12,FALSE),"0")</f>
        <v>0</v>
      </c>
      <c r="AY1768" s="2">
        <f t="shared" si="651"/>
        <v>0</v>
      </c>
      <c r="AZ1768" s="2">
        <f t="shared" si="652"/>
        <v>0</v>
      </c>
      <c r="BA1768" s="2">
        <f t="shared" si="665"/>
        <v>0</v>
      </c>
      <c r="BB1768" s="2">
        <f t="shared" si="666"/>
        <v>0</v>
      </c>
      <c r="BC1768" s="2">
        <f t="shared" si="667"/>
        <v>0</v>
      </c>
      <c r="BD1768" s="2">
        <f t="shared" si="668"/>
        <v>0</v>
      </c>
      <c r="BE1768" s="2">
        <f t="shared" si="669"/>
        <v>0</v>
      </c>
      <c r="BF1768" s="2">
        <f t="shared" si="670"/>
        <v>0</v>
      </c>
      <c r="BG1768" s="2">
        <f t="shared" si="671"/>
        <v>0</v>
      </c>
      <c r="BH1768" s="2">
        <f t="shared" si="672"/>
        <v>0</v>
      </c>
    </row>
    <row r="1769" spans="1:60" x14ac:dyDescent="0.25">
      <c r="A1769" s="1" t="s">
        <v>402</v>
      </c>
      <c r="B1769" s="1" t="s">
        <v>140</v>
      </c>
      <c r="C1769" s="1" t="s">
        <v>341</v>
      </c>
      <c r="D1769" s="1" t="s">
        <v>497</v>
      </c>
      <c r="E1769" s="1" t="s">
        <v>156</v>
      </c>
      <c r="F1769" s="1" t="s">
        <v>157</v>
      </c>
      <c r="G1769" s="1" t="s">
        <v>144</v>
      </c>
      <c r="H1769" s="1" t="s">
        <v>17</v>
      </c>
      <c r="I1769" s="1" t="s">
        <v>536</v>
      </c>
      <c r="J1769" s="1" t="s">
        <v>147</v>
      </c>
      <c r="K1769" s="1" t="s">
        <v>16</v>
      </c>
      <c r="L1769" s="1" t="s">
        <v>146</v>
      </c>
      <c r="M1769" s="2" t="str">
        <f t="shared" si="653"/>
        <v>UK9020287</v>
      </c>
      <c r="N1769" s="2" t="str">
        <f t="shared" si="654"/>
        <v>Mersey Narrows and North Wirral Foreshore</v>
      </c>
      <c r="O1769" s="2" t="str">
        <f t="shared" si="655"/>
        <v>SPA</v>
      </c>
      <c r="P1769" s="2" t="str">
        <f t="shared" si="656"/>
        <v>H1150</v>
      </c>
      <c r="Q1769"/>
      <c r="R1769"/>
      <c r="S1769"/>
      <c r="T1769"/>
      <c r="U1769" s="9">
        <f t="shared" si="657"/>
        <v>0</v>
      </c>
      <c r="V1769" s="9">
        <f t="shared" si="658"/>
        <v>0</v>
      </c>
      <c r="W1769" s="9">
        <f t="shared" si="659"/>
        <v>0</v>
      </c>
      <c r="X1769" s="9">
        <f t="shared" si="660"/>
        <v>0</v>
      </c>
      <c r="Y1769" s="9">
        <f t="shared" si="661"/>
        <v>0</v>
      </c>
      <c r="Z1769" s="9">
        <f t="shared" si="662"/>
        <v>0</v>
      </c>
      <c r="AA1769" s="9">
        <f t="shared" si="663"/>
        <v>0</v>
      </c>
      <c r="AB1769" s="9">
        <f t="shared" si="664"/>
        <v>0</v>
      </c>
      <c r="AN1769" s="10" t="str">
        <f t="shared" si="649"/>
        <v/>
      </c>
      <c r="AO1769" s="10">
        <f t="shared" si="650"/>
        <v>0</v>
      </c>
      <c r="AP1769" s="9" t="str">
        <f>IFERROR(VLOOKUP($AN1769,'Introduction probability'!$A$1:$L$128,5,FALSE),"0")</f>
        <v>0</v>
      </c>
      <c r="AQ1769" s="9" t="str">
        <f>IFERROR(VLOOKUP($AN1769,'Introduction probability'!$A$1:$L$128,6,FALSE),"0")</f>
        <v>0</v>
      </c>
      <c r="AR1769" s="9" t="str">
        <f>IFERROR(VLOOKUP($AN1769,'Introduction probability'!$A$1:$L$128,7,FALSE),"0")</f>
        <v>0</v>
      </c>
      <c r="AS1769" s="9" t="str">
        <f>IFERROR(VLOOKUP($AN1769,'Introduction probability'!$A$1:$L$128,8,FALSE),"0")</f>
        <v>0</v>
      </c>
      <c r="AT1769" s="9" t="str">
        <f>IFERROR(VLOOKUP($AN1769,'Introduction probability'!$A$1:$L$128,9,FALSE),"0")</f>
        <v>0</v>
      </c>
      <c r="AU1769" s="9" t="str">
        <f>IFERROR(VLOOKUP($AN1769,'Introduction probability'!$A$1:$L$128,10,FALSE),"0")</f>
        <v>0</v>
      </c>
      <c r="AV1769" s="9" t="str">
        <f>IFERROR(VLOOKUP($AN1769,'Introduction probability'!$A$1:$L$128,11,FALSE),"0")</f>
        <v>0</v>
      </c>
      <c r="AW1769" s="9" t="str">
        <f>IFERROR(VLOOKUP($AN1769,'Introduction probability'!$A$1:$L$128,12,FALSE),"0")</f>
        <v>0</v>
      </c>
      <c r="AY1769" s="2">
        <f t="shared" si="651"/>
        <v>0</v>
      </c>
      <c r="AZ1769" s="2">
        <f t="shared" si="652"/>
        <v>0</v>
      </c>
      <c r="BA1769" s="2">
        <f t="shared" si="665"/>
        <v>0</v>
      </c>
      <c r="BB1769" s="2">
        <f t="shared" si="666"/>
        <v>0</v>
      </c>
      <c r="BC1769" s="2">
        <f t="shared" si="667"/>
        <v>0</v>
      </c>
      <c r="BD1769" s="2">
        <f t="shared" si="668"/>
        <v>0</v>
      </c>
      <c r="BE1769" s="2">
        <f t="shared" si="669"/>
        <v>0</v>
      </c>
      <c r="BF1769" s="2">
        <f t="shared" si="670"/>
        <v>0</v>
      </c>
      <c r="BG1769" s="2">
        <f t="shared" si="671"/>
        <v>0</v>
      </c>
      <c r="BH1769" s="2">
        <f t="shared" si="672"/>
        <v>0</v>
      </c>
    </row>
    <row r="1770" spans="1:60" x14ac:dyDescent="0.25">
      <c r="A1770" s="1" t="s">
        <v>402</v>
      </c>
      <c r="B1770" s="1" t="s">
        <v>140</v>
      </c>
      <c r="C1770" s="1" t="s">
        <v>341</v>
      </c>
      <c r="D1770" s="1" t="s">
        <v>497</v>
      </c>
      <c r="E1770" s="1" t="s">
        <v>156</v>
      </c>
      <c r="F1770" s="1" t="s">
        <v>157</v>
      </c>
      <c r="G1770" s="1" t="s">
        <v>144</v>
      </c>
      <c r="H1770" s="1" t="s">
        <v>17</v>
      </c>
      <c r="I1770" s="1" t="s">
        <v>459</v>
      </c>
      <c r="J1770" s="1" t="s">
        <v>46</v>
      </c>
      <c r="K1770" s="1" t="s">
        <v>16</v>
      </c>
      <c r="L1770" s="1" t="s">
        <v>19</v>
      </c>
      <c r="M1770" s="2" t="str">
        <f t="shared" si="653"/>
        <v>UK9020287</v>
      </c>
      <c r="N1770" s="2" t="str">
        <f t="shared" si="654"/>
        <v>Mersey Narrows and North Wirral Foreshore</v>
      </c>
      <c r="O1770" s="2" t="str">
        <f t="shared" si="655"/>
        <v>SPA</v>
      </c>
      <c r="P1770" s="2" t="str">
        <f t="shared" si="656"/>
        <v>A2.4</v>
      </c>
      <c r="Q1770"/>
      <c r="R1770"/>
      <c r="S1770"/>
      <c r="T1770"/>
      <c r="U1770" s="9">
        <f t="shared" si="657"/>
        <v>0</v>
      </c>
      <c r="V1770" s="9">
        <f t="shared" si="658"/>
        <v>0</v>
      </c>
      <c r="W1770" s="9">
        <f t="shared" si="659"/>
        <v>0</v>
      </c>
      <c r="X1770" s="9">
        <f t="shared" si="660"/>
        <v>0</v>
      </c>
      <c r="Y1770" s="9">
        <f t="shared" si="661"/>
        <v>0</v>
      </c>
      <c r="Z1770" s="9">
        <f t="shared" si="662"/>
        <v>0</v>
      </c>
      <c r="AA1770" s="9">
        <f t="shared" si="663"/>
        <v>0</v>
      </c>
      <c r="AB1770" s="9">
        <f t="shared" si="664"/>
        <v>0</v>
      </c>
      <c r="AN1770" s="10" t="str">
        <f t="shared" si="649"/>
        <v/>
      </c>
      <c r="AO1770" s="10">
        <f t="shared" si="650"/>
        <v>0</v>
      </c>
      <c r="AP1770" s="9" t="str">
        <f>IFERROR(VLOOKUP($AN1770,'Introduction probability'!$A$1:$L$128,5,FALSE),"0")</f>
        <v>0</v>
      </c>
      <c r="AQ1770" s="9" t="str">
        <f>IFERROR(VLOOKUP($AN1770,'Introduction probability'!$A$1:$L$128,6,FALSE),"0")</f>
        <v>0</v>
      </c>
      <c r="AR1770" s="9" t="str">
        <f>IFERROR(VLOOKUP($AN1770,'Introduction probability'!$A$1:$L$128,7,FALSE),"0")</f>
        <v>0</v>
      </c>
      <c r="AS1770" s="9" t="str">
        <f>IFERROR(VLOOKUP($AN1770,'Introduction probability'!$A$1:$L$128,8,FALSE),"0")</f>
        <v>0</v>
      </c>
      <c r="AT1770" s="9" t="str">
        <f>IFERROR(VLOOKUP($AN1770,'Introduction probability'!$A$1:$L$128,9,FALSE),"0")</f>
        <v>0</v>
      </c>
      <c r="AU1770" s="9" t="str">
        <f>IFERROR(VLOOKUP($AN1770,'Introduction probability'!$A$1:$L$128,10,FALSE),"0")</f>
        <v>0</v>
      </c>
      <c r="AV1770" s="9" t="str">
        <f>IFERROR(VLOOKUP($AN1770,'Introduction probability'!$A$1:$L$128,11,FALSE),"0")</f>
        <v>0</v>
      </c>
      <c r="AW1770" s="9" t="str">
        <f>IFERROR(VLOOKUP($AN1770,'Introduction probability'!$A$1:$L$128,12,FALSE),"0")</f>
        <v>0</v>
      </c>
      <c r="AY1770" s="2">
        <f t="shared" si="651"/>
        <v>0</v>
      </c>
      <c r="AZ1770" s="2">
        <f t="shared" si="652"/>
        <v>0</v>
      </c>
      <c r="BA1770" s="2">
        <f t="shared" si="665"/>
        <v>0</v>
      </c>
      <c r="BB1770" s="2">
        <f t="shared" si="666"/>
        <v>0</v>
      </c>
      <c r="BC1770" s="2">
        <f t="shared" si="667"/>
        <v>0</v>
      </c>
      <c r="BD1770" s="2">
        <f t="shared" si="668"/>
        <v>0</v>
      </c>
      <c r="BE1770" s="2">
        <f t="shared" si="669"/>
        <v>0</v>
      </c>
      <c r="BF1770" s="2">
        <f t="shared" si="670"/>
        <v>0</v>
      </c>
      <c r="BG1770" s="2">
        <f t="shared" si="671"/>
        <v>0</v>
      </c>
      <c r="BH1770" s="2">
        <f t="shared" si="672"/>
        <v>0</v>
      </c>
    </row>
    <row r="1771" spans="1:60" x14ac:dyDescent="0.25">
      <c r="A1771" s="1" t="s">
        <v>402</v>
      </c>
      <c r="B1771" s="1" t="s">
        <v>140</v>
      </c>
      <c r="C1771" s="1" t="s">
        <v>341</v>
      </c>
      <c r="D1771" s="1" t="s">
        <v>497</v>
      </c>
      <c r="E1771" s="1" t="s">
        <v>156</v>
      </c>
      <c r="F1771" s="1" t="s">
        <v>157</v>
      </c>
      <c r="G1771" s="1" t="s">
        <v>144</v>
      </c>
      <c r="H1771" s="1" t="s">
        <v>17</v>
      </c>
      <c r="I1771" s="1" t="s">
        <v>444</v>
      </c>
      <c r="J1771" s="1" t="s">
        <v>27</v>
      </c>
      <c r="K1771" s="1" t="s">
        <v>16</v>
      </c>
      <c r="L1771" s="1" t="s">
        <v>19</v>
      </c>
      <c r="M1771" s="2" t="str">
        <f t="shared" si="653"/>
        <v>UK9020287</v>
      </c>
      <c r="N1771" s="2" t="str">
        <f t="shared" si="654"/>
        <v>Mersey Narrows and North Wirral Foreshore</v>
      </c>
      <c r="O1771" s="2" t="str">
        <f t="shared" si="655"/>
        <v>SPA</v>
      </c>
      <c r="P1771" s="2" t="str">
        <f t="shared" si="656"/>
        <v>A2.3</v>
      </c>
      <c r="Q1771"/>
      <c r="R1771"/>
      <c r="S1771"/>
      <c r="T1771"/>
      <c r="U1771" s="9">
        <f t="shared" si="657"/>
        <v>0</v>
      </c>
      <c r="V1771" s="9">
        <f t="shared" si="658"/>
        <v>0</v>
      </c>
      <c r="W1771" s="9">
        <f t="shared" si="659"/>
        <v>0</v>
      </c>
      <c r="X1771" s="9">
        <f t="shared" si="660"/>
        <v>0</v>
      </c>
      <c r="Y1771" s="9">
        <f t="shared" si="661"/>
        <v>0</v>
      </c>
      <c r="Z1771" s="9">
        <f t="shared" si="662"/>
        <v>0</v>
      </c>
      <c r="AA1771" s="9">
        <f t="shared" si="663"/>
        <v>0</v>
      </c>
      <c r="AB1771" s="9">
        <f t="shared" si="664"/>
        <v>0</v>
      </c>
      <c r="AN1771" s="10" t="str">
        <f t="shared" si="649"/>
        <v/>
      </c>
      <c r="AO1771" s="10">
        <f t="shared" si="650"/>
        <v>0</v>
      </c>
      <c r="AP1771" s="9" t="str">
        <f>IFERROR(VLOOKUP($AN1771,'Introduction probability'!$A$1:$L$128,5,FALSE),"0")</f>
        <v>0</v>
      </c>
      <c r="AQ1771" s="9" t="str">
        <f>IFERROR(VLOOKUP($AN1771,'Introduction probability'!$A$1:$L$128,6,FALSE),"0")</f>
        <v>0</v>
      </c>
      <c r="AR1771" s="9" t="str">
        <f>IFERROR(VLOOKUP($AN1771,'Introduction probability'!$A$1:$L$128,7,FALSE),"0")</f>
        <v>0</v>
      </c>
      <c r="AS1771" s="9" t="str">
        <f>IFERROR(VLOOKUP($AN1771,'Introduction probability'!$A$1:$L$128,8,FALSE),"0")</f>
        <v>0</v>
      </c>
      <c r="AT1771" s="9" t="str">
        <f>IFERROR(VLOOKUP($AN1771,'Introduction probability'!$A$1:$L$128,9,FALSE),"0")</f>
        <v>0</v>
      </c>
      <c r="AU1771" s="9" t="str">
        <f>IFERROR(VLOOKUP($AN1771,'Introduction probability'!$A$1:$L$128,10,FALSE),"0")</f>
        <v>0</v>
      </c>
      <c r="AV1771" s="9" t="str">
        <f>IFERROR(VLOOKUP($AN1771,'Introduction probability'!$A$1:$L$128,11,FALSE),"0")</f>
        <v>0</v>
      </c>
      <c r="AW1771" s="9" t="str">
        <f>IFERROR(VLOOKUP($AN1771,'Introduction probability'!$A$1:$L$128,12,FALSE),"0")</f>
        <v>0</v>
      </c>
      <c r="AY1771" s="2">
        <f t="shared" si="651"/>
        <v>0</v>
      </c>
      <c r="AZ1771" s="2">
        <f t="shared" si="652"/>
        <v>0</v>
      </c>
      <c r="BA1771" s="2">
        <f t="shared" si="665"/>
        <v>0</v>
      </c>
      <c r="BB1771" s="2">
        <f t="shared" si="666"/>
        <v>0</v>
      </c>
      <c r="BC1771" s="2">
        <f t="shared" si="667"/>
        <v>0</v>
      </c>
      <c r="BD1771" s="2">
        <f t="shared" si="668"/>
        <v>0</v>
      </c>
      <c r="BE1771" s="2">
        <f t="shared" si="669"/>
        <v>0</v>
      </c>
      <c r="BF1771" s="2">
        <f t="shared" si="670"/>
        <v>0</v>
      </c>
      <c r="BG1771" s="2">
        <f t="shared" si="671"/>
        <v>0</v>
      </c>
      <c r="BH1771" s="2">
        <f t="shared" si="672"/>
        <v>0</v>
      </c>
    </row>
    <row r="1772" spans="1:60" x14ac:dyDescent="0.25">
      <c r="A1772" s="1" t="s">
        <v>402</v>
      </c>
      <c r="B1772" s="1" t="s">
        <v>140</v>
      </c>
      <c r="C1772" s="1" t="s">
        <v>341</v>
      </c>
      <c r="D1772" s="1" t="s">
        <v>497</v>
      </c>
      <c r="E1772" s="1" t="s">
        <v>156</v>
      </c>
      <c r="F1772" s="1" t="s">
        <v>157</v>
      </c>
      <c r="G1772" s="1" t="s">
        <v>144</v>
      </c>
      <c r="H1772" s="1" t="s">
        <v>17</v>
      </c>
      <c r="I1772" s="1" t="s">
        <v>595</v>
      </c>
      <c r="J1772" s="1" t="s">
        <v>155</v>
      </c>
      <c r="K1772" s="1" t="s">
        <v>16</v>
      </c>
      <c r="L1772" s="1" t="s">
        <v>19</v>
      </c>
      <c r="M1772" s="2" t="str">
        <f t="shared" si="653"/>
        <v>UK9020287</v>
      </c>
      <c r="N1772" s="2" t="str">
        <f t="shared" si="654"/>
        <v>Mersey Narrows and North Wirral Foreshore</v>
      </c>
      <c r="O1772" s="2" t="str">
        <f t="shared" si="655"/>
        <v>SPA</v>
      </c>
      <c r="P1772" s="2" t="str">
        <f t="shared" si="656"/>
        <v>A1</v>
      </c>
      <c r="Q1772"/>
      <c r="R1772"/>
      <c r="S1772"/>
      <c r="T1772"/>
      <c r="U1772" s="9">
        <f t="shared" si="657"/>
        <v>0</v>
      </c>
      <c r="V1772" s="9">
        <f t="shared" si="658"/>
        <v>0</v>
      </c>
      <c r="W1772" s="9">
        <f t="shared" si="659"/>
        <v>0</v>
      </c>
      <c r="X1772" s="9">
        <f t="shared" si="660"/>
        <v>0</v>
      </c>
      <c r="Y1772" s="9">
        <f t="shared" si="661"/>
        <v>0</v>
      </c>
      <c r="Z1772" s="9">
        <f t="shared" si="662"/>
        <v>0</v>
      </c>
      <c r="AA1772" s="9">
        <f t="shared" si="663"/>
        <v>0</v>
      </c>
      <c r="AB1772" s="9">
        <f t="shared" si="664"/>
        <v>0</v>
      </c>
      <c r="AN1772" s="10" t="str">
        <f t="shared" si="649"/>
        <v/>
      </c>
      <c r="AO1772" s="10">
        <f t="shared" si="650"/>
        <v>0</v>
      </c>
      <c r="AP1772" s="9" t="str">
        <f>IFERROR(VLOOKUP($AN1772,'Introduction probability'!$A$1:$L$128,5,FALSE),"0")</f>
        <v>0</v>
      </c>
      <c r="AQ1772" s="9" t="str">
        <f>IFERROR(VLOOKUP($AN1772,'Introduction probability'!$A$1:$L$128,6,FALSE),"0")</f>
        <v>0</v>
      </c>
      <c r="AR1772" s="9" t="str">
        <f>IFERROR(VLOOKUP($AN1772,'Introduction probability'!$A$1:$L$128,7,FALSE),"0")</f>
        <v>0</v>
      </c>
      <c r="AS1772" s="9" t="str">
        <f>IFERROR(VLOOKUP($AN1772,'Introduction probability'!$A$1:$L$128,8,FALSE),"0")</f>
        <v>0</v>
      </c>
      <c r="AT1772" s="9" t="str">
        <f>IFERROR(VLOOKUP($AN1772,'Introduction probability'!$A$1:$L$128,9,FALSE),"0")</f>
        <v>0</v>
      </c>
      <c r="AU1772" s="9" t="str">
        <f>IFERROR(VLOOKUP($AN1772,'Introduction probability'!$A$1:$L$128,10,FALSE),"0")</f>
        <v>0</v>
      </c>
      <c r="AV1772" s="9" t="str">
        <f>IFERROR(VLOOKUP($AN1772,'Introduction probability'!$A$1:$L$128,11,FALSE),"0")</f>
        <v>0</v>
      </c>
      <c r="AW1772" s="9" t="str">
        <f>IFERROR(VLOOKUP($AN1772,'Introduction probability'!$A$1:$L$128,12,FALSE),"0")</f>
        <v>0</v>
      </c>
      <c r="AY1772" s="2">
        <f t="shared" si="651"/>
        <v>0</v>
      </c>
      <c r="AZ1772" s="2">
        <f t="shared" si="652"/>
        <v>0</v>
      </c>
      <c r="BA1772" s="2">
        <f t="shared" si="665"/>
        <v>0</v>
      </c>
      <c r="BB1772" s="2">
        <f t="shared" si="666"/>
        <v>0</v>
      </c>
      <c r="BC1772" s="2">
        <f t="shared" si="667"/>
        <v>0</v>
      </c>
      <c r="BD1772" s="2">
        <f t="shared" si="668"/>
        <v>0</v>
      </c>
      <c r="BE1772" s="2">
        <f t="shared" si="669"/>
        <v>0</v>
      </c>
      <c r="BF1772" s="2">
        <f t="shared" si="670"/>
        <v>0</v>
      </c>
      <c r="BG1772" s="2">
        <f t="shared" si="671"/>
        <v>0</v>
      </c>
      <c r="BH1772" s="2">
        <f t="shared" si="672"/>
        <v>0</v>
      </c>
    </row>
    <row r="1773" spans="1:60" x14ac:dyDescent="0.25">
      <c r="A1773" s="1" t="s">
        <v>402</v>
      </c>
      <c r="B1773" s="1" t="s">
        <v>140</v>
      </c>
      <c r="C1773" s="1" t="s">
        <v>341</v>
      </c>
      <c r="D1773" s="1" t="s">
        <v>497</v>
      </c>
      <c r="E1773" s="1" t="s">
        <v>156</v>
      </c>
      <c r="F1773" s="1" t="s">
        <v>157</v>
      </c>
      <c r="G1773" s="1" t="s">
        <v>144</v>
      </c>
      <c r="H1773" s="1" t="s">
        <v>17</v>
      </c>
      <c r="I1773" s="1" t="s">
        <v>465</v>
      </c>
      <c r="J1773" s="1" t="s">
        <v>56</v>
      </c>
      <c r="K1773" s="1" t="s">
        <v>16</v>
      </c>
      <c r="L1773" s="1" t="s">
        <v>19</v>
      </c>
      <c r="M1773" s="2" t="str">
        <f t="shared" si="653"/>
        <v>UK9020287</v>
      </c>
      <c r="N1773" s="2" t="str">
        <f t="shared" si="654"/>
        <v>Mersey Narrows and North Wirral Foreshore</v>
      </c>
      <c r="O1773" s="2" t="str">
        <f t="shared" si="655"/>
        <v>SPA</v>
      </c>
      <c r="P1773" s="2" t="str">
        <f t="shared" si="656"/>
        <v>A2.2</v>
      </c>
      <c r="Q1773"/>
      <c r="R1773"/>
      <c r="S1773"/>
      <c r="T1773"/>
      <c r="U1773" s="9">
        <f t="shared" si="657"/>
        <v>0</v>
      </c>
      <c r="V1773" s="9">
        <f t="shared" si="658"/>
        <v>0</v>
      </c>
      <c r="W1773" s="9">
        <f t="shared" si="659"/>
        <v>0</v>
      </c>
      <c r="X1773" s="9">
        <f t="shared" si="660"/>
        <v>0</v>
      </c>
      <c r="Y1773" s="9">
        <f t="shared" si="661"/>
        <v>0</v>
      </c>
      <c r="Z1773" s="9">
        <f t="shared" si="662"/>
        <v>0</v>
      </c>
      <c r="AA1773" s="9">
        <f t="shared" si="663"/>
        <v>0</v>
      </c>
      <c r="AB1773" s="9">
        <f t="shared" si="664"/>
        <v>0</v>
      </c>
      <c r="AN1773" s="10" t="str">
        <f t="shared" si="649"/>
        <v/>
      </c>
      <c r="AO1773" s="10">
        <f t="shared" si="650"/>
        <v>0</v>
      </c>
      <c r="AP1773" s="9" t="str">
        <f>IFERROR(VLOOKUP($AN1773,'Introduction probability'!$A$1:$L$128,5,FALSE),"0")</f>
        <v>0</v>
      </c>
      <c r="AQ1773" s="9" t="str">
        <f>IFERROR(VLOOKUP($AN1773,'Introduction probability'!$A$1:$L$128,6,FALSE),"0")</f>
        <v>0</v>
      </c>
      <c r="AR1773" s="9" t="str">
        <f>IFERROR(VLOOKUP($AN1773,'Introduction probability'!$A$1:$L$128,7,FALSE),"0")</f>
        <v>0</v>
      </c>
      <c r="AS1773" s="9" t="str">
        <f>IFERROR(VLOOKUP($AN1773,'Introduction probability'!$A$1:$L$128,8,FALSE),"0")</f>
        <v>0</v>
      </c>
      <c r="AT1773" s="9" t="str">
        <f>IFERROR(VLOOKUP($AN1773,'Introduction probability'!$A$1:$L$128,9,FALSE),"0")</f>
        <v>0</v>
      </c>
      <c r="AU1773" s="9" t="str">
        <f>IFERROR(VLOOKUP($AN1773,'Introduction probability'!$A$1:$L$128,10,FALSE),"0")</f>
        <v>0</v>
      </c>
      <c r="AV1773" s="9" t="str">
        <f>IFERROR(VLOOKUP($AN1773,'Introduction probability'!$A$1:$L$128,11,FALSE),"0")</f>
        <v>0</v>
      </c>
      <c r="AW1773" s="9" t="str">
        <f>IFERROR(VLOOKUP($AN1773,'Introduction probability'!$A$1:$L$128,12,FALSE),"0")</f>
        <v>0</v>
      </c>
      <c r="AY1773" s="2">
        <f t="shared" si="651"/>
        <v>0</v>
      </c>
      <c r="AZ1773" s="2">
        <f t="shared" si="652"/>
        <v>0</v>
      </c>
      <c r="BA1773" s="2">
        <f t="shared" si="665"/>
        <v>0</v>
      </c>
      <c r="BB1773" s="2">
        <f t="shared" si="666"/>
        <v>0</v>
      </c>
      <c r="BC1773" s="2">
        <f t="shared" si="667"/>
        <v>0</v>
      </c>
      <c r="BD1773" s="2">
        <f t="shared" si="668"/>
        <v>0</v>
      </c>
      <c r="BE1773" s="2">
        <f t="shared" si="669"/>
        <v>0</v>
      </c>
      <c r="BF1773" s="2">
        <f t="shared" si="670"/>
        <v>0</v>
      </c>
      <c r="BG1773" s="2">
        <f t="shared" si="671"/>
        <v>0</v>
      </c>
      <c r="BH1773" s="2">
        <f t="shared" si="672"/>
        <v>0</v>
      </c>
    </row>
    <row r="1774" spans="1:60" x14ac:dyDescent="0.25">
      <c r="A1774" s="1" t="s">
        <v>402</v>
      </c>
      <c r="B1774" s="1" t="s">
        <v>140</v>
      </c>
      <c r="C1774" s="1" t="s">
        <v>341</v>
      </c>
      <c r="D1774" s="1" t="s">
        <v>497</v>
      </c>
      <c r="E1774" s="1" t="s">
        <v>156</v>
      </c>
      <c r="F1774" s="1" t="s">
        <v>157</v>
      </c>
      <c r="G1774" s="1" t="s">
        <v>144</v>
      </c>
      <c r="H1774" s="1" t="s">
        <v>17</v>
      </c>
      <c r="I1774" s="1" t="s">
        <v>593</v>
      </c>
      <c r="J1774" s="1" t="s">
        <v>151</v>
      </c>
      <c r="K1774" s="1" t="s">
        <v>16</v>
      </c>
      <c r="L1774" s="1" t="s">
        <v>146</v>
      </c>
      <c r="M1774" s="2" t="str">
        <f t="shared" si="653"/>
        <v>UK9020287</v>
      </c>
      <c r="N1774" s="2" t="str">
        <f t="shared" si="654"/>
        <v>Mersey Narrows and North Wirral Foreshore</v>
      </c>
      <c r="O1774" s="2" t="str">
        <f t="shared" si="655"/>
        <v>SPA</v>
      </c>
      <c r="P1774" s="2" t="str">
        <f t="shared" si="656"/>
        <v>SH_3</v>
      </c>
      <c r="Q1774"/>
      <c r="R1774"/>
      <c r="S1774"/>
      <c r="T1774"/>
      <c r="U1774" s="9">
        <f t="shared" si="657"/>
        <v>0</v>
      </c>
      <c r="V1774" s="9">
        <f t="shared" si="658"/>
        <v>0</v>
      </c>
      <c r="W1774" s="9">
        <f t="shared" si="659"/>
        <v>0</v>
      </c>
      <c r="X1774" s="9">
        <f t="shared" si="660"/>
        <v>0</v>
      </c>
      <c r="Y1774" s="9">
        <f t="shared" si="661"/>
        <v>0</v>
      </c>
      <c r="Z1774" s="9">
        <f t="shared" si="662"/>
        <v>0</v>
      </c>
      <c r="AA1774" s="9">
        <f t="shared" si="663"/>
        <v>0</v>
      </c>
      <c r="AB1774" s="9">
        <f t="shared" si="664"/>
        <v>0</v>
      </c>
      <c r="AN1774" s="10" t="str">
        <f t="shared" si="649"/>
        <v/>
      </c>
      <c r="AO1774" s="10">
        <f t="shared" si="650"/>
        <v>0</v>
      </c>
      <c r="AP1774" s="9" t="str">
        <f>IFERROR(VLOOKUP($AN1774,'Introduction probability'!$A$1:$L$128,5,FALSE),"0")</f>
        <v>0</v>
      </c>
      <c r="AQ1774" s="9" t="str">
        <f>IFERROR(VLOOKUP($AN1774,'Introduction probability'!$A$1:$L$128,6,FALSE),"0")</f>
        <v>0</v>
      </c>
      <c r="AR1774" s="9" t="str">
        <f>IFERROR(VLOOKUP($AN1774,'Introduction probability'!$A$1:$L$128,7,FALSE),"0")</f>
        <v>0</v>
      </c>
      <c r="AS1774" s="9" t="str">
        <f>IFERROR(VLOOKUP($AN1774,'Introduction probability'!$A$1:$L$128,8,FALSE),"0")</f>
        <v>0</v>
      </c>
      <c r="AT1774" s="9" t="str">
        <f>IFERROR(VLOOKUP($AN1774,'Introduction probability'!$A$1:$L$128,9,FALSE),"0")</f>
        <v>0</v>
      </c>
      <c r="AU1774" s="9" t="str">
        <f>IFERROR(VLOOKUP($AN1774,'Introduction probability'!$A$1:$L$128,10,FALSE),"0")</f>
        <v>0</v>
      </c>
      <c r="AV1774" s="9" t="str">
        <f>IFERROR(VLOOKUP($AN1774,'Introduction probability'!$A$1:$L$128,11,FALSE),"0")</f>
        <v>0</v>
      </c>
      <c r="AW1774" s="9" t="str">
        <f>IFERROR(VLOOKUP($AN1774,'Introduction probability'!$A$1:$L$128,12,FALSE),"0")</f>
        <v>0</v>
      </c>
      <c r="AY1774" s="2">
        <f t="shared" si="651"/>
        <v>0</v>
      </c>
      <c r="AZ1774" s="2">
        <f t="shared" si="652"/>
        <v>0</v>
      </c>
      <c r="BA1774" s="2">
        <f t="shared" si="665"/>
        <v>0</v>
      </c>
      <c r="BB1774" s="2">
        <f t="shared" si="666"/>
        <v>0</v>
      </c>
      <c r="BC1774" s="2">
        <f t="shared" si="667"/>
        <v>0</v>
      </c>
      <c r="BD1774" s="2">
        <f t="shared" si="668"/>
        <v>0</v>
      </c>
      <c r="BE1774" s="2">
        <f t="shared" si="669"/>
        <v>0</v>
      </c>
      <c r="BF1774" s="2">
        <f t="shared" si="670"/>
        <v>0</v>
      </c>
      <c r="BG1774" s="2">
        <f t="shared" si="671"/>
        <v>0</v>
      </c>
      <c r="BH1774" s="2">
        <f t="shared" si="672"/>
        <v>0</v>
      </c>
    </row>
    <row r="1775" spans="1:60" x14ac:dyDescent="0.25">
      <c r="A1775" s="1" t="s">
        <v>402</v>
      </c>
      <c r="B1775" s="1" t="s">
        <v>140</v>
      </c>
      <c r="C1775" s="1" t="s">
        <v>341</v>
      </c>
      <c r="D1775" s="1" t="s">
        <v>498</v>
      </c>
      <c r="E1775" s="1" t="s">
        <v>158</v>
      </c>
      <c r="F1775" s="1" t="s">
        <v>16</v>
      </c>
      <c r="G1775" s="1" t="s">
        <v>144</v>
      </c>
      <c r="H1775" s="1" t="s">
        <v>17</v>
      </c>
      <c r="I1775" s="1" t="s">
        <v>16</v>
      </c>
      <c r="J1775" s="1" t="s">
        <v>16</v>
      </c>
      <c r="K1775" s="1" t="s">
        <v>16</v>
      </c>
      <c r="L1775" s="1" t="s">
        <v>16</v>
      </c>
      <c r="M1775" s="2" t="str">
        <f t="shared" si="653"/>
        <v>UK9020287</v>
      </c>
      <c r="N1775" s="2" t="str">
        <f t="shared" si="654"/>
        <v>Mersey Narrows and North Wirral Foreshore</v>
      </c>
      <c r="O1775" s="2" t="str">
        <f t="shared" si="655"/>
        <v>SPA</v>
      </c>
      <c r="P1775" s="2" t="str">
        <f t="shared" si="656"/>
        <v>AS_2_nb</v>
      </c>
      <c r="Q1775"/>
      <c r="R1775"/>
      <c r="S1775"/>
      <c r="T1775"/>
      <c r="U1775" s="9">
        <f t="shared" si="657"/>
        <v>0</v>
      </c>
      <c r="V1775" s="9">
        <f t="shared" si="658"/>
        <v>0</v>
      </c>
      <c r="W1775" s="9">
        <f t="shared" si="659"/>
        <v>0</v>
      </c>
      <c r="X1775" s="9">
        <f t="shared" si="660"/>
        <v>0</v>
      </c>
      <c r="Y1775" s="9">
        <f t="shared" si="661"/>
        <v>0</v>
      </c>
      <c r="Z1775" s="9">
        <f t="shared" si="662"/>
        <v>0</v>
      </c>
      <c r="AA1775" s="9">
        <f t="shared" si="663"/>
        <v>0</v>
      </c>
      <c r="AB1775" s="9">
        <f t="shared" si="664"/>
        <v>0</v>
      </c>
      <c r="AN1775" s="10" t="str">
        <f t="shared" si="649"/>
        <v/>
      </c>
      <c r="AO1775" s="10">
        <f t="shared" si="650"/>
        <v>0</v>
      </c>
      <c r="AP1775" s="9" t="str">
        <f>IFERROR(VLOOKUP($AN1775,'Introduction probability'!$A$1:$L$128,5,FALSE),"0")</f>
        <v>0</v>
      </c>
      <c r="AQ1775" s="9" t="str">
        <f>IFERROR(VLOOKUP($AN1775,'Introduction probability'!$A$1:$L$128,6,FALSE),"0")</f>
        <v>0</v>
      </c>
      <c r="AR1775" s="9" t="str">
        <f>IFERROR(VLOOKUP($AN1775,'Introduction probability'!$A$1:$L$128,7,FALSE),"0")</f>
        <v>0</v>
      </c>
      <c r="AS1775" s="9" t="str">
        <f>IFERROR(VLOOKUP($AN1775,'Introduction probability'!$A$1:$L$128,8,FALSE),"0")</f>
        <v>0</v>
      </c>
      <c r="AT1775" s="9" t="str">
        <f>IFERROR(VLOOKUP($AN1775,'Introduction probability'!$A$1:$L$128,9,FALSE),"0")</f>
        <v>0</v>
      </c>
      <c r="AU1775" s="9" t="str">
        <f>IFERROR(VLOOKUP($AN1775,'Introduction probability'!$A$1:$L$128,10,FALSE),"0")</f>
        <v>0</v>
      </c>
      <c r="AV1775" s="9" t="str">
        <f>IFERROR(VLOOKUP($AN1775,'Introduction probability'!$A$1:$L$128,11,FALSE),"0")</f>
        <v>0</v>
      </c>
      <c r="AW1775" s="9" t="str">
        <f>IFERROR(VLOOKUP($AN1775,'Introduction probability'!$A$1:$L$128,12,FALSE),"0")</f>
        <v>0</v>
      </c>
      <c r="AY1775" s="2">
        <f t="shared" si="651"/>
        <v>0</v>
      </c>
      <c r="AZ1775" s="2">
        <f t="shared" si="652"/>
        <v>0</v>
      </c>
      <c r="BA1775" s="2">
        <f t="shared" si="665"/>
        <v>0</v>
      </c>
      <c r="BB1775" s="2">
        <f t="shared" si="666"/>
        <v>0</v>
      </c>
      <c r="BC1775" s="2">
        <f t="shared" si="667"/>
        <v>0</v>
      </c>
      <c r="BD1775" s="2">
        <f t="shared" si="668"/>
        <v>0</v>
      </c>
      <c r="BE1775" s="2">
        <f t="shared" si="669"/>
        <v>0</v>
      </c>
      <c r="BF1775" s="2">
        <f t="shared" si="670"/>
        <v>0</v>
      </c>
      <c r="BG1775" s="2">
        <f t="shared" si="671"/>
        <v>0</v>
      </c>
      <c r="BH1775" s="2">
        <f t="shared" si="672"/>
        <v>0</v>
      </c>
    </row>
    <row r="1776" spans="1:60" x14ac:dyDescent="0.25">
      <c r="A1776" s="1" t="s">
        <v>403</v>
      </c>
      <c r="B1776" s="1" t="s">
        <v>288</v>
      </c>
      <c r="C1776" s="1" t="s">
        <v>341</v>
      </c>
      <c r="D1776" s="1" t="s">
        <v>494</v>
      </c>
      <c r="E1776" s="1" t="s">
        <v>142</v>
      </c>
      <c r="F1776" s="1" t="s">
        <v>143</v>
      </c>
      <c r="G1776" s="1" t="s">
        <v>144</v>
      </c>
      <c r="H1776" s="1" t="s">
        <v>17</v>
      </c>
      <c r="I1776" s="1" t="s">
        <v>535</v>
      </c>
      <c r="J1776" s="1" t="s">
        <v>257</v>
      </c>
      <c r="K1776" s="1" t="s">
        <v>16</v>
      </c>
      <c r="L1776" s="1" t="s">
        <v>146</v>
      </c>
      <c r="M1776" s="2" t="str">
        <f t="shared" si="653"/>
        <v>UK9005081</v>
      </c>
      <c r="N1776" s="2" t="str">
        <f t="shared" si="654"/>
        <v>Morecambe Bay</v>
      </c>
      <c r="O1776" s="2" t="str">
        <f t="shared" si="655"/>
        <v>SPA</v>
      </c>
      <c r="P1776" s="2" t="str">
        <f t="shared" si="656"/>
        <v>H1210</v>
      </c>
      <c r="Q1776"/>
      <c r="R1776"/>
      <c r="S1776"/>
      <c r="T1776"/>
      <c r="U1776" s="9">
        <f t="shared" si="657"/>
        <v>0</v>
      </c>
      <c r="V1776" s="9">
        <f t="shared" si="658"/>
        <v>0</v>
      </c>
      <c r="W1776" s="9">
        <f t="shared" si="659"/>
        <v>0</v>
      </c>
      <c r="X1776" s="9">
        <f t="shared" si="660"/>
        <v>0</v>
      </c>
      <c r="Y1776" s="9">
        <f t="shared" si="661"/>
        <v>0</v>
      </c>
      <c r="Z1776" s="9">
        <f t="shared" si="662"/>
        <v>0</v>
      </c>
      <c r="AA1776" s="9">
        <f t="shared" si="663"/>
        <v>0</v>
      </c>
      <c r="AB1776" s="9">
        <f t="shared" si="664"/>
        <v>0</v>
      </c>
      <c r="AN1776" s="10" t="str">
        <f t="shared" si="649"/>
        <v/>
      </c>
      <c r="AO1776" s="10">
        <f t="shared" si="650"/>
        <v>0</v>
      </c>
      <c r="AP1776" s="9" t="str">
        <f>IFERROR(VLOOKUP($AN1776,'Introduction probability'!$A$1:$L$128,5,FALSE),"0")</f>
        <v>0</v>
      </c>
      <c r="AQ1776" s="9" t="str">
        <f>IFERROR(VLOOKUP($AN1776,'Introduction probability'!$A$1:$L$128,6,FALSE),"0")</f>
        <v>0</v>
      </c>
      <c r="AR1776" s="9" t="str">
        <f>IFERROR(VLOOKUP($AN1776,'Introduction probability'!$A$1:$L$128,7,FALSE),"0")</f>
        <v>0</v>
      </c>
      <c r="AS1776" s="9" t="str">
        <f>IFERROR(VLOOKUP($AN1776,'Introduction probability'!$A$1:$L$128,8,FALSE),"0")</f>
        <v>0</v>
      </c>
      <c r="AT1776" s="9" t="str">
        <f>IFERROR(VLOOKUP($AN1776,'Introduction probability'!$A$1:$L$128,9,FALSE),"0")</f>
        <v>0</v>
      </c>
      <c r="AU1776" s="9" t="str">
        <f>IFERROR(VLOOKUP($AN1776,'Introduction probability'!$A$1:$L$128,10,FALSE),"0")</f>
        <v>0</v>
      </c>
      <c r="AV1776" s="9" t="str">
        <f>IFERROR(VLOOKUP($AN1776,'Introduction probability'!$A$1:$L$128,11,FALSE),"0")</f>
        <v>0</v>
      </c>
      <c r="AW1776" s="9" t="str">
        <f>IFERROR(VLOOKUP($AN1776,'Introduction probability'!$A$1:$L$128,12,FALSE),"0")</f>
        <v>0</v>
      </c>
      <c r="AY1776" s="2">
        <f t="shared" si="651"/>
        <v>0</v>
      </c>
      <c r="AZ1776" s="2">
        <f t="shared" si="652"/>
        <v>0</v>
      </c>
      <c r="BA1776" s="2">
        <f t="shared" si="665"/>
        <v>0</v>
      </c>
      <c r="BB1776" s="2">
        <f t="shared" si="666"/>
        <v>0</v>
      </c>
      <c r="BC1776" s="2">
        <f t="shared" si="667"/>
        <v>0</v>
      </c>
      <c r="BD1776" s="2">
        <f t="shared" si="668"/>
        <v>0</v>
      </c>
      <c r="BE1776" s="2">
        <f t="shared" si="669"/>
        <v>0</v>
      </c>
      <c r="BF1776" s="2">
        <f t="shared" si="670"/>
        <v>0</v>
      </c>
      <c r="BG1776" s="2">
        <f t="shared" si="671"/>
        <v>0</v>
      </c>
      <c r="BH1776" s="2">
        <f t="shared" si="672"/>
        <v>0</v>
      </c>
    </row>
    <row r="1777" spans="1:60" x14ac:dyDescent="0.25">
      <c r="A1777" s="1" t="s">
        <v>403</v>
      </c>
      <c r="B1777" s="1" t="s">
        <v>288</v>
      </c>
      <c r="C1777" s="1" t="s">
        <v>341</v>
      </c>
      <c r="D1777" s="1" t="s">
        <v>494</v>
      </c>
      <c r="E1777" s="1" t="s">
        <v>142</v>
      </c>
      <c r="F1777" s="1" t="s">
        <v>143</v>
      </c>
      <c r="G1777" s="1" t="s">
        <v>144</v>
      </c>
      <c r="H1777" s="1" t="s">
        <v>17</v>
      </c>
      <c r="I1777" s="1" t="s">
        <v>530</v>
      </c>
      <c r="J1777" s="1" t="s">
        <v>145</v>
      </c>
      <c r="K1777" s="1" t="s">
        <v>16</v>
      </c>
      <c r="L1777" s="1" t="s">
        <v>146</v>
      </c>
      <c r="M1777" s="2" t="str">
        <f t="shared" si="653"/>
        <v>UK9005081</v>
      </c>
      <c r="N1777" s="2" t="str">
        <f t="shared" si="654"/>
        <v>Morecambe Bay</v>
      </c>
      <c r="O1777" s="2" t="str">
        <f t="shared" si="655"/>
        <v>SPA</v>
      </c>
      <c r="P1777" s="2" t="str">
        <f t="shared" si="656"/>
        <v>H1330</v>
      </c>
      <c r="Q1777"/>
      <c r="R1777"/>
      <c r="S1777"/>
      <c r="T1777"/>
      <c r="U1777" s="9">
        <f t="shared" si="657"/>
        <v>0</v>
      </c>
      <c r="V1777" s="9">
        <f t="shared" si="658"/>
        <v>0</v>
      </c>
      <c r="W1777" s="9">
        <f t="shared" si="659"/>
        <v>0</v>
      </c>
      <c r="X1777" s="9">
        <f t="shared" si="660"/>
        <v>0</v>
      </c>
      <c r="Y1777" s="9">
        <f t="shared" si="661"/>
        <v>0</v>
      </c>
      <c r="Z1777" s="9">
        <f t="shared" si="662"/>
        <v>0</v>
      </c>
      <c r="AA1777" s="9">
        <f t="shared" si="663"/>
        <v>0</v>
      </c>
      <c r="AB1777" s="9">
        <f t="shared" si="664"/>
        <v>0</v>
      </c>
      <c r="AN1777" s="10" t="str">
        <f t="shared" si="649"/>
        <v/>
      </c>
      <c r="AO1777" s="10">
        <f t="shared" si="650"/>
        <v>0</v>
      </c>
      <c r="AP1777" s="9" t="str">
        <f>IFERROR(VLOOKUP($AN1777,'Introduction probability'!$A$1:$L$128,5,FALSE),"0")</f>
        <v>0</v>
      </c>
      <c r="AQ1777" s="9" t="str">
        <f>IFERROR(VLOOKUP($AN1777,'Introduction probability'!$A$1:$L$128,6,FALSE),"0")</f>
        <v>0</v>
      </c>
      <c r="AR1777" s="9" t="str">
        <f>IFERROR(VLOOKUP($AN1777,'Introduction probability'!$A$1:$L$128,7,FALSE),"0")</f>
        <v>0</v>
      </c>
      <c r="AS1777" s="9" t="str">
        <f>IFERROR(VLOOKUP($AN1777,'Introduction probability'!$A$1:$L$128,8,FALSE),"0")</f>
        <v>0</v>
      </c>
      <c r="AT1777" s="9" t="str">
        <f>IFERROR(VLOOKUP($AN1777,'Introduction probability'!$A$1:$L$128,9,FALSE),"0")</f>
        <v>0</v>
      </c>
      <c r="AU1777" s="9" t="str">
        <f>IFERROR(VLOOKUP($AN1777,'Introduction probability'!$A$1:$L$128,10,FALSE),"0")</f>
        <v>0</v>
      </c>
      <c r="AV1777" s="9" t="str">
        <f>IFERROR(VLOOKUP($AN1777,'Introduction probability'!$A$1:$L$128,11,FALSE),"0")</f>
        <v>0</v>
      </c>
      <c r="AW1777" s="9" t="str">
        <f>IFERROR(VLOOKUP($AN1777,'Introduction probability'!$A$1:$L$128,12,FALSE),"0")</f>
        <v>0</v>
      </c>
      <c r="AY1777" s="2">
        <f t="shared" si="651"/>
        <v>0</v>
      </c>
      <c r="AZ1777" s="2">
        <f t="shared" si="652"/>
        <v>0</v>
      </c>
      <c r="BA1777" s="2">
        <f t="shared" si="665"/>
        <v>0</v>
      </c>
      <c r="BB1777" s="2">
        <f t="shared" si="666"/>
        <v>0</v>
      </c>
      <c r="BC1777" s="2">
        <f t="shared" si="667"/>
        <v>0</v>
      </c>
      <c r="BD1777" s="2">
        <f t="shared" si="668"/>
        <v>0</v>
      </c>
      <c r="BE1777" s="2">
        <f t="shared" si="669"/>
        <v>0</v>
      </c>
      <c r="BF1777" s="2">
        <f t="shared" si="670"/>
        <v>0</v>
      </c>
      <c r="BG1777" s="2">
        <f t="shared" si="671"/>
        <v>0</v>
      </c>
      <c r="BH1777" s="2">
        <f t="shared" si="672"/>
        <v>0</v>
      </c>
    </row>
    <row r="1778" spans="1:60" x14ac:dyDescent="0.25">
      <c r="A1778" s="1" t="s">
        <v>403</v>
      </c>
      <c r="B1778" s="1" t="s">
        <v>288</v>
      </c>
      <c r="C1778" s="1" t="s">
        <v>341</v>
      </c>
      <c r="D1778" s="1" t="s">
        <v>494</v>
      </c>
      <c r="E1778" s="1" t="s">
        <v>142</v>
      </c>
      <c r="F1778" s="1" t="s">
        <v>143</v>
      </c>
      <c r="G1778" s="1" t="s">
        <v>144</v>
      </c>
      <c r="H1778" s="1" t="s">
        <v>17</v>
      </c>
      <c r="I1778" s="1" t="s">
        <v>536</v>
      </c>
      <c r="J1778" s="1" t="s">
        <v>147</v>
      </c>
      <c r="K1778" s="1" t="s">
        <v>16</v>
      </c>
      <c r="L1778" s="1" t="s">
        <v>146</v>
      </c>
      <c r="M1778" s="2" t="str">
        <f t="shared" si="653"/>
        <v>UK9005081</v>
      </c>
      <c r="N1778" s="2" t="str">
        <f t="shared" si="654"/>
        <v>Morecambe Bay</v>
      </c>
      <c r="O1778" s="2" t="str">
        <f t="shared" si="655"/>
        <v>SPA</v>
      </c>
      <c r="P1778" s="2" t="str">
        <f t="shared" si="656"/>
        <v>H1150</v>
      </c>
      <c r="Q1778"/>
      <c r="R1778"/>
      <c r="S1778"/>
      <c r="T1778"/>
      <c r="U1778" s="9">
        <f t="shared" si="657"/>
        <v>0</v>
      </c>
      <c r="V1778" s="9">
        <f t="shared" si="658"/>
        <v>0</v>
      </c>
      <c r="W1778" s="9">
        <f t="shared" si="659"/>
        <v>0</v>
      </c>
      <c r="X1778" s="9">
        <f t="shared" si="660"/>
        <v>0</v>
      </c>
      <c r="Y1778" s="9">
        <f t="shared" si="661"/>
        <v>0</v>
      </c>
      <c r="Z1778" s="9">
        <f t="shared" si="662"/>
        <v>0</v>
      </c>
      <c r="AA1778" s="9">
        <f t="shared" si="663"/>
        <v>0</v>
      </c>
      <c r="AB1778" s="9">
        <f t="shared" si="664"/>
        <v>0</v>
      </c>
      <c r="AN1778" s="10" t="str">
        <f t="shared" si="649"/>
        <v/>
      </c>
      <c r="AO1778" s="10">
        <f t="shared" si="650"/>
        <v>0</v>
      </c>
      <c r="AP1778" s="9" t="str">
        <f>IFERROR(VLOOKUP($AN1778,'Introduction probability'!$A$1:$L$128,5,FALSE),"0")</f>
        <v>0</v>
      </c>
      <c r="AQ1778" s="9" t="str">
        <f>IFERROR(VLOOKUP($AN1778,'Introduction probability'!$A$1:$L$128,6,FALSE),"0")</f>
        <v>0</v>
      </c>
      <c r="AR1778" s="9" t="str">
        <f>IFERROR(VLOOKUP($AN1778,'Introduction probability'!$A$1:$L$128,7,FALSE),"0")</f>
        <v>0</v>
      </c>
      <c r="AS1778" s="9" t="str">
        <f>IFERROR(VLOOKUP($AN1778,'Introduction probability'!$A$1:$L$128,8,FALSE),"0")</f>
        <v>0</v>
      </c>
      <c r="AT1778" s="9" t="str">
        <f>IFERROR(VLOOKUP($AN1778,'Introduction probability'!$A$1:$L$128,9,FALSE),"0")</f>
        <v>0</v>
      </c>
      <c r="AU1778" s="9" t="str">
        <f>IFERROR(VLOOKUP($AN1778,'Introduction probability'!$A$1:$L$128,10,FALSE),"0")</f>
        <v>0</v>
      </c>
      <c r="AV1778" s="9" t="str">
        <f>IFERROR(VLOOKUP($AN1778,'Introduction probability'!$A$1:$L$128,11,FALSE),"0")</f>
        <v>0</v>
      </c>
      <c r="AW1778" s="9" t="str">
        <f>IFERROR(VLOOKUP($AN1778,'Introduction probability'!$A$1:$L$128,12,FALSE),"0")</f>
        <v>0</v>
      </c>
      <c r="AY1778" s="2">
        <f t="shared" si="651"/>
        <v>0</v>
      </c>
      <c r="AZ1778" s="2">
        <f t="shared" si="652"/>
        <v>0</v>
      </c>
      <c r="BA1778" s="2">
        <f t="shared" si="665"/>
        <v>0</v>
      </c>
      <c r="BB1778" s="2">
        <f t="shared" si="666"/>
        <v>0</v>
      </c>
      <c r="BC1778" s="2">
        <f t="shared" si="667"/>
        <v>0</v>
      </c>
      <c r="BD1778" s="2">
        <f t="shared" si="668"/>
        <v>0</v>
      </c>
      <c r="BE1778" s="2">
        <f t="shared" si="669"/>
        <v>0</v>
      </c>
      <c r="BF1778" s="2">
        <f t="shared" si="670"/>
        <v>0</v>
      </c>
      <c r="BG1778" s="2">
        <f t="shared" si="671"/>
        <v>0</v>
      </c>
      <c r="BH1778" s="2">
        <f t="shared" si="672"/>
        <v>0</v>
      </c>
    </row>
    <row r="1779" spans="1:60" x14ac:dyDescent="0.25">
      <c r="A1779" s="1" t="s">
        <v>403</v>
      </c>
      <c r="B1779" s="1" t="s">
        <v>288</v>
      </c>
      <c r="C1779" s="1" t="s">
        <v>341</v>
      </c>
      <c r="D1779" s="1" t="s">
        <v>494</v>
      </c>
      <c r="E1779" s="1" t="s">
        <v>142</v>
      </c>
      <c r="F1779" s="1" t="s">
        <v>143</v>
      </c>
      <c r="G1779" s="1" t="s">
        <v>144</v>
      </c>
      <c r="H1779" s="1" t="s">
        <v>17</v>
      </c>
      <c r="I1779" s="1" t="s">
        <v>596</v>
      </c>
      <c r="J1779" s="1" t="s">
        <v>187</v>
      </c>
      <c r="K1779" s="1" t="s">
        <v>16</v>
      </c>
      <c r="L1779" s="1" t="s">
        <v>146</v>
      </c>
      <c r="M1779" s="2" t="str">
        <f t="shared" si="653"/>
        <v>UK9005081</v>
      </c>
      <c r="N1779" s="2" t="str">
        <f t="shared" si="654"/>
        <v>Morecambe Bay</v>
      </c>
      <c r="O1779" s="2" t="str">
        <f t="shared" si="655"/>
        <v>SPA</v>
      </c>
      <c r="P1779" s="2" t="str">
        <f t="shared" si="656"/>
        <v>SH_2</v>
      </c>
      <c r="Q1779"/>
      <c r="R1779"/>
      <c r="S1779"/>
      <c r="T1779"/>
      <c r="U1779" s="9">
        <f t="shared" si="657"/>
        <v>0</v>
      </c>
      <c r="V1779" s="9">
        <f t="shared" si="658"/>
        <v>0</v>
      </c>
      <c r="W1779" s="9">
        <f t="shared" si="659"/>
        <v>0</v>
      </c>
      <c r="X1779" s="9">
        <f t="shared" si="660"/>
        <v>0</v>
      </c>
      <c r="Y1779" s="9">
        <f t="shared" si="661"/>
        <v>0</v>
      </c>
      <c r="Z1779" s="9">
        <f t="shared" si="662"/>
        <v>0</v>
      </c>
      <c r="AA1779" s="9">
        <f t="shared" si="663"/>
        <v>0</v>
      </c>
      <c r="AB1779" s="9">
        <f t="shared" si="664"/>
        <v>0</v>
      </c>
      <c r="AN1779" s="10" t="str">
        <f t="shared" si="649"/>
        <v/>
      </c>
      <c r="AO1779" s="10">
        <f t="shared" si="650"/>
        <v>0</v>
      </c>
      <c r="AP1779" s="9" t="str">
        <f>IFERROR(VLOOKUP($AN1779,'Introduction probability'!$A$1:$L$128,5,FALSE),"0")</f>
        <v>0</v>
      </c>
      <c r="AQ1779" s="9" t="str">
        <f>IFERROR(VLOOKUP($AN1779,'Introduction probability'!$A$1:$L$128,6,FALSE),"0")</f>
        <v>0</v>
      </c>
      <c r="AR1779" s="9" t="str">
        <f>IFERROR(VLOOKUP($AN1779,'Introduction probability'!$A$1:$L$128,7,FALSE),"0")</f>
        <v>0</v>
      </c>
      <c r="AS1779" s="9" t="str">
        <f>IFERROR(VLOOKUP($AN1779,'Introduction probability'!$A$1:$L$128,8,FALSE),"0")</f>
        <v>0</v>
      </c>
      <c r="AT1779" s="9" t="str">
        <f>IFERROR(VLOOKUP($AN1779,'Introduction probability'!$A$1:$L$128,9,FALSE),"0")</f>
        <v>0</v>
      </c>
      <c r="AU1779" s="9" t="str">
        <f>IFERROR(VLOOKUP($AN1779,'Introduction probability'!$A$1:$L$128,10,FALSE),"0")</f>
        <v>0</v>
      </c>
      <c r="AV1779" s="9" t="str">
        <f>IFERROR(VLOOKUP($AN1779,'Introduction probability'!$A$1:$L$128,11,FALSE),"0")</f>
        <v>0</v>
      </c>
      <c r="AW1779" s="9" t="str">
        <f>IFERROR(VLOOKUP($AN1779,'Introduction probability'!$A$1:$L$128,12,FALSE),"0")</f>
        <v>0</v>
      </c>
      <c r="AY1779" s="2">
        <f t="shared" si="651"/>
        <v>0</v>
      </c>
      <c r="AZ1779" s="2">
        <f t="shared" si="652"/>
        <v>0</v>
      </c>
      <c r="BA1779" s="2">
        <f t="shared" si="665"/>
        <v>0</v>
      </c>
      <c r="BB1779" s="2">
        <f t="shared" si="666"/>
        <v>0</v>
      </c>
      <c r="BC1779" s="2">
        <f t="shared" si="667"/>
        <v>0</v>
      </c>
      <c r="BD1779" s="2">
        <f t="shared" si="668"/>
        <v>0</v>
      </c>
      <c r="BE1779" s="2">
        <f t="shared" si="669"/>
        <v>0</v>
      </c>
      <c r="BF1779" s="2">
        <f t="shared" si="670"/>
        <v>0</v>
      </c>
      <c r="BG1779" s="2">
        <f t="shared" si="671"/>
        <v>0</v>
      </c>
      <c r="BH1779" s="2">
        <f t="shared" si="672"/>
        <v>0</v>
      </c>
    </row>
    <row r="1780" spans="1:60" x14ac:dyDescent="0.25">
      <c r="A1780" s="1" t="s">
        <v>403</v>
      </c>
      <c r="B1780" s="1" t="s">
        <v>288</v>
      </c>
      <c r="C1780" s="1" t="s">
        <v>341</v>
      </c>
      <c r="D1780" s="1" t="s">
        <v>494</v>
      </c>
      <c r="E1780" s="1" t="s">
        <v>142</v>
      </c>
      <c r="F1780" s="1" t="s">
        <v>143</v>
      </c>
      <c r="G1780" s="1" t="s">
        <v>144</v>
      </c>
      <c r="H1780" s="1" t="s">
        <v>17</v>
      </c>
      <c r="I1780" s="1" t="s">
        <v>459</v>
      </c>
      <c r="J1780" s="1" t="s">
        <v>46</v>
      </c>
      <c r="K1780" s="1" t="s">
        <v>16</v>
      </c>
      <c r="L1780" s="1" t="s">
        <v>19</v>
      </c>
      <c r="M1780" s="2" t="str">
        <f t="shared" si="653"/>
        <v>UK9005081</v>
      </c>
      <c r="N1780" s="2" t="str">
        <f t="shared" si="654"/>
        <v>Morecambe Bay</v>
      </c>
      <c r="O1780" s="2" t="str">
        <f t="shared" si="655"/>
        <v>SPA</v>
      </c>
      <c r="P1780" s="2" t="str">
        <f t="shared" si="656"/>
        <v>A2.4</v>
      </c>
      <c r="Q1780"/>
      <c r="R1780"/>
      <c r="S1780"/>
      <c r="T1780"/>
      <c r="U1780" s="9">
        <f t="shared" si="657"/>
        <v>0</v>
      </c>
      <c r="V1780" s="9">
        <f t="shared" si="658"/>
        <v>0</v>
      </c>
      <c r="W1780" s="9">
        <f t="shared" si="659"/>
        <v>0</v>
      </c>
      <c r="X1780" s="9">
        <f t="shared" si="660"/>
        <v>0</v>
      </c>
      <c r="Y1780" s="9">
        <f t="shared" si="661"/>
        <v>0</v>
      </c>
      <c r="Z1780" s="9">
        <f t="shared" si="662"/>
        <v>0</v>
      </c>
      <c r="AA1780" s="9">
        <f t="shared" si="663"/>
        <v>0</v>
      </c>
      <c r="AB1780" s="9">
        <f t="shared" si="664"/>
        <v>0</v>
      </c>
      <c r="AN1780" s="10" t="str">
        <f t="shared" si="649"/>
        <v/>
      </c>
      <c r="AO1780" s="10">
        <f t="shared" si="650"/>
        <v>0</v>
      </c>
      <c r="AP1780" s="9" t="str">
        <f>IFERROR(VLOOKUP($AN1780,'Introduction probability'!$A$1:$L$128,5,FALSE),"0")</f>
        <v>0</v>
      </c>
      <c r="AQ1780" s="9" t="str">
        <f>IFERROR(VLOOKUP($AN1780,'Introduction probability'!$A$1:$L$128,6,FALSE),"0")</f>
        <v>0</v>
      </c>
      <c r="AR1780" s="9" t="str">
        <f>IFERROR(VLOOKUP($AN1780,'Introduction probability'!$A$1:$L$128,7,FALSE),"0")</f>
        <v>0</v>
      </c>
      <c r="AS1780" s="9" t="str">
        <f>IFERROR(VLOOKUP($AN1780,'Introduction probability'!$A$1:$L$128,8,FALSE),"0")</f>
        <v>0</v>
      </c>
      <c r="AT1780" s="9" t="str">
        <f>IFERROR(VLOOKUP($AN1780,'Introduction probability'!$A$1:$L$128,9,FALSE),"0")</f>
        <v>0</v>
      </c>
      <c r="AU1780" s="9" t="str">
        <f>IFERROR(VLOOKUP($AN1780,'Introduction probability'!$A$1:$L$128,10,FALSE),"0")</f>
        <v>0</v>
      </c>
      <c r="AV1780" s="9" t="str">
        <f>IFERROR(VLOOKUP($AN1780,'Introduction probability'!$A$1:$L$128,11,FALSE),"0")</f>
        <v>0</v>
      </c>
      <c r="AW1780" s="9" t="str">
        <f>IFERROR(VLOOKUP($AN1780,'Introduction probability'!$A$1:$L$128,12,FALSE),"0")</f>
        <v>0</v>
      </c>
      <c r="AY1780" s="2">
        <f t="shared" si="651"/>
        <v>0</v>
      </c>
      <c r="AZ1780" s="2">
        <f t="shared" si="652"/>
        <v>0</v>
      </c>
      <c r="BA1780" s="2">
        <f t="shared" si="665"/>
        <v>0</v>
      </c>
      <c r="BB1780" s="2">
        <f t="shared" si="666"/>
        <v>0</v>
      </c>
      <c r="BC1780" s="2">
        <f t="shared" si="667"/>
        <v>0</v>
      </c>
      <c r="BD1780" s="2">
        <f t="shared" si="668"/>
        <v>0</v>
      </c>
      <c r="BE1780" s="2">
        <f t="shared" si="669"/>
        <v>0</v>
      </c>
      <c r="BF1780" s="2">
        <f t="shared" si="670"/>
        <v>0</v>
      </c>
      <c r="BG1780" s="2">
        <f t="shared" si="671"/>
        <v>0</v>
      </c>
      <c r="BH1780" s="2">
        <f t="shared" si="672"/>
        <v>0</v>
      </c>
    </row>
    <row r="1781" spans="1:60" x14ac:dyDescent="0.25">
      <c r="A1781" s="1" t="s">
        <v>403</v>
      </c>
      <c r="B1781" s="1" t="s">
        <v>288</v>
      </c>
      <c r="C1781" s="1" t="s">
        <v>341</v>
      </c>
      <c r="D1781" s="1" t="s">
        <v>494</v>
      </c>
      <c r="E1781" s="1" t="s">
        <v>142</v>
      </c>
      <c r="F1781" s="1" t="s">
        <v>143</v>
      </c>
      <c r="G1781" s="1" t="s">
        <v>144</v>
      </c>
      <c r="H1781" s="1" t="s">
        <v>17</v>
      </c>
      <c r="I1781" s="1" t="s">
        <v>444</v>
      </c>
      <c r="J1781" s="1" t="s">
        <v>27</v>
      </c>
      <c r="K1781" s="1" t="s">
        <v>16</v>
      </c>
      <c r="L1781" s="1" t="s">
        <v>19</v>
      </c>
      <c r="M1781" s="2" t="str">
        <f t="shared" si="653"/>
        <v>UK9005081</v>
      </c>
      <c r="N1781" s="2" t="str">
        <f t="shared" si="654"/>
        <v>Morecambe Bay</v>
      </c>
      <c r="O1781" s="2" t="str">
        <f t="shared" si="655"/>
        <v>SPA</v>
      </c>
      <c r="P1781" s="2" t="str">
        <f t="shared" si="656"/>
        <v>A2.3</v>
      </c>
      <c r="Q1781"/>
      <c r="R1781"/>
      <c r="S1781"/>
      <c r="T1781"/>
      <c r="U1781" s="9">
        <f t="shared" si="657"/>
        <v>0</v>
      </c>
      <c r="V1781" s="9">
        <f t="shared" si="658"/>
        <v>0</v>
      </c>
      <c r="W1781" s="9">
        <f t="shared" si="659"/>
        <v>0</v>
      </c>
      <c r="X1781" s="9">
        <f t="shared" si="660"/>
        <v>0</v>
      </c>
      <c r="Y1781" s="9">
        <f t="shared" si="661"/>
        <v>0</v>
      </c>
      <c r="Z1781" s="9">
        <f t="shared" si="662"/>
        <v>0</v>
      </c>
      <c r="AA1781" s="9">
        <f t="shared" si="663"/>
        <v>0</v>
      </c>
      <c r="AB1781" s="9">
        <f t="shared" si="664"/>
        <v>0</v>
      </c>
      <c r="AN1781" s="10" t="str">
        <f t="shared" si="649"/>
        <v/>
      </c>
      <c r="AO1781" s="10">
        <f t="shared" si="650"/>
        <v>0</v>
      </c>
      <c r="AP1781" s="9" t="str">
        <f>IFERROR(VLOOKUP($AN1781,'Introduction probability'!$A$1:$L$128,5,FALSE),"0")</f>
        <v>0</v>
      </c>
      <c r="AQ1781" s="9" t="str">
        <f>IFERROR(VLOOKUP($AN1781,'Introduction probability'!$A$1:$L$128,6,FALSE),"0")</f>
        <v>0</v>
      </c>
      <c r="AR1781" s="9" t="str">
        <f>IFERROR(VLOOKUP($AN1781,'Introduction probability'!$A$1:$L$128,7,FALSE),"0")</f>
        <v>0</v>
      </c>
      <c r="AS1781" s="9" t="str">
        <f>IFERROR(VLOOKUP($AN1781,'Introduction probability'!$A$1:$L$128,8,FALSE),"0")</f>
        <v>0</v>
      </c>
      <c r="AT1781" s="9" t="str">
        <f>IFERROR(VLOOKUP($AN1781,'Introduction probability'!$A$1:$L$128,9,FALSE),"0")</f>
        <v>0</v>
      </c>
      <c r="AU1781" s="9" t="str">
        <f>IFERROR(VLOOKUP($AN1781,'Introduction probability'!$A$1:$L$128,10,FALSE),"0")</f>
        <v>0</v>
      </c>
      <c r="AV1781" s="9" t="str">
        <f>IFERROR(VLOOKUP($AN1781,'Introduction probability'!$A$1:$L$128,11,FALSE),"0")</f>
        <v>0</v>
      </c>
      <c r="AW1781" s="9" t="str">
        <f>IFERROR(VLOOKUP($AN1781,'Introduction probability'!$A$1:$L$128,12,FALSE),"0")</f>
        <v>0</v>
      </c>
      <c r="AY1781" s="2">
        <f t="shared" si="651"/>
        <v>0</v>
      </c>
      <c r="AZ1781" s="2">
        <f t="shared" si="652"/>
        <v>0</v>
      </c>
      <c r="BA1781" s="2">
        <f t="shared" si="665"/>
        <v>0</v>
      </c>
      <c r="BB1781" s="2">
        <f t="shared" si="666"/>
        <v>0</v>
      </c>
      <c r="BC1781" s="2">
        <f t="shared" si="667"/>
        <v>0</v>
      </c>
      <c r="BD1781" s="2">
        <f t="shared" si="668"/>
        <v>0</v>
      </c>
      <c r="BE1781" s="2">
        <f t="shared" si="669"/>
        <v>0</v>
      </c>
      <c r="BF1781" s="2">
        <f t="shared" si="670"/>
        <v>0</v>
      </c>
      <c r="BG1781" s="2">
        <f t="shared" si="671"/>
        <v>0</v>
      </c>
      <c r="BH1781" s="2">
        <f t="shared" si="672"/>
        <v>0</v>
      </c>
    </row>
    <row r="1782" spans="1:60" x14ac:dyDescent="0.25">
      <c r="A1782" s="1" t="s">
        <v>403</v>
      </c>
      <c r="B1782" s="1" t="s">
        <v>288</v>
      </c>
      <c r="C1782" s="1" t="s">
        <v>341</v>
      </c>
      <c r="D1782" s="1" t="s">
        <v>494</v>
      </c>
      <c r="E1782" s="1" t="s">
        <v>142</v>
      </c>
      <c r="F1782" s="1" t="s">
        <v>143</v>
      </c>
      <c r="G1782" s="1" t="s">
        <v>144</v>
      </c>
      <c r="H1782" s="1" t="s">
        <v>17</v>
      </c>
      <c r="I1782" s="1" t="s">
        <v>465</v>
      </c>
      <c r="J1782" s="1" t="s">
        <v>56</v>
      </c>
      <c r="K1782" s="1" t="s">
        <v>16</v>
      </c>
      <c r="L1782" s="1" t="s">
        <v>19</v>
      </c>
      <c r="M1782" s="2" t="str">
        <f t="shared" si="653"/>
        <v>UK9005081</v>
      </c>
      <c r="N1782" s="2" t="str">
        <f t="shared" si="654"/>
        <v>Morecambe Bay</v>
      </c>
      <c r="O1782" s="2" t="str">
        <f t="shared" si="655"/>
        <v>SPA</v>
      </c>
      <c r="P1782" s="2" t="str">
        <f t="shared" si="656"/>
        <v>A2.2</v>
      </c>
      <c r="Q1782"/>
      <c r="R1782"/>
      <c r="S1782"/>
      <c r="T1782"/>
      <c r="U1782" s="9">
        <f t="shared" si="657"/>
        <v>0</v>
      </c>
      <c r="V1782" s="9">
        <f t="shared" si="658"/>
        <v>0</v>
      </c>
      <c r="W1782" s="9">
        <f t="shared" si="659"/>
        <v>0</v>
      </c>
      <c r="X1782" s="9">
        <f t="shared" si="660"/>
        <v>0</v>
      </c>
      <c r="Y1782" s="9">
        <f t="shared" si="661"/>
        <v>0</v>
      </c>
      <c r="Z1782" s="9">
        <f t="shared" si="662"/>
        <v>0</v>
      </c>
      <c r="AA1782" s="9">
        <f t="shared" si="663"/>
        <v>0</v>
      </c>
      <c r="AB1782" s="9">
        <f t="shared" si="664"/>
        <v>0</v>
      </c>
      <c r="AN1782" s="10" t="str">
        <f t="shared" si="649"/>
        <v/>
      </c>
      <c r="AO1782" s="10">
        <f t="shared" si="650"/>
        <v>0</v>
      </c>
      <c r="AP1782" s="9" t="str">
        <f>IFERROR(VLOOKUP($AN1782,'Introduction probability'!$A$1:$L$128,5,FALSE),"0")</f>
        <v>0</v>
      </c>
      <c r="AQ1782" s="9" t="str">
        <f>IFERROR(VLOOKUP($AN1782,'Introduction probability'!$A$1:$L$128,6,FALSE),"0")</f>
        <v>0</v>
      </c>
      <c r="AR1782" s="9" t="str">
        <f>IFERROR(VLOOKUP($AN1782,'Introduction probability'!$A$1:$L$128,7,FALSE),"0")</f>
        <v>0</v>
      </c>
      <c r="AS1782" s="9" t="str">
        <f>IFERROR(VLOOKUP($AN1782,'Introduction probability'!$A$1:$L$128,8,FALSE),"0")</f>
        <v>0</v>
      </c>
      <c r="AT1782" s="9" t="str">
        <f>IFERROR(VLOOKUP($AN1782,'Introduction probability'!$A$1:$L$128,9,FALSE),"0")</f>
        <v>0</v>
      </c>
      <c r="AU1782" s="9" t="str">
        <f>IFERROR(VLOOKUP($AN1782,'Introduction probability'!$A$1:$L$128,10,FALSE),"0")</f>
        <v>0</v>
      </c>
      <c r="AV1782" s="9" t="str">
        <f>IFERROR(VLOOKUP($AN1782,'Introduction probability'!$A$1:$L$128,11,FALSE),"0")</f>
        <v>0</v>
      </c>
      <c r="AW1782" s="9" t="str">
        <f>IFERROR(VLOOKUP($AN1782,'Introduction probability'!$A$1:$L$128,12,FALSE),"0")</f>
        <v>0</v>
      </c>
      <c r="AY1782" s="2">
        <f t="shared" si="651"/>
        <v>0</v>
      </c>
      <c r="AZ1782" s="2">
        <f t="shared" si="652"/>
        <v>0</v>
      </c>
      <c r="BA1782" s="2">
        <f t="shared" si="665"/>
        <v>0</v>
      </c>
      <c r="BB1782" s="2">
        <f t="shared" si="666"/>
        <v>0</v>
      </c>
      <c r="BC1782" s="2">
        <f t="shared" si="667"/>
        <v>0</v>
      </c>
      <c r="BD1782" s="2">
        <f t="shared" si="668"/>
        <v>0</v>
      </c>
      <c r="BE1782" s="2">
        <f t="shared" si="669"/>
        <v>0</v>
      </c>
      <c r="BF1782" s="2">
        <f t="shared" si="670"/>
        <v>0</v>
      </c>
      <c r="BG1782" s="2">
        <f t="shared" si="671"/>
        <v>0</v>
      </c>
      <c r="BH1782" s="2">
        <f t="shared" si="672"/>
        <v>0</v>
      </c>
    </row>
    <row r="1783" spans="1:60" x14ac:dyDescent="0.25">
      <c r="A1783" s="1" t="s">
        <v>403</v>
      </c>
      <c r="B1783" s="1" t="s">
        <v>288</v>
      </c>
      <c r="C1783" s="1" t="s">
        <v>341</v>
      </c>
      <c r="D1783" s="1" t="s">
        <v>494</v>
      </c>
      <c r="E1783" s="1" t="s">
        <v>142</v>
      </c>
      <c r="F1783" s="1" t="s">
        <v>143</v>
      </c>
      <c r="G1783" s="1" t="s">
        <v>144</v>
      </c>
      <c r="H1783" s="1" t="s">
        <v>17</v>
      </c>
      <c r="I1783" s="1" t="s">
        <v>597</v>
      </c>
      <c r="J1783" s="1" t="s">
        <v>188</v>
      </c>
      <c r="K1783" s="1" t="s">
        <v>16</v>
      </c>
      <c r="L1783" s="1" t="s">
        <v>19</v>
      </c>
      <c r="M1783" s="2" t="str">
        <f t="shared" si="653"/>
        <v>UK9005081</v>
      </c>
      <c r="N1783" s="2" t="str">
        <f t="shared" si="654"/>
        <v>Morecambe Bay</v>
      </c>
      <c r="O1783" s="2" t="str">
        <f t="shared" si="655"/>
        <v>SPA</v>
      </c>
      <c r="P1783" s="2" t="str">
        <f t="shared" si="656"/>
        <v>A2.61</v>
      </c>
      <c r="Q1783"/>
      <c r="R1783"/>
      <c r="S1783"/>
      <c r="T1783"/>
      <c r="U1783" s="9">
        <f t="shared" si="657"/>
        <v>0</v>
      </c>
      <c r="V1783" s="9">
        <f t="shared" si="658"/>
        <v>0</v>
      </c>
      <c r="W1783" s="9">
        <f t="shared" si="659"/>
        <v>0</v>
      </c>
      <c r="X1783" s="9">
        <f t="shared" si="660"/>
        <v>0</v>
      </c>
      <c r="Y1783" s="9">
        <f t="shared" si="661"/>
        <v>0</v>
      </c>
      <c r="Z1783" s="9">
        <f t="shared" si="662"/>
        <v>0</v>
      </c>
      <c r="AA1783" s="9">
        <f t="shared" si="663"/>
        <v>0</v>
      </c>
      <c r="AB1783" s="9">
        <f t="shared" si="664"/>
        <v>0</v>
      </c>
      <c r="AN1783" s="10" t="str">
        <f t="shared" si="649"/>
        <v/>
      </c>
      <c r="AO1783" s="10">
        <f t="shared" si="650"/>
        <v>0</v>
      </c>
      <c r="AP1783" s="9" t="str">
        <f>IFERROR(VLOOKUP($AN1783,'Introduction probability'!$A$1:$L$128,5,FALSE),"0")</f>
        <v>0</v>
      </c>
      <c r="AQ1783" s="9" t="str">
        <f>IFERROR(VLOOKUP($AN1783,'Introduction probability'!$A$1:$L$128,6,FALSE),"0")</f>
        <v>0</v>
      </c>
      <c r="AR1783" s="9" t="str">
        <f>IFERROR(VLOOKUP($AN1783,'Introduction probability'!$A$1:$L$128,7,FALSE),"0")</f>
        <v>0</v>
      </c>
      <c r="AS1783" s="9" t="str">
        <f>IFERROR(VLOOKUP($AN1783,'Introduction probability'!$A$1:$L$128,8,FALSE),"0")</f>
        <v>0</v>
      </c>
      <c r="AT1783" s="9" t="str">
        <f>IFERROR(VLOOKUP($AN1783,'Introduction probability'!$A$1:$L$128,9,FALSE),"0")</f>
        <v>0</v>
      </c>
      <c r="AU1783" s="9" t="str">
        <f>IFERROR(VLOOKUP($AN1783,'Introduction probability'!$A$1:$L$128,10,FALSE),"0")</f>
        <v>0</v>
      </c>
      <c r="AV1783" s="9" t="str">
        <f>IFERROR(VLOOKUP($AN1783,'Introduction probability'!$A$1:$L$128,11,FALSE),"0")</f>
        <v>0</v>
      </c>
      <c r="AW1783" s="9" t="str">
        <f>IFERROR(VLOOKUP($AN1783,'Introduction probability'!$A$1:$L$128,12,FALSE),"0")</f>
        <v>0</v>
      </c>
      <c r="AY1783" s="2">
        <f t="shared" si="651"/>
        <v>0</v>
      </c>
      <c r="AZ1783" s="2">
        <f t="shared" si="652"/>
        <v>0</v>
      </c>
      <c r="BA1783" s="2">
        <f t="shared" si="665"/>
        <v>0</v>
      </c>
      <c r="BB1783" s="2">
        <f t="shared" si="666"/>
        <v>0</v>
      </c>
      <c r="BC1783" s="2">
        <f t="shared" si="667"/>
        <v>0</v>
      </c>
      <c r="BD1783" s="2">
        <f t="shared" si="668"/>
        <v>0</v>
      </c>
      <c r="BE1783" s="2">
        <f t="shared" si="669"/>
        <v>0</v>
      </c>
      <c r="BF1783" s="2">
        <f t="shared" si="670"/>
        <v>0</v>
      </c>
      <c r="BG1783" s="2">
        <f t="shared" si="671"/>
        <v>0</v>
      </c>
      <c r="BH1783" s="2">
        <f t="shared" si="672"/>
        <v>0</v>
      </c>
    </row>
    <row r="1784" spans="1:60" x14ac:dyDescent="0.25">
      <c r="A1784" s="1" t="s">
        <v>403</v>
      </c>
      <c r="B1784" s="1" t="s">
        <v>288</v>
      </c>
      <c r="C1784" s="1" t="s">
        <v>341</v>
      </c>
      <c r="D1784" s="1" t="s">
        <v>494</v>
      </c>
      <c r="E1784" s="1" t="s">
        <v>142</v>
      </c>
      <c r="F1784" s="1" t="s">
        <v>143</v>
      </c>
      <c r="G1784" s="1" t="s">
        <v>144</v>
      </c>
      <c r="H1784" s="1" t="s">
        <v>17</v>
      </c>
      <c r="I1784" s="1" t="s">
        <v>543</v>
      </c>
      <c r="J1784" s="1" t="s">
        <v>148</v>
      </c>
      <c r="K1784" s="1" t="s">
        <v>16</v>
      </c>
      <c r="L1784" s="1" t="s">
        <v>146</v>
      </c>
      <c r="M1784" s="2" t="str">
        <f t="shared" si="653"/>
        <v>UK9005081</v>
      </c>
      <c r="N1784" s="2" t="str">
        <f t="shared" si="654"/>
        <v>Morecambe Bay</v>
      </c>
      <c r="O1784" s="2" t="str">
        <f t="shared" si="655"/>
        <v>SPA</v>
      </c>
      <c r="P1784" s="2" t="str">
        <f t="shared" si="656"/>
        <v>H1310</v>
      </c>
      <c r="Q1784"/>
      <c r="R1784"/>
      <c r="S1784"/>
      <c r="T1784"/>
      <c r="U1784" s="9">
        <f t="shared" si="657"/>
        <v>0</v>
      </c>
      <c r="V1784" s="9">
        <f t="shared" si="658"/>
        <v>0</v>
      </c>
      <c r="W1784" s="9">
        <f t="shared" si="659"/>
        <v>0</v>
      </c>
      <c r="X1784" s="9">
        <f t="shared" si="660"/>
        <v>0</v>
      </c>
      <c r="Y1784" s="9">
        <f t="shared" si="661"/>
        <v>0</v>
      </c>
      <c r="Z1784" s="9">
        <f t="shared" si="662"/>
        <v>0</v>
      </c>
      <c r="AA1784" s="9">
        <f t="shared" si="663"/>
        <v>0</v>
      </c>
      <c r="AB1784" s="9">
        <f t="shared" si="664"/>
        <v>0</v>
      </c>
      <c r="AN1784" s="10" t="str">
        <f t="shared" si="649"/>
        <v/>
      </c>
      <c r="AO1784" s="10">
        <f t="shared" si="650"/>
        <v>0</v>
      </c>
      <c r="AP1784" s="9" t="str">
        <f>IFERROR(VLOOKUP($AN1784,'Introduction probability'!$A$1:$L$128,5,FALSE),"0")</f>
        <v>0</v>
      </c>
      <c r="AQ1784" s="9" t="str">
        <f>IFERROR(VLOOKUP($AN1784,'Introduction probability'!$A$1:$L$128,6,FALSE),"0")</f>
        <v>0</v>
      </c>
      <c r="AR1784" s="9" t="str">
        <f>IFERROR(VLOOKUP($AN1784,'Introduction probability'!$A$1:$L$128,7,FALSE),"0")</f>
        <v>0</v>
      </c>
      <c r="AS1784" s="9" t="str">
        <f>IFERROR(VLOOKUP($AN1784,'Introduction probability'!$A$1:$L$128,8,FALSE),"0")</f>
        <v>0</v>
      </c>
      <c r="AT1784" s="9" t="str">
        <f>IFERROR(VLOOKUP($AN1784,'Introduction probability'!$A$1:$L$128,9,FALSE),"0")</f>
        <v>0</v>
      </c>
      <c r="AU1784" s="9" t="str">
        <f>IFERROR(VLOOKUP($AN1784,'Introduction probability'!$A$1:$L$128,10,FALSE),"0")</f>
        <v>0</v>
      </c>
      <c r="AV1784" s="9" t="str">
        <f>IFERROR(VLOOKUP($AN1784,'Introduction probability'!$A$1:$L$128,11,FALSE),"0")</f>
        <v>0</v>
      </c>
      <c r="AW1784" s="9" t="str">
        <f>IFERROR(VLOOKUP($AN1784,'Introduction probability'!$A$1:$L$128,12,FALSE),"0")</f>
        <v>0</v>
      </c>
      <c r="AY1784" s="2">
        <f t="shared" si="651"/>
        <v>0</v>
      </c>
      <c r="AZ1784" s="2">
        <f t="shared" si="652"/>
        <v>0</v>
      </c>
      <c r="BA1784" s="2">
        <f t="shared" si="665"/>
        <v>0</v>
      </c>
      <c r="BB1784" s="2">
        <f t="shared" si="666"/>
        <v>0</v>
      </c>
      <c r="BC1784" s="2">
        <f t="shared" si="667"/>
        <v>0</v>
      </c>
      <c r="BD1784" s="2">
        <f t="shared" si="668"/>
        <v>0</v>
      </c>
      <c r="BE1784" s="2">
        <f t="shared" si="669"/>
        <v>0</v>
      </c>
      <c r="BF1784" s="2">
        <f t="shared" si="670"/>
        <v>0</v>
      </c>
      <c r="BG1784" s="2">
        <f t="shared" si="671"/>
        <v>0</v>
      </c>
      <c r="BH1784" s="2">
        <f t="shared" si="672"/>
        <v>0</v>
      </c>
    </row>
    <row r="1785" spans="1:60" x14ac:dyDescent="0.25">
      <c r="A1785" s="1" t="s">
        <v>403</v>
      </c>
      <c r="B1785" s="1" t="s">
        <v>288</v>
      </c>
      <c r="C1785" s="1" t="s">
        <v>341</v>
      </c>
      <c r="D1785" s="1" t="s">
        <v>564</v>
      </c>
      <c r="E1785" s="1" t="s">
        <v>149</v>
      </c>
      <c r="F1785" s="1" t="s">
        <v>150</v>
      </c>
      <c r="G1785" s="1" t="s">
        <v>164</v>
      </c>
      <c r="H1785" s="1" t="s">
        <v>17</v>
      </c>
      <c r="I1785" s="1" t="s">
        <v>535</v>
      </c>
      <c r="J1785" s="1" t="s">
        <v>257</v>
      </c>
      <c r="K1785" s="1" t="s">
        <v>16</v>
      </c>
      <c r="L1785" s="1" t="s">
        <v>146</v>
      </c>
      <c r="M1785" s="2" t="str">
        <f t="shared" si="653"/>
        <v>UK9005081</v>
      </c>
      <c r="N1785" s="2" t="str">
        <f t="shared" si="654"/>
        <v>Morecambe Bay</v>
      </c>
      <c r="O1785" s="2" t="str">
        <f t="shared" si="655"/>
        <v>SPA</v>
      </c>
      <c r="P1785" s="2" t="str">
        <f t="shared" si="656"/>
        <v>H1210</v>
      </c>
      <c r="Q1785"/>
      <c r="R1785"/>
      <c r="S1785"/>
      <c r="T1785"/>
      <c r="U1785" s="9">
        <f t="shared" si="657"/>
        <v>0</v>
      </c>
      <c r="V1785" s="9">
        <f t="shared" si="658"/>
        <v>0</v>
      </c>
      <c r="W1785" s="9">
        <f t="shared" si="659"/>
        <v>0</v>
      </c>
      <c r="X1785" s="9">
        <f t="shared" si="660"/>
        <v>0</v>
      </c>
      <c r="Y1785" s="9">
        <f t="shared" si="661"/>
        <v>0</v>
      </c>
      <c r="Z1785" s="9">
        <f t="shared" si="662"/>
        <v>0</v>
      </c>
      <c r="AA1785" s="9">
        <f t="shared" si="663"/>
        <v>0</v>
      </c>
      <c r="AB1785" s="9">
        <f t="shared" si="664"/>
        <v>0</v>
      </c>
      <c r="AN1785" s="10" t="str">
        <f t="shared" si="649"/>
        <v/>
      </c>
      <c r="AO1785" s="10">
        <f t="shared" si="650"/>
        <v>0</v>
      </c>
      <c r="AP1785" s="9" t="str">
        <f>IFERROR(VLOOKUP($AN1785,'Introduction probability'!$A$1:$L$128,5,FALSE),"0")</f>
        <v>0</v>
      </c>
      <c r="AQ1785" s="9" t="str">
        <f>IFERROR(VLOOKUP($AN1785,'Introduction probability'!$A$1:$L$128,6,FALSE),"0")</f>
        <v>0</v>
      </c>
      <c r="AR1785" s="9" t="str">
        <f>IFERROR(VLOOKUP($AN1785,'Introduction probability'!$A$1:$L$128,7,FALSE),"0")</f>
        <v>0</v>
      </c>
      <c r="AS1785" s="9" t="str">
        <f>IFERROR(VLOOKUP($AN1785,'Introduction probability'!$A$1:$L$128,8,FALSE),"0")</f>
        <v>0</v>
      </c>
      <c r="AT1785" s="9" t="str">
        <f>IFERROR(VLOOKUP($AN1785,'Introduction probability'!$A$1:$L$128,9,FALSE),"0")</f>
        <v>0</v>
      </c>
      <c r="AU1785" s="9" t="str">
        <f>IFERROR(VLOOKUP($AN1785,'Introduction probability'!$A$1:$L$128,10,FALSE),"0")</f>
        <v>0</v>
      </c>
      <c r="AV1785" s="9" t="str">
        <f>IFERROR(VLOOKUP($AN1785,'Introduction probability'!$A$1:$L$128,11,FALSE),"0")</f>
        <v>0</v>
      </c>
      <c r="AW1785" s="9" t="str">
        <f>IFERROR(VLOOKUP($AN1785,'Introduction probability'!$A$1:$L$128,12,FALSE),"0")</f>
        <v>0</v>
      </c>
      <c r="AY1785" s="2">
        <f t="shared" si="651"/>
        <v>0</v>
      </c>
      <c r="AZ1785" s="2">
        <f t="shared" si="652"/>
        <v>0</v>
      </c>
      <c r="BA1785" s="2">
        <f t="shared" si="665"/>
        <v>0</v>
      </c>
      <c r="BB1785" s="2">
        <f t="shared" si="666"/>
        <v>0</v>
      </c>
      <c r="BC1785" s="2">
        <f t="shared" si="667"/>
        <v>0</v>
      </c>
      <c r="BD1785" s="2">
        <f t="shared" si="668"/>
        <v>0</v>
      </c>
      <c r="BE1785" s="2">
        <f t="shared" si="669"/>
        <v>0</v>
      </c>
      <c r="BF1785" s="2">
        <f t="shared" si="670"/>
        <v>0</v>
      </c>
      <c r="BG1785" s="2">
        <f t="shared" si="671"/>
        <v>0</v>
      </c>
      <c r="BH1785" s="2">
        <f t="shared" si="672"/>
        <v>0</v>
      </c>
    </row>
    <row r="1786" spans="1:60" x14ac:dyDescent="0.25">
      <c r="A1786" s="1" t="s">
        <v>403</v>
      </c>
      <c r="B1786" s="1" t="s">
        <v>288</v>
      </c>
      <c r="C1786" s="1" t="s">
        <v>341</v>
      </c>
      <c r="D1786" s="1" t="s">
        <v>564</v>
      </c>
      <c r="E1786" s="1" t="s">
        <v>149</v>
      </c>
      <c r="F1786" s="1" t="s">
        <v>150</v>
      </c>
      <c r="G1786" s="1" t="s">
        <v>164</v>
      </c>
      <c r="H1786" s="1" t="s">
        <v>17</v>
      </c>
      <c r="I1786" s="1" t="s">
        <v>530</v>
      </c>
      <c r="J1786" s="1" t="s">
        <v>145</v>
      </c>
      <c r="K1786" s="1" t="s">
        <v>16</v>
      </c>
      <c r="L1786" s="1" t="s">
        <v>146</v>
      </c>
      <c r="M1786" s="2" t="str">
        <f t="shared" si="653"/>
        <v>UK9005081</v>
      </c>
      <c r="N1786" s="2" t="str">
        <f t="shared" si="654"/>
        <v>Morecambe Bay</v>
      </c>
      <c r="O1786" s="2" t="str">
        <f t="shared" si="655"/>
        <v>SPA</v>
      </c>
      <c r="P1786" s="2" t="str">
        <f t="shared" si="656"/>
        <v>H1330</v>
      </c>
      <c r="Q1786"/>
      <c r="R1786"/>
      <c r="S1786"/>
      <c r="T1786"/>
      <c r="U1786" s="9">
        <f t="shared" si="657"/>
        <v>0</v>
      </c>
      <c r="V1786" s="9">
        <f t="shared" si="658"/>
        <v>0</v>
      </c>
      <c r="W1786" s="9">
        <f t="shared" si="659"/>
        <v>0</v>
      </c>
      <c r="X1786" s="9">
        <f t="shared" si="660"/>
        <v>0</v>
      </c>
      <c r="Y1786" s="9">
        <f t="shared" si="661"/>
        <v>0</v>
      </c>
      <c r="Z1786" s="9">
        <f t="shared" si="662"/>
        <v>0</v>
      </c>
      <c r="AA1786" s="9">
        <f t="shared" si="663"/>
        <v>0</v>
      </c>
      <c r="AB1786" s="9">
        <f t="shared" si="664"/>
        <v>0</v>
      </c>
      <c r="AN1786" s="10" t="str">
        <f t="shared" si="649"/>
        <v/>
      </c>
      <c r="AO1786" s="10">
        <f t="shared" si="650"/>
        <v>0</v>
      </c>
      <c r="AP1786" s="9" t="str">
        <f>IFERROR(VLOOKUP($AN1786,'Introduction probability'!$A$1:$L$128,5,FALSE),"0")</f>
        <v>0</v>
      </c>
      <c r="AQ1786" s="9" t="str">
        <f>IFERROR(VLOOKUP($AN1786,'Introduction probability'!$A$1:$L$128,6,FALSE),"0")</f>
        <v>0</v>
      </c>
      <c r="AR1786" s="9" t="str">
        <f>IFERROR(VLOOKUP($AN1786,'Introduction probability'!$A$1:$L$128,7,FALSE),"0")</f>
        <v>0</v>
      </c>
      <c r="AS1786" s="9" t="str">
        <f>IFERROR(VLOOKUP($AN1786,'Introduction probability'!$A$1:$L$128,8,FALSE),"0")</f>
        <v>0</v>
      </c>
      <c r="AT1786" s="9" t="str">
        <f>IFERROR(VLOOKUP($AN1786,'Introduction probability'!$A$1:$L$128,9,FALSE),"0")</f>
        <v>0</v>
      </c>
      <c r="AU1786" s="9" t="str">
        <f>IFERROR(VLOOKUP($AN1786,'Introduction probability'!$A$1:$L$128,10,FALSE),"0")</f>
        <v>0</v>
      </c>
      <c r="AV1786" s="9" t="str">
        <f>IFERROR(VLOOKUP($AN1786,'Introduction probability'!$A$1:$L$128,11,FALSE),"0")</f>
        <v>0</v>
      </c>
      <c r="AW1786" s="9" t="str">
        <f>IFERROR(VLOOKUP($AN1786,'Introduction probability'!$A$1:$L$128,12,FALSE),"0")</f>
        <v>0</v>
      </c>
      <c r="AY1786" s="2">
        <f t="shared" si="651"/>
        <v>0</v>
      </c>
      <c r="AZ1786" s="2">
        <f t="shared" si="652"/>
        <v>0</v>
      </c>
      <c r="BA1786" s="2">
        <f t="shared" si="665"/>
        <v>0</v>
      </c>
      <c r="BB1786" s="2">
        <f t="shared" si="666"/>
        <v>0</v>
      </c>
      <c r="BC1786" s="2">
        <f t="shared" si="667"/>
        <v>0</v>
      </c>
      <c r="BD1786" s="2">
        <f t="shared" si="668"/>
        <v>0</v>
      </c>
      <c r="BE1786" s="2">
        <f t="shared" si="669"/>
        <v>0</v>
      </c>
      <c r="BF1786" s="2">
        <f t="shared" si="670"/>
        <v>0</v>
      </c>
      <c r="BG1786" s="2">
        <f t="shared" si="671"/>
        <v>0</v>
      </c>
      <c r="BH1786" s="2">
        <f t="shared" si="672"/>
        <v>0</v>
      </c>
    </row>
    <row r="1787" spans="1:60" x14ac:dyDescent="0.25">
      <c r="A1787" s="1" t="s">
        <v>403</v>
      </c>
      <c r="B1787" s="1" t="s">
        <v>288</v>
      </c>
      <c r="C1787" s="1" t="s">
        <v>341</v>
      </c>
      <c r="D1787" s="1" t="s">
        <v>564</v>
      </c>
      <c r="E1787" s="1" t="s">
        <v>149</v>
      </c>
      <c r="F1787" s="1" t="s">
        <v>150</v>
      </c>
      <c r="G1787" s="1" t="s">
        <v>164</v>
      </c>
      <c r="H1787" s="1" t="s">
        <v>17</v>
      </c>
      <c r="I1787" s="1" t="s">
        <v>536</v>
      </c>
      <c r="J1787" s="1" t="s">
        <v>147</v>
      </c>
      <c r="K1787" s="1" t="s">
        <v>16</v>
      </c>
      <c r="L1787" s="1" t="s">
        <v>146</v>
      </c>
      <c r="M1787" s="2" t="str">
        <f t="shared" si="653"/>
        <v>UK9005081</v>
      </c>
      <c r="N1787" s="2" t="str">
        <f t="shared" si="654"/>
        <v>Morecambe Bay</v>
      </c>
      <c r="O1787" s="2" t="str">
        <f t="shared" si="655"/>
        <v>SPA</v>
      </c>
      <c r="P1787" s="2" t="str">
        <f t="shared" si="656"/>
        <v>H1150</v>
      </c>
      <c r="Q1787"/>
      <c r="R1787"/>
      <c r="S1787"/>
      <c r="T1787"/>
      <c r="U1787" s="9">
        <f t="shared" si="657"/>
        <v>0</v>
      </c>
      <c r="V1787" s="9">
        <f t="shared" si="658"/>
        <v>0</v>
      </c>
      <c r="W1787" s="9">
        <f t="shared" si="659"/>
        <v>0</v>
      </c>
      <c r="X1787" s="9">
        <f t="shared" si="660"/>
        <v>0</v>
      </c>
      <c r="Y1787" s="9">
        <f t="shared" si="661"/>
        <v>0</v>
      </c>
      <c r="Z1787" s="9">
        <f t="shared" si="662"/>
        <v>0</v>
      </c>
      <c r="AA1787" s="9">
        <f t="shared" si="663"/>
        <v>0</v>
      </c>
      <c r="AB1787" s="9">
        <f t="shared" si="664"/>
        <v>0</v>
      </c>
      <c r="AN1787" s="10" t="str">
        <f t="shared" si="649"/>
        <v/>
      </c>
      <c r="AO1787" s="10">
        <f t="shared" si="650"/>
        <v>0</v>
      </c>
      <c r="AP1787" s="9" t="str">
        <f>IFERROR(VLOOKUP($AN1787,'Introduction probability'!$A$1:$L$128,5,FALSE),"0")</f>
        <v>0</v>
      </c>
      <c r="AQ1787" s="9" t="str">
        <f>IFERROR(VLOOKUP($AN1787,'Introduction probability'!$A$1:$L$128,6,FALSE),"0")</f>
        <v>0</v>
      </c>
      <c r="AR1787" s="9" t="str">
        <f>IFERROR(VLOOKUP($AN1787,'Introduction probability'!$A$1:$L$128,7,FALSE),"0")</f>
        <v>0</v>
      </c>
      <c r="AS1787" s="9" t="str">
        <f>IFERROR(VLOOKUP($AN1787,'Introduction probability'!$A$1:$L$128,8,FALSE),"0")</f>
        <v>0</v>
      </c>
      <c r="AT1787" s="9" t="str">
        <f>IFERROR(VLOOKUP($AN1787,'Introduction probability'!$A$1:$L$128,9,FALSE),"0")</f>
        <v>0</v>
      </c>
      <c r="AU1787" s="9" t="str">
        <f>IFERROR(VLOOKUP($AN1787,'Introduction probability'!$A$1:$L$128,10,FALSE),"0")</f>
        <v>0</v>
      </c>
      <c r="AV1787" s="9" t="str">
        <f>IFERROR(VLOOKUP($AN1787,'Introduction probability'!$A$1:$L$128,11,FALSE),"0")</f>
        <v>0</v>
      </c>
      <c r="AW1787" s="9" t="str">
        <f>IFERROR(VLOOKUP($AN1787,'Introduction probability'!$A$1:$L$128,12,FALSE),"0")</f>
        <v>0</v>
      </c>
      <c r="AY1787" s="2">
        <f t="shared" si="651"/>
        <v>0</v>
      </c>
      <c r="AZ1787" s="2">
        <f t="shared" si="652"/>
        <v>0</v>
      </c>
      <c r="BA1787" s="2">
        <f t="shared" si="665"/>
        <v>0</v>
      </c>
      <c r="BB1787" s="2">
        <f t="shared" si="666"/>
        <v>0</v>
      </c>
      <c r="BC1787" s="2">
        <f t="shared" si="667"/>
        <v>0</v>
      </c>
      <c r="BD1787" s="2">
        <f t="shared" si="668"/>
        <v>0</v>
      </c>
      <c r="BE1787" s="2">
        <f t="shared" si="669"/>
        <v>0</v>
      </c>
      <c r="BF1787" s="2">
        <f t="shared" si="670"/>
        <v>0</v>
      </c>
      <c r="BG1787" s="2">
        <f t="shared" si="671"/>
        <v>0</v>
      </c>
      <c r="BH1787" s="2">
        <f t="shared" si="672"/>
        <v>0</v>
      </c>
    </row>
    <row r="1788" spans="1:60" x14ac:dyDescent="0.25">
      <c r="A1788" s="1" t="s">
        <v>403</v>
      </c>
      <c r="B1788" s="1" t="s">
        <v>288</v>
      </c>
      <c r="C1788" s="1" t="s">
        <v>341</v>
      </c>
      <c r="D1788" s="1" t="s">
        <v>564</v>
      </c>
      <c r="E1788" s="1" t="s">
        <v>149</v>
      </c>
      <c r="F1788" s="1" t="s">
        <v>150</v>
      </c>
      <c r="G1788" s="1" t="s">
        <v>164</v>
      </c>
      <c r="H1788" s="1" t="s">
        <v>17</v>
      </c>
      <c r="I1788" s="1" t="s">
        <v>596</v>
      </c>
      <c r="J1788" s="1" t="s">
        <v>187</v>
      </c>
      <c r="K1788" s="1" t="s">
        <v>16</v>
      </c>
      <c r="L1788" s="1" t="s">
        <v>146</v>
      </c>
      <c r="M1788" s="2" t="str">
        <f t="shared" si="653"/>
        <v>UK9005081</v>
      </c>
      <c r="N1788" s="2" t="str">
        <f t="shared" si="654"/>
        <v>Morecambe Bay</v>
      </c>
      <c r="O1788" s="2" t="str">
        <f t="shared" si="655"/>
        <v>SPA</v>
      </c>
      <c r="P1788" s="2" t="str">
        <f t="shared" si="656"/>
        <v>SH_2</v>
      </c>
      <c r="Q1788"/>
      <c r="R1788"/>
      <c r="S1788"/>
      <c r="T1788"/>
      <c r="U1788" s="9">
        <f t="shared" si="657"/>
        <v>0</v>
      </c>
      <c r="V1788" s="9">
        <f t="shared" si="658"/>
        <v>0</v>
      </c>
      <c r="W1788" s="9">
        <f t="shared" si="659"/>
        <v>0</v>
      </c>
      <c r="X1788" s="9">
        <f t="shared" si="660"/>
        <v>0</v>
      </c>
      <c r="Y1788" s="9">
        <f t="shared" si="661"/>
        <v>0</v>
      </c>
      <c r="Z1788" s="9">
        <f t="shared" si="662"/>
        <v>0</v>
      </c>
      <c r="AA1788" s="9">
        <f t="shared" si="663"/>
        <v>0</v>
      </c>
      <c r="AB1788" s="9">
        <f t="shared" si="664"/>
        <v>0</v>
      </c>
      <c r="AN1788" s="10" t="str">
        <f t="shared" ref="AN1788:AN1851" si="673">CONCATENATE(R1787,S1787)</f>
        <v/>
      </c>
      <c r="AO1788" s="10">
        <f t="shared" ref="AO1788:AO1851" si="674">R1787</f>
        <v>0</v>
      </c>
      <c r="AP1788" s="9" t="str">
        <f>IFERROR(VLOOKUP($AN1788,'Introduction probability'!$A$1:$L$128,5,FALSE),"0")</f>
        <v>0</v>
      </c>
      <c r="AQ1788" s="9" t="str">
        <f>IFERROR(VLOOKUP($AN1788,'Introduction probability'!$A$1:$L$128,6,FALSE),"0")</f>
        <v>0</v>
      </c>
      <c r="AR1788" s="9" t="str">
        <f>IFERROR(VLOOKUP($AN1788,'Introduction probability'!$A$1:$L$128,7,FALSE),"0")</f>
        <v>0</v>
      </c>
      <c r="AS1788" s="9" t="str">
        <f>IFERROR(VLOOKUP($AN1788,'Introduction probability'!$A$1:$L$128,8,FALSE),"0")</f>
        <v>0</v>
      </c>
      <c r="AT1788" s="9" t="str">
        <f>IFERROR(VLOOKUP($AN1788,'Introduction probability'!$A$1:$L$128,9,FALSE),"0")</f>
        <v>0</v>
      </c>
      <c r="AU1788" s="9" t="str">
        <f>IFERROR(VLOOKUP($AN1788,'Introduction probability'!$A$1:$L$128,10,FALSE),"0")</f>
        <v>0</v>
      </c>
      <c r="AV1788" s="9" t="str">
        <f>IFERROR(VLOOKUP($AN1788,'Introduction probability'!$A$1:$L$128,11,FALSE),"0")</f>
        <v>0</v>
      </c>
      <c r="AW1788" s="9" t="str">
        <f>IFERROR(VLOOKUP($AN1788,'Introduction probability'!$A$1:$L$128,12,FALSE),"0")</f>
        <v>0</v>
      </c>
      <c r="AY1788" s="2">
        <f t="shared" ref="AY1788:AY1851" si="675">R1787</f>
        <v>0</v>
      </c>
      <c r="AZ1788" s="2">
        <f t="shared" ref="AZ1788:AZ1851" si="676">S1787</f>
        <v>0</v>
      </c>
      <c r="BA1788" s="2">
        <f t="shared" si="665"/>
        <v>0</v>
      </c>
      <c r="BB1788" s="2">
        <f t="shared" si="666"/>
        <v>0</v>
      </c>
      <c r="BC1788" s="2">
        <f t="shared" si="667"/>
        <v>0</v>
      </c>
      <c r="BD1788" s="2">
        <f t="shared" si="668"/>
        <v>0</v>
      </c>
      <c r="BE1788" s="2">
        <f t="shared" si="669"/>
        <v>0</v>
      </c>
      <c r="BF1788" s="2">
        <f t="shared" si="670"/>
        <v>0</v>
      </c>
      <c r="BG1788" s="2">
        <f t="shared" si="671"/>
        <v>0</v>
      </c>
      <c r="BH1788" s="2">
        <f t="shared" si="672"/>
        <v>0</v>
      </c>
    </row>
    <row r="1789" spans="1:60" x14ac:dyDescent="0.25">
      <c r="A1789" s="1" t="s">
        <v>403</v>
      </c>
      <c r="B1789" s="1" t="s">
        <v>288</v>
      </c>
      <c r="C1789" s="1" t="s">
        <v>341</v>
      </c>
      <c r="D1789" s="1" t="s">
        <v>564</v>
      </c>
      <c r="E1789" s="1" t="s">
        <v>149</v>
      </c>
      <c r="F1789" s="1" t="s">
        <v>150</v>
      </c>
      <c r="G1789" s="1" t="s">
        <v>164</v>
      </c>
      <c r="H1789" s="1" t="s">
        <v>17</v>
      </c>
      <c r="I1789" s="1" t="s">
        <v>593</v>
      </c>
      <c r="J1789" s="1" t="s">
        <v>151</v>
      </c>
      <c r="K1789" s="1" t="s">
        <v>16</v>
      </c>
      <c r="L1789" s="1" t="s">
        <v>146</v>
      </c>
      <c r="M1789" s="2" t="str">
        <f t="shared" si="653"/>
        <v>UK9005081</v>
      </c>
      <c r="N1789" s="2" t="str">
        <f t="shared" si="654"/>
        <v>Morecambe Bay</v>
      </c>
      <c r="O1789" s="2" t="str">
        <f t="shared" si="655"/>
        <v>SPA</v>
      </c>
      <c r="P1789" s="2" t="str">
        <f t="shared" si="656"/>
        <v>SH_3</v>
      </c>
      <c r="Q1789"/>
      <c r="R1789"/>
      <c r="S1789"/>
      <c r="T1789"/>
      <c r="U1789" s="9">
        <f t="shared" si="657"/>
        <v>0</v>
      </c>
      <c r="V1789" s="9">
        <f t="shared" si="658"/>
        <v>0</v>
      </c>
      <c r="W1789" s="9">
        <f t="shared" si="659"/>
        <v>0</v>
      </c>
      <c r="X1789" s="9">
        <f t="shared" si="660"/>
        <v>0</v>
      </c>
      <c r="Y1789" s="9">
        <f t="shared" si="661"/>
        <v>0</v>
      </c>
      <c r="Z1789" s="9">
        <f t="shared" si="662"/>
        <v>0</v>
      </c>
      <c r="AA1789" s="9">
        <f t="shared" si="663"/>
        <v>0</v>
      </c>
      <c r="AB1789" s="9">
        <f t="shared" si="664"/>
        <v>0</v>
      </c>
      <c r="AN1789" s="10" t="str">
        <f t="shared" si="673"/>
        <v/>
      </c>
      <c r="AO1789" s="10">
        <f t="shared" si="674"/>
        <v>0</v>
      </c>
      <c r="AP1789" s="9" t="str">
        <f>IFERROR(VLOOKUP($AN1789,'Introduction probability'!$A$1:$L$128,5,FALSE),"0")</f>
        <v>0</v>
      </c>
      <c r="AQ1789" s="9" t="str">
        <f>IFERROR(VLOOKUP($AN1789,'Introduction probability'!$A$1:$L$128,6,FALSE),"0")</f>
        <v>0</v>
      </c>
      <c r="AR1789" s="9" t="str">
        <f>IFERROR(VLOOKUP($AN1789,'Introduction probability'!$A$1:$L$128,7,FALSE),"0")</f>
        <v>0</v>
      </c>
      <c r="AS1789" s="9" t="str">
        <f>IFERROR(VLOOKUP($AN1789,'Introduction probability'!$A$1:$L$128,8,FALSE),"0")</f>
        <v>0</v>
      </c>
      <c r="AT1789" s="9" t="str">
        <f>IFERROR(VLOOKUP($AN1789,'Introduction probability'!$A$1:$L$128,9,FALSE),"0")</f>
        <v>0</v>
      </c>
      <c r="AU1789" s="9" t="str">
        <f>IFERROR(VLOOKUP($AN1789,'Introduction probability'!$A$1:$L$128,10,FALSE),"0")</f>
        <v>0</v>
      </c>
      <c r="AV1789" s="9" t="str">
        <f>IFERROR(VLOOKUP($AN1789,'Introduction probability'!$A$1:$L$128,11,FALSE),"0")</f>
        <v>0</v>
      </c>
      <c r="AW1789" s="9" t="str">
        <f>IFERROR(VLOOKUP($AN1789,'Introduction probability'!$A$1:$L$128,12,FALSE),"0")</f>
        <v>0</v>
      </c>
      <c r="AY1789" s="2">
        <f t="shared" si="675"/>
        <v>0</v>
      </c>
      <c r="AZ1789" s="2">
        <f t="shared" si="676"/>
        <v>0</v>
      </c>
      <c r="BA1789" s="2">
        <f t="shared" si="665"/>
        <v>0</v>
      </c>
      <c r="BB1789" s="2">
        <f t="shared" si="666"/>
        <v>0</v>
      </c>
      <c r="BC1789" s="2">
        <f t="shared" si="667"/>
        <v>0</v>
      </c>
      <c r="BD1789" s="2">
        <f t="shared" si="668"/>
        <v>0</v>
      </c>
      <c r="BE1789" s="2">
        <f t="shared" si="669"/>
        <v>0</v>
      </c>
      <c r="BF1789" s="2">
        <f t="shared" si="670"/>
        <v>0</v>
      </c>
      <c r="BG1789" s="2">
        <f t="shared" si="671"/>
        <v>0</v>
      </c>
      <c r="BH1789" s="2">
        <f t="shared" si="672"/>
        <v>0</v>
      </c>
    </row>
    <row r="1790" spans="1:60" x14ac:dyDescent="0.25">
      <c r="A1790" s="1" t="s">
        <v>403</v>
      </c>
      <c r="B1790" s="1" t="s">
        <v>288</v>
      </c>
      <c r="C1790" s="1" t="s">
        <v>341</v>
      </c>
      <c r="D1790" s="1" t="s">
        <v>565</v>
      </c>
      <c r="E1790" s="1" t="s">
        <v>355</v>
      </c>
      <c r="F1790" s="1" t="s">
        <v>356</v>
      </c>
      <c r="G1790" s="1" t="s">
        <v>144</v>
      </c>
      <c r="H1790" s="1" t="s">
        <v>17</v>
      </c>
      <c r="I1790" s="1" t="s">
        <v>535</v>
      </c>
      <c r="J1790" s="1" t="s">
        <v>257</v>
      </c>
      <c r="K1790" s="1" t="s">
        <v>16</v>
      </c>
      <c r="L1790" s="1" t="s">
        <v>146</v>
      </c>
      <c r="M1790" s="2" t="str">
        <f t="shared" si="653"/>
        <v>UK9005081</v>
      </c>
      <c r="N1790" s="2" t="str">
        <f t="shared" si="654"/>
        <v>Morecambe Bay</v>
      </c>
      <c r="O1790" s="2" t="str">
        <f t="shared" si="655"/>
        <v>SPA</v>
      </c>
      <c r="P1790" s="2" t="str">
        <f t="shared" si="656"/>
        <v>H1210</v>
      </c>
      <c r="Q1790"/>
      <c r="R1790"/>
      <c r="S1790"/>
      <c r="T1790"/>
      <c r="U1790" s="9">
        <f t="shared" si="657"/>
        <v>0</v>
      </c>
      <c r="V1790" s="9">
        <f t="shared" si="658"/>
        <v>0</v>
      </c>
      <c r="W1790" s="9">
        <f t="shared" si="659"/>
        <v>0</v>
      </c>
      <c r="X1790" s="9">
        <f t="shared" si="660"/>
        <v>0</v>
      </c>
      <c r="Y1790" s="9">
        <f t="shared" si="661"/>
        <v>0</v>
      </c>
      <c r="Z1790" s="9">
        <f t="shared" si="662"/>
        <v>0</v>
      </c>
      <c r="AA1790" s="9">
        <f t="shared" si="663"/>
        <v>0</v>
      </c>
      <c r="AB1790" s="9">
        <f t="shared" si="664"/>
        <v>0</v>
      </c>
      <c r="AN1790" s="10" t="str">
        <f t="shared" si="673"/>
        <v/>
      </c>
      <c r="AO1790" s="10">
        <f t="shared" si="674"/>
        <v>0</v>
      </c>
      <c r="AP1790" s="9" t="str">
        <f>IFERROR(VLOOKUP($AN1790,'Introduction probability'!$A$1:$L$128,5,FALSE),"0")</f>
        <v>0</v>
      </c>
      <c r="AQ1790" s="9" t="str">
        <f>IFERROR(VLOOKUP($AN1790,'Introduction probability'!$A$1:$L$128,6,FALSE),"0")</f>
        <v>0</v>
      </c>
      <c r="AR1790" s="9" t="str">
        <f>IFERROR(VLOOKUP($AN1790,'Introduction probability'!$A$1:$L$128,7,FALSE),"0")</f>
        <v>0</v>
      </c>
      <c r="AS1790" s="9" t="str">
        <f>IFERROR(VLOOKUP($AN1790,'Introduction probability'!$A$1:$L$128,8,FALSE),"0")</f>
        <v>0</v>
      </c>
      <c r="AT1790" s="9" t="str">
        <f>IFERROR(VLOOKUP($AN1790,'Introduction probability'!$A$1:$L$128,9,FALSE),"0")</f>
        <v>0</v>
      </c>
      <c r="AU1790" s="9" t="str">
        <f>IFERROR(VLOOKUP($AN1790,'Introduction probability'!$A$1:$L$128,10,FALSE),"0")</f>
        <v>0</v>
      </c>
      <c r="AV1790" s="9" t="str">
        <f>IFERROR(VLOOKUP($AN1790,'Introduction probability'!$A$1:$L$128,11,FALSE),"0")</f>
        <v>0</v>
      </c>
      <c r="AW1790" s="9" t="str">
        <f>IFERROR(VLOOKUP($AN1790,'Introduction probability'!$A$1:$L$128,12,FALSE),"0")</f>
        <v>0</v>
      </c>
      <c r="AY1790" s="2">
        <f t="shared" si="675"/>
        <v>0</v>
      </c>
      <c r="AZ1790" s="2">
        <f t="shared" si="676"/>
        <v>0</v>
      </c>
      <c r="BA1790" s="2">
        <f t="shared" si="665"/>
        <v>0</v>
      </c>
      <c r="BB1790" s="2">
        <f t="shared" si="666"/>
        <v>0</v>
      </c>
      <c r="BC1790" s="2">
        <f t="shared" si="667"/>
        <v>0</v>
      </c>
      <c r="BD1790" s="2">
        <f t="shared" si="668"/>
        <v>0</v>
      </c>
      <c r="BE1790" s="2">
        <f t="shared" si="669"/>
        <v>0</v>
      </c>
      <c r="BF1790" s="2">
        <f t="shared" si="670"/>
        <v>0</v>
      </c>
      <c r="BG1790" s="2">
        <f t="shared" si="671"/>
        <v>0</v>
      </c>
      <c r="BH1790" s="2">
        <f t="shared" si="672"/>
        <v>0</v>
      </c>
    </row>
    <row r="1791" spans="1:60" x14ac:dyDescent="0.25">
      <c r="A1791" s="1" t="s">
        <v>403</v>
      </c>
      <c r="B1791" s="1" t="s">
        <v>288</v>
      </c>
      <c r="C1791" s="1" t="s">
        <v>341</v>
      </c>
      <c r="D1791" s="1" t="s">
        <v>565</v>
      </c>
      <c r="E1791" s="1" t="s">
        <v>355</v>
      </c>
      <c r="F1791" s="1" t="s">
        <v>356</v>
      </c>
      <c r="G1791" s="1" t="s">
        <v>144</v>
      </c>
      <c r="H1791" s="1" t="s">
        <v>17</v>
      </c>
      <c r="I1791" s="1" t="s">
        <v>530</v>
      </c>
      <c r="J1791" s="1" t="s">
        <v>145</v>
      </c>
      <c r="K1791" s="1" t="s">
        <v>16</v>
      </c>
      <c r="L1791" s="1" t="s">
        <v>146</v>
      </c>
      <c r="M1791" s="2" t="str">
        <f t="shared" si="653"/>
        <v>UK9005081</v>
      </c>
      <c r="N1791" s="2" t="str">
        <f t="shared" si="654"/>
        <v>Morecambe Bay</v>
      </c>
      <c r="O1791" s="2" t="str">
        <f t="shared" si="655"/>
        <v>SPA</v>
      </c>
      <c r="P1791" s="2" t="str">
        <f t="shared" si="656"/>
        <v>H1330</v>
      </c>
      <c r="Q1791"/>
      <c r="R1791"/>
      <c r="S1791"/>
      <c r="T1791"/>
      <c r="U1791" s="9">
        <f t="shared" si="657"/>
        <v>0</v>
      </c>
      <c r="V1791" s="9">
        <f t="shared" si="658"/>
        <v>0</v>
      </c>
      <c r="W1791" s="9">
        <f t="shared" si="659"/>
        <v>0</v>
      </c>
      <c r="X1791" s="9">
        <f t="shared" si="660"/>
        <v>0</v>
      </c>
      <c r="Y1791" s="9">
        <f t="shared" si="661"/>
        <v>0</v>
      </c>
      <c r="Z1791" s="9">
        <f t="shared" si="662"/>
        <v>0</v>
      </c>
      <c r="AA1791" s="9">
        <f t="shared" si="663"/>
        <v>0</v>
      </c>
      <c r="AB1791" s="9">
        <f t="shared" si="664"/>
        <v>0</v>
      </c>
      <c r="AN1791" s="10" t="str">
        <f t="shared" si="673"/>
        <v/>
      </c>
      <c r="AO1791" s="10">
        <f t="shared" si="674"/>
        <v>0</v>
      </c>
      <c r="AP1791" s="9" t="str">
        <f>IFERROR(VLOOKUP($AN1791,'Introduction probability'!$A$1:$L$128,5,FALSE),"0")</f>
        <v>0</v>
      </c>
      <c r="AQ1791" s="9" t="str">
        <f>IFERROR(VLOOKUP($AN1791,'Introduction probability'!$A$1:$L$128,6,FALSE),"0")</f>
        <v>0</v>
      </c>
      <c r="AR1791" s="9" t="str">
        <f>IFERROR(VLOOKUP($AN1791,'Introduction probability'!$A$1:$L$128,7,FALSE),"0")</f>
        <v>0</v>
      </c>
      <c r="AS1791" s="9" t="str">
        <f>IFERROR(VLOOKUP($AN1791,'Introduction probability'!$A$1:$L$128,8,FALSE),"0")</f>
        <v>0</v>
      </c>
      <c r="AT1791" s="9" t="str">
        <f>IFERROR(VLOOKUP($AN1791,'Introduction probability'!$A$1:$L$128,9,FALSE),"0")</f>
        <v>0</v>
      </c>
      <c r="AU1791" s="9" t="str">
        <f>IFERROR(VLOOKUP($AN1791,'Introduction probability'!$A$1:$L$128,10,FALSE),"0")</f>
        <v>0</v>
      </c>
      <c r="AV1791" s="9" t="str">
        <f>IFERROR(VLOOKUP($AN1791,'Introduction probability'!$A$1:$L$128,11,FALSE),"0")</f>
        <v>0</v>
      </c>
      <c r="AW1791" s="9" t="str">
        <f>IFERROR(VLOOKUP($AN1791,'Introduction probability'!$A$1:$L$128,12,FALSE),"0")</f>
        <v>0</v>
      </c>
      <c r="AY1791" s="2">
        <f t="shared" si="675"/>
        <v>0</v>
      </c>
      <c r="AZ1791" s="2">
        <f t="shared" si="676"/>
        <v>0</v>
      </c>
      <c r="BA1791" s="2">
        <f t="shared" si="665"/>
        <v>0</v>
      </c>
      <c r="BB1791" s="2">
        <f t="shared" si="666"/>
        <v>0</v>
      </c>
      <c r="BC1791" s="2">
        <f t="shared" si="667"/>
        <v>0</v>
      </c>
      <c r="BD1791" s="2">
        <f t="shared" si="668"/>
        <v>0</v>
      </c>
      <c r="BE1791" s="2">
        <f t="shared" si="669"/>
        <v>0</v>
      </c>
      <c r="BF1791" s="2">
        <f t="shared" si="670"/>
        <v>0</v>
      </c>
      <c r="BG1791" s="2">
        <f t="shared" si="671"/>
        <v>0</v>
      </c>
      <c r="BH1791" s="2">
        <f t="shared" si="672"/>
        <v>0</v>
      </c>
    </row>
    <row r="1792" spans="1:60" x14ac:dyDescent="0.25">
      <c r="A1792" s="1" t="s">
        <v>403</v>
      </c>
      <c r="B1792" s="1" t="s">
        <v>288</v>
      </c>
      <c r="C1792" s="1" t="s">
        <v>341</v>
      </c>
      <c r="D1792" s="1" t="s">
        <v>565</v>
      </c>
      <c r="E1792" s="1" t="s">
        <v>355</v>
      </c>
      <c r="F1792" s="1" t="s">
        <v>356</v>
      </c>
      <c r="G1792" s="1" t="s">
        <v>144</v>
      </c>
      <c r="H1792" s="1" t="s">
        <v>17</v>
      </c>
      <c r="I1792" s="1" t="s">
        <v>536</v>
      </c>
      <c r="J1792" s="1" t="s">
        <v>147</v>
      </c>
      <c r="K1792" s="1" t="s">
        <v>16</v>
      </c>
      <c r="L1792" s="1" t="s">
        <v>146</v>
      </c>
      <c r="M1792" s="2" t="str">
        <f t="shared" si="653"/>
        <v>UK9005081</v>
      </c>
      <c r="N1792" s="2" t="str">
        <f t="shared" si="654"/>
        <v>Morecambe Bay</v>
      </c>
      <c r="O1792" s="2" t="str">
        <f t="shared" si="655"/>
        <v>SPA</v>
      </c>
      <c r="P1792" s="2" t="str">
        <f t="shared" si="656"/>
        <v>H1150</v>
      </c>
      <c r="Q1792"/>
      <c r="R1792"/>
      <c r="S1792"/>
      <c r="T1792"/>
      <c r="U1792" s="9">
        <f t="shared" si="657"/>
        <v>0</v>
      </c>
      <c r="V1792" s="9">
        <f t="shared" si="658"/>
        <v>0</v>
      </c>
      <c r="W1792" s="9">
        <f t="shared" si="659"/>
        <v>0</v>
      </c>
      <c r="X1792" s="9">
        <f t="shared" si="660"/>
        <v>0</v>
      </c>
      <c r="Y1792" s="9">
        <f t="shared" si="661"/>
        <v>0</v>
      </c>
      <c r="Z1792" s="9">
        <f t="shared" si="662"/>
        <v>0</v>
      </c>
      <c r="AA1792" s="9">
        <f t="shared" si="663"/>
        <v>0</v>
      </c>
      <c r="AB1792" s="9">
        <f t="shared" si="664"/>
        <v>0</v>
      </c>
      <c r="AN1792" s="10" t="str">
        <f t="shared" si="673"/>
        <v/>
      </c>
      <c r="AO1792" s="10">
        <f t="shared" si="674"/>
        <v>0</v>
      </c>
      <c r="AP1792" s="9" t="str">
        <f>IFERROR(VLOOKUP($AN1792,'Introduction probability'!$A$1:$L$128,5,FALSE),"0")</f>
        <v>0</v>
      </c>
      <c r="AQ1792" s="9" t="str">
        <f>IFERROR(VLOOKUP($AN1792,'Introduction probability'!$A$1:$L$128,6,FALSE),"0")</f>
        <v>0</v>
      </c>
      <c r="AR1792" s="9" t="str">
        <f>IFERROR(VLOOKUP($AN1792,'Introduction probability'!$A$1:$L$128,7,FALSE),"0")</f>
        <v>0</v>
      </c>
      <c r="AS1792" s="9" t="str">
        <f>IFERROR(VLOOKUP($AN1792,'Introduction probability'!$A$1:$L$128,8,FALSE),"0")</f>
        <v>0</v>
      </c>
      <c r="AT1792" s="9" t="str">
        <f>IFERROR(VLOOKUP($AN1792,'Introduction probability'!$A$1:$L$128,9,FALSE),"0")</f>
        <v>0</v>
      </c>
      <c r="AU1792" s="9" t="str">
        <f>IFERROR(VLOOKUP($AN1792,'Introduction probability'!$A$1:$L$128,10,FALSE),"0")</f>
        <v>0</v>
      </c>
      <c r="AV1792" s="9" t="str">
        <f>IFERROR(VLOOKUP($AN1792,'Introduction probability'!$A$1:$L$128,11,FALSE),"0")</f>
        <v>0</v>
      </c>
      <c r="AW1792" s="9" t="str">
        <f>IFERROR(VLOOKUP($AN1792,'Introduction probability'!$A$1:$L$128,12,FALSE),"0")</f>
        <v>0</v>
      </c>
      <c r="AY1792" s="2">
        <f t="shared" si="675"/>
        <v>0</v>
      </c>
      <c r="AZ1792" s="2">
        <f t="shared" si="676"/>
        <v>0</v>
      </c>
      <c r="BA1792" s="2">
        <f t="shared" si="665"/>
        <v>0</v>
      </c>
      <c r="BB1792" s="2">
        <f t="shared" si="666"/>
        <v>0</v>
      </c>
      <c r="BC1792" s="2">
        <f t="shared" si="667"/>
        <v>0</v>
      </c>
      <c r="BD1792" s="2">
        <f t="shared" si="668"/>
        <v>0</v>
      </c>
      <c r="BE1792" s="2">
        <f t="shared" si="669"/>
        <v>0</v>
      </c>
      <c r="BF1792" s="2">
        <f t="shared" si="670"/>
        <v>0</v>
      </c>
      <c r="BG1792" s="2">
        <f t="shared" si="671"/>
        <v>0</v>
      </c>
      <c r="BH1792" s="2">
        <f t="shared" si="672"/>
        <v>0</v>
      </c>
    </row>
    <row r="1793" spans="1:60" x14ac:dyDescent="0.25">
      <c r="A1793" s="1" t="s">
        <v>403</v>
      </c>
      <c r="B1793" s="1" t="s">
        <v>288</v>
      </c>
      <c r="C1793" s="1" t="s">
        <v>341</v>
      </c>
      <c r="D1793" s="1" t="s">
        <v>565</v>
      </c>
      <c r="E1793" s="1" t="s">
        <v>355</v>
      </c>
      <c r="F1793" s="1" t="s">
        <v>356</v>
      </c>
      <c r="G1793" s="1" t="s">
        <v>144</v>
      </c>
      <c r="H1793" s="1" t="s">
        <v>17</v>
      </c>
      <c r="I1793" s="1" t="s">
        <v>596</v>
      </c>
      <c r="J1793" s="1" t="s">
        <v>187</v>
      </c>
      <c r="K1793" s="1" t="s">
        <v>16</v>
      </c>
      <c r="L1793" s="1" t="s">
        <v>146</v>
      </c>
      <c r="M1793" s="2" t="str">
        <f t="shared" si="653"/>
        <v>UK9005081</v>
      </c>
      <c r="N1793" s="2" t="str">
        <f t="shared" si="654"/>
        <v>Morecambe Bay</v>
      </c>
      <c r="O1793" s="2" t="str">
        <f t="shared" si="655"/>
        <v>SPA</v>
      </c>
      <c r="P1793" s="2" t="str">
        <f t="shared" si="656"/>
        <v>SH_2</v>
      </c>
      <c r="Q1793"/>
      <c r="R1793"/>
      <c r="S1793"/>
      <c r="T1793"/>
      <c r="U1793" s="9">
        <f t="shared" si="657"/>
        <v>0</v>
      </c>
      <c r="V1793" s="9">
        <f t="shared" si="658"/>
        <v>0</v>
      </c>
      <c r="W1793" s="9">
        <f t="shared" si="659"/>
        <v>0</v>
      </c>
      <c r="X1793" s="9">
        <f t="shared" si="660"/>
        <v>0</v>
      </c>
      <c r="Y1793" s="9">
        <f t="shared" si="661"/>
        <v>0</v>
      </c>
      <c r="Z1793" s="9">
        <f t="shared" si="662"/>
        <v>0</v>
      </c>
      <c r="AA1793" s="9">
        <f t="shared" si="663"/>
        <v>0</v>
      </c>
      <c r="AB1793" s="9">
        <f t="shared" si="664"/>
        <v>0</v>
      </c>
      <c r="AN1793" s="10" t="str">
        <f t="shared" si="673"/>
        <v/>
      </c>
      <c r="AO1793" s="10">
        <f t="shared" si="674"/>
        <v>0</v>
      </c>
      <c r="AP1793" s="9" t="str">
        <f>IFERROR(VLOOKUP($AN1793,'Introduction probability'!$A$1:$L$128,5,FALSE),"0")</f>
        <v>0</v>
      </c>
      <c r="AQ1793" s="9" t="str">
        <f>IFERROR(VLOOKUP($AN1793,'Introduction probability'!$A$1:$L$128,6,FALSE),"0")</f>
        <v>0</v>
      </c>
      <c r="AR1793" s="9" t="str">
        <f>IFERROR(VLOOKUP($AN1793,'Introduction probability'!$A$1:$L$128,7,FALSE),"0")</f>
        <v>0</v>
      </c>
      <c r="AS1793" s="9" t="str">
        <f>IFERROR(VLOOKUP($AN1793,'Introduction probability'!$A$1:$L$128,8,FALSE),"0")</f>
        <v>0</v>
      </c>
      <c r="AT1793" s="9" t="str">
        <f>IFERROR(VLOOKUP($AN1793,'Introduction probability'!$A$1:$L$128,9,FALSE),"0")</f>
        <v>0</v>
      </c>
      <c r="AU1793" s="9" t="str">
        <f>IFERROR(VLOOKUP($AN1793,'Introduction probability'!$A$1:$L$128,10,FALSE),"0")</f>
        <v>0</v>
      </c>
      <c r="AV1793" s="9" t="str">
        <f>IFERROR(VLOOKUP($AN1793,'Introduction probability'!$A$1:$L$128,11,FALSE),"0")</f>
        <v>0</v>
      </c>
      <c r="AW1793" s="9" t="str">
        <f>IFERROR(VLOOKUP($AN1793,'Introduction probability'!$A$1:$L$128,12,FALSE),"0")</f>
        <v>0</v>
      </c>
      <c r="AY1793" s="2">
        <f t="shared" si="675"/>
        <v>0</v>
      </c>
      <c r="AZ1793" s="2">
        <f t="shared" si="676"/>
        <v>0</v>
      </c>
      <c r="BA1793" s="2">
        <f t="shared" si="665"/>
        <v>0</v>
      </c>
      <c r="BB1793" s="2">
        <f t="shared" si="666"/>
        <v>0</v>
      </c>
      <c r="BC1793" s="2">
        <f t="shared" si="667"/>
        <v>0</v>
      </c>
      <c r="BD1793" s="2">
        <f t="shared" si="668"/>
        <v>0</v>
      </c>
      <c r="BE1793" s="2">
        <f t="shared" si="669"/>
        <v>0</v>
      </c>
      <c r="BF1793" s="2">
        <f t="shared" si="670"/>
        <v>0</v>
      </c>
      <c r="BG1793" s="2">
        <f t="shared" si="671"/>
        <v>0</v>
      </c>
      <c r="BH1793" s="2">
        <f t="shared" si="672"/>
        <v>0</v>
      </c>
    </row>
    <row r="1794" spans="1:60" x14ac:dyDescent="0.25">
      <c r="A1794" s="1" t="s">
        <v>403</v>
      </c>
      <c r="B1794" s="1" t="s">
        <v>288</v>
      </c>
      <c r="C1794" s="1" t="s">
        <v>341</v>
      </c>
      <c r="D1794" s="1" t="s">
        <v>565</v>
      </c>
      <c r="E1794" s="1" t="s">
        <v>355</v>
      </c>
      <c r="F1794" s="1" t="s">
        <v>356</v>
      </c>
      <c r="G1794" s="1" t="s">
        <v>144</v>
      </c>
      <c r="H1794" s="1" t="s">
        <v>17</v>
      </c>
      <c r="I1794" s="1" t="s">
        <v>594</v>
      </c>
      <c r="J1794" s="1" t="s">
        <v>154</v>
      </c>
      <c r="K1794" s="1" t="s">
        <v>16</v>
      </c>
      <c r="L1794" s="1" t="s">
        <v>19</v>
      </c>
      <c r="M1794" s="2" t="str">
        <f t="shared" si="653"/>
        <v>UK9005081</v>
      </c>
      <c r="N1794" s="2" t="str">
        <f t="shared" si="654"/>
        <v>Morecambe Bay</v>
      </c>
      <c r="O1794" s="2" t="str">
        <f t="shared" si="655"/>
        <v>SPA</v>
      </c>
      <c r="P1794" s="2" t="str">
        <f t="shared" si="656"/>
        <v>SF_SH_5</v>
      </c>
      <c r="Q1794"/>
      <c r="R1794"/>
      <c r="S1794"/>
      <c r="T1794"/>
      <c r="U1794" s="9">
        <f t="shared" si="657"/>
        <v>0</v>
      </c>
      <c r="V1794" s="9">
        <f t="shared" si="658"/>
        <v>0</v>
      </c>
      <c r="W1794" s="9">
        <f t="shared" si="659"/>
        <v>0</v>
      </c>
      <c r="X1794" s="9">
        <f t="shared" si="660"/>
        <v>0</v>
      </c>
      <c r="Y1794" s="9">
        <f t="shared" si="661"/>
        <v>0</v>
      </c>
      <c r="Z1794" s="9">
        <f t="shared" si="662"/>
        <v>0</v>
      </c>
      <c r="AA1794" s="9">
        <f t="shared" si="663"/>
        <v>0</v>
      </c>
      <c r="AB1794" s="9">
        <f t="shared" si="664"/>
        <v>0</v>
      </c>
      <c r="AN1794" s="10" t="str">
        <f t="shared" si="673"/>
        <v/>
      </c>
      <c r="AO1794" s="10">
        <f t="shared" si="674"/>
        <v>0</v>
      </c>
      <c r="AP1794" s="9" t="str">
        <f>IFERROR(VLOOKUP($AN1794,'Introduction probability'!$A$1:$L$128,5,FALSE),"0")</f>
        <v>0</v>
      </c>
      <c r="AQ1794" s="9" t="str">
        <f>IFERROR(VLOOKUP($AN1794,'Introduction probability'!$A$1:$L$128,6,FALSE),"0")</f>
        <v>0</v>
      </c>
      <c r="AR1794" s="9" t="str">
        <f>IFERROR(VLOOKUP($AN1794,'Introduction probability'!$A$1:$L$128,7,FALSE),"0")</f>
        <v>0</v>
      </c>
      <c r="AS1794" s="9" t="str">
        <f>IFERROR(VLOOKUP($AN1794,'Introduction probability'!$A$1:$L$128,8,FALSE),"0")</f>
        <v>0</v>
      </c>
      <c r="AT1794" s="9" t="str">
        <f>IFERROR(VLOOKUP($AN1794,'Introduction probability'!$A$1:$L$128,9,FALSE),"0")</f>
        <v>0</v>
      </c>
      <c r="AU1794" s="9" t="str">
        <f>IFERROR(VLOOKUP($AN1794,'Introduction probability'!$A$1:$L$128,10,FALSE),"0")</f>
        <v>0</v>
      </c>
      <c r="AV1794" s="9" t="str">
        <f>IFERROR(VLOOKUP($AN1794,'Introduction probability'!$A$1:$L$128,11,FALSE),"0")</f>
        <v>0</v>
      </c>
      <c r="AW1794" s="9" t="str">
        <f>IFERROR(VLOOKUP($AN1794,'Introduction probability'!$A$1:$L$128,12,FALSE),"0")</f>
        <v>0</v>
      </c>
      <c r="AY1794" s="2">
        <f t="shared" si="675"/>
        <v>0</v>
      </c>
      <c r="AZ1794" s="2">
        <f t="shared" si="676"/>
        <v>0</v>
      </c>
      <c r="BA1794" s="2">
        <f t="shared" si="665"/>
        <v>0</v>
      </c>
      <c r="BB1794" s="2">
        <f t="shared" si="666"/>
        <v>0</v>
      </c>
      <c r="BC1794" s="2">
        <f t="shared" si="667"/>
        <v>0</v>
      </c>
      <c r="BD1794" s="2">
        <f t="shared" si="668"/>
        <v>0</v>
      </c>
      <c r="BE1794" s="2">
        <f t="shared" si="669"/>
        <v>0</v>
      </c>
      <c r="BF1794" s="2">
        <f t="shared" si="670"/>
        <v>0</v>
      </c>
      <c r="BG1794" s="2">
        <f t="shared" si="671"/>
        <v>0</v>
      </c>
      <c r="BH1794" s="2">
        <f t="shared" si="672"/>
        <v>0</v>
      </c>
    </row>
    <row r="1795" spans="1:60" x14ac:dyDescent="0.25">
      <c r="A1795" s="1" t="s">
        <v>403</v>
      </c>
      <c r="B1795" s="1" t="s">
        <v>288</v>
      </c>
      <c r="C1795" s="1" t="s">
        <v>341</v>
      </c>
      <c r="D1795" s="1" t="s">
        <v>565</v>
      </c>
      <c r="E1795" s="1" t="s">
        <v>355</v>
      </c>
      <c r="F1795" s="1" t="s">
        <v>356</v>
      </c>
      <c r="G1795" s="1" t="s">
        <v>144</v>
      </c>
      <c r="H1795" s="1" t="s">
        <v>17</v>
      </c>
      <c r="I1795" s="1" t="s">
        <v>459</v>
      </c>
      <c r="J1795" s="1" t="s">
        <v>46</v>
      </c>
      <c r="K1795" s="1" t="s">
        <v>16</v>
      </c>
      <c r="L1795" s="1" t="s">
        <v>19</v>
      </c>
      <c r="M1795" s="2" t="str">
        <f t="shared" ref="M1795:M1858" si="677">A1795</f>
        <v>UK9005081</v>
      </c>
      <c r="N1795" s="2" t="str">
        <f t="shared" ref="N1795:N1858" si="678">B1795</f>
        <v>Morecambe Bay</v>
      </c>
      <c r="O1795" s="2" t="str">
        <f t="shared" ref="O1795:O1858" si="679">C1795</f>
        <v>SPA</v>
      </c>
      <c r="P1795" s="2" t="str">
        <f t="shared" si="656"/>
        <v>A2.4</v>
      </c>
      <c r="Q1795"/>
      <c r="R1795"/>
      <c r="S1795"/>
      <c r="T1795"/>
      <c r="U1795" s="9">
        <f t="shared" si="657"/>
        <v>0</v>
      </c>
      <c r="V1795" s="9">
        <f t="shared" si="658"/>
        <v>0</v>
      </c>
      <c r="W1795" s="9">
        <f t="shared" si="659"/>
        <v>0</v>
      </c>
      <c r="X1795" s="9">
        <f t="shared" si="660"/>
        <v>0</v>
      </c>
      <c r="Y1795" s="9">
        <f t="shared" si="661"/>
        <v>0</v>
      </c>
      <c r="Z1795" s="9">
        <f t="shared" si="662"/>
        <v>0</v>
      </c>
      <c r="AA1795" s="9">
        <f t="shared" si="663"/>
        <v>0</v>
      </c>
      <c r="AB1795" s="9">
        <f t="shared" si="664"/>
        <v>0</v>
      </c>
      <c r="AN1795" s="10" t="str">
        <f t="shared" si="673"/>
        <v/>
      </c>
      <c r="AO1795" s="10">
        <f t="shared" si="674"/>
        <v>0</v>
      </c>
      <c r="AP1795" s="9" t="str">
        <f>IFERROR(VLOOKUP($AN1795,'Introduction probability'!$A$1:$L$128,5,FALSE),"0")</f>
        <v>0</v>
      </c>
      <c r="AQ1795" s="9" t="str">
        <f>IFERROR(VLOOKUP($AN1795,'Introduction probability'!$A$1:$L$128,6,FALSE),"0")</f>
        <v>0</v>
      </c>
      <c r="AR1795" s="9" t="str">
        <f>IFERROR(VLOOKUP($AN1795,'Introduction probability'!$A$1:$L$128,7,FALSE),"0")</f>
        <v>0</v>
      </c>
      <c r="AS1795" s="9" t="str">
        <f>IFERROR(VLOOKUP($AN1795,'Introduction probability'!$A$1:$L$128,8,FALSE),"0")</f>
        <v>0</v>
      </c>
      <c r="AT1795" s="9" t="str">
        <f>IFERROR(VLOOKUP($AN1795,'Introduction probability'!$A$1:$L$128,9,FALSE),"0")</f>
        <v>0</v>
      </c>
      <c r="AU1795" s="9" t="str">
        <f>IFERROR(VLOOKUP($AN1795,'Introduction probability'!$A$1:$L$128,10,FALSE),"0")</f>
        <v>0</v>
      </c>
      <c r="AV1795" s="9" t="str">
        <f>IFERROR(VLOOKUP($AN1795,'Introduction probability'!$A$1:$L$128,11,FALSE),"0")</f>
        <v>0</v>
      </c>
      <c r="AW1795" s="9" t="str">
        <f>IFERROR(VLOOKUP($AN1795,'Introduction probability'!$A$1:$L$128,12,FALSE),"0")</f>
        <v>0</v>
      </c>
      <c r="AY1795" s="2">
        <f t="shared" si="675"/>
        <v>0</v>
      </c>
      <c r="AZ1795" s="2">
        <f t="shared" si="676"/>
        <v>0</v>
      </c>
      <c r="BA1795" s="2">
        <f t="shared" si="665"/>
        <v>0</v>
      </c>
      <c r="BB1795" s="2">
        <f t="shared" si="666"/>
        <v>0</v>
      </c>
      <c r="BC1795" s="2">
        <f t="shared" si="667"/>
        <v>0</v>
      </c>
      <c r="BD1795" s="2">
        <f t="shared" si="668"/>
        <v>0</v>
      </c>
      <c r="BE1795" s="2">
        <f t="shared" si="669"/>
        <v>0</v>
      </c>
      <c r="BF1795" s="2">
        <f t="shared" si="670"/>
        <v>0</v>
      </c>
      <c r="BG1795" s="2">
        <f t="shared" si="671"/>
        <v>0</v>
      </c>
      <c r="BH1795" s="2">
        <f t="shared" si="672"/>
        <v>0</v>
      </c>
    </row>
    <row r="1796" spans="1:60" x14ac:dyDescent="0.25">
      <c r="A1796" s="1" t="s">
        <v>403</v>
      </c>
      <c r="B1796" s="1" t="s">
        <v>288</v>
      </c>
      <c r="C1796" s="1" t="s">
        <v>341</v>
      </c>
      <c r="D1796" s="1" t="s">
        <v>565</v>
      </c>
      <c r="E1796" s="1" t="s">
        <v>355</v>
      </c>
      <c r="F1796" s="1" t="s">
        <v>356</v>
      </c>
      <c r="G1796" s="1" t="s">
        <v>144</v>
      </c>
      <c r="H1796" s="1" t="s">
        <v>17</v>
      </c>
      <c r="I1796" s="1" t="s">
        <v>444</v>
      </c>
      <c r="J1796" s="1" t="s">
        <v>27</v>
      </c>
      <c r="K1796" s="1" t="s">
        <v>16</v>
      </c>
      <c r="L1796" s="1" t="s">
        <v>19</v>
      </c>
      <c r="M1796" s="2" t="str">
        <f t="shared" si="677"/>
        <v>UK9005081</v>
      </c>
      <c r="N1796" s="2" t="str">
        <f t="shared" si="678"/>
        <v>Morecambe Bay</v>
      </c>
      <c r="O1796" s="2" t="str">
        <f t="shared" si="679"/>
        <v>SPA</v>
      </c>
      <c r="P1796" s="2" t="str">
        <f t="shared" ref="P1796:P1859" si="680">IF(I1796="",D1796,I1796)</f>
        <v>A2.3</v>
      </c>
      <c r="Q1796"/>
      <c r="R1796"/>
      <c r="S1796"/>
      <c r="T1796"/>
      <c r="U1796" s="9">
        <f t="shared" ref="U1796:U1859" si="681">IFERROR(VLOOKUP($T1796,$AD$4:$AM$65,3,FALSE),0)</f>
        <v>0</v>
      </c>
      <c r="V1796" s="9">
        <f t="shared" ref="V1796:V1859" si="682">IFERROR(VLOOKUP($T1796,$AD$4:$AM$65,4,FALSE),0)</f>
        <v>0</v>
      </c>
      <c r="W1796" s="9">
        <f t="shared" ref="W1796:W1859" si="683">IFERROR(VLOOKUP($T1796,$AD$4:$AM$65,5,FALSE),0)</f>
        <v>0</v>
      </c>
      <c r="X1796" s="9">
        <f t="shared" ref="X1796:X1859" si="684">IFERROR(VLOOKUP($T1796,$AD$4:$AM$65,6,FALSE),0)</f>
        <v>0</v>
      </c>
      <c r="Y1796" s="9">
        <f t="shared" ref="Y1796:Y1859" si="685">IFERROR(VLOOKUP($T1796,$AD$4:$AM$65,7,FALSE),0)</f>
        <v>0</v>
      </c>
      <c r="Z1796" s="9">
        <f t="shared" ref="Z1796:Z1859" si="686">IFERROR(VLOOKUP($T1796,$AD$4:$AM$65,8,FALSE),0)</f>
        <v>0</v>
      </c>
      <c r="AA1796" s="9">
        <f t="shared" ref="AA1796:AA1859" si="687">IFERROR(VLOOKUP($T1796,$AD$4:$AM$65,9,FALSE),0)</f>
        <v>0</v>
      </c>
      <c r="AB1796" s="9">
        <f t="shared" ref="AB1796:AB1859" si="688">IFERROR(VLOOKUP($T1796,$AD$4:$AM$65,10,FALSE),0)</f>
        <v>0</v>
      </c>
      <c r="AN1796" s="10" t="str">
        <f t="shared" si="673"/>
        <v/>
      </c>
      <c r="AO1796" s="10">
        <f t="shared" si="674"/>
        <v>0</v>
      </c>
      <c r="AP1796" s="9" t="str">
        <f>IFERROR(VLOOKUP($AN1796,'Introduction probability'!$A$1:$L$128,5,FALSE),"0")</f>
        <v>0</v>
      </c>
      <c r="AQ1796" s="9" t="str">
        <f>IFERROR(VLOOKUP($AN1796,'Introduction probability'!$A$1:$L$128,6,FALSE),"0")</f>
        <v>0</v>
      </c>
      <c r="AR1796" s="9" t="str">
        <f>IFERROR(VLOOKUP($AN1796,'Introduction probability'!$A$1:$L$128,7,FALSE),"0")</f>
        <v>0</v>
      </c>
      <c r="AS1796" s="9" t="str">
        <f>IFERROR(VLOOKUP($AN1796,'Introduction probability'!$A$1:$L$128,8,FALSE),"0")</f>
        <v>0</v>
      </c>
      <c r="AT1796" s="9" t="str">
        <f>IFERROR(VLOOKUP($AN1796,'Introduction probability'!$A$1:$L$128,9,FALSE),"0")</f>
        <v>0</v>
      </c>
      <c r="AU1796" s="9" t="str">
        <f>IFERROR(VLOOKUP($AN1796,'Introduction probability'!$A$1:$L$128,10,FALSE),"0")</f>
        <v>0</v>
      </c>
      <c r="AV1796" s="9" t="str">
        <f>IFERROR(VLOOKUP($AN1796,'Introduction probability'!$A$1:$L$128,11,FALSE),"0")</f>
        <v>0</v>
      </c>
      <c r="AW1796" s="9" t="str">
        <f>IFERROR(VLOOKUP($AN1796,'Introduction probability'!$A$1:$L$128,12,FALSE),"0")</f>
        <v>0</v>
      </c>
      <c r="AY1796" s="2">
        <f t="shared" si="675"/>
        <v>0</v>
      </c>
      <c r="AZ1796" s="2">
        <f t="shared" si="676"/>
        <v>0</v>
      </c>
      <c r="BA1796" s="2">
        <f t="shared" ref="BA1796:BA1859" si="689">AP1796*U1796</f>
        <v>0</v>
      </c>
      <c r="BB1796" s="2">
        <f t="shared" ref="BB1796:BB1859" si="690">AQ1796*V1796</f>
        <v>0</v>
      </c>
      <c r="BC1796" s="2">
        <f t="shared" ref="BC1796:BC1859" si="691">AR1796*W1796</f>
        <v>0</v>
      </c>
      <c r="BD1796" s="2">
        <f t="shared" ref="BD1796:BD1859" si="692">AS1796*X1796</f>
        <v>0</v>
      </c>
      <c r="BE1796" s="2">
        <f t="shared" ref="BE1796:BE1859" si="693">AT1796*Y1796</f>
        <v>0</v>
      </c>
      <c r="BF1796" s="2">
        <f t="shared" ref="BF1796:BF1859" si="694">AU1796*Z1796</f>
        <v>0</v>
      </c>
      <c r="BG1796" s="2">
        <f t="shared" ref="BG1796:BG1859" si="695">AV1796*AA1796</f>
        <v>0</v>
      </c>
      <c r="BH1796" s="2">
        <f t="shared" ref="BH1796:BH1859" si="696">AW1796*AB1796</f>
        <v>0</v>
      </c>
    </row>
    <row r="1797" spans="1:60" x14ac:dyDescent="0.25">
      <c r="A1797" s="1" t="s">
        <v>403</v>
      </c>
      <c r="B1797" s="1" t="s">
        <v>288</v>
      </c>
      <c r="C1797" s="1" t="s">
        <v>341</v>
      </c>
      <c r="D1797" s="1" t="s">
        <v>565</v>
      </c>
      <c r="E1797" s="1" t="s">
        <v>355</v>
      </c>
      <c r="F1797" s="1" t="s">
        <v>356</v>
      </c>
      <c r="G1797" s="1" t="s">
        <v>144</v>
      </c>
      <c r="H1797" s="1" t="s">
        <v>17</v>
      </c>
      <c r="I1797" s="1" t="s">
        <v>595</v>
      </c>
      <c r="J1797" s="1" t="s">
        <v>155</v>
      </c>
      <c r="K1797" s="1" t="s">
        <v>16</v>
      </c>
      <c r="L1797" s="1" t="s">
        <v>19</v>
      </c>
      <c r="M1797" s="2" t="str">
        <f t="shared" si="677"/>
        <v>UK9005081</v>
      </c>
      <c r="N1797" s="2" t="str">
        <f t="shared" si="678"/>
        <v>Morecambe Bay</v>
      </c>
      <c r="O1797" s="2" t="str">
        <f t="shared" si="679"/>
        <v>SPA</v>
      </c>
      <c r="P1797" s="2" t="str">
        <f t="shared" si="680"/>
        <v>A1</v>
      </c>
      <c r="Q1797"/>
      <c r="R1797"/>
      <c r="S1797"/>
      <c r="T1797"/>
      <c r="U1797" s="9">
        <f t="shared" si="681"/>
        <v>0</v>
      </c>
      <c r="V1797" s="9">
        <f t="shared" si="682"/>
        <v>0</v>
      </c>
      <c r="W1797" s="9">
        <f t="shared" si="683"/>
        <v>0</v>
      </c>
      <c r="X1797" s="9">
        <f t="shared" si="684"/>
        <v>0</v>
      </c>
      <c r="Y1797" s="9">
        <f t="shared" si="685"/>
        <v>0</v>
      </c>
      <c r="Z1797" s="9">
        <f t="shared" si="686"/>
        <v>0</v>
      </c>
      <c r="AA1797" s="9">
        <f t="shared" si="687"/>
        <v>0</v>
      </c>
      <c r="AB1797" s="9">
        <f t="shared" si="688"/>
        <v>0</v>
      </c>
      <c r="AN1797" s="10" t="str">
        <f t="shared" si="673"/>
        <v/>
      </c>
      <c r="AO1797" s="10">
        <f t="shared" si="674"/>
        <v>0</v>
      </c>
      <c r="AP1797" s="9" t="str">
        <f>IFERROR(VLOOKUP($AN1797,'Introduction probability'!$A$1:$L$128,5,FALSE),"0")</f>
        <v>0</v>
      </c>
      <c r="AQ1797" s="9" t="str">
        <f>IFERROR(VLOOKUP($AN1797,'Introduction probability'!$A$1:$L$128,6,FALSE),"0")</f>
        <v>0</v>
      </c>
      <c r="AR1797" s="9" t="str">
        <f>IFERROR(VLOOKUP($AN1797,'Introduction probability'!$A$1:$L$128,7,FALSE),"0")</f>
        <v>0</v>
      </c>
      <c r="AS1797" s="9" t="str">
        <f>IFERROR(VLOOKUP($AN1797,'Introduction probability'!$A$1:$L$128,8,FALSE),"0")</f>
        <v>0</v>
      </c>
      <c r="AT1797" s="9" t="str">
        <f>IFERROR(VLOOKUP($AN1797,'Introduction probability'!$A$1:$L$128,9,FALSE),"0")</f>
        <v>0</v>
      </c>
      <c r="AU1797" s="9" t="str">
        <f>IFERROR(VLOOKUP($AN1797,'Introduction probability'!$A$1:$L$128,10,FALSE),"0")</f>
        <v>0</v>
      </c>
      <c r="AV1797" s="9" t="str">
        <f>IFERROR(VLOOKUP($AN1797,'Introduction probability'!$A$1:$L$128,11,FALSE),"0")</f>
        <v>0</v>
      </c>
      <c r="AW1797" s="9" t="str">
        <f>IFERROR(VLOOKUP($AN1797,'Introduction probability'!$A$1:$L$128,12,FALSE),"0")</f>
        <v>0</v>
      </c>
      <c r="AY1797" s="2">
        <f t="shared" si="675"/>
        <v>0</v>
      </c>
      <c r="AZ1797" s="2">
        <f t="shared" si="676"/>
        <v>0</v>
      </c>
      <c r="BA1797" s="2">
        <f t="shared" si="689"/>
        <v>0</v>
      </c>
      <c r="BB1797" s="2">
        <f t="shared" si="690"/>
        <v>0</v>
      </c>
      <c r="BC1797" s="2">
        <f t="shared" si="691"/>
        <v>0</v>
      </c>
      <c r="BD1797" s="2">
        <f t="shared" si="692"/>
        <v>0</v>
      </c>
      <c r="BE1797" s="2">
        <f t="shared" si="693"/>
        <v>0</v>
      </c>
      <c r="BF1797" s="2">
        <f t="shared" si="694"/>
        <v>0</v>
      </c>
      <c r="BG1797" s="2">
        <f t="shared" si="695"/>
        <v>0</v>
      </c>
      <c r="BH1797" s="2">
        <f t="shared" si="696"/>
        <v>0</v>
      </c>
    </row>
    <row r="1798" spans="1:60" x14ac:dyDescent="0.25">
      <c r="A1798" s="1" t="s">
        <v>403</v>
      </c>
      <c r="B1798" s="1" t="s">
        <v>288</v>
      </c>
      <c r="C1798" s="1" t="s">
        <v>341</v>
      </c>
      <c r="D1798" s="1" t="s">
        <v>565</v>
      </c>
      <c r="E1798" s="1" t="s">
        <v>355</v>
      </c>
      <c r="F1798" s="1" t="s">
        <v>356</v>
      </c>
      <c r="G1798" s="1" t="s">
        <v>144</v>
      </c>
      <c r="H1798" s="1" t="s">
        <v>17</v>
      </c>
      <c r="I1798" s="1" t="s">
        <v>465</v>
      </c>
      <c r="J1798" s="1" t="s">
        <v>56</v>
      </c>
      <c r="K1798" s="1" t="s">
        <v>16</v>
      </c>
      <c r="L1798" s="1" t="s">
        <v>19</v>
      </c>
      <c r="M1798" s="2" t="str">
        <f t="shared" si="677"/>
        <v>UK9005081</v>
      </c>
      <c r="N1798" s="2" t="str">
        <f t="shared" si="678"/>
        <v>Morecambe Bay</v>
      </c>
      <c r="O1798" s="2" t="str">
        <f t="shared" si="679"/>
        <v>SPA</v>
      </c>
      <c r="P1798" s="2" t="str">
        <f t="shared" si="680"/>
        <v>A2.2</v>
      </c>
      <c r="Q1798"/>
      <c r="R1798"/>
      <c r="S1798"/>
      <c r="T1798"/>
      <c r="U1798" s="9">
        <f t="shared" si="681"/>
        <v>0</v>
      </c>
      <c r="V1798" s="9">
        <f t="shared" si="682"/>
        <v>0</v>
      </c>
      <c r="W1798" s="9">
        <f t="shared" si="683"/>
        <v>0</v>
      </c>
      <c r="X1798" s="9">
        <f t="shared" si="684"/>
        <v>0</v>
      </c>
      <c r="Y1798" s="9">
        <f t="shared" si="685"/>
        <v>0</v>
      </c>
      <c r="Z1798" s="9">
        <f t="shared" si="686"/>
        <v>0</v>
      </c>
      <c r="AA1798" s="9">
        <f t="shared" si="687"/>
        <v>0</v>
      </c>
      <c r="AB1798" s="9">
        <f t="shared" si="688"/>
        <v>0</v>
      </c>
      <c r="AN1798" s="10" t="str">
        <f t="shared" si="673"/>
        <v/>
      </c>
      <c r="AO1798" s="10">
        <f t="shared" si="674"/>
        <v>0</v>
      </c>
      <c r="AP1798" s="9" t="str">
        <f>IFERROR(VLOOKUP($AN1798,'Introduction probability'!$A$1:$L$128,5,FALSE),"0")</f>
        <v>0</v>
      </c>
      <c r="AQ1798" s="9" t="str">
        <f>IFERROR(VLOOKUP($AN1798,'Introduction probability'!$A$1:$L$128,6,FALSE),"0")</f>
        <v>0</v>
      </c>
      <c r="AR1798" s="9" t="str">
        <f>IFERROR(VLOOKUP($AN1798,'Introduction probability'!$A$1:$L$128,7,FALSE),"0")</f>
        <v>0</v>
      </c>
      <c r="AS1798" s="9" t="str">
        <f>IFERROR(VLOOKUP($AN1798,'Introduction probability'!$A$1:$L$128,8,FALSE),"0")</f>
        <v>0</v>
      </c>
      <c r="AT1798" s="9" t="str">
        <f>IFERROR(VLOOKUP($AN1798,'Introduction probability'!$A$1:$L$128,9,FALSE),"0")</f>
        <v>0</v>
      </c>
      <c r="AU1798" s="9" t="str">
        <f>IFERROR(VLOOKUP($AN1798,'Introduction probability'!$A$1:$L$128,10,FALSE),"0")</f>
        <v>0</v>
      </c>
      <c r="AV1798" s="9" t="str">
        <f>IFERROR(VLOOKUP($AN1798,'Introduction probability'!$A$1:$L$128,11,FALSE),"0")</f>
        <v>0</v>
      </c>
      <c r="AW1798" s="9" t="str">
        <f>IFERROR(VLOOKUP($AN1798,'Introduction probability'!$A$1:$L$128,12,FALSE),"0")</f>
        <v>0</v>
      </c>
      <c r="AY1798" s="2">
        <f t="shared" si="675"/>
        <v>0</v>
      </c>
      <c r="AZ1798" s="2">
        <f t="shared" si="676"/>
        <v>0</v>
      </c>
      <c r="BA1798" s="2">
        <f t="shared" si="689"/>
        <v>0</v>
      </c>
      <c r="BB1798" s="2">
        <f t="shared" si="690"/>
        <v>0</v>
      </c>
      <c r="BC1798" s="2">
        <f t="shared" si="691"/>
        <v>0</v>
      </c>
      <c r="BD1798" s="2">
        <f t="shared" si="692"/>
        <v>0</v>
      </c>
      <c r="BE1798" s="2">
        <f t="shared" si="693"/>
        <v>0</v>
      </c>
      <c r="BF1798" s="2">
        <f t="shared" si="694"/>
        <v>0</v>
      </c>
      <c r="BG1798" s="2">
        <f t="shared" si="695"/>
        <v>0</v>
      </c>
      <c r="BH1798" s="2">
        <f t="shared" si="696"/>
        <v>0</v>
      </c>
    </row>
    <row r="1799" spans="1:60" x14ac:dyDescent="0.25">
      <c r="A1799" s="1" t="s">
        <v>403</v>
      </c>
      <c r="B1799" s="1" t="s">
        <v>288</v>
      </c>
      <c r="C1799" s="1" t="s">
        <v>341</v>
      </c>
      <c r="D1799" s="1" t="s">
        <v>565</v>
      </c>
      <c r="E1799" s="1" t="s">
        <v>355</v>
      </c>
      <c r="F1799" s="1" t="s">
        <v>356</v>
      </c>
      <c r="G1799" s="1" t="s">
        <v>144</v>
      </c>
      <c r="H1799" s="1" t="s">
        <v>17</v>
      </c>
      <c r="I1799" s="1" t="s">
        <v>597</v>
      </c>
      <c r="J1799" s="1" t="s">
        <v>188</v>
      </c>
      <c r="K1799" s="1" t="s">
        <v>16</v>
      </c>
      <c r="L1799" s="1" t="s">
        <v>19</v>
      </c>
      <c r="M1799" s="2" t="str">
        <f t="shared" si="677"/>
        <v>UK9005081</v>
      </c>
      <c r="N1799" s="2" t="str">
        <f t="shared" si="678"/>
        <v>Morecambe Bay</v>
      </c>
      <c r="O1799" s="2" t="str">
        <f t="shared" si="679"/>
        <v>SPA</v>
      </c>
      <c r="P1799" s="2" t="str">
        <f t="shared" si="680"/>
        <v>A2.61</v>
      </c>
      <c r="Q1799"/>
      <c r="R1799"/>
      <c r="S1799"/>
      <c r="T1799"/>
      <c r="U1799" s="9">
        <f t="shared" si="681"/>
        <v>0</v>
      </c>
      <c r="V1799" s="9">
        <f t="shared" si="682"/>
        <v>0</v>
      </c>
      <c r="W1799" s="9">
        <f t="shared" si="683"/>
        <v>0</v>
      </c>
      <c r="X1799" s="9">
        <f t="shared" si="684"/>
        <v>0</v>
      </c>
      <c r="Y1799" s="9">
        <f t="shared" si="685"/>
        <v>0</v>
      </c>
      <c r="Z1799" s="9">
        <f t="shared" si="686"/>
        <v>0</v>
      </c>
      <c r="AA1799" s="9">
        <f t="shared" si="687"/>
        <v>0</v>
      </c>
      <c r="AB1799" s="9">
        <f t="shared" si="688"/>
        <v>0</v>
      </c>
      <c r="AN1799" s="10" t="str">
        <f t="shared" si="673"/>
        <v/>
      </c>
      <c r="AO1799" s="10">
        <f t="shared" si="674"/>
        <v>0</v>
      </c>
      <c r="AP1799" s="9" t="str">
        <f>IFERROR(VLOOKUP($AN1799,'Introduction probability'!$A$1:$L$128,5,FALSE),"0")</f>
        <v>0</v>
      </c>
      <c r="AQ1799" s="9" t="str">
        <f>IFERROR(VLOOKUP($AN1799,'Introduction probability'!$A$1:$L$128,6,FALSE),"0")</f>
        <v>0</v>
      </c>
      <c r="AR1799" s="9" t="str">
        <f>IFERROR(VLOOKUP($AN1799,'Introduction probability'!$A$1:$L$128,7,FALSE),"0")</f>
        <v>0</v>
      </c>
      <c r="AS1799" s="9" t="str">
        <f>IFERROR(VLOOKUP($AN1799,'Introduction probability'!$A$1:$L$128,8,FALSE),"0")</f>
        <v>0</v>
      </c>
      <c r="AT1799" s="9" t="str">
        <f>IFERROR(VLOOKUP($AN1799,'Introduction probability'!$A$1:$L$128,9,FALSE),"0")</f>
        <v>0</v>
      </c>
      <c r="AU1799" s="9" t="str">
        <f>IFERROR(VLOOKUP($AN1799,'Introduction probability'!$A$1:$L$128,10,FALSE),"0")</f>
        <v>0</v>
      </c>
      <c r="AV1799" s="9" t="str">
        <f>IFERROR(VLOOKUP($AN1799,'Introduction probability'!$A$1:$L$128,11,FALSE),"0")</f>
        <v>0</v>
      </c>
      <c r="AW1799" s="9" t="str">
        <f>IFERROR(VLOOKUP($AN1799,'Introduction probability'!$A$1:$L$128,12,FALSE),"0")</f>
        <v>0</v>
      </c>
      <c r="AY1799" s="2">
        <f t="shared" si="675"/>
        <v>0</v>
      </c>
      <c r="AZ1799" s="2">
        <f t="shared" si="676"/>
        <v>0</v>
      </c>
      <c r="BA1799" s="2">
        <f t="shared" si="689"/>
        <v>0</v>
      </c>
      <c r="BB1799" s="2">
        <f t="shared" si="690"/>
        <v>0</v>
      </c>
      <c r="BC1799" s="2">
        <f t="shared" si="691"/>
        <v>0</v>
      </c>
      <c r="BD1799" s="2">
        <f t="shared" si="692"/>
        <v>0</v>
      </c>
      <c r="BE1799" s="2">
        <f t="shared" si="693"/>
        <v>0</v>
      </c>
      <c r="BF1799" s="2">
        <f t="shared" si="694"/>
        <v>0</v>
      </c>
      <c r="BG1799" s="2">
        <f t="shared" si="695"/>
        <v>0</v>
      </c>
      <c r="BH1799" s="2">
        <f t="shared" si="696"/>
        <v>0</v>
      </c>
    </row>
    <row r="1800" spans="1:60" x14ac:dyDescent="0.25">
      <c r="A1800" s="1" t="s">
        <v>403</v>
      </c>
      <c r="B1800" s="1" t="s">
        <v>288</v>
      </c>
      <c r="C1800" s="1" t="s">
        <v>341</v>
      </c>
      <c r="D1800" s="1" t="s">
        <v>565</v>
      </c>
      <c r="E1800" s="1" t="s">
        <v>355</v>
      </c>
      <c r="F1800" s="1" t="s">
        <v>356</v>
      </c>
      <c r="G1800" s="1" t="s">
        <v>144</v>
      </c>
      <c r="H1800" s="1" t="s">
        <v>17</v>
      </c>
      <c r="I1800" s="1" t="s">
        <v>543</v>
      </c>
      <c r="J1800" s="1" t="s">
        <v>148</v>
      </c>
      <c r="K1800" s="1" t="s">
        <v>16</v>
      </c>
      <c r="L1800" s="1" t="s">
        <v>146</v>
      </c>
      <c r="M1800" s="2" t="str">
        <f t="shared" si="677"/>
        <v>UK9005081</v>
      </c>
      <c r="N1800" s="2" t="str">
        <f t="shared" si="678"/>
        <v>Morecambe Bay</v>
      </c>
      <c r="O1800" s="2" t="str">
        <f t="shared" si="679"/>
        <v>SPA</v>
      </c>
      <c r="P1800" s="2" t="str">
        <f t="shared" si="680"/>
        <v>H1310</v>
      </c>
      <c r="Q1800"/>
      <c r="R1800"/>
      <c r="S1800"/>
      <c r="T1800"/>
      <c r="U1800" s="9">
        <f t="shared" si="681"/>
        <v>0</v>
      </c>
      <c r="V1800" s="9">
        <f t="shared" si="682"/>
        <v>0</v>
      </c>
      <c r="W1800" s="9">
        <f t="shared" si="683"/>
        <v>0</v>
      </c>
      <c r="X1800" s="9">
        <f t="shared" si="684"/>
        <v>0</v>
      </c>
      <c r="Y1800" s="9">
        <f t="shared" si="685"/>
        <v>0</v>
      </c>
      <c r="Z1800" s="9">
        <f t="shared" si="686"/>
        <v>0</v>
      </c>
      <c r="AA1800" s="9">
        <f t="shared" si="687"/>
        <v>0</v>
      </c>
      <c r="AB1800" s="9">
        <f t="shared" si="688"/>
        <v>0</v>
      </c>
      <c r="AN1800" s="10" t="str">
        <f t="shared" si="673"/>
        <v/>
      </c>
      <c r="AO1800" s="10">
        <f t="shared" si="674"/>
        <v>0</v>
      </c>
      <c r="AP1800" s="9" t="str">
        <f>IFERROR(VLOOKUP($AN1800,'Introduction probability'!$A$1:$L$128,5,FALSE),"0")</f>
        <v>0</v>
      </c>
      <c r="AQ1800" s="9" t="str">
        <f>IFERROR(VLOOKUP($AN1800,'Introduction probability'!$A$1:$L$128,6,FALSE),"0")</f>
        <v>0</v>
      </c>
      <c r="AR1800" s="9" t="str">
        <f>IFERROR(VLOOKUP($AN1800,'Introduction probability'!$A$1:$L$128,7,FALSE),"0")</f>
        <v>0</v>
      </c>
      <c r="AS1800" s="9" t="str">
        <f>IFERROR(VLOOKUP($AN1800,'Introduction probability'!$A$1:$L$128,8,FALSE),"0")</f>
        <v>0</v>
      </c>
      <c r="AT1800" s="9" t="str">
        <f>IFERROR(VLOOKUP($AN1800,'Introduction probability'!$A$1:$L$128,9,FALSE),"0")</f>
        <v>0</v>
      </c>
      <c r="AU1800" s="9" t="str">
        <f>IFERROR(VLOOKUP($AN1800,'Introduction probability'!$A$1:$L$128,10,FALSE),"0")</f>
        <v>0</v>
      </c>
      <c r="AV1800" s="9" t="str">
        <f>IFERROR(VLOOKUP($AN1800,'Introduction probability'!$A$1:$L$128,11,FALSE),"0")</f>
        <v>0</v>
      </c>
      <c r="AW1800" s="9" t="str">
        <f>IFERROR(VLOOKUP($AN1800,'Introduction probability'!$A$1:$L$128,12,FALSE),"0")</f>
        <v>0</v>
      </c>
      <c r="AY1800" s="2">
        <f t="shared" si="675"/>
        <v>0</v>
      </c>
      <c r="AZ1800" s="2">
        <f t="shared" si="676"/>
        <v>0</v>
      </c>
      <c r="BA1800" s="2">
        <f t="shared" si="689"/>
        <v>0</v>
      </c>
      <c r="BB1800" s="2">
        <f t="shared" si="690"/>
        <v>0</v>
      </c>
      <c r="BC1800" s="2">
        <f t="shared" si="691"/>
        <v>0</v>
      </c>
      <c r="BD1800" s="2">
        <f t="shared" si="692"/>
        <v>0</v>
      </c>
      <c r="BE1800" s="2">
        <f t="shared" si="693"/>
        <v>0</v>
      </c>
      <c r="BF1800" s="2">
        <f t="shared" si="694"/>
        <v>0</v>
      </c>
      <c r="BG1800" s="2">
        <f t="shared" si="695"/>
        <v>0</v>
      </c>
      <c r="BH1800" s="2">
        <f t="shared" si="696"/>
        <v>0</v>
      </c>
    </row>
    <row r="1801" spans="1:60" x14ac:dyDescent="0.25">
      <c r="A1801" s="1" t="s">
        <v>403</v>
      </c>
      <c r="B1801" s="1" t="s">
        <v>288</v>
      </c>
      <c r="C1801" s="1" t="s">
        <v>341</v>
      </c>
      <c r="D1801" s="1" t="s">
        <v>510</v>
      </c>
      <c r="E1801" s="1" t="s">
        <v>195</v>
      </c>
      <c r="F1801" s="1" t="s">
        <v>196</v>
      </c>
      <c r="G1801" s="1" t="s">
        <v>144</v>
      </c>
      <c r="H1801" s="1" t="s">
        <v>17</v>
      </c>
      <c r="I1801" s="1" t="s">
        <v>535</v>
      </c>
      <c r="J1801" s="1" t="s">
        <v>257</v>
      </c>
      <c r="K1801" s="1" t="s">
        <v>16</v>
      </c>
      <c r="L1801" s="1" t="s">
        <v>146</v>
      </c>
      <c r="M1801" s="2" t="str">
        <f t="shared" si="677"/>
        <v>UK9005081</v>
      </c>
      <c r="N1801" s="2" t="str">
        <f t="shared" si="678"/>
        <v>Morecambe Bay</v>
      </c>
      <c r="O1801" s="2" t="str">
        <f t="shared" si="679"/>
        <v>SPA</v>
      </c>
      <c r="P1801" s="2" t="str">
        <f t="shared" si="680"/>
        <v>H1210</v>
      </c>
      <c r="Q1801"/>
      <c r="R1801"/>
      <c r="S1801"/>
      <c r="T1801"/>
      <c r="U1801" s="9">
        <f t="shared" si="681"/>
        <v>0</v>
      </c>
      <c r="V1801" s="9">
        <f t="shared" si="682"/>
        <v>0</v>
      </c>
      <c r="W1801" s="9">
        <f t="shared" si="683"/>
        <v>0</v>
      </c>
      <c r="X1801" s="9">
        <f t="shared" si="684"/>
        <v>0</v>
      </c>
      <c r="Y1801" s="9">
        <f t="shared" si="685"/>
        <v>0</v>
      </c>
      <c r="Z1801" s="9">
        <f t="shared" si="686"/>
        <v>0</v>
      </c>
      <c r="AA1801" s="9">
        <f t="shared" si="687"/>
        <v>0</v>
      </c>
      <c r="AB1801" s="9">
        <f t="shared" si="688"/>
        <v>0</v>
      </c>
      <c r="AN1801" s="10" t="str">
        <f t="shared" si="673"/>
        <v/>
      </c>
      <c r="AO1801" s="10">
        <f t="shared" si="674"/>
        <v>0</v>
      </c>
      <c r="AP1801" s="9" t="str">
        <f>IFERROR(VLOOKUP($AN1801,'Introduction probability'!$A$1:$L$128,5,FALSE),"0")</f>
        <v>0</v>
      </c>
      <c r="AQ1801" s="9" t="str">
        <f>IFERROR(VLOOKUP($AN1801,'Introduction probability'!$A$1:$L$128,6,FALSE),"0")</f>
        <v>0</v>
      </c>
      <c r="AR1801" s="9" t="str">
        <f>IFERROR(VLOOKUP($AN1801,'Introduction probability'!$A$1:$L$128,7,FALSE),"0")</f>
        <v>0</v>
      </c>
      <c r="AS1801" s="9" t="str">
        <f>IFERROR(VLOOKUP($AN1801,'Introduction probability'!$A$1:$L$128,8,FALSE),"0")</f>
        <v>0</v>
      </c>
      <c r="AT1801" s="9" t="str">
        <f>IFERROR(VLOOKUP($AN1801,'Introduction probability'!$A$1:$L$128,9,FALSE),"0")</f>
        <v>0</v>
      </c>
      <c r="AU1801" s="9" t="str">
        <f>IFERROR(VLOOKUP($AN1801,'Introduction probability'!$A$1:$L$128,10,FALSE),"0")</f>
        <v>0</v>
      </c>
      <c r="AV1801" s="9" t="str">
        <f>IFERROR(VLOOKUP($AN1801,'Introduction probability'!$A$1:$L$128,11,FALSE),"0")</f>
        <v>0</v>
      </c>
      <c r="AW1801" s="9" t="str">
        <f>IFERROR(VLOOKUP($AN1801,'Introduction probability'!$A$1:$L$128,12,FALSE),"0")</f>
        <v>0</v>
      </c>
      <c r="AY1801" s="2">
        <f t="shared" si="675"/>
        <v>0</v>
      </c>
      <c r="AZ1801" s="2">
        <f t="shared" si="676"/>
        <v>0</v>
      </c>
      <c r="BA1801" s="2">
        <f t="shared" si="689"/>
        <v>0</v>
      </c>
      <c r="BB1801" s="2">
        <f t="shared" si="690"/>
        <v>0</v>
      </c>
      <c r="BC1801" s="2">
        <f t="shared" si="691"/>
        <v>0</v>
      </c>
      <c r="BD1801" s="2">
        <f t="shared" si="692"/>
        <v>0</v>
      </c>
      <c r="BE1801" s="2">
        <f t="shared" si="693"/>
        <v>0</v>
      </c>
      <c r="BF1801" s="2">
        <f t="shared" si="694"/>
        <v>0</v>
      </c>
      <c r="BG1801" s="2">
        <f t="shared" si="695"/>
        <v>0</v>
      </c>
      <c r="BH1801" s="2">
        <f t="shared" si="696"/>
        <v>0</v>
      </c>
    </row>
    <row r="1802" spans="1:60" x14ac:dyDescent="0.25">
      <c r="A1802" s="1" t="s">
        <v>403</v>
      </c>
      <c r="B1802" s="1" t="s">
        <v>288</v>
      </c>
      <c r="C1802" s="1" t="s">
        <v>341</v>
      </c>
      <c r="D1802" s="1" t="s">
        <v>510</v>
      </c>
      <c r="E1802" s="1" t="s">
        <v>195</v>
      </c>
      <c r="F1802" s="1" t="s">
        <v>196</v>
      </c>
      <c r="G1802" s="1" t="s">
        <v>144</v>
      </c>
      <c r="H1802" s="1" t="s">
        <v>17</v>
      </c>
      <c r="I1802" s="1" t="s">
        <v>530</v>
      </c>
      <c r="J1802" s="1" t="s">
        <v>145</v>
      </c>
      <c r="K1802" s="1" t="s">
        <v>16</v>
      </c>
      <c r="L1802" s="1" t="s">
        <v>146</v>
      </c>
      <c r="M1802" s="2" t="str">
        <f t="shared" si="677"/>
        <v>UK9005081</v>
      </c>
      <c r="N1802" s="2" t="str">
        <f t="shared" si="678"/>
        <v>Morecambe Bay</v>
      </c>
      <c r="O1802" s="2" t="str">
        <f t="shared" si="679"/>
        <v>SPA</v>
      </c>
      <c r="P1802" s="2" t="str">
        <f t="shared" si="680"/>
        <v>H1330</v>
      </c>
      <c r="Q1802"/>
      <c r="R1802"/>
      <c r="S1802"/>
      <c r="T1802"/>
      <c r="U1802" s="9">
        <f t="shared" si="681"/>
        <v>0</v>
      </c>
      <c r="V1802" s="9">
        <f t="shared" si="682"/>
        <v>0</v>
      </c>
      <c r="W1802" s="9">
        <f t="shared" si="683"/>
        <v>0</v>
      </c>
      <c r="X1802" s="9">
        <f t="shared" si="684"/>
        <v>0</v>
      </c>
      <c r="Y1802" s="9">
        <f t="shared" si="685"/>
        <v>0</v>
      </c>
      <c r="Z1802" s="9">
        <f t="shared" si="686"/>
        <v>0</v>
      </c>
      <c r="AA1802" s="9">
        <f t="shared" si="687"/>
        <v>0</v>
      </c>
      <c r="AB1802" s="9">
        <f t="shared" si="688"/>
        <v>0</v>
      </c>
      <c r="AN1802" s="10" t="str">
        <f t="shared" si="673"/>
        <v/>
      </c>
      <c r="AO1802" s="10">
        <f t="shared" si="674"/>
        <v>0</v>
      </c>
      <c r="AP1802" s="9" t="str">
        <f>IFERROR(VLOOKUP($AN1802,'Introduction probability'!$A$1:$L$128,5,FALSE),"0")</f>
        <v>0</v>
      </c>
      <c r="AQ1802" s="9" t="str">
        <f>IFERROR(VLOOKUP($AN1802,'Introduction probability'!$A$1:$L$128,6,FALSE),"0")</f>
        <v>0</v>
      </c>
      <c r="AR1802" s="9" t="str">
        <f>IFERROR(VLOOKUP($AN1802,'Introduction probability'!$A$1:$L$128,7,FALSE),"0")</f>
        <v>0</v>
      </c>
      <c r="AS1802" s="9" t="str">
        <f>IFERROR(VLOOKUP($AN1802,'Introduction probability'!$A$1:$L$128,8,FALSE),"0")</f>
        <v>0</v>
      </c>
      <c r="AT1802" s="9" t="str">
        <f>IFERROR(VLOOKUP($AN1802,'Introduction probability'!$A$1:$L$128,9,FALSE),"0")</f>
        <v>0</v>
      </c>
      <c r="AU1802" s="9" t="str">
        <f>IFERROR(VLOOKUP($AN1802,'Introduction probability'!$A$1:$L$128,10,FALSE),"0")</f>
        <v>0</v>
      </c>
      <c r="AV1802" s="9" t="str">
        <f>IFERROR(VLOOKUP($AN1802,'Introduction probability'!$A$1:$L$128,11,FALSE),"0")</f>
        <v>0</v>
      </c>
      <c r="AW1802" s="9" t="str">
        <f>IFERROR(VLOOKUP($AN1802,'Introduction probability'!$A$1:$L$128,12,FALSE),"0")</f>
        <v>0</v>
      </c>
      <c r="AY1802" s="2">
        <f t="shared" si="675"/>
        <v>0</v>
      </c>
      <c r="AZ1802" s="2">
        <f t="shared" si="676"/>
        <v>0</v>
      </c>
      <c r="BA1802" s="2">
        <f t="shared" si="689"/>
        <v>0</v>
      </c>
      <c r="BB1802" s="2">
        <f t="shared" si="690"/>
        <v>0</v>
      </c>
      <c r="BC1802" s="2">
        <f t="shared" si="691"/>
        <v>0</v>
      </c>
      <c r="BD1802" s="2">
        <f t="shared" si="692"/>
        <v>0</v>
      </c>
      <c r="BE1802" s="2">
        <f t="shared" si="693"/>
        <v>0</v>
      </c>
      <c r="BF1802" s="2">
        <f t="shared" si="694"/>
        <v>0</v>
      </c>
      <c r="BG1802" s="2">
        <f t="shared" si="695"/>
        <v>0</v>
      </c>
      <c r="BH1802" s="2">
        <f t="shared" si="696"/>
        <v>0</v>
      </c>
    </row>
    <row r="1803" spans="1:60" x14ac:dyDescent="0.25">
      <c r="A1803" s="1" t="s">
        <v>403</v>
      </c>
      <c r="B1803" s="1" t="s">
        <v>288</v>
      </c>
      <c r="C1803" s="1" t="s">
        <v>341</v>
      </c>
      <c r="D1803" s="1" t="s">
        <v>510</v>
      </c>
      <c r="E1803" s="1" t="s">
        <v>195</v>
      </c>
      <c r="F1803" s="1" t="s">
        <v>196</v>
      </c>
      <c r="G1803" s="1" t="s">
        <v>144</v>
      </c>
      <c r="H1803" s="1" t="s">
        <v>17</v>
      </c>
      <c r="I1803" s="1" t="s">
        <v>536</v>
      </c>
      <c r="J1803" s="1" t="s">
        <v>147</v>
      </c>
      <c r="K1803" s="1" t="s">
        <v>16</v>
      </c>
      <c r="L1803" s="1" t="s">
        <v>146</v>
      </c>
      <c r="M1803" s="2" t="str">
        <f t="shared" si="677"/>
        <v>UK9005081</v>
      </c>
      <c r="N1803" s="2" t="str">
        <f t="shared" si="678"/>
        <v>Morecambe Bay</v>
      </c>
      <c r="O1803" s="2" t="str">
        <f t="shared" si="679"/>
        <v>SPA</v>
      </c>
      <c r="P1803" s="2" t="str">
        <f t="shared" si="680"/>
        <v>H1150</v>
      </c>
      <c r="Q1803"/>
      <c r="R1803"/>
      <c r="S1803"/>
      <c r="T1803"/>
      <c r="U1803" s="9">
        <f t="shared" si="681"/>
        <v>0</v>
      </c>
      <c r="V1803" s="9">
        <f t="shared" si="682"/>
        <v>0</v>
      </c>
      <c r="W1803" s="9">
        <f t="shared" si="683"/>
        <v>0</v>
      </c>
      <c r="X1803" s="9">
        <f t="shared" si="684"/>
        <v>0</v>
      </c>
      <c r="Y1803" s="9">
        <f t="shared" si="685"/>
        <v>0</v>
      </c>
      <c r="Z1803" s="9">
        <f t="shared" si="686"/>
        <v>0</v>
      </c>
      <c r="AA1803" s="9">
        <f t="shared" si="687"/>
        <v>0</v>
      </c>
      <c r="AB1803" s="9">
        <f t="shared" si="688"/>
        <v>0</v>
      </c>
      <c r="AN1803" s="10" t="str">
        <f t="shared" si="673"/>
        <v/>
      </c>
      <c r="AO1803" s="10">
        <f t="shared" si="674"/>
        <v>0</v>
      </c>
      <c r="AP1803" s="9" t="str">
        <f>IFERROR(VLOOKUP($AN1803,'Introduction probability'!$A$1:$L$128,5,FALSE),"0")</f>
        <v>0</v>
      </c>
      <c r="AQ1803" s="9" t="str">
        <f>IFERROR(VLOOKUP($AN1803,'Introduction probability'!$A$1:$L$128,6,FALSE),"0")</f>
        <v>0</v>
      </c>
      <c r="AR1803" s="9" t="str">
        <f>IFERROR(VLOOKUP($AN1803,'Introduction probability'!$A$1:$L$128,7,FALSE),"0")</f>
        <v>0</v>
      </c>
      <c r="AS1803" s="9" t="str">
        <f>IFERROR(VLOOKUP($AN1803,'Introduction probability'!$A$1:$L$128,8,FALSE),"0")</f>
        <v>0</v>
      </c>
      <c r="AT1803" s="9" t="str">
        <f>IFERROR(VLOOKUP($AN1803,'Introduction probability'!$A$1:$L$128,9,FALSE),"0")</f>
        <v>0</v>
      </c>
      <c r="AU1803" s="9" t="str">
        <f>IFERROR(VLOOKUP($AN1803,'Introduction probability'!$A$1:$L$128,10,FALSE),"0")</f>
        <v>0</v>
      </c>
      <c r="AV1803" s="9" t="str">
        <f>IFERROR(VLOOKUP($AN1803,'Introduction probability'!$A$1:$L$128,11,FALSE),"0")</f>
        <v>0</v>
      </c>
      <c r="AW1803" s="9" t="str">
        <f>IFERROR(VLOOKUP($AN1803,'Introduction probability'!$A$1:$L$128,12,FALSE),"0")</f>
        <v>0</v>
      </c>
      <c r="AY1803" s="2">
        <f t="shared" si="675"/>
        <v>0</v>
      </c>
      <c r="AZ1803" s="2">
        <f t="shared" si="676"/>
        <v>0</v>
      </c>
      <c r="BA1803" s="2">
        <f t="shared" si="689"/>
        <v>0</v>
      </c>
      <c r="BB1803" s="2">
        <f t="shared" si="690"/>
        <v>0</v>
      </c>
      <c r="BC1803" s="2">
        <f t="shared" si="691"/>
        <v>0</v>
      </c>
      <c r="BD1803" s="2">
        <f t="shared" si="692"/>
        <v>0</v>
      </c>
      <c r="BE1803" s="2">
        <f t="shared" si="693"/>
        <v>0</v>
      </c>
      <c r="BF1803" s="2">
        <f t="shared" si="694"/>
        <v>0</v>
      </c>
      <c r="BG1803" s="2">
        <f t="shared" si="695"/>
        <v>0</v>
      </c>
      <c r="BH1803" s="2">
        <f t="shared" si="696"/>
        <v>0</v>
      </c>
    </row>
    <row r="1804" spans="1:60" x14ac:dyDescent="0.25">
      <c r="A1804" s="1" t="s">
        <v>403</v>
      </c>
      <c r="B1804" s="1" t="s">
        <v>288</v>
      </c>
      <c r="C1804" s="1" t="s">
        <v>341</v>
      </c>
      <c r="D1804" s="1" t="s">
        <v>510</v>
      </c>
      <c r="E1804" s="1" t="s">
        <v>195</v>
      </c>
      <c r="F1804" s="1" t="s">
        <v>196</v>
      </c>
      <c r="G1804" s="1" t="s">
        <v>144</v>
      </c>
      <c r="H1804" s="1" t="s">
        <v>17</v>
      </c>
      <c r="I1804" s="1" t="s">
        <v>596</v>
      </c>
      <c r="J1804" s="1" t="s">
        <v>187</v>
      </c>
      <c r="K1804" s="1" t="s">
        <v>16</v>
      </c>
      <c r="L1804" s="1" t="s">
        <v>146</v>
      </c>
      <c r="M1804" s="2" t="str">
        <f t="shared" si="677"/>
        <v>UK9005081</v>
      </c>
      <c r="N1804" s="2" t="str">
        <f t="shared" si="678"/>
        <v>Morecambe Bay</v>
      </c>
      <c r="O1804" s="2" t="str">
        <f t="shared" si="679"/>
        <v>SPA</v>
      </c>
      <c r="P1804" s="2" t="str">
        <f t="shared" si="680"/>
        <v>SH_2</v>
      </c>
      <c r="Q1804"/>
      <c r="R1804"/>
      <c r="S1804"/>
      <c r="T1804"/>
      <c r="U1804" s="9">
        <f t="shared" si="681"/>
        <v>0</v>
      </c>
      <c r="V1804" s="9">
        <f t="shared" si="682"/>
        <v>0</v>
      </c>
      <c r="W1804" s="9">
        <f t="shared" si="683"/>
        <v>0</v>
      </c>
      <c r="X1804" s="9">
        <f t="shared" si="684"/>
        <v>0</v>
      </c>
      <c r="Y1804" s="9">
        <f t="shared" si="685"/>
        <v>0</v>
      </c>
      <c r="Z1804" s="9">
        <f t="shared" si="686"/>
        <v>0</v>
      </c>
      <c r="AA1804" s="9">
        <f t="shared" si="687"/>
        <v>0</v>
      </c>
      <c r="AB1804" s="9">
        <f t="shared" si="688"/>
        <v>0</v>
      </c>
      <c r="AN1804" s="10" t="str">
        <f t="shared" si="673"/>
        <v/>
      </c>
      <c r="AO1804" s="10">
        <f t="shared" si="674"/>
        <v>0</v>
      </c>
      <c r="AP1804" s="9" t="str">
        <f>IFERROR(VLOOKUP($AN1804,'Introduction probability'!$A$1:$L$128,5,FALSE),"0")</f>
        <v>0</v>
      </c>
      <c r="AQ1804" s="9" t="str">
        <f>IFERROR(VLOOKUP($AN1804,'Introduction probability'!$A$1:$L$128,6,FALSE),"0")</f>
        <v>0</v>
      </c>
      <c r="AR1804" s="9" t="str">
        <f>IFERROR(VLOOKUP($AN1804,'Introduction probability'!$A$1:$L$128,7,FALSE),"0")</f>
        <v>0</v>
      </c>
      <c r="AS1804" s="9" t="str">
        <f>IFERROR(VLOOKUP($AN1804,'Introduction probability'!$A$1:$L$128,8,FALSE),"0")</f>
        <v>0</v>
      </c>
      <c r="AT1804" s="9" t="str">
        <f>IFERROR(VLOOKUP($AN1804,'Introduction probability'!$A$1:$L$128,9,FALSE),"0")</f>
        <v>0</v>
      </c>
      <c r="AU1804" s="9" t="str">
        <f>IFERROR(VLOOKUP($AN1804,'Introduction probability'!$A$1:$L$128,10,FALSE),"0")</f>
        <v>0</v>
      </c>
      <c r="AV1804" s="9" t="str">
        <f>IFERROR(VLOOKUP($AN1804,'Introduction probability'!$A$1:$L$128,11,FALSE),"0")</f>
        <v>0</v>
      </c>
      <c r="AW1804" s="9" t="str">
        <f>IFERROR(VLOOKUP($AN1804,'Introduction probability'!$A$1:$L$128,12,FALSE),"0")</f>
        <v>0</v>
      </c>
      <c r="AY1804" s="2">
        <f t="shared" si="675"/>
        <v>0</v>
      </c>
      <c r="AZ1804" s="2">
        <f t="shared" si="676"/>
        <v>0</v>
      </c>
      <c r="BA1804" s="2">
        <f t="shared" si="689"/>
        <v>0</v>
      </c>
      <c r="BB1804" s="2">
        <f t="shared" si="690"/>
        <v>0</v>
      </c>
      <c r="BC1804" s="2">
        <f t="shared" si="691"/>
        <v>0</v>
      </c>
      <c r="BD1804" s="2">
        <f t="shared" si="692"/>
        <v>0</v>
      </c>
      <c r="BE1804" s="2">
        <f t="shared" si="693"/>
        <v>0</v>
      </c>
      <c r="BF1804" s="2">
        <f t="shared" si="694"/>
        <v>0</v>
      </c>
      <c r="BG1804" s="2">
        <f t="shared" si="695"/>
        <v>0</v>
      </c>
      <c r="BH1804" s="2">
        <f t="shared" si="696"/>
        <v>0</v>
      </c>
    </row>
    <row r="1805" spans="1:60" x14ac:dyDescent="0.25">
      <c r="A1805" s="1" t="s">
        <v>403</v>
      </c>
      <c r="B1805" s="1" t="s">
        <v>288</v>
      </c>
      <c r="C1805" s="1" t="s">
        <v>341</v>
      </c>
      <c r="D1805" s="1" t="s">
        <v>510</v>
      </c>
      <c r="E1805" s="1" t="s">
        <v>195</v>
      </c>
      <c r="F1805" s="1" t="s">
        <v>196</v>
      </c>
      <c r="G1805" s="1" t="s">
        <v>144</v>
      </c>
      <c r="H1805" s="1" t="s">
        <v>17</v>
      </c>
      <c r="I1805" s="1" t="s">
        <v>594</v>
      </c>
      <c r="J1805" s="1" t="s">
        <v>154</v>
      </c>
      <c r="K1805" s="1" t="s">
        <v>16</v>
      </c>
      <c r="L1805" s="1" t="s">
        <v>19</v>
      </c>
      <c r="M1805" s="2" t="str">
        <f t="shared" si="677"/>
        <v>UK9005081</v>
      </c>
      <c r="N1805" s="2" t="str">
        <f t="shared" si="678"/>
        <v>Morecambe Bay</v>
      </c>
      <c r="O1805" s="2" t="str">
        <f t="shared" si="679"/>
        <v>SPA</v>
      </c>
      <c r="P1805" s="2" t="str">
        <f t="shared" si="680"/>
        <v>SF_SH_5</v>
      </c>
      <c r="Q1805"/>
      <c r="R1805"/>
      <c r="S1805"/>
      <c r="T1805"/>
      <c r="U1805" s="9">
        <f t="shared" si="681"/>
        <v>0</v>
      </c>
      <c r="V1805" s="9">
        <f t="shared" si="682"/>
        <v>0</v>
      </c>
      <c r="W1805" s="9">
        <f t="shared" si="683"/>
        <v>0</v>
      </c>
      <c r="X1805" s="9">
        <f t="shared" si="684"/>
        <v>0</v>
      </c>
      <c r="Y1805" s="9">
        <f t="shared" si="685"/>
        <v>0</v>
      </c>
      <c r="Z1805" s="9">
        <f t="shared" si="686"/>
        <v>0</v>
      </c>
      <c r="AA1805" s="9">
        <f t="shared" si="687"/>
        <v>0</v>
      </c>
      <c r="AB1805" s="9">
        <f t="shared" si="688"/>
        <v>0</v>
      </c>
      <c r="AN1805" s="10" t="str">
        <f t="shared" si="673"/>
        <v/>
      </c>
      <c r="AO1805" s="10">
        <f t="shared" si="674"/>
        <v>0</v>
      </c>
      <c r="AP1805" s="9" t="str">
        <f>IFERROR(VLOOKUP($AN1805,'Introduction probability'!$A$1:$L$128,5,FALSE),"0")</f>
        <v>0</v>
      </c>
      <c r="AQ1805" s="9" t="str">
        <f>IFERROR(VLOOKUP($AN1805,'Introduction probability'!$A$1:$L$128,6,FALSE),"0")</f>
        <v>0</v>
      </c>
      <c r="AR1805" s="9" t="str">
        <f>IFERROR(VLOOKUP($AN1805,'Introduction probability'!$A$1:$L$128,7,FALSE),"0")</f>
        <v>0</v>
      </c>
      <c r="AS1805" s="9" t="str">
        <f>IFERROR(VLOOKUP($AN1805,'Introduction probability'!$A$1:$L$128,8,FALSE),"0")</f>
        <v>0</v>
      </c>
      <c r="AT1805" s="9" t="str">
        <f>IFERROR(VLOOKUP($AN1805,'Introduction probability'!$A$1:$L$128,9,FALSE),"0")</f>
        <v>0</v>
      </c>
      <c r="AU1805" s="9" t="str">
        <f>IFERROR(VLOOKUP($AN1805,'Introduction probability'!$A$1:$L$128,10,FALSE),"0")</f>
        <v>0</v>
      </c>
      <c r="AV1805" s="9" t="str">
        <f>IFERROR(VLOOKUP($AN1805,'Introduction probability'!$A$1:$L$128,11,FALSE),"0")</f>
        <v>0</v>
      </c>
      <c r="AW1805" s="9" t="str">
        <f>IFERROR(VLOOKUP($AN1805,'Introduction probability'!$A$1:$L$128,12,FALSE),"0")</f>
        <v>0</v>
      </c>
      <c r="AY1805" s="2">
        <f t="shared" si="675"/>
        <v>0</v>
      </c>
      <c r="AZ1805" s="2">
        <f t="shared" si="676"/>
        <v>0</v>
      </c>
      <c r="BA1805" s="2">
        <f t="shared" si="689"/>
        <v>0</v>
      </c>
      <c r="BB1805" s="2">
        <f t="shared" si="690"/>
        <v>0</v>
      </c>
      <c r="BC1805" s="2">
        <f t="shared" si="691"/>
        <v>0</v>
      </c>
      <c r="BD1805" s="2">
        <f t="shared" si="692"/>
        <v>0</v>
      </c>
      <c r="BE1805" s="2">
        <f t="shared" si="693"/>
        <v>0</v>
      </c>
      <c r="BF1805" s="2">
        <f t="shared" si="694"/>
        <v>0</v>
      </c>
      <c r="BG1805" s="2">
        <f t="shared" si="695"/>
        <v>0</v>
      </c>
      <c r="BH1805" s="2">
        <f t="shared" si="696"/>
        <v>0</v>
      </c>
    </row>
    <row r="1806" spans="1:60" x14ac:dyDescent="0.25">
      <c r="A1806" s="1" t="s">
        <v>403</v>
      </c>
      <c r="B1806" s="1" t="s">
        <v>288</v>
      </c>
      <c r="C1806" s="1" t="s">
        <v>341</v>
      </c>
      <c r="D1806" s="1" t="s">
        <v>510</v>
      </c>
      <c r="E1806" s="1" t="s">
        <v>195</v>
      </c>
      <c r="F1806" s="1" t="s">
        <v>196</v>
      </c>
      <c r="G1806" s="1" t="s">
        <v>144</v>
      </c>
      <c r="H1806" s="1" t="s">
        <v>17</v>
      </c>
      <c r="I1806" s="1" t="s">
        <v>459</v>
      </c>
      <c r="J1806" s="1" t="s">
        <v>46</v>
      </c>
      <c r="K1806" s="1" t="s">
        <v>16</v>
      </c>
      <c r="L1806" s="1" t="s">
        <v>19</v>
      </c>
      <c r="M1806" s="2" t="str">
        <f t="shared" si="677"/>
        <v>UK9005081</v>
      </c>
      <c r="N1806" s="2" t="str">
        <f t="shared" si="678"/>
        <v>Morecambe Bay</v>
      </c>
      <c r="O1806" s="2" t="str">
        <f t="shared" si="679"/>
        <v>SPA</v>
      </c>
      <c r="P1806" s="2" t="str">
        <f t="shared" si="680"/>
        <v>A2.4</v>
      </c>
      <c r="Q1806"/>
      <c r="R1806"/>
      <c r="S1806"/>
      <c r="T1806"/>
      <c r="U1806" s="9">
        <f t="shared" si="681"/>
        <v>0</v>
      </c>
      <c r="V1806" s="9">
        <f t="shared" si="682"/>
        <v>0</v>
      </c>
      <c r="W1806" s="9">
        <f t="shared" si="683"/>
        <v>0</v>
      </c>
      <c r="X1806" s="9">
        <f t="shared" si="684"/>
        <v>0</v>
      </c>
      <c r="Y1806" s="9">
        <f t="shared" si="685"/>
        <v>0</v>
      </c>
      <c r="Z1806" s="9">
        <f t="shared" si="686"/>
        <v>0</v>
      </c>
      <c r="AA1806" s="9">
        <f t="shared" si="687"/>
        <v>0</v>
      </c>
      <c r="AB1806" s="9">
        <f t="shared" si="688"/>
        <v>0</v>
      </c>
      <c r="AN1806" s="10" t="str">
        <f t="shared" si="673"/>
        <v/>
      </c>
      <c r="AO1806" s="10">
        <f t="shared" si="674"/>
        <v>0</v>
      </c>
      <c r="AP1806" s="9" t="str">
        <f>IFERROR(VLOOKUP($AN1806,'Introduction probability'!$A$1:$L$128,5,FALSE),"0")</f>
        <v>0</v>
      </c>
      <c r="AQ1806" s="9" t="str">
        <f>IFERROR(VLOOKUP($AN1806,'Introduction probability'!$A$1:$L$128,6,FALSE),"0")</f>
        <v>0</v>
      </c>
      <c r="AR1806" s="9" t="str">
        <f>IFERROR(VLOOKUP($AN1806,'Introduction probability'!$A$1:$L$128,7,FALSE),"0")</f>
        <v>0</v>
      </c>
      <c r="AS1806" s="9" t="str">
        <f>IFERROR(VLOOKUP($AN1806,'Introduction probability'!$A$1:$L$128,8,FALSE),"0")</f>
        <v>0</v>
      </c>
      <c r="AT1806" s="9" t="str">
        <f>IFERROR(VLOOKUP($AN1806,'Introduction probability'!$A$1:$L$128,9,FALSE),"0")</f>
        <v>0</v>
      </c>
      <c r="AU1806" s="9" t="str">
        <f>IFERROR(VLOOKUP($AN1806,'Introduction probability'!$A$1:$L$128,10,FALSE),"0")</f>
        <v>0</v>
      </c>
      <c r="AV1806" s="9" t="str">
        <f>IFERROR(VLOOKUP($AN1806,'Introduction probability'!$A$1:$L$128,11,FALSE),"0")</f>
        <v>0</v>
      </c>
      <c r="AW1806" s="9" t="str">
        <f>IFERROR(VLOOKUP($AN1806,'Introduction probability'!$A$1:$L$128,12,FALSE),"0")</f>
        <v>0</v>
      </c>
      <c r="AY1806" s="2">
        <f t="shared" si="675"/>
        <v>0</v>
      </c>
      <c r="AZ1806" s="2">
        <f t="shared" si="676"/>
        <v>0</v>
      </c>
      <c r="BA1806" s="2">
        <f t="shared" si="689"/>
        <v>0</v>
      </c>
      <c r="BB1806" s="2">
        <f t="shared" si="690"/>
        <v>0</v>
      </c>
      <c r="BC1806" s="2">
        <f t="shared" si="691"/>
        <v>0</v>
      </c>
      <c r="BD1806" s="2">
        <f t="shared" si="692"/>
        <v>0</v>
      </c>
      <c r="BE1806" s="2">
        <f t="shared" si="693"/>
        <v>0</v>
      </c>
      <c r="BF1806" s="2">
        <f t="shared" si="694"/>
        <v>0</v>
      </c>
      <c r="BG1806" s="2">
        <f t="shared" si="695"/>
        <v>0</v>
      </c>
      <c r="BH1806" s="2">
        <f t="shared" si="696"/>
        <v>0</v>
      </c>
    </row>
    <row r="1807" spans="1:60" x14ac:dyDescent="0.25">
      <c r="A1807" s="1" t="s">
        <v>403</v>
      </c>
      <c r="B1807" s="1" t="s">
        <v>288</v>
      </c>
      <c r="C1807" s="1" t="s">
        <v>341</v>
      </c>
      <c r="D1807" s="1" t="s">
        <v>510</v>
      </c>
      <c r="E1807" s="1" t="s">
        <v>195</v>
      </c>
      <c r="F1807" s="1" t="s">
        <v>196</v>
      </c>
      <c r="G1807" s="1" t="s">
        <v>144</v>
      </c>
      <c r="H1807" s="1" t="s">
        <v>17</v>
      </c>
      <c r="I1807" s="1" t="s">
        <v>444</v>
      </c>
      <c r="J1807" s="1" t="s">
        <v>27</v>
      </c>
      <c r="K1807" s="1" t="s">
        <v>16</v>
      </c>
      <c r="L1807" s="1" t="s">
        <v>19</v>
      </c>
      <c r="M1807" s="2" t="str">
        <f t="shared" si="677"/>
        <v>UK9005081</v>
      </c>
      <c r="N1807" s="2" t="str">
        <f t="shared" si="678"/>
        <v>Morecambe Bay</v>
      </c>
      <c r="O1807" s="2" t="str">
        <f t="shared" si="679"/>
        <v>SPA</v>
      </c>
      <c r="P1807" s="2" t="str">
        <f t="shared" si="680"/>
        <v>A2.3</v>
      </c>
      <c r="Q1807"/>
      <c r="R1807"/>
      <c r="S1807"/>
      <c r="T1807"/>
      <c r="U1807" s="9">
        <f t="shared" si="681"/>
        <v>0</v>
      </c>
      <c r="V1807" s="9">
        <f t="shared" si="682"/>
        <v>0</v>
      </c>
      <c r="W1807" s="9">
        <f t="shared" si="683"/>
        <v>0</v>
      </c>
      <c r="X1807" s="9">
        <f t="shared" si="684"/>
        <v>0</v>
      </c>
      <c r="Y1807" s="9">
        <f t="shared" si="685"/>
        <v>0</v>
      </c>
      <c r="Z1807" s="9">
        <f t="shared" si="686"/>
        <v>0</v>
      </c>
      <c r="AA1807" s="9">
        <f t="shared" si="687"/>
        <v>0</v>
      </c>
      <c r="AB1807" s="9">
        <f t="shared" si="688"/>
        <v>0</v>
      </c>
      <c r="AN1807" s="10" t="str">
        <f t="shared" si="673"/>
        <v/>
      </c>
      <c r="AO1807" s="10">
        <f t="shared" si="674"/>
        <v>0</v>
      </c>
      <c r="AP1807" s="9" t="str">
        <f>IFERROR(VLOOKUP($AN1807,'Introduction probability'!$A$1:$L$128,5,FALSE),"0")</f>
        <v>0</v>
      </c>
      <c r="AQ1807" s="9" t="str">
        <f>IFERROR(VLOOKUP($AN1807,'Introduction probability'!$A$1:$L$128,6,FALSE),"0")</f>
        <v>0</v>
      </c>
      <c r="AR1807" s="9" t="str">
        <f>IFERROR(VLOOKUP($AN1807,'Introduction probability'!$A$1:$L$128,7,FALSE),"0")</f>
        <v>0</v>
      </c>
      <c r="AS1807" s="9" t="str">
        <f>IFERROR(VLOOKUP($AN1807,'Introduction probability'!$A$1:$L$128,8,FALSE),"0")</f>
        <v>0</v>
      </c>
      <c r="AT1807" s="9" t="str">
        <f>IFERROR(VLOOKUP($AN1807,'Introduction probability'!$A$1:$L$128,9,FALSE),"0")</f>
        <v>0</v>
      </c>
      <c r="AU1807" s="9" t="str">
        <f>IFERROR(VLOOKUP($AN1807,'Introduction probability'!$A$1:$L$128,10,FALSE),"0")</f>
        <v>0</v>
      </c>
      <c r="AV1807" s="9" t="str">
        <f>IFERROR(VLOOKUP($AN1807,'Introduction probability'!$A$1:$L$128,11,FALSE),"0")</f>
        <v>0</v>
      </c>
      <c r="AW1807" s="9" t="str">
        <f>IFERROR(VLOOKUP($AN1807,'Introduction probability'!$A$1:$L$128,12,FALSE),"0")</f>
        <v>0</v>
      </c>
      <c r="AY1807" s="2">
        <f t="shared" si="675"/>
        <v>0</v>
      </c>
      <c r="AZ1807" s="2">
        <f t="shared" si="676"/>
        <v>0</v>
      </c>
      <c r="BA1807" s="2">
        <f t="shared" si="689"/>
        <v>0</v>
      </c>
      <c r="BB1807" s="2">
        <f t="shared" si="690"/>
        <v>0</v>
      </c>
      <c r="BC1807" s="2">
        <f t="shared" si="691"/>
        <v>0</v>
      </c>
      <c r="BD1807" s="2">
        <f t="shared" si="692"/>
        <v>0</v>
      </c>
      <c r="BE1807" s="2">
        <f t="shared" si="693"/>
        <v>0</v>
      </c>
      <c r="BF1807" s="2">
        <f t="shared" si="694"/>
        <v>0</v>
      </c>
      <c r="BG1807" s="2">
        <f t="shared" si="695"/>
        <v>0</v>
      </c>
      <c r="BH1807" s="2">
        <f t="shared" si="696"/>
        <v>0</v>
      </c>
    </row>
    <row r="1808" spans="1:60" x14ac:dyDescent="0.25">
      <c r="A1808" s="1" t="s">
        <v>403</v>
      </c>
      <c r="B1808" s="1" t="s">
        <v>288</v>
      </c>
      <c r="C1808" s="1" t="s">
        <v>341</v>
      </c>
      <c r="D1808" s="1" t="s">
        <v>510</v>
      </c>
      <c r="E1808" s="1" t="s">
        <v>195</v>
      </c>
      <c r="F1808" s="1" t="s">
        <v>196</v>
      </c>
      <c r="G1808" s="1" t="s">
        <v>144</v>
      </c>
      <c r="H1808" s="1" t="s">
        <v>17</v>
      </c>
      <c r="I1808" s="1" t="s">
        <v>595</v>
      </c>
      <c r="J1808" s="1" t="s">
        <v>155</v>
      </c>
      <c r="K1808" s="1" t="s">
        <v>16</v>
      </c>
      <c r="L1808" s="1" t="s">
        <v>19</v>
      </c>
      <c r="M1808" s="2" t="str">
        <f t="shared" si="677"/>
        <v>UK9005081</v>
      </c>
      <c r="N1808" s="2" t="str">
        <f t="shared" si="678"/>
        <v>Morecambe Bay</v>
      </c>
      <c r="O1808" s="2" t="str">
        <f t="shared" si="679"/>
        <v>SPA</v>
      </c>
      <c r="P1808" s="2" t="str">
        <f t="shared" si="680"/>
        <v>A1</v>
      </c>
      <c r="Q1808"/>
      <c r="R1808"/>
      <c r="S1808"/>
      <c r="T1808"/>
      <c r="U1808" s="9">
        <f t="shared" si="681"/>
        <v>0</v>
      </c>
      <c r="V1808" s="9">
        <f t="shared" si="682"/>
        <v>0</v>
      </c>
      <c r="W1808" s="9">
        <f t="shared" si="683"/>
        <v>0</v>
      </c>
      <c r="X1808" s="9">
        <f t="shared" si="684"/>
        <v>0</v>
      </c>
      <c r="Y1808" s="9">
        <f t="shared" si="685"/>
        <v>0</v>
      </c>
      <c r="Z1808" s="9">
        <f t="shared" si="686"/>
        <v>0</v>
      </c>
      <c r="AA1808" s="9">
        <f t="shared" si="687"/>
        <v>0</v>
      </c>
      <c r="AB1808" s="9">
        <f t="shared" si="688"/>
        <v>0</v>
      </c>
      <c r="AN1808" s="10" t="str">
        <f t="shared" si="673"/>
        <v/>
      </c>
      <c r="AO1808" s="10">
        <f t="shared" si="674"/>
        <v>0</v>
      </c>
      <c r="AP1808" s="9" t="str">
        <f>IFERROR(VLOOKUP($AN1808,'Introduction probability'!$A$1:$L$128,5,FALSE),"0")</f>
        <v>0</v>
      </c>
      <c r="AQ1808" s="9" t="str">
        <f>IFERROR(VLOOKUP($AN1808,'Introduction probability'!$A$1:$L$128,6,FALSE),"0")</f>
        <v>0</v>
      </c>
      <c r="AR1808" s="9" t="str">
        <f>IFERROR(VLOOKUP($AN1808,'Introduction probability'!$A$1:$L$128,7,FALSE),"0")</f>
        <v>0</v>
      </c>
      <c r="AS1808" s="9" t="str">
        <f>IFERROR(VLOOKUP($AN1808,'Introduction probability'!$A$1:$L$128,8,FALSE),"0")</f>
        <v>0</v>
      </c>
      <c r="AT1808" s="9" t="str">
        <f>IFERROR(VLOOKUP($AN1808,'Introduction probability'!$A$1:$L$128,9,FALSE),"0")</f>
        <v>0</v>
      </c>
      <c r="AU1808" s="9" t="str">
        <f>IFERROR(VLOOKUP($AN1808,'Introduction probability'!$A$1:$L$128,10,FALSE),"0")</f>
        <v>0</v>
      </c>
      <c r="AV1808" s="9" t="str">
        <f>IFERROR(VLOOKUP($AN1808,'Introduction probability'!$A$1:$L$128,11,FALSE),"0")</f>
        <v>0</v>
      </c>
      <c r="AW1808" s="9" t="str">
        <f>IFERROR(VLOOKUP($AN1808,'Introduction probability'!$A$1:$L$128,12,FALSE),"0")</f>
        <v>0</v>
      </c>
      <c r="AY1808" s="2">
        <f t="shared" si="675"/>
        <v>0</v>
      </c>
      <c r="AZ1808" s="2">
        <f t="shared" si="676"/>
        <v>0</v>
      </c>
      <c r="BA1808" s="2">
        <f t="shared" si="689"/>
        <v>0</v>
      </c>
      <c r="BB1808" s="2">
        <f t="shared" si="690"/>
        <v>0</v>
      </c>
      <c r="BC1808" s="2">
        <f t="shared" si="691"/>
        <v>0</v>
      </c>
      <c r="BD1808" s="2">
        <f t="shared" si="692"/>
        <v>0</v>
      </c>
      <c r="BE1808" s="2">
        <f t="shared" si="693"/>
        <v>0</v>
      </c>
      <c r="BF1808" s="2">
        <f t="shared" si="694"/>
        <v>0</v>
      </c>
      <c r="BG1808" s="2">
        <f t="shared" si="695"/>
        <v>0</v>
      </c>
      <c r="BH1808" s="2">
        <f t="shared" si="696"/>
        <v>0</v>
      </c>
    </row>
    <row r="1809" spans="1:60" x14ac:dyDescent="0.25">
      <c r="A1809" s="1" t="s">
        <v>403</v>
      </c>
      <c r="B1809" s="1" t="s">
        <v>288</v>
      </c>
      <c r="C1809" s="1" t="s">
        <v>341</v>
      </c>
      <c r="D1809" s="1" t="s">
        <v>510</v>
      </c>
      <c r="E1809" s="1" t="s">
        <v>195</v>
      </c>
      <c r="F1809" s="1" t="s">
        <v>196</v>
      </c>
      <c r="G1809" s="1" t="s">
        <v>144</v>
      </c>
      <c r="H1809" s="1" t="s">
        <v>17</v>
      </c>
      <c r="I1809" s="1" t="s">
        <v>465</v>
      </c>
      <c r="J1809" s="1" t="s">
        <v>56</v>
      </c>
      <c r="K1809" s="1" t="s">
        <v>16</v>
      </c>
      <c r="L1809" s="1" t="s">
        <v>19</v>
      </c>
      <c r="M1809" s="2" t="str">
        <f t="shared" si="677"/>
        <v>UK9005081</v>
      </c>
      <c r="N1809" s="2" t="str">
        <f t="shared" si="678"/>
        <v>Morecambe Bay</v>
      </c>
      <c r="O1809" s="2" t="str">
        <f t="shared" si="679"/>
        <v>SPA</v>
      </c>
      <c r="P1809" s="2" t="str">
        <f t="shared" si="680"/>
        <v>A2.2</v>
      </c>
      <c r="Q1809"/>
      <c r="R1809"/>
      <c r="S1809"/>
      <c r="T1809"/>
      <c r="U1809" s="9">
        <f t="shared" si="681"/>
        <v>0</v>
      </c>
      <c r="V1809" s="9">
        <f t="shared" si="682"/>
        <v>0</v>
      </c>
      <c r="W1809" s="9">
        <f t="shared" si="683"/>
        <v>0</v>
      </c>
      <c r="X1809" s="9">
        <f t="shared" si="684"/>
        <v>0</v>
      </c>
      <c r="Y1809" s="9">
        <f t="shared" si="685"/>
        <v>0</v>
      </c>
      <c r="Z1809" s="9">
        <f t="shared" si="686"/>
        <v>0</v>
      </c>
      <c r="AA1809" s="9">
        <f t="shared" si="687"/>
        <v>0</v>
      </c>
      <c r="AB1809" s="9">
        <f t="shared" si="688"/>
        <v>0</v>
      </c>
      <c r="AN1809" s="10" t="str">
        <f t="shared" si="673"/>
        <v/>
      </c>
      <c r="AO1809" s="10">
        <f t="shared" si="674"/>
        <v>0</v>
      </c>
      <c r="AP1809" s="9" t="str">
        <f>IFERROR(VLOOKUP($AN1809,'Introduction probability'!$A$1:$L$128,5,FALSE),"0")</f>
        <v>0</v>
      </c>
      <c r="AQ1809" s="9" t="str">
        <f>IFERROR(VLOOKUP($AN1809,'Introduction probability'!$A$1:$L$128,6,FALSE),"0")</f>
        <v>0</v>
      </c>
      <c r="AR1809" s="9" t="str">
        <f>IFERROR(VLOOKUP($AN1809,'Introduction probability'!$A$1:$L$128,7,FALSE),"0")</f>
        <v>0</v>
      </c>
      <c r="AS1809" s="9" t="str">
        <f>IFERROR(VLOOKUP($AN1809,'Introduction probability'!$A$1:$L$128,8,FALSE),"0")</f>
        <v>0</v>
      </c>
      <c r="AT1809" s="9" t="str">
        <f>IFERROR(VLOOKUP($AN1809,'Introduction probability'!$A$1:$L$128,9,FALSE),"0")</f>
        <v>0</v>
      </c>
      <c r="AU1809" s="9" t="str">
        <f>IFERROR(VLOOKUP($AN1809,'Introduction probability'!$A$1:$L$128,10,FALSE),"0")</f>
        <v>0</v>
      </c>
      <c r="AV1809" s="9" t="str">
        <f>IFERROR(VLOOKUP($AN1809,'Introduction probability'!$A$1:$L$128,11,FALSE),"0")</f>
        <v>0</v>
      </c>
      <c r="AW1809" s="9" t="str">
        <f>IFERROR(VLOOKUP($AN1809,'Introduction probability'!$A$1:$L$128,12,FALSE),"0")</f>
        <v>0</v>
      </c>
      <c r="AY1809" s="2">
        <f t="shared" si="675"/>
        <v>0</v>
      </c>
      <c r="AZ1809" s="2">
        <f t="shared" si="676"/>
        <v>0</v>
      </c>
      <c r="BA1809" s="2">
        <f t="shared" si="689"/>
        <v>0</v>
      </c>
      <c r="BB1809" s="2">
        <f t="shared" si="690"/>
        <v>0</v>
      </c>
      <c r="BC1809" s="2">
        <f t="shared" si="691"/>
        <v>0</v>
      </c>
      <c r="BD1809" s="2">
        <f t="shared" si="692"/>
        <v>0</v>
      </c>
      <c r="BE1809" s="2">
        <f t="shared" si="693"/>
        <v>0</v>
      </c>
      <c r="BF1809" s="2">
        <f t="shared" si="694"/>
        <v>0</v>
      </c>
      <c r="BG1809" s="2">
        <f t="shared" si="695"/>
        <v>0</v>
      </c>
      <c r="BH1809" s="2">
        <f t="shared" si="696"/>
        <v>0</v>
      </c>
    </row>
    <row r="1810" spans="1:60" x14ac:dyDescent="0.25">
      <c r="A1810" s="1" t="s">
        <v>403</v>
      </c>
      <c r="B1810" s="1" t="s">
        <v>288</v>
      </c>
      <c r="C1810" s="1" t="s">
        <v>341</v>
      </c>
      <c r="D1810" s="1" t="s">
        <v>510</v>
      </c>
      <c r="E1810" s="1" t="s">
        <v>195</v>
      </c>
      <c r="F1810" s="1" t="s">
        <v>196</v>
      </c>
      <c r="G1810" s="1" t="s">
        <v>144</v>
      </c>
      <c r="H1810" s="1" t="s">
        <v>17</v>
      </c>
      <c r="I1810" s="1" t="s">
        <v>597</v>
      </c>
      <c r="J1810" s="1" t="s">
        <v>188</v>
      </c>
      <c r="K1810" s="1" t="s">
        <v>16</v>
      </c>
      <c r="L1810" s="1" t="s">
        <v>19</v>
      </c>
      <c r="M1810" s="2" t="str">
        <f t="shared" si="677"/>
        <v>UK9005081</v>
      </c>
      <c r="N1810" s="2" t="str">
        <f t="shared" si="678"/>
        <v>Morecambe Bay</v>
      </c>
      <c r="O1810" s="2" t="str">
        <f t="shared" si="679"/>
        <v>SPA</v>
      </c>
      <c r="P1810" s="2" t="str">
        <f t="shared" si="680"/>
        <v>A2.61</v>
      </c>
      <c r="Q1810"/>
      <c r="R1810"/>
      <c r="S1810"/>
      <c r="T1810"/>
      <c r="U1810" s="9">
        <f t="shared" si="681"/>
        <v>0</v>
      </c>
      <c r="V1810" s="9">
        <f t="shared" si="682"/>
        <v>0</v>
      </c>
      <c r="W1810" s="9">
        <f t="shared" si="683"/>
        <v>0</v>
      </c>
      <c r="X1810" s="9">
        <f t="shared" si="684"/>
        <v>0</v>
      </c>
      <c r="Y1810" s="9">
        <f t="shared" si="685"/>
        <v>0</v>
      </c>
      <c r="Z1810" s="9">
        <f t="shared" si="686"/>
        <v>0</v>
      </c>
      <c r="AA1810" s="9">
        <f t="shared" si="687"/>
        <v>0</v>
      </c>
      <c r="AB1810" s="9">
        <f t="shared" si="688"/>
        <v>0</v>
      </c>
      <c r="AN1810" s="10" t="str">
        <f t="shared" si="673"/>
        <v/>
      </c>
      <c r="AO1810" s="10">
        <f t="shared" si="674"/>
        <v>0</v>
      </c>
      <c r="AP1810" s="9" t="str">
        <f>IFERROR(VLOOKUP($AN1810,'Introduction probability'!$A$1:$L$128,5,FALSE),"0")</f>
        <v>0</v>
      </c>
      <c r="AQ1810" s="9" t="str">
        <f>IFERROR(VLOOKUP($AN1810,'Introduction probability'!$A$1:$L$128,6,FALSE),"0")</f>
        <v>0</v>
      </c>
      <c r="AR1810" s="9" t="str">
        <f>IFERROR(VLOOKUP($AN1810,'Introduction probability'!$A$1:$L$128,7,FALSE),"0")</f>
        <v>0</v>
      </c>
      <c r="AS1810" s="9" t="str">
        <f>IFERROR(VLOOKUP($AN1810,'Introduction probability'!$A$1:$L$128,8,FALSE),"0")</f>
        <v>0</v>
      </c>
      <c r="AT1810" s="9" t="str">
        <f>IFERROR(VLOOKUP($AN1810,'Introduction probability'!$A$1:$L$128,9,FALSE),"0")</f>
        <v>0</v>
      </c>
      <c r="AU1810" s="9" t="str">
        <f>IFERROR(VLOOKUP($AN1810,'Introduction probability'!$A$1:$L$128,10,FALSE),"0")</f>
        <v>0</v>
      </c>
      <c r="AV1810" s="9" t="str">
        <f>IFERROR(VLOOKUP($AN1810,'Introduction probability'!$A$1:$L$128,11,FALSE),"0")</f>
        <v>0</v>
      </c>
      <c r="AW1810" s="9" t="str">
        <f>IFERROR(VLOOKUP($AN1810,'Introduction probability'!$A$1:$L$128,12,FALSE),"0")</f>
        <v>0</v>
      </c>
      <c r="AY1810" s="2">
        <f t="shared" si="675"/>
        <v>0</v>
      </c>
      <c r="AZ1810" s="2">
        <f t="shared" si="676"/>
        <v>0</v>
      </c>
      <c r="BA1810" s="2">
        <f t="shared" si="689"/>
        <v>0</v>
      </c>
      <c r="BB1810" s="2">
        <f t="shared" si="690"/>
        <v>0</v>
      </c>
      <c r="BC1810" s="2">
        <f t="shared" si="691"/>
        <v>0</v>
      </c>
      <c r="BD1810" s="2">
        <f t="shared" si="692"/>
        <v>0</v>
      </c>
      <c r="BE1810" s="2">
        <f t="shared" si="693"/>
        <v>0</v>
      </c>
      <c r="BF1810" s="2">
        <f t="shared" si="694"/>
        <v>0</v>
      </c>
      <c r="BG1810" s="2">
        <f t="shared" si="695"/>
        <v>0</v>
      </c>
      <c r="BH1810" s="2">
        <f t="shared" si="696"/>
        <v>0</v>
      </c>
    </row>
    <row r="1811" spans="1:60" x14ac:dyDescent="0.25">
      <c r="A1811" s="1" t="s">
        <v>403</v>
      </c>
      <c r="B1811" s="1" t="s">
        <v>288</v>
      </c>
      <c r="C1811" s="1" t="s">
        <v>341</v>
      </c>
      <c r="D1811" s="1" t="s">
        <v>510</v>
      </c>
      <c r="E1811" s="1" t="s">
        <v>195</v>
      </c>
      <c r="F1811" s="1" t="s">
        <v>196</v>
      </c>
      <c r="G1811" s="1" t="s">
        <v>144</v>
      </c>
      <c r="H1811" s="1" t="s">
        <v>17</v>
      </c>
      <c r="I1811" s="1" t="s">
        <v>543</v>
      </c>
      <c r="J1811" s="1" t="s">
        <v>148</v>
      </c>
      <c r="K1811" s="1" t="s">
        <v>16</v>
      </c>
      <c r="L1811" s="1" t="s">
        <v>146</v>
      </c>
      <c r="M1811" s="2" t="str">
        <f t="shared" si="677"/>
        <v>UK9005081</v>
      </c>
      <c r="N1811" s="2" t="str">
        <f t="shared" si="678"/>
        <v>Morecambe Bay</v>
      </c>
      <c r="O1811" s="2" t="str">
        <f t="shared" si="679"/>
        <v>SPA</v>
      </c>
      <c r="P1811" s="2" t="str">
        <f t="shared" si="680"/>
        <v>H1310</v>
      </c>
      <c r="Q1811"/>
      <c r="R1811"/>
      <c r="S1811"/>
      <c r="T1811"/>
      <c r="U1811" s="9">
        <f t="shared" si="681"/>
        <v>0</v>
      </c>
      <c r="V1811" s="9">
        <f t="shared" si="682"/>
        <v>0</v>
      </c>
      <c r="W1811" s="9">
        <f t="shared" si="683"/>
        <v>0</v>
      </c>
      <c r="X1811" s="9">
        <f t="shared" si="684"/>
        <v>0</v>
      </c>
      <c r="Y1811" s="9">
        <f t="shared" si="685"/>
        <v>0</v>
      </c>
      <c r="Z1811" s="9">
        <f t="shared" si="686"/>
        <v>0</v>
      </c>
      <c r="AA1811" s="9">
        <f t="shared" si="687"/>
        <v>0</v>
      </c>
      <c r="AB1811" s="9">
        <f t="shared" si="688"/>
        <v>0</v>
      </c>
      <c r="AN1811" s="10" t="str">
        <f t="shared" si="673"/>
        <v/>
      </c>
      <c r="AO1811" s="10">
        <f t="shared" si="674"/>
        <v>0</v>
      </c>
      <c r="AP1811" s="9" t="str">
        <f>IFERROR(VLOOKUP($AN1811,'Introduction probability'!$A$1:$L$128,5,FALSE),"0")</f>
        <v>0</v>
      </c>
      <c r="AQ1811" s="9" t="str">
        <f>IFERROR(VLOOKUP($AN1811,'Introduction probability'!$A$1:$L$128,6,FALSE),"0")</f>
        <v>0</v>
      </c>
      <c r="AR1811" s="9" t="str">
        <f>IFERROR(VLOOKUP($AN1811,'Introduction probability'!$A$1:$L$128,7,FALSE),"0")</f>
        <v>0</v>
      </c>
      <c r="AS1811" s="9" t="str">
        <f>IFERROR(VLOOKUP($AN1811,'Introduction probability'!$A$1:$L$128,8,FALSE),"0")</f>
        <v>0</v>
      </c>
      <c r="AT1811" s="9" t="str">
        <f>IFERROR(VLOOKUP($AN1811,'Introduction probability'!$A$1:$L$128,9,FALSE),"0")</f>
        <v>0</v>
      </c>
      <c r="AU1811" s="9" t="str">
        <f>IFERROR(VLOOKUP($AN1811,'Introduction probability'!$A$1:$L$128,10,FALSE),"0")</f>
        <v>0</v>
      </c>
      <c r="AV1811" s="9" t="str">
        <f>IFERROR(VLOOKUP($AN1811,'Introduction probability'!$A$1:$L$128,11,FALSE),"0")</f>
        <v>0</v>
      </c>
      <c r="AW1811" s="9" t="str">
        <f>IFERROR(VLOOKUP($AN1811,'Introduction probability'!$A$1:$L$128,12,FALSE),"0")</f>
        <v>0</v>
      </c>
      <c r="AY1811" s="2">
        <f t="shared" si="675"/>
        <v>0</v>
      </c>
      <c r="AZ1811" s="2">
        <f t="shared" si="676"/>
        <v>0</v>
      </c>
      <c r="BA1811" s="2">
        <f t="shared" si="689"/>
        <v>0</v>
      </c>
      <c r="BB1811" s="2">
        <f t="shared" si="690"/>
        <v>0</v>
      </c>
      <c r="BC1811" s="2">
        <f t="shared" si="691"/>
        <v>0</v>
      </c>
      <c r="BD1811" s="2">
        <f t="shared" si="692"/>
        <v>0</v>
      </c>
      <c r="BE1811" s="2">
        <f t="shared" si="693"/>
        <v>0</v>
      </c>
      <c r="BF1811" s="2">
        <f t="shared" si="694"/>
        <v>0</v>
      </c>
      <c r="BG1811" s="2">
        <f t="shared" si="695"/>
        <v>0</v>
      </c>
      <c r="BH1811" s="2">
        <f t="shared" si="696"/>
        <v>0</v>
      </c>
    </row>
    <row r="1812" spans="1:60" x14ac:dyDescent="0.25">
      <c r="A1812" s="1" t="s">
        <v>403</v>
      </c>
      <c r="B1812" s="1" t="s">
        <v>288</v>
      </c>
      <c r="C1812" s="1" t="s">
        <v>341</v>
      </c>
      <c r="D1812" s="1" t="s">
        <v>581</v>
      </c>
      <c r="E1812" s="1" t="s">
        <v>387</v>
      </c>
      <c r="F1812" s="1" t="s">
        <v>388</v>
      </c>
      <c r="G1812" s="1" t="s">
        <v>164</v>
      </c>
      <c r="H1812" s="1" t="s">
        <v>17</v>
      </c>
      <c r="I1812" s="1" t="s">
        <v>594</v>
      </c>
      <c r="J1812" s="1" t="s">
        <v>154</v>
      </c>
      <c r="K1812" s="1" t="s">
        <v>16</v>
      </c>
      <c r="L1812" s="1" t="s">
        <v>19</v>
      </c>
      <c r="M1812" s="2" t="str">
        <f t="shared" si="677"/>
        <v>UK9005081</v>
      </c>
      <c r="N1812" s="2" t="str">
        <f t="shared" si="678"/>
        <v>Morecambe Bay</v>
      </c>
      <c r="O1812" s="2" t="str">
        <f t="shared" si="679"/>
        <v>SPA</v>
      </c>
      <c r="P1812" s="2" t="str">
        <f t="shared" si="680"/>
        <v>SF_SH_5</v>
      </c>
      <c r="Q1812"/>
      <c r="R1812"/>
      <c r="S1812"/>
      <c r="T1812"/>
      <c r="U1812" s="9">
        <f t="shared" si="681"/>
        <v>0</v>
      </c>
      <c r="V1812" s="9">
        <f t="shared" si="682"/>
        <v>0</v>
      </c>
      <c r="W1812" s="9">
        <f t="shared" si="683"/>
        <v>0</v>
      </c>
      <c r="X1812" s="9">
        <f t="shared" si="684"/>
        <v>0</v>
      </c>
      <c r="Y1812" s="9">
        <f t="shared" si="685"/>
        <v>0</v>
      </c>
      <c r="Z1812" s="9">
        <f t="shared" si="686"/>
        <v>0</v>
      </c>
      <c r="AA1812" s="9">
        <f t="shared" si="687"/>
        <v>0</v>
      </c>
      <c r="AB1812" s="9">
        <f t="shared" si="688"/>
        <v>0</v>
      </c>
      <c r="AN1812" s="10" t="str">
        <f t="shared" si="673"/>
        <v/>
      </c>
      <c r="AO1812" s="10">
        <f t="shared" si="674"/>
        <v>0</v>
      </c>
      <c r="AP1812" s="9" t="str">
        <f>IFERROR(VLOOKUP($AN1812,'Introduction probability'!$A$1:$L$128,5,FALSE),"0")</f>
        <v>0</v>
      </c>
      <c r="AQ1812" s="9" t="str">
        <f>IFERROR(VLOOKUP($AN1812,'Introduction probability'!$A$1:$L$128,6,FALSE),"0")</f>
        <v>0</v>
      </c>
      <c r="AR1812" s="9" t="str">
        <f>IFERROR(VLOOKUP($AN1812,'Introduction probability'!$A$1:$L$128,7,FALSE),"0")</f>
        <v>0</v>
      </c>
      <c r="AS1812" s="9" t="str">
        <f>IFERROR(VLOOKUP($AN1812,'Introduction probability'!$A$1:$L$128,8,FALSE),"0")</f>
        <v>0</v>
      </c>
      <c r="AT1812" s="9" t="str">
        <f>IFERROR(VLOOKUP($AN1812,'Introduction probability'!$A$1:$L$128,9,FALSE),"0")</f>
        <v>0</v>
      </c>
      <c r="AU1812" s="9" t="str">
        <f>IFERROR(VLOOKUP($AN1812,'Introduction probability'!$A$1:$L$128,10,FALSE),"0")</f>
        <v>0</v>
      </c>
      <c r="AV1812" s="9" t="str">
        <f>IFERROR(VLOOKUP($AN1812,'Introduction probability'!$A$1:$L$128,11,FALSE),"0")</f>
        <v>0</v>
      </c>
      <c r="AW1812" s="9" t="str">
        <f>IFERROR(VLOOKUP($AN1812,'Introduction probability'!$A$1:$L$128,12,FALSE),"0")</f>
        <v>0</v>
      </c>
      <c r="AY1812" s="2">
        <f t="shared" si="675"/>
        <v>0</v>
      </c>
      <c r="AZ1812" s="2">
        <f t="shared" si="676"/>
        <v>0</v>
      </c>
      <c r="BA1812" s="2">
        <f t="shared" si="689"/>
        <v>0</v>
      </c>
      <c r="BB1812" s="2">
        <f t="shared" si="690"/>
        <v>0</v>
      </c>
      <c r="BC1812" s="2">
        <f t="shared" si="691"/>
        <v>0</v>
      </c>
      <c r="BD1812" s="2">
        <f t="shared" si="692"/>
        <v>0</v>
      </c>
      <c r="BE1812" s="2">
        <f t="shared" si="693"/>
        <v>0</v>
      </c>
      <c r="BF1812" s="2">
        <f t="shared" si="694"/>
        <v>0</v>
      </c>
      <c r="BG1812" s="2">
        <f t="shared" si="695"/>
        <v>0</v>
      </c>
      <c r="BH1812" s="2">
        <f t="shared" si="696"/>
        <v>0</v>
      </c>
    </row>
    <row r="1813" spans="1:60" x14ac:dyDescent="0.25">
      <c r="A1813" s="1" t="s">
        <v>403</v>
      </c>
      <c r="B1813" s="1" t="s">
        <v>288</v>
      </c>
      <c r="C1813" s="1" t="s">
        <v>341</v>
      </c>
      <c r="D1813" s="1" t="s">
        <v>581</v>
      </c>
      <c r="E1813" s="1" t="s">
        <v>387</v>
      </c>
      <c r="F1813" s="1" t="s">
        <v>388</v>
      </c>
      <c r="G1813" s="1" t="s">
        <v>164</v>
      </c>
      <c r="H1813" s="1" t="s">
        <v>17</v>
      </c>
      <c r="I1813" s="1" t="s">
        <v>624</v>
      </c>
      <c r="J1813" s="1" t="s">
        <v>263</v>
      </c>
      <c r="K1813" s="1" t="s">
        <v>16</v>
      </c>
      <c r="L1813" s="1" t="s">
        <v>19</v>
      </c>
      <c r="M1813" s="2" t="str">
        <f t="shared" si="677"/>
        <v>UK9005081</v>
      </c>
      <c r="N1813" s="2" t="str">
        <f t="shared" si="678"/>
        <v>Morecambe Bay</v>
      </c>
      <c r="O1813" s="2" t="str">
        <f t="shared" si="679"/>
        <v>SPA</v>
      </c>
      <c r="P1813" s="2" t="str">
        <f t="shared" si="680"/>
        <v>A2.71</v>
      </c>
      <c r="Q1813"/>
      <c r="R1813"/>
      <c r="S1813"/>
      <c r="T1813"/>
      <c r="U1813" s="9">
        <f t="shared" si="681"/>
        <v>0</v>
      </c>
      <c r="V1813" s="9">
        <f t="shared" si="682"/>
        <v>0</v>
      </c>
      <c r="W1813" s="9">
        <f t="shared" si="683"/>
        <v>0</v>
      </c>
      <c r="X1813" s="9">
        <f t="shared" si="684"/>
        <v>0</v>
      </c>
      <c r="Y1813" s="9">
        <f t="shared" si="685"/>
        <v>0</v>
      </c>
      <c r="Z1813" s="9">
        <f t="shared" si="686"/>
        <v>0</v>
      </c>
      <c r="AA1813" s="9">
        <f t="shared" si="687"/>
        <v>0</v>
      </c>
      <c r="AB1813" s="9">
        <f t="shared" si="688"/>
        <v>0</v>
      </c>
      <c r="AN1813" s="10" t="str">
        <f t="shared" si="673"/>
        <v/>
      </c>
      <c r="AO1813" s="10">
        <f t="shared" si="674"/>
        <v>0</v>
      </c>
      <c r="AP1813" s="9" t="str">
        <f>IFERROR(VLOOKUP($AN1813,'Introduction probability'!$A$1:$L$128,5,FALSE),"0")</f>
        <v>0</v>
      </c>
      <c r="AQ1813" s="9" t="str">
        <f>IFERROR(VLOOKUP($AN1813,'Introduction probability'!$A$1:$L$128,6,FALSE),"0")</f>
        <v>0</v>
      </c>
      <c r="AR1813" s="9" t="str">
        <f>IFERROR(VLOOKUP($AN1813,'Introduction probability'!$A$1:$L$128,7,FALSE),"0")</f>
        <v>0</v>
      </c>
      <c r="AS1813" s="9" t="str">
        <f>IFERROR(VLOOKUP($AN1813,'Introduction probability'!$A$1:$L$128,8,FALSE),"0")</f>
        <v>0</v>
      </c>
      <c r="AT1813" s="9" t="str">
        <f>IFERROR(VLOOKUP($AN1813,'Introduction probability'!$A$1:$L$128,9,FALSE),"0")</f>
        <v>0</v>
      </c>
      <c r="AU1813" s="9" t="str">
        <f>IFERROR(VLOOKUP($AN1813,'Introduction probability'!$A$1:$L$128,10,FALSE),"0")</f>
        <v>0</v>
      </c>
      <c r="AV1813" s="9" t="str">
        <f>IFERROR(VLOOKUP($AN1813,'Introduction probability'!$A$1:$L$128,11,FALSE),"0")</f>
        <v>0</v>
      </c>
      <c r="AW1813" s="9" t="str">
        <f>IFERROR(VLOOKUP($AN1813,'Introduction probability'!$A$1:$L$128,12,FALSE),"0")</f>
        <v>0</v>
      </c>
      <c r="AY1813" s="2">
        <f t="shared" si="675"/>
        <v>0</v>
      </c>
      <c r="AZ1813" s="2">
        <f t="shared" si="676"/>
        <v>0</v>
      </c>
      <c r="BA1813" s="2">
        <f t="shared" si="689"/>
        <v>0</v>
      </c>
      <c r="BB1813" s="2">
        <f t="shared" si="690"/>
        <v>0</v>
      </c>
      <c r="BC1813" s="2">
        <f t="shared" si="691"/>
        <v>0</v>
      </c>
      <c r="BD1813" s="2">
        <f t="shared" si="692"/>
        <v>0</v>
      </c>
      <c r="BE1813" s="2">
        <f t="shared" si="693"/>
        <v>0</v>
      </c>
      <c r="BF1813" s="2">
        <f t="shared" si="694"/>
        <v>0</v>
      </c>
      <c r="BG1813" s="2">
        <f t="shared" si="695"/>
        <v>0</v>
      </c>
      <c r="BH1813" s="2">
        <f t="shared" si="696"/>
        <v>0</v>
      </c>
    </row>
    <row r="1814" spans="1:60" x14ac:dyDescent="0.25">
      <c r="A1814" s="1" t="s">
        <v>403</v>
      </c>
      <c r="B1814" s="1" t="s">
        <v>288</v>
      </c>
      <c r="C1814" s="1" t="s">
        <v>341</v>
      </c>
      <c r="D1814" s="1" t="s">
        <v>581</v>
      </c>
      <c r="E1814" s="1" t="s">
        <v>387</v>
      </c>
      <c r="F1814" s="1" t="s">
        <v>388</v>
      </c>
      <c r="G1814" s="1" t="s">
        <v>164</v>
      </c>
      <c r="H1814" s="1" t="s">
        <v>17</v>
      </c>
      <c r="I1814" s="1" t="s">
        <v>450</v>
      </c>
      <c r="J1814" s="1" t="s">
        <v>35</v>
      </c>
      <c r="K1814" s="1" t="s">
        <v>16</v>
      </c>
      <c r="L1814" s="1" t="s">
        <v>19</v>
      </c>
      <c r="M1814" s="2" t="str">
        <f t="shared" si="677"/>
        <v>UK9005081</v>
      </c>
      <c r="N1814" s="2" t="str">
        <f t="shared" si="678"/>
        <v>Morecambe Bay</v>
      </c>
      <c r="O1814" s="2" t="str">
        <f t="shared" si="679"/>
        <v>SPA</v>
      </c>
      <c r="P1814" s="2" t="str">
        <f t="shared" si="680"/>
        <v>A2.1</v>
      </c>
      <c r="Q1814"/>
      <c r="R1814"/>
      <c r="S1814"/>
      <c r="T1814"/>
      <c r="U1814" s="9">
        <f t="shared" si="681"/>
        <v>0</v>
      </c>
      <c r="V1814" s="9">
        <f t="shared" si="682"/>
        <v>0</v>
      </c>
      <c r="W1814" s="9">
        <f t="shared" si="683"/>
        <v>0</v>
      </c>
      <c r="X1814" s="9">
        <f t="shared" si="684"/>
        <v>0</v>
      </c>
      <c r="Y1814" s="9">
        <f t="shared" si="685"/>
        <v>0</v>
      </c>
      <c r="Z1814" s="9">
        <f t="shared" si="686"/>
        <v>0</v>
      </c>
      <c r="AA1814" s="9">
        <f t="shared" si="687"/>
        <v>0</v>
      </c>
      <c r="AB1814" s="9">
        <f t="shared" si="688"/>
        <v>0</v>
      </c>
      <c r="AN1814" s="10" t="str">
        <f t="shared" si="673"/>
        <v/>
      </c>
      <c r="AO1814" s="10">
        <f t="shared" si="674"/>
        <v>0</v>
      </c>
      <c r="AP1814" s="9" t="str">
        <f>IFERROR(VLOOKUP($AN1814,'Introduction probability'!$A$1:$L$128,5,FALSE),"0")</f>
        <v>0</v>
      </c>
      <c r="AQ1814" s="9" t="str">
        <f>IFERROR(VLOOKUP($AN1814,'Introduction probability'!$A$1:$L$128,6,FALSE),"0")</f>
        <v>0</v>
      </c>
      <c r="AR1814" s="9" t="str">
        <f>IFERROR(VLOOKUP($AN1814,'Introduction probability'!$A$1:$L$128,7,FALSE),"0")</f>
        <v>0</v>
      </c>
      <c r="AS1814" s="9" t="str">
        <f>IFERROR(VLOOKUP($AN1814,'Introduction probability'!$A$1:$L$128,8,FALSE),"0")</f>
        <v>0</v>
      </c>
      <c r="AT1814" s="9" t="str">
        <f>IFERROR(VLOOKUP($AN1814,'Introduction probability'!$A$1:$L$128,9,FALSE),"0")</f>
        <v>0</v>
      </c>
      <c r="AU1814" s="9" t="str">
        <f>IFERROR(VLOOKUP($AN1814,'Introduction probability'!$A$1:$L$128,10,FALSE),"0")</f>
        <v>0</v>
      </c>
      <c r="AV1814" s="9" t="str">
        <f>IFERROR(VLOOKUP($AN1814,'Introduction probability'!$A$1:$L$128,11,FALSE),"0")</f>
        <v>0</v>
      </c>
      <c r="AW1814" s="9" t="str">
        <f>IFERROR(VLOOKUP($AN1814,'Introduction probability'!$A$1:$L$128,12,FALSE),"0")</f>
        <v>0</v>
      </c>
      <c r="AY1814" s="2">
        <f t="shared" si="675"/>
        <v>0</v>
      </c>
      <c r="AZ1814" s="2">
        <f t="shared" si="676"/>
        <v>0</v>
      </c>
      <c r="BA1814" s="2">
        <f t="shared" si="689"/>
        <v>0</v>
      </c>
      <c r="BB1814" s="2">
        <f t="shared" si="690"/>
        <v>0</v>
      </c>
      <c r="BC1814" s="2">
        <f t="shared" si="691"/>
        <v>0</v>
      </c>
      <c r="BD1814" s="2">
        <f t="shared" si="692"/>
        <v>0</v>
      </c>
      <c r="BE1814" s="2">
        <f t="shared" si="693"/>
        <v>0</v>
      </c>
      <c r="BF1814" s="2">
        <f t="shared" si="694"/>
        <v>0</v>
      </c>
      <c r="BG1814" s="2">
        <f t="shared" si="695"/>
        <v>0</v>
      </c>
      <c r="BH1814" s="2">
        <f t="shared" si="696"/>
        <v>0</v>
      </c>
    </row>
    <row r="1815" spans="1:60" x14ac:dyDescent="0.25">
      <c r="A1815" s="1" t="s">
        <v>403</v>
      </c>
      <c r="B1815" s="1" t="s">
        <v>288</v>
      </c>
      <c r="C1815" s="1" t="s">
        <v>341</v>
      </c>
      <c r="D1815" s="1" t="s">
        <v>581</v>
      </c>
      <c r="E1815" s="1" t="s">
        <v>387</v>
      </c>
      <c r="F1815" s="1" t="s">
        <v>388</v>
      </c>
      <c r="G1815" s="1" t="s">
        <v>164</v>
      </c>
      <c r="H1815" s="1" t="s">
        <v>17</v>
      </c>
      <c r="I1815" s="1" t="s">
        <v>459</v>
      </c>
      <c r="J1815" s="1" t="s">
        <v>46</v>
      </c>
      <c r="K1815" s="1" t="s">
        <v>16</v>
      </c>
      <c r="L1815" s="1" t="s">
        <v>19</v>
      </c>
      <c r="M1815" s="2" t="str">
        <f t="shared" si="677"/>
        <v>UK9005081</v>
      </c>
      <c r="N1815" s="2" t="str">
        <f t="shared" si="678"/>
        <v>Morecambe Bay</v>
      </c>
      <c r="O1815" s="2" t="str">
        <f t="shared" si="679"/>
        <v>SPA</v>
      </c>
      <c r="P1815" s="2" t="str">
        <f t="shared" si="680"/>
        <v>A2.4</v>
      </c>
      <c r="Q1815"/>
      <c r="R1815"/>
      <c r="S1815"/>
      <c r="T1815"/>
      <c r="U1815" s="9">
        <f t="shared" si="681"/>
        <v>0</v>
      </c>
      <c r="V1815" s="9">
        <f t="shared" si="682"/>
        <v>0</v>
      </c>
      <c r="W1815" s="9">
        <f t="shared" si="683"/>
        <v>0</v>
      </c>
      <c r="X1815" s="9">
        <f t="shared" si="684"/>
        <v>0</v>
      </c>
      <c r="Y1815" s="9">
        <f t="shared" si="685"/>
        <v>0</v>
      </c>
      <c r="Z1815" s="9">
        <f t="shared" si="686"/>
        <v>0</v>
      </c>
      <c r="AA1815" s="9">
        <f t="shared" si="687"/>
        <v>0</v>
      </c>
      <c r="AB1815" s="9">
        <f t="shared" si="688"/>
        <v>0</v>
      </c>
      <c r="AN1815" s="10" t="str">
        <f t="shared" si="673"/>
        <v/>
      </c>
      <c r="AO1815" s="10">
        <f t="shared" si="674"/>
        <v>0</v>
      </c>
      <c r="AP1815" s="9" t="str">
        <f>IFERROR(VLOOKUP($AN1815,'Introduction probability'!$A$1:$L$128,5,FALSE),"0")</f>
        <v>0</v>
      </c>
      <c r="AQ1815" s="9" t="str">
        <f>IFERROR(VLOOKUP($AN1815,'Introduction probability'!$A$1:$L$128,6,FALSE),"0")</f>
        <v>0</v>
      </c>
      <c r="AR1815" s="9" t="str">
        <f>IFERROR(VLOOKUP($AN1815,'Introduction probability'!$A$1:$L$128,7,FALSE),"0")</f>
        <v>0</v>
      </c>
      <c r="AS1815" s="9" t="str">
        <f>IFERROR(VLOOKUP($AN1815,'Introduction probability'!$A$1:$L$128,8,FALSE),"0")</f>
        <v>0</v>
      </c>
      <c r="AT1815" s="9" t="str">
        <f>IFERROR(VLOOKUP($AN1815,'Introduction probability'!$A$1:$L$128,9,FALSE),"0")</f>
        <v>0</v>
      </c>
      <c r="AU1815" s="9" t="str">
        <f>IFERROR(VLOOKUP($AN1815,'Introduction probability'!$A$1:$L$128,10,FALSE),"0")</f>
        <v>0</v>
      </c>
      <c r="AV1815" s="9" t="str">
        <f>IFERROR(VLOOKUP($AN1815,'Introduction probability'!$A$1:$L$128,11,FALSE),"0")</f>
        <v>0</v>
      </c>
      <c r="AW1815" s="9" t="str">
        <f>IFERROR(VLOOKUP($AN1815,'Introduction probability'!$A$1:$L$128,12,FALSE),"0")</f>
        <v>0</v>
      </c>
      <c r="AY1815" s="2">
        <f t="shared" si="675"/>
        <v>0</v>
      </c>
      <c r="AZ1815" s="2">
        <f t="shared" si="676"/>
        <v>0</v>
      </c>
      <c r="BA1815" s="2">
        <f t="shared" si="689"/>
        <v>0</v>
      </c>
      <c r="BB1815" s="2">
        <f t="shared" si="690"/>
        <v>0</v>
      </c>
      <c r="BC1815" s="2">
        <f t="shared" si="691"/>
        <v>0</v>
      </c>
      <c r="BD1815" s="2">
        <f t="shared" si="692"/>
        <v>0</v>
      </c>
      <c r="BE1815" s="2">
        <f t="shared" si="693"/>
        <v>0</v>
      </c>
      <c r="BF1815" s="2">
        <f t="shared" si="694"/>
        <v>0</v>
      </c>
      <c r="BG1815" s="2">
        <f t="shared" si="695"/>
        <v>0</v>
      </c>
      <c r="BH1815" s="2">
        <f t="shared" si="696"/>
        <v>0</v>
      </c>
    </row>
    <row r="1816" spans="1:60" x14ac:dyDescent="0.25">
      <c r="A1816" s="1" t="s">
        <v>403</v>
      </c>
      <c r="B1816" s="1" t="s">
        <v>288</v>
      </c>
      <c r="C1816" s="1" t="s">
        <v>341</v>
      </c>
      <c r="D1816" s="1" t="s">
        <v>581</v>
      </c>
      <c r="E1816" s="1" t="s">
        <v>387</v>
      </c>
      <c r="F1816" s="1" t="s">
        <v>388</v>
      </c>
      <c r="G1816" s="1" t="s">
        <v>164</v>
      </c>
      <c r="H1816" s="1" t="s">
        <v>17</v>
      </c>
      <c r="I1816" s="1" t="s">
        <v>444</v>
      </c>
      <c r="J1816" s="1" t="s">
        <v>27</v>
      </c>
      <c r="K1816" s="1" t="s">
        <v>16</v>
      </c>
      <c r="L1816" s="1" t="s">
        <v>19</v>
      </c>
      <c r="M1816" s="2" t="str">
        <f t="shared" si="677"/>
        <v>UK9005081</v>
      </c>
      <c r="N1816" s="2" t="str">
        <f t="shared" si="678"/>
        <v>Morecambe Bay</v>
      </c>
      <c r="O1816" s="2" t="str">
        <f t="shared" si="679"/>
        <v>SPA</v>
      </c>
      <c r="P1816" s="2" t="str">
        <f t="shared" si="680"/>
        <v>A2.3</v>
      </c>
      <c r="Q1816"/>
      <c r="R1816"/>
      <c r="S1816"/>
      <c r="T1816"/>
      <c r="U1816" s="9">
        <f t="shared" si="681"/>
        <v>0</v>
      </c>
      <c r="V1816" s="9">
        <f t="shared" si="682"/>
        <v>0</v>
      </c>
      <c r="W1816" s="9">
        <f t="shared" si="683"/>
        <v>0</v>
      </c>
      <c r="X1816" s="9">
        <f t="shared" si="684"/>
        <v>0</v>
      </c>
      <c r="Y1816" s="9">
        <f t="shared" si="685"/>
        <v>0</v>
      </c>
      <c r="Z1816" s="9">
        <f t="shared" si="686"/>
        <v>0</v>
      </c>
      <c r="AA1816" s="9">
        <f t="shared" si="687"/>
        <v>0</v>
      </c>
      <c r="AB1816" s="9">
        <f t="shared" si="688"/>
        <v>0</v>
      </c>
      <c r="AN1816" s="10" t="str">
        <f t="shared" si="673"/>
        <v/>
      </c>
      <c r="AO1816" s="10">
        <f t="shared" si="674"/>
        <v>0</v>
      </c>
      <c r="AP1816" s="9" t="str">
        <f>IFERROR(VLOOKUP($AN1816,'Introduction probability'!$A$1:$L$128,5,FALSE),"0")</f>
        <v>0</v>
      </c>
      <c r="AQ1816" s="9" t="str">
        <f>IFERROR(VLOOKUP($AN1816,'Introduction probability'!$A$1:$L$128,6,FALSE),"0")</f>
        <v>0</v>
      </c>
      <c r="AR1816" s="9" t="str">
        <f>IFERROR(VLOOKUP($AN1816,'Introduction probability'!$A$1:$L$128,7,FALSE),"0")</f>
        <v>0</v>
      </c>
      <c r="AS1816" s="9" t="str">
        <f>IFERROR(VLOOKUP($AN1816,'Introduction probability'!$A$1:$L$128,8,FALSE),"0")</f>
        <v>0</v>
      </c>
      <c r="AT1816" s="9" t="str">
        <f>IFERROR(VLOOKUP($AN1816,'Introduction probability'!$A$1:$L$128,9,FALSE),"0")</f>
        <v>0</v>
      </c>
      <c r="AU1816" s="9" t="str">
        <f>IFERROR(VLOOKUP($AN1816,'Introduction probability'!$A$1:$L$128,10,FALSE),"0")</f>
        <v>0</v>
      </c>
      <c r="AV1816" s="9" t="str">
        <f>IFERROR(VLOOKUP($AN1816,'Introduction probability'!$A$1:$L$128,11,FALSE),"0")</f>
        <v>0</v>
      </c>
      <c r="AW1816" s="9" t="str">
        <f>IFERROR(VLOOKUP($AN1816,'Introduction probability'!$A$1:$L$128,12,FALSE),"0")</f>
        <v>0</v>
      </c>
      <c r="AY1816" s="2">
        <f t="shared" si="675"/>
        <v>0</v>
      </c>
      <c r="AZ1816" s="2">
        <f t="shared" si="676"/>
        <v>0</v>
      </c>
      <c r="BA1816" s="2">
        <f t="shared" si="689"/>
        <v>0</v>
      </c>
      <c r="BB1816" s="2">
        <f t="shared" si="690"/>
        <v>0</v>
      </c>
      <c r="BC1816" s="2">
        <f t="shared" si="691"/>
        <v>0</v>
      </c>
      <c r="BD1816" s="2">
        <f t="shared" si="692"/>
        <v>0</v>
      </c>
      <c r="BE1816" s="2">
        <f t="shared" si="693"/>
        <v>0</v>
      </c>
      <c r="BF1816" s="2">
        <f t="shared" si="694"/>
        <v>0</v>
      </c>
      <c r="BG1816" s="2">
        <f t="shared" si="695"/>
        <v>0</v>
      </c>
      <c r="BH1816" s="2">
        <f t="shared" si="696"/>
        <v>0</v>
      </c>
    </row>
    <row r="1817" spans="1:60" x14ac:dyDescent="0.25">
      <c r="A1817" s="1" t="s">
        <v>403</v>
      </c>
      <c r="B1817" s="1" t="s">
        <v>288</v>
      </c>
      <c r="C1817" s="1" t="s">
        <v>341</v>
      </c>
      <c r="D1817" s="1" t="s">
        <v>581</v>
      </c>
      <c r="E1817" s="1" t="s">
        <v>387</v>
      </c>
      <c r="F1817" s="1" t="s">
        <v>388</v>
      </c>
      <c r="G1817" s="1" t="s">
        <v>164</v>
      </c>
      <c r="H1817" s="1" t="s">
        <v>17</v>
      </c>
      <c r="I1817" s="1" t="s">
        <v>595</v>
      </c>
      <c r="J1817" s="1" t="s">
        <v>155</v>
      </c>
      <c r="K1817" s="1" t="s">
        <v>16</v>
      </c>
      <c r="L1817" s="1" t="s">
        <v>19</v>
      </c>
      <c r="M1817" s="2" t="str">
        <f t="shared" si="677"/>
        <v>UK9005081</v>
      </c>
      <c r="N1817" s="2" t="str">
        <f t="shared" si="678"/>
        <v>Morecambe Bay</v>
      </c>
      <c r="O1817" s="2" t="str">
        <f t="shared" si="679"/>
        <v>SPA</v>
      </c>
      <c r="P1817" s="2" t="str">
        <f t="shared" si="680"/>
        <v>A1</v>
      </c>
      <c r="Q1817"/>
      <c r="R1817"/>
      <c r="S1817"/>
      <c r="T1817"/>
      <c r="U1817" s="9">
        <f t="shared" si="681"/>
        <v>0</v>
      </c>
      <c r="V1817" s="9">
        <f t="shared" si="682"/>
        <v>0</v>
      </c>
      <c r="W1817" s="9">
        <f t="shared" si="683"/>
        <v>0</v>
      </c>
      <c r="X1817" s="9">
        <f t="shared" si="684"/>
        <v>0</v>
      </c>
      <c r="Y1817" s="9">
        <f t="shared" si="685"/>
        <v>0</v>
      </c>
      <c r="Z1817" s="9">
        <f t="shared" si="686"/>
        <v>0</v>
      </c>
      <c r="AA1817" s="9">
        <f t="shared" si="687"/>
        <v>0</v>
      </c>
      <c r="AB1817" s="9">
        <f t="shared" si="688"/>
        <v>0</v>
      </c>
      <c r="AN1817" s="10" t="str">
        <f t="shared" si="673"/>
        <v/>
      </c>
      <c r="AO1817" s="10">
        <f t="shared" si="674"/>
        <v>0</v>
      </c>
      <c r="AP1817" s="9" t="str">
        <f>IFERROR(VLOOKUP($AN1817,'Introduction probability'!$A$1:$L$128,5,FALSE),"0")</f>
        <v>0</v>
      </c>
      <c r="AQ1817" s="9" t="str">
        <f>IFERROR(VLOOKUP($AN1817,'Introduction probability'!$A$1:$L$128,6,FALSE),"0")</f>
        <v>0</v>
      </c>
      <c r="AR1817" s="9" t="str">
        <f>IFERROR(VLOOKUP($AN1817,'Introduction probability'!$A$1:$L$128,7,FALSE),"0")</f>
        <v>0</v>
      </c>
      <c r="AS1817" s="9" t="str">
        <f>IFERROR(VLOOKUP($AN1817,'Introduction probability'!$A$1:$L$128,8,FALSE),"0")</f>
        <v>0</v>
      </c>
      <c r="AT1817" s="9" t="str">
        <f>IFERROR(VLOOKUP($AN1817,'Introduction probability'!$A$1:$L$128,9,FALSE),"0")</f>
        <v>0</v>
      </c>
      <c r="AU1817" s="9" t="str">
        <f>IFERROR(VLOOKUP($AN1817,'Introduction probability'!$A$1:$L$128,10,FALSE),"0")</f>
        <v>0</v>
      </c>
      <c r="AV1817" s="9" t="str">
        <f>IFERROR(VLOOKUP($AN1817,'Introduction probability'!$A$1:$L$128,11,FALSE),"0")</f>
        <v>0</v>
      </c>
      <c r="AW1817" s="9" t="str">
        <f>IFERROR(VLOOKUP($AN1817,'Introduction probability'!$A$1:$L$128,12,FALSE),"0")</f>
        <v>0</v>
      </c>
      <c r="AY1817" s="2">
        <f t="shared" si="675"/>
        <v>0</v>
      </c>
      <c r="AZ1817" s="2">
        <f t="shared" si="676"/>
        <v>0</v>
      </c>
      <c r="BA1817" s="2">
        <f t="shared" si="689"/>
        <v>0</v>
      </c>
      <c r="BB1817" s="2">
        <f t="shared" si="690"/>
        <v>0</v>
      </c>
      <c r="BC1817" s="2">
        <f t="shared" si="691"/>
        <v>0</v>
      </c>
      <c r="BD1817" s="2">
        <f t="shared" si="692"/>
        <v>0</v>
      </c>
      <c r="BE1817" s="2">
        <f t="shared" si="693"/>
        <v>0</v>
      </c>
      <c r="BF1817" s="2">
        <f t="shared" si="694"/>
        <v>0</v>
      </c>
      <c r="BG1817" s="2">
        <f t="shared" si="695"/>
        <v>0</v>
      </c>
      <c r="BH1817" s="2">
        <f t="shared" si="696"/>
        <v>0</v>
      </c>
    </row>
    <row r="1818" spans="1:60" x14ac:dyDescent="0.25">
      <c r="A1818" s="1" t="s">
        <v>403</v>
      </c>
      <c r="B1818" s="1" t="s">
        <v>288</v>
      </c>
      <c r="C1818" s="1" t="s">
        <v>341</v>
      </c>
      <c r="D1818" s="1" t="s">
        <v>581</v>
      </c>
      <c r="E1818" s="1" t="s">
        <v>387</v>
      </c>
      <c r="F1818" s="1" t="s">
        <v>388</v>
      </c>
      <c r="G1818" s="1" t="s">
        <v>164</v>
      </c>
      <c r="H1818" s="1" t="s">
        <v>17</v>
      </c>
      <c r="I1818" s="1" t="s">
        <v>465</v>
      </c>
      <c r="J1818" s="1" t="s">
        <v>56</v>
      </c>
      <c r="K1818" s="1" t="s">
        <v>16</v>
      </c>
      <c r="L1818" s="1" t="s">
        <v>19</v>
      </c>
      <c r="M1818" s="2" t="str">
        <f t="shared" si="677"/>
        <v>UK9005081</v>
      </c>
      <c r="N1818" s="2" t="str">
        <f t="shared" si="678"/>
        <v>Morecambe Bay</v>
      </c>
      <c r="O1818" s="2" t="str">
        <f t="shared" si="679"/>
        <v>SPA</v>
      </c>
      <c r="P1818" s="2" t="str">
        <f t="shared" si="680"/>
        <v>A2.2</v>
      </c>
      <c r="Q1818"/>
      <c r="R1818"/>
      <c r="S1818"/>
      <c r="T1818"/>
      <c r="U1818" s="9">
        <f t="shared" si="681"/>
        <v>0</v>
      </c>
      <c r="V1818" s="9">
        <f t="shared" si="682"/>
        <v>0</v>
      </c>
      <c r="W1818" s="9">
        <f t="shared" si="683"/>
        <v>0</v>
      </c>
      <c r="X1818" s="9">
        <f t="shared" si="684"/>
        <v>0</v>
      </c>
      <c r="Y1818" s="9">
        <f t="shared" si="685"/>
        <v>0</v>
      </c>
      <c r="Z1818" s="9">
        <f t="shared" si="686"/>
        <v>0</v>
      </c>
      <c r="AA1818" s="9">
        <f t="shared" si="687"/>
        <v>0</v>
      </c>
      <c r="AB1818" s="9">
        <f t="shared" si="688"/>
        <v>0</v>
      </c>
      <c r="AN1818" s="10" t="str">
        <f t="shared" si="673"/>
        <v/>
      </c>
      <c r="AO1818" s="10">
        <f t="shared" si="674"/>
        <v>0</v>
      </c>
      <c r="AP1818" s="9" t="str">
        <f>IFERROR(VLOOKUP($AN1818,'Introduction probability'!$A$1:$L$128,5,FALSE),"0")</f>
        <v>0</v>
      </c>
      <c r="AQ1818" s="9" t="str">
        <f>IFERROR(VLOOKUP($AN1818,'Introduction probability'!$A$1:$L$128,6,FALSE),"0")</f>
        <v>0</v>
      </c>
      <c r="AR1818" s="9" t="str">
        <f>IFERROR(VLOOKUP($AN1818,'Introduction probability'!$A$1:$L$128,7,FALSE),"0")</f>
        <v>0</v>
      </c>
      <c r="AS1818" s="9" t="str">
        <f>IFERROR(VLOOKUP($AN1818,'Introduction probability'!$A$1:$L$128,8,FALSE),"0")</f>
        <v>0</v>
      </c>
      <c r="AT1818" s="9" t="str">
        <f>IFERROR(VLOOKUP($AN1818,'Introduction probability'!$A$1:$L$128,9,FALSE),"0")</f>
        <v>0</v>
      </c>
      <c r="AU1818" s="9" t="str">
        <f>IFERROR(VLOOKUP($AN1818,'Introduction probability'!$A$1:$L$128,10,FALSE),"0")</f>
        <v>0</v>
      </c>
      <c r="AV1818" s="9" t="str">
        <f>IFERROR(VLOOKUP($AN1818,'Introduction probability'!$A$1:$L$128,11,FALSE),"0")</f>
        <v>0</v>
      </c>
      <c r="AW1818" s="9" t="str">
        <f>IFERROR(VLOOKUP($AN1818,'Introduction probability'!$A$1:$L$128,12,FALSE),"0")</f>
        <v>0</v>
      </c>
      <c r="AY1818" s="2">
        <f t="shared" si="675"/>
        <v>0</v>
      </c>
      <c r="AZ1818" s="2">
        <f t="shared" si="676"/>
        <v>0</v>
      </c>
      <c r="BA1818" s="2">
        <f t="shared" si="689"/>
        <v>0</v>
      </c>
      <c r="BB1818" s="2">
        <f t="shared" si="690"/>
        <v>0</v>
      </c>
      <c r="BC1818" s="2">
        <f t="shared" si="691"/>
        <v>0</v>
      </c>
      <c r="BD1818" s="2">
        <f t="shared" si="692"/>
        <v>0</v>
      </c>
      <c r="BE1818" s="2">
        <f t="shared" si="693"/>
        <v>0</v>
      </c>
      <c r="BF1818" s="2">
        <f t="shared" si="694"/>
        <v>0</v>
      </c>
      <c r="BG1818" s="2">
        <f t="shared" si="695"/>
        <v>0</v>
      </c>
      <c r="BH1818" s="2">
        <f t="shared" si="696"/>
        <v>0</v>
      </c>
    </row>
    <row r="1819" spans="1:60" x14ac:dyDescent="0.25">
      <c r="A1819" s="1" t="s">
        <v>403</v>
      </c>
      <c r="B1819" s="1" t="s">
        <v>288</v>
      </c>
      <c r="C1819" s="1" t="s">
        <v>341</v>
      </c>
      <c r="D1819" s="1" t="s">
        <v>581</v>
      </c>
      <c r="E1819" s="1" t="s">
        <v>387</v>
      </c>
      <c r="F1819" s="1" t="s">
        <v>388</v>
      </c>
      <c r="G1819" s="1" t="s">
        <v>164</v>
      </c>
      <c r="H1819" s="1" t="s">
        <v>17</v>
      </c>
      <c r="I1819" s="1" t="s">
        <v>625</v>
      </c>
      <c r="J1819" s="1" t="s">
        <v>273</v>
      </c>
      <c r="K1819" s="1" t="s">
        <v>16</v>
      </c>
      <c r="L1819" s="1" t="s">
        <v>19</v>
      </c>
      <c r="M1819" s="2" t="str">
        <f t="shared" si="677"/>
        <v>UK9005081</v>
      </c>
      <c r="N1819" s="2" t="str">
        <f t="shared" si="678"/>
        <v>Morecambe Bay</v>
      </c>
      <c r="O1819" s="2" t="str">
        <f t="shared" si="679"/>
        <v>SPA</v>
      </c>
      <c r="P1819" s="2" t="str">
        <f t="shared" si="680"/>
        <v>SF_SH_3</v>
      </c>
      <c r="Q1819"/>
      <c r="R1819"/>
      <c r="S1819"/>
      <c r="T1819"/>
      <c r="U1819" s="9">
        <f t="shared" si="681"/>
        <v>0</v>
      </c>
      <c r="V1819" s="9">
        <f t="shared" si="682"/>
        <v>0</v>
      </c>
      <c r="W1819" s="9">
        <f t="shared" si="683"/>
        <v>0</v>
      </c>
      <c r="X1819" s="9">
        <f t="shared" si="684"/>
        <v>0</v>
      </c>
      <c r="Y1819" s="9">
        <f t="shared" si="685"/>
        <v>0</v>
      </c>
      <c r="Z1819" s="9">
        <f t="shared" si="686"/>
        <v>0</v>
      </c>
      <c r="AA1819" s="9">
        <f t="shared" si="687"/>
        <v>0</v>
      </c>
      <c r="AB1819" s="9">
        <f t="shared" si="688"/>
        <v>0</v>
      </c>
      <c r="AN1819" s="10" t="str">
        <f t="shared" si="673"/>
        <v/>
      </c>
      <c r="AO1819" s="10">
        <f t="shared" si="674"/>
        <v>0</v>
      </c>
      <c r="AP1819" s="9" t="str">
        <f>IFERROR(VLOOKUP($AN1819,'Introduction probability'!$A$1:$L$128,5,FALSE),"0")</f>
        <v>0</v>
      </c>
      <c r="AQ1819" s="9" t="str">
        <f>IFERROR(VLOOKUP($AN1819,'Introduction probability'!$A$1:$L$128,6,FALSE),"0")</f>
        <v>0</v>
      </c>
      <c r="AR1819" s="9" t="str">
        <f>IFERROR(VLOOKUP($AN1819,'Introduction probability'!$A$1:$L$128,7,FALSE),"0")</f>
        <v>0</v>
      </c>
      <c r="AS1819" s="9" t="str">
        <f>IFERROR(VLOOKUP($AN1819,'Introduction probability'!$A$1:$L$128,8,FALSE),"0")</f>
        <v>0</v>
      </c>
      <c r="AT1819" s="9" t="str">
        <f>IFERROR(VLOOKUP($AN1819,'Introduction probability'!$A$1:$L$128,9,FALSE),"0")</f>
        <v>0</v>
      </c>
      <c r="AU1819" s="9" t="str">
        <f>IFERROR(VLOOKUP($AN1819,'Introduction probability'!$A$1:$L$128,10,FALSE),"0")</f>
        <v>0</v>
      </c>
      <c r="AV1819" s="9" t="str">
        <f>IFERROR(VLOOKUP($AN1819,'Introduction probability'!$A$1:$L$128,11,FALSE),"0")</f>
        <v>0</v>
      </c>
      <c r="AW1819" s="9" t="str">
        <f>IFERROR(VLOOKUP($AN1819,'Introduction probability'!$A$1:$L$128,12,FALSE),"0")</f>
        <v>0</v>
      </c>
      <c r="AY1819" s="2">
        <f t="shared" si="675"/>
        <v>0</v>
      </c>
      <c r="AZ1819" s="2">
        <f t="shared" si="676"/>
        <v>0</v>
      </c>
      <c r="BA1819" s="2">
        <f t="shared" si="689"/>
        <v>0</v>
      </c>
      <c r="BB1819" s="2">
        <f t="shared" si="690"/>
        <v>0</v>
      </c>
      <c r="BC1819" s="2">
        <f t="shared" si="691"/>
        <v>0</v>
      </c>
      <c r="BD1819" s="2">
        <f t="shared" si="692"/>
        <v>0</v>
      </c>
      <c r="BE1819" s="2">
        <f t="shared" si="693"/>
        <v>0</v>
      </c>
      <c r="BF1819" s="2">
        <f t="shared" si="694"/>
        <v>0</v>
      </c>
      <c r="BG1819" s="2">
        <f t="shared" si="695"/>
        <v>0</v>
      </c>
      <c r="BH1819" s="2">
        <f t="shared" si="696"/>
        <v>0</v>
      </c>
    </row>
    <row r="1820" spans="1:60" x14ac:dyDescent="0.25">
      <c r="A1820" s="1" t="s">
        <v>403</v>
      </c>
      <c r="B1820" s="1" t="s">
        <v>288</v>
      </c>
      <c r="C1820" s="1" t="s">
        <v>341</v>
      </c>
      <c r="D1820" s="1" t="s">
        <v>581</v>
      </c>
      <c r="E1820" s="1" t="s">
        <v>387</v>
      </c>
      <c r="F1820" s="1" t="s">
        <v>388</v>
      </c>
      <c r="G1820" s="1" t="s">
        <v>164</v>
      </c>
      <c r="H1820" s="1" t="s">
        <v>17</v>
      </c>
      <c r="I1820" s="1" t="s">
        <v>626</v>
      </c>
      <c r="J1820" s="1" t="s">
        <v>290</v>
      </c>
      <c r="K1820" s="1" t="s">
        <v>16</v>
      </c>
      <c r="L1820" s="1" t="s">
        <v>19</v>
      </c>
      <c r="M1820" s="2" t="str">
        <f t="shared" si="677"/>
        <v>UK9005081</v>
      </c>
      <c r="N1820" s="2" t="str">
        <f t="shared" si="678"/>
        <v>Morecambe Bay</v>
      </c>
      <c r="O1820" s="2" t="str">
        <f t="shared" si="679"/>
        <v>SPA</v>
      </c>
      <c r="P1820" s="2" t="str">
        <f t="shared" si="680"/>
        <v>SF_SH_6</v>
      </c>
      <c r="Q1820"/>
      <c r="R1820"/>
      <c r="S1820"/>
      <c r="T1820"/>
      <c r="U1820" s="9">
        <f t="shared" si="681"/>
        <v>0</v>
      </c>
      <c r="V1820" s="9">
        <f t="shared" si="682"/>
        <v>0</v>
      </c>
      <c r="W1820" s="9">
        <f t="shared" si="683"/>
        <v>0</v>
      </c>
      <c r="X1820" s="9">
        <f t="shared" si="684"/>
        <v>0</v>
      </c>
      <c r="Y1820" s="9">
        <f t="shared" si="685"/>
        <v>0</v>
      </c>
      <c r="Z1820" s="9">
        <f t="shared" si="686"/>
        <v>0</v>
      </c>
      <c r="AA1820" s="9">
        <f t="shared" si="687"/>
        <v>0</v>
      </c>
      <c r="AB1820" s="9">
        <f t="shared" si="688"/>
        <v>0</v>
      </c>
      <c r="AN1820" s="10" t="str">
        <f t="shared" si="673"/>
        <v/>
      </c>
      <c r="AO1820" s="10">
        <f t="shared" si="674"/>
        <v>0</v>
      </c>
      <c r="AP1820" s="9" t="str">
        <f>IFERROR(VLOOKUP($AN1820,'Introduction probability'!$A$1:$L$128,5,FALSE),"0")</f>
        <v>0</v>
      </c>
      <c r="AQ1820" s="9" t="str">
        <f>IFERROR(VLOOKUP($AN1820,'Introduction probability'!$A$1:$L$128,6,FALSE),"0")</f>
        <v>0</v>
      </c>
      <c r="AR1820" s="9" t="str">
        <f>IFERROR(VLOOKUP($AN1820,'Introduction probability'!$A$1:$L$128,7,FALSE),"0")</f>
        <v>0</v>
      </c>
      <c r="AS1820" s="9" t="str">
        <f>IFERROR(VLOOKUP($AN1820,'Introduction probability'!$A$1:$L$128,8,FALSE),"0")</f>
        <v>0</v>
      </c>
      <c r="AT1820" s="9" t="str">
        <f>IFERROR(VLOOKUP($AN1820,'Introduction probability'!$A$1:$L$128,9,FALSE),"0")</f>
        <v>0</v>
      </c>
      <c r="AU1820" s="9" t="str">
        <f>IFERROR(VLOOKUP($AN1820,'Introduction probability'!$A$1:$L$128,10,FALSE),"0")</f>
        <v>0</v>
      </c>
      <c r="AV1820" s="9" t="str">
        <f>IFERROR(VLOOKUP($AN1820,'Introduction probability'!$A$1:$L$128,11,FALSE),"0")</f>
        <v>0</v>
      </c>
      <c r="AW1820" s="9" t="str">
        <f>IFERROR(VLOOKUP($AN1820,'Introduction probability'!$A$1:$L$128,12,FALSE),"0")</f>
        <v>0</v>
      </c>
      <c r="AY1820" s="2">
        <f t="shared" si="675"/>
        <v>0</v>
      </c>
      <c r="AZ1820" s="2">
        <f t="shared" si="676"/>
        <v>0</v>
      </c>
      <c r="BA1820" s="2">
        <f t="shared" si="689"/>
        <v>0</v>
      </c>
      <c r="BB1820" s="2">
        <f t="shared" si="690"/>
        <v>0</v>
      </c>
      <c r="BC1820" s="2">
        <f t="shared" si="691"/>
        <v>0</v>
      </c>
      <c r="BD1820" s="2">
        <f t="shared" si="692"/>
        <v>0</v>
      </c>
      <c r="BE1820" s="2">
        <f t="shared" si="693"/>
        <v>0</v>
      </c>
      <c r="BF1820" s="2">
        <f t="shared" si="694"/>
        <v>0</v>
      </c>
      <c r="BG1820" s="2">
        <f t="shared" si="695"/>
        <v>0</v>
      </c>
      <c r="BH1820" s="2">
        <f t="shared" si="696"/>
        <v>0</v>
      </c>
    </row>
    <row r="1821" spans="1:60" x14ac:dyDescent="0.25">
      <c r="A1821" s="1" t="s">
        <v>403</v>
      </c>
      <c r="B1821" s="1" t="s">
        <v>288</v>
      </c>
      <c r="C1821" s="1" t="s">
        <v>341</v>
      </c>
      <c r="D1821" s="1" t="s">
        <v>581</v>
      </c>
      <c r="E1821" s="1" t="s">
        <v>387</v>
      </c>
      <c r="F1821" s="1" t="s">
        <v>388</v>
      </c>
      <c r="G1821" s="1" t="s">
        <v>164</v>
      </c>
      <c r="H1821" s="1" t="s">
        <v>17</v>
      </c>
      <c r="I1821" s="1" t="s">
        <v>593</v>
      </c>
      <c r="J1821" s="1" t="s">
        <v>151</v>
      </c>
      <c r="K1821" s="1" t="s">
        <v>16</v>
      </c>
      <c r="L1821" s="1" t="s">
        <v>146</v>
      </c>
      <c r="M1821" s="2" t="str">
        <f t="shared" si="677"/>
        <v>UK9005081</v>
      </c>
      <c r="N1821" s="2" t="str">
        <f t="shared" si="678"/>
        <v>Morecambe Bay</v>
      </c>
      <c r="O1821" s="2" t="str">
        <f t="shared" si="679"/>
        <v>SPA</v>
      </c>
      <c r="P1821" s="2" t="str">
        <f t="shared" si="680"/>
        <v>SH_3</v>
      </c>
      <c r="Q1821"/>
      <c r="R1821"/>
      <c r="S1821"/>
      <c r="T1821"/>
      <c r="U1821" s="9">
        <f t="shared" si="681"/>
        <v>0</v>
      </c>
      <c r="V1821" s="9">
        <f t="shared" si="682"/>
        <v>0</v>
      </c>
      <c r="W1821" s="9">
        <f t="shared" si="683"/>
        <v>0</v>
      </c>
      <c r="X1821" s="9">
        <f t="shared" si="684"/>
        <v>0</v>
      </c>
      <c r="Y1821" s="9">
        <f t="shared" si="685"/>
        <v>0</v>
      </c>
      <c r="Z1821" s="9">
        <f t="shared" si="686"/>
        <v>0</v>
      </c>
      <c r="AA1821" s="9">
        <f t="shared" si="687"/>
        <v>0</v>
      </c>
      <c r="AB1821" s="9">
        <f t="shared" si="688"/>
        <v>0</v>
      </c>
      <c r="AN1821" s="10" t="str">
        <f t="shared" si="673"/>
        <v/>
      </c>
      <c r="AO1821" s="10">
        <f t="shared" si="674"/>
        <v>0</v>
      </c>
      <c r="AP1821" s="9" t="str">
        <f>IFERROR(VLOOKUP($AN1821,'Introduction probability'!$A$1:$L$128,5,FALSE),"0")</f>
        <v>0</v>
      </c>
      <c r="AQ1821" s="9" t="str">
        <f>IFERROR(VLOOKUP($AN1821,'Introduction probability'!$A$1:$L$128,6,FALSE),"0")</f>
        <v>0</v>
      </c>
      <c r="AR1821" s="9" t="str">
        <f>IFERROR(VLOOKUP($AN1821,'Introduction probability'!$A$1:$L$128,7,FALSE),"0")</f>
        <v>0</v>
      </c>
      <c r="AS1821" s="9" t="str">
        <f>IFERROR(VLOOKUP($AN1821,'Introduction probability'!$A$1:$L$128,8,FALSE),"0")</f>
        <v>0</v>
      </c>
      <c r="AT1821" s="9" t="str">
        <f>IFERROR(VLOOKUP($AN1821,'Introduction probability'!$A$1:$L$128,9,FALSE),"0")</f>
        <v>0</v>
      </c>
      <c r="AU1821" s="9" t="str">
        <f>IFERROR(VLOOKUP($AN1821,'Introduction probability'!$A$1:$L$128,10,FALSE),"0")</f>
        <v>0</v>
      </c>
      <c r="AV1821" s="9" t="str">
        <f>IFERROR(VLOOKUP($AN1821,'Introduction probability'!$A$1:$L$128,11,FALSE),"0")</f>
        <v>0</v>
      </c>
      <c r="AW1821" s="9" t="str">
        <f>IFERROR(VLOOKUP($AN1821,'Introduction probability'!$A$1:$L$128,12,FALSE),"0")</f>
        <v>0</v>
      </c>
      <c r="AY1821" s="2">
        <f t="shared" si="675"/>
        <v>0</v>
      </c>
      <c r="AZ1821" s="2">
        <f t="shared" si="676"/>
        <v>0</v>
      </c>
      <c r="BA1821" s="2">
        <f t="shared" si="689"/>
        <v>0</v>
      </c>
      <c r="BB1821" s="2">
        <f t="shared" si="690"/>
        <v>0</v>
      </c>
      <c r="BC1821" s="2">
        <f t="shared" si="691"/>
        <v>0</v>
      </c>
      <c r="BD1821" s="2">
        <f t="shared" si="692"/>
        <v>0</v>
      </c>
      <c r="BE1821" s="2">
        <f t="shared" si="693"/>
        <v>0</v>
      </c>
      <c r="BF1821" s="2">
        <f t="shared" si="694"/>
        <v>0</v>
      </c>
      <c r="BG1821" s="2">
        <f t="shared" si="695"/>
        <v>0</v>
      </c>
      <c r="BH1821" s="2">
        <f t="shared" si="696"/>
        <v>0</v>
      </c>
    </row>
    <row r="1822" spans="1:60" x14ac:dyDescent="0.25">
      <c r="A1822" s="1" t="s">
        <v>403</v>
      </c>
      <c r="B1822" s="1" t="s">
        <v>288</v>
      </c>
      <c r="C1822" s="1" t="s">
        <v>341</v>
      </c>
      <c r="D1822" s="1" t="s">
        <v>511</v>
      </c>
      <c r="E1822" s="1" t="s">
        <v>197</v>
      </c>
      <c r="F1822" s="1" t="s">
        <v>198</v>
      </c>
      <c r="G1822" s="1" t="s">
        <v>144</v>
      </c>
      <c r="H1822" s="1" t="s">
        <v>17</v>
      </c>
      <c r="I1822" s="1" t="s">
        <v>535</v>
      </c>
      <c r="J1822" s="1" t="s">
        <v>257</v>
      </c>
      <c r="K1822" s="1" t="s">
        <v>16</v>
      </c>
      <c r="L1822" s="1" t="s">
        <v>146</v>
      </c>
      <c r="M1822" s="2" t="str">
        <f t="shared" si="677"/>
        <v>UK9005081</v>
      </c>
      <c r="N1822" s="2" t="str">
        <f t="shared" si="678"/>
        <v>Morecambe Bay</v>
      </c>
      <c r="O1822" s="2" t="str">
        <f t="shared" si="679"/>
        <v>SPA</v>
      </c>
      <c r="P1822" s="2" t="str">
        <f t="shared" si="680"/>
        <v>H1210</v>
      </c>
      <c r="Q1822"/>
      <c r="R1822"/>
      <c r="S1822"/>
      <c r="T1822"/>
      <c r="U1822" s="9">
        <f t="shared" si="681"/>
        <v>0</v>
      </c>
      <c r="V1822" s="9">
        <f t="shared" si="682"/>
        <v>0</v>
      </c>
      <c r="W1822" s="9">
        <f t="shared" si="683"/>
        <v>0</v>
      </c>
      <c r="X1822" s="9">
        <f t="shared" si="684"/>
        <v>0</v>
      </c>
      <c r="Y1822" s="9">
        <f t="shared" si="685"/>
        <v>0</v>
      </c>
      <c r="Z1822" s="9">
        <f t="shared" si="686"/>
        <v>0</v>
      </c>
      <c r="AA1822" s="9">
        <f t="shared" si="687"/>
        <v>0</v>
      </c>
      <c r="AB1822" s="9">
        <f t="shared" si="688"/>
        <v>0</v>
      </c>
      <c r="AN1822" s="10" t="str">
        <f t="shared" si="673"/>
        <v/>
      </c>
      <c r="AO1822" s="10">
        <f t="shared" si="674"/>
        <v>0</v>
      </c>
      <c r="AP1822" s="9" t="str">
        <f>IFERROR(VLOOKUP($AN1822,'Introduction probability'!$A$1:$L$128,5,FALSE),"0")</f>
        <v>0</v>
      </c>
      <c r="AQ1822" s="9" t="str">
        <f>IFERROR(VLOOKUP($AN1822,'Introduction probability'!$A$1:$L$128,6,FALSE),"0")</f>
        <v>0</v>
      </c>
      <c r="AR1822" s="9" t="str">
        <f>IFERROR(VLOOKUP($AN1822,'Introduction probability'!$A$1:$L$128,7,FALSE),"0")</f>
        <v>0</v>
      </c>
      <c r="AS1822" s="9" t="str">
        <f>IFERROR(VLOOKUP($AN1822,'Introduction probability'!$A$1:$L$128,8,FALSE),"0")</f>
        <v>0</v>
      </c>
      <c r="AT1822" s="9" t="str">
        <f>IFERROR(VLOOKUP($AN1822,'Introduction probability'!$A$1:$L$128,9,FALSE),"0")</f>
        <v>0</v>
      </c>
      <c r="AU1822" s="9" t="str">
        <f>IFERROR(VLOOKUP($AN1822,'Introduction probability'!$A$1:$L$128,10,FALSE),"0")</f>
        <v>0</v>
      </c>
      <c r="AV1822" s="9" t="str">
        <f>IFERROR(VLOOKUP($AN1822,'Introduction probability'!$A$1:$L$128,11,FALSE),"0")</f>
        <v>0</v>
      </c>
      <c r="AW1822" s="9" t="str">
        <f>IFERROR(VLOOKUP($AN1822,'Introduction probability'!$A$1:$L$128,12,FALSE),"0")</f>
        <v>0</v>
      </c>
      <c r="AY1822" s="2">
        <f t="shared" si="675"/>
        <v>0</v>
      </c>
      <c r="AZ1822" s="2">
        <f t="shared" si="676"/>
        <v>0</v>
      </c>
      <c r="BA1822" s="2">
        <f t="shared" si="689"/>
        <v>0</v>
      </c>
      <c r="BB1822" s="2">
        <f t="shared" si="690"/>
        <v>0</v>
      </c>
      <c r="BC1822" s="2">
        <f t="shared" si="691"/>
        <v>0</v>
      </c>
      <c r="BD1822" s="2">
        <f t="shared" si="692"/>
        <v>0</v>
      </c>
      <c r="BE1822" s="2">
        <f t="shared" si="693"/>
        <v>0</v>
      </c>
      <c r="BF1822" s="2">
        <f t="shared" si="694"/>
        <v>0</v>
      </c>
      <c r="BG1822" s="2">
        <f t="shared" si="695"/>
        <v>0</v>
      </c>
      <c r="BH1822" s="2">
        <f t="shared" si="696"/>
        <v>0</v>
      </c>
    </row>
    <row r="1823" spans="1:60" x14ac:dyDescent="0.25">
      <c r="A1823" s="1" t="s">
        <v>403</v>
      </c>
      <c r="B1823" s="1" t="s">
        <v>288</v>
      </c>
      <c r="C1823" s="1" t="s">
        <v>341</v>
      </c>
      <c r="D1823" s="1" t="s">
        <v>511</v>
      </c>
      <c r="E1823" s="1" t="s">
        <v>197</v>
      </c>
      <c r="F1823" s="1" t="s">
        <v>198</v>
      </c>
      <c r="G1823" s="1" t="s">
        <v>144</v>
      </c>
      <c r="H1823" s="1" t="s">
        <v>17</v>
      </c>
      <c r="I1823" s="1" t="s">
        <v>530</v>
      </c>
      <c r="J1823" s="1" t="s">
        <v>145</v>
      </c>
      <c r="K1823" s="1" t="s">
        <v>16</v>
      </c>
      <c r="L1823" s="1" t="s">
        <v>146</v>
      </c>
      <c r="M1823" s="2" t="str">
        <f t="shared" si="677"/>
        <v>UK9005081</v>
      </c>
      <c r="N1823" s="2" t="str">
        <f t="shared" si="678"/>
        <v>Morecambe Bay</v>
      </c>
      <c r="O1823" s="2" t="str">
        <f t="shared" si="679"/>
        <v>SPA</v>
      </c>
      <c r="P1823" s="2" t="str">
        <f t="shared" si="680"/>
        <v>H1330</v>
      </c>
      <c r="Q1823"/>
      <c r="R1823"/>
      <c r="S1823"/>
      <c r="T1823"/>
      <c r="U1823" s="9">
        <f t="shared" si="681"/>
        <v>0</v>
      </c>
      <c r="V1823" s="9">
        <f t="shared" si="682"/>
        <v>0</v>
      </c>
      <c r="W1823" s="9">
        <f t="shared" si="683"/>
        <v>0</v>
      </c>
      <c r="X1823" s="9">
        <f t="shared" si="684"/>
        <v>0</v>
      </c>
      <c r="Y1823" s="9">
        <f t="shared" si="685"/>
        <v>0</v>
      </c>
      <c r="Z1823" s="9">
        <f t="shared" si="686"/>
        <v>0</v>
      </c>
      <c r="AA1823" s="9">
        <f t="shared" si="687"/>
        <v>0</v>
      </c>
      <c r="AB1823" s="9">
        <f t="shared" si="688"/>
        <v>0</v>
      </c>
      <c r="AN1823" s="10" t="str">
        <f t="shared" si="673"/>
        <v/>
      </c>
      <c r="AO1823" s="10">
        <f t="shared" si="674"/>
        <v>0</v>
      </c>
      <c r="AP1823" s="9" t="str">
        <f>IFERROR(VLOOKUP($AN1823,'Introduction probability'!$A$1:$L$128,5,FALSE),"0")</f>
        <v>0</v>
      </c>
      <c r="AQ1823" s="9" t="str">
        <f>IFERROR(VLOOKUP($AN1823,'Introduction probability'!$A$1:$L$128,6,FALSE),"0")</f>
        <v>0</v>
      </c>
      <c r="AR1823" s="9" t="str">
        <f>IFERROR(VLOOKUP($AN1823,'Introduction probability'!$A$1:$L$128,7,FALSE),"0")</f>
        <v>0</v>
      </c>
      <c r="AS1823" s="9" t="str">
        <f>IFERROR(VLOOKUP($AN1823,'Introduction probability'!$A$1:$L$128,8,FALSE),"0")</f>
        <v>0</v>
      </c>
      <c r="AT1823" s="9" t="str">
        <f>IFERROR(VLOOKUP($AN1823,'Introduction probability'!$A$1:$L$128,9,FALSE),"0")</f>
        <v>0</v>
      </c>
      <c r="AU1823" s="9" t="str">
        <f>IFERROR(VLOOKUP($AN1823,'Introduction probability'!$A$1:$L$128,10,FALSE),"0")</f>
        <v>0</v>
      </c>
      <c r="AV1823" s="9" t="str">
        <f>IFERROR(VLOOKUP($AN1823,'Introduction probability'!$A$1:$L$128,11,FALSE),"0")</f>
        <v>0</v>
      </c>
      <c r="AW1823" s="9" t="str">
        <f>IFERROR(VLOOKUP($AN1823,'Introduction probability'!$A$1:$L$128,12,FALSE),"0")</f>
        <v>0</v>
      </c>
      <c r="AY1823" s="2">
        <f t="shared" si="675"/>
        <v>0</v>
      </c>
      <c r="AZ1823" s="2">
        <f t="shared" si="676"/>
        <v>0</v>
      </c>
      <c r="BA1823" s="2">
        <f t="shared" si="689"/>
        <v>0</v>
      </c>
      <c r="BB1823" s="2">
        <f t="shared" si="690"/>
        <v>0</v>
      </c>
      <c r="BC1823" s="2">
        <f t="shared" si="691"/>
        <v>0</v>
      </c>
      <c r="BD1823" s="2">
        <f t="shared" si="692"/>
        <v>0</v>
      </c>
      <c r="BE1823" s="2">
        <f t="shared" si="693"/>
        <v>0</v>
      </c>
      <c r="BF1823" s="2">
        <f t="shared" si="694"/>
        <v>0</v>
      </c>
      <c r="BG1823" s="2">
        <f t="shared" si="695"/>
        <v>0</v>
      </c>
      <c r="BH1823" s="2">
        <f t="shared" si="696"/>
        <v>0</v>
      </c>
    </row>
    <row r="1824" spans="1:60" x14ac:dyDescent="0.25">
      <c r="A1824" s="1" t="s">
        <v>403</v>
      </c>
      <c r="B1824" s="1" t="s">
        <v>288</v>
      </c>
      <c r="C1824" s="1" t="s">
        <v>341</v>
      </c>
      <c r="D1824" s="1" t="s">
        <v>511</v>
      </c>
      <c r="E1824" s="1" t="s">
        <v>197</v>
      </c>
      <c r="F1824" s="1" t="s">
        <v>198</v>
      </c>
      <c r="G1824" s="1" t="s">
        <v>144</v>
      </c>
      <c r="H1824" s="1" t="s">
        <v>17</v>
      </c>
      <c r="I1824" s="1" t="s">
        <v>536</v>
      </c>
      <c r="J1824" s="1" t="s">
        <v>147</v>
      </c>
      <c r="K1824" s="1" t="s">
        <v>16</v>
      </c>
      <c r="L1824" s="1" t="s">
        <v>146</v>
      </c>
      <c r="M1824" s="2" t="str">
        <f t="shared" si="677"/>
        <v>UK9005081</v>
      </c>
      <c r="N1824" s="2" t="str">
        <f t="shared" si="678"/>
        <v>Morecambe Bay</v>
      </c>
      <c r="O1824" s="2" t="str">
        <f t="shared" si="679"/>
        <v>SPA</v>
      </c>
      <c r="P1824" s="2" t="str">
        <f t="shared" si="680"/>
        <v>H1150</v>
      </c>
      <c r="Q1824"/>
      <c r="R1824"/>
      <c r="S1824"/>
      <c r="T1824"/>
      <c r="U1824" s="9">
        <f t="shared" si="681"/>
        <v>0</v>
      </c>
      <c r="V1824" s="9">
        <f t="shared" si="682"/>
        <v>0</v>
      </c>
      <c r="W1824" s="9">
        <f t="shared" si="683"/>
        <v>0</v>
      </c>
      <c r="X1824" s="9">
        <f t="shared" si="684"/>
        <v>0</v>
      </c>
      <c r="Y1824" s="9">
        <f t="shared" si="685"/>
        <v>0</v>
      </c>
      <c r="Z1824" s="9">
        <f t="shared" si="686"/>
        <v>0</v>
      </c>
      <c r="AA1824" s="9">
        <f t="shared" si="687"/>
        <v>0</v>
      </c>
      <c r="AB1824" s="9">
        <f t="shared" si="688"/>
        <v>0</v>
      </c>
      <c r="AN1824" s="10" t="str">
        <f t="shared" si="673"/>
        <v/>
      </c>
      <c r="AO1824" s="10">
        <f t="shared" si="674"/>
        <v>0</v>
      </c>
      <c r="AP1824" s="9" t="str">
        <f>IFERROR(VLOOKUP($AN1824,'Introduction probability'!$A$1:$L$128,5,FALSE),"0")</f>
        <v>0</v>
      </c>
      <c r="AQ1824" s="9" t="str">
        <f>IFERROR(VLOOKUP($AN1824,'Introduction probability'!$A$1:$L$128,6,FALSE),"0")</f>
        <v>0</v>
      </c>
      <c r="AR1824" s="9" t="str">
        <f>IFERROR(VLOOKUP($AN1824,'Introduction probability'!$A$1:$L$128,7,FALSE),"0")</f>
        <v>0</v>
      </c>
      <c r="AS1824" s="9" t="str">
        <f>IFERROR(VLOOKUP($AN1824,'Introduction probability'!$A$1:$L$128,8,FALSE),"0")</f>
        <v>0</v>
      </c>
      <c r="AT1824" s="9" t="str">
        <f>IFERROR(VLOOKUP($AN1824,'Introduction probability'!$A$1:$L$128,9,FALSE),"0")</f>
        <v>0</v>
      </c>
      <c r="AU1824" s="9" t="str">
        <f>IFERROR(VLOOKUP($AN1824,'Introduction probability'!$A$1:$L$128,10,FALSE),"0")</f>
        <v>0</v>
      </c>
      <c r="AV1824" s="9" t="str">
        <f>IFERROR(VLOOKUP($AN1824,'Introduction probability'!$A$1:$L$128,11,FALSE),"0")</f>
        <v>0</v>
      </c>
      <c r="AW1824" s="9" t="str">
        <f>IFERROR(VLOOKUP($AN1824,'Introduction probability'!$A$1:$L$128,12,FALSE),"0")</f>
        <v>0</v>
      </c>
      <c r="AY1824" s="2">
        <f t="shared" si="675"/>
        <v>0</v>
      </c>
      <c r="AZ1824" s="2">
        <f t="shared" si="676"/>
        <v>0</v>
      </c>
      <c r="BA1824" s="2">
        <f t="shared" si="689"/>
        <v>0</v>
      </c>
      <c r="BB1824" s="2">
        <f t="shared" si="690"/>
        <v>0</v>
      </c>
      <c r="BC1824" s="2">
        <f t="shared" si="691"/>
        <v>0</v>
      </c>
      <c r="BD1824" s="2">
        <f t="shared" si="692"/>
        <v>0</v>
      </c>
      <c r="BE1824" s="2">
        <f t="shared" si="693"/>
        <v>0</v>
      </c>
      <c r="BF1824" s="2">
        <f t="shared" si="694"/>
        <v>0</v>
      </c>
      <c r="BG1824" s="2">
        <f t="shared" si="695"/>
        <v>0</v>
      </c>
      <c r="BH1824" s="2">
        <f t="shared" si="696"/>
        <v>0</v>
      </c>
    </row>
    <row r="1825" spans="1:60" x14ac:dyDescent="0.25">
      <c r="A1825" s="1" t="s">
        <v>403</v>
      </c>
      <c r="B1825" s="1" t="s">
        <v>288</v>
      </c>
      <c r="C1825" s="1" t="s">
        <v>341</v>
      </c>
      <c r="D1825" s="1" t="s">
        <v>511</v>
      </c>
      <c r="E1825" s="1" t="s">
        <v>197</v>
      </c>
      <c r="F1825" s="1" t="s">
        <v>198</v>
      </c>
      <c r="G1825" s="1" t="s">
        <v>144</v>
      </c>
      <c r="H1825" s="1" t="s">
        <v>17</v>
      </c>
      <c r="I1825" s="1" t="s">
        <v>596</v>
      </c>
      <c r="J1825" s="1" t="s">
        <v>187</v>
      </c>
      <c r="K1825" s="1" t="s">
        <v>16</v>
      </c>
      <c r="L1825" s="1" t="s">
        <v>146</v>
      </c>
      <c r="M1825" s="2" t="str">
        <f t="shared" si="677"/>
        <v>UK9005081</v>
      </c>
      <c r="N1825" s="2" t="str">
        <f t="shared" si="678"/>
        <v>Morecambe Bay</v>
      </c>
      <c r="O1825" s="2" t="str">
        <f t="shared" si="679"/>
        <v>SPA</v>
      </c>
      <c r="P1825" s="2" t="str">
        <f t="shared" si="680"/>
        <v>SH_2</v>
      </c>
      <c r="Q1825"/>
      <c r="R1825"/>
      <c r="S1825"/>
      <c r="T1825"/>
      <c r="U1825" s="9">
        <f t="shared" si="681"/>
        <v>0</v>
      </c>
      <c r="V1825" s="9">
        <f t="shared" si="682"/>
        <v>0</v>
      </c>
      <c r="W1825" s="9">
        <f t="shared" si="683"/>
        <v>0</v>
      </c>
      <c r="X1825" s="9">
        <f t="shared" si="684"/>
        <v>0</v>
      </c>
      <c r="Y1825" s="9">
        <f t="shared" si="685"/>
        <v>0</v>
      </c>
      <c r="Z1825" s="9">
        <f t="shared" si="686"/>
        <v>0</v>
      </c>
      <c r="AA1825" s="9">
        <f t="shared" si="687"/>
        <v>0</v>
      </c>
      <c r="AB1825" s="9">
        <f t="shared" si="688"/>
        <v>0</v>
      </c>
      <c r="AN1825" s="10" t="str">
        <f t="shared" si="673"/>
        <v/>
      </c>
      <c r="AO1825" s="10">
        <f t="shared" si="674"/>
        <v>0</v>
      </c>
      <c r="AP1825" s="9" t="str">
        <f>IFERROR(VLOOKUP($AN1825,'Introduction probability'!$A$1:$L$128,5,FALSE),"0")</f>
        <v>0</v>
      </c>
      <c r="AQ1825" s="9" t="str">
        <f>IFERROR(VLOOKUP($AN1825,'Introduction probability'!$A$1:$L$128,6,FALSE),"0")</f>
        <v>0</v>
      </c>
      <c r="AR1825" s="9" t="str">
        <f>IFERROR(VLOOKUP($AN1825,'Introduction probability'!$A$1:$L$128,7,FALSE),"0")</f>
        <v>0</v>
      </c>
      <c r="AS1825" s="9" t="str">
        <f>IFERROR(VLOOKUP($AN1825,'Introduction probability'!$A$1:$L$128,8,FALSE),"0")</f>
        <v>0</v>
      </c>
      <c r="AT1825" s="9" t="str">
        <f>IFERROR(VLOOKUP($AN1825,'Introduction probability'!$A$1:$L$128,9,FALSE),"0")</f>
        <v>0</v>
      </c>
      <c r="AU1825" s="9" t="str">
        <f>IFERROR(VLOOKUP($AN1825,'Introduction probability'!$A$1:$L$128,10,FALSE),"0")</f>
        <v>0</v>
      </c>
      <c r="AV1825" s="9" t="str">
        <f>IFERROR(VLOOKUP($AN1825,'Introduction probability'!$A$1:$L$128,11,FALSE),"0")</f>
        <v>0</v>
      </c>
      <c r="AW1825" s="9" t="str">
        <f>IFERROR(VLOOKUP($AN1825,'Introduction probability'!$A$1:$L$128,12,FALSE),"0")</f>
        <v>0</v>
      </c>
      <c r="AY1825" s="2">
        <f t="shared" si="675"/>
        <v>0</v>
      </c>
      <c r="AZ1825" s="2">
        <f t="shared" si="676"/>
        <v>0</v>
      </c>
      <c r="BA1825" s="2">
        <f t="shared" si="689"/>
        <v>0</v>
      </c>
      <c r="BB1825" s="2">
        <f t="shared" si="690"/>
        <v>0</v>
      </c>
      <c r="BC1825" s="2">
        <f t="shared" si="691"/>
        <v>0</v>
      </c>
      <c r="BD1825" s="2">
        <f t="shared" si="692"/>
        <v>0</v>
      </c>
      <c r="BE1825" s="2">
        <f t="shared" si="693"/>
        <v>0</v>
      </c>
      <c r="BF1825" s="2">
        <f t="shared" si="694"/>
        <v>0</v>
      </c>
      <c r="BG1825" s="2">
        <f t="shared" si="695"/>
        <v>0</v>
      </c>
      <c r="BH1825" s="2">
        <f t="shared" si="696"/>
        <v>0</v>
      </c>
    </row>
    <row r="1826" spans="1:60" x14ac:dyDescent="0.25">
      <c r="A1826" s="1" t="s">
        <v>403</v>
      </c>
      <c r="B1826" s="1" t="s">
        <v>288</v>
      </c>
      <c r="C1826" s="1" t="s">
        <v>341</v>
      </c>
      <c r="D1826" s="1" t="s">
        <v>511</v>
      </c>
      <c r="E1826" s="1" t="s">
        <v>197</v>
      </c>
      <c r="F1826" s="1" t="s">
        <v>198</v>
      </c>
      <c r="G1826" s="1" t="s">
        <v>144</v>
      </c>
      <c r="H1826" s="1" t="s">
        <v>17</v>
      </c>
      <c r="I1826" s="1" t="s">
        <v>459</v>
      </c>
      <c r="J1826" s="1" t="s">
        <v>46</v>
      </c>
      <c r="K1826" s="1" t="s">
        <v>16</v>
      </c>
      <c r="L1826" s="1" t="s">
        <v>19</v>
      </c>
      <c r="M1826" s="2" t="str">
        <f t="shared" si="677"/>
        <v>UK9005081</v>
      </c>
      <c r="N1826" s="2" t="str">
        <f t="shared" si="678"/>
        <v>Morecambe Bay</v>
      </c>
      <c r="O1826" s="2" t="str">
        <f t="shared" si="679"/>
        <v>SPA</v>
      </c>
      <c r="P1826" s="2" t="str">
        <f t="shared" si="680"/>
        <v>A2.4</v>
      </c>
      <c r="Q1826"/>
      <c r="R1826"/>
      <c r="S1826"/>
      <c r="T1826"/>
      <c r="U1826" s="9">
        <f t="shared" si="681"/>
        <v>0</v>
      </c>
      <c r="V1826" s="9">
        <f t="shared" si="682"/>
        <v>0</v>
      </c>
      <c r="W1826" s="9">
        <f t="shared" si="683"/>
        <v>0</v>
      </c>
      <c r="X1826" s="9">
        <f t="shared" si="684"/>
        <v>0</v>
      </c>
      <c r="Y1826" s="9">
        <f t="shared" si="685"/>
        <v>0</v>
      </c>
      <c r="Z1826" s="9">
        <f t="shared" si="686"/>
        <v>0</v>
      </c>
      <c r="AA1826" s="9">
        <f t="shared" si="687"/>
        <v>0</v>
      </c>
      <c r="AB1826" s="9">
        <f t="shared" si="688"/>
        <v>0</v>
      </c>
      <c r="AN1826" s="10" t="str">
        <f t="shared" si="673"/>
        <v/>
      </c>
      <c r="AO1826" s="10">
        <f t="shared" si="674"/>
        <v>0</v>
      </c>
      <c r="AP1826" s="9" t="str">
        <f>IFERROR(VLOOKUP($AN1826,'Introduction probability'!$A$1:$L$128,5,FALSE),"0")</f>
        <v>0</v>
      </c>
      <c r="AQ1826" s="9" t="str">
        <f>IFERROR(VLOOKUP($AN1826,'Introduction probability'!$A$1:$L$128,6,FALSE),"0")</f>
        <v>0</v>
      </c>
      <c r="AR1826" s="9" t="str">
        <f>IFERROR(VLOOKUP($AN1826,'Introduction probability'!$A$1:$L$128,7,FALSE),"0")</f>
        <v>0</v>
      </c>
      <c r="AS1826" s="9" t="str">
        <f>IFERROR(VLOOKUP($AN1826,'Introduction probability'!$A$1:$L$128,8,FALSE),"0")</f>
        <v>0</v>
      </c>
      <c r="AT1826" s="9" t="str">
        <f>IFERROR(VLOOKUP($AN1826,'Introduction probability'!$A$1:$L$128,9,FALSE),"0")</f>
        <v>0</v>
      </c>
      <c r="AU1826" s="9" t="str">
        <f>IFERROR(VLOOKUP($AN1826,'Introduction probability'!$A$1:$L$128,10,FALSE),"0")</f>
        <v>0</v>
      </c>
      <c r="AV1826" s="9" t="str">
        <f>IFERROR(VLOOKUP($AN1826,'Introduction probability'!$A$1:$L$128,11,FALSE),"0")</f>
        <v>0</v>
      </c>
      <c r="AW1826" s="9" t="str">
        <f>IFERROR(VLOOKUP($AN1826,'Introduction probability'!$A$1:$L$128,12,FALSE),"0")</f>
        <v>0</v>
      </c>
      <c r="AY1826" s="2">
        <f t="shared" si="675"/>
        <v>0</v>
      </c>
      <c r="AZ1826" s="2">
        <f t="shared" si="676"/>
        <v>0</v>
      </c>
      <c r="BA1826" s="2">
        <f t="shared" si="689"/>
        <v>0</v>
      </c>
      <c r="BB1826" s="2">
        <f t="shared" si="690"/>
        <v>0</v>
      </c>
      <c r="BC1826" s="2">
        <f t="shared" si="691"/>
        <v>0</v>
      </c>
      <c r="BD1826" s="2">
        <f t="shared" si="692"/>
        <v>0</v>
      </c>
      <c r="BE1826" s="2">
        <f t="shared" si="693"/>
        <v>0</v>
      </c>
      <c r="BF1826" s="2">
        <f t="shared" si="694"/>
        <v>0</v>
      </c>
      <c r="BG1826" s="2">
        <f t="shared" si="695"/>
        <v>0</v>
      </c>
      <c r="BH1826" s="2">
        <f t="shared" si="696"/>
        <v>0</v>
      </c>
    </row>
    <row r="1827" spans="1:60" x14ac:dyDescent="0.25">
      <c r="A1827" s="1" t="s">
        <v>403</v>
      </c>
      <c r="B1827" s="1" t="s">
        <v>288</v>
      </c>
      <c r="C1827" s="1" t="s">
        <v>341</v>
      </c>
      <c r="D1827" s="1" t="s">
        <v>511</v>
      </c>
      <c r="E1827" s="1" t="s">
        <v>197</v>
      </c>
      <c r="F1827" s="1" t="s">
        <v>198</v>
      </c>
      <c r="G1827" s="1" t="s">
        <v>144</v>
      </c>
      <c r="H1827" s="1" t="s">
        <v>17</v>
      </c>
      <c r="I1827" s="1" t="s">
        <v>444</v>
      </c>
      <c r="J1827" s="1" t="s">
        <v>27</v>
      </c>
      <c r="K1827" s="1" t="s">
        <v>16</v>
      </c>
      <c r="L1827" s="1" t="s">
        <v>19</v>
      </c>
      <c r="M1827" s="2" t="str">
        <f t="shared" si="677"/>
        <v>UK9005081</v>
      </c>
      <c r="N1827" s="2" t="str">
        <f t="shared" si="678"/>
        <v>Morecambe Bay</v>
      </c>
      <c r="O1827" s="2" t="str">
        <f t="shared" si="679"/>
        <v>SPA</v>
      </c>
      <c r="P1827" s="2" t="str">
        <f t="shared" si="680"/>
        <v>A2.3</v>
      </c>
      <c r="Q1827"/>
      <c r="R1827"/>
      <c r="S1827"/>
      <c r="T1827"/>
      <c r="U1827" s="9">
        <f t="shared" si="681"/>
        <v>0</v>
      </c>
      <c r="V1827" s="9">
        <f t="shared" si="682"/>
        <v>0</v>
      </c>
      <c r="W1827" s="9">
        <f t="shared" si="683"/>
        <v>0</v>
      </c>
      <c r="X1827" s="9">
        <f t="shared" si="684"/>
        <v>0</v>
      </c>
      <c r="Y1827" s="9">
        <f t="shared" si="685"/>
        <v>0</v>
      </c>
      <c r="Z1827" s="9">
        <f t="shared" si="686"/>
        <v>0</v>
      </c>
      <c r="AA1827" s="9">
        <f t="shared" si="687"/>
        <v>0</v>
      </c>
      <c r="AB1827" s="9">
        <f t="shared" si="688"/>
        <v>0</v>
      </c>
      <c r="AN1827" s="10" t="str">
        <f t="shared" si="673"/>
        <v/>
      </c>
      <c r="AO1827" s="10">
        <f t="shared" si="674"/>
        <v>0</v>
      </c>
      <c r="AP1827" s="9" t="str">
        <f>IFERROR(VLOOKUP($AN1827,'Introduction probability'!$A$1:$L$128,5,FALSE),"0")</f>
        <v>0</v>
      </c>
      <c r="AQ1827" s="9" t="str">
        <f>IFERROR(VLOOKUP($AN1827,'Introduction probability'!$A$1:$L$128,6,FALSE),"0")</f>
        <v>0</v>
      </c>
      <c r="AR1827" s="9" t="str">
        <f>IFERROR(VLOOKUP($AN1827,'Introduction probability'!$A$1:$L$128,7,FALSE),"0")</f>
        <v>0</v>
      </c>
      <c r="AS1827" s="9" t="str">
        <f>IFERROR(VLOOKUP($AN1827,'Introduction probability'!$A$1:$L$128,8,FALSE),"0")</f>
        <v>0</v>
      </c>
      <c r="AT1827" s="9" t="str">
        <f>IFERROR(VLOOKUP($AN1827,'Introduction probability'!$A$1:$L$128,9,FALSE),"0")</f>
        <v>0</v>
      </c>
      <c r="AU1827" s="9" t="str">
        <f>IFERROR(VLOOKUP($AN1827,'Introduction probability'!$A$1:$L$128,10,FALSE),"0")</f>
        <v>0</v>
      </c>
      <c r="AV1827" s="9" t="str">
        <f>IFERROR(VLOOKUP($AN1827,'Introduction probability'!$A$1:$L$128,11,FALSE),"0")</f>
        <v>0</v>
      </c>
      <c r="AW1827" s="9" t="str">
        <f>IFERROR(VLOOKUP($AN1827,'Introduction probability'!$A$1:$L$128,12,FALSE),"0")</f>
        <v>0</v>
      </c>
      <c r="AY1827" s="2">
        <f t="shared" si="675"/>
        <v>0</v>
      </c>
      <c r="AZ1827" s="2">
        <f t="shared" si="676"/>
        <v>0</v>
      </c>
      <c r="BA1827" s="2">
        <f t="shared" si="689"/>
        <v>0</v>
      </c>
      <c r="BB1827" s="2">
        <f t="shared" si="690"/>
        <v>0</v>
      </c>
      <c r="BC1827" s="2">
        <f t="shared" si="691"/>
        <v>0</v>
      </c>
      <c r="BD1827" s="2">
        <f t="shared" si="692"/>
        <v>0</v>
      </c>
      <c r="BE1827" s="2">
        <f t="shared" si="693"/>
        <v>0</v>
      </c>
      <c r="BF1827" s="2">
        <f t="shared" si="694"/>
        <v>0</v>
      </c>
      <c r="BG1827" s="2">
        <f t="shared" si="695"/>
        <v>0</v>
      </c>
      <c r="BH1827" s="2">
        <f t="shared" si="696"/>
        <v>0</v>
      </c>
    </row>
    <row r="1828" spans="1:60" x14ac:dyDescent="0.25">
      <c r="A1828" s="1" t="s">
        <v>403</v>
      </c>
      <c r="B1828" s="1" t="s">
        <v>288</v>
      </c>
      <c r="C1828" s="1" t="s">
        <v>341</v>
      </c>
      <c r="D1828" s="1" t="s">
        <v>511</v>
      </c>
      <c r="E1828" s="1" t="s">
        <v>197</v>
      </c>
      <c r="F1828" s="1" t="s">
        <v>198</v>
      </c>
      <c r="G1828" s="1" t="s">
        <v>144</v>
      </c>
      <c r="H1828" s="1" t="s">
        <v>17</v>
      </c>
      <c r="I1828" s="1" t="s">
        <v>465</v>
      </c>
      <c r="J1828" s="1" t="s">
        <v>56</v>
      </c>
      <c r="K1828" s="1" t="s">
        <v>16</v>
      </c>
      <c r="L1828" s="1" t="s">
        <v>19</v>
      </c>
      <c r="M1828" s="2" t="str">
        <f t="shared" si="677"/>
        <v>UK9005081</v>
      </c>
      <c r="N1828" s="2" t="str">
        <f t="shared" si="678"/>
        <v>Morecambe Bay</v>
      </c>
      <c r="O1828" s="2" t="str">
        <f t="shared" si="679"/>
        <v>SPA</v>
      </c>
      <c r="P1828" s="2" t="str">
        <f t="shared" si="680"/>
        <v>A2.2</v>
      </c>
      <c r="Q1828"/>
      <c r="R1828"/>
      <c r="S1828"/>
      <c r="T1828"/>
      <c r="U1828" s="9">
        <f t="shared" si="681"/>
        <v>0</v>
      </c>
      <c r="V1828" s="9">
        <f t="shared" si="682"/>
        <v>0</v>
      </c>
      <c r="W1828" s="9">
        <f t="shared" si="683"/>
        <v>0</v>
      </c>
      <c r="X1828" s="9">
        <f t="shared" si="684"/>
        <v>0</v>
      </c>
      <c r="Y1828" s="9">
        <f t="shared" si="685"/>
        <v>0</v>
      </c>
      <c r="Z1828" s="9">
        <f t="shared" si="686"/>
        <v>0</v>
      </c>
      <c r="AA1828" s="9">
        <f t="shared" si="687"/>
        <v>0</v>
      </c>
      <c r="AB1828" s="9">
        <f t="shared" si="688"/>
        <v>0</v>
      </c>
      <c r="AN1828" s="10" t="str">
        <f t="shared" si="673"/>
        <v/>
      </c>
      <c r="AO1828" s="10">
        <f t="shared" si="674"/>
        <v>0</v>
      </c>
      <c r="AP1828" s="9" t="str">
        <f>IFERROR(VLOOKUP($AN1828,'Introduction probability'!$A$1:$L$128,5,FALSE),"0")</f>
        <v>0</v>
      </c>
      <c r="AQ1828" s="9" t="str">
        <f>IFERROR(VLOOKUP($AN1828,'Introduction probability'!$A$1:$L$128,6,FALSE),"0")</f>
        <v>0</v>
      </c>
      <c r="AR1828" s="9" t="str">
        <f>IFERROR(VLOOKUP($AN1828,'Introduction probability'!$A$1:$L$128,7,FALSE),"0")</f>
        <v>0</v>
      </c>
      <c r="AS1828" s="9" t="str">
        <f>IFERROR(VLOOKUP($AN1828,'Introduction probability'!$A$1:$L$128,8,FALSE),"0")</f>
        <v>0</v>
      </c>
      <c r="AT1828" s="9" t="str">
        <f>IFERROR(VLOOKUP($AN1828,'Introduction probability'!$A$1:$L$128,9,FALSE),"0")</f>
        <v>0</v>
      </c>
      <c r="AU1828" s="9" t="str">
        <f>IFERROR(VLOOKUP($AN1828,'Introduction probability'!$A$1:$L$128,10,FALSE),"0")</f>
        <v>0</v>
      </c>
      <c r="AV1828" s="9" t="str">
        <f>IFERROR(VLOOKUP($AN1828,'Introduction probability'!$A$1:$L$128,11,FALSE),"0")</f>
        <v>0</v>
      </c>
      <c r="AW1828" s="9" t="str">
        <f>IFERROR(VLOOKUP($AN1828,'Introduction probability'!$A$1:$L$128,12,FALSE),"0")</f>
        <v>0</v>
      </c>
      <c r="AY1828" s="2">
        <f t="shared" si="675"/>
        <v>0</v>
      </c>
      <c r="AZ1828" s="2">
        <f t="shared" si="676"/>
        <v>0</v>
      </c>
      <c r="BA1828" s="2">
        <f t="shared" si="689"/>
        <v>0</v>
      </c>
      <c r="BB1828" s="2">
        <f t="shared" si="690"/>
        <v>0</v>
      </c>
      <c r="BC1828" s="2">
        <f t="shared" si="691"/>
        <v>0</v>
      </c>
      <c r="BD1828" s="2">
        <f t="shared" si="692"/>
        <v>0</v>
      </c>
      <c r="BE1828" s="2">
        <f t="shared" si="693"/>
        <v>0</v>
      </c>
      <c r="BF1828" s="2">
        <f t="shared" si="694"/>
        <v>0</v>
      </c>
      <c r="BG1828" s="2">
        <f t="shared" si="695"/>
        <v>0</v>
      </c>
      <c r="BH1828" s="2">
        <f t="shared" si="696"/>
        <v>0</v>
      </c>
    </row>
    <row r="1829" spans="1:60" x14ac:dyDescent="0.25">
      <c r="A1829" s="1" t="s">
        <v>403</v>
      </c>
      <c r="B1829" s="1" t="s">
        <v>288</v>
      </c>
      <c r="C1829" s="1" t="s">
        <v>341</v>
      </c>
      <c r="D1829" s="1" t="s">
        <v>511</v>
      </c>
      <c r="E1829" s="1" t="s">
        <v>197</v>
      </c>
      <c r="F1829" s="1" t="s">
        <v>198</v>
      </c>
      <c r="G1829" s="1" t="s">
        <v>144</v>
      </c>
      <c r="H1829" s="1" t="s">
        <v>17</v>
      </c>
      <c r="I1829" s="1" t="s">
        <v>597</v>
      </c>
      <c r="J1829" s="1" t="s">
        <v>188</v>
      </c>
      <c r="K1829" s="1" t="s">
        <v>16</v>
      </c>
      <c r="L1829" s="1" t="s">
        <v>19</v>
      </c>
      <c r="M1829" s="2" t="str">
        <f t="shared" si="677"/>
        <v>UK9005081</v>
      </c>
      <c r="N1829" s="2" t="str">
        <f t="shared" si="678"/>
        <v>Morecambe Bay</v>
      </c>
      <c r="O1829" s="2" t="str">
        <f t="shared" si="679"/>
        <v>SPA</v>
      </c>
      <c r="P1829" s="2" t="str">
        <f t="shared" si="680"/>
        <v>A2.61</v>
      </c>
      <c r="Q1829"/>
      <c r="R1829"/>
      <c r="S1829"/>
      <c r="T1829"/>
      <c r="U1829" s="9">
        <f t="shared" si="681"/>
        <v>0</v>
      </c>
      <c r="V1829" s="9">
        <f t="shared" si="682"/>
        <v>0</v>
      </c>
      <c r="W1829" s="9">
        <f t="shared" si="683"/>
        <v>0</v>
      </c>
      <c r="X1829" s="9">
        <f t="shared" si="684"/>
        <v>0</v>
      </c>
      <c r="Y1829" s="9">
        <f t="shared" si="685"/>
        <v>0</v>
      </c>
      <c r="Z1829" s="9">
        <f t="shared" si="686"/>
        <v>0</v>
      </c>
      <c r="AA1829" s="9">
        <f t="shared" si="687"/>
        <v>0</v>
      </c>
      <c r="AB1829" s="9">
        <f t="shared" si="688"/>
        <v>0</v>
      </c>
      <c r="AN1829" s="10" t="str">
        <f t="shared" si="673"/>
        <v/>
      </c>
      <c r="AO1829" s="10">
        <f t="shared" si="674"/>
        <v>0</v>
      </c>
      <c r="AP1829" s="9" t="str">
        <f>IFERROR(VLOOKUP($AN1829,'Introduction probability'!$A$1:$L$128,5,FALSE),"0")</f>
        <v>0</v>
      </c>
      <c r="AQ1829" s="9" t="str">
        <f>IFERROR(VLOOKUP($AN1829,'Introduction probability'!$A$1:$L$128,6,FALSE),"0")</f>
        <v>0</v>
      </c>
      <c r="AR1829" s="9" t="str">
        <f>IFERROR(VLOOKUP($AN1829,'Introduction probability'!$A$1:$L$128,7,FALSE),"0")</f>
        <v>0</v>
      </c>
      <c r="AS1829" s="9" t="str">
        <f>IFERROR(VLOOKUP($AN1829,'Introduction probability'!$A$1:$L$128,8,FALSE),"0")</f>
        <v>0</v>
      </c>
      <c r="AT1829" s="9" t="str">
        <f>IFERROR(VLOOKUP($AN1829,'Introduction probability'!$A$1:$L$128,9,FALSE),"0")</f>
        <v>0</v>
      </c>
      <c r="AU1829" s="9" t="str">
        <f>IFERROR(VLOOKUP($AN1829,'Introduction probability'!$A$1:$L$128,10,FALSE),"0")</f>
        <v>0</v>
      </c>
      <c r="AV1829" s="9" t="str">
        <f>IFERROR(VLOOKUP($AN1829,'Introduction probability'!$A$1:$L$128,11,FALSE),"0")</f>
        <v>0</v>
      </c>
      <c r="AW1829" s="9" t="str">
        <f>IFERROR(VLOOKUP($AN1829,'Introduction probability'!$A$1:$L$128,12,FALSE),"0")</f>
        <v>0</v>
      </c>
      <c r="AY1829" s="2">
        <f t="shared" si="675"/>
        <v>0</v>
      </c>
      <c r="AZ1829" s="2">
        <f t="shared" si="676"/>
        <v>0</v>
      </c>
      <c r="BA1829" s="2">
        <f t="shared" si="689"/>
        <v>0</v>
      </c>
      <c r="BB1829" s="2">
        <f t="shared" si="690"/>
        <v>0</v>
      </c>
      <c r="BC1829" s="2">
        <f t="shared" si="691"/>
        <v>0</v>
      </c>
      <c r="BD1829" s="2">
        <f t="shared" si="692"/>
        <v>0</v>
      </c>
      <c r="BE1829" s="2">
        <f t="shared" si="693"/>
        <v>0</v>
      </c>
      <c r="BF1829" s="2">
        <f t="shared" si="694"/>
        <v>0</v>
      </c>
      <c r="BG1829" s="2">
        <f t="shared" si="695"/>
        <v>0</v>
      </c>
      <c r="BH1829" s="2">
        <f t="shared" si="696"/>
        <v>0</v>
      </c>
    </row>
    <row r="1830" spans="1:60" x14ac:dyDescent="0.25">
      <c r="A1830" s="1" t="s">
        <v>403</v>
      </c>
      <c r="B1830" s="1" t="s">
        <v>288</v>
      </c>
      <c r="C1830" s="1" t="s">
        <v>341</v>
      </c>
      <c r="D1830" s="1" t="s">
        <v>511</v>
      </c>
      <c r="E1830" s="1" t="s">
        <v>197</v>
      </c>
      <c r="F1830" s="1" t="s">
        <v>198</v>
      </c>
      <c r="G1830" s="1" t="s">
        <v>144</v>
      </c>
      <c r="H1830" s="1" t="s">
        <v>17</v>
      </c>
      <c r="I1830" s="1" t="s">
        <v>543</v>
      </c>
      <c r="J1830" s="1" t="s">
        <v>148</v>
      </c>
      <c r="K1830" s="1" t="s">
        <v>16</v>
      </c>
      <c r="L1830" s="1" t="s">
        <v>146</v>
      </c>
      <c r="M1830" s="2" t="str">
        <f t="shared" si="677"/>
        <v>UK9005081</v>
      </c>
      <c r="N1830" s="2" t="str">
        <f t="shared" si="678"/>
        <v>Morecambe Bay</v>
      </c>
      <c r="O1830" s="2" t="str">
        <f t="shared" si="679"/>
        <v>SPA</v>
      </c>
      <c r="P1830" s="2" t="str">
        <f t="shared" si="680"/>
        <v>H1310</v>
      </c>
      <c r="Q1830"/>
      <c r="R1830"/>
      <c r="S1830"/>
      <c r="T1830"/>
      <c r="U1830" s="9">
        <f t="shared" si="681"/>
        <v>0</v>
      </c>
      <c r="V1830" s="9">
        <f t="shared" si="682"/>
        <v>0</v>
      </c>
      <c r="W1830" s="9">
        <f t="shared" si="683"/>
        <v>0</v>
      </c>
      <c r="X1830" s="9">
        <f t="shared" si="684"/>
        <v>0</v>
      </c>
      <c r="Y1830" s="9">
        <f t="shared" si="685"/>
        <v>0</v>
      </c>
      <c r="Z1830" s="9">
        <f t="shared" si="686"/>
        <v>0</v>
      </c>
      <c r="AA1830" s="9">
        <f t="shared" si="687"/>
        <v>0</v>
      </c>
      <c r="AB1830" s="9">
        <f t="shared" si="688"/>
        <v>0</v>
      </c>
      <c r="AN1830" s="10" t="str">
        <f t="shared" si="673"/>
        <v/>
      </c>
      <c r="AO1830" s="10">
        <f t="shared" si="674"/>
        <v>0</v>
      </c>
      <c r="AP1830" s="9" t="str">
        <f>IFERROR(VLOOKUP($AN1830,'Introduction probability'!$A$1:$L$128,5,FALSE),"0")</f>
        <v>0</v>
      </c>
      <c r="AQ1830" s="9" t="str">
        <f>IFERROR(VLOOKUP($AN1830,'Introduction probability'!$A$1:$L$128,6,FALSE),"0")</f>
        <v>0</v>
      </c>
      <c r="AR1830" s="9" t="str">
        <f>IFERROR(VLOOKUP($AN1830,'Introduction probability'!$A$1:$L$128,7,FALSE),"0")</f>
        <v>0</v>
      </c>
      <c r="AS1830" s="9" t="str">
        <f>IFERROR(VLOOKUP($AN1830,'Introduction probability'!$A$1:$L$128,8,FALSE),"0")</f>
        <v>0</v>
      </c>
      <c r="AT1830" s="9" t="str">
        <f>IFERROR(VLOOKUP($AN1830,'Introduction probability'!$A$1:$L$128,9,FALSE),"0")</f>
        <v>0</v>
      </c>
      <c r="AU1830" s="9" t="str">
        <f>IFERROR(VLOOKUP($AN1830,'Introduction probability'!$A$1:$L$128,10,FALSE),"0")</f>
        <v>0</v>
      </c>
      <c r="AV1830" s="9" t="str">
        <f>IFERROR(VLOOKUP($AN1830,'Introduction probability'!$A$1:$L$128,11,FALSE),"0")</f>
        <v>0</v>
      </c>
      <c r="AW1830" s="9" t="str">
        <f>IFERROR(VLOOKUP($AN1830,'Introduction probability'!$A$1:$L$128,12,FALSE),"0")</f>
        <v>0</v>
      </c>
      <c r="AY1830" s="2">
        <f t="shared" si="675"/>
        <v>0</v>
      </c>
      <c r="AZ1830" s="2">
        <f t="shared" si="676"/>
        <v>0</v>
      </c>
      <c r="BA1830" s="2">
        <f t="shared" si="689"/>
        <v>0</v>
      </c>
      <c r="BB1830" s="2">
        <f t="shared" si="690"/>
        <v>0</v>
      </c>
      <c r="BC1830" s="2">
        <f t="shared" si="691"/>
        <v>0</v>
      </c>
      <c r="BD1830" s="2">
        <f t="shared" si="692"/>
        <v>0</v>
      </c>
      <c r="BE1830" s="2">
        <f t="shared" si="693"/>
        <v>0</v>
      </c>
      <c r="BF1830" s="2">
        <f t="shared" si="694"/>
        <v>0</v>
      </c>
      <c r="BG1830" s="2">
        <f t="shared" si="695"/>
        <v>0</v>
      </c>
      <c r="BH1830" s="2">
        <f t="shared" si="696"/>
        <v>0</v>
      </c>
    </row>
    <row r="1831" spans="1:60" x14ac:dyDescent="0.25">
      <c r="A1831" s="1" t="s">
        <v>403</v>
      </c>
      <c r="B1831" s="1" t="s">
        <v>288</v>
      </c>
      <c r="C1831" s="1" t="s">
        <v>341</v>
      </c>
      <c r="D1831" s="1" t="s">
        <v>522</v>
      </c>
      <c r="E1831" s="1" t="s">
        <v>224</v>
      </c>
      <c r="F1831" s="1" t="s">
        <v>225</v>
      </c>
      <c r="G1831" s="1" t="s">
        <v>144</v>
      </c>
      <c r="H1831" s="1" t="s">
        <v>17</v>
      </c>
      <c r="I1831" s="1" t="s">
        <v>535</v>
      </c>
      <c r="J1831" s="1" t="s">
        <v>257</v>
      </c>
      <c r="K1831" s="1" t="s">
        <v>16</v>
      </c>
      <c r="L1831" s="1" t="s">
        <v>146</v>
      </c>
      <c r="M1831" s="2" t="str">
        <f t="shared" si="677"/>
        <v>UK9005081</v>
      </c>
      <c r="N1831" s="2" t="str">
        <f t="shared" si="678"/>
        <v>Morecambe Bay</v>
      </c>
      <c r="O1831" s="2" t="str">
        <f t="shared" si="679"/>
        <v>SPA</v>
      </c>
      <c r="P1831" s="2" t="str">
        <f t="shared" si="680"/>
        <v>H1210</v>
      </c>
      <c r="Q1831"/>
      <c r="R1831"/>
      <c r="S1831"/>
      <c r="T1831"/>
      <c r="U1831" s="9">
        <f t="shared" si="681"/>
        <v>0</v>
      </c>
      <c r="V1831" s="9">
        <f t="shared" si="682"/>
        <v>0</v>
      </c>
      <c r="W1831" s="9">
        <f t="shared" si="683"/>
        <v>0</v>
      </c>
      <c r="X1831" s="9">
        <f t="shared" si="684"/>
        <v>0</v>
      </c>
      <c r="Y1831" s="9">
        <f t="shared" si="685"/>
        <v>0</v>
      </c>
      <c r="Z1831" s="9">
        <f t="shared" si="686"/>
        <v>0</v>
      </c>
      <c r="AA1831" s="9">
        <f t="shared" si="687"/>
        <v>0</v>
      </c>
      <c r="AB1831" s="9">
        <f t="shared" si="688"/>
        <v>0</v>
      </c>
      <c r="AN1831" s="10" t="str">
        <f t="shared" si="673"/>
        <v/>
      </c>
      <c r="AO1831" s="10">
        <f t="shared" si="674"/>
        <v>0</v>
      </c>
      <c r="AP1831" s="9" t="str">
        <f>IFERROR(VLOOKUP($AN1831,'Introduction probability'!$A$1:$L$128,5,FALSE),"0")</f>
        <v>0</v>
      </c>
      <c r="AQ1831" s="9" t="str">
        <f>IFERROR(VLOOKUP($AN1831,'Introduction probability'!$A$1:$L$128,6,FALSE),"0")</f>
        <v>0</v>
      </c>
      <c r="AR1831" s="9" t="str">
        <f>IFERROR(VLOOKUP($AN1831,'Introduction probability'!$A$1:$L$128,7,FALSE),"0")</f>
        <v>0</v>
      </c>
      <c r="AS1831" s="9" t="str">
        <f>IFERROR(VLOOKUP($AN1831,'Introduction probability'!$A$1:$L$128,8,FALSE),"0")</f>
        <v>0</v>
      </c>
      <c r="AT1831" s="9" t="str">
        <f>IFERROR(VLOOKUP($AN1831,'Introduction probability'!$A$1:$L$128,9,FALSE),"0")</f>
        <v>0</v>
      </c>
      <c r="AU1831" s="9" t="str">
        <f>IFERROR(VLOOKUP($AN1831,'Introduction probability'!$A$1:$L$128,10,FALSE),"0")</f>
        <v>0</v>
      </c>
      <c r="AV1831" s="9" t="str">
        <f>IFERROR(VLOOKUP($AN1831,'Introduction probability'!$A$1:$L$128,11,FALSE),"0")</f>
        <v>0</v>
      </c>
      <c r="AW1831" s="9" t="str">
        <f>IFERROR(VLOOKUP($AN1831,'Introduction probability'!$A$1:$L$128,12,FALSE),"0")</f>
        <v>0</v>
      </c>
      <c r="AY1831" s="2">
        <f t="shared" si="675"/>
        <v>0</v>
      </c>
      <c r="AZ1831" s="2">
        <f t="shared" si="676"/>
        <v>0</v>
      </c>
      <c r="BA1831" s="2">
        <f t="shared" si="689"/>
        <v>0</v>
      </c>
      <c r="BB1831" s="2">
        <f t="shared" si="690"/>
        <v>0</v>
      </c>
      <c r="BC1831" s="2">
        <f t="shared" si="691"/>
        <v>0</v>
      </c>
      <c r="BD1831" s="2">
        <f t="shared" si="692"/>
        <v>0</v>
      </c>
      <c r="BE1831" s="2">
        <f t="shared" si="693"/>
        <v>0</v>
      </c>
      <c r="BF1831" s="2">
        <f t="shared" si="694"/>
        <v>0</v>
      </c>
      <c r="BG1831" s="2">
        <f t="shared" si="695"/>
        <v>0</v>
      </c>
      <c r="BH1831" s="2">
        <f t="shared" si="696"/>
        <v>0</v>
      </c>
    </row>
    <row r="1832" spans="1:60" x14ac:dyDescent="0.25">
      <c r="A1832" s="1" t="s">
        <v>403</v>
      </c>
      <c r="B1832" s="1" t="s">
        <v>288</v>
      </c>
      <c r="C1832" s="1" t="s">
        <v>341</v>
      </c>
      <c r="D1832" s="1" t="s">
        <v>522</v>
      </c>
      <c r="E1832" s="1" t="s">
        <v>224</v>
      </c>
      <c r="F1832" s="1" t="s">
        <v>225</v>
      </c>
      <c r="G1832" s="1" t="s">
        <v>144</v>
      </c>
      <c r="H1832" s="1" t="s">
        <v>17</v>
      </c>
      <c r="I1832" s="1" t="s">
        <v>530</v>
      </c>
      <c r="J1832" s="1" t="s">
        <v>145</v>
      </c>
      <c r="K1832" s="1" t="s">
        <v>16</v>
      </c>
      <c r="L1832" s="1" t="s">
        <v>146</v>
      </c>
      <c r="M1832" s="2" t="str">
        <f t="shared" si="677"/>
        <v>UK9005081</v>
      </c>
      <c r="N1832" s="2" t="str">
        <f t="shared" si="678"/>
        <v>Morecambe Bay</v>
      </c>
      <c r="O1832" s="2" t="str">
        <f t="shared" si="679"/>
        <v>SPA</v>
      </c>
      <c r="P1832" s="2" t="str">
        <f t="shared" si="680"/>
        <v>H1330</v>
      </c>
      <c r="Q1832"/>
      <c r="R1832"/>
      <c r="S1832"/>
      <c r="T1832"/>
      <c r="U1832" s="9">
        <f t="shared" si="681"/>
        <v>0</v>
      </c>
      <c r="V1832" s="9">
        <f t="shared" si="682"/>
        <v>0</v>
      </c>
      <c r="W1832" s="9">
        <f t="shared" si="683"/>
        <v>0</v>
      </c>
      <c r="X1832" s="9">
        <f t="shared" si="684"/>
        <v>0</v>
      </c>
      <c r="Y1832" s="9">
        <f t="shared" si="685"/>
        <v>0</v>
      </c>
      <c r="Z1832" s="9">
        <f t="shared" si="686"/>
        <v>0</v>
      </c>
      <c r="AA1832" s="9">
        <f t="shared" si="687"/>
        <v>0</v>
      </c>
      <c r="AB1832" s="9">
        <f t="shared" si="688"/>
        <v>0</v>
      </c>
      <c r="AN1832" s="10" t="str">
        <f t="shared" si="673"/>
        <v/>
      </c>
      <c r="AO1832" s="10">
        <f t="shared" si="674"/>
        <v>0</v>
      </c>
      <c r="AP1832" s="9" t="str">
        <f>IFERROR(VLOOKUP($AN1832,'Introduction probability'!$A$1:$L$128,5,FALSE),"0")</f>
        <v>0</v>
      </c>
      <c r="AQ1832" s="9" t="str">
        <f>IFERROR(VLOOKUP($AN1832,'Introduction probability'!$A$1:$L$128,6,FALSE),"0")</f>
        <v>0</v>
      </c>
      <c r="AR1832" s="9" t="str">
        <f>IFERROR(VLOOKUP($AN1832,'Introduction probability'!$A$1:$L$128,7,FALSE),"0")</f>
        <v>0</v>
      </c>
      <c r="AS1832" s="9" t="str">
        <f>IFERROR(VLOOKUP($AN1832,'Introduction probability'!$A$1:$L$128,8,FALSE),"0")</f>
        <v>0</v>
      </c>
      <c r="AT1832" s="9" t="str">
        <f>IFERROR(VLOOKUP($AN1832,'Introduction probability'!$A$1:$L$128,9,FALSE),"0")</f>
        <v>0</v>
      </c>
      <c r="AU1832" s="9" t="str">
        <f>IFERROR(VLOOKUP($AN1832,'Introduction probability'!$A$1:$L$128,10,FALSE),"0")</f>
        <v>0</v>
      </c>
      <c r="AV1832" s="9" t="str">
        <f>IFERROR(VLOOKUP($AN1832,'Introduction probability'!$A$1:$L$128,11,FALSE),"0")</f>
        <v>0</v>
      </c>
      <c r="AW1832" s="9" t="str">
        <f>IFERROR(VLOOKUP($AN1832,'Introduction probability'!$A$1:$L$128,12,FALSE),"0")</f>
        <v>0</v>
      </c>
      <c r="AY1832" s="2">
        <f t="shared" si="675"/>
        <v>0</v>
      </c>
      <c r="AZ1832" s="2">
        <f t="shared" si="676"/>
        <v>0</v>
      </c>
      <c r="BA1832" s="2">
        <f t="shared" si="689"/>
        <v>0</v>
      </c>
      <c r="BB1832" s="2">
        <f t="shared" si="690"/>
        <v>0</v>
      </c>
      <c r="BC1832" s="2">
        <f t="shared" si="691"/>
        <v>0</v>
      </c>
      <c r="BD1832" s="2">
        <f t="shared" si="692"/>
        <v>0</v>
      </c>
      <c r="BE1832" s="2">
        <f t="shared" si="693"/>
        <v>0</v>
      </c>
      <c r="BF1832" s="2">
        <f t="shared" si="694"/>
        <v>0</v>
      </c>
      <c r="BG1832" s="2">
        <f t="shared" si="695"/>
        <v>0</v>
      </c>
      <c r="BH1832" s="2">
        <f t="shared" si="696"/>
        <v>0</v>
      </c>
    </row>
    <row r="1833" spans="1:60" x14ac:dyDescent="0.25">
      <c r="A1833" s="1" t="s">
        <v>403</v>
      </c>
      <c r="B1833" s="1" t="s">
        <v>288</v>
      </c>
      <c r="C1833" s="1" t="s">
        <v>341</v>
      </c>
      <c r="D1833" s="1" t="s">
        <v>522</v>
      </c>
      <c r="E1833" s="1" t="s">
        <v>224</v>
      </c>
      <c r="F1833" s="1" t="s">
        <v>225</v>
      </c>
      <c r="G1833" s="1" t="s">
        <v>144</v>
      </c>
      <c r="H1833" s="1" t="s">
        <v>17</v>
      </c>
      <c r="I1833" s="1" t="s">
        <v>536</v>
      </c>
      <c r="J1833" s="1" t="s">
        <v>147</v>
      </c>
      <c r="K1833" s="1" t="s">
        <v>16</v>
      </c>
      <c r="L1833" s="1" t="s">
        <v>146</v>
      </c>
      <c r="M1833" s="2" t="str">
        <f t="shared" si="677"/>
        <v>UK9005081</v>
      </c>
      <c r="N1833" s="2" t="str">
        <f t="shared" si="678"/>
        <v>Morecambe Bay</v>
      </c>
      <c r="O1833" s="2" t="str">
        <f t="shared" si="679"/>
        <v>SPA</v>
      </c>
      <c r="P1833" s="2" t="str">
        <f t="shared" si="680"/>
        <v>H1150</v>
      </c>
      <c r="Q1833"/>
      <c r="R1833"/>
      <c r="S1833"/>
      <c r="T1833"/>
      <c r="U1833" s="9">
        <f t="shared" si="681"/>
        <v>0</v>
      </c>
      <c r="V1833" s="9">
        <f t="shared" si="682"/>
        <v>0</v>
      </c>
      <c r="W1833" s="9">
        <f t="shared" si="683"/>
        <v>0</v>
      </c>
      <c r="X1833" s="9">
        <f t="shared" si="684"/>
        <v>0</v>
      </c>
      <c r="Y1833" s="9">
        <f t="shared" si="685"/>
        <v>0</v>
      </c>
      <c r="Z1833" s="9">
        <f t="shared" si="686"/>
        <v>0</v>
      </c>
      <c r="AA1833" s="9">
        <f t="shared" si="687"/>
        <v>0</v>
      </c>
      <c r="AB1833" s="9">
        <f t="shared" si="688"/>
        <v>0</v>
      </c>
      <c r="AN1833" s="10" t="str">
        <f t="shared" si="673"/>
        <v/>
      </c>
      <c r="AO1833" s="10">
        <f t="shared" si="674"/>
        <v>0</v>
      </c>
      <c r="AP1833" s="9" t="str">
        <f>IFERROR(VLOOKUP($AN1833,'Introduction probability'!$A$1:$L$128,5,FALSE),"0")</f>
        <v>0</v>
      </c>
      <c r="AQ1833" s="9" t="str">
        <f>IFERROR(VLOOKUP($AN1833,'Introduction probability'!$A$1:$L$128,6,FALSE),"0")</f>
        <v>0</v>
      </c>
      <c r="AR1833" s="9" t="str">
        <f>IFERROR(VLOOKUP($AN1833,'Introduction probability'!$A$1:$L$128,7,FALSE),"0")</f>
        <v>0</v>
      </c>
      <c r="AS1833" s="9" t="str">
        <f>IFERROR(VLOOKUP($AN1833,'Introduction probability'!$A$1:$L$128,8,FALSE),"0")</f>
        <v>0</v>
      </c>
      <c r="AT1833" s="9" t="str">
        <f>IFERROR(VLOOKUP($AN1833,'Introduction probability'!$A$1:$L$128,9,FALSE),"0")</f>
        <v>0</v>
      </c>
      <c r="AU1833" s="9" t="str">
        <f>IFERROR(VLOOKUP($AN1833,'Introduction probability'!$A$1:$L$128,10,FALSE),"0")</f>
        <v>0</v>
      </c>
      <c r="AV1833" s="9" t="str">
        <f>IFERROR(VLOOKUP($AN1833,'Introduction probability'!$A$1:$L$128,11,FALSE),"0")</f>
        <v>0</v>
      </c>
      <c r="AW1833" s="9" t="str">
        <f>IFERROR(VLOOKUP($AN1833,'Introduction probability'!$A$1:$L$128,12,FALSE),"0")</f>
        <v>0</v>
      </c>
      <c r="AY1833" s="2">
        <f t="shared" si="675"/>
        <v>0</v>
      </c>
      <c r="AZ1833" s="2">
        <f t="shared" si="676"/>
        <v>0</v>
      </c>
      <c r="BA1833" s="2">
        <f t="shared" si="689"/>
        <v>0</v>
      </c>
      <c r="BB1833" s="2">
        <f t="shared" si="690"/>
        <v>0</v>
      </c>
      <c r="BC1833" s="2">
        <f t="shared" si="691"/>
        <v>0</v>
      </c>
      <c r="BD1833" s="2">
        <f t="shared" si="692"/>
        <v>0</v>
      </c>
      <c r="BE1833" s="2">
        <f t="shared" si="693"/>
        <v>0</v>
      </c>
      <c r="BF1833" s="2">
        <f t="shared" si="694"/>
        <v>0</v>
      </c>
      <c r="BG1833" s="2">
        <f t="shared" si="695"/>
        <v>0</v>
      </c>
      <c r="BH1833" s="2">
        <f t="shared" si="696"/>
        <v>0</v>
      </c>
    </row>
    <row r="1834" spans="1:60" x14ac:dyDescent="0.25">
      <c r="A1834" s="1" t="s">
        <v>403</v>
      </c>
      <c r="B1834" s="1" t="s">
        <v>288</v>
      </c>
      <c r="C1834" s="1" t="s">
        <v>341</v>
      </c>
      <c r="D1834" s="1" t="s">
        <v>522</v>
      </c>
      <c r="E1834" s="1" t="s">
        <v>224</v>
      </c>
      <c r="F1834" s="1" t="s">
        <v>225</v>
      </c>
      <c r="G1834" s="1" t="s">
        <v>144</v>
      </c>
      <c r="H1834" s="1" t="s">
        <v>17</v>
      </c>
      <c r="I1834" s="1" t="s">
        <v>596</v>
      </c>
      <c r="J1834" s="1" t="s">
        <v>187</v>
      </c>
      <c r="K1834" s="1" t="s">
        <v>16</v>
      </c>
      <c r="L1834" s="1" t="s">
        <v>146</v>
      </c>
      <c r="M1834" s="2" t="str">
        <f t="shared" si="677"/>
        <v>UK9005081</v>
      </c>
      <c r="N1834" s="2" t="str">
        <f t="shared" si="678"/>
        <v>Morecambe Bay</v>
      </c>
      <c r="O1834" s="2" t="str">
        <f t="shared" si="679"/>
        <v>SPA</v>
      </c>
      <c r="P1834" s="2" t="str">
        <f t="shared" si="680"/>
        <v>SH_2</v>
      </c>
      <c r="Q1834"/>
      <c r="R1834"/>
      <c r="S1834"/>
      <c r="T1834"/>
      <c r="U1834" s="9">
        <f t="shared" si="681"/>
        <v>0</v>
      </c>
      <c r="V1834" s="9">
        <f t="shared" si="682"/>
        <v>0</v>
      </c>
      <c r="W1834" s="9">
        <f t="shared" si="683"/>
        <v>0</v>
      </c>
      <c r="X1834" s="9">
        <f t="shared" si="684"/>
        <v>0</v>
      </c>
      <c r="Y1834" s="9">
        <f t="shared" si="685"/>
        <v>0</v>
      </c>
      <c r="Z1834" s="9">
        <f t="shared" si="686"/>
        <v>0</v>
      </c>
      <c r="AA1834" s="9">
        <f t="shared" si="687"/>
        <v>0</v>
      </c>
      <c r="AB1834" s="9">
        <f t="shared" si="688"/>
        <v>0</v>
      </c>
      <c r="AN1834" s="10" t="str">
        <f t="shared" si="673"/>
        <v/>
      </c>
      <c r="AO1834" s="10">
        <f t="shared" si="674"/>
        <v>0</v>
      </c>
      <c r="AP1834" s="9" t="str">
        <f>IFERROR(VLOOKUP($AN1834,'Introduction probability'!$A$1:$L$128,5,FALSE),"0")</f>
        <v>0</v>
      </c>
      <c r="AQ1834" s="9" t="str">
        <f>IFERROR(VLOOKUP($AN1834,'Introduction probability'!$A$1:$L$128,6,FALSE),"0")</f>
        <v>0</v>
      </c>
      <c r="AR1834" s="9" t="str">
        <f>IFERROR(VLOOKUP($AN1834,'Introduction probability'!$A$1:$L$128,7,FALSE),"0")</f>
        <v>0</v>
      </c>
      <c r="AS1834" s="9" t="str">
        <f>IFERROR(VLOOKUP($AN1834,'Introduction probability'!$A$1:$L$128,8,FALSE),"0")</f>
        <v>0</v>
      </c>
      <c r="AT1834" s="9" t="str">
        <f>IFERROR(VLOOKUP($AN1834,'Introduction probability'!$A$1:$L$128,9,FALSE),"0")</f>
        <v>0</v>
      </c>
      <c r="AU1834" s="9" t="str">
        <f>IFERROR(VLOOKUP($AN1834,'Introduction probability'!$A$1:$L$128,10,FALSE),"0")</f>
        <v>0</v>
      </c>
      <c r="AV1834" s="9" t="str">
        <f>IFERROR(VLOOKUP($AN1834,'Introduction probability'!$A$1:$L$128,11,FALSE),"0")</f>
        <v>0</v>
      </c>
      <c r="AW1834" s="9" t="str">
        <f>IFERROR(VLOOKUP($AN1834,'Introduction probability'!$A$1:$L$128,12,FALSE),"0")</f>
        <v>0</v>
      </c>
      <c r="AY1834" s="2">
        <f t="shared" si="675"/>
        <v>0</v>
      </c>
      <c r="AZ1834" s="2">
        <f t="shared" si="676"/>
        <v>0</v>
      </c>
      <c r="BA1834" s="2">
        <f t="shared" si="689"/>
        <v>0</v>
      </c>
      <c r="BB1834" s="2">
        <f t="shared" si="690"/>
        <v>0</v>
      </c>
      <c r="BC1834" s="2">
        <f t="shared" si="691"/>
        <v>0</v>
      </c>
      <c r="BD1834" s="2">
        <f t="shared" si="692"/>
        <v>0</v>
      </c>
      <c r="BE1834" s="2">
        <f t="shared" si="693"/>
        <v>0</v>
      </c>
      <c r="BF1834" s="2">
        <f t="shared" si="694"/>
        <v>0</v>
      </c>
      <c r="BG1834" s="2">
        <f t="shared" si="695"/>
        <v>0</v>
      </c>
      <c r="BH1834" s="2">
        <f t="shared" si="696"/>
        <v>0</v>
      </c>
    </row>
    <row r="1835" spans="1:60" x14ac:dyDescent="0.25">
      <c r="A1835" s="1" t="s">
        <v>403</v>
      </c>
      <c r="B1835" s="1" t="s">
        <v>288</v>
      </c>
      <c r="C1835" s="1" t="s">
        <v>341</v>
      </c>
      <c r="D1835" s="1" t="s">
        <v>522</v>
      </c>
      <c r="E1835" s="1" t="s">
        <v>224</v>
      </c>
      <c r="F1835" s="1" t="s">
        <v>225</v>
      </c>
      <c r="G1835" s="1" t="s">
        <v>144</v>
      </c>
      <c r="H1835" s="1" t="s">
        <v>17</v>
      </c>
      <c r="I1835" s="1" t="s">
        <v>594</v>
      </c>
      <c r="J1835" s="1" t="s">
        <v>154</v>
      </c>
      <c r="K1835" s="1" t="s">
        <v>16</v>
      </c>
      <c r="L1835" s="1" t="s">
        <v>19</v>
      </c>
      <c r="M1835" s="2" t="str">
        <f t="shared" si="677"/>
        <v>UK9005081</v>
      </c>
      <c r="N1835" s="2" t="str">
        <f t="shared" si="678"/>
        <v>Morecambe Bay</v>
      </c>
      <c r="O1835" s="2" t="str">
        <f t="shared" si="679"/>
        <v>SPA</v>
      </c>
      <c r="P1835" s="2" t="str">
        <f t="shared" si="680"/>
        <v>SF_SH_5</v>
      </c>
      <c r="Q1835"/>
      <c r="R1835"/>
      <c r="S1835"/>
      <c r="T1835"/>
      <c r="U1835" s="9">
        <f t="shared" si="681"/>
        <v>0</v>
      </c>
      <c r="V1835" s="9">
        <f t="shared" si="682"/>
        <v>0</v>
      </c>
      <c r="W1835" s="9">
        <f t="shared" si="683"/>
        <v>0</v>
      </c>
      <c r="X1835" s="9">
        <f t="shared" si="684"/>
        <v>0</v>
      </c>
      <c r="Y1835" s="9">
        <f t="shared" si="685"/>
        <v>0</v>
      </c>
      <c r="Z1835" s="9">
        <f t="shared" si="686"/>
        <v>0</v>
      </c>
      <c r="AA1835" s="9">
        <f t="shared" si="687"/>
        <v>0</v>
      </c>
      <c r="AB1835" s="9">
        <f t="shared" si="688"/>
        <v>0</v>
      </c>
      <c r="AN1835" s="10" t="str">
        <f t="shared" si="673"/>
        <v/>
      </c>
      <c r="AO1835" s="10">
        <f t="shared" si="674"/>
        <v>0</v>
      </c>
      <c r="AP1835" s="9" t="str">
        <f>IFERROR(VLOOKUP($AN1835,'Introduction probability'!$A$1:$L$128,5,FALSE),"0")</f>
        <v>0</v>
      </c>
      <c r="AQ1835" s="9" t="str">
        <f>IFERROR(VLOOKUP($AN1835,'Introduction probability'!$A$1:$L$128,6,FALSE),"0")</f>
        <v>0</v>
      </c>
      <c r="AR1835" s="9" t="str">
        <f>IFERROR(VLOOKUP($AN1835,'Introduction probability'!$A$1:$L$128,7,FALSE),"0")</f>
        <v>0</v>
      </c>
      <c r="AS1835" s="9" t="str">
        <f>IFERROR(VLOOKUP($AN1835,'Introduction probability'!$A$1:$L$128,8,FALSE),"0")</f>
        <v>0</v>
      </c>
      <c r="AT1835" s="9" t="str">
        <f>IFERROR(VLOOKUP($AN1835,'Introduction probability'!$A$1:$L$128,9,FALSE),"0")</f>
        <v>0</v>
      </c>
      <c r="AU1835" s="9" t="str">
        <f>IFERROR(VLOOKUP($AN1835,'Introduction probability'!$A$1:$L$128,10,FALSE),"0")</f>
        <v>0</v>
      </c>
      <c r="AV1835" s="9" t="str">
        <f>IFERROR(VLOOKUP($AN1835,'Introduction probability'!$A$1:$L$128,11,FALSE),"0")</f>
        <v>0</v>
      </c>
      <c r="AW1835" s="9" t="str">
        <f>IFERROR(VLOOKUP($AN1835,'Introduction probability'!$A$1:$L$128,12,FALSE),"0")</f>
        <v>0</v>
      </c>
      <c r="AY1835" s="2">
        <f t="shared" si="675"/>
        <v>0</v>
      </c>
      <c r="AZ1835" s="2">
        <f t="shared" si="676"/>
        <v>0</v>
      </c>
      <c r="BA1835" s="2">
        <f t="shared" si="689"/>
        <v>0</v>
      </c>
      <c r="BB1835" s="2">
        <f t="shared" si="690"/>
        <v>0</v>
      </c>
      <c r="BC1835" s="2">
        <f t="shared" si="691"/>
        <v>0</v>
      </c>
      <c r="BD1835" s="2">
        <f t="shared" si="692"/>
        <v>0</v>
      </c>
      <c r="BE1835" s="2">
        <f t="shared" si="693"/>
        <v>0</v>
      </c>
      <c r="BF1835" s="2">
        <f t="shared" si="694"/>
        <v>0</v>
      </c>
      <c r="BG1835" s="2">
        <f t="shared" si="695"/>
        <v>0</v>
      </c>
      <c r="BH1835" s="2">
        <f t="shared" si="696"/>
        <v>0</v>
      </c>
    </row>
    <row r="1836" spans="1:60" x14ac:dyDescent="0.25">
      <c r="A1836" s="1" t="s">
        <v>403</v>
      </c>
      <c r="B1836" s="1" t="s">
        <v>288</v>
      </c>
      <c r="C1836" s="1" t="s">
        <v>341</v>
      </c>
      <c r="D1836" s="1" t="s">
        <v>522</v>
      </c>
      <c r="E1836" s="1" t="s">
        <v>224</v>
      </c>
      <c r="F1836" s="1" t="s">
        <v>225</v>
      </c>
      <c r="G1836" s="1" t="s">
        <v>144</v>
      </c>
      <c r="H1836" s="1" t="s">
        <v>17</v>
      </c>
      <c r="I1836" s="1" t="s">
        <v>459</v>
      </c>
      <c r="J1836" s="1" t="s">
        <v>46</v>
      </c>
      <c r="K1836" s="1" t="s">
        <v>16</v>
      </c>
      <c r="L1836" s="1" t="s">
        <v>19</v>
      </c>
      <c r="M1836" s="2" t="str">
        <f t="shared" si="677"/>
        <v>UK9005081</v>
      </c>
      <c r="N1836" s="2" t="str">
        <f t="shared" si="678"/>
        <v>Morecambe Bay</v>
      </c>
      <c r="O1836" s="2" t="str">
        <f t="shared" si="679"/>
        <v>SPA</v>
      </c>
      <c r="P1836" s="2" t="str">
        <f t="shared" si="680"/>
        <v>A2.4</v>
      </c>
      <c r="Q1836"/>
      <c r="R1836"/>
      <c r="S1836"/>
      <c r="T1836"/>
      <c r="U1836" s="9">
        <f t="shared" si="681"/>
        <v>0</v>
      </c>
      <c r="V1836" s="9">
        <f t="shared" si="682"/>
        <v>0</v>
      </c>
      <c r="W1836" s="9">
        <f t="shared" si="683"/>
        <v>0</v>
      </c>
      <c r="X1836" s="9">
        <f t="shared" si="684"/>
        <v>0</v>
      </c>
      <c r="Y1836" s="9">
        <f t="shared" si="685"/>
        <v>0</v>
      </c>
      <c r="Z1836" s="9">
        <f t="shared" si="686"/>
        <v>0</v>
      </c>
      <c r="AA1836" s="9">
        <f t="shared" si="687"/>
        <v>0</v>
      </c>
      <c r="AB1836" s="9">
        <f t="shared" si="688"/>
        <v>0</v>
      </c>
      <c r="AN1836" s="10" t="str">
        <f t="shared" si="673"/>
        <v/>
      </c>
      <c r="AO1836" s="10">
        <f t="shared" si="674"/>
        <v>0</v>
      </c>
      <c r="AP1836" s="9" t="str">
        <f>IFERROR(VLOOKUP($AN1836,'Introduction probability'!$A$1:$L$128,5,FALSE),"0")</f>
        <v>0</v>
      </c>
      <c r="AQ1836" s="9" t="str">
        <f>IFERROR(VLOOKUP($AN1836,'Introduction probability'!$A$1:$L$128,6,FALSE),"0")</f>
        <v>0</v>
      </c>
      <c r="AR1836" s="9" t="str">
        <f>IFERROR(VLOOKUP($AN1836,'Introduction probability'!$A$1:$L$128,7,FALSE),"0")</f>
        <v>0</v>
      </c>
      <c r="AS1836" s="9" t="str">
        <f>IFERROR(VLOOKUP($AN1836,'Introduction probability'!$A$1:$L$128,8,FALSE),"0")</f>
        <v>0</v>
      </c>
      <c r="AT1836" s="9" t="str">
        <f>IFERROR(VLOOKUP($AN1836,'Introduction probability'!$A$1:$L$128,9,FALSE),"0")</f>
        <v>0</v>
      </c>
      <c r="AU1836" s="9" t="str">
        <f>IFERROR(VLOOKUP($AN1836,'Introduction probability'!$A$1:$L$128,10,FALSE),"0")</f>
        <v>0</v>
      </c>
      <c r="AV1836" s="9" t="str">
        <f>IFERROR(VLOOKUP($AN1836,'Introduction probability'!$A$1:$L$128,11,FALSE),"0")</f>
        <v>0</v>
      </c>
      <c r="AW1836" s="9" t="str">
        <f>IFERROR(VLOOKUP($AN1836,'Introduction probability'!$A$1:$L$128,12,FALSE),"0")</f>
        <v>0</v>
      </c>
      <c r="AY1836" s="2">
        <f t="shared" si="675"/>
        <v>0</v>
      </c>
      <c r="AZ1836" s="2">
        <f t="shared" si="676"/>
        <v>0</v>
      </c>
      <c r="BA1836" s="2">
        <f t="shared" si="689"/>
        <v>0</v>
      </c>
      <c r="BB1836" s="2">
        <f t="shared" si="690"/>
        <v>0</v>
      </c>
      <c r="BC1836" s="2">
        <f t="shared" si="691"/>
        <v>0</v>
      </c>
      <c r="BD1836" s="2">
        <f t="shared" si="692"/>
        <v>0</v>
      </c>
      <c r="BE1836" s="2">
        <f t="shared" si="693"/>
        <v>0</v>
      </c>
      <c r="BF1836" s="2">
        <f t="shared" si="694"/>
        <v>0</v>
      </c>
      <c r="BG1836" s="2">
        <f t="shared" si="695"/>
        <v>0</v>
      </c>
      <c r="BH1836" s="2">
        <f t="shared" si="696"/>
        <v>0</v>
      </c>
    </row>
    <row r="1837" spans="1:60" x14ac:dyDescent="0.25">
      <c r="A1837" s="1" t="s">
        <v>403</v>
      </c>
      <c r="B1837" s="1" t="s">
        <v>288</v>
      </c>
      <c r="C1837" s="1" t="s">
        <v>341</v>
      </c>
      <c r="D1837" s="1" t="s">
        <v>522</v>
      </c>
      <c r="E1837" s="1" t="s">
        <v>224</v>
      </c>
      <c r="F1837" s="1" t="s">
        <v>225</v>
      </c>
      <c r="G1837" s="1" t="s">
        <v>144</v>
      </c>
      <c r="H1837" s="1" t="s">
        <v>17</v>
      </c>
      <c r="I1837" s="1" t="s">
        <v>444</v>
      </c>
      <c r="J1837" s="1" t="s">
        <v>27</v>
      </c>
      <c r="K1837" s="1" t="s">
        <v>16</v>
      </c>
      <c r="L1837" s="1" t="s">
        <v>19</v>
      </c>
      <c r="M1837" s="2" t="str">
        <f t="shared" si="677"/>
        <v>UK9005081</v>
      </c>
      <c r="N1837" s="2" t="str">
        <f t="shared" si="678"/>
        <v>Morecambe Bay</v>
      </c>
      <c r="O1837" s="2" t="str">
        <f t="shared" si="679"/>
        <v>SPA</v>
      </c>
      <c r="P1837" s="2" t="str">
        <f t="shared" si="680"/>
        <v>A2.3</v>
      </c>
      <c r="Q1837"/>
      <c r="R1837"/>
      <c r="S1837"/>
      <c r="T1837"/>
      <c r="U1837" s="9">
        <f t="shared" si="681"/>
        <v>0</v>
      </c>
      <c r="V1837" s="9">
        <f t="shared" si="682"/>
        <v>0</v>
      </c>
      <c r="W1837" s="9">
        <f t="shared" si="683"/>
        <v>0</v>
      </c>
      <c r="X1837" s="9">
        <f t="shared" si="684"/>
        <v>0</v>
      </c>
      <c r="Y1837" s="9">
        <f t="shared" si="685"/>
        <v>0</v>
      </c>
      <c r="Z1837" s="9">
        <f t="shared" si="686"/>
        <v>0</v>
      </c>
      <c r="AA1837" s="9">
        <f t="shared" si="687"/>
        <v>0</v>
      </c>
      <c r="AB1837" s="9">
        <f t="shared" si="688"/>
        <v>0</v>
      </c>
      <c r="AN1837" s="10" t="str">
        <f t="shared" si="673"/>
        <v/>
      </c>
      <c r="AO1837" s="10">
        <f t="shared" si="674"/>
        <v>0</v>
      </c>
      <c r="AP1837" s="9" t="str">
        <f>IFERROR(VLOOKUP($AN1837,'Introduction probability'!$A$1:$L$128,5,FALSE),"0")</f>
        <v>0</v>
      </c>
      <c r="AQ1837" s="9" t="str">
        <f>IFERROR(VLOOKUP($AN1837,'Introduction probability'!$A$1:$L$128,6,FALSE),"0")</f>
        <v>0</v>
      </c>
      <c r="AR1837" s="9" t="str">
        <f>IFERROR(VLOOKUP($AN1837,'Introduction probability'!$A$1:$L$128,7,FALSE),"0")</f>
        <v>0</v>
      </c>
      <c r="AS1837" s="9" t="str">
        <f>IFERROR(VLOOKUP($AN1837,'Introduction probability'!$A$1:$L$128,8,FALSE),"0")</f>
        <v>0</v>
      </c>
      <c r="AT1837" s="9" t="str">
        <f>IFERROR(VLOOKUP($AN1837,'Introduction probability'!$A$1:$L$128,9,FALSE),"0")</f>
        <v>0</v>
      </c>
      <c r="AU1837" s="9" t="str">
        <f>IFERROR(VLOOKUP($AN1837,'Introduction probability'!$A$1:$L$128,10,FALSE),"0")</f>
        <v>0</v>
      </c>
      <c r="AV1837" s="9" t="str">
        <f>IFERROR(VLOOKUP($AN1837,'Introduction probability'!$A$1:$L$128,11,FALSE),"0")</f>
        <v>0</v>
      </c>
      <c r="AW1837" s="9" t="str">
        <f>IFERROR(VLOOKUP($AN1837,'Introduction probability'!$A$1:$L$128,12,FALSE),"0")</f>
        <v>0</v>
      </c>
      <c r="AY1837" s="2">
        <f t="shared" si="675"/>
        <v>0</v>
      </c>
      <c r="AZ1837" s="2">
        <f t="shared" si="676"/>
        <v>0</v>
      </c>
      <c r="BA1837" s="2">
        <f t="shared" si="689"/>
        <v>0</v>
      </c>
      <c r="BB1837" s="2">
        <f t="shared" si="690"/>
        <v>0</v>
      </c>
      <c r="BC1837" s="2">
        <f t="shared" si="691"/>
        <v>0</v>
      </c>
      <c r="BD1837" s="2">
        <f t="shared" si="692"/>
        <v>0</v>
      </c>
      <c r="BE1837" s="2">
        <f t="shared" si="693"/>
        <v>0</v>
      </c>
      <c r="BF1837" s="2">
        <f t="shared" si="694"/>
        <v>0</v>
      </c>
      <c r="BG1837" s="2">
        <f t="shared" si="695"/>
        <v>0</v>
      </c>
      <c r="BH1837" s="2">
        <f t="shared" si="696"/>
        <v>0</v>
      </c>
    </row>
    <row r="1838" spans="1:60" x14ac:dyDescent="0.25">
      <c r="A1838" s="1" t="s">
        <v>403</v>
      </c>
      <c r="B1838" s="1" t="s">
        <v>288</v>
      </c>
      <c r="C1838" s="1" t="s">
        <v>341</v>
      </c>
      <c r="D1838" s="1" t="s">
        <v>522</v>
      </c>
      <c r="E1838" s="1" t="s">
        <v>224</v>
      </c>
      <c r="F1838" s="1" t="s">
        <v>225</v>
      </c>
      <c r="G1838" s="1" t="s">
        <v>144</v>
      </c>
      <c r="H1838" s="1" t="s">
        <v>17</v>
      </c>
      <c r="I1838" s="1" t="s">
        <v>595</v>
      </c>
      <c r="J1838" s="1" t="s">
        <v>155</v>
      </c>
      <c r="K1838" s="1" t="s">
        <v>16</v>
      </c>
      <c r="L1838" s="1" t="s">
        <v>19</v>
      </c>
      <c r="M1838" s="2" t="str">
        <f t="shared" si="677"/>
        <v>UK9005081</v>
      </c>
      <c r="N1838" s="2" t="str">
        <f t="shared" si="678"/>
        <v>Morecambe Bay</v>
      </c>
      <c r="O1838" s="2" t="str">
        <f t="shared" si="679"/>
        <v>SPA</v>
      </c>
      <c r="P1838" s="2" t="str">
        <f t="shared" si="680"/>
        <v>A1</v>
      </c>
      <c r="Q1838"/>
      <c r="R1838"/>
      <c r="S1838"/>
      <c r="T1838"/>
      <c r="U1838" s="9">
        <f t="shared" si="681"/>
        <v>0</v>
      </c>
      <c r="V1838" s="9">
        <f t="shared" si="682"/>
        <v>0</v>
      </c>
      <c r="W1838" s="9">
        <f t="shared" si="683"/>
        <v>0</v>
      </c>
      <c r="X1838" s="9">
        <f t="shared" si="684"/>
        <v>0</v>
      </c>
      <c r="Y1838" s="9">
        <f t="shared" si="685"/>
        <v>0</v>
      </c>
      <c r="Z1838" s="9">
        <f t="shared" si="686"/>
        <v>0</v>
      </c>
      <c r="AA1838" s="9">
        <f t="shared" si="687"/>
        <v>0</v>
      </c>
      <c r="AB1838" s="9">
        <f t="shared" si="688"/>
        <v>0</v>
      </c>
      <c r="AN1838" s="10" t="str">
        <f t="shared" si="673"/>
        <v/>
      </c>
      <c r="AO1838" s="10">
        <f t="shared" si="674"/>
        <v>0</v>
      </c>
      <c r="AP1838" s="9" t="str">
        <f>IFERROR(VLOOKUP($AN1838,'Introduction probability'!$A$1:$L$128,5,FALSE),"0")</f>
        <v>0</v>
      </c>
      <c r="AQ1838" s="9" t="str">
        <f>IFERROR(VLOOKUP($AN1838,'Introduction probability'!$A$1:$L$128,6,FALSE),"0")</f>
        <v>0</v>
      </c>
      <c r="AR1838" s="9" t="str">
        <f>IFERROR(VLOOKUP($AN1838,'Introduction probability'!$A$1:$L$128,7,FALSE),"0")</f>
        <v>0</v>
      </c>
      <c r="AS1838" s="9" t="str">
        <f>IFERROR(VLOOKUP($AN1838,'Introduction probability'!$A$1:$L$128,8,FALSE),"0")</f>
        <v>0</v>
      </c>
      <c r="AT1838" s="9" t="str">
        <f>IFERROR(VLOOKUP($AN1838,'Introduction probability'!$A$1:$L$128,9,FALSE),"0")</f>
        <v>0</v>
      </c>
      <c r="AU1838" s="9" t="str">
        <f>IFERROR(VLOOKUP($AN1838,'Introduction probability'!$A$1:$L$128,10,FALSE),"0")</f>
        <v>0</v>
      </c>
      <c r="AV1838" s="9" t="str">
        <f>IFERROR(VLOOKUP($AN1838,'Introduction probability'!$A$1:$L$128,11,FALSE),"0")</f>
        <v>0</v>
      </c>
      <c r="AW1838" s="9" t="str">
        <f>IFERROR(VLOOKUP($AN1838,'Introduction probability'!$A$1:$L$128,12,FALSE),"0")</f>
        <v>0</v>
      </c>
      <c r="AY1838" s="2">
        <f t="shared" si="675"/>
        <v>0</v>
      </c>
      <c r="AZ1838" s="2">
        <f t="shared" si="676"/>
        <v>0</v>
      </c>
      <c r="BA1838" s="2">
        <f t="shared" si="689"/>
        <v>0</v>
      </c>
      <c r="BB1838" s="2">
        <f t="shared" si="690"/>
        <v>0</v>
      </c>
      <c r="BC1838" s="2">
        <f t="shared" si="691"/>
        <v>0</v>
      </c>
      <c r="BD1838" s="2">
        <f t="shared" si="692"/>
        <v>0</v>
      </c>
      <c r="BE1838" s="2">
        <f t="shared" si="693"/>
        <v>0</v>
      </c>
      <c r="BF1838" s="2">
        <f t="shared" si="694"/>
        <v>0</v>
      </c>
      <c r="BG1838" s="2">
        <f t="shared" si="695"/>
        <v>0</v>
      </c>
      <c r="BH1838" s="2">
        <f t="shared" si="696"/>
        <v>0</v>
      </c>
    </row>
    <row r="1839" spans="1:60" x14ac:dyDescent="0.25">
      <c r="A1839" s="1" t="s">
        <v>403</v>
      </c>
      <c r="B1839" s="1" t="s">
        <v>288</v>
      </c>
      <c r="C1839" s="1" t="s">
        <v>341</v>
      </c>
      <c r="D1839" s="1" t="s">
        <v>522</v>
      </c>
      <c r="E1839" s="1" t="s">
        <v>224</v>
      </c>
      <c r="F1839" s="1" t="s">
        <v>225</v>
      </c>
      <c r="G1839" s="1" t="s">
        <v>144</v>
      </c>
      <c r="H1839" s="1" t="s">
        <v>17</v>
      </c>
      <c r="I1839" s="1" t="s">
        <v>465</v>
      </c>
      <c r="J1839" s="1" t="s">
        <v>56</v>
      </c>
      <c r="K1839" s="1" t="s">
        <v>16</v>
      </c>
      <c r="L1839" s="1" t="s">
        <v>19</v>
      </c>
      <c r="M1839" s="2" t="str">
        <f t="shared" si="677"/>
        <v>UK9005081</v>
      </c>
      <c r="N1839" s="2" t="str">
        <f t="shared" si="678"/>
        <v>Morecambe Bay</v>
      </c>
      <c r="O1839" s="2" t="str">
        <f t="shared" si="679"/>
        <v>SPA</v>
      </c>
      <c r="P1839" s="2" t="str">
        <f t="shared" si="680"/>
        <v>A2.2</v>
      </c>
      <c r="Q1839"/>
      <c r="R1839"/>
      <c r="S1839"/>
      <c r="T1839"/>
      <c r="U1839" s="9">
        <f t="shared" si="681"/>
        <v>0</v>
      </c>
      <c r="V1839" s="9">
        <f t="shared" si="682"/>
        <v>0</v>
      </c>
      <c r="W1839" s="9">
        <f t="shared" si="683"/>
        <v>0</v>
      </c>
      <c r="X1839" s="9">
        <f t="shared" si="684"/>
        <v>0</v>
      </c>
      <c r="Y1839" s="9">
        <f t="shared" si="685"/>
        <v>0</v>
      </c>
      <c r="Z1839" s="9">
        <f t="shared" si="686"/>
        <v>0</v>
      </c>
      <c r="AA1839" s="9">
        <f t="shared" si="687"/>
        <v>0</v>
      </c>
      <c r="AB1839" s="9">
        <f t="shared" si="688"/>
        <v>0</v>
      </c>
      <c r="AN1839" s="10" t="str">
        <f t="shared" si="673"/>
        <v/>
      </c>
      <c r="AO1839" s="10">
        <f t="shared" si="674"/>
        <v>0</v>
      </c>
      <c r="AP1839" s="9" t="str">
        <f>IFERROR(VLOOKUP($AN1839,'Introduction probability'!$A$1:$L$128,5,FALSE),"0")</f>
        <v>0</v>
      </c>
      <c r="AQ1839" s="9" t="str">
        <f>IFERROR(VLOOKUP($AN1839,'Introduction probability'!$A$1:$L$128,6,FALSE),"0")</f>
        <v>0</v>
      </c>
      <c r="AR1839" s="9" t="str">
        <f>IFERROR(VLOOKUP($AN1839,'Introduction probability'!$A$1:$L$128,7,FALSE),"0")</f>
        <v>0</v>
      </c>
      <c r="AS1839" s="9" t="str">
        <f>IFERROR(VLOOKUP($AN1839,'Introduction probability'!$A$1:$L$128,8,FALSE),"0")</f>
        <v>0</v>
      </c>
      <c r="AT1839" s="9" t="str">
        <f>IFERROR(VLOOKUP($AN1839,'Introduction probability'!$A$1:$L$128,9,FALSE),"0")</f>
        <v>0</v>
      </c>
      <c r="AU1839" s="9" t="str">
        <f>IFERROR(VLOOKUP($AN1839,'Introduction probability'!$A$1:$L$128,10,FALSE),"0")</f>
        <v>0</v>
      </c>
      <c r="AV1839" s="9" t="str">
        <f>IFERROR(VLOOKUP($AN1839,'Introduction probability'!$A$1:$L$128,11,FALSE),"0")</f>
        <v>0</v>
      </c>
      <c r="AW1839" s="9" t="str">
        <f>IFERROR(VLOOKUP($AN1839,'Introduction probability'!$A$1:$L$128,12,FALSE),"0")</f>
        <v>0</v>
      </c>
      <c r="AY1839" s="2">
        <f t="shared" si="675"/>
        <v>0</v>
      </c>
      <c r="AZ1839" s="2">
        <f t="shared" si="676"/>
        <v>0</v>
      </c>
      <c r="BA1839" s="2">
        <f t="shared" si="689"/>
        <v>0</v>
      </c>
      <c r="BB1839" s="2">
        <f t="shared" si="690"/>
        <v>0</v>
      </c>
      <c r="BC1839" s="2">
        <f t="shared" si="691"/>
        <v>0</v>
      </c>
      <c r="BD1839" s="2">
        <f t="shared" si="692"/>
        <v>0</v>
      </c>
      <c r="BE1839" s="2">
        <f t="shared" si="693"/>
        <v>0</v>
      </c>
      <c r="BF1839" s="2">
        <f t="shared" si="694"/>
        <v>0</v>
      </c>
      <c r="BG1839" s="2">
        <f t="shared" si="695"/>
        <v>0</v>
      </c>
      <c r="BH1839" s="2">
        <f t="shared" si="696"/>
        <v>0</v>
      </c>
    </row>
    <row r="1840" spans="1:60" x14ac:dyDescent="0.25">
      <c r="A1840" s="1" t="s">
        <v>403</v>
      </c>
      <c r="B1840" s="1" t="s">
        <v>288</v>
      </c>
      <c r="C1840" s="1" t="s">
        <v>341</v>
      </c>
      <c r="D1840" s="1" t="s">
        <v>522</v>
      </c>
      <c r="E1840" s="1" t="s">
        <v>224</v>
      </c>
      <c r="F1840" s="1" t="s">
        <v>225</v>
      </c>
      <c r="G1840" s="1" t="s">
        <v>144</v>
      </c>
      <c r="H1840" s="1" t="s">
        <v>17</v>
      </c>
      <c r="I1840" s="1" t="s">
        <v>597</v>
      </c>
      <c r="J1840" s="1" t="s">
        <v>188</v>
      </c>
      <c r="K1840" s="1" t="s">
        <v>16</v>
      </c>
      <c r="L1840" s="1" t="s">
        <v>19</v>
      </c>
      <c r="M1840" s="2" t="str">
        <f t="shared" si="677"/>
        <v>UK9005081</v>
      </c>
      <c r="N1840" s="2" t="str">
        <f t="shared" si="678"/>
        <v>Morecambe Bay</v>
      </c>
      <c r="O1840" s="2" t="str">
        <f t="shared" si="679"/>
        <v>SPA</v>
      </c>
      <c r="P1840" s="2" t="str">
        <f t="shared" si="680"/>
        <v>A2.61</v>
      </c>
      <c r="Q1840"/>
      <c r="R1840"/>
      <c r="S1840"/>
      <c r="T1840"/>
      <c r="U1840" s="9">
        <f t="shared" si="681"/>
        <v>0</v>
      </c>
      <c r="V1840" s="9">
        <f t="shared" si="682"/>
        <v>0</v>
      </c>
      <c r="W1840" s="9">
        <f t="shared" si="683"/>
        <v>0</v>
      </c>
      <c r="X1840" s="9">
        <f t="shared" si="684"/>
        <v>0</v>
      </c>
      <c r="Y1840" s="9">
        <f t="shared" si="685"/>
        <v>0</v>
      </c>
      <c r="Z1840" s="9">
        <f t="shared" si="686"/>
        <v>0</v>
      </c>
      <c r="AA1840" s="9">
        <f t="shared" si="687"/>
        <v>0</v>
      </c>
      <c r="AB1840" s="9">
        <f t="shared" si="688"/>
        <v>0</v>
      </c>
      <c r="AN1840" s="10" t="str">
        <f t="shared" si="673"/>
        <v/>
      </c>
      <c r="AO1840" s="10">
        <f t="shared" si="674"/>
        <v>0</v>
      </c>
      <c r="AP1840" s="9" t="str">
        <f>IFERROR(VLOOKUP($AN1840,'Introduction probability'!$A$1:$L$128,5,FALSE),"0")</f>
        <v>0</v>
      </c>
      <c r="AQ1840" s="9" t="str">
        <f>IFERROR(VLOOKUP($AN1840,'Introduction probability'!$A$1:$L$128,6,FALSE),"0")</f>
        <v>0</v>
      </c>
      <c r="AR1840" s="9" t="str">
        <f>IFERROR(VLOOKUP($AN1840,'Introduction probability'!$A$1:$L$128,7,FALSE),"0")</f>
        <v>0</v>
      </c>
      <c r="AS1840" s="9" t="str">
        <f>IFERROR(VLOOKUP($AN1840,'Introduction probability'!$A$1:$L$128,8,FALSE),"0")</f>
        <v>0</v>
      </c>
      <c r="AT1840" s="9" t="str">
        <f>IFERROR(VLOOKUP($AN1840,'Introduction probability'!$A$1:$L$128,9,FALSE),"0")</f>
        <v>0</v>
      </c>
      <c r="AU1840" s="9" t="str">
        <f>IFERROR(VLOOKUP($AN1840,'Introduction probability'!$A$1:$L$128,10,FALSE),"0")</f>
        <v>0</v>
      </c>
      <c r="AV1840" s="9" t="str">
        <f>IFERROR(VLOOKUP($AN1840,'Introduction probability'!$A$1:$L$128,11,FALSE),"0")</f>
        <v>0</v>
      </c>
      <c r="AW1840" s="9" t="str">
        <f>IFERROR(VLOOKUP($AN1840,'Introduction probability'!$A$1:$L$128,12,FALSE),"0")</f>
        <v>0</v>
      </c>
      <c r="AY1840" s="2">
        <f t="shared" si="675"/>
        <v>0</v>
      </c>
      <c r="AZ1840" s="2">
        <f t="shared" si="676"/>
        <v>0</v>
      </c>
      <c r="BA1840" s="2">
        <f t="shared" si="689"/>
        <v>0</v>
      </c>
      <c r="BB1840" s="2">
        <f t="shared" si="690"/>
        <v>0</v>
      </c>
      <c r="BC1840" s="2">
        <f t="shared" si="691"/>
        <v>0</v>
      </c>
      <c r="BD1840" s="2">
        <f t="shared" si="692"/>
        <v>0</v>
      </c>
      <c r="BE1840" s="2">
        <f t="shared" si="693"/>
        <v>0</v>
      </c>
      <c r="BF1840" s="2">
        <f t="shared" si="694"/>
        <v>0</v>
      </c>
      <c r="BG1840" s="2">
        <f t="shared" si="695"/>
        <v>0</v>
      </c>
      <c r="BH1840" s="2">
        <f t="shared" si="696"/>
        <v>0</v>
      </c>
    </row>
    <row r="1841" spans="1:60" x14ac:dyDescent="0.25">
      <c r="A1841" s="1" t="s">
        <v>403</v>
      </c>
      <c r="B1841" s="1" t="s">
        <v>288</v>
      </c>
      <c r="C1841" s="1" t="s">
        <v>341</v>
      </c>
      <c r="D1841" s="1" t="s">
        <v>522</v>
      </c>
      <c r="E1841" s="1" t="s">
        <v>224</v>
      </c>
      <c r="F1841" s="1" t="s">
        <v>225</v>
      </c>
      <c r="G1841" s="1" t="s">
        <v>144</v>
      </c>
      <c r="H1841" s="1" t="s">
        <v>17</v>
      </c>
      <c r="I1841" s="1" t="s">
        <v>543</v>
      </c>
      <c r="J1841" s="1" t="s">
        <v>148</v>
      </c>
      <c r="K1841" s="1" t="s">
        <v>16</v>
      </c>
      <c r="L1841" s="1" t="s">
        <v>146</v>
      </c>
      <c r="M1841" s="2" t="str">
        <f t="shared" si="677"/>
        <v>UK9005081</v>
      </c>
      <c r="N1841" s="2" t="str">
        <f t="shared" si="678"/>
        <v>Morecambe Bay</v>
      </c>
      <c r="O1841" s="2" t="str">
        <f t="shared" si="679"/>
        <v>SPA</v>
      </c>
      <c r="P1841" s="2" t="str">
        <f t="shared" si="680"/>
        <v>H1310</v>
      </c>
      <c r="Q1841"/>
      <c r="R1841"/>
      <c r="S1841"/>
      <c r="T1841"/>
      <c r="U1841" s="9">
        <f t="shared" si="681"/>
        <v>0</v>
      </c>
      <c r="V1841" s="9">
        <f t="shared" si="682"/>
        <v>0</v>
      </c>
      <c r="W1841" s="9">
        <f t="shared" si="683"/>
        <v>0</v>
      </c>
      <c r="X1841" s="9">
        <f t="shared" si="684"/>
        <v>0</v>
      </c>
      <c r="Y1841" s="9">
        <f t="shared" si="685"/>
        <v>0</v>
      </c>
      <c r="Z1841" s="9">
        <f t="shared" si="686"/>
        <v>0</v>
      </c>
      <c r="AA1841" s="9">
        <f t="shared" si="687"/>
        <v>0</v>
      </c>
      <c r="AB1841" s="9">
        <f t="shared" si="688"/>
        <v>0</v>
      </c>
      <c r="AN1841" s="10" t="str">
        <f t="shared" si="673"/>
        <v/>
      </c>
      <c r="AO1841" s="10">
        <f t="shared" si="674"/>
        <v>0</v>
      </c>
      <c r="AP1841" s="9" t="str">
        <f>IFERROR(VLOOKUP($AN1841,'Introduction probability'!$A$1:$L$128,5,FALSE),"0")</f>
        <v>0</v>
      </c>
      <c r="AQ1841" s="9" t="str">
        <f>IFERROR(VLOOKUP($AN1841,'Introduction probability'!$A$1:$L$128,6,FALSE),"0")</f>
        <v>0</v>
      </c>
      <c r="AR1841" s="9" t="str">
        <f>IFERROR(VLOOKUP($AN1841,'Introduction probability'!$A$1:$L$128,7,FALSE),"0")</f>
        <v>0</v>
      </c>
      <c r="AS1841" s="9" t="str">
        <f>IFERROR(VLOOKUP($AN1841,'Introduction probability'!$A$1:$L$128,8,FALSE),"0")</f>
        <v>0</v>
      </c>
      <c r="AT1841" s="9" t="str">
        <f>IFERROR(VLOOKUP($AN1841,'Introduction probability'!$A$1:$L$128,9,FALSE),"0")</f>
        <v>0</v>
      </c>
      <c r="AU1841" s="9" t="str">
        <f>IFERROR(VLOOKUP($AN1841,'Introduction probability'!$A$1:$L$128,10,FALSE),"0")</f>
        <v>0</v>
      </c>
      <c r="AV1841" s="9" t="str">
        <f>IFERROR(VLOOKUP($AN1841,'Introduction probability'!$A$1:$L$128,11,FALSE),"0")</f>
        <v>0</v>
      </c>
      <c r="AW1841" s="9" t="str">
        <f>IFERROR(VLOOKUP($AN1841,'Introduction probability'!$A$1:$L$128,12,FALSE),"0")</f>
        <v>0</v>
      </c>
      <c r="AY1841" s="2">
        <f t="shared" si="675"/>
        <v>0</v>
      </c>
      <c r="AZ1841" s="2">
        <f t="shared" si="676"/>
        <v>0</v>
      </c>
      <c r="BA1841" s="2">
        <f t="shared" si="689"/>
        <v>0</v>
      </c>
      <c r="BB1841" s="2">
        <f t="shared" si="690"/>
        <v>0</v>
      </c>
      <c r="BC1841" s="2">
        <f t="shared" si="691"/>
        <v>0</v>
      </c>
      <c r="BD1841" s="2">
        <f t="shared" si="692"/>
        <v>0</v>
      </c>
      <c r="BE1841" s="2">
        <f t="shared" si="693"/>
        <v>0</v>
      </c>
      <c r="BF1841" s="2">
        <f t="shared" si="694"/>
        <v>0</v>
      </c>
      <c r="BG1841" s="2">
        <f t="shared" si="695"/>
        <v>0</v>
      </c>
      <c r="BH1841" s="2">
        <f t="shared" si="696"/>
        <v>0</v>
      </c>
    </row>
    <row r="1842" spans="1:60" x14ac:dyDescent="0.25">
      <c r="A1842" s="1" t="s">
        <v>403</v>
      </c>
      <c r="B1842" s="1" t="s">
        <v>288</v>
      </c>
      <c r="C1842" s="1" t="s">
        <v>341</v>
      </c>
      <c r="D1842" s="1" t="s">
        <v>502</v>
      </c>
      <c r="E1842" s="1" t="s">
        <v>171</v>
      </c>
      <c r="F1842" s="1" t="s">
        <v>172</v>
      </c>
      <c r="G1842" s="1" t="s">
        <v>164</v>
      </c>
      <c r="H1842" s="1" t="s">
        <v>17</v>
      </c>
      <c r="I1842" s="1" t="s">
        <v>535</v>
      </c>
      <c r="J1842" s="1" t="s">
        <v>257</v>
      </c>
      <c r="K1842" s="1" t="s">
        <v>16</v>
      </c>
      <c r="L1842" s="1" t="s">
        <v>146</v>
      </c>
      <c r="M1842" s="2" t="str">
        <f t="shared" si="677"/>
        <v>UK9005081</v>
      </c>
      <c r="N1842" s="2" t="str">
        <f t="shared" si="678"/>
        <v>Morecambe Bay</v>
      </c>
      <c r="O1842" s="2" t="str">
        <f t="shared" si="679"/>
        <v>SPA</v>
      </c>
      <c r="P1842" s="2" t="str">
        <f t="shared" si="680"/>
        <v>H1210</v>
      </c>
      <c r="Q1842"/>
      <c r="R1842"/>
      <c r="S1842"/>
      <c r="T1842"/>
      <c r="U1842" s="9">
        <f t="shared" si="681"/>
        <v>0</v>
      </c>
      <c r="V1842" s="9">
        <f t="shared" si="682"/>
        <v>0</v>
      </c>
      <c r="W1842" s="9">
        <f t="shared" si="683"/>
        <v>0</v>
      </c>
      <c r="X1842" s="9">
        <f t="shared" si="684"/>
        <v>0</v>
      </c>
      <c r="Y1842" s="9">
        <f t="shared" si="685"/>
        <v>0</v>
      </c>
      <c r="Z1842" s="9">
        <f t="shared" si="686"/>
        <v>0</v>
      </c>
      <c r="AA1842" s="9">
        <f t="shared" si="687"/>
        <v>0</v>
      </c>
      <c r="AB1842" s="9">
        <f t="shared" si="688"/>
        <v>0</v>
      </c>
      <c r="AN1842" s="10" t="str">
        <f t="shared" si="673"/>
        <v/>
      </c>
      <c r="AO1842" s="10">
        <f t="shared" si="674"/>
        <v>0</v>
      </c>
      <c r="AP1842" s="9" t="str">
        <f>IFERROR(VLOOKUP($AN1842,'Introduction probability'!$A$1:$L$128,5,FALSE),"0")</f>
        <v>0</v>
      </c>
      <c r="AQ1842" s="9" t="str">
        <f>IFERROR(VLOOKUP($AN1842,'Introduction probability'!$A$1:$L$128,6,FALSE),"0")</f>
        <v>0</v>
      </c>
      <c r="AR1842" s="9" t="str">
        <f>IFERROR(VLOOKUP($AN1842,'Introduction probability'!$A$1:$L$128,7,FALSE),"0")</f>
        <v>0</v>
      </c>
      <c r="AS1842" s="9" t="str">
        <f>IFERROR(VLOOKUP($AN1842,'Introduction probability'!$A$1:$L$128,8,FALSE),"0")</f>
        <v>0</v>
      </c>
      <c r="AT1842" s="9" t="str">
        <f>IFERROR(VLOOKUP($AN1842,'Introduction probability'!$A$1:$L$128,9,FALSE),"0")</f>
        <v>0</v>
      </c>
      <c r="AU1842" s="9" t="str">
        <f>IFERROR(VLOOKUP($AN1842,'Introduction probability'!$A$1:$L$128,10,FALSE),"0")</f>
        <v>0</v>
      </c>
      <c r="AV1842" s="9" t="str">
        <f>IFERROR(VLOOKUP($AN1842,'Introduction probability'!$A$1:$L$128,11,FALSE),"0")</f>
        <v>0</v>
      </c>
      <c r="AW1842" s="9" t="str">
        <f>IFERROR(VLOOKUP($AN1842,'Introduction probability'!$A$1:$L$128,12,FALSE),"0")</f>
        <v>0</v>
      </c>
      <c r="AY1842" s="2">
        <f t="shared" si="675"/>
        <v>0</v>
      </c>
      <c r="AZ1842" s="2">
        <f t="shared" si="676"/>
        <v>0</v>
      </c>
      <c r="BA1842" s="2">
        <f t="shared" si="689"/>
        <v>0</v>
      </c>
      <c r="BB1842" s="2">
        <f t="shared" si="690"/>
        <v>0</v>
      </c>
      <c r="BC1842" s="2">
        <f t="shared" si="691"/>
        <v>0</v>
      </c>
      <c r="BD1842" s="2">
        <f t="shared" si="692"/>
        <v>0</v>
      </c>
      <c r="BE1842" s="2">
        <f t="shared" si="693"/>
        <v>0</v>
      </c>
      <c r="BF1842" s="2">
        <f t="shared" si="694"/>
        <v>0</v>
      </c>
      <c r="BG1842" s="2">
        <f t="shared" si="695"/>
        <v>0</v>
      </c>
      <c r="BH1842" s="2">
        <f t="shared" si="696"/>
        <v>0</v>
      </c>
    </row>
    <row r="1843" spans="1:60" x14ac:dyDescent="0.25">
      <c r="A1843" s="1" t="s">
        <v>403</v>
      </c>
      <c r="B1843" s="1" t="s">
        <v>288</v>
      </c>
      <c r="C1843" s="1" t="s">
        <v>341</v>
      </c>
      <c r="D1843" s="1" t="s">
        <v>502</v>
      </c>
      <c r="E1843" s="1" t="s">
        <v>171</v>
      </c>
      <c r="F1843" s="1" t="s">
        <v>172</v>
      </c>
      <c r="G1843" s="1" t="s">
        <v>164</v>
      </c>
      <c r="H1843" s="1" t="s">
        <v>17</v>
      </c>
      <c r="I1843" s="1" t="s">
        <v>530</v>
      </c>
      <c r="J1843" s="1" t="s">
        <v>145</v>
      </c>
      <c r="K1843" s="1" t="s">
        <v>16</v>
      </c>
      <c r="L1843" s="1" t="s">
        <v>146</v>
      </c>
      <c r="M1843" s="2" t="str">
        <f t="shared" si="677"/>
        <v>UK9005081</v>
      </c>
      <c r="N1843" s="2" t="str">
        <f t="shared" si="678"/>
        <v>Morecambe Bay</v>
      </c>
      <c r="O1843" s="2" t="str">
        <f t="shared" si="679"/>
        <v>SPA</v>
      </c>
      <c r="P1843" s="2" t="str">
        <f t="shared" si="680"/>
        <v>H1330</v>
      </c>
      <c r="Q1843"/>
      <c r="R1843"/>
      <c r="S1843"/>
      <c r="T1843"/>
      <c r="U1843" s="9">
        <f t="shared" si="681"/>
        <v>0</v>
      </c>
      <c r="V1843" s="9">
        <f t="shared" si="682"/>
        <v>0</v>
      </c>
      <c r="W1843" s="9">
        <f t="shared" si="683"/>
        <v>0</v>
      </c>
      <c r="X1843" s="9">
        <f t="shared" si="684"/>
        <v>0</v>
      </c>
      <c r="Y1843" s="9">
        <f t="shared" si="685"/>
        <v>0</v>
      </c>
      <c r="Z1843" s="9">
        <f t="shared" si="686"/>
        <v>0</v>
      </c>
      <c r="AA1843" s="9">
        <f t="shared" si="687"/>
        <v>0</v>
      </c>
      <c r="AB1843" s="9">
        <f t="shared" si="688"/>
        <v>0</v>
      </c>
      <c r="AN1843" s="10" t="str">
        <f t="shared" si="673"/>
        <v/>
      </c>
      <c r="AO1843" s="10">
        <f t="shared" si="674"/>
        <v>0</v>
      </c>
      <c r="AP1843" s="9" t="str">
        <f>IFERROR(VLOOKUP($AN1843,'Introduction probability'!$A$1:$L$128,5,FALSE),"0")</f>
        <v>0</v>
      </c>
      <c r="AQ1843" s="9" t="str">
        <f>IFERROR(VLOOKUP($AN1843,'Introduction probability'!$A$1:$L$128,6,FALSE),"0")</f>
        <v>0</v>
      </c>
      <c r="AR1843" s="9" t="str">
        <f>IFERROR(VLOOKUP($AN1843,'Introduction probability'!$A$1:$L$128,7,FALSE),"0")</f>
        <v>0</v>
      </c>
      <c r="AS1843" s="9" t="str">
        <f>IFERROR(VLOOKUP($AN1843,'Introduction probability'!$A$1:$L$128,8,FALSE),"0")</f>
        <v>0</v>
      </c>
      <c r="AT1843" s="9" t="str">
        <f>IFERROR(VLOOKUP($AN1843,'Introduction probability'!$A$1:$L$128,9,FALSE),"0")</f>
        <v>0</v>
      </c>
      <c r="AU1843" s="9" t="str">
        <f>IFERROR(VLOOKUP($AN1843,'Introduction probability'!$A$1:$L$128,10,FALSE),"0")</f>
        <v>0</v>
      </c>
      <c r="AV1843" s="9" t="str">
        <f>IFERROR(VLOOKUP($AN1843,'Introduction probability'!$A$1:$L$128,11,FALSE),"0")</f>
        <v>0</v>
      </c>
      <c r="AW1843" s="9" t="str">
        <f>IFERROR(VLOOKUP($AN1843,'Introduction probability'!$A$1:$L$128,12,FALSE),"0")</f>
        <v>0</v>
      </c>
      <c r="AY1843" s="2">
        <f t="shared" si="675"/>
        <v>0</v>
      </c>
      <c r="AZ1843" s="2">
        <f t="shared" si="676"/>
        <v>0</v>
      </c>
      <c r="BA1843" s="2">
        <f t="shared" si="689"/>
        <v>0</v>
      </c>
      <c r="BB1843" s="2">
        <f t="shared" si="690"/>
        <v>0</v>
      </c>
      <c r="BC1843" s="2">
        <f t="shared" si="691"/>
        <v>0</v>
      </c>
      <c r="BD1843" s="2">
        <f t="shared" si="692"/>
        <v>0</v>
      </c>
      <c r="BE1843" s="2">
        <f t="shared" si="693"/>
        <v>0</v>
      </c>
      <c r="BF1843" s="2">
        <f t="shared" si="694"/>
        <v>0</v>
      </c>
      <c r="BG1843" s="2">
        <f t="shared" si="695"/>
        <v>0</v>
      </c>
      <c r="BH1843" s="2">
        <f t="shared" si="696"/>
        <v>0</v>
      </c>
    </row>
    <row r="1844" spans="1:60" x14ac:dyDescent="0.25">
      <c r="A1844" s="1" t="s">
        <v>403</v>
      </c>
      <c r="B1844" s="1" t="s">
        <v>288</v>
      </c>
      <c r="C1844" s="1" t="s">
        <v>341</v>
      </c>
      <c r="D1844" s="1" t="s">
        <v>502</v>
      </c>
      <c r="E1844" s="1" t="s">
        <v>171</v>
      </c>
      <c r="F1844" s="1" t="s">
        <v>172</v>
      </c>
      <c r="G1844" s="1" t="s">
        <v>164</v>
      </c>
      <c r="H1844" s="1" t="s">
        <v>17</v>
      </c>
      <c r="I1844" s="1" t="s">
        <v>536</v>
      </c>
      <c r="J1844" s="1" t="s">
        <v>147</v>
      </c>
      <c r="K1844" s="1" t="s">
        <v>16</v>
      </c>
      <c r="L1844" s="1" t="s">
        <v>146</v>
      </c>
      <c r="M1844" s="2" t="str">
        <f t="shared" si="677"/>
        <v>UK9005081</v>
      </c>
      <c r="N1844" s="2" t="str">
        <f t="shared" si="678"/>
        <v>Morecambe Bay</v>
      </c>
      <c r="O1844" s="2" t="str">
        <f t="shared" si="679"/>
        <v>SPA</v>
      </c>
      <c r="P1844" s="2" t="str">
        <f t="shared" si="680"/>
        <v>H1150</v>
      </c>
      <c r="Q1844"/>
      <c r="R1844"/>
      <c r="S1844"/>
      <c r="T1844"/>
      <c r="U1844" s="9">
        <f t="shared" si="681"/>
        <v>0</v>
      </c>
      <c r="V1844" s="9">
        <f t="shared" si="682"/>
        <v>0</v>
      </c>
      <c r="W1844" s="9">
        <f t="shared" si="683"/>
        <v>0</v>
      </c>
      <c r="X1844" s="9">
        <f t="shared" si="684"/>
        <v>0</v>
      </c>
      <c r="Y1844" s="9">
        <f t="shared" si="685"/>
        <v>0</v>
      </c>
      <c r="Z1844" s="9">
        <f t="shared" si="686"/>
        <v>0</v>
      </c>
      <c r="AA1844" s="9">
        <f t="shared" si="687"/>
        <v>0</v>
      </c>
      <c r="AB1844" s="9">
        <f t="shared" si="688"/>
        <v>0</v>
      </c>
      <c r="AN1844" s="10" t="str">
        <f t="shared" si="673"/>
        <v/>
      </c>
      <c r="AO1844" s="10">
        <f t="shared" si="674"/>
        <v>0</v>
      </c>
      <c r="AP1844" s="9" t="str">
        <f>IFERROR(VLOOKUP($AN1844,'Introduction probability'!$A$1:$L$128,5,FALSE),"0")</f>
        <v>0</v>
      </c>
      <c r="AQ1844" s="9" t="str">
        <f>IFERROR(VLOOKUP($AN1844,'Introduction probability'!$A$1:$L$128,6,FALSE),"0")</f>
        <v>0</v>
      </c>
      <c r="AR1844" s="9" t="str">
        <f>IFERROR(VLOOKUP($AN1844,'Introduction probability'!$A$1:$L$128,7,FALSE),"0")</f>
        <v>0</v>
      </c>
      <c r="AS1844" s="9" t="str">
        <f>IFERROR(VLOOKUP($AN1844,'Introduction probability'!$A$1:$L$128,8,FALSE),"0")</f>
        <v>0</v>
      </c>
      <c r="AT1844" s="9" t="str">
        <f>IFERROR(VLOOKUP($AN1844,'Introduction probability'!$A$1:$L$128,9,FALSE),"0")</f>
        <v>0</v>
      </c>
      <c r="AU1844" s="9" t="str">
        <f>IFERROR(VLOOKUP($AN1844,'Introduction probability'!$A$1:$L$128,10,FALSE),"0")</f>
        <v>0</v>
      </c>
      <c r="AV1844" s="9" t="str">
        <f>IFERROR(VLOOKUP($AN1844,'Introduction probability'!$A$1:$L$128,11,FALSE),"0")</f>
        <v>0</v>
      </c>
      <c r="AW1844" s="9" t="str">
        <f>IFERROR(VLOOKUP($AN1844,'Introduction probability'!$A$1:$L$128,12,FALSE),"0")</f>
        <v>0</v>
      </c>
      <c r="AY1844" s="2">
        <f t="shared" si="675"/>
        <v>0</v>
      </c>
      <c r="AZ1844" s="2">
        <f t="shared" si="676"/>
        <v>0</v>
      </c>
      <c r="BA1844" s="2">
        <f t="shared" si="689"/>
        <v>0</v>
      </c>
      <c r="BB1844" s="2">
        <f t="shared" si="690"/>
        <v>0</v>
      </c>
      <c r="BC1844" s="2">
        <f t="shared" si="691"/>
        <v>0</v>
      </c>
      <c r="BD1844" s="2">
        <f t="shared" si="692"/>
        <v>0</v>
      </c>
      <c r="BE1844" s="2">
        <f t="shared" si="693"/>
        <v>0</v>
      </c>
      <c r="BF1844" s="2">
        <f t="shared" si="694"/>
        <v>0</v>
      </c>
      <c r="BG1844" s="2">
        <f t="shared" si="695"/>
        <v>0</v>
      </c>
      <c r="BH1844" s="2">
        <f t="shared" si="696"/>
        <v>0</v>
      </c>
    </row>
    <row r="1845" spans="1:60" x14ac:dyDescent="0.25">
      <c r="A1845" s="1" t="s">
        <v>403</v>
      </c>
      <c r="B1845" s="1" t="s">
        <v>288</v>
      </c>
      <c r="C1845" s="1" t="s">
        <v>341</v>
      </c>
      <c r="D1845" s="1" t="s">
        <v>502</v>
      </c>
      <c r="E1845" s="1" t="s">
        <v>171</v>
      </c>
      <c r="F1845" s="1" t="s">
        <v>172</v>
      </c>
      <c r="G1845" s="1" t="s">
        <v>164</v>
      </c>
      <c r="H1845" s="1" t="s">
        <v>17</v>
      </c>
      <c r="I1845" s="1" t="s">
        <v>596</v>
      </c>
      <c r="J1845" s="1" t="s">
        <v>187</v>
      </c>
      <c r="K1845" s="1" t="s">
        <v>16</v>
      </c>
      <c r="L1845" s="1" t="s">
        <v>146</v>
      </c>
      <c r="M1845" s="2" t="str">
        <f t="shared" si="677"/>
        <v>UK9005081</v>
      </c>
      <c r="N1845" s="2" t="str">
        <f t="shared" si="678"/>
        <v>Morecambe Bay</v>
      </c>
      <c r="O1845" s="2" t="str">
        <f t="shared" si="679"/>
        <v>SPA</v>
      </c>
      <c r="P1845" s="2" t="str">
        <f t="shared" si="680"/>
        <v>SH_2</v>
      </c>
      <c r="Q1845"/>
      <c r="R1845"/>
      <c r="S1845"/>
      <c r="T1845"/>
      <c r="U1845" s="9">
        <f t="shared" si="681"/>
        <v>0</v>
      </c>
      <c r="V1845" s="9">
        <f t="shared" si="682"/>
        <v>0</v>
      </c>
      <c r="W1845" s="9">
        <f t="shared" si="683"/>
        <v>0</v>
      </c>
      <c r="X1845" s="9">
        <f t="shared" si="684"/>
        <v>0</v>
      </c>
      <c r="Y1845" s="9">
        <f t="shared" si="685"/>
        <v>0</v>
      </c>
      <c r="Z1845" s="9">
        <f t="shared" si="686"/>
        <v>0</v>
      </c>
      <c r="AA1845" s="9">
        <f t="shared" si="687"/>
        <v>0</v>
      </c>
      <c r="AB1845" s="9">
        <f t="shared" si="688"/>
        <v>0</v>
      </c>
      <c r="AN1845" s="10" t="str">
        <f t="shared" si="673"/>
        <v/>
      </c>
      <c r="AO1845" s="10">
        <f t="shared" si="674"/>
        <v>0</v>
      </c>
      <c r="AP1845" s="9" t="str">
        <f>IFERROR(VLOOKUP($AN1845,'Introduction probability'!$A$1:$L$128,5,FALSE),"0")</f>
        <v>0</v>
      </c>
      <c r="AQ1845" s="9" t="str">
        <f>IFERROR(VLOOKUP($AN1845,'Introduction probability'!$A$1:$L$128,6,FALSE),"0")</f>
        <v>0</v>
      </c>
      <c r="AR1845" s="9" t="str">
        <f>IFERROR(VLOOKUP($AN1845,'Introduction probability'!$A$1:$L$128,7,FALSE),"0")</f>
        <v>0</v>
      </c>
      <c r="AS1845" s="9" t="str">
        <f>IFERROR(VLOOKUP($AN1845,'Introduction probability'!$A$1:$L$128,8,FALSE),"0")</f>
        <v>0</v>
      </c>
      <c r="AT1845" s="9" t="str">
        <f>IFERROR(VLOOKUP($AN1845,'Introduction probability'!$A$1:$L$128,9,FALSE),"0")</f>
        <v>0</v>
      </c>
      <c r="AU1845" s="9" t="str">
        <f>IFERROR(VLOOKUP($AN1845,'Introduction probability'!$A$1:$L$128,10,FALSE),"0")</f>
        <v>0</v>
      </c>
      <c r="AV1845" s="9" t="str">
        <f>IFERROR(VLOOKUP($AN1845,'Introduction probability'!$A$1:$L$128,11,FALSE),"0")</f>
        <v>0</v>
      </c>
      <c r="AW1845" s="9" t="str">
        <f>IFERROR(VLOOKUP($AN1845,'Introduction probability'!$A$1:$L$128,12,FALSE),"0")</f>
        <v>0</v>
      </c>
      <c r="AY1845" s="2">
        <f t="shared" si="675"/>
        <v>0</v>
      </c>
      <c r="AZ1845" s="2">
        <f t="shared" si="676"/>
        <v>0</v>
      </c>
      <c r="BA1845" s="2">
        <f t="shared" si="689"/>
        <v>0</v>
      </c>
      <c r="BB1845" s="2">
        <f t="shared" si="690"/>
        <v>0</v>
      </c>
      <c r="BC1845" s="2">
        <f t="shared" si="691"/>
        <v>0</v>
      </c>
      <c r="BD1845" s="2">
        <f t="shared" si="692"/>
        <v>0</v>
      </c>
      <c r="BE1845" s="2">
        <f t="shared" si="693"/>
        <v>0</v>
      </c>
      <c r="BF1845" s="2">
        <f t="shared" si="694"/>
        <v>0</v>
      </c>
      <c r="BG1845" s="2">
        <f t="shared" si="695"/>
        <v>0</v>
      </c>
      <c r="BH1845" s="2">
        <f t="shared" si="696"/>
        <v>0</v>
      </c>
    </row>
    <row r="1846" spans="1:60" x14ac:dyDescent="0.25">
      <c r="A1846" s="1" t="s">
        <v>403</v>
      </c>
      <c r="B1846" s="1" t="s">
        <v>288</v>
      </c>
      <c r="C1846" s="1" t="s">
        <v>341</v>
      </c>
      <c r="D1846" s="1" t="s">
        <v>502</v>
      </c>
      <c r="E1846" s="1" t="s">
        <v>171</v>
      </c>
      <c r="F1846" s="1" t="s">
        <v>172</v>
      </c>
      <c r="G1846" s="1" t="s">
        <v>164</v>
      </c>
      <c r="H1846" s="1" t="s">
        <v>17</v>
      </c>
      <c r="I1846" s="1" t="s">
        <v>594</v>
      </c>
      <c r="J1846" s="1" t="s">
        <v>154</v>
      </c>
      <c r="K1846" s="1" t="s">
        <v>16</v>
      </c>
      <c r="L1846" s="1" t="s">
        <v>19</v>
      </c>
      <c r="M1846" s="2" t="str">
        <f t="shared" si="677"/>
        <v>UK9005081</v>
      </c>
      <c r="N1846" s="2" t="str">
        <f t="shared" si="678"/>
        <v>Morecambe Bay</v>
      </c>
      <c r="O1846" s="2" t="str">
        <f t="shared" si="679"/>
        <v>SPA</v>
      </c>
      <c r="P1846" s="2" t="str">
        <f t="shared" si="680"/>
        <v>SF_SH_5</v>
      </c>
      <c r="Q1846"/>
      <c r="R1846"/>
      <c r="S1846"/>
      <c r="T1846"/>
      <c r="U1846" s="9">
        <f t="shared" si="681"/>
        <v>0</v>
      </c>
      <c r="V1846" s="9">
        <f t="shared" si="682"/>
        <v>0</v>
      </c>
      <c r="W1846" s="9">
        <f t="shared" si="683"/>
        <v>0</v>
      </c>
      <c r="X1846" s="9">
        <f t="shared" si="684"/>
        <v>0</v>
      </c>
      <c r="Y1846" s="9">
        <f t="shared" si="685"/>
        <v>0</v>
      </c>
      <c r="Z1846" s="9">
        <f t="shared" si="686"/>
        <v>0</v>
      </c>
      <c r="AA1846" s="9">
        <f t="shared" si="687"/>
        <v>0</v>
      </c>
      <c r="AB1846" s="9">
        <f t="shared" si="688"/>
        <v>0</v>
      </c>
      <c r="AN1846" s="10" t="str">
        <f t="shared" si="673"/>
        <v/>
      </c>
      <c r="AO1846" s="10">
        <f t="shared" si="674"/>
        <v>0</v>
      </c>
      <c r="AP1846" s="9" t="str">
        <f>IFERROR(VLOOKUP($AN1846,'Introduction probability'!$A$1:$L$128,5,FALSE),"0")</f>
        <v>0</v>
      </c>
      <c r="AQ1846" s="9" t="str">
        <f>IFERROR(VLOOKUP($AN1846,'Introduction probability'!$A$1:$L$128,6,FALSE),"0")</f>
        <v>0</v>
      </c>
      <c r="AR1846" s="9" t="str">
        <f>IFERROR(VLOOKUP($AN1846,'Introduction probability'!$A$1:$L$128,7,FALSE),"0")</f>
        <v>0</v>
      </c>
      <c r="AS1846" s="9" t="str">
        <f>IFERROR(VLOOKUP($AN1846,'Introduction probability'!$A$1:$L$128,8,FALSE),"0")</f>
        <v>0</v>
      </c>
      <c r="AT1846" s="9" t="str">
        <f>IFERROR(VLOOKUP($AN1846,'Introduction probability'!$A$1:$L$128,9,FALSE),"0")</f>
        <v>0</v>
      </c>
      <c r="AU1846" s="9" t="str">
        <f>IFERROR(VLOOKUP($AN1846,'Introduction probability'!$A$1:$L$128,10,FALSE),"0")</f>
        <v>0</v>
      </c>
      <c r="AV1846" s="9" t="str">
        <f>IFERROR(VLOOKUP($AN1846,'Introduction probability'!$A$1:$L$128,11,FALSE),"0")</f>
        <v>0</v>
      </c>
      <c r="AW1846" s="9" t="str">
        <f>IFERROR(VLOOKUP($AN1846,'Introduction probability'!$A$1:$L$128,12,FALSE),"0")</f>
        <v>0</v>
      </c>
      <c r="AY1846" s="2">
        <f t="shared" si="675"/>
        <v>0</v>
      </c>
      <c r="AZ1846" s="2">
        <f t="shared" si="676"/>
        <v>0</v>
      </c>
      <c r="BA1846" s="2">
        <f t="shared" si="689"/>
        <v>0</v>
      </c>
      <c r="BB1846" s="2">
        <f t="shared" si="690"/>
        <v>0</v>
      </c>
      <c r="BC1846" s="2">
        <f t="shared" si="691"/>
        <v>0</v>
      </c>
      <c r="BD1846" s="2">
        <f t="shared" si="692"/>
        <v>0</v>
      </c>
      <c r="BE1846" s="2">
        <f t="shared" si="693"/>
        <v>0</v>
      </c>
      <c r="BF1846" s="2">
        <f t="shared" si="694"/>
        <v>0</v>
      </c>
      <c r="BG1846" s="2">
        <f t="shared" si="695"/>
        <v>0</v>
      </c>
      <c r="BH1846" s="2">
        <f t="shared" si="696"/>
        <v>0</v>
      </c>
    </row>
    <row r="1847" spans="1:60" x14ac:dyDescent="0.25">
      <c r="A1847" s="1" t="s">
        <v>403</v>
      </c>
      <c r="B1847" s="1" t="s">
        <v>288</v>
      </c>
      <c r="C1847" s="1" t="s">
        <v>341</v>
      </c>
      <c r="D1847" s="1" t="s">
        <v>502</v>
      </c>
      <c r="E1847" s="1" t="s">
        <v>171</v>
      </c>
      <c r="F1847" s="1" t="s">
        <v>172</v>
      </c>
      <c r="G1847" s="1" t="s">
        <v>164</v>
      </c>
      <c r="H1847" s="1" t="s">
        <v>17</v>
      </c>
      <c r="I1847" s="1" t="s">
        <v>459</v>
      </c>
      <c r="J1847" s="1" t="s">
        <v>46</v>
      </c>
      <c r="K1847" s="1" t="s">
        <v>16</v>
      </c>
      <c r="L1847" s="1" t="s">
        <v>19</v>
      </c>
      <c r="M1847" s="2" t="str">
        <f t="shared" si="677"/>
        <v>UK9005081</v>
      </c>
      <c r="N1847" s="2" t="str">
        <f t="shared" si="678"/>
        <v>Morecambe Bay</v>
      </c>
      <c r="O1847" s="2" t="str">
        <f t="shared" si="679"/>
        <v>SPA</v>
      </c>
      <c r="P1847" s="2" t="str">
        <f t="shared" si="680"/>
        <v>A2.4</v>
      </c>
      <c r="Q1847"/>
      <c r="R1847"/>
      <c r="S1847"/>
      <c r="T1847"/>
      <c r="U1847" s="9">
        <f t="shared" si="681"/>
        <v>0</v>
      </c>
      <c r="V1847" s="9">
        <f t="shared" si="682"/>
        <v>0</v>
      </c>
      <c r="W1847" s="9">
        <f t="shared" si="683"/>
        <v>0</v>
      </c>
      <c r="X1847" s="9">
        <f t="shared" si="684"/>
        <v>0</v>
      </c>
      <c r="Y1847" s="9">
        <f t="shared" si="685"/>
        <v>0</v>
      </c>
      <c r="Z1847" s="9">
        <f t="shared" si="686"/>
        <v>0</v>
      </c>
      <c r="AA1847" s="9">
        <f t="shared" si="687"/>
        <v>0</v>
      </c>
      <c r="AB1847" s="9">
        <f t="shared" si="688"/>
        <v>0</v>
      </c>
      <c r="AN1847" s="10" t="str">
        <f t="shared" si="673"/>
        <v/>
      </c>
      <c r="AO1847" s="10">
        <f t="shared" si="674"/>
        <v>0</v>
      </c>
      <c r="AP1847" s="9" t="str">
        <f>IFERROR(VLOOKUP($AN1847,'Introduction probability'!$A$1:$L$128,5,FALSE),"0")</f>
        <v>0</v>
      </c>
      <c r="AQ1847" s="9" t="str">
        <f>IFERROR(VLOOKUP($AN1847,'Introduction probability'!$A$1:$L$128,6,FALSE),"0")</f>
        <v>0</v>
      </c>
      <c r="AR1847" s="9" t="str">
        <f>IFERROR(VLOOKUP($AN1847,'Introduction probability'!$A$1:$L$128,7,FALSE),"0")</f>
        <v>0</v>
      </c>
      <c r="AS1847" s="9" t="str">
        <f>IFERROR(VLOOKUP($AN1847,'Introduction probability'!$A$1:$L$128,8,FALSE),"0")</f>
        <v>0</v>
      </c>
      <c r="AT1847" s="9" t="str">
        <f>IFERROR(VLOOKUP($AN1847,'Introduction probability'!$A$1:$L$128,9,FALSE),"0")</f>
        <v>0</v>
      </c>
      <c r="AU1847" s="9" t="str">
        <f>IFERROR(VLOOKUP($AN1847,'Introduction probability'!$A$1:$L$128,10,FALSE),"0")</f>
        <v>0</v>
      </c>
      <c r="AV1847" s="9" t="str">
        <f>IFERROR(VLOOKUP($AN1847,'Introduction probability'!$A$1:$L$128,11,FALSE),"0")</f>
        <v>0</v>
      </c>
      <c r="AW1847" s="9" t="str">
        <f>IFERROR(VLOOKUP($AN1847,'Introduction probability'!$A$1:$L$128,12,FALSE),"0")</f>
        <v>0</v>
      </c>
      <c r="AY1847" s="2">
        <f t="shared" si="675"/>
        <v>0</v>
      </c>
      <c r="AZ1847" s="2">
        <f t="shared" si="676"/>
        <v>0</v>
      </c>
      <c r="BA1847" s="2">
        <f t="shared" si="689"/>
        <v>0</v>
      </c>
      <c r="BB1847" s="2">
        <f t="shared" si="690"/>
        <v>0</v>
      </c>
      <c r="BC1847" s="2">
        <f t="shared" si="691"/>
        <v>0</v>
      </c>
      <c r="BD1847" s="2">
        <f t="shared" si="692"/>
        <v>0</v>
      </c>
      <c r="BE1847" s="2">
        <f t="shared" si="693"/>
        <v>0</v>
      </c>
      <c r="BF1847" s="2">
        <f t="shared" si="694"/>
        <v>0</v>
      </c>
      <c r="BG1847" s="2">
        <f t="shared" si="695"/>
        <v>0</v>
      </c>
      <c r="BH1847" s="2">
        <f t="shared" si="696"/>
        <v>0</v>
      </c>
    </row>
    <row r="1848" spans="1:60" x14ac:dyDescent="0.25">
      <c r="A1848" s="1" t="s">
        <v>403</v>
      </c>
      <c r="B1848" s="1" t="s">
        <v>288</v>
      </c>
      <c r="C1848" s="1" t="s">
        <v>341</v>
      </c>
      <c r="D1848" s="1" t="s">
        <v>502</v>
      </c>
      <c r="E1848" s="1" t="s">
        <v>171</v>
      </c>
      <c r="F1848" s="1" t="s">
        <v>172</v>
      </c>
      <c r="G1848" s="1" t="s">
        <v>164</v>
      </c>
      <c r="H1848" s="1" t="s">
        <v>17</v>
      </c>
      <c r="I1848" s="1" t="s">
        <v>444</v>
      </c>
      <c r="J1848" s="1" t="s">
        <v>27</v>
      </c>
      <c r="K1848" s="1" t="s">
        <v>16</v>
      </c>
      <c r="L1848" s="1" t="s">
        <v>19</v>
      </c>
      <c r="M1848" s="2" t="str">
        <f t="shared" si="677"/>
        <v>UK9005081</v>
      </c>
      <c r="N1848" s="2" t="str">
        <f t="shared" si="678"/>
        <v>Morecambe Bay</v>
      </c>
      <c r="O1848" s="2" t="str">
        <f t="shared" si="679"/>
        <v>SPA</v>
      </c>
      <c r="P1848" s="2" t="str">
        <f t="shared" si="680"/>
        <v>A2.3</v>
      </c>
      <c r="Q1848"/>
      <c r="R1848"/>
      <c r="S1848"/>
      <c r="T1848"/>
      <c r="U1848" s="9">
        <f t="shared" si="681"/>
        <v>0</v>
      </c>
      <c r="V1848" s="9">
        <f t="shared" si="682"/>
        <v>0</v>
      </c>
      <c r="W1848" s="9">
        <f t="shared" si="683"/>
        <v>0</v>
      </c>
      <c r="X1848" s="9">
        <f t="shared" si="684"/>
        <v>0</v>
      </c>
      <c r="Y1848" s="9">
        <f t="shared" si="685"/>
        <v>0</v>
      </c>
      <c r="Z1848" s="9">
        <f t="shared" si="686"/>
        <v>0</v>
      </c>
      <c r="AA1848" s="9">
        <f t="shared" si="687"/>
        <v>0</v>
      </c>
      <c r="AB1848" s="9">
        <f t="shared" si="688"/>
        <v>0</v>
      </c>
      <c r="AN1848" s="10" t="str">
        <f t="shared" si="673"/>
        <v/>
      </c>
      <c r="AO1848" s="10">
        <f t="shared" si="674"/>
        <v>0</v>
      </c>
      <c r="AP1848" s="9" t="str">
        <f>IFERROR(VLOOKUP($AN1848,'Introduction probability'!$A$1:$L$128,5,FALSE),"0")</f>
        <v>0</v>
      </c>
      <c r="AQ1848" s="9" t="str">
        <f>IFERROR(VLOOKUP($AN1848,'Introduction probability'!$A$1:$L$128,6,FALSE),"0")</f>
        <v>0</v>
      </c>
      <c r="AR1848" s="9" t="str">
        <f>IFERROR(VLOOKUP($AN1848,'Introduction probability'!$A$1:$L$128,7,FALSE),"0")</f>
        <v>0</v>
      </c>
      <c r="AS1848" s="9" t="str">
        <f>IFERROR(VLOOKUP($AN1848,'Introduction probability'!$A$1:$L$128,8,FALSE),"0")</f>
        <v>0</v>
      </c>
      <c r="AT1848" s="9" t="str">
        <f>IFERROR(VLOOKUP($AN1848,'Introduction probability'!$A$1:$L$128,9,FALSE),"0")</f>
        <v>0</v>
      </c>
      <c r="AU1848" s="9" t="str">
        <f>IFERROR(VLOOKUP($AN1848,'Introduction probability'!$A$1:$L$128,10,FALSE),"0")</f>
        <v>0</v>
      </c>
      <c r="AV1848" s="9" t="str">
        <f>IFERROR(VLOOKUP($AN1848,'Introduction probability'!$A$1:$L$128,11,FALSE),"0")</f>
        <v>0</v>
      </c>
      <c r="AW1848" s="9" t="str">
        <f>IFERROR(VLOOKUP($AN1848,'Introduction probability'!$A$1:$L$128,12,FALSE),"0")</f>
        <v>0</v>
      </c>
      <c r="AY1848" s="2">
        <f t="shared" si="675"/>
        <v>0</v>
      </c>
      <c r="AZ1848" s="2">
        <f t="shared" si="676"/>
        <v>0</v>
      </c>
      <c r="BA1848" s="2">
        <f t="shared" si="689"/>
        <v>0</v>
      </c>
      <c r="BB1848" s="2">
        <f t="shared" si="690"/>
        <v>0</v>
      </c>
      <c r="BC1848" s="2">
        <f t="shared" si="691"/>
        <v>0</v>
      </c>
      <c r="BD1848" s="2">
        <f t="shared" si="692"/>
        <v>0</v>
      </c>
      <c r="BE1848" s="2">
        <f t="shared" si="693"/>
        <v>0</v>
      </c>
      <c r="BF1848" s="2">
        <f t="shared" si="694"/>
        <v>0</v>
      </c>
      <c r="BG1848" s="2">
        <f t="shared" si="695"/>
        <v>0</v>
      </c>
      <c r="BH1848" s="2">
        <f t="shared" si="696"/>
        <v>0</v>
      </c>
    </row>
    <row r="1849" spans="1:60" x14ac:dyDescent="0.25">
      <c r="A1849" s="1" t="s">
        <v>403</v>
      </c>
      <c r="B1849" s="1" t="s">
        <v>288</v>
      </c>
      <c r="C1849" s="1" t="s">
        <v>341</v>
      </c>
      <c r="D1849" s="1" t="s">
        <v>502</v>
      </c>
      <c r="E1849" s="1" t="s">
        <v>171</v>
      </c>
      <c r="F1849" s="1" t="s">
        <v>172</v>
      </c>
      <c r="G1849" s="1" t="s">
        <v>164</v>
      </c>
      <c r="H1849" s="1" t="s">
        <v>17</v>
      </c>
      <c r="I1849" s="1" t="s">
        <v>595</v>
      </c>
      <c r="J1849" s="1" t="s">
        <v>155</v>
      </c>
      <c r="K1849" s="1" t="s">
        <v>16</v>
      </c>
      <c r="L1849" s="1" t="s">
        <v>19</v>
      </c>
      <c r="M1849" s="2" t="str">
        <f t="shared" si="677"/>
        <v>UK9005081</v>
      </c>
      <c r="N1849" s="2" t="str">
        <f t="shared" si="678"/>
        <v>Morecambe Bay</v>
      </c>
      <c r="O1849" s="2" t="str">
        <f t="shared" si="679"/>
        <v>SPA</v>
      </c>
      <c r="P1849" s="2" t="str">
        <f t="shared" si="680"/>
        <v>A1</v>
      </c>
      <c r="Q1849"/>
      <c r="R1849"/>
      <c r="S1849"/>
      <c r="T1849"/>
      <c r="U1849" s="9">
        <f t="shared" si="681"/>
        <v>0</v>
      </c>
      <c r="V1849" s="9">
        <f t="shared" si="682"/>
        <v>0</v>
      </c>
      <c r="W1849" s="9">
        <f t="shared" si="683"/>
        <v>0</v>
      </c>
      <c r="X1849" s="9">
        <f t="shared" si="684"/>
        <v>0</v>
      </c>
      <c r="Y1849" s="9">
        <f t="shared" si="685"/>
        <v>0</v>
      </c>
      <c r="Z1849" s="9">
        <f t="shared" si="686"/>
        <v>0</v>
      </c>
      <c r="AA1849" s="9">
        <f t="shared" si="687"/>
        <v>0</v>
      </c>
      <c r="AB1849" s="9">
        <f t="shared" si="688"/>
        <v>0</v>
      </c>
      <c r="AN1849" s="10" t="str">
        <f t="shared" si="673"/>
        <v/>
      </c>
      <c r="AO1849" s="10">
        <f t="shared" si="674"/>
        <v>0</v>
      </c>
      <c r="AP1849" s="9" t="str">
        <f>IFERROR(VLOOKUP($AN1849,'Introduction probability'!$A$1:$L$128,5,FALSE),"0")</f>
        <v>0</v>
      </c>
      <c r="AQ1849" s="9" t="str">
        <f>IFERROR(VLOOKUP($AN1849,'Introduction probability'!$A$1:$L$128,6,FALSE),"0")</f>
        <v>0</v>
      </c>
      <c r="AR1849" s="9" t="str">
        <f>IFERROR(VLOOKUP($AN1849,'Introduction probability'!$A$1:$L$128,7,FALSE),"0")</f>
        <v>0</v>
      </c>
      <c r="AS1849" s="9" t="str">
        <f>IFERROR(VLOOKUP($AN1849,'Introduction probability'!$A$1:$L$128,8,FALSE),"0")</f>
        <v>0</v>
      </c>
      <c r="AT1849" s="9" t="str">
        <f>IFERROR(VLOOKUP($AN1849,'Introduction probability'!$A$1:$L$128,9,FALSE),"0")</f>
        <v>0</v>
      </c>
      <c r="AU1849" s="9" t="str">
        <f>IFERROR(VLOOKUP($AN1849,'Introduction probability'!$A$1:$L$128,10,FALSE),"0")</f>
        <v>0</v>
      </c>
      <c r="AV1849" s="9" t="str">
        <f>IFERROR(VLOOKUP($AN1849,'Introduction probability'!$A$1:$L$128,11,FALSE),"0")</f>
        <v>0</v>
      </c>
      <c r="AW1849" s="9" t="str">
        <f>IFERROR(VLOOKUP($AN1849,'Introduction probability'!$A$1:$L$128,12,FALSE),"0")</f>
        <v>0</v>
      </c>
      <c r="AY1849" s="2">
        <f t="shared" si="675"/>
        <v>0</v>
      </c>
      <c r="AZ1849" s="2">
        <f t="shared" si="676"/>
        <v>0</v>
      </c>
      <c r="BA1849" s="2">
        <f t="shared" si="689"/>
        <v>0</v>
      </c>
      <c r="BB1849" s="2">
        <f t="shared" si="690"/>
        <v>0</v>
      </c>
      <c r="BC1849" s="2">
        <f t="shared" si="691"/>
        <v>0</v>
      </c>
      <c r="BD1849" s="2">
        <f t="shared" si="692"/>
        <v>0</v>
      </c>
      <c r="BE1849" s="2">
        <f t="shared" si="693"/>
        <v>0</v>
      </c>
      <c r="BF1849" s="2">
        <f t="shared" si="694"/>
        <v>0</v>
      </c>
      <c r="BG1849" s="2">
        <f t="shared" si="695"/>
        <v>0</v>
      </c>
      <c r="BH1849" s="2">
        <f t="shared" si="696"/>
        <v>0</v>
      </c>
    </row>
    <row r="1850" spans="1:60" x14ac:dyDescent="0.25">
      <c r="A1850" s="1" t="s">
        <v>403</v>
      </c>
      <c r="B1850" s="1" t="s">
        <v>288</v>
      </c>
      <c r="C1850" s="1" t="s">
        <v>341</v>
      </c>
      <c r="D1850" s="1" t="s">
        <v>502</v>
      </c>
      <c r="E1850" s="1" t="s">
        <v>171</v>
      </c>
      <c r="F1850" s="1" t="s">
        <v>172</v>
      </c>
      <c r="G1850" s="1" t="s">
        <v>164</v>
      </c>
      <c r="H1850" s="1" t="s">
        <v>17</v>
      </c>
      <c r="I1850" s="1" t="s">
        <v>465</v>
      </c>
      <c r="J1850" s="1" t="s">
        <v>56</v>
      </c>
      <c r="K1850" s="1" t="s">
        <v>16</v>
      </c>
      <c r="L1850" s="1" t="s">
        <v>19</v>
      </c>
      <c r="M1850" s="2" t="str">
        <f t="shared" si="677"/>
        <v>UK9005081</v>
      </c>
      <c r="N1850" s="2" t="str">
        <f t="shared" si="678"/>
        <v>Morecambe Bay</v>
      </c>
      <c r="O1850" s="2" t="str">
        <f t="shared" si="679"/>
        <v>SPA</v>
      </c>
      <c r="P1850" s="2" t="str">
        <f t="shared" si="680"/>
        <v>A2.2</v>
      </c>
      <c r="Q1850"/>
      <c r="R1850"/>
      <c r="S1850"/>
      <c r="T1850"/>
      <c r="U1850" s="9">
        <f t="shared" si="681"/>
        <v>0</v>
      </c>
      <c r="V1850" s="9">
        <f t="shared" si="682"/>
        <v>0</v>
      </c>
      <c r="W1850" s="9">
        <f t="shared" si="683"/>
        <v>0</v>
      </c>
      <c r="X1850" s="9">
        <f t="shared" si="684"/>
        <v>0</v>
      </c>
      <c r="Y1850" s="9">
        <f t="shared" si="685"/>
        <v>0</v>
      </c>
      <c r="Z1850" s="9">
        <f t="shared" si="686"/>
        <v>0</v>
      </c>
      <c r="AA1850" s="9">
        <f t="shared" si="687"/>
        <v>0</v>
      </c>
      <c r="AB1850" s="9">
        <f t="shared" si="688"/>
        <v>0</v>
      </c>
      <c r="AN1850" s="10" t="str">
        <f t="shared" si="673"/>
        <v/>
      </c>
      <c r="AO1850" s="10">
        <f t="shared" si="674"/>
        <v>0</v>
      </c>
      <c r="AP1850" s="9" t="str">
        <f>IFERROR(VLOOKUP($AN1850,'Introduction probability'!$A$1:$L$128,5,FALSE),"0")</f>
        <v>0</v>
      </c>
      <c r="AQ1850" s="9" t="str">
        <f>IFERROR(VLOOKUP($AN1850,'Introduction probability'!$A$1:$L$128,6,FALSE),"0")</f>
        <v>0</v>
      </c>
      <c r="AR1850" s="9" t="str">
        <f>IFERROR(VLOOKUP($AN1850,'Introduction probability'!$A$1:$L$128,7,FALSE),"0")</f>
        <v>0</v>
      </c>
      <c r="AS1850" s="9" t="str">
        <f>IFERROR(VLOOKUP($AN1850,'Introduction probability'!$A$1:$L$128,8,FALSE),"0")</f>
        <v>0</v>
      </c>
      <c r="AT1850" s="9" t="str">
        <f>IFERROR(VLOOKUP($AN1850,'Introduction probability'!$A$1:$L$128,9,FALSE),"0")</f>
        <v>0</v>
      </c>
      <c r="AU1850" s="9" t="str">
        <f>IFERROR(VLOOKUP($AN1850,'Introduction probability'!$A$1:$L$128,10,FALSE),"0")</f>
        <v>0</v>
      </c>
      <c r="AV1850" s="9" t="str">
        <f>IFERROR(VLOOKUP($AN1850,'Introduction probability'!$A$1:$L$128,11,FALSE),"0")</f>
        <v>0</v>
      </c>
      <c r="AW1850" s="9" t="str">
        <f>IFERROR(VLOOKUP($AN1850,'Introduction probability'!$A$1:$L$128,12,FALSE),"0")</f>
        <v>0</v>
      </c>
      <c r="AY1850" s="2">
        <f t="shared" si="675"/>
        <v>0</v>
      </c>
      <c r="AZ1850" s="2">
        <f t="shared" si="676"/>
        <v>0</v>
      </c>
      <c r="BA1850" s="2">
        <f t="shared" si="689"/>
        <v>0</v>
      </c>
      <c r="BB1850" s="2">
        <f t="shared" si="690"/>
        <v>0</v>
      </c>
      <c r="BC1850" s="2">
        <f t="shared" si="691"/>
        <v>0</v>
      </c>
      <c r="BD1850" s="2">
        <f t="shared" si="692"/>
        <v>0</v>
      </c>
      <c r="BE1850" s="2">
        <f t="shared" si="693"/>
        <v>0</v>
      </c>
      <c r="BF1850" s="2">
        <f t="shared" si="694"/>
        <v>0</v>
      </c>
      <c r="BG1850" s="2">
        <f t="shared" si="695"/>
        <v>0</v>
      </c>
      <c r="BH1850" s="2">
        <f t="shared" si="696"/>
        <v>0</v>
      </c>
    </row>
    <row r="1851" spans="1:60" x14ac:dyDescent="0.25">
      <c r="A1851" s="1" t="s">
        <v>403</v>
      </c>
      <c r="B1851" s="1" t="s">
        <v>288</v>
      </c>
      <c r="C1851" s="1" t="s">
        <v>341</v>
      </c>
      <c r="D1851" s="1" t="s">
        <v>502</v>
      </c>
      <c r="E1851" s="1" t="s">
        <v>171</v>
      </c>
      <c r="F1851" s="1" t="s">
        <v>172</v>
      </c>
      <c r="G1851" s="1" t="s">
        <v>164</v>
      </c>
      <c r="H1851" s="1" t="s">
        <v>17</v>
      </c>
      <c r="I1851" s="1" t="s">
        <v>597</v>
      </c>
      <c r="J1851" s="1" t="s">
        <v>188</v>
      </c>
      <c r="K1851" s="1" t="s">
        <v>16</v>
      </c>
      <c r="L1851" s="1" t="s">
        <v>19</v>
      </c>
      <c r="M1851" s="2" t="str">
        <f t="shared" si="677"/>
        <v>UK9005081</v>
      </c>
      <c r="N1851" s="2" t="str">
        <f t="shared" si="678"/>
        <v>Morecambe Bay</v>
      </c>
      <c r="O1851" s="2" t="str">
        <f t="shared" si="679"/>
        <v>SPA</v>
      </c>
      <c r="P1851" s="2" t="str">
        <f t="shared" si="680"/>
        <v>A2.61</v>
      </c>
      <c r="Q1851"/>
      <c r="R1851"/>
      <c r="S1851"/>
      <c r="T1851"/>
      <c r="U1851" s="9">
        <f t="shared" si="681"/>
        <v>0</v>
      </c>
      <c r="V1851" s="9">
        <f t="shared" si="682"/>
        <v>0</v>
      </c>
      <c r="W1851" s="9">
        <f t="shared" si="683"/>
        <v>0</v>
      </c>
      <c r="X1851" s="9">
        <f t="shared" si="684"/>
        <v>0</v>
      </c>
      <c r="Y1851" s="9">
        <f t="shared" si="685"/>
        <v>0</v>
      </c>
      <c r="Z1851" s="9">
        <f t="shared" si="686"/>
        <v>0</v>
      </c>
      <c r="AA1851" s="9">
        <f t="shared" si="687"/>
        <v>0</v>
      </c>
      <c r="AB1851" s="9">
        <f t="shared" si="688"/>
        <v>0</v>
      </c>
      <c r="AN1851" s="10" t="str">
        <f t="shared" si="673"/>
        <v/>
      </c>
      <c r="AO1851" s="10">
        <f t="shared" si="674"/>
        <v>0</v>
      </c>
      <c r="AP1851" s="9" t="str">
        <f>IFERROR(VLOOKUP($AN1851,'Introduction probability'!$A$1:$L$128,5,FALSE),"0")</f>
        <v>0</v>
      </c>
      <c r="AQ1851" s="9" t="str">
        <f>IFERROR(VLOOKUP($AN1851,'Introduction probability'!$A$1:$L$128,6,FALSE),"0")</f>
        <v>0</v>
      </c>
      <c r="AR1851" s="9" t="str">
        <f>IFERROR(VLOOKUP($AN1851,'Introduction probability'!$A$1:$L$128,7,FALSE),"0")</f>
        <v>0</v>
      </c>
      <c r="AS1851" s="9" t="str">
        <f>IFERROR(VLOOKUP($AN1851,'Introduction probability'!$A$1:$L$128,8,FALSE),"0")</f>
        <v>0</v>
      </c>
      <c r="AT1851" s="9" t="str">
        <f>IFERROR(VLOOKUP($AN1851,'Introduction probability'!$A$1:$L$128,9,FALSE),"0")</f>
        <v>0</v>
      </c>
      <c r="AU1851" s="9" t="str">
        <f>IFERROR(VLOOKUP($AN1851,'Introduction probability'!$A$1:$L$128,10,FALSE),"0")</f>
        <v>0</v>
      </c>
      <c r="AV1851" s="9" t="str">
        <f>IFERROR(VLOOKUP($AN1851,'Introduction probability'!$A$1:$L$128,11,FALSE),"0")</f>
        <v>0</v>
      </c>
      <c r="AW1851" s="9" t="str">
        <f>IFERROR(VLOOKUP($AN1851,'Introduction probability'!$A$1:$L$128,12,FALSE),"0")</f>
        <v>0</v>
      </c>
      <c r="AY1851" s="2">
        <f t="shared" si="675"/>
        <v>0</v>
      </c>
      <c r="AZ1851" s="2">
        <f t="shared" si="676"/>
        <v>0</v>
      </c>
      <c r="BA1851" s="2">
        <f t="shared" si="689"/>
        <v>0</v>
      </c>
      <c r="BB1851" s="2">
        <f t="shared" si="690"/>
        <v>0</v>
      </c>
      <c r="BC1851" s="2">
        <f t="shared" si="691"/>
        <v>0</v>
      </c>
      <c r="BD1851" s="2">
        <f t="shared" si="692"/>
        <v>0</v>
      </c>
      <c r="BE1851" s="2">
        <f t="shared" si="693"/>
        <v>0</v>
      </c>
      <c r="BF1851" s="2">
        <f t="shared" si="694"/>
        <v>0</v>
      </c>
      <c r="BG1851" s="2">
        <f t="shared" si="695"/>
        <v>0</v>
      </c>
      <c r="BH1851" s="2">
        <f t="shared" si="696"/>
        <v>0</v>
      </c>
    </row>
    <row r="1852" spans="1:60" x14ac:dyDescent="0.25">
      <c r="A1852" s="1" t="s">
        <v>403</v>
      </c>
      <c r="B1852" s="1" t="s">
        <v>288</v>
      </c>
      <c r="C1852" s="1" t="s">
        <v>341</v>
      </c>
      <c r="D1852" s="1" t="s">
        <v>502</v>
      </c>
      <c r="E1852" s="1" t="s">
        <v>171</v>
      </c>
      <c r="F1852" s="1" t="s">
        <v>172</v>
      </c>
      <c r="G1852" s="1" t="s">
        <v>164</v>
      </c>
      <c r="H1852" s="1" t="s">
        <v>17</v>
      </c>
      <c r="I1852" s="1" t="s">
        <v>625</v>
      </c>
      <c r="J1852" s="1" t="s">
        <v>273</v>
      </c>
      <c r="K1852" s="1" t="s">
        <v>16</v>
      </c>
      <c r="L1852" s="1" t="s">
        <v>19</v>
      </c>
      <c r="M1852" s="2" t="str">
        <f t="shared" si="677"/>
        <v>UK9005081</v>
      </c>
      <c r="N1852" s="2" t="str">
        <f t="shared" si="678"/>
        <v>Morecambe Bay</v>
      </c>
      <c r="O1852" s="2" t="str">
        <f t="shared" si="679"/>
        <v>SPA</v>
      </c>
      <c r="P1852" s="2" t="str">
        <f t="shared" si="680"/>
        <v>SF_SH_3</v>
      </c>
      <c r="Q1852"/>
      <c r="R1852"/>
      <c r="S1852"/>
      <c r="T1852"/>
      <c r="U1852" s="9">
        <f t="shared" si="681"/>
        <v>0</v>
      </c>
      <c r="V1852" s="9">
        <f t="shared" si="682"/>
        <v>0</v>
      </c>
      <c r="W1852" s="9">
        <f t="shared" si="683"/>
        <v>0</v>
      </c>
      <c r="X1852" s="9">
        <f t="shared" si="684"/>
        <v>0</v>
      </c>
      <c r="Y1852" s="9">
        <f t="shared" si="685"/>
        <v>0</v>
      </c>
      <c r="Z1852" s="9">
        <f t="shared" si="686"/>
        <v>0</v>
      </c>
      <c r="AA1852" s="9">
        <f t="shared" si="687"/>
        <v>0</v>
      </c>
      <c r="AB1852" s="9">
        <f t="shared" si="688"/>
        <v>0</v>
      </c>
      <c r="AN1852" s="10" t="str">
        <f t="shared" ref="AN1852:AN1915" si="697">CONCATENATE(R1851,S1851)</f>
        <v/>
      </c>
      <c r="AO1852" s="10">
        <f t="shared" ref="AO1852:AO1915" si="698">R1851</f>
        <v>0</v>
      </c>
      <c r="AP1852" s="9" t="str">
        <f>IFERROR(VLOOKUP($AN1852,'Introduction probability'!$A$1:$L$128,5,FALSE),"0")</f>
        <v>0</v>
      </c>
      <c r="AQ1852" s="9" t="str">
        <f>IFERROR(VLOOKUP($AN1852,'Introduction probability'!$A$1:$L$128,6,FALSE),"0")</f>
        <v>0</v>
      </c>
      <c r="AR1852" s="9" t="str">
        <f>IFERROR(VLOOKUP($AN1852,'Introduction probability'!$A$1:$L$128,7,FALSE),"0")</f>
        <v>0</v>
      </c>
      <c r="AS1852" s="9" t="str">
        <f>IFERROR(VLOOKUP($AN1852,'Introduction probability'!$A$1:$L$128,8,FALSE),"0")</f>
        <v>0</v>
      </c>
      <c r="AT1852" s="9" t="str">
        <f>IFERROR(VLOOKUP($AN1852,'Introduction probability'!$A$1:$L$128,9,FALSE),"0")</f>
        <v>0</v>
      </c>
      <c r="AU1852" s="9" t="str">
        <f>IFERROR(VLOOKUP($AN1852,'Introduction probability'!$A$1:$L$128,10,FALSE),"0")</f>
        <v>0</v>
      </c>
      <c r="AV1852" s="9" t="str">
        <f>IFERROR(VLOOKUP($AN1852,'Introduction probability'!$A$1:$L$128,11,FALSE),"0")</f>
        <v>0</v>
      </c>
      <c r="AW1852" s="9" t="str">
        <f>IFERROR(VLOOKUP($AN1852,'Introduction probability'!$A$1:$L$128,12,FALSE),"0")</f>
        <v>0</v>
      </c>
      <c r="AY1852" s="2">
        <f t="shared" ref="AY1852:AY1915" si="699">R1851</f>
        <v>0</v>
      </c>
      <c r="AZ1852" s="2">
        <f t="shared" ref="AZ1852:AZ1915" si="700">S1851</f>
        <v>0</v>
      </c>
      <c r="BA1852" s="2">
        <f t="shared" si="689"/>
        <v>0</v>
      </c>
      <c r="BB1852" s="2">
        <f t="shared" si="690"/>
        <v>0</v>
      </c>
      <c r="BC1852" s="2">
        <f t="shared" si="691"/>
        <v>0</v>
      </c>
      <c r="BD1852" s="2">
        <f t="shared" si="692"/>
        <v>0</v>
      </c>
      <c r="BE1852" s="2">
        <f t="shared" si="693"/>
        <v>0</v>
      </c>
      <c r="BF1852" s="2">
        <f t="shared" si="694"/>
        <v>0</v>
      </c>
      <c r="BG1852" s="2">
        <f t="shared" si="695"/>
        <v>0</v>
      </c>
      <c r="BH1852" s="2">
        <f t="shared" si="696"/>
        <v>0</v>
      </c>
    </row>
    <row r="1853" spans="1:60" x14ac:dyDescent="0.25">
      <c r="A1853" s="1" t="s">
        <v>403</v>
      </c>
      <c r="B1853" s="1" t="s">
        <v>288</v>
      </c>
      <c r="C1853" s="1" t="s">
        <v>341</v>
      </c>
      <c r="D1853" s="1" t="s">
        <v>502</v>
      </c>
      <c r="E1853" s="1" t="s">
        <v>171</v>
      </c>
      <c r="F1853" s="1" t="s">
        <v>172</v>
      </c>
      <c r="G1853" s="1" t="s">
        <v>164</v>
      </c>
      <c r="H1853" s="1" t="s">
        <v>17</v>
      </c>
      <c r="I1853" s="1" t="s">
        <v>543</v>
      </c>
      <c r="J1853" s="1" t="s">
        <v>148</v>
      </c>
      <c r="K1853" s="1" t="s">
        <v>16</v>
      </c>
      <c r="L1853" s="1" t="s">
        <v>146</v>
      </c>
      <c r="M1853" s="2" t="str">
        <f t="shared" si="677"/>
        <v>UK9005081</v>
      </c>
      <c r="N1853" s="2" t="str">
        <f t="shared" si="678"/>
        <v>Morecambe Bay</v>
      </c>
      <c r="O1853" s="2" t="str">
        <f t="shared" si="679"/>
        <v>SPA</v>
      </c>
      <c r="P1853" s="2" t="str">
        <f t="shared" si="680"/>
        <v>H1310</v>
      </c>
      <c r="Q1853"/>
      <c r="R1853"/>
      <c r="S1853"/>
      <c r="T1853"/>
      <c r="U1853" s="9">
        <f t="shared" si="681"/>
        <v>0</v>
      </c>
      <c r="V1853" s="9">
        <f t="shared" si="682"/>
        <v>0</v>
      </c>
      <c r="W1853" s="9">
        <f t="shared" si="683"/>
        <v>0</v>
      </c>
      <c r="X1853" s="9">
        <f t="shared" si="684"/>
        <v>0</v>
      </c>
      <c r="Y1853" s="9">
        <f t="shared" si="685"/>
        <v>0</v>
      </c>
      <c r="Z1853" s="9">
        <f t="shared" si="686"/>
        <v>0</v>
      </c>
      <c r="AA1853" s="9">
        <f t="shared" si="687"/>
        <v>0</v>
      </c>
      <c r="AB1853" s="9">
        <f t="shared" si="688"/>
        <v>0</v>
      </c>
      <c r="AN1853" s="10" t="str">
        <f t="shared" si="697"/>
        <v/>
      </c>
      <c r="AO1853" s="10">
        <f t="shared" si="698"/>
        <v>0</v>
      </c>
      <c r="AP1853" s="9" t="str">
        <f>IFERROR(VLOOKUP($AN1853,'Introduction probability'!$A$1:$L$128,5,FALSE),"0")</f>
        <v>0</v>
      </c>
      <c r="AQ1853" s="9" t="str">
        <f>IFERROR(VLOOKUP($AN1853,'Introduction probability'!$A$1:$L$128,6,FALSE),"0")</f>
        <v>0</v>
      </c>
      <c r="AR1853" s="9" t="str">
        <f>IFERROR(VLOOKUP($AN1853,'Introduction probability'!$A$1:$L$128,7,FALSE),"0")</f>
        <v>0</v>
      </c>
      <c r="AS1853" s="9" t="str">
        <f>IFERROR(VLOOKUP($AN1853,'Introduction probability'!$A$1:$L$128,8,FALSE),"0")</f>
        <v>0</v>
      </c>
      <c r="AT1853" s="9" t="str">
        <f>IFERROR(VLOOKUP($AN1853,'Introduction probability'!$A$1:$L$128,9,FALSE),"0")</f>
        <v>0</v>
      </c>
      <c r="AU1853" s="9" t="str">
        <f>IFERROR(VLOOKUP($AN1853,'Introduction probability'!$A$1:$L$128,10,FALSE),"0")</f>
        <v>0</v>
      </c>
      <c r="AV1853" s="9" t="str">
        <f>IFERROR(VLOOKUP($AN1853,'Introduction probability'!$A$1:$L$128,11,FALSE),"0")</f>
        <v>0</v>
      </c>
      <c r="AW1853" s="9" t="str">
        <f>IFERROR(VLOOKUP($AN1853,'Introduction probability'!$A$1:$L$128,12,FALSE),"0")</f>
        <v>0</v>
      </c>
      <c r="AY1853" s="2">
        <f t="shared" si="699"/>
        <v>0</v>
      </c>
      <c r="AZ1853" s="2">
        <f t="shared" si="700"/>
        <v>0</v>
      </c>
      <c r="BA1853" s="2">
        <f t="shared" si="689"/>
        <v>0</v>
      </c>
      <c r="BB1853" s="2">
        <f t="shared" si="690"/>
        <v>0</v>
      </c>
      <c r="BC1853" s="2">
        <f t="shared" si="691"/>
        <v>0</v>
      </c>
      <c r="BD1853" s="2">
        <f t="shared" si="692"/>
        <v>0</v>
      </c>
      <c r="BE1853" s="2">
        <f t="shared" si="693"/>
        <v>0</v>
      </c>
      <c r="BF1853" s="2">
        <f t="shared" si="694"/>
        <v>0</v>
      </c>
      <c r="BG1853" s="2">
        <f t="shared" si="695"/>
        <v>0</v>
      </c>
      <c r="BH1853" s="2">
        <f t="shared" si="696"/>
        <v>0</v>
      </c>
    </row>
    <row r="1854" spans="1:60" x14ac:dyDescent="0.25">
      <c r="A1854" s="1" t="s">
        <v>403</v>
      </c>
      <c r="B1854" s="1" t="s">
        <v>288</v>
      </c>
      <c r="C1854" s="1" t="s">
        <v>341</v>
      </c>
      <c r="D1854" s="1" t="s">
        <v>502</v>
      </c>
      <c r="E1854" s="1" t="s">
        <v>171</v>
      </c>
      <c r="F1854" s="1" t="s">
        <v>172</v>
      </c>
      <c r="G1854" s="1" t="s">
        <v>164</v>
      </c>
      <c r="H1854" s="1" t="s">
        <v>17</v>
      </c>
      <c r="I1854" s="1" t="s">
        <v>593</v>
      </c>
      <c r="J1854" s="1" t="s">
        <v>151</v>
      </c>
      <c r="K1854" s="1" t="s">
        <v>16</v>
      </c>
      <c r="L1854" s="1" t="s">
        <v>146</v>
      </c>
      <c r="M1854" s="2" t="str">
        <f t="shared" si="677"/>
        <v>UK9005081</v>
      </c>
      <c r="N1854" s="2" t="str">
        <f t="shared" si="678"/>
        <v>Morecambe Bay</v>
      </c>
      <c r="O1854" s="2" t="str">
        <f t="shared" si="679"/>
        <v>SPA</v>
      </c>
      <c r="P1854" s="2" t="str">
        <f t="shared" si="680"/>
        <v>SH_3</v>
      </c>
      <c r="Q1854"/>
      <c r="R1854"/>
      <c r="S1854"/>
      <c r="T1854"/>
      <c r="U1854" s="9">
        <f t="shared" si="681"/>
        <v>0</v>
      </c>
      <c r="V1854" s="9">
        <f t="shared" si="682"/>
        <v>0</v>
      </c>
      <c r="W1854" s="9">
        <f t="shared" si="683"/>
        <v>0</v>
      </c>
      <c r="X1854" s="9">
        <f t="shared" si="684"/>
        <v>0</v>
      </c>
      <c r="Y1854" s="9">
        <f t="shared" si="685"/>
        <v>0</v>
      </c>
      <c r="Z1854" s="9">
        <f t="shared" si="686"/>
        <v>0</v>
      </c>
      <c r="AA1854" s="9">
        <f t="shared" si="687"/>
        <v>0</v>
      </c>
      <c r="AB1854" s="9">
        <f t="shared" si="688"/>
        <v>0</v>
      </c>
      <c r="AN1854" s="10" t="str">
        <f t="shared" si="697"/>
        <v/>
      </c>
      <c r="AO1854" s="10">
        <f t="shared" si="698"/>
        <v>0</v>
      </c>
      <c r="AP1854" s="9" t="str">
        <f>IFERROR(VLOOKUP($AN1854,'Introduction probability'!$A$1:$L$128,5,FALSE),"0")</f>
        <v>0</v>
      </c>
      <c r="AQ1854" s="9" t="str">
        <f>IFERROR(VLOOKUP($AN1854,'Introduction probability'!$A$1:$L$128,6,FALSE),"0")</f>
        <v>0</v>
      </c>
      <c r="AR1854" s="9" t="str">
        <f>IFERROR(VLOOKUP($AN1854,'Introduction probability'!$A$1:$L$128,7,FALSE),"0")</f>
        <v>0</v>
      </c>
      <c r="AS1854" s="9" t="str">
        <f>IFERROR(VLOOKUP($AN1854,'Introduction probability'!$A$1:$L$128,8,FALSE),"0")</f>
        <v>0</v>
      </c>
      <c r="AT1854" s="9" t="str">
        <f>IFERROR(VLOOKUP($AN1854,'Introduction probability'!$A$1:$L$128,9,FALSE),"0")</f>
        <v>0</v>
      </c>
      <c r="AU1854" s="9" t="str">
        <f>IFERROR(VLOOKUP($AN1854,'Introduction probability'!$A$1:$L$128,10,FALSE),"0")</f>
        <v>0</v>
      </c>
      <c r="AV1854" s="9" t="str">
        <f>IFERROR(VLOOKUP($AN1854,'Introduction probability'!$A$1:$L$128,11,FALSE),"0")</f>
        <v>0</v>
      </c>
      <c r="AW1854" s="9" t="str">
        <f>IFERROR(VLOOKUP($AN1854,'Introduction probability'!$A$1:$L$128,12,FALSE),"0")</f>
        <v>0</v>
      </c>
      <c r="AY1854" s="2">
        <f t="shared" si="699"/>
        <v>0</v>
      </c>
      <c r="AZ1854" s="2">
        <f t="shared" si="700"/>
        <v>0</v>
      </c>
      <c r="BA1854" s="2">
        <f t="shared" si="689"/>
        <v>0</v>
      </c>
      <c r="BB1854" s="2">
        <f t="shared" si="690"/>
        <v>0</v>
      </c>
      <c r="BC1854" s="2">
        <f t="shared" si="691"/>
        <v>0</v>
      </c>
      <c r="BD1854" s="2">
        <f t="shared" si="692"/>
        <v>0</v>
      </c>
      <c r="BE1854" s="2">
        <f t="shared" si="693"/>
        <v>0</v>
      </c>
      <c r="BF1854" s="2">
        <f t="shared" si="694"/>
        <v>0</v>
      </c>
      <c r="BG1854" s="2">
        <f t="shared" si="695"/>
        <v>0</v>
      </c>
      <c r="BH1854" s="2">
        <f t="shared" si="696"/>
        <v>0</v>
      </c>
    </row>
    <row r="1855" spans="1:60" x14ac:dyDescent="0.25">
      <c r="A1855" s="1" t="s">
        <v>403</v>
      </c>
      <c r="B1855" s="1" t="s">
        <v>288</v>
      </c>
      <c r="C1855" s="1" t="s">
        <v>341</v>
      </c>
      <c r="D1855" s="1" t="s">
        <v>496</v>
      </c>
      <c r="E1855" s="1" t="s">
        <v>152</v>
      </c>
      <c r="F1855" s="1" t="s">
        <v>153</v>
      </c>
      <c r="G1855" s="1" t="s">
        <v>144</v>
      </c>
      <c r="H1855" s="1" t="s">
        <v>17</v>
      </c>
      <c r="I1855" s="1" t="s">
        <v>535</v>
      </c>
      <c r="J1855" s="1" t="s">
        <v>257</v>
      </c>
      <c r="K1855" s="1" t="s">
        <v>16</v>
      </c>
      <c r="L1855" s="1" t="s">
        <v>146</v>
      </c>
      <c r="M1855" s="2" t="str">
        <f t="shared" si="677"/>
        <v>UK9005081</v>
      </c>
      <c r="N1855" s="2" t="str">
        <f t="shared" si="678"/>
        <v>Morecambe Bay</v>
      </c>
      <c r="O1855" s="2" t="str">
        <f t="shared" si="679"/>
        <v>SPA</v>
      </c>
      <c r="P1855" s="2" t="str">
        <f t="shared" si="680"/>
        <v>H1210</v>
      </c>
      <c r="Q1855"/>
      <c r="R1855"/>
      <c r="S1855"/>
      <c r="T1855"/>
      <c r="U1855" s="9">
        <f t="shared" si="681"/>
        <v>0</v>
      </c>
      <c r="V1855" s="9">
        <f t="shared" si="682"/>
        <v>0</v>
      </c>
      <c r="W1855" s="9">
        <f t="shared" si="683"/>
        <v>0</v>
      </c>
      <c r="X1855" s="9">
        <f t="shared" si="684"/>
        <v>0</v>
      </c>
      <c r="Y1855" s="9">
        <f t="shared" si="685"/>
        <v>0</v>
      </c>
      <c r="Z1855" s="9">
        <f t="shared" si="686"/>
        <v>0</v>
      </c>
      <c r="AA1855" s="9">
        <f t="shared" si="687"/>
        <v>0</v>
      </c>
      <c r="AB1855" s="9">
        <f t="shared" si="688"/>
        <v>0</v>
      </c>
      <c r="AN1855" s="10" t="str">
        <f t="shared" si="697"/>
        <v/>
      </c>
      <c r="AO1855" s="10">
        <f t="shared" si="698"/>
        <v>0</v>
      </c>
      <c r="AP1855" s="9" t="str">
        <f>IFERROR(VLOOKUP($AN1855,'Introduction probability'!$A$1:$L$128,5,FALSE),"0")</f>
        <v>0</v>
      </c>
      <c r="AQ1855" s="9" t="str">
        <f>IFERROR(VLOOKUP($AN1855,'Introduction probability'!$A$1:$L$128,6,FALSE),"0")</f>
        <v>0</v>
      </c>
      <c r="AR1855" s="9" t="str">
        <f>IFERROR(VLOOKUP($AN1855,'Introduction probability'!$A$1:$L$128,7,FALSE),"0")</f>
        <v>0</v>
      </c>
      <c r="AS1855" s="9" t="str">
        <f>IFERROR(VLOOKUP($AN1855,'Introduction probability'!$A$1:$L$128,8,FALSE),"0")</f>
        <v>0</v>
      </c>
      <c r="AT1855" s="9" t="str">
        <f>IFERROR(VLOOKUP($AN1855,'Introduction probability'!$A$1:$L$128,9,FALSE),"0")</f>
        <v>0</v>
      </c>
      <c r="AU1855" s="9" t="str">
        <f>IFERROR(VLOOKUP($AN1855,'Introduction probability'!$A$1:$L$128,10,FALSE),"0")</f>
        <v>0</v>
      </c>
      <c r="AV1855" s="9" t="str">
        <f>IFERROR(VLOOKUP($AN1855,'Introduction probability'!$A$1:$L$128,11,FALSE),"0")</f>
        <v>0</v>
      </c>
      <c r="AW1855" s="9" t="str">
        <f>IFERROR(VLOOKUP($AN1855,'Introduction probability'!$A$1:$L$128,12,FALSE),"0")</f>
        <v>0</v>
      </c>
      <c r="AY1855" s="2">
        <f t="shared" si="699"/>
        <v>0</v>
      </c>
      <c r="AZ1855" s="2">
        <f t="shared" si="700"/>
        <v>0</v>
      </c>
      <c r="BA1855" s="2">
        <f t="shared" si="689"/>
        <v>0</v>
      </c>
      <c r="BB1855" s="2">
        <f t="shared" si="690"/>
        <v>0</v>
      </c>
      <c r="BC1855" s="2">
        <f t="shared" si="691"/>
        <v>0</v>
      </c>
      <c r="BD1855" s="2">
        <f t="shared" si="692"/>
        <v>0</v>
      </c>
      <c r="BE1855" s="2">
        <f t="shared" si="693"/>
        <v>0</v>
      </c>
      <c r="BF1855" s="2">
        <f t="shared" si="694"/>
        <v>0</v>
      </c>
      <c r="BG1855" s="2">
        <f t="shared" si="695"/>
        <v>0</v>
      </c>
      <c r="BH1855" s="2">
        <f t="shared" si="696"/>
        <v>0</v>
      </c>
    </row>
    <row r="1856" spans="1:60" x14ac:dyDescent="0.25">
      <c r="A1856" s="1" t="s">
        <v>403</v>
      </c>
      <c r="B1856" s="1" t="s">
        <v>288</v>
      </c>
      <c r="C1856" s="1" t="s">
        <v>341</v>
      </c>
      <c r="D1856" s="1" t="s">
        <v>496</v>
      </c>
      <c r="E1856" s="1" t="s">
        <v>152</v>
      </c>
      <c r="F1856" s="1" t="s">
        <v>153</v>
      </c>
      <c r="G1856" s="1" t="s">
        <v>144</v>
      </c>
      <c r="H1856" s="1" t="s">
        <v>17</v>
      </c>
      <c r="I1856" s="1" t="s">
        <v>530</v>
      </c>
      <c r="J1856" s="1" t="s">
        <v>145</v>
      </c>
      <c r="K1856" s="1" t="s">
        <v>16</v>
      </c>
      <c r="L1856" s="1" t="s">
        <v>146</v>
      </c>
      <c r="M1856" s="2" t="str">
        <f t="shared" si="677"/>
        <v>UK9005081</v>
      </c>
      <c r="N1856" s="2" t="str">
        <f t="shared" si="678"/>
        <v>Morecambe Bay</v>
      </c>
      <c r="O1856" s="2" t="str">
        <f t="shared" si="679"/>
        <v>SPA</v>
      </c>
      <c r="P1856" s="2" t="str">
        <f t="shared" si="680"/>
        <v>H1330</v>
      </c>
      <c r="Q1856"/>
      <c r="R1856"/>
      <c r="S1856"/>
      <c r="T1856"/>
      <c r="U1856" s="9">
        <f t="shared" si="681"/>
        <v>0</v>
      </c>
      <c r="V1856" s="9">
        <f t="shared" si="682"/>
        <v>0</v>
      </c>
      <c r="W1856" s="9">
        <f t="shared" si="683"/>
        <v>0</v>
      </c>
      <c r="X1856" s="9">
        <f t="shared" si="684"/>
        <v>0</v>
      </c>
      <c r="Y1856" s="9">
        <f t="shared" si="685"/>
        <v>0</v>
      </c>
      <c r="Z1856" s="9">
        <f t="shared" si="686"/>
        <v>0</v>
      </c>
      <c r="AA1856" s="9">
        <f t="shared" si="687"/>
        <v>0</v>
      </c>
      <c r="AB1856" s="9">
        <f t="shared" si="688"/>
        <v>0</v>
      </c>
      <c r="AN1856" s="10" t="str">
        <f t="shared" si="697"/>
        <v/>
      </c>
      <c r="AO1856" s="10">
        <f t="shared" si="698"/>
        <v>0</v>
      </c>
      <c r="AP1856" s="9" t="str">
        <f>IFERROR(VLOOKUP($AN1856,'Introduction probability'!$A$1:$L$128,5,FALSE),"0")</f>
        <v>0</v>
      </c>
      <c r="AQ1856" s="9" t="str">
        <f>IFERROR(VLOOKUP($AN1856,'Introduction probability'!$A$1:$L$128,6,FALSE),"0")</f>
        <v>0</v>
      </c>
      <c r="AR1856" s="9" t="str">
        <f>IFERROR(VLOOKUP($AN1856,'Introduction probability'!$A$1:$L$128,7,FALSE),"0")</f>
        <v>0</v>
      </c>
      <c r="AS1856" s="9" t="str">
        <f>IFERROR(VLOOKUP($AN1856,'Introduction probability'!$A$1:$L$128,8,FALSE),"0")</f>
        <v>0</v>
      </c>
      <c r="AT1856" s="9" t="str">
        <f>IFERROR(VLOOKUP($AN1856,'Introduction probability'!$A$1:$L$128,9,FALSE),"0")</f>
        <v>0</v>
      </c>
      <c r="AU1856" s="9" t="str">
        <f>IFERROR(VLOOKUP($AN1856,'Introduction probability'!$A$1:$L$128,10,FALSE),"0")</f>
        <v>0</v>
      </c>
      <c r="AV1856" s="9" t="str">
        <f>IFERROR(VLOOKUP($AN1856,'Introduction probability'!$A$1:$L$128,11,FALSE),"0")</f>
        <v>0</v>
      </c>
      <c r="AW1856" s="9" t="str">
        <f>IFERROR(VLOOKUP($AN1856,'Introduction probability'!$A$1:$L$128,12,FALSE),"0")</f>
        <v>0</v>
      </c>
      <c r="AY1856" s="2">
        <f t="shared" si="699"/>
        <v>0</v>
      </c>
      <c r="AZ1856" s="2">
        <f t="shared" si="700"/>
        <v>0</v>
      </c>
      <c r="BA1856" s="2">
        <f t="shared" si="689"/>
        <v>0</v>
      </c>
      <c r="BB1856" s="2">
        <f t="shared" si="690"/>
        <v>0</v>
      </c>
      <c r="BC1856" s="2">
        <f t="shared" si="691"/>
        <v>0</v>
      </c>
      <c r="BD1856" s="2">
        <f t="shared" si="692"/>
        <v>0</v>
      </c>
      <c r="BE1856" s="2">
        <f t="shared" si="693"/>
        <v>0</v>
      </c>
      <c r="BF1856" s="2">
        <f t="shared" si="694"/>
        <v>0</v>
      </c>
      <c r="BG1856" s="2">
        <f t="shared" si="695"/>
        <v>0</v>
      </c>
      <c r="BH1856" s="2">
        <f t="shared" si="696"/>
        <v>0</v>
      </c>
    </row>
    <row r="1857" spans="1:60" x14ac:dyDescent="0.25">
      <c r="A1857" s="1" t="s">
        <v>403</v>
      </c>
      <c r="B1857" s="1" t="s">
        <v>288</v>
      </c>
      <c r="C1857" s="1" t="s">
        <v>341</v>
      </c>
      <c r="D1857" s="1" t="s">
        <v>496</v>
      </c>
      <c r="E1857" s="1" t="s">
        <v>152</v>
      </c>
      <c r="F1857" s="1" t="s">
        <v>153</v>
      </c>
      <c r="G1857" s="1" t="s">
        <v>144</v>
      </c>
      <c r="H1857" s="1" t="s">
        <v>17</v>
      </c>
      <c r="I1857" s="1" t="s">
        <v>536</v>
      </c>
      <c r="J1857" s="1" t="s">
        <v>147</v>
      </c>
      <c r="K1857" s="1" t="s">
        <v>16</v>
      </c>
      <c r="L1857" s="1" t="s">
        <v>146</v>
      </c>
      <c r="M1857" s="2" t="str">
        <f t="shared" si="677"/>
        <v>UK9005081</v>
      </c>
      <c r="N1857" s="2" t="str">
        <f t="shared" si="678"/>
        <v>Morecambe Bay</v>
      </c>
      <c r="O1857" s="2" t="str">
        <f t="shared" si="679"/>
        <v>SPA</v>
      </c>
      <c r="P1857" s="2" t="str">
        <f t="shared" si="680"/>
        <v>H1150</v>
      </c>
      <c r="Q1857"/>
      <c r="R1857"/>
      <c r="S1857"/>
      <c r="T1857"/>
      <c r="U1857" s="9">
        <f t="shared" si="681"/>
        <v>0</v>
      </c>
      <c r="V1857" s="9">
        <f t="shared" si="682"/>
        <v>0</v>
      </c>
      <c r="W1857" s="9">
        <f t="shared" si="683"/>
        <v>0</v>
      </c>
      <c r="X1857" s="9">
        <f t="shared" si="684"/>
        <v>0</v>
      </c>
      <c r="Y1857" s="9">
        <f t="shared" si="685"/>
        <v>0</v>
      </c>
      <c r="Z1857" s="9">
        <f t="shared" si="686"/>
        <v>0</v>
      </c>
      <c r="AA1857" s="9">
        <f t="shared" si="687"/>
        <v>0</v>
      </c>
      <c r="AB1857" s="9">
        <f t="shared" si="688"/>
        <v>0</v>
      </c>
      <c r="AN1857" s="10" t="str">
        <f t="shared" si="697"/>
        <v/>
      </c>
      <c r="AO1857" s="10">
        <f t="shared" si="698"/>
        <v>0</v>
      </c>
      <c r="AP1857" s="9" t="str">
        <f>IFERROR(VLOOKUP($AN1857,'Introduction probability'!$A$1:$L$128,5,FALSE),"0")</f>
        <v>0</v>
      </c>
      <c r="AQ1857" s="9" t="str">
        <f>IFERROR(VLOOKUP($AN1857,'Introduction probability'!$A$1:$L$128,6,FALSE),"0")</f>
        <v>0</v>
      </c>
      <c r="AR1857" s="9" t="str">
        <f>IFERROR(VLOOKUP($AN1857,'Introduction probability'!$A$1:$L$128,7,FALSE),"0")</f>
        <v>0</v>
      </c>
      <c r="AS1857" s="9" t="str">
        <f>IFERROR(VLOOKUP($AN1857,'Introduction probability'!$A$1:$L$128,8,FALSE),"0")</f>
        <v>0</v>
      </c>
      <c r="AT1857" s="9" t="str">
        <f>IFERROR(VLOOKUP($AN1857,'Introduction probability'!$A$1:$L$128,9,FALSE),"0")</f>
        <v>0</v>
      </c>
      <c r="AU1857" s="9" t="str">
        <f>IFERROR(VLOOKUP($AN1857,'Introduction probability'!$A$1:$L$128,10,FALSE),"0")</f>
        <v>0</v>
      </c>
      <c r="AV1857" s="9" t="str">
        <f>IFERROR(VLOOKUP($AN1857,'Introduction probability'!$A$1:$L$128,11,FALSE),"0")</f>
        <v>0</v>
      </c>
      <c r="AW1857" s="9" t="str">
        <f>IFERROR(VLOOKUP($AN1857,'Introduction probability'!$A$1:$L$128,12,FALSE),"0")</f>
        <v>0</v>
      </c>
      <c r="AY1857" s="2">
        <f t="shared" si="699"/>
        <v>0</v>
      </c>
      <c r="AZ1857" s="2">
        <f t="shared" si="700"/>
        <v>0</v>
      </c>
      <c r="BA1857" s="2">
        <f t="shared" si="689"/>
        <v>0</v>
      </c>
      <c r="BB1857" s="2">
        <f t="shared" si="690"/>
        <v>0</v>
      </c>
      <c r="BC1857" s="2">
        <f t="shared" si="691"/>
        <v>0</v>
      </c>
      <c r="BD1857" s="2">
        <f t="shared" si="692"/>
        <v>0</v>
      </c>
      <c r="BE1857" s="2">
        <f t="shared" si="693"/>
        <v>0</v>
      </c>
      <c r="BF1857" s="2">
        <f t="shared" si="694"/>
        <v>0</v>
      </c>
      <c r="BG1857" s="2">
        <f t="shared" si="695"/>
        <v>0</v>
      </c>
      <c r="BH1857" s="2">
        <f t="shared" si="696"/>
        <v>0</v>
      </c>
    </row>
    <row r="1858" spans="1:60" x14ac:dyDescent="0.25">
      <c r="A1858" s="1" t="s">
        <v>403</v>
      </c>
      <c r="B1858" s="1" t="s">
        <v>288</v>
      </c>
      <c r="C1858" s="1" t="s">
        <v>341</v>
      </c>
      <c r="D1858" s="1" t="s">
        <v>496</v>
      </c>
      <c r="E1858" s="1" t="s">
        <v>152</v>
      </c>
      <c r="F1858" s="1" t="s">
        <v>153</v>
      </c>
      <c r="G1858" s="1" t="s">
        <v>144</v>
      </c>
      <c r="H1858" s="1" t="s">
        <v>17</v>
      </c>
      <c r="I1858" s="1" t="s">
        <v>596</v>
      </c>
      <c r="J1858" s="1" t="s">
        <v>187</v>
      </c>
      <c r="K1858" s="1" t="s">
        <v>16</v>
      </c>
      <c r="L1858" s="1" t="s">
        <v>146</v>
      </c>
      <c r="M1858" s="2" t="str">
        <f t="shared" si="677"/>
        <v>UK9005081</v>
      </c>
      <c r="N1858" s="2" t="str">
        <f t="shared" si="678"/>
        <v>Morecambe Bay</v>
      </c>
      <c r="O1858" s="2" t="str">
        <f t="shared" si="679"/>
        <v>SPA</v>
      </c>
      <c r="P1858" s="2" t="str">
        <f t="shared" si="680"/>
        <v>SH_2</v>
      </c>
      <c r="Q1858"/>
      <c r="R1858"/>
      <c r="S1858"/>
      <c r="T1858"/>
      <c r="U1858" s="9">
        <f t="shared" si="681"/>
        <v>0</v>
      </c>
      <c r="V1858" s="9">
        <f t="shared" si="682"/>
        <v>0</v>
      </c>
      <c r="W1858" s="9">
        <f t="shared" si="683"/>
        <v>0</v>
      </c>
      <c r="X1858" s="9">
        <f t="shared" si="684"/>
        <v>0</v>
      </c>
      <c r="Y1858" s="9">
        <f t="shared" si="685"/>
        <v>0</v>
      </c>
      <c r="Z1858" s="9">
        <f t="shared" si="686"/>
        <v>0</v>
      </c>
      <c r="AA1858" s="9">
        <f t="shared" si="687"/>
        <v>0</v>
      </c>
      <c r="AB1858" s="9">
        <f t="shared" si="688"/>
        <v>0</v>
      </c>
      <c r="AN1858" s="10" t="str">
        <f t="shared" si="697"/>
        <v/>
      </c>
      <c r="AO1858" s="10">
        <f t="shared" si="698"/>
        <v>0</v>
      </c>
      <c r="AP1858" s="9" t="str">
        <f>IFERROR(VLOOKUP($AN1858,'Introduction probability'!$A$1:$L$128,5,FALSE),"0")</f>
        <v>0</v>
      </c>
      <c r="AQ1858" s="9" t="str">
        <f>IFERROR(VLOOKUP($AN1858,'Introduction probability'!$A$1:$L$128,6,FALSE),"0")</f>
        <v>0</v>
      </c>
      <c r="AR1858" s="9" t="str">
        <f>IFERROR(VLOOKUP($AN1858,'Introduction probability'!$A$1:$L$128,7,FALSE),"0")</f>
        <v>0</v>
      </c>
      <c r="AS1858" s="9" t="str">
        <f>IFERROR(VLOOKUP($AN1858,'Introduction probability'!$A$1:$L$128,8,FALSE),"0")</f>
        <v>0</v>
      </c>
      <c r="AT1858" s="9" t="str">
        <f>IFERROR(VLOOKUP($AN1858,'Introduction probability'!$A$1:$L$128,9,FALSE),"0")</f>
        <v>0</v>
      </c>
      <c r="AU1858" s="9" t="str">
        <f>IFERROR(VLOOKUP($AN1858,'Introduction probability'!$A$1:$L$128,10,FALSE),"0")</f>
        <v>0</v>
      </c>
      <c r="AV1858" s="9" t="str">
        <f>IFERROR(VLOOKUP($AN1858,'Introduction probability'!$A$1:$L$128,11,FALSE),"0")</f>
        <v>0</v>
      </c>
      <c r="AW1858" s="9" t="str">
        <f>IFERROR(VLOOKUP($AN1858,'Introduction probability'!$A$1:$L$128,12,FALSE),"0")</f>
        <v>0</v>
      </c>
      <c r="AY1858" s="2">
        <f t="shared" si="699"/>
        <v>0</v>
      </c>
      <c r="AZ1858" s="2">
        <f t="shared" si="700"/>
        <v>0</v>
      </c>
      <c r="BA1858" s="2">
        <f t="shared" si="689"/>
        <v>0</v>
      </c>
      <c r="BB1858" s="2">
        <f t="shared" si="690"/>
        <v>0</v>
      </c>
      <c r="BC1858" s="2">
        <f t="shared" si="691"/>
        <v>0</v>
      </c>
      <c r="BD1858" s="2">
        <f t="shared" si="692"/>
        <v>0</v>
      </c>
      <c r="BE1858" s="2">
        <f t="shared" si="693"/>
        <v>0</v>
      </c>
      <c r="BF1858" s="2">
        <f t="shared" si="694"/>
        <v>0</v>
      </c>
      <c r="BG1858" s="2">
        <f t="shared" si="695"/>
        <v>0</v>
      </c>
      <c r="BH1858" s="2">
        <f t="shared" si="696"/>
        <v>0</v>
      </c>
    </row>
    <row r="1859" spans="1:60" x14ac:dyDescent="0.25">
      <c r="A1859" s="1" t="s">
        <v>403</v>
      </c>
      <c r="B1859" s="1" t="s">
        <v>288</v>
      </c>
      <c r="C1859" s="1" t="s">
        <v>341</v>
      </c>
      <c r="D1859" s="1" t="s">
        <v>496</v>
      </c>
      <c r="E1859" s="1" t="s">
        <v>152</v>
      </c>
      <c r="F1859" s="1" t="s">
        <v>153</v>
      </c>
      <c r="G1859" s="1" t="s">
        <v>144</v>
      </c>
      <c r="H1859" s="1" t="s">
        <v>17</v>
      </c>
      <c r="I1859" s="1" t="s">
        <v>594</v>
      </c>
      <c r="J1859" s="1" t="s">
        <v>154</v>
      </c>
      <c r="K1859" s="1" t="s">
        <v>16</v>
      </c>
      <c r="L1859" s="1" t="s">
        <v>19</v>
      </c>
      <c r="M1859" s="2" t="str">
        <f t="shared" ref="M1859:M1922" si="701">A1859</f>
        <v>UK9005081</v>
      </c>
      <c r="N1859" s="2" t="str">
        <f t="shared" ref="N1859:N1922" si="702">B1859</f>
        <v>Morecambe Bay</v>
      </c>
      <c r="O1859" s="2" t="str">
        <f t="shared" ref="O1859:O1922" si="703">C1859</f>
        <v>SPA</v>
      </c>
      <c r="P1859" s="2" t="str">
        <f t="shared" si="680"/>
        <v>SF_SH_5</v>
      </c>
      <c r="Q1859"/>
      <c r="R1859"/>
      <c r="S1859"/>
      <c r="T1859"/>
      <c r="U1859" s="9">
        <f t="shared" si="681"/>
        <v>0</v>
      </c>
      <c r="V1859" s="9">
        <f t="shared" si="682"/>
        <v>0</v>
      </c>
      <c r="W1859" s="9">
        <f t="shared" si="683"/>
        <v>0</v>
      </c>
      <c r="X1859" s="9">
        <f t="shared" si="684"/>
        <v>0</v>
      </c>
      <c r="Y1859" s="9">
        <f t="shared" si="685"/>
        <v>0</v>
      </c>
      <c r="Z1859" s="9">
        <f t="shared" si="686"/>
        <v>0</v>
      </c>
      <c r="AA1859" s="9">
        <f t="shared" si="687"/>
        <v>0</v>
      </c>
      <c r="AB1859" s="9">
        <f t="shared" si="688"/>
        <v>0</v>
      </c>
      <c r="AN1859" s="10" t="str">
        <f t="shared" si="697"/>
        <v/>
      </c>
      <c r="AO1859" s="10">
        <f t="shared" si="698"/>
        <v>0</v>
      </c>
      <c r="AP1859" s="9" t="str">
        <f>IFERROR(VLOOKUP($AN1859,'Introduction probability'!$A$1:$L$128,5,FALSE),"0")</f>
        <v>0</v>
      </c>
      <c r="AQ1859" s="9" t="str">
        <f>IFERROR(VLOOKUP($AN1859,'Introduction probability'!$A$1:$L$128,6,FALSE),"0")</f>
        <v>0</v>
      </c>
      <c r="AR1859" s="9" t="str">
        <f>IFERROR(VLOOKUP($AN1859,'Introduction probability'!$A$1:$L$128,7,FALSE),"0")</f>
        <v>0</v>
      </c>
      <c r="AS1859" s="9" t="str">
        <f>IFERROR(VLOOKUP($AN1859,'Introduction probability'!$A$1:$L$128,8,FALSE),"0")</f>
        <v>0</v>
      </c>
      <c r="AT1859" s="9" t="str">
        <f>IFERROR(VLOOKUP($AN1859,'Introduction probability'!$A$1:$L$128,9,FALSE),"0")</f>
        <v>0</v>
      </c>
      <c r="AU1859" s="9" t="str">
        <f>IFERROR(VLOOKUP($AN1859,'Introduction probability'!$A$1:$L$128,10,FALSE),"0")</f>
        <v>0</v>
      </c>
      <c r="AV1859" s="9" t="str">
        <f>IFERROR(VLOOKUP($AN1859,'Introduction probability'!$A$1:$L$128,11,FALSE),"0")</f>
        <v>0</v>
      </c>
      <c r="AW1859" s="9" t="str">
        <f>IFERROR(VLOOKUP($AN1859,'Introduction probability'!$A$1:$L$128,12,FALSE),"0")</f>
        <v>0</v>
      </c>
      <c r="AY1859" s="2">
        <f t="shared" si="699"/>
        <v>0</v>
      </c>
      <c r="AZ1859" s="2">
        <f t="shared" si="700"/>
        <v>0</v>
      </c>
      <c r="BA1859" s="2">
        <f t="shared" si="689"/>
        <v>0</v>
      </c>
      <c r="BB1859" s="2">
        <f t="shared" si="690"/>
        <v>0</v>
      </c>
      <c r="BC1859" s="2">
        <f t="shared" si="691"/>
        <v>0</v>
      </c>
      <c r="BD1859" s="2">
        <f t="shared" si="692"/>
        <v>0</v>
      </c>
      <c r="BE1859" s="2">
        <f t="shared" si="693"/>
        <v>0</v>
      </c>
      <c r="BF1859" s="2">
        <f t="shared" si="694"/>
        <v>0</v>
      </c>
      <c r="BG1859" s="2">
        <f t="shared" si="695"/>
        <v>0</v>
      </c>
      <c r="BH1859" s="2">
        <f t="shared" si="696"/>
        <v>0</v>
      </c>
    </row>
    <row r="1860" spans="1:60" x14ac:dyDescent="0.25">
      <c r="A1860" s="1" t="s">
        <v>403</v>
      </c>
      <c r="B1860" s="1" t="s">
        <v>288</v>
      </c>
      <c r="C1860" s="1" t="s">
        <v>341</v>
      </c>
      <c r="D1860" s="1" t="s">
        <v>496</v>
      </c>
      <c r="E1860" s="1" t="s">
        <v>152</v>
      </c>
      <c r="F1860" s="1" t="s">
        <v>153</v>
      </c>
      <c r="G1860" s="1" t="s">
        <v>144</v>
      </c>
      <c r="H1860" s="1" t="s">
        <v>17</v>
      </c>
      <c r="I1860" s="1" t="s">
        <v>459</v>
      </c>
      <c r="J1860" s="1" t="s">
        <v>46</v>
      </c>
      <c r="K1860" s="1" t="s">
        <v>16</v>
      </c>
      <c r="L1860" s="1" t="s">
        <v>19</v>
      </c>
      <c r="M1860" s="2" t="str">
        <f t="shared" si="701"/>
        <v>UK9005081</v>
      </c>
      <c r="N1860" s="2" t="str">
        <f t="shared" si="702"/>
        <v>Morecambe Bay</v>
      </c>
      <c r="O1860" s="2" t="str">
        <f t="shared" si="703"/>
        <v>SPA</v>
      </c>
      <c r="P1860" s="2" t="str">
        <f t="shared" ref="P1860:P1923" si="704">IF(I1860="",D1860,I1860)</f>
        <v>A2.4</v>
      </c>
      <c r="Q1860"/>
      <c r="R1860"/>
      <c r="S1860"/>
      <c r="T1860"/>
      <c r="U1860" s="9">
        <f t="shared" ref="U1860:U1923" si="705">IFERROR(VLOOKUP($T1860,$AD$4:$AM$65,3,FALSE),0)</f>
        <v>0</v>
      </c>
      <c r="V1860" s="9">
        <f t="shared" ref="V1860:V1923" si="706">IFERROR(VLOOKUP($T1860,$AD$4:$AM$65,4,FALSE),0)</f>
        <v>0</v>
      </c>
      <c r="W1860" s="9">
        <f t="shared" ref="W1860:W1923" si="707">IFERROR(VLOOKUP($T1860,$AD$4:$AM$65,5,FALSE),0)</f>
        <v>0</v>
      </c>
      <c r="X1860" s="9">
        <f t="shared" ref="X1860:X1923" si="708">IFERROR(VLOOKUP($T1860,$AD$4:$AM$65,6,FALSE),0)</f>
        <v>0</v>
      </c>
      <c r="Y1860" s="9">
        <f t="shared" ref="Y1860:Y1923" si="709">IFERROR(VLOOKUP($T1860,$AD$4:$AM$65,7,FALSE),0)</f>
        <v>0</v>
      </c>
      <c r="Z1860" s="9">
        <f t="shared" ref="Z1860:Z1923" si="710">IFERROR(VLOOKUP($T1860,$AD$4:$AM$65,8,FALSE),0)</f>
        <v>0</v>
      </c>
      <c r="AA1860" s="9">
        <f t="shared" ref="AA1860:AA1923" si="711">IFERROR(VLOOKUP($T1860,$AD$4:$AM$65,9,FALSE),0)</f>
        <v>0</v>
      </c>
      <c r="AB1860" s="9">
        <f t="shared" ref="AB1860:AB1923" si="712">IFERROR(VLOOKUP($T1860,$AD$4:$AM$65,10,FALSE),0)</f>
        <v>0</v>
      </c>
      <c r="AN1860" s="10" t="str">
        <f t="shared" si="697"/>
        <v/>
      </c>
      <c r="AO1860" s="10">
        <f t="shared" si="698"/>
        <v>0</v>
      </c>
      <c r="AP1860" s="9" t="str">
        <f>IFERROR(VLOOKUP($AN1860,'Introduction probability'!$A$1:$L$128,5,FALSE),"0")</f>
        <v>0</v>
      </c>
      <c r="AQ1860" s="9" t="str">
        <f>IFERROR(VLOOKUP($AN1860,'Introduction probability'!$A$1:$L$128,6,FALSE),"0")</f>
        <v>0</v>
      </c>
      <c r="AR1860" s="9" t="str">
        <f>IFERROR(VLOOKUP($AN1860,'Introduction probability'!$A$1:$L$128,7,FALSE),"0")</f>
        <v>0</v>
      </c>
      <c r="AS1860" s="9" t="str">
        <f>IFERROR(VLOOKUP($AN1860,'Introduction probability'!$A$1:$L$128,8,FALSE),"0")</f>
        <v>0</v>
      </c>
      <c r="AT1860" s="9" t="str">
        <f>IFERROR(VLOOKUP($AN1860,'Introduction probability'!$A$1:$L$128,9,FALSE),"0")</f>
        <v>0</v>
      </c>
      <c r="AU1860" s="9" t="str">
        <f>IFERROR(VLOOKUP($AN1860,'Introduction probability'!$A$1:$L$128,10,FALSE),"0")</f>
        <v>0</v>
      </c>
      <c r="AV1860" s="9" t="str">
        <f>IFERROR(VLOOKUP($AN1860,'Introduction probability'!$A$1:$L$128,11,FALSE),"0")</f>
        <v>0</v>
      </c>
      <c r="AW1860" s="9" t="str">
        <f>IFERROR(VLOOKUP($AN1860,'Introduction probability'!$A$1:$L$128,12,FALSE),"0")</f>
        <v>0</v>
      </c>
      <c r="AY1860" s="2">
        <f t="shared" si="699"/>
        <v>0</v>
      </c>
      <c r="AZ1860" s="2">
        <f t="shared" si="700"/>
        <v>0</v>
      </c>
      <c r="BA1860" s="2">
        <f t="shared" ref="BA1860:BA1923" si="713">AP1860*U1860</f>
        <v>0</v>
      </c>
      <c r="BB1860" s="2">
        <f t="shared" ref="BB1860:BB1923" si="714">AQ1860*V1860</f>
        <v>0</v>
      </c>
      <c r="BC1860" s="2">
        <f t="shared" ref="BC1860:BC1923" si="715">AR1860*W1860</f>
        <v>0</v>
      </c>
      <c r="BD1860" s="2">
        <f t="shared" ref="BD1860:BD1923" si="716">AS1860*X1860</f>
        <v>0</v>
      </c>
      <c r="BE1860" s="2">
        <f t="shared" ref="BE1860:BE1923" si="717">AT1860*Y1860</f>
        <v>0</v>
      </c>
      <c r="BF1860" s="2">
        <f t="shared" ref="BF1860:BF1923" si="718">AU1860*Z1860</f>
        <v>0</v>
      </c>
      <c r="BG1860" s="2">
        <f t="shared" ref="BG1860:BG1923" si="719">AV1860*AA1860</f>
        <v>0</v>
      </c>
      <c r="BH1860" s="2">
        <f t="shared" ref="BH1860:BH1923" si="720">AW1860*AB1860</f>
        <v>0</v>
      </c>
    </row>
    <row r="1861" spans="1:60" x14ac:dyDescent="0.25">
      <c r="A1861" s="1" t="s">
        <v>403</v>
      </c>
      <c r="B1861" s="1" t="s">
        <v>288</v>
      </c>
      <c r="C1861" s="1" t="s">
        <v>341</v>
      </c>
      <c r="D1861" s="1" t="s">
        <v>496</v>
      </c>
      <c r="E1861" s="1" t="s">
        <v>152</v>
      </c>
      <c r="F1861" s="1" t="s">
        <v>153</v>
      </c>
      <c r="G1861" s="1" t="s">
        <v>144</v>
      </c>
      <c r="H1861" s="1" t="s">
        <v>17</v>
      </c>
      <c r="I1861" s="1" t="s">
        <v>444</v>
      </c>
      <c r="J1861" s="1" t="s">
        <v>27</v>
      </c>
      <c r="K1861" s="1" t="s">
        <v>16</v>
      </c>
      <c r="L1861" s="1" t="s">
        <v>19</v>
      </c>
      <c r="M1861" s="2" t="str">
        <f t="shared" si="701"/>
        <v>UK9005081</v>
      </c>
      <c r="N1861" s="2" t="str">
        <f t="shared" si="702"/>
        <v>Morecambe Bay</v>
      </c>
      <c r="O1861" s="2" t="str">
        <f t="shared" si="703"/>
        <v>SPA</v>
      </c>
      <c r="P1861" s="2" t="str">
        <f t="shared" si="704"/>
        <v>A2.3</v>
      </c>
      <c r="Q1861"/>
      <c r="R1861"/>
      <c r="S1861"/>
      <c r="T1861"/>
      <c r="U1861" s="9">
        <f t="shared" si="705"/>
        <v>0</v>
      </c>
      <c r="V1861" s="9">
        <f t="shared" si="706"/>
        <v>0</v>
      </c>
      <c r="W1861" s="9">
        <f t="shared" si="707"/>
        <v>0</v>
      </c>
      <c r="X1861" s="9">
        <f t="shared" si="708"/>
        <v>0</v>
      </c>
      <c r="Y1861" s="9">
        <f t="shared" si="709"/>
        <v>0</v>
      </c>
      <c r="Z1861" s="9">
        <f t="shared" si="710"/>
        <v>0</v>
      </c>
      <c r="AA1861" s="9">
        <f t="shared" si="711"/>
        <v>0</v>
      </c>
      <c r="AB1861" s="9">
        <f t="shared" si="712"/>
        <v>0</v>
      </c>
      <c r="AN1861" s="10" t="str">
        <f t="shared" si="697"/>
        <v/>
      </c>
      <c r="AO1861" s="10">
        <f t="shared" si="698"/>
        <v>0</v>
      </c>
      <c r="AP1861" s="9" t="str">
        <f>IFERROR(VLOOKUP($AN1861,'Introduction probability'!$A$1:$L$128,5,FALSE),"0")</f>
        <v>0</v>
      </c>
      <c r="AQ1861" s="9" t="str">
        <f>IFERROR(VLOOKUP($AN1861,'Introduction probability'!$A$1:$L$128,6,FALSE),"0")</f>
        <v>0</v>
      </c>
      <c r="AR1861" s="9" t="str">
        <f>IFERROR(VLOOKUP($AN1861,'Introduction probability'!$A$1:$L$128,7,FALSE),"0")</f>
        <v>0</v>
      </c>
      <c r="AS1861" s="9" t="str">
        <f>IFERROR(VLOOKUP($AN1861,'Introduction probability'!$A$1:$L$128,8,FALSE),"0")</f>
        <v>0</v>
      </c>
      <c r="AT1861" s="9" t="str">
        <f>IFERROR(VLOOKUP($AN1861,'Introduction probability'!$A$1:$L$128,9,FALSE),"0")</f>
        <v>0</v>
      </c>
      <c r="AU1861" s="9" t="str">
        <f>IFERROR(VLOOKUP($AN1861,'Introduction probability'!$A$1:$L$128,10,FALSE),"0")</f>
        <v>0</v>
      </c>
      <c r="AV1861" s="9" t="str">
        <f>IFERROR(VLOOKUP($AN1861,'Introduction probability'!$A$1:$L$128,11,FALSE),"0")</f>
        <v>0</v>
      </c>
      <c r="AW1861" s="9" t="str">
        <f>IFERROR(VLOOKUP($AN1861,'Introduction probability'!$A$1:$L$128,12,FALSE),"0")</f>
        <v>0</v>
      </c>
      <c r="AY1861" s="2">
        <f t="shared" si="699"/>
        <v>0</v>
      </c>
      <c r="AZ1861" s="2">
        <f t="shared" si="700"/>
        <v>0</v>
      </c>
      <c r="BA1861" s="2">
        <f t="shared" si="713"/>
        <v>0</v>
      </c>
      <c r="BB1861" s="2">
        <f t="shared" si="714"/>
        <v>0</v>
      </c>
      <c r="BC1861" s="2">
        <f t="shared" si="715"/>
        <v>0</v>
      </c>
      <c r="BD1861" s="2">
        <f t="shared" si="716"/>
        <v>0</v>
      </c>
      <c r="BE1861" s="2">
        <f t="shared" si="717"/>
        <v>0</v>
      </c>
      <c r="BF1861" s="2">
        <f t="shared" si="718"/>
        <v>0</v>
      </c>
      <c r="BG1861" s="2">
        <f t="shared" si="719"/>
        <v>0</v>
      </c>
      <c r="BH1861" s="2">
        <f t="shared" si="720"/>
        <v>0</v>
      </c>
    </row>
    <row r="1862" spans="1:60" x14ac:dyDescent="0.25">
      <c r="A1862" s="1" t="s">
        <v>403</v>
      </c>
      <c r="B1862" s="1" t="s">
        <v>288</v>
      </c>
      <c r="C1862" s="1" t="s">
        <v>341</v>
      </c>
      <c r="D1862" s="1" t="s">
        <v>496</v>
      </c>
      <c r="E1862" s="1" t="s">
        <v>152</v>
      </c>
      <c r="F1862" s="1" t="s">
        <v>153</v>
      </c>
      <c r="G1862" s="1" t="s">
        <v>144</v>
      </c>
      <c r="H1862" s="1" t="s">
        <v>17</v>
      </c>
      <c r="I1862" s="1" t="s">
        <v>595</v>
      </c>
      <c r="J1862" s="1" t="s">
        <v>155</v>
      </c>
      <c r="K1862" s="1" t="s">
        <v>16</v>
      </c>
      <c r="L1862" s="1" t="s">
        <v>19</v>
      </c>
      <c r="M1862" s="2" t="str">
        <f t="shared" si="701"/>
        <v>UK9005081</v>
      </c>
      <c r="N1862" s="2" t="str">
        <f t="shared" si="702"/>
        <v>Morecambe Bay</v>
      </c>
      <c r="O1862" s="2" t="str">
        <f t="shared" si="703"/>
        <v>SPA</v>
      </c>
      <c r="P1862" s="2" t="str">
        <f t="shared" si="704"/>
        <v>A1</v>
      </c>
      <c r="Q1862"/>
      <c r="R1862"/>
      <c r="S1862"/>
      <c r="T1862"/>
      <c r="U1862" s="9">
        <f t="shared" si="705"/>
        <v>0</v>
      </c>
      <c r="V1862" s="9">
        <f t="shared" si="706"/>
        <v>0</v>
      </c>
      <c r="W1862" s="9">
        <f t="shared" si="707"/>
        <v>0</v>
      </c>
      <c r="X1862" s="9">
        <f t="shared" si="708"/>
        <v>0</v>
      </c>
      <c r="Y1862" s="9">
        <f t="shared" si="709"/>
        <v>0</v>
      </c>
      <c r="Z1862" s="9">
        <f t="shared" si="710"/>
        <v>0</v>
      </c>
      <c r="AA1862" s="9">
        <f t="shared" si="711"/>
        <v>0</v>
      </c>
      <c r="AB1862" s="9">
        <f t="shared" si="712"/>
        <v>0</v>
      </c>
      <c r="AN1862" s="10" t="str">
        <f t="shared" si="697"/>
        <v/>
      </c>
      <c r="AO1862" s="10">
        <f t="shared" si="698"/>
        <v>0</v>
      </c>
      <c r="AP1862" s="9" t="str">
        <f>IFERROR(VLOOKUP($AN1862,'Introduction probability'!$A$1:$L$128,5,FALSE),"0")</f>
        <v>0</v>
      </c>
      <c r="AQ1862" s="9" t="str">
        <f>IFERROR(VLOOKUP($AN1862,'Introduction probability'!$A$1:$L$128,6,FALSE),"0")</f>
        <v>0</v>
      </c>
      <c r="AR1862" s="9" t="str">
        <f>IFERROR(VLOOKUP($AN1862,'Introduction probability'!$A$1:$L$128,7,FALSE),"0")</f>
        <v>0</v>
      </c>
      <c r="AS1862" s="9" t="str">
        <f>IFERROR(VLOOKUP($AN1862,'Introduction probability'!$A$1:$L$128,8,FALSE),"0")</f>
        <v>0</v>
      </c>
      <c r="AT1862" s="9" t="str">
        <f>IFERROR(VLOOKUP($AN1862,'Introduction probability'!$A$1:$L$128,9,FALSE),"0")</f>
        <v>0</v>
      </c>
      <c r="AU1862" s="9" t="str">
        <f>IFERROR(VLOOKUP($AN1862,'Introduction probability'!$A$1:$L$128,10,FALSE),"0")</f>
        <v>0</v>
      </c>
      <c r="AV1862" s="9" t="str">
        <f>IFERROR(VLOOKUP($AN1862,'Introduction probability'!$A$1:$L$128,11,FALSE),"0")</f>
        <v>0</v>
      </c>
      <c r="AW1862" s="9" t="str">
        <f>IFERROR(VLOOKUP($AN1862,'Introduction probability'!$A$1:$L$128,12,FALSE),"0")</f>
        <v>0</v>
      </c>
      <c r="AY1862" s="2">
        <f t="shared" si="699"/>
        <v>0</v>
      </c>
      <c r="AZ1862" s="2">
        <f t="shared" si="700"/>
        <v>0</v>
      </c>
      <c r="BA1862" s="2">
        <f t="shared" si="713"/>
        <v>0</v>
      </c>
      <c r="BB1862" s="2">
        <f t="shared" si="714"/>
        <v>0</v>
      </c>
      <c r="BC1862" s="2">
        <f t="shared" si="715"/>
        <v>0</v>
      </c>
      <c r="BD1862" s="2">
        <f t="shared" si="716"/>
        <v>0</v>
      </c>
      <c r="BE1862" s="2">
        <f t="shared" si="717"/>
        <v>0</v>
      </c>
      <c r="BF1862" s="2">
        <f t="shared" si="718"/>
        <v>0</v>
      </c>
      <c r="BG1862" s="2">
        <f t="shared" si="719"/>
        <v>0</v>
      </c>
      <c r="BH1862" s="2">
        <f t="shared" si="720"/>
        <v>0</v>
      </c>
    </row>
    <row r="1863" spans="1:60" x14ac:dyDescent="0.25">
      <c r="A1863" s="1" t="s">
        <v>403</v>
      </c>
      <c r="B1863" s="1" t="s">
        <v>288</v>
      </c>
      <c r="C1863" s="1" t="s">
        <v>341</v>
      </c>
      <c r="D1863" s="1" t="s">
        <v>496</v>
      </c>
      <c r="E1863" s="1" t="s">
        <v>152</v>
      </c>
      <c r="F1863" s="1" t="s">
        <v>153</v>
      </c>
      <c r="G1863" s="1" t="s">
        <v>144</v>
      </c>
      <c r="H1863" s="1" t="s">
        <v>17</v>
      </c>
      <c r="I1863" s="1" t="s">
        <v>465</v>
      </c>
      <c r="J1863" s="1" t="s">
        <v>56</v>
      </c>
      <c r="K1863" s="1" t="s">
        <v>16</v>
      </c>
      <c r="L1863" s="1" t="s">
        <v>19</v>
      </c>
      <c r="M1863" s="2" t="str">
        <f t="shared" si="701"/>
        <v>UK9005081</v>
      </c>
      <c r="N1863" s="2" t="str">
        <f t="shared" si="702"/>
        <v>Morecambe Bay</v>
      </c>
      <c r="O1863" s="2" t="str">
        <f t="shared" si="703"/>
        <v>SPA</v>
      </c>
      <c r="P1863" s="2" t="str">
        <f t="shared" si="704"/>
        <v>A2.2</v>
      </c>
      <c r="Q1863"/>
      <c r="R1863"/>
      <c r="S1863"/>
      <c r="T1863"/>
      <c r="U1863" s="9">
        <f t="shared" si="705"/>
        <v>0</v>
      </c>
      <c r="V1863" s="9">
        <f t="shared" si="706"/>
        <v>0</v>
      </c>
      <c r="W1863" s="9">
        <f t="shared" si="707"/>
        <v>0</v>
      </c>
      <c r="X1863" s="9">
        <f t="shared" si="708"/>
        <v>0</v>
      </c>
      <c r="Y1863" s="9">
        <f t="shared" si="709"/>
        <v>0</v>
      </c>
      <c r="Z1863" s="9">
        <f t="shared" si="710"/>
        <v>0</v>
      </c>
      <c r="AA1863" s="9">
        <f t="shared" si="711"/>
        <v>0</v>
      </c>
      <c r="AB1863" s="9">
        <f t="shared" si="712"/>
        <v>0</v>
      </c>
      <c r="AN1863" s="10" t="str">
        <f t="shared" si="697"/>
        <v/>
      </c>
      <c r="AO1863" s="10">
        <f t="shared" si="698"/>
        <v>0</v>
      </c>
      <c r="AP1863" s="9" t="str">
        <f>IFERROR(VLOOKUP($AN1863,'Introduction probability'!$A$1:$L$128,5,FALSE),"0")</f>
        <v>0</v>
      </c>
      <c r="AQ1863" s="9" t="str">
        <f>IFERROR(VLOOKUP($AN1863,'Introduction probability'!$A$1:$L$128,6,FALSE),"0")</f>
        <v>0</v>
      </c>
      <c r="AR1863" s="9" t="str">
        <f>IFERROR(VLOOKUP($AN1863,'Introduction probability'!$A$1:$L$128,7,FALSE),"0")</f>
        <v>0</v>
      </c>
      <c r="AS1863" s="9" t="str">
        <f>IFERROR(VLOOKUP($AN1863,'Introduction probability'!$A$1:$L$128,8,FALSE),"0")</f>
        <v>0</v>
      </c>
      <c r="AT1863" s="9" t="str">
        <f>IFERROR(VLOOKUP($AN1863,'Introduction probability'!$A$1:$L$128,9,FALSE),"0")</f>
        <v>0</v>
      </c>
      <c r="AU1863" s="9" t="str">
        <f>IFERROR(VLOOKUP($AN1863,'Introduction probability'!$A$1:$L$128,10,FALSE),"0")</f>
        <v>0</v>
      </c>
      <c r="AV1863" s="9" t="str">
        <f>IFERROR(VLOOKUP($AN1863,'Introduction probability'!$A$1:$L$128,11,FALSE),"0")</f>
        <v>0</v>
      </c>
      <c r="AW1863" s="9" t="str">
        <f>IFERROR(VLOOKUP($AN1863,'Introduction probability'!$A$1:$L$128,12,FALSE),"0")</f>
        <v>0</v>
      </c>
      <c r="AY1863" s="2">
        <f t="shared" si="699"/>
        <v>0</v>
      </c>
      <c r="AZ1863" s="2">
        <f t="shared" si="700"/>
        <v>0</v>
      </c>
      <c r="BA1863" s="2">
        <f t="shared" si="713"/>
        <v>0</v>
      </c>
      <c r="BB1863" s="2">
        <f t="shared" si="714"/>
        <v>0</v>
      </c>
      <c r="BC1863" s="2">
        <f t="shared" si="715"/>
        <v>0</v>
      </c>
      <c r="BD1863" s="2">
        <f t="shared" si="716"/>
        <v>0</v>
      </c>
      <c r="BE1863" s="2">
        <f t="shared" si="717"/>
        <v>0</v>
      </c>
      <c r="BF1863" s="2">
        <f t="shared" si="718"/>
        <v>0</v>
      </c>
      <c r="BG1863" s="2">
        <f t="shared" si="719"/>
        <v>0</v>
      </c>
      <c r="BH1863" s="2">
        <f t="shared" si="720"/>
        <v>0</v>
      </c>
    </row>
    <row r="1864" spans="1:60" x14ac:dyDescent="0.25">
      <c r="A1864" s="1" t="s">
        <v>403</v>
      </c>
      <c r="B1864" s="1" t="s">
        <v>288</v>
      </c>
      <c r="C1864" s="1" t="s">
        <v>341</v>
      </c>
      <c r="D1864" s="1" t="s">
        <v>496</v>
      </c>
      <c r="E1864" s="1" t="s">
        <v>152</v>
      </c>
      <c r="F1864" s="1" t="s">
        <v>153</v>
      </c>
      <c r="G1864" s="1" t="s">
        <v>144</v>
      </c>
      <c r="H1864" s="1" t="s">
        <v>17</v>
      </c>
      <c r="I1864" s="1" t="s">
        <v>597</v>
      </c>
      <c r="J1864" s="1" t="s">
        <v>188</v>
      </c>
      <c r="K1864" s="1" t="s">
        <v>16</v>
      </c>
      <c r="L1864" s="1" t="s">
        <v>19</v>
      </c>
      <c r="M1864" s="2" t="str">
        <f t="shared" si="701"/>
        <v>UK9005081</v>
      </c>
      <c r="N1864" s="2" t="str">
        <f t="shared" si="702"/>
        <v>Morecambe Bay</v>
      </c>
      <c r="O1864" s="2" t="str">
        <f t="shared" si="703"/>
        <v>SPA</v>
      </c>
      <c r="P1864" s="2" t="str">
        <f t="shared" si="704"/>
        <v>A2.61</v>
      </c>
      <c r="Q1864"/>
      <c r="R1864"/>
      <c r="S1864"/>
      <c r="T1864"/>
      <c r="U1864" s="9">
        <f t="shared" si="705"/>
        <v>0</v>
      </c>
      <c r="V1864" s="9">
        <f t="shared" si="706"/>
        <v>0</v>
      </c>
      <c r="W1864" s="9">
        <f t="shared" si="707"/>
        <v>0</v>
      </c>
      <c r="X1864" s="9">
        <f t="shared" si="708"/>
        <v>0</v>
      </c>
      <c r="Y1864" s="9">
        <f t="shared" si="709"/>
        <v>0</v>
      </c>
      <c r="Z1864" s="9">
        <f t="shared" si="710"/>
        <v>0</v>
      </c>
      <c r="AA1864" s="9">
        <f t="shared" si="711"/>
        <v>0</v>
      </c>
      <c r="AB1864" s="9">
        <f t="shared" si="712"/>
        <v>0</v>
      </c>
      <c r="AN1864" s="10" t="str">
        <f t="shared" si="697"/>
        <v/>
      </c>
      <c r="AO1864" s="10">
        <f t="shared" si="698"/>
        <v>0</v>
      </c>
      <c r="AP1864" s="9" t="str">
        <f>IFERROR(VLOOKUP($AN1864,'Introduction probability'!$A$1:$L$128,5,FALSE),"0")</f>
        <v>0</v>
      </c>
      <c r="AQ1864" s="9" t="str">
        <f>IFERROR(VLOOKUP($AN1864,'Introduction probability'!$A$1:$L$128,6,FALSE),"0")</f>
        <v>0</v>
      </c>
      <c r="AR1864" s="9" t="str">
        <f>IFERROR(VLOOKUP($AN1864,'Introduction probability'!$A$1:$L$128,7,FALSE),"0")</f>
        <v>0</v>
      </c>
      <c r="AS1864" s="9" t="str">
        <f>IFERROR(VLOOKUP($AN1864,'Introduction probability'!$A$1:$L$128,8,FALSE),"0")</f>
        <v>0</v>
      </c>
      <c r="AT1864" s="9" t="str">
        <f>IFERROR(VLOOKUP($AN1864,'Introduction probability'!$A$1:$L$128,9,FALSE),"0")</f>
        <v>0</v>
      </c>
      <c r="AU1864" s="9" t="str">
        <f>IFERROR(VLOOKUP($AN1864,'Introduction probability'!$A$1:$L$128,10,FALSE),"0")</f>
        <v>0</v>
      </c>
      <c r="AV1864" s="9" t="str">
        <f>IFERROR(VLOOKUP($AN1864,'Introduction probability'!$A$1:$L$128,11,FALSE),"0")</f>
        <v>0</v>
      </c>
      <c r="AW1864" s="9" t="str">
        <f>IFERROR(VLOOKUP($AN1864,'Introduction probability'!$A$1:$L$128,12,FALSE),"0")</f>
        <v>0</v>
      </c>
      <c r="AY1864" s="2">
        <f t="shared" si="699"/>
        <v>0</v>
      </c>
      <c r="AZ1864" s="2">
        <f t="shared" si="700"/>
        <v>0</v>
      </c>
      <c r="BA1864" s="2">
        <f t="shared" si="713"/>
        <v>0</v>
      </c>
      <c r="BB1864" s="2">
        <f t="shared" si="714"/>
        <v>0</v>
      </c>
      <c r="BC1864" s="2">
        <f t="shared" si="715"/>
        <v>0</v>
      </c>
      <c r="BD1864" s="2">
        <f t="shared" si="716"/>
        <v>0</v>
      </c>
      <c r="BE1864" s="2">
        <f t="shared" si="717"/>
        <v>0</v>
      </c>
      <c r="BF1864" s="2">
        <f t="shared" si="718"/>
        <v>0</v>
      </c>
      <c r="BG1864" s="2">
        <f t="shared" si="719"/>
        <v>0</v>
      </c>
      <c r="BH1864" s="2">
        <f t="shared" si="720"/>
        <v>0</v>
      </c>
    </row>
    <row r="1865" spans="1:60" x14ac:dyDescent="0.25">
      <c r="A1865" s="1" t="s">
        <v>403</v>
      </c>
      <c r="B1865" s="1" t="s">
        <v>288</v>
      </c>
      <c r="C1865" s="1" t="s">
        <v>341</v>
      </c>
      <c r="D1865" s="1" t="s">
        <v>496</v>
      </c>
      <c r="E1865" s="1" t="s">
        <v>152</v>
      </c>
      <c r="F1865" s="1" t="s">
        <v>153</v>
      </c>
      <c r="G1865" s="1" t="s">
        <v>144</v>
      </c>
      <c r="H1865" s="1" t="s">
        <v>17</v>
      </c>
      <c r="I1865" s="1" t="s">
        <v>543</v>
      </c>
      <c r="J1865" s="1" t="s">
        <v>148</v>
      </c>
      <c r="K1865" s="1" t="s">
        <v>16</v>
      </c>
      <c r="L1865" s="1" t="s">
        <v>146</v>
      </c>
      <c r="M1865" s="2" t="str">
        <f t="shared" si="701"/>
        <v>UK9005081</v>
      </c>
      <c r="N1865" s="2" t="str">
        <f t="shared" si="702"/>
        <v>Morecambe Bay</v>
      </c>
      <c r="O1865" s="2" t="str">
        <f t="shared" si="703"/>
        <v>SPA</v>
      </c>
      <c r="P1865" s="2" t="str">
        <f t="shared" si="704"/>
        <v>H1310</v>
      </c>
      <c r="Q1865"/>
      <c r="R1865"/>
      <c r="S1865"/>
      <c r="T1865"/>
      <c r="U1865" s="9">
        <f t="shared" si="705"/>
        <v>0</v>
      </c>
      <c r="V1865" s="9">
        <f t="shared" si="706"/>
        <v>0</v>
      </c>
      <c r="W1865" s="9">
        <f t="shared" si="707"/>
        <v>0</v>
      </c>
      <c r="X1865" s="9">
        <f t="shared" si="708"/>
        <v>0</v>
      </c>
      <c r="Y1865" s="9">
        <f t="shared" si="709"/>
        <v>0</v>
      </c>
      <c r="Z1865" s="9">
        <f t="shared" si="710"/>
        <v>0</v>
      </c>
      <c r="AA1865" s="9">
        <f t="shared" si="711"/>
        <v>0</v>
      </c>
      <c r="AB1865" s="9">
        <f t="shared" si="712"/>
        <v>0</v>
      </c>
      <c r="AN1865" s="10" t="str">
        <f t="shared" si="697"/>
        <v/>
      </c>
      <c r="AO1865" s="10">
        <f t="shared" si="698"/>
        <v>0</v>
      </c>
      <c r="AP1865" s="9" t="str">
        <f>IFERROR(VLOOKUP($AN1865,'Introduction probability'!$A$1:$L$128,5,FALSE),"0")</f>
        <v>0</v>
      </c>
      <c r="AQ1865" s="9" t="str">
        <f>IFERROR(VLOOKUP($AN1865,'Introduction probability'!$A$1:$L$128,6,FALSE),"0")</f>
        <v>0</v>
      </c>
      <c r="AR1865" s="9" t="str">
        <f>IFERROR(VLOOKUP($AN1865,'Introduction probability'!$A$1:$L$128,7,FALSE),"0")</f>
        <v>0</v>
      </c>
      <c r="AS1865" s="9" t="str">
        <f>IFERROR(VLOOKUP($AN1865,'Introduction probability'!$A$1:$L$128,8,FALSE),"0")</f>
        <v>0</v>
      </c>
      <c r="AT1865" s="9" t="str">
        <f>IFERROR(VLOOKUP($AN1865,'Introduction probability'!$A$1:$L$128,9,FALSE),"0")</f>
        <v>0</v>
      </c>
      <c r="AU1865" s="9" t="str">
        <f>IFERROR(VLOOKUP($AN1865,'Introduction probability'!$A$1:$L$128,10,FALSE),"0")</f>
        <v>0</v>
      </c>
      <c r="AV1865" s="9" t="str">
        <f>IFERROR(VLOOKUP($AN1865,'Introduction probability'!$A$1:$L$128,11,FALSE),"0")</f>
        <v>0</v>
      </c>
      <c r="AW1865" s="9" t="str">
        <f>IFERROR(VLOOKUP($AN1865,'Introduction probability'!$A$1:$L$128,12,FALSE),"0")</f>
        <v>0</v>
      </c>
      <c r="AY1865" s="2">
        <f t="shared" si="699"/>
        <v>0</v>
      </c>
      <c r="AZ1865" s="2">
        <f t="shared" si="700"/>
        <v>0</v>
      </c>
      <c r="BA1865" s="2">
        <f t="shared" si="713"/>
        <v>0</v>
      </c>
      <c r="BB1865" s="2">
        <f t="shared" si="714"/>
        <v>0</v>
      </c>
      <c r="BC1865" s="2">
        <f t="shared" si="715"/>
        <v>0</v>
      </c>
      <c r="BD1865" s="2">
        <f t="shared" si="716"/>
        <v>0</v>
      </c>
      <c r="BE1865" s="2">
        <f t="shared" si="717"/>
        <v>0</v>
      </c>
      <c r="BF1865" s="2">
        <f t="shared" si="718"/>
        <v>0</v>
      </c>
      <c r="BG1865" s="2">
        <f t="shared" si="719"/>
        <v>0</v>
      </c>
      <c r="BH1865" s="2">
        <f t="shared" si="720"/>
        <v>0</v>
      </c>
    </row>
    <row r="1866" spans="1:60" x14ac:dyDescent="0.25">
      <c r="A1866" s="1" t="s">
        <v>403</v>
      </c>
      <c r="B1866" s="1" t="s">
        <v>288</v>
      </c>
      <c r="C1866" s="1" t="s">
        <v>341</v>
      </c>
      <c r="D1866" s="1" t="s">
        <v>523</v>
      </c>
      <c r="E1866" s="1" t="s">
        <v>226</v>
      </c>
      <c r="F1866" s="1" t="s">
        <v>227</v>
      </c>
      <c r="G1866" s="1" t="s">
        <v>164</v>
      </c>
      <c r="H1866" s="1" t="s">
        <v>17</v>
      </c>
      <c r="I1866" s="1" t="s">
        <v>535</v>
      </c>
      <c r="J1866" s="1" t="s">
        <v>257</v>
      </c>
      <c r="K1866" s="1" t="s">
        <v>16</v>
      </c>
      <c r="L1866" s="1" t="s">
        <v>146</v>
      </c>
      <c r="M1866" s="2" t="str">
        <f t="shared" si="701"/>
        <v>UK9005081</v>
      </c>
      <c r="N1866" s="2" t="str">
        <f t="shared" si="702"/>
        <v>Morecambe Bay</v>
      </c>
      <c r="O1866" s="2" t="str">
        <f t="shared" si="703"/>
        <v>SPA</v>
      </c>
      <c r="P1866" s="2" t="str">
        <f t="shared" si="704"/>
        <v>H1210</v>
      </c>
      <c r="Q1866"/>
      <c r="R1866"/>
      <c r="S1866"/>
      <c r="T1866"/>
      <c r="U1866" s="9">
        <f t="shared" si="705"/>
        <v>0</v>
      </c>
      <c r="V1866" s="9">
        <f t="shared" si="706"/>
        <v>0</v>
      </c>
      <c r="W1866" s="9">
        <f t="shared" si="707"/>
        <v>0</v>
      </c>
      <c r="X1866" s="9">
        <f t="shared" si="708"/>
        <v>0</v>
      </c>
      <c r="Y1866" s="9">
        <f t="shared" si="709"/>
        <v>0</v>
      </c>
      <c r="Z1866" s="9">
        <f t="shared" si="710"/>
        <v>0</v>
      </c>
      <c r="AA1866" s="9">
        <f t="shared" si="711"/>
        <v>0</v>
      </c>
      <c r="AB1866" s="9">
        <f t="shared" si="712"/>
        <v>0</v>
      </c>
      <c r="AN1866" s="10" t="str">
        <f t="shared" si="697"/>
        <v/>
      </c>
      <c r="AO1866" s="10">
        <f t="shared" si="698"/>
        <v>0</v>
      </c>
      <c r="AP1866" s="9" t="str">
        <f>IFERROR(VLOOKUP($AN1866,'Introduction probability'!$A$1:$L$128,5,FALSE),"0")</f>
        <v>0</v>
      </c>
      <c r="AQ1866" s="9" t="str">
        <f>IFERROR(VLOOKUP($AN1866,'Introduction probability'!$A$1:$L$128,6,FALSE),"0")</f>
        <v>0</v>
      </c>
      <c r="AR1866" s="9" t="str">
        <f>IFERROR(VLOOKUP($AN1866,'Introduction probability'!$A$1:$L$128,7,FALSE),"0")</f>
        <v>0</v>
      </c>
      <c r="AS1866" s="9" t="str">
        <f>IFERROR(VLOOKUP($AN1866,'Introduction probability'!$A$1:$L$128,8,FALSE),"0")</f>
        <v>0</v>
      </c>
      <c r="AT1866" s="9" t="str">
        <f>IFERROR(VLOOKUP($AN1866,'Introduction probability'!$A$1:$L$128,9,FALSE),"0")</f>
        <v>0</v>
      </c>
      <c r="AU1866" s="9" t="str">
        <f>IFERROR(VLOOKUP($AN1866,'Introduction probability'!$A$1:$L$128,10,FALSE),"0")</f>
        <v>0</v>
      </c>
      <c r="AV1866" s="9" t="str">
        <f>IFERROR(VLOOKUP($AN1866,'Introduction probability'!$A$1:$L$128,11,FALSE),"0")</f>
        <v>0</v>
      </c>
      <c r="AW1866" s="9" t="str">
        <f>IFERROR(VLOOKUP($AN1866,'Introduction probability'!$A$1:$L$128,12,FALSE),"0")</f>
        <v>0</v>
      </c>
      <c r="AY1866" s="2">
        <f t="shared" si="699"/>
        <v>0</v>
      </c>
      <c r="AZ1866" s="2">
        <f t="shared" si="700"/>
        <v>0</v>
      </c>
      <c r="BA1866" s="2">
        <f t="shared" si="713"/>
        <v>0</v>
      </c>
      <c r="BB1866" s="2">
        <f t="shared" si="714"/>
        <v>0</v>
      </c>
      <c r="BC1866" s="2">
        <f t="shared" si="715"/>
        <v>0</v>
      </c>
      <c r="BD1866" s="2">
        <f t="shared" si="716"/>
        <v>0</v>
      </c>
      <c r="BE1866" s="2">
        <f t="shared" si="717"/>
        <v>0</v>
      </c>
      <c r="BF1866" s="2">
        <f t="shared" si="718"/>
        <v>0</v>
      </c>
      <c r="BG1866" s="2">
        <f t="shared" si="719"/>
        <v>0</v>
      </c>
      <c r="BH1866" s="2">
        <f t="shared" si="720"/>
        <v>0</v>
      </c>
    </row>
    <row r="1867" spans="1:60" x14ac:dyDescent="0.25">
      <c r="A1867" s="1" t="s">
        <v>403</v>
      </c>
      <c r="B1867" s="1" t="s">
        <v>288</v>
      </c>
      <c r="C1867" s="1" t="s">
        <v>341</v>
      </c>
      <c r="D1867" s="1" t="s">
        <v>523</v>
      </c>
      <c r="E1867" s="1" t="s">
        <v>226</v>
      </c>
      <c r="F1867" s="1" t="s">
        <v>227</v>
      </c>
      <c r="G1867" s="1" t="s">
        <v>164</v>
      </c>
      <c r="H1867" s="1" t="s">
        <v>17</v>
      </c>
      <c r="I1867" s="1" t="s">
        <v>530</v>
      </c>
      <c r="J1867" s="1" t="s">
        <v>145</v>
      </c>
      <c r="K1867" s="1" t="s">
        <v>16</v>
      </c>
      <c r="L1867" s="1" t="s">
        <v>146</v>
      </c>
      <c r="M1867" s="2" t="str">
        <f t="shared" si="701"/>
        <v>UK9005081</v>
      </c>
      <c r="N1867" s="2" t="str">
        <f t="shared" si="702"/>
        <v>Morecambe Bay</v>
      </c>
      <c r="O1867" s="2" t="str">
        <f t="shared" si="703"/>
        <v>SPA</v>
      </c>
      <c r="P1867" s="2" t="str">
        <f t="shared" si="704"/>
        <v>H1330</v>
      </c>
      <c r="Q1867"/>
      <c r="R1867"/>
      <c r="S1867"/>
      <c r="T1867"/>
      <c r="U1867" s="9">
        <f t="shared" si="705"/>
        <v>0</v>
      </c>
      <c r="V1867" s="9">
        <f t="shared" si="706"/>
        <v>0</v>
      </c>
      <c r="W1867" s="9">
        <f t="shared" si="707"/>
        <v>0</v>
      </c>
      <c r="X1867" s="9">
        <f t="shared" si="708"/>
        <v>0</v>
      </c>
      <c r="Y1867" s="9">
        <f t="shared" si="709"/>
        <v>0</v>
      </c>
      <c r="Z1867" s="9">
        <f t="shared" si="710"/>
        <v>0</v>
      </c>
      <c r="AA1867" s="9">
        <f t="shared" si="711"/>
        <v>0</v>
      </c>
      <c r="AB1867" s="9">
        <f t="shared" si="712"/>
        <v>0</v>
      </c>
      <c r="AN1867" s="10" t="str">
        <f t="shared" si="697"/>
        <v/>
      </c>
      <c r="AO1867" s="10">
        <f t="shared" si="698"/>
        <v>0</v>
      </c>
      <c r="AP1867" s="9" t="str">
        <f>IFERROR(VLOOKUP($AN1867,'Introduction probability'!$A$1:$L$128,5,FALSE),"0")</f>
        <v>0</v>
      </c>
      <c r="AQ1867" s="9" t="str">
        <f>IFERROR(VLOOKUP($AN1867,'Introduction probability'!$A$1:$L$128,6,FALSE),"0")</f>
        <v>0</v>
      </c>
      <c r="AR1867" s="9" t="str">
        <f>IFERROR(VLOOKUP($AN1867,'Introduction probability'!$A$1:$L$128,7,FALSE),"0")</f>
        <v>0</v>
      </c>
      <c r="AS1867" s="9" t="str">
        <f>IFERROR(VLOOKUP($AN1867,'Introduction probability'!$A$1:$L$128,8,FALSE),"0")</f>
        <v>0</v>
      </c>
      <c r="AT1867" s="9" t="str">
        <f>IFERROR(VLOOKUP($AN1867,'Introduction probability'!$A$1:$L$128,9,FALSE),"0")</f>
        <v>0</v>
      </c>
      <c r="AU1867" s="9" t="str">
        <f>IFERROR(VLOOKUP($AN1867,'Introduction probability'!$A$1:$L$128,10,FALSE),"0")</f>
        <v>0</v>
      </c>
      <c r="AV1867" s="9" t="str">
        <f>IFERROR(VLOOKUP($AN1867,'Introduction probability'!$A$1:$L$128,11,FALSE),"0")</f>
        <v>0</v>
      </c>
      <c r="AW1867" s="9" t="str">
        <f>IFERROR(VLOOKUP($AN1867,'Introduction probability'!$A$1:$L$128,12,FALSE),"0")</f>
        <v>0</v>
      </c>
      <c r="AY1867" s="2">
        <f t="shared" si="699"/>
        <v>0</v>
      </c>
      <c r="AZ1867" s="2">
        <f t="shared" si="700"/>
        <v>0</v>
      </c>
      <c r="BA1867" s="2">
        <f t="shared" si="713"/>
        <v>0</v>
      </c>
      <c r="BB1867" s="2">
        <f t="shared" si="714"/>
        <v>0</v>
      </c>
      <c r="BC1867" s="2">
        <f t="shared" si="715"/>
        <v>0</v>
      </c>
      <c r="BD1867" s="2">
        <f t="shared" si="716"/>
        <v>0</v>
      </c>
      <c r="BE1867" s="2">
        <f t="shared" si="717"/>
        <v>0</v>
      </c>
      <c r="BF1867" s="2">
        <f t="shared" si="718"/>
        <v>0</v>
      </c>
      <c r="BG1867" s="2">
        <f t="shared" si="719"/>
        <v>0</v>
      </c>
      <c r="BH1867" s="2">
        <f t="shared" si="720"/>
        <v>0</v>
      </c>
    </row>
    <row r="1868" spans="1:60" x14ac:dyDescent="0.25">
      <c r="A1868" s="1" t="s">
        <v>403</v>
      </c>
      <c r="B1868" s="1" t="s">
        <v>288</v>
      </c>
      <c r="C1868" s="1" t="s">
        <v>341</v>
      </c>
      <c r="D1868" s="1" t="s">
        <v>523</v>
      </c>
      <c r="E1868" s="1" t="s">
        <v>226</v>
      </c>
      <c r="F1868" s="1" t="s">
        <v>227</v>
      </c>
      <c r="G1868" s="1" t="s">
        <v>164</v>
      </c>
      <c r="H1868" s="1" t="s">
        <v>17</v>
      </c>
      <c r="I1868" s="1" t="s">
        <v>536</v>
      </c>
      <c r="J1868" s="1" t="s">
        <v>147</v>
      </c>
      <c r="K1868" s="1" t="s">
        <v>16</v>
      </c>
      <c r="L1868" s="1" t="s">
        <v>146</v>
      </c>
      <c r="M1868" s="2" t="str">
        <f t="shared" si="701"/>
        <v>UK9005081</v>
      </c>
      <c r="N1868" s="2" t="str">
        <f t="shared" si="702"/>
        <v>Morecambe Bay</v>
      </c>
      <c r="O1868" s="2" t="str">
        <f t="shared" si="703"/>
        <v>SPA</v>
      </c>
      <c r="P1868" s="2" t="str">
        <f t="shared" si="704"/>
        <v>H1150</v>
      </c>
      <c r="Q1868"/>
      <c r="R1868"/>
      <c r="S1868"/>
      <c r="T1868"/>
      <c r="U1868" s="9">
        <f t="shared" si="705"/>
        <v>0</v>
      </c>
      <c r="V1868" s="9">
        <f t="shared" si="706"/>
        <v>0</v>
      </c>
      <c r="W1868" s="9">
        <f t="shared" si="707"/>
        <v>0</v>
      </c>
      <c r="X1868" s="9">
        <f t="shared" si="708"/>
        <v>0</v>
      </c>
      <c r="Y1868" s="9">
        <f t="shared" si="709"/>
        <v>0</v>
      </c>
      <c r="Z1868" s="9">
        <f t="shared" si="710"/>
        <v>0</v>
      </c>
      <c r="AA1868" s="9">
        <f t="shared" si="711"/>
        <v>0</v>
      </c>
      <c r="AB1868" s="9">
        <f t="shared" si="712"/>
        <v>0</v>
      </c>
      <c r="AN1868" s="10" t="str">
        <f t="shared" si="697"/>
        <v/>
      </c>
      <c r="AO1868" s="10">
        <f t="shared" si="698"/>
        <v>0</v>
      </c>
      <c r="AP1868" s="9" t="str">
        <f>IFERROR(VLOOKUP($AN1868,'Introduction probability'!$A$1:$L$128,5,FALSE),"0")</f>
        <v>0</v>
      </c>
      <c r="AQ1868" s="9" t="str">
        <f>IFERROR(VLOOKUP($AN1868,'Introduction probability'!$A$1:$L$128,6,FALSE),"0")</f>
        <v>0</v>
      </c>
      <c r="AR1868" s="9" t="str">
        <f>IFERROR(VLOOKUP($AN1868,'Introduction probability'!$A$1:$L$128,7,FALSE),"0")</f>
        <v>0</v>
      </c>
      <c r="AS1868" s="9" t="str">
        <f>IFERROR(VLOOKUP($AN1868,'Introduction probability'!$A$1:$L$128,8,FALSE),"0")</f>
        <v>0</v>
      </c>
      <c r="AT1868" s="9" t="str">
        <f>IFERROR(VLOOKUP($AN1868,'Introduction probability'!$A$1:$L$128,9,FALSE),"0")</f>
        <v>0</v>
      </c>
      <c r="AU1868" s="9" t="str">
        <f>IFERROR(VLOOKUP($AN1868,'Introduction probability'!$A$1:$L$128,10,FALSE),"0")</f>
        <v>0</v>
      </c>
      <c r="AV1868" s="9" t="str">
        <f>IFERROR(VLOOKUP($AN1868,'Introduction probability'!$A$1:$L$128,11,FALSE),"0")</f>
        <v>0</v>
      </c>
      <c r="AW1868" s="9" t="str">
        <f>IFERROR(VLOOKUP($AN1868,'Introduction probability'!$A$1:$L$128,12,FALSE),"0")</f>
        <v>0</v>
      </c>
      <c r="AY1868" s="2">
        <f t="shared" si="699"/>
        <v>0</v>
      </c>
      <c r="AZ1868" s="2">
        <f t="shared" si="700"/>
        <v>0</v>
      </c>
      <c r="BA1868" s="2">
        <f t="shared" si="713"/>
        <v>0</v>
      </c>
      <c r="BB1868" s="2">
        <f t="shared" si="714"/>
        <v>0</v>
      </c>
      <c r="BC1868" s="2">
        <f t="shared" si="715"/>
        <v>0</v>
      </c>
      <c r="BD1868" s="2">
        <f t="shared" si="716"/>
        <v>0</v>
      </c>
      <c r="BE1868" s="2">
        <f t="shared" si="717"/>
        <v>0</v>
      </c>
      <c r="BF1868" s="2">
        <f t="shared" si="718"/>
        <v>0</v>
      </c>
      <c r="BG1868" s="2">
        <f t="shared" si="719"/>
        <v>0</v>
      </c>
      <c r="BH1868" s="2">
        <f t="shared" si="720"/>
        <v>0</v>
      </c>
    </row>
    <row r="1869" spans="1:60" x14ac:dyDescent="0.25">
      <c r="A1869" s="1" t="s">
        <v>403</v>
      </c>
      <c r="B1869" s="1" t="s">
        <v>288</v>
      </c>
      <c r="C1869" s="1" t="s">
        <v>341</v>
      </c>
      <c r="D1869" s="1" t="s">
        <v>523</v>
      </c>
      <c r="E1869" s="1" t="s">
        <v>226</v>
      </c>
      <c r="F1869" s="1" t="s">
        <v>227</v>
      </c>
      <c r="G1869" s="1" t="s">
        <v>164</v>
      </c>
      <c r="H1869" s="1" t="s">
        <v>17</v>
      </c>
      <c r="I1869" s="1" t="s">
        <v>596</v>
      </c>
      <c r="J1869" s="1" t="s">
        <v>187</v>
      </c>
      <c r="K1869" s="1" t="s">
        <v>16</v>
      </c>
      <c r="L1869" s="1" t="s">
        <v>146</v>
      </c>
      <c r="M1869" s="2" t="str">
        <f t="shared" si="701"/>
        <v>UK9005081</v>
      </c>
      <c r="N1869" s="2" t="str">
        <f t="shared" si="702"/>
        <v>Morecambe Bay</v>
      </c>
      <c r="O1869" s="2" t="str">
        <f t="shared" si="703"/>
        <v>SPA</v>
      </c>
      <c r="P1869" s="2" t="str">
        <f t="shared" si="704"/>
        <v>SH_2</v>
      </c>
      <c r="Q1869"/>
      <c r="R1869"/>
      <c r="S1869"/>
      <c r="T1869"/>
      <c r="U1869" s="9">
        <f t="shared" si="705"/>
        <v>0</v>
      </c>
      <c r="V1869" s="9">
        <f t="shared" si="706"/>
        <v>0</v>
      </c>
      <c r="W1869" s="9">
        <f t="shared" si="707"/>
        <v>0</v>
      </c>
      <c r="X1869" s="9">
        <f t="shared" si="708"/>
        <v>0</v>
      </c>
      <c r="Y1869" s="9">
        <f t="shared" si="709"/>
        <v>0</v>
      </c>
      <c r="Z1869" s="9">
        <f t="shared" si="710"/>
        <v>0</v>
      </c>
      <c r="AA1869" s="9">
        <f t="shared" si="711"/>
        <v>0</v>
      </c>
      <c r="AB1869" s="9">
        <f t="shared" si="712"/>
        <v>0</v>
      </c>
      <c r="AN1869" s="10" t="str">
        <f t="shared" si="697"/>
        <v/>
      </c>
      <c r="AO1869" s="10">
        <f t="shared" si="698"/>
        <v>0</v>
      </c>
      <c r="AP1869" s="9" t="str">
        <f>IFERROR(VLOOKUP($AN1869,'Introduction probability'!$A$1:$L$128,5,FALSE),"0")</f>
        <v>0</v>
      </c>
      <c r="AQ1869" s="9" t="str">
        <f>IFERROR(VLOOKUP($AN1869,'Introduction probability'!$A$1:$L$128,6,FALSE),"0")</f>
        <v>0</v>
      </c>
      <c r="AR1869" s="9" t="str">
        <f>IFERROR(VLOOKUP($AN1869,'Introduction probability'!$A$1:$L$128,7,FALSE),"0")</f>
        <v>0</v>
      </c>
      <c r="AS1869" s="9" t="str">
        <f>IFERROR(VLOOKUP($AN1869,'Introduction probability'!$A$1:$L$128,8,FALSE),"0")</f>
        <v>0</v>
      </c>
      <c r="AT1869" s="9" t="str">
        <f>IFERROR(VLOOKUP($AN1869,'Introduction probability'!$A$1:$L$128,9,FALSE),"0")</f>
        <v>0</v>
      </c>
      <c r="AU1869" s="9" t="str">
        <f>IFERROR(VLOOKUP($AN1869,'Introduction probability'!$A$1:$L$128,10,FALSE),"0")</f>
        <v>0</v>
      </c>
      <c r="AV1869" s="9" t="str">
        <f>IFERROR(VLOOKUP($AN1869,'Introduction probability'!$A$1:$L$128,11,FALSE),"0")</f>
        <v>0</v>
      </c>
      <c r="AW1869" s="9" t="str">
        <f>IFERROR(VLOOKUP($AN1869,'Introduction probability'!$A$1:$L$128,12,FALSE),"0")</f>
        <v>0</v>
      </c>
      <c r="AY1869" s="2">
        <f t="shared" si="699"/>
        <v>0</v>
      </c>
      <c r="AZ1869" s="2">
        <f t="shared" si="700"/>
        <v>0</v>
      </c>
      <c r="BA1869" s="2">
        <f t="shared" si="713"/>
        <v>0</v>
      </c>
      <c r="BB1869" s="2">
        <f t="shared" si="714"/>
        <v>0</v>
      </c>
      <c r="BC1869" s="2">
        <f t="shared" si="715"/>
        <v>0</v>
      </c>
      <c r="BD1869" s="2">
        <f t="shared" si="716"/>
        <v>0</v>
      </c>
      <c r="BE1869" s="2">
        <f t="shared" si="717"/>
        <v>0</v>
      </c>
      <c r="BF1869" s="2">
        <f t="shared" si="718"/>
        <v>0</v>
      </c>
      <c r="BG1869" s="2">
        <f t="shared" si="719"/>
        <v>0</v>
      </c>
      <c r="BH1869" s="2">
        <f t="shared" si="720"/>
        <v>0</v>
      </c>
    </row>
    <row r="1870" spans="1:60" x14ac:dyDescent="0.25">
      <c r="A1870" s="1" t="s">
        <v>403</v>
      </c>
      <c r="B1870" s="1" t="s">
        <v>288</v>
      </c>
      <c r="C1870" s="1" t="s">
        <v>341</v>
      </c>
      <c r="D1870" s="1" t="s">
        <v>523</v>
      </c>
      <c r="E1870" s="1" t="s">
        <v>226</v>
      </c>
      <c r="F1870" s="1" t="s">
        <v>227</v>
      </c>
      <c r="G1870" s="1" t="s">
        <v>164</v>
      </c>
      <c r="H1870" s="1" t="s">
        <v>17</v>
      </c>
      <c r="I1870" s="1" t="s">
        <v>594</v>
      </c>
      <c r="J1870" s="1" t="s">
        <v>154</v>
      </c>
      <c r="K1870" s="1" t="s">
        <v>16</v>
      </c>
      <c r="L1870" s="1" t="s">
        <v>19</v>
      </c>
      <c r="M1870" s="2" t="str">
        <f t="shared" si="701"/>
        <v>UK9005081</v>
      </c>
      <c r="N1870" s="2" t="str">
        <f t="shared" si="702"/>
        <v>Morecambe Bay</v>
      </c>
      <c r="O1870" s="2" t="str">
        <f t="shared" si="703"/>
        <v>SPA</v>
      </c>
      <c r="P1870" s="2" t="str">
        <f t="shared" si="704"/>
        <v>SF_SH_5</v>
      </c>
      <c r="Q1870"/>
      <c r="R1870"/>
      <c r="S1870"/>
      <c r="T1870"/>
      <c r="U1870" s="9">
        <f t="shared" si="705"/>
        <v>0</v>
      </c>
      <c r="V1870" s="9">
        <f t="shared" si="706"/>
        <v>0</v>
      </c>
      <c r="W1870" s="9">
        <f t="shared" si="707"/>
        <v>0</v>
      </c>
      <c r="X1870" s="9">
        <f t="shared" si="708"/>
        <v>0</v>
      </c>
      <c r="Y1870" s="9">
        <f t="shared" si="709"/>
        <v>0</v>
      </c>
      <c r="Z1870" s="9">
        <f t="shared" si="710"/>
        <v>0</v>
      </c>
      <c r="AA1870" s="9">
        <f t="shared" si="711"/>
        <v>0</v>
      </c>
      <c r="AB1870" s="9">
        <f t="shared" si="712"/>
        <v>0</v>
      </c>
      <c r="AN1870" s="10" t="str">
        <f t="shared" si="697"/>
        <v/>
      </c>
      <c r="AO1870" s="10">
        <f t="shared" si="698"/>
        <v>0</v>
      </c>
      <c r="AP1870" s="9" t="str">
        <f>IFERROR(VLOOKUP($AN1870,'Introduction probability'!$A$1:$L$128,5,FALSE),"0")</f>
        <v>0</v>
      </c>
      <c r="AQ1870" s="9" t="str">
        <f>IFERROR(VLOOKUP($AN1870,'Introduction probability'!$A$1:$L$128,6,FALSE),"0")</f>
        <v>0</v>
      </c>
      <c r="AR1870" s="9" t="str">
        <f>IFERROR(VLOOKUP($AN1870,'Introduction probability'!$A$1:$L$128,7,FALSE),"0")</f>
        <v>0</v>
      </c>
      <c r="AS1870" s="9" t="str">
        <f>IFERROR(VLOOKUP($AN1870,'Introduction probability'!$A$1:$L$128,8,FALSE),"0")</f>
        <v>0</v>
      </c>
      <c r="AT1870" s="9" t="str">
        <f>IFERROR(VLOOKUP($AN1870,'Introduction probability'!$A$1:$L$128,9,FALSE),"0")</f>
        <v>0</v>
      </c>
      <c r="AU1870" s="9" t="str">
        <f>IFERROR(VLOOKUP($AN1870,'Introduction probability'!$A$1:$L$128,10,FALSE),"0")</f>
        <v>0</v>
      </c>
      <c r="AV1870" s="9" t="str">
        <f>IFERROR(VLOOKUP($AN1870,'Introduction probability'!$A$1:$L$128,11,FALSE),"0")</f>
        <v>0</v>
      </c>
      <c r="AW1870" s="9" t="str">
        <f>IFERROR(VLOOKUP($AN1870,'Introduction probability'!$A$1:$L$128,12,FALSE),"0")</f>
        <v>0</v>
      </c>
      <c r="AY1870" s="2">
        <f t="shared" si="699"/>
        <v>0</v>
      </c>
      <c r="AZ1870" s="2">
        <f t="shared" si="700"/>
        <v>0</v>
      </c>
      <c r="BA1870" s="2">
        <f t="shared" si="713"/>
        <v>0</v>
      </c>
      <c r="BB1870" s="2">
        <f t="shared" si="714"/>
        <v>0</v>
      </c>
      <c r="BC1870" s="2">
        <f t="shared" si="715"/>
        <v>0</v>
      </c>
      <c r="BD1870" s="2">
        <f t="shared" si="716"/>
        <v>0</v>
      </c>
      <c r="BE1870" s="2">
        <f t="shared" si="717"/>
        <v>0</v>
      </c>
      <c r="BF1870" s="2">
        <f t="shared" si="718"/>
        <v>0</v>
      </c>
      <c r="BG1870" s="2">
        <f t="shared" si="719"/>
        <v>0</v>
      </c>
      <c r="BH1870" s="2">
        <f t="shared" si="720"/>
        <v>0</v>
      </c>
    </row>
    <row r="1871" spans="1:60" x14ac:dyDescent="0.25">
      <c r="A1871" s="1" t="s">
        <v>403</v>
      </c>
      <c r="B1871" s="1" t="s">
        <v>288</v>
      </c>
      <c r="C1871" s="1" t="s">
        <v>341</v>
      </c>
      <c r="D1871" s="1" t="s">
        <v>523</v>
      </c>
      <c r="E1871" s="1" t="s">
        <v>226</v>
      </c>
      <c r="F1871" s="1" t="s">
        <v>227</v>
      </c>
      <c r="G1871" s="1" t="s">
        <v>164</v>
      </c>
      <c r="H1871" s="1" t="s">
        <v>17</v>
      </c>
      <c r="I1871" s="1" t="s">
        <v>459</v>
      </c>
      <c r="J1871" s="1" t="s">
        <v>46</v>
      </c>
      <c r="K1871" s="1" t="s">
        <v>16</v>
      </c>
      <c r="L1871" s="1" t="s">
        <v>19</v>
      </c>
      <c r="M1871" s="2" t="str">
        <f t="shared" si="701"/>
        <v>UK9005081</v>
      </c>
      <c r="N1871" s="2" t="str">
        <f t="shared" si="702"/>
        <v>Morecambe Bay</v>
      </c>
      <c r="O1871" s="2" t="str">
        <f t="shared" si="703"/>
        <v>SPA</v>
      </c>
      <c r="P1871" s="2" t="str">
        <f t="shared" si="704"/>
        <v>A2.4</v>
      </c>
      <c r="Q1871"/>
      <c r="R1871"/>
      <c r="S1871"/>
      <c r="T1871"/>
      <c r="U1871" s="9">
        <f t="shared" si="705"/>
        <v>0</v>
      </c>
      <c r="V1871" s="9">
        <f t="shared" si="706"/>
        <v>0</v>
      </c>
      <c r="W1871" s="9">
        <f t="shared" si="707"/>
        <v>0</v>
      </c>
      <c r="X1871" s="9">
        <f t="shared" si="708"/>
        <v>0</v>
      </c>
      <c r="Y1871" s="9">
        <f t="shared" si="709"/>
        <v>0</v>
      </c>
      <c r="Z1871" s="9">
        <f t="shared" si="710"/>
        <v>0</v>
      </c>
      <c r="AA1871" s="9">
        <f t="shared" si="711"/>
        <v>0</v>
      </c>
      <c r="AB1871" s="9">
        <f t="shared" si="712"/>
        <v>0</v>
      </c>
      <c r="AN1871" s="10" t="str">
        <f t="shared" si="697"/>
        <v/>
      </c>
      <c r="AO1871" s="10">
        <f t="shared" si="698"/>
        <v>0</v>
      </c>
      <c r="AP1871" s="9" t="str">
        <f>IFERROR(VLOOKUP($AN1871,'Introduction probability'!$A$1:$L$128,5,FALSE),"0")</f>
        <v>0</v>
      </c>
      <c r="AQ1871" s="9" t="str">
        <f>IFERROR(VLOOKUP($AN1871,'Introduction probability'!$A$1:$L$128,6,FALSE),"0")</f>
        <v>0</v>
      </c>
      <c r="AR1871" s="9" t="str">
        <f>IFERROR(VLOOKUP($AN1871,'Introduction probability'!$A$1:$L$128,7,FALSE),"0")</f>
        <v>0</v>
      </c>
      <c r="AS1871" s="9" t="str">
        <f>IFERROR(VLOOKUP($AN1871,'Introduction probability'!$A$1:$L$128,8,FALSE),"0")</f>
        <v>0</v>
      </c>
      <c r="AT1871" s="9" t="str">
        <f>IFERROR(VLOOKUP($AN1871,'Introduction probability'!$A$1:$L$128,9,FALSE),"0")</f>
        <v>0</v>
      </c>
      <c r="AU1871" s="9" t="str">
        <f>IFERROR(VLOOKUP($AN1871,'Introduction probability'!$A$1:$L$128,10,FALSE),"0")</f>
        <v>0</v>
      </c>
      <c r="AV1871" s="9" t="str">
        <f>IFERROR(VLOOKUP($AN1871,'Introduction probability'!$A$1:$L$128,11,FALSE),"0")</f>
        <v>0</v>
      </c>
      <c r="AW1871" s="9" t="str">
        <f>IFERROR(VLOOKUP($AN1871,'Introduction probability'!$A$1:$L$128,12,FALSE),"0")</f>
        <v>0</v>
      </c>
      <c r="AY1871" s="2">
        <f t="shared" si="699"/>
        <v>0</v>
      </c>
      <c r="AZ1871" s="2">
        <f t="shared" si="700"/>
        <v>0</v>
      </c>
      <c r="BA1871" s="2">
        <f t="shared" si="713"/>
        <v>0</v>
      </c>
      <c r="BB1871" s="2">
        <f t="shared" si="714"/>
        <v>0</v>
      </c>
      <c r="BC1871" s="2">
        <f t="shared" si="715"/>
        <v>0</v>
      </c>
      <c r="BD1871" s="2">
        <f t="shared" si="716"/>
        <v>0</v>
      </c>
      <c r="BE1871" s="2">
        <f t="shared" si="717"/>
        <v>0</v>
      </c>
      <c r="BF1871" s="2">
        <f t="shared" si="718"/>
        <v>0</v>
      </c>
      <c r="BG1871" s="2">
        <f t="shared" si="719"/>
        <v>0</v>
      </c>
      <c r="BH1871" s="2">
        <f t="shared" si="720"/>
        <v>0</v>
      </c>
    </row>
    <row r="1872" spans="1:60" x14ac:dyDescent="0.25">
      <c r="A1872" s="1" t="s">
        <v>403</v>
      </c>
      <c r="B1872" s="1" t="s">
        <v>288</v>
      </c>
      <c r="C1872" s="1" t="s">
        <v>341</v>
      </c>
      <c r="D1872" s="1" t="s">
        <v>523</v>
      </c>
      <c r="E1872" s="1" t="s">
        <v>226</v>
      </c>
      <c r="F1872" s="1" t="s">
        <v>227</v>
      </c>
      <c r="G1872" s="1" t="s">
        <v>164</v>
      </c>
      <c r="H1872" s="1" t="s">
        <v>17</v>
      </c>
      <c r="I1872" s="1" t="s">
        <v>444</v>
      </c>
      <c r="J1872" s="1" t="s">
        <v>27</v>
      </c>
      <c r="K1872" s="1" t="s">
        <v>16</v>
      </c>
      <c r="L1872" s="1" t="s">
        <v>19</v>
      </c>
      <c r="M1872" s="2" t="str">
        <f t="shared" si="701"/>
        <v>UK9005081</v>
      </c>
      <c r="N1872" s="2" t="str">
        <f t="shared" si="702"/>
        <v>Morecambe Bay</v>
      </c>
      <c r="O1872" s="2" t="str">
        <f t="shared" si="703"/>
        <v>SPA</v>
      </c>
      <c r="P1872" s="2" t="str">
        <f t="shared" si="704"/>
        <v>A2.3</v>
      </c>
      <c r="Q1872"/>
      <c r="R1872"/>
      <c r="S1872"/>
      <c r="T1872"/>
      <c r="U1872" s="9">
        <f t="shared" si="705"/>
        <v>0</v>
      </c>
      <c r="V1872" s="9">
        <f t="shared" si="706"/>
        <v>0</v>
      </c>
      <c r="W1872" s="9">
        <f t="shared" si="707"/>
        <v>0</v>
      </c>
      <c r="X1872" s="9">
        <f t="shared" si="708"/>
        <v>0</v>
      </c>
      <c r="Y1872" s="9">
        <f t="shared" si="709"/>
        <v>0</v>
      </c>
      <c r="Z1872" s="9">
        <f t="shared" si="710"/>
        <v>0</v>
      </c>
      <c r="AA1872" s="9">
        <f t="shared" si="711"/>
        <v>0</v>
      </c>
      <c r="AB1872" s="9">
        <f t="shared" si="712"/>
        <v>0</v>
      </c>
      <c r="AN1872" s="10" t="str">
        <f t="shared" si="697"/>
        <v/>
      </c>
      <c r="AO1872" s="10">
        <f t="shared" si="698"/>
        <v>0</v>
      </c>
      <c r="AP1872" s="9" t="str">
        <f>IFERROR(VLOOKUP($AN1872,'Introduction probability'!$A$1:$L$128,5,FALSE),"0")</f>
        <v>0</v>
      </c>
      <c r="AQ1872" s="9" t="str">
        <f>IFERROR(VLOOKUP($AN1872,'Introduction probability'!$A$1:$L$128,6,FALSE),"0")</f>
        <v>0</v>
      </c>
      <c r="AR1872" s="9" t="str">
        <f>IFERROR(VLOOKUP($AN1872,'Introduction probability'!$A$1:$L$128,7,FALSE),"0")</f>
        <v>0</v>
      </c>
      <c r="AS1872" s="9" t="str">
        <f>IFERROR(VLOOKUP($AN1872,'Introduction probability'!$A$1:$L$128,8,FALSE),"0")</f>
        <v>0</v>
      </c>
      <c r="AT1872" s="9" t="str">
        <f>IFERROR(VLOOKUP($AN1872,'Introduction probability'!$A$1:$L$128,9,FALSE),"0")</f>
        <v>0</v>
      </c>
      <c r="AU1872" s="9" t="str">
        <f>IFERROR(VLOOKUP($AN1872,'Introduction probability'!$A$1:$L$128,10,FALSE),"0")</f>
        <v>0</v>
      </c>
      <c r="AV1872" s="9" t="str">
        <f>IFERROR(VLOOKUP($AN1872,'Introduction probability'!$A$1:$L$128,11,FALSE),"0")</f>
        <v>0</v>
      </c>
      <c r="AW1872" s="9" t="str">
        <f>IFERROR(VLOOKUP($AN1872,'Introduction probability'!$A$1:$L$128,12,FALSE),"0")</f>
        <v>0</v>
      </c>
      <c r="AY1872" s="2">
        <f t="shared" si="699"/>
        <v>0</v>
      </c>
      <c r="AZ1872" s="2">
        <f t="shared" si="700"/>
        <v>0</v>
      </c>
      <c r="BA1872" s="2">
        <f t="shared" si="713"/>
        <v>0</v>
      </c>
      <c r="BB1872" s="2">
        <f t="shared" si="714"/>
        <v>0</v>
      </c>
      <c r="BC1872" s="2">
        <f t="shared" si="715"/>
        <v>0</v>
      </c>
      <c r="BD1872" s="2">
        <f t="shared" si="716"/>
        <v>0</v>
      </c>
      <c r="BE1872" s="2">
        <f t="shared" si="717"/>
        <v>0</v>
      </c>
      <c r="BF1872" s="2">
        <f t="shared" si="718"/>
        <v>0</v>
      </c>
      <c r="BG1872" s="2">
        <f t="shared" si="719"/>
        <v>0</v>
      </c>
      <c r="BH1872" s="2">
        <f t="shared" si="720"/>
        <v>0</v>
      </c>
    </row>
    <row r="1873" spans="1:60" x14ac:dyDescent="0.25">
      <c r="A1873" s="1" t="s">
        <v>403</v>
      </c>
      <c r="B1873" s="1" t="s">
        <v>288</v>
      </c>
      <c r="C1873" s="1" t="s">
        <v>341</v>
      </c>
      <c r="D1873" s="1" t="s">
        <v>523</v>
      </c>
      <c r="E1873" s="1" t="s">
        <v>226</v>
      </c>
      <c r="F1873" s="1" t="s">
        <v>227</v>
      </c>
      <c r="G1873" s="1" t="s">
        <v>164</v>
      </c>
      <c r="H1873" s="1" t="s">
        <v>17</v>
      </c>
      <c r="I1873" s="1" t="s">
        <v>595</v>
      </c>
      <c r="J1873" s="1" t="s">
        <v>155</v>
      </c>
      <c r="K1873" s="1" t="s">
        <v>16</v>
      </c>
      <c r="L1873" s="1" t="s">
        <v>19</v>
      </c>
      <c r="M1873" s="2" t="str">
        <f t="shared" si="701"/>
        <v>UK9005081</v>
      </c>
      <c r="N1873" s="2" t="str">
        <f t="shared" si="702"/>
        <v>Morecambe Bay</v>
      </c>
      <c r="O1873" s="2" t="str">
        <f t="shared" si="703"/>
        <v>SPA</v>
      </c>
      <c r="P1873" s="2" t="str">
        <f t="shared" si="704"/>
        <v>A1</v>
      </c>
      <c r="Q1873"/>
      <c r="R1873"/>
      <c r="S1873"/>
      <c r="T1873"/>
      <c r="U1873" s="9">
        <f t="shared" si="705"/>
        <v>0</v>
      </c>
      <c r="V1873" s="9">
        <f t="shared" si="706"/>
        <v>0</v>
      </c>
      <c r="W1873" s="9">
        <f t="shared" si="707"/>
        <v>0</v>
      </c>
      <c r="X1873" s="9">
        <f t="shared" si="708"/>
        <v>0</v>
      </c>
      <c r="Y1873" s="9">
        <f t="shared" si="709"/>
        <v>0</v>
      </c>
      <c r="Z1873" s="9">
        <f t="shared" si="710"/>
        <v>0</v>
      </c>
      <c r="AA1873" s="9">
        <f t="shared" si="711"/>
        <v>0</v>
      </c>
      <c r="AB1873" s="9">
        <f t="shared" si="712"/>
        <v>0</v>
      </c>
      <c r="AN1873" s="10" t="str">
        <f t="shared" si="697"/>
        <v/>
      </c>
      <c r="AO1873" s="10">
        <f t="shared" si="698"/>
        <v>0</v>
      </c>
      <c r="AP1873" s="9" t="str">
        <f>IFERROR(VLOOKUP($AN1873,'Introduction probability'!$A$1:$L$128,5,FALSE),"0")</f>
        <v>0</v>
      </c>
      <c r="AQ1873" s="9" t="str">
        <f>IFERROR(VLOOKUP($AN1873,'Introduction probability'!$A$1:$L$128,6,FALSE),"0")</f>
        <v>0</v>
      </c>
      <c r="AR1873" s="9" t="str">
        <f>IFERROR(VLOOKUP($AN1873,'Introduction probability'!$A$1:$L$128,7,FALSE),"0")</f>
        <v>0</v>
      </c>
      <c r="AS1873" s="9" t="str">
        <f>IFERROR(VLOOKUP($AN1873,'Introduction probability'!$A$1:$L$128,8,FALSE),"0")</f>
        <v>0</v>
      </c>
      <c r="AT1873" s="9" t="str">
        <f>IFERROR(VLOOKUP($AN1873,'Introduction probability'!$A$1:$L$128,9,FALSE),"0")</f>
        <v>0</v>
      </c>
      <c r="AU1873" s="9" t="str">
        <f>IFERROR(VLOOKUP($AN1873,'Introduction probability'!$A$1:$L$128,10,FALSE),"0")</f>
        <v>0</v>
      </c>
      <c r="AV1873" s="9" t="str">
        <f>IFERROR(VLOOKUP($AN1873,'Introduction probability'!$A$1:$L$128,11,FALSE),"0")</f>
        <v>0</v>
      </c>
      <c r="AW1873" s="9" t="str">
        <f>IFERROR(VLOOKUP($AN1873,'Introduction probability'!$A$1:$L$128,12,FALSE),"0")</f>
        <v>0</v>
      </c>
      <c r="AY1873" s="2">
        <f t="shared" si="699"/>
        <v>0</v>
      </c>
      <c r="AZ1873" s="2">
        <f t="shared" si="700"/>
        <v>0</v>
      </c>
      <c r="BA1873" s="2">
        <f t="shared" si="713"/>
        <v>0</v>
      </c>
      <c r="BB1873" s="2">
        <f t="shared" si="714"/>
        <v>0</v>
      </c>
      <c r="BC1873" s="2">
        <f t="shared" si="715"/>
        <v>0</v>
      </c>
      <c r="BD1873" s="2">
        <f t="shared" si="716"/>
        <v>0</v>
      </c>
      <c r="BE1873" s="2">
        <f t="shared" si="717"/>
        <v>0</v>
      </c>
      <c r="BF1873" s="2">
        <f t="shared" si="718"/>
        <v>0</v>
      </c>
      <c r="BG1873" s="2">
        <f t="shared" si="719"/>
        <v>0</v>
      </c>
      <c r="BH1873" s="2">
        <f t="shared" si="720"/>
        <v>0</v>
      </c>
    </row>
    <row r="1874" spans="1:60" x14ac:dyDescent="0.25">
      <c r="A1874" s="1" t="s">
        <v>403</v>
      </c>
      <c r="B1874" s="1" t="s">
        <v>288</v>
      </c>
      <c r="C1874" s="1" t="s">
        <v>341</v>
      </c>
      <c r="D1874" s="1" t="s">
        <v>523</v>
      </c>
      <c r="E1874" s="1" t="s">
        <v>226</v>
      </c>
      <c r="F1874" s="1" t="s">
        <v>227</v>
      </c>
      <c r="G1874" s="1" t="s">
        <v>164</v>
      </c>
      <c r="H1874" s="1" t="s">
        <v>17</v>
      </c>
      <c r="I1874" s="1" t="s">
        <v>465</v>
      </c>
      <c r="J1874" s="1" t="s">
        <v>56</v>
      </c>
      <c r="K1874" s="1" t="s">
        <v>16</v>
      </c>
      <c r="L1874" s="1" t="s">
        <v>19</v>
      </c>
      <c r="M1874" s="2" t="str">
        <f t="shared" si="701"/>
        <v>UK9005081</v>
      </c>
      <c r="N1874" s="2" t="str">
        <f t="shared" si="702"/>
        <v>Morecambe Bay</v>
      </c>
      <c r="O1874" s="2" t="str">
        <f t="shared" si="703"/>
        <v>SPA</v>
      </c>
      <c r="P1874" s="2" t="str">
        <f t="shared" si="704"/>
        <v>A2.2</v>
      </c>
      <c r="Q1874"/>
      <c r="R1874"/>
      <c r="S1874"/>
      <c r="T1874"/>
      <c r="U1874" s="9">
        <f t="shared" si="705"/>
        <v>0</v>
      </c>
      <c r="V1874" s="9">
        <f t="shared" si="706"/>
        <v>0</v>
      </c>
      <c r="W1874" s="9">
        <f t="shared" si="707"/>
        <v>0</v>
      </c>
      <c r="X1874" s="9">
        <f t="shared" si="708"/>
        <v>0</v>
      </c>
      <c r="Y1874" s="9">
        <f t="shared" si="709"/>
        <v>0</v>
      </c>
      <c r="Z1874" s="9">
        <f t="shared" si="710"/>
        <v>0</v>
      </c>
      <c r="AA1874" s="9">
        <f t="shared" si="711"/>
        <v>0</v>
      </c>
      <c r="AB1874" s="9">
        <f t="shared" si="712"/>
        <v>0</v>
      </c>
      <c r="AN1874" s="10" t="str">
        <f t="shared" si="697"/>
        <v/>
      </c>
      <c r="AO1874" s="10">
        <f t="shared" si="698"/>
        <v>0</v>
      </c>
      <c r="AP1874" s="9" t="str">
        <f>IFERROR(VLOOKUP($AN1874,'Introduction probability'!$A$1:$L$128,5,FALSE),"0")</f>
        <v>0</v>
      </c>
      <c r="AQ1874" s="9" t="str">
        <f>IFERROR(VLOOKUP($AN1874,'Introduction probability'!$A$1:$L$128,6,FALSE),"0")</f>
        <v>0</v>
      </c>
      <c r="AR1874" s="9" t="str">
        <f>IFERROR(VLOOKUP($AN1874,'Introduction probability'!$A$1:$L$128,7,FALSE),"0")</f>
        <v>0</v>
      </c>
      <c r="AS1874" s="9" t="str">
        <f>IFERROR(VLOOKUP($AN1874,'Introduction probability'!$A$1:$L$128,8,FALSE),"0")</f>
        <v>0</v>
      </c>
      <c r="AT1874" s="9" t="str">
        <f>IFERROR(VLOOKUP($AN1874,'Introduction probability'!$A$1:$L$128,9,FALSE),"0")</f>
        <v>0</v>
      </c>
      <c r="AU1874" s="9" t="str">
        <f>IFERROR(VLOOKUP($AN1874,'Introduction probability'!$A$1:$L$128,10,FALSE),"0")</f>
        <v>0</v>
      </c>
      <c r="AV1874" s="9" t="str">
        <f>IFERROR(VLOOKUP($AN1874,'Introduction probability'!$A$1:$L$128,11,FALSE),"0")</f>
        <v>0</v>
      </c>
      <c r="AW1874" s="9" t="str">
        <f>IFERROR(VLOOKUP($AN1874,'Introduction probability'!$A$1:$L$128,12,FALSE),"0")</f>
        <v>0</v>
      </c>
      <c r="AY1874" s="2">
        <f t="shared" si="699"/>
        <v>0</v>
      </c>
      <c r="AZ1874" s="2">
        <f t="shared" si="700"/>
        <v>0</v>
      </c>
      <c r="BA1874" s="2">
        <f t="shared" si="713"/>
        <v>0</v>
      </c>
      <c r="BB1874" s="2">
        <f t="shared" si="714"/>
        <v>0</v>
      </c>
      <c r="BC1874" s="2">
        <f t="shared" si="715"/>
        <v>0</v>
      </c>
      <c r="BD1874" s="2">
        <f t="shared" si="716"/>
        <v>0</v>
      </c>
      <c r="BE1874" s="2">
        <f t="shared" si="717"/>
        <v>0</v>
      </c>
      <c r="BF1874" s="2">
        <f t="shared" si="718"/>
        <v>0</v>
      </c>
      <c r="BG1874" s="2">
        <f t="shared" si="719"/>
        <v>0</v>
      </c>
      <c r="BH1874" s="2">
        <f t="shared" si="720"/>
        <v>0</v>
      </c>
    </row>
    <row r="1875" spans="1:60" x14ac:dyDescent="0.25">
      <c r="A1875" s="1" t="s">
        <v>403</v>
      </c>
      <c r="B1875" s="1" t="s">
        <v>288</v>
      </c>
      <c r="C1875" s="1" t="s">
        <v>341</v>
      </c>
      <c r="D1875" s="1" t="s">
        <v>523</v>
      </c>
      <c r="E1875" s="1" t="s">
        <v>226</v>
      </c>
      <c r="F1875" s="1" t="s">
        <v>227</v>
      </c>
      <c r="G1875" s="1" t="s">
        <v>164</v>
      </c>
      <c r="H1875" s="1" t="s">
        <v>17</v>
      </c>
      <c r="I1875" s="1" t="s">
        <v>597</v>
      </c>
      <c r="J1875" s="1" t="s">
        <v>188</v>
      </c>
      <c r="K1875" s="1" t="s">
        <v>16</v>
      </c>
      <c r="L1875" s="1" t="s">
        <v>19</v>
      </c>
      <c r="M1875" s="2" t="str">
        <f t="shared" si="701"/>
        <v>UK9005081</v>
      </c>
      <c r="N1875" s="2" t="str">
        <f t="shared" si="702"/>
        <v>Morecambe Bay</v>
      </c>
      <c r="O1875" s="2" t="str">
        <f t="shared" si="703"/>
        <v>SPA</v>
      </c>
      <c r="P1875" s="2" t="str">
        <f t="shared" si="704"/>
        <v>A2.61</v>
      </c>
      <c r="Q1875"/>
      <c r="R1875"/>
      <c r="S1875"/>
      <c r="T1875"/>
      <c r="U1875" s="9">
        <f t="shared" si="705"/>
        <v>0</v>
      </c>
      <c r="V1875" s="9">
        <f t="shared" si="706"/>
        <v>0</v>
      </c>
      <c r="W1875" s="9">
        <f t="shared" si="707"/>
        <v>0</v>
      </c>
      <c r="X1875" s="9">
        <f t="shared" si="708"/>
        <v>0</v>
      </c>
      <c r="Y1875" s="9">
        <f t="shared" si="709"/>
        <v>0</v>
      </c>
      <c r="Z1875" s="9">
        <f t="shared" si="710"/>
        <v>0</v>
      </c>
      <c r="AA1875" s="9">
        <f t="shared" si="711"/>
        <v>0</v>
      </c>
      <c r="AB1875" s="9">
        <f t="shared" si="712"/>
        <v>0</v>
      </c>
      <c r="AN1875" s="10" t="str">
        <f t="shared" si="697"/>
        <v/>
      </c>
      <c r="AO1875" s="10">
        <f t="shared" si="698"/>
        <v>0</v>
      </c>
      <c r="AP1875" s="9" t="str">
        <f>IFERROR(VLOOKUP($AN1875,'Introduction probability'!$A$1:$L$128,5,FALSE),"0")</f>
        <v>0</v>
      </c>
      <c r="AQ1875" s="9" t="str">
        <f>IFERROR(VLOOKUP($AN1875,'Introduction probability'!$A$1:$L$128,6,FALSE),"0")</f>
        <v>0</v>
      </c>
      <c r="AR1875" s="9" t="str">
        <f>IFERROR(VLOOKUP($AN1875,'Introduction probability'!$A$1:$L$128,7,FALSE),"0")</f>
        <v>0</v>
      </c>
      <c r="AS1875" s="9" t="str">
        <f>IFERROR(VLOOKUP($AN1875,'Introduction probability'!$A$1:$L$128,8,FALSE),"0")</f>
        <v>0</v>
      </c>
      <c r="AT1875" s="9" t="str">
        <f>IFERROR(VLOOKUP($AN1875,'Introduction probability'!$A$1:$L$128,9,FALSE),"0")</f>
        <v>0</v>
      </c>
      <c r="AU1875" s="9" t="str">
        <f>IFERROR(VLOOKUP($AN1875,'Introduction probability'!$A$1:$L$128,10,FALSE),"0")</f>
        <v>0</v>
      </c>
      <c r="AV1875" s="9" t="str">
        <f>IFERROR(VLOOKUP($AN1875,'Introduction probability'!$A$1:$L$128,11,FALSE),"0")</f>
        <v>0</v>
      </c>
      <c r="AW1875" s="9" t="str">
        <f>IFERROR(VLOOKUP($AN1875,'Introduction probability'!$A$1:$L$128,12,FALSE),"0")</f>
        <v>0</v>
      </c>
      <c r="AY1875" s="2">
        <f t="shared" si="699"/>
        <v>0</v>
      </c>
      <c r="AZ1875" s="2">
        <f t="shared" si="700"/>
        <v>0</v>
      </c>
      <c r="BA1875" s="2">
        <f t="shared" si="713"/>
        <v>0</v>
      </c>
      <c r="BB1875" s="2">
        <f t="shared" si="714"/>
        <v>0</v>
      </c>
      <c r="BC1875" s="2">
        <f t="shared" si="715"/>
        <v>0</v>
      </c>
      <c r="BD1875" s="2">
        <f t="shared" si="716"/>
        <v>0</v>
      </c>
      <c r="BE1875" s="2">
        <f t="shared" si="717"/>
        <v>0</v>
      </c>
      <c r="BF1875" s="2">
        <f t="shared" si="718"/>
        <v>0</v>
      </c>
      <c r="BG1875" s="2">
        <f t="shared" si="719"/>
        <v>0</v>
      </c>
      <c r="BH1875" s="2">
        <f t="shared" si="720"/>
        <v>0</v>
      </c>
    </row>
    <row r="1876" spans="1:60" x14ac:dyDescent="0.25">
      <c r="A1876" s="1" t="s">
        <v>403</v>
      </c>
      <c r="B1876" s="1" t="s">
        <v>288</v>
      </c>
      <c r="C1876" s="1" t="s">
        <v>341</v>
      </c>
      <c r="D1876" s="1" t="s">
        <v>523</v>
      </c>
      <c r="E1876" s="1" t="s">
        <v>226</v>
      </c>
      <c r="F1876" s="1" t="s">
        <v>227</v>
      </c>
      <c r="G1876" s="1" t="s">
        <v>164</v>
      </c>
      <c r="H1876" s="1" t="s">
        <v>17</v>
      </c>
      <c r="I1876" s="1" t="s">
        <v>625</v>
      </c>
      <c r="J1876" s="1" t="s">
        <v>273</v>
      </c>
      <c r="K1876" s="1" t="s">
        <v>16</v>
      </c>
      <c r="L1876" s="1" t="s">
        <v>19</v>
      </c>
      <c r="M1876" s="2" t="str">
        <f t="shared" si="701"/>
        <v>UK9005081</v>
      </c>
      <c r="N1876" s="2" t="str">
        <f t="shared" si="702"/>
        <v>Morecambe Bay</v>
      </c>
      <c r="O1876" s="2" t="str">
        <f t="shared" si="703"/>
        <v>SPA</v>
      </c>
      <c r="P1876" s="2" t="str">
        <f t="shared" si="704"/>
        <v>SF_SH_3</v>
      </c>
      <c r="Q1876"/>
      <c r="R1876"/>
      <c r="S1876"/>
      <c r="T1876"/>
      <c r="U1876" s="9">
        <f t="shared" si="705"/>
        <v>0</v>
      </c>
      <c r="V1876" s="9">
        <f t="shared" si="706"/>
        <v>0</v>
      </c>
      <c r="W1876" s="9">
        <f t="shared" si="707"/>
        <v>0</v>
      </c>
      <c r="X1876" s="9">
        <f t="shared" si="708"/>
        <v>0</v>
      </c>
      <c r="Y1876" s="9">
        <f t="shared" si="709"/>
        <v>0</v>
      </c>
      <c r="Z1876" s="9">
        <f t="shared" si="710"/>
        <v>0</v>
      </c>
      <c r="AA1876" s="9">
        <f t="shared" si="711"/>
        <v>0</v>
      </c>
      <c r="AB1876" s="9">
        <f t="shared" si="712"/>
        <v>0</v>
      </c>
      <c r="AN1876" s="10" t="str">
        <f t="shared" si="697"/>
        <v/>
      </c>
      <c r="AO1876" s="10">
        <f t="shared" si="698"/>
        <v>0</v>
      </c>
      <c r="AP1876" s="9" t="str">
        <f>IFERROR(VLOOKUP($AN1876,'Introduction probability'!$A$1:$L$128,5,FALSE),"0")</f>
        <v>0</v>
      </c>
      <c r="AQ1876" s="9" t="str">
        <f>IFERROR(VLOOKUP($AN1876,'Introduction probability'!$A$1:$L$128,6,FALSE),"0")</f>
        <v>0</v>
      </c>
      <c r="AR1876" s="9" t="str">
        <f>IFERROR(VLOOKUP($AN1876,'Introduction probability'!$A$1:$L$128,7,FALSE),"0")</f>
        <v>0</v>
      </c>
      <c r="AS1876" s="9" t="str">
        <f>IFERROR(VLOOKUP($AN1876,'Introduction probability'!$A$1:$L$128,8,FALSE),"0")</f>
        <v>0</v>
      </c>
      <c r="AT1876" s="9" t="str">
        <f>IFERROR(VLOOKUP($AN1876,'Introduction probability'!$A$1:$L$128,9,FALSE),"0")</f>
        <v>0</v>
      </c>
      <c r="AU1876" s="9" t="str">
        <f>IFERROR(VLOOKUP($AN1876,'Introduction probability'!$A$1:$L$128,10,FALSE),"0")</f>
        <v>0</v>
      </c>
      <c r="AV1876" s="9" t="str">
        <f>IFERROR(VLOOKUP($AN1876,'Introduction probability'!$A$1:$L$128,11,FALSE),"0")</f>
        <v>0</v>
      </c>
      <c r="AW1876" s="9" t="str">
        <f>IFERROR(VLOOKUP($AN1876,'Introduction probability'!$A$1:$L$128,12,FALSE),"0")</f>
        <v>0</v>
      </c>
      <c r="AY1876" s="2">
        <f t="shared" si="699"/>
        <v>0</v>
      </c>
      <c r="AZ1876" s="2">
        <f t="shared" si="700"/>
        <v>0</v>
      </c>
      <c r="BA1876" s="2">
        <f t="shared" si="713"/>
        <v>0</v>
      </c>
      <c r="BB1876" s="2">
        <f t="shared" si="714"/>
        <v>0</v>
      </c>
      <c r="BC1876" s="2">
        <f t="shared" si="715"/>
        <v>0</v>
      </c>
      <c r="BD1876" s="2">
        <f t="shared" si="716"/>
        <v>0</v>
      </c>
      <c r="BE1876" s="2">
        <f t="shared" si="717"/>
        <v>0</v>
      </c>
      <c r="BF1876" s="2">
        <f t="shared" si="718"/>
        <v>0</v>
      </c>
      <c r="BG1876" s="2">
        <f t="shared" si="719"/>
        <v>0</v>
      </c>
      <c r="BH1876" s="2">
        <f t="shared" si="720"/>
        <v>0</v>
      </c>
    </row>
    <row r="1877" spans="1:60" x14ac:dyDescent="0.25">
      <c r="A1877" s="1" t="s">
        <v>403</v>
      </c>
      <c r="B1877" s="1" t="s">
        <v>288</v>
      </c>
      <c r="C1877" s="1" t="s">
        <v>341</v>
      </c>
      <c r="D1877" s="1" t="s">
        <v>523</v>
      </c>
      <c r="E1877" s="1" t="s">
        <v>226</v>
      </c>
      <c r="F1877" s="1" t="s">
        <v>227</v>
      </c>
      <c r="G1877" s="1" t="s">
        <v>164</v>
      </c>
      <c r="H1877" s="1" t="s">
        <v>17</v>
      </c>
      <c r="I1877" s="1" t="s">
        <v>543</v>
      </c>
      <c r="J1877" s="1" t="s">
        <v>148</v>
      </c>
      <c r="K1877" s="1" t="s">
        <v>16</v>
      </c>
      <c r="L1877" s="1" t="s">
        <v>146</v>
      </c>
      <c r="M1877" s="2" t="str">
        <f t="shared" si="701"/>
        <v>UK9005081</v>
      </c>
      <c r="N1877" s="2" t="str">
        <f t="shared" si="702"/>
        <v>Morecambe Bay</v>
      </c>
      <c r="O1877" s="2" t="str">
        <f t="shared" si="703"/>
        <v>SPA</v>
      </c>
      <c r="P1877" s="2" t="str">
        <f t="shared" si="704"/>
        <v>H1310</v>
      </c>
      <c r="Q1877"/>
      <c r="R1877"/>
      <c r="S1877"/>
      <c r="T1877"/>
      <c r="U1877" s="9">
        <f t="shared" si="705"/>
        <v>0</v>
      </c>
      <c r="V1877" s="9">
        <f t="shared" si="706"/>
        <v>0</v>
      </c>
      <c r="W1877" s="9">
        <f t="shared" si="707"/>
        <v>0</v>
      </c>
      <c r="X1877" s="9">
        <f t="shared" si="708"/>
        <v>0</v>
      </c>
      <c r="Y1877" s="9">
        <f t="shared" si="709"/>
        <v>0</v>
      </c>
      <c r="Z1877" s="9">
        <f t="shared" si="710"/>
        <v>0</v>
      </c>
      <c r="AA1877" s="9">
        <f t="shared" si="711"/>
        <v>0</v>
      </c>
      <c r="AB1877" s="9">
        <f t="shared" si="712"/>
        <v>0</v>
      </c>
      <c r="AN1877" s="10" t="str">
        <f t="shared" si="697"/>
        <v/>
      </c>
      <c r="AO1877" s="10">
        <f t="shared" si="698"/>
        <v>0</v>
      </c>
      <c r="AP1877" s="9" t="str">
        <f>IFERROR(VLOOKUP($AN1877,'Introduction probability'!$A$1:$L$128,5,FALSE),"0")</f>
        <v>0</v>
      </c>
      <c r="AQ1877" s="9" t="str">
        <f>IFERROR(VLOOKUP($AN1877,'Introduction probability'!$A$1:$L$128,6,FALSE),"0")</f>
        <v>0</v>
      </c>
      <c r="AR1877" s="9" t="str">
        <f>IFERROR(VLOOKUP($AN1877,'Introduction probability'!$A$1:$L$128,7,FALSE),"0")</f>
        <v>0</v>
      </c>
      <c r="AS1877" s="9" t="str">
        <f>IFERROR(VLOOKUP($AN1877,'Introduction probability'!$A$1:$L$128,8,FALSE),"0")</f>
        <v>0</v>
      </c>
      <c r="AT1877" s="9" t="str">
        <f>IFERROR(VLOOKUP($AN1877,'Introduction probability'!$A$1:$L$128,9,FALSE),"0")</f>
        <v>0</v>
      </c>
      <c r="AU1877" s="9" t="str">
        <f>IFERROR(VLOOKUP($AN1877,'Introduction probability'!$A$1:$L$128,10,FALSE),"0")</f>
        <v>0</v>
      </c>
      <c r="AV1877" s="9" t="str">
        <f>IFERROR(VLOOKUP($AN1877,'Introduction probability'!$A$1:$L$128,11,FALSE),"0")</f>
        <v>0</v>
      </c>
      <c r="AW1877" s="9" t="str">
        <f>IFERROR(VLOOKUP($AN1877,'Introduction probability'!$A$1:$L$128,12,FALSE),"0")</f>
        <v>0</v>
      </c>
      <c r="AY1877" s="2">
        <f t="shared" si="699"/>
        <v>0</v>
      </c>
      <c r="AZ1877" s="2">
        <f t="shared" si="700"/>
        <v>0</v>
      </c>
      <c r="BA1877" s="2">
        <f t="shared" si="713"/>
        <v>0</v>
      </c>
      <c r="BB1877" s="2">
        <f t="shared" si="714"/>
        <v>0</v>
      </c>
      <c r="BC1877" s="2">
        <f t="shared" si="715"/>
        <v>0</v>
      </c>
      <c r="BD1877" s="2">
        <f t="shared" si="716"/>
        <v>0</v>
      </c>
      <c r="BE1877" s="2">
        <f t="shared" si="717"/>
        <v>0</v>
      </c>
      <c r="BF1877" s="2">
        <f t="shared" si="718"/>
        <v>0</v>
      </c>
      <c r="BG1877" s="2">
        <f t="shared" si="719"/>
        <v>0</v>
      </c>
      <c r="BH1877" s="2">
        <f t="shared" si="720"/>
        <v>0</v>
      </c>
    </row>
    <row r="1878" spans="1:60" x14ac:dyDescent="0.25">
      <c r="A1878" s="1" t="s">
        <v>403</v>
      </c>
      <c r="B1878" s="1" t="s">
        <v>288</v>
      </c>
      <c r="C1878" s="1" t="s">
        <v>341</v>
      </c>
      <c r="D1878" s="1" t="s">
        <v>523</v>
      </c>
      <c r="E1878" s="1" t="s">
        <v>226</v>
      </c>
      <c r="F1878" s="1" t="s">
        <v>227</v>
      </c>
      <c r="G1878" s="1" t="s">
        <v>164</v>
      </c>
      <c r="H1878" s="1" t="s">
        <v>17</v>
      </c>
      <c r="I1878" s="1" t="s">
        <v>593</v>
      </c>
      <c r="J1878" s="1" t="s">
        <v>151</v>
      </c>
      <c r="K1878" s="1" t="s">
        <v>16</v>
      </c>
      <c r="L1878" s="1" t="s">
        <v>146</v>
      </c>
      <c r="M1878" s="2" t="str">
        <f t="shared" si="701"/>
        <v>UK9005081</v>
      </c>
      <c r="N1878" s="2" t="str">
        <f t="shared" si="702"/>
        <v>Morecambe Bay</v>
      </c>
      <c r="O1878" s="2" t="str">
        <f t="shared" si="703"/>
        <v>SPA</v>
      </c>
      <c r="P1878" s="2" t="str">
        <f t="shared" si="704"/>
        <v>SH_3</v>
      </c>
      <c r="Q1878"/>
      <c r="R1878"/>
      <c r="S1878"/>
      <c r="T1878"/>
      <c r="U1878" s="9">
        <f t="shared" si="705"/>
        <v>0</v>
      </c>
      <c r="V1878" s="9">
        <f t="shared" si="706"/>
        <v>0</v>
      </c>
      <c r="W1878" s="9">
        <f t="shared" si="707"/>
        <v>0</v>
      </c>
      <c r="X1878" s="9">
        <f t="shared" si="708"/>
        <v>0</v>
      </c>
      <c r="Y1878" s="9">
        <f t="shared" si="709"/>
        <v>0</v>
      </c>
      <c r="Z1878" s="9">
        <f t="shared" si="710"/>
        <v>0</v>
      </c>
      <c r="AA1878" s="9">
        <f t="shared" si="711"/>
        <v>0</v>
      </c>
      <c r="AB1878" s="9">
        <f t="shared" si="712"/>
        <v>0</v>
      </c>
      <c r="AN1878" s="10" t="str">
        <f t="shared" si="697"/>
        <v/>
      </c>
      <c r="AO1878" s="10">
        <f t="shared" si="698"/>
        <v>0</v>
      </c>
      <c r="AP1878" s="9" t="str">
        <f>IFERROR(VLOOKUP($AN1878,'Introduction probability'!$A$1:$L$128,5,FALSE),"0")</f>
        <v>0</v>
      </c>
      <c r="AQ1878" s="9" t="str">
        <f>IFERROR(VLOOKUP($AN1878,'Introduction probability'!$A$1:$L$128,6,FALSE),"0")</f>
        <v>0</v>
      </c>
      <c r="AR1878" s="9" t="str">
        <f>IFERROR(VLOOKUP($AN1878,'Introduction probability'!$A$1:$L$128,7,FALSE),"0")</f>
        <v>0</v>
      </c>
      <c r="AS1878" s="9" t="str">
        <f>IFERROR(VLOOKUP($AN1878,'Introduction probability'!$A$1:$L$128,8,FALSE),"0")</f>
        <v>0</v>
      </c>
      <c r="AT1878" s="9" t="str">
        <f>IFERROR(VLOOKUP($AN1878,'Introduction probability'!$A$1:$L$128,9,FALSE),"0")</f>
        <v>0</v>
      </c>
      <c r="AU1878" s="9" t="str">
        <f>IFERROR(VLOOKUP($AN1878,'Introduction probability'!$A$1:$L$128,10,FALSE),"0")</f>
        <v>0</v>
      </c>
      <c r="AV1878" s="9" t="str">
        <f>IFERROR(VLOOKUP($AN1878,'Introduction probability'!$A$1:$L$128,11,FALSE),"0")</f>
        <v>0</v>
      </c>
      <c r="AW1878" s="9" t="str">
        <f>IFERROR(VLOOKUP($AN1878,'Introduction probability'!$A$1:$L$128,12,FALSE),"0")</f>
        <v>0</v>
      </c>
      <c r="AY1878" s="2">
        <f t="shared" si="699"/>
        <v>0</v>
      </c>
      <c r="AZ1878" s="2">
        <f t="shared" si="700"/>
        <v>0</v>
      </c>
      <c r="BA1878" s="2">
        <f t="shared" si="713"/>
        <v>0</v>
      </c>
      <c r="BB1878" s="2">
        <f t="shared" si="714"/>
        <v>0</v>
      </c>
      <c r="BC1878" s="2">
        <f t="shared" si="715"/>
        <v>0</v>
      </c>
      <c r="BD1878" s="2">
        <f t="shared" si="716"/>
        <v>0</v>
      </c>
      <c r="BE1878" s="2">
        <f t="shared" si="717"/>
        <v>0</v>
      </c>
      <c r="BF1878" s="2">
        <f t="shared" si="718"/>
        <v>0</v>
      </c>
      <c r="BG1878" s="2">
        <f t="shared" si="719"/>
        <v>0</v>
      </c>
      <c r="BH1878" s="2">
        <f t="shared" si="720"/>
        <v>0</v>
      </c>
    </row>
    <row r="1879" spans="1:60" x14ac:dyDescent="0.25">
      <c r="A1879" s="1" t="s">
        <v>403</v>
      </c>
      <c r="B1879" s="1" t="s">
        <v>288</v>
      </c>
      <c r="C1879" s="1" t="s">
        <v>341</v>
      </c>
      <c r="D1879" s="1" t="s">
        <v>560</v>
      </c>
      <c r="E1879" s="1" t="s">
        <v>344</v>
      </c>
      <c r="F1879" s="1" t="s">
        <v>345</v>
      </c>
      <c r="G1879" s="1" t="s">
        <v>164</v>
      </c>
      <c r="H1879" s="1" t="s">
        <v>17</v>
      </c>
      <c r="I1879" s="1" t="s">
        <v>535</v>
      </c>
      <c r="J1879" s="1" t="s">
        <v>257</v>
      </c>
      <c r="K1879" s="1" t="s">
        <v>16</v>
      </c>
      <c r="L1879" s="1" t="s">
        <v>146</v>
      </c>
      <c r="M1879" s="2" t="str">
        <f t="shared" si="701"/>
        <v>UK9005081</v>
      </c>
      <c r="N1879" s="2" t="str">
        <f t="shared" si="702"/>
        <v>Morecambe Bay</v>
      </c>
      <c r="O1879" s="2" t="str">
        <f t="shared" si="703"/>
        <v>SPA</v>
      </c>
      <c r="P1879" s="2" t="str">
        <f t="shared" si="704"/>
        <v>H1210</v>
      </c>
      <c r="Q1879"/>
      <c r="R1879"/>
      <c r="S1879"/>
      <c r="T1879"/>
      <c r="U1879" s="9">
        <f t="shared" si="705"/>
        <v>0</v>
      </c>
      <c r="V1879" s="9">
        <f t="shared" si="706"/>
        <v>0</v>
      </c>
      <c r="W1879" s="9">
        <f t="shared" si="707"/>
        <v>0</v>
      </c>
      <c r="X1879" s="9">
        <f t="shared" si="708"/>
        <v>0</v>
      </c>
      <c r="Y1879" s="9">
        <f t="shared" si="709"/>
        <v>0</v>
      </c>
      <c r="Z1879" s="9">
        <f t="shared" si="710"/>
        <v>0</v>
      </c>
      <c r="AA1879" s="9">
        <f t="shared" si="711"/>
        <v>0</v>
      </c>
      <c r="AB1879" s="9">
        <f t="shared" si="712"/>
        <v>0</v>
      </c>
      <c r="AN1879" s="10" t="str">
        <f t="shared" si="697"/>
        <v/>
      </c>
      <c r="AO1879" s="10">
        <f t="shared" si="698"/>
        <v>0</v>
      </c>
      <c r="AP1879" s="9" t="str">
        <f>IFERROR(VLOOKUP($AN1879,'Introduction probability'!$A$1:$L$128,5,FALSE),"0")</f>
        <v>0</v>
      </c>
      <c r="AQ1879" s="9" t="str">
        <f>IFERROR(VLOOKUP($AN1879,'Introduction probability'!$A$1:$L$128,6,FALSE),"0")</f>
        <v>0</v>
      </c>
      <c r="AR1879" s="9" t="str">
        <f>IFERROR(VLOOKUP($AN1879,'Introduction probability'!$A$1:$L$128,7,FALSE),"0")</f>
        <v>0</v>
      </c>
      <c r="AS1879" s="9" t="str">
        <f>IFERROR(VLOOKUP($AN1879,'Introduction probability'!$A$1:$L$128,8,FALSE),"0")</f>
        <v>0</v>
      </c>
      <c r="AT1879" s="9" t="str">
        <f>IFERROR(VLOOKUP($AN1879,'Introduction probability'!$A$1:$L$128,9,FALSE),"0")</f>
        <v>0</v>
      </c>
      <c r="AU1879" s="9" t="str">
        <f>IFERROR(VLOOKUP($AN1879,'Introduction probability'!$A$1:$L$128,10,FALSE),"0")</f>
        <v>0</v>
      </c>
      <c r="AV1879" s="9" t="str">
        <f>IFERROR(VLOOKUP($AN1879,'Introduction probability'!$A$1:$L$128,11,FALSE),"0")</f>
        <v>0</v>
      </c>
      <c r="AW1879" s="9" t="str">
        <f>IFERROR(VLOOKUP($AN1879,'Introduction probability'!$A$1:$L$128,12,FALSE),"0")</f>
        <v>0</v>
      </c>
      <c r="AY1879" s="2">
        <f t="shared" si="699"/>
        <v>0</v>
      </c>
      <c r="AZ1879" s="2">
        <f t="shared" si="700"/>
        <v>0</v>
      </c>
      <c r="BA1879" s="2">
        <f t="shared" si="713"/>
        <v>0</v>
      </c>
      <c r="BB1879" s="2">
        <f t="shared" si="714"/>
        <v>0</v>
      </c>
      <c r="BC1879" s="2">
        <f t="shared" si="715"/>
        <v>0</v>
      </c>
      <c r="BD1879" s="2">
        <f t="shared" si="716"/>
        <v>0</v>
      </c>
      <c r="BE1879" s="2">
        <f t="shared" si="717"/>
        <v>0</v>
      </c>
      <c r="BF1879" s="2">
        <f t="shared" si="718"/>
        <v>0</v>
      </c>
      <c r="BG1879" s="2">
        <f t="shared" si="719"/>
        <v>0</v>
      </c>
      <c r="BH1879" s="2">
        <f t="shared" si="720"/>
        <v>0</v>
      </c>
    </row>
    <row r="1880" spans="1:60" x14ac:dyDescent="0.25">
      <c r="A1880" s="1" t="s">
        <v>403</v>
      </c>
      <c r="B1880" s="1" t="s">
        <v>288</v>
      </c>
      <c r="C1880" s="1" t="s">
        <v>341</v>
      </c>
      <c r="D1880" s="1" t="s">
        <v>560</v>
      </c>
      <c r="E1880" s="1" t="s">
        <v>344</v>
      </c>
      <c r="F1880" s="1" t="s">
        <v>345</v>
      </c>
      <c r="G1880" s="1" t="s">
        <v>164</v>
      </c>
      <c r="H1880" s="1" t="s">
        <v>17</v>
      </c>
      <c r="I1880" s="1" t="s">
        <v>536</v>
      </c>
      <c r="J1880" s="1" t="s">
        <v>147</v>
      </c>
      <c r="K1880" s="1" t="s">
        <v>16</v>
      </c>
      <c r="L1880" s="1" t="s">
        <v>146</v>
      </c>
      <c r="M1880" s="2" t="str">
        <f t="shared" si="701"/>
        <v>UK9005081</v>
      </c>
      <c r="N1880" s="2" t="str">
        <f t="shared" si="702"/>
        <v>Morecambe Bay</v>
      </c>
      <c r="O1880" s="2" t="str">
        <f t="shared" si="703"/>
        <v>SPA</v>
      </c>
      <c r="P1880" s="2" t="str">
        <f t="shared" si="704"/>
        <v>H1150</v>
      </c>
      <c r="Q1880"/>
      <c r="R1880"/>
      <c r="S1880"/>
      <c r="T1880"/>
      <c r="U1880" s="9">
        <f t="shared" si="705"/>
        <v>0</v>
      </c>
      <c r="V1880" s="9">
        <f t="shared" si="706"/>
        <v>0</v>
      </c>
      <c r="W1880" s="9">
        <f t="shared" si="707"/>
        <v>0</v>
      </c>
      <c r="X1880" s="9">
        <f t="shared" si="708"/>
        <v>0</v>
      </c>
      <c r="Y1880" s="9">
        <f t="shared" si="709"/>
        <v>0</v>
      </c>
      <c r="Z1880" s="9">
        <f t="shared" si="710"/>
        <v>0</v>
      </c>
      <c r="AA1880" s="9">
        <f t="shared" si="711"/>
        <v>0</v>
      </c>
      <c r="AB1880" s="9">
        <f t="shared" si="712"/>
        <v>0</v>
      </c>
      <c r="AN1880" s="10" t="str">
        <f t="shared" si="697"/>
        <v/>
      </c>
      <c r="AO1880" s="10">
        <f t="shared" si="698"/>
        <v>0</v>
      </c>
      <c r="AP1880" s="9" t="str">
        <f>IFERROR(VLOOKUP($AN1880,'Introduction probability'!$A$1:$L$128,5,FALSE),"0")</f>
        <v>0</v>
      </c>
      <c r="AQ1880" s="9" t="str">
        <f>IFERROR(VLOOKUP($AN1880,'Introduction probability'!$A$1:$L$128,6,FALSE),"0")</f>
        <v>0</v>
      </c>
      <c r="AR1880" s="9" t="str">
        <f>IFERROR(VLOOKUP($AN1880,'Introduction probability'!$A$1:$L$128,7,FALSE),"0")</f>
        <v>0</v>
      </c>
      <c r="AS1880" s="9" t="str">
        <f>IFERROR(VLOOKUP($AN1880,'Introduction probability'!$A$1:$L$128,8,FALSE),"0")</f>
        <v>0</v>
      </c>
      <c r="AT1880" s="9" t="str">
        <f>IFERROR(VLOOKUP($AN1880,'Introduction probability'!$A$1:$L$128,9,FALSE),"0")</f>
        <v>0</v>
      </c>
      <c r="AU1880" s="9" t="str">
        <f>IFERROR(VLOOKUP($AN1880,'Introduction probability'!$A$1:$L$128,10,FALSE),"0")</f>
        <v>0</v>
      </c>
      <c r="AV1880" s="9" t="str">
        <f>IFERROR(VLOOKUP($AN1880,'Introduction probability'!$A$1:$L$128,11,FALSE),"0")</f>
        <v>0</v>
      </c>
      <c r="AW1880" s="9" t="str">
        <f>IFERROR(VLOOKUP($AN1880,'Introduction probability'!$A$1:$L$128,12,FALSE),"0")</f>
        <v>0</v>
      </c>
      <c r="AY1880" s="2">
        <f t="shared" si="699"/>
        <v>0</v>
      </c>
      <c r="AZ1880" s="2">
        <f t="shared" si="700"/>
        <v>0</v>
      </c>
      <c r="BA1880" s="2">
        <f t="shared" si="713"/>
        <v>0</v>
      </c>
      <c r="BB1880" s="2">
        <f t="shared" si="714"/>
        <v>0</v>
      </c>
      <c r="BC1880" s="2">
        <f t="shared" si="715"/>
        <v>0</v>
      </c>
      <c r="BD1880" s="2">
        <f t="shared" si="716"/>
        <v>0</v>
      </c>
      <c r="BE1880" s="2">
        <f t="shared" si="717"/>
        <v>0</v>
      </c>
      <c r="BF1880" s="2">
        <f t="shared" si="718"/>
        <v>0</v>
      </c>
      <c r="BG1880" s="2">
        <f t="shared" si="719"/>
        <v>0</v>
      </c>
      <c r="BH1880" s="2">
        <f t="shared" si="720"/>
        <v>0</v>
      </c>
    </row>
    <row r="1881" spans="1:60" x14ac:dyDescent="0.25">
      <c r="A1881" s="1" t="s">
        <v>403</v>
      </c>
      <c r="B1881" s="1" t="s">
        <v>288</v>
      </c>
      <c r="C1881" s="1" t="s">
        <v>341</v>
      </c>
      <c r="D1881" s="1" t="s">
        <v>560</v>
      </c>
      <c r="E1881" s="1" t="s">
        <v>344</v>
      </c>
      <c r="F1881" s="1" t="s">
        <v>345</v>
      </c>
      <c r="G1881" s="1" t="s">
        <v>164</v>
      </c>
      <c r="H1881" s="1" t="s">
        <v>17</v>
      </c>
      <c r="I1881" s="1" t="s">
        <v>593</v>
      </c>
      <c r="J1881" s="1" t="s">
        <v>151</v>
      </c>
      <c r="K1881" s="1" t="s">
        <v>16</v>
      </c>
      <c r="L1881" s="1" t="s">
        <v>146</v>
      </c>
      <c r="M1881" s="2" t="str">
        <f t="shared" si="701"/>
        <v>UK9005081</v>
      </c>
      <c r="N1881" s="2" t="str">
        <f t="shared" si="702"/>
        <v>Morecambe Bay</v>
      </c>
      <c r="O1881" s="2" t="str">
        <f t="shared" si="703"/>
        <v>SPA</v>
      </c>
      <c r="P1881" s="2" t="str">
        <f t="shared" si="704"/>
        <v>SH_3</v>
      </c>
      <c r="Q1881"/>
      <c r="R1881"/>
      <c r="S1881"/>
      <c r="T1881"/>
      <c r="U1881" s="9">
        <f t="shared" si="705"/>
        <v>0</v>
      </c>
      <c r="V1881" s="9">
        <f t="shared" si="706"/>
        <v>0</v>
      </c>
      <c r="W1881" s="9">
        <f t="shared" si="707"/>
        <v>0</v>
      </c>
      <c r="X1881" s="9">
        <f t="shared" si="708"/>
        <v>0</v>
      </c>
      <c r="Y1881" s="9">
        <f t="shared" si="709"/>
        <v>0</v>
      </c>
      <c r="Z1881" s="9">
        <f t="shared" si="710"/>
        <v>0</v>
      </c>
      <c r="AA1881" s="9">
        <f t="shared" si="711"/>
        <v>0</v>
      </c>
      <c r="AB1881" s="9">
        <f t="shared" si="712"/>
        <v>0</v>
      </c>
      <c r="AN1881" s="10" t="str">
        <f t="shared" si="697"/>
        <v/>
      </c>
      <c r="AO1881" s="10">
        <f t="shared" si="698"/>
        <v>0</v>
      </c>
      <c r="AP1881" s="9" t="str">
        <f>IFERROR(VLOOKUP($AN1881,'Introduction probability'!$A$1:$L$128,5,FALSE),"0")</f>
        <v>0</v>
      </c>
      <c r="AQ1881" s="9" t="str">
        <f>IFERROR(VLOOKUP($AN1881,'Introduction probability'!$A$1:$L$128,6,FALSE),"0")</f>
        <v>0</v>
      </c>
      <c r="AR1881" s="9" t="str">
        <f>IFERROR(VLOOKUP($AN1881,'Introduction probability'!$A$1:$L$128,7,FALSE),"0")</f>
        <v>0</v>
      </c>
      <c r="AS1881" s="9" t="str">
        <f>IFERROR(VLOOKUP($AN1881,'Introduction probability'!$A$1:$L$128,8,FALSE),"0")</f>
        <v>0</v>
      </c>
      <c r="AT1881" s="9" t="str">
        <f>IFERROR(VLOOKUP($AN1881,'Introduction probability'!$A$1:$L$128,9,FALSE),"0")</f>
        <v>0</v>
      </c>
      <c r="AU1881" s="9" t="str">
        <f>IFERROR(VLOOKUP($AN1881,'Introduction probability'!$A$1:$L$128,10,FALSE),"0")</f>
        <v>0</v>
      </c>
      <c r="AV1881" s="9" t="str">
        <f>IFERROR(VLOOKUP($AN1881,'Introduction probability'!$A$1:$L$128,11,FALSE),"0")</f>
        <v>0</v>
      </c>
      <c r="AW1881" s="9" t="str">
        <f>IFERROR(VLOOKUP($AN1881,'Introduction probability'!$A$1:$L$128,12,FALSE),"0")</f>
        <v>0</v>
      </c>
      <c r="AY1881" s="2">
        <f t="shared" si="699"/>
        <v>0</v>
      </c>
      <c r="AZ1881" s="2">
        <f t="shared" si="700"/>
        <v>0</v>
      </c>
      <c r="BA1881" s="2">
        <f t="shared" si="713"/>
        <v>0</v>
      </c>
      <c r="BB1881" s="2">
        <f t="shared" si="714"/>
        <v>0</v>
      </c>
      <c r="BC1881" s="2">
        <f t="shared" si="715"/>
        <v>0</v>
      </c>
      <c r="BD1881" s="2">
        <f t="shared" si="716"/>
        <v>0</v>
      </c>
      <c r="BE1881" s="2">
        <f t="shared" si="717"/>
        <v>0</v>
      </c>
      <c r="BF1881" s="2">
        <f t="shared" si="718"/>
        <v>0</v>
      </c>
      <c r="BG1881" s="2">
        <f t="shared" si="719"/>
        <v>0</v>
      </c>
      <c r="BH1881" s="2">
        <f t="shared" si="720"/>
        <v>0</v>
      </c>
    </row>
    <row r="1882" spans="1:60" x14ac:dyDescent="0.25">
      <c r="A1882" s="1" t="s">
        <v>403</v>
      </c>
      <c r="B1882" s="1" t="s">
        <v>288</v>
      </c>
      <c r="C1882" s="1" t="s">
        <v>341</v>
      </c>
      <c r="D1882" s="1" t="s">
        <v>524</v>
      </c>
      <c r="E1882" s="1" t="s">
        <v>228</v>
      </c>
      <c r="F1882" s="1" t="s">
        <v>229</v>
      </c>
      <c r="G1882" s="1" t="s">
        <v>144</v>
      </c>
      <c r="H1882" s="1" t="s">
        <v>17</v>
      </c>
      <c r="I1882" s="1" t="s">
        <v>535</v>
      </c>
      <c r="J1882" s="1" t="s">
        <v>257</v>
      </c>
      <c r="K1882" s="1" t="s">
        <v>16</v>
      </c>
      <c r="L1882" s="1" t="s">
        <v>146</v>
      </c>
      <c r="M1882" s="2" t="str">
        <f t="shared" si="701"/>
        <v>UK9005081</v>
      </c>
      <c r="N1882" s="2" t="str">
        <f t="shared" si="702"/>
        <v>Morecambe Bay</v>
      </c>
      <c r="O1882" s="2" t="str">
        <f t="shared" si="703"/>
        <v>SPA</v>
      </c>
      <c r="P1882" s="2" t="str">
        <f t="shared" si="704"/>
        <v>H1210</v>
      </c>
      <c r="Q1882"/>
      <c r="R1882"/>
      <c r="S1882"/>
      <c r="T1882"/>
      <c r="U1882" s="9">
        <f t="shared" si="705"/>
        <v>0</v>
      </c>
      <c r="V1882" s="9">
        <f t="shared" si="706"/>
        <v>0</v>
      </c>
      <c r="W1882" s="9">
        <f t="shared" si="707"/>
        <v>0</v>
      </c>
      <c r="X1882" s="9">
        <f t="shared" si="708"/>
        <v>0</v>
      </c>
      <c r="Y1882" s="9">
        <f t="shared" si="709"/>
        <v>0</v>
      </c>
      <c r="Z1882" s="9">
        <f t="shared" si="710"/>
        <v>0</v>
      </c>
      <c r="AA1882" s="9">
        <f t="shared" si="711"/>
        <v>0</v>
      </c>
      <c r="AB1882" s="9">
        <f t="shared" si="712"/>
        <v>0</v>
      </c>
      <c r="AN1882" s="10" t="str">
        <f t="shared" si="697"/>
        <v/>
      </c>
      <c r="AO1882" s="10">
        <f t="shared" si="698"/>
        <v>0</v>
      </c>
      <c r="AP1882" s="9" t="str">
        <f>IFERROR(VLOOKUP($AN1882,'Introduction probability'!$A$1:$L$128,5,FALSE),"0")</f>
        <v>0</v>
      </c>
      <c r="AQ1882" s="9" t="str">
        <f>IFERROR(VLOOKUP($AN1882,'Introduction probability'!$A$1:$L$128,6,FALSE),"0")</f>
        <v>0</v>
      </c>
      <c r="AR1882" s="9" t="str">
        <f>IFERROR(VLOOKUP($AN1882,'Introduction probability'!$A$1:$L$128,7,FALSE),"0")</f>
        <v>0</v>
      </c>
      <c r="AS1882" s="9" t="str">
        <f>IFERROR(VLOOKUP($AN1882,'Introduction probability'!$A$1:$L$128,8,FALSE),"0")</f>
        <v>0</v>
      </c>
      <c r="AT1882" s="9" t="str">
        <f>IFERROR(VLOOKUP($AN1882,'Introduction probability'!$A$1:$L$128,9,FALSE),"0")</f>
        <v>0</v>
      </c>
      <c r="AU1882" s="9" t="str">
        <f>IFERROR(VLOOKUP($AN1882,'Introduction probability'!$A$1:$L$128,10,FALSE),"0")</f>
        <v>0</v>
      </c>
      <c r="AV1882" s="9" t="str">
        <f>IFERROR(VLOOKUP($AN1882,'Introduction probability'!$A$1:$L$128,11,FALSE),"0")</f>
        <v>0</v>
      </c>
      <c r="AW1882" s="9" t="str">
        <f>IFERROR(VLOOKUP($AN1882,'Introduction probability'!$A$1:$L$128,12,FALSE),"0")</f>
        <v>0</v>
      </c>
      <c r="AY1882" s="2">
        <f t="shared" si="699"/>
        <v>0</v>
      </c>
      <c r="AZ1882" s="2">
        <f t="shared" si="700"/>
        <v>0</v>
      </c>
      <c r="BA1882" s="2">
        <f t="shared" si="713"/>
        <v>0</v>
      </c>
      <c r="BB1882" s="2">
        <f t="shared" si="714"/>
        <v>0</v>
      </c>
      <c r="BC1882" s="2">
        <f t="shared" si="715"/>
        <v>0</v>
      </c>
      <c r="BD1882" s="2">
        <f t="shared" si="716"/>
        <v>0</v>
      </c>
      <c r="BE1882" s="2">
        <f t="shared" si="717"/>
        <v>0</v>
      </c>
      <c r="BF1882" s="2">
        <f t="shared" si="718"/>
        <v>0</v>
      </c>
      <c r="BG1882" s="2">
        <f t="shared" si="719"/>
        <v>0</v>
      </c>
      <c r="BH1882" s="2">
        <f t="shared" si="720"/>
        <v>0</v>
      </c>
    </row>
    <row r="1883" spans="1:60" x14ac:dyDescent="0.25">
      <c r="A1883" s="1" t="s">
        <v>403</v>
      </c>
      <c r="B1883" s="1" t="s">
        <v>288</v>
      </c>
      <c r="C1883" s="1" t="s">
        <v>341</v>
      </c>
      <c r="D1883" s="1" t="s">
        <v>524</v>
      </c>
      <c r="E1883" s="1" t="s">
        <v>228</v>
      </c>
      <c r="F1883" s="1" t="s">
        <v>229</v>
      </c>
      <c r="G1883" s="1" t="s">
        <v>144</v>
      </c>
      <c r="H1883" s="1" t="s">
        <v>17</v>
      </c>
      <c r="I1883" s="1" t="s">
        <v>530</v>
      </c>
      <c r="J1883" s="1" t="s">
        <v>145</v>
      </c>
      <c r="K1883" s="1" t="s">
        <v>16</v>
      </c>
      <c r="L1883" s="1" t="s">
        <v>146</v>
      </c>
      <c r="M1883" s="2" t="str">
        <f t="shared" si="701"/>
        <v>UK9005081</v>
      </c>
      <c r="N1883" s="2" t="str">
        <f t="shared" si="702"/>
        <v>Morecambe Bay</v>
      </c>
      <c r="O1883" s="2" t="str">
        <f t="shared" si="703"/>
        <v>SPA</v>
      </c>
      <c r="P1883" s="2" t="str">
        <f t="shared" si="704"/>
        <v>H1330</v>
      </c>
      <c r="Q1883"/>
      <c r="R1883"/>
      <c r="S1883"/>
      <c r="T1883"/>
      <c r="U1883" s="9">
        <f t="shared" si="705"/>
        <v>0</v>
      </c>
      <c r="V1883" s="9">
        <f t="shared" si="706"/>
        <v>0</v>
      </c>
      <c r="W1883" s="9">
        <f t="shared" si="707"/>
        <v>0</v>
      </c>
      <c r="X1883" s="9">
        <f t="shared" si="708"/>
        <v>0</v>
      </c>
      <c r="Y1883" s="9">
        <f t="shared" si="709"/>
        <v>0</v>
      </c>
      <c r="Z1883" s="9">
        <f t="shared" si="710"/>
        <v>0</v>
      </c>
      <c r="AA1883" s="9">
        <f t="shared" si="711"/>
        <v>0</v>
      </c>
      <c r="AB1883" s="9">
        <f t="shared" si="712"/>
        <v>0</v>
      </c>
      <c r="AN1883" s="10" t="str">
        <f t="shared" si="697"/>
        <v/>
      </c>
      <c r="AO1883" s="10">
        <f t="shared" si="698"/>
        <v>0</v>
      </c>
      <c r="AP1883" s="9" t="str">
        <f>IFERROR(VLOOKUP($AN1883,'Introduction probability'!$A$1:$L$128,5,FALSE),"0")</f>
        <v>0</v>
      </c>
      <c r="AQ1883" s="9" t="str">
        <f>IFERROR(VLOOKUP($AN1883,'Introduction probability'!$A$1:$L$128,6,FALSE),"0")</f>
        <v>0</v>
      </c>
      <c r="AR1883" s="9" t="str">
        <f>IFERROR(VLOOKUP($AN1883,'Introduction probability'!$A$1:$L$128,7,FALSE),"0")</f>
        <v>0</v>
      </c>
      <c r="AS1883" s="9" t="str">
        <f>IFERROR(VLOOKUP($AN1883,'Introduction probability'!$A$1:$L$128,8,FALSE),"0")</f>
        <v>0</v>
      </c>
      <c r="AT1883" s="9" t="str">
        <f>IFERROR(VLOOKUP($AN1883,'Introduction probability'!$A$1:$L$128,9,FALSE),"0")</f>
        <v>0</v>
      </c>
      <c r="AU1883" s="9" t="str">
        <f>IFERROR(VLOOKUP($AN1883,'Introduction probability'!$A$1:$L$128,10,FALSE),"0")</f>
        <v>0</v>
      </c>
      <c r="AV1883" s="9" t="str">
        <f>IFERROR(VLOOKUP($AN1883,'Introduction probability'!$A$1:$L$128,11,FALSE),"0")</f>
        <v>0</v>
      </c>
      <c r="AW1883" s="9" t="str">
        <f>IFERROR(VLOOKUP($AN1883,'Introduction probability'!$A$1:$L$128,12,FALSE),"0")</f>
        <v>0</v>
      </c>
      <c r="AY1883" s="2">
        <f t="shared" si="699"/>
        <v>0</v>
      </c>
      <c r="AZ1883" s="2">
        <f t="shared" si="700"/>
        <v>0</v>
      </c>
      <c r="BA1883" s="2">
        <f t="shared" si="713"/>
        <v>0</v>
      </c>
      <c r="BB1883" s="2">
        <f t="shared" si="714"/>
        <v>0</v>
      </c>
      <c r="BC1883" s="2">
        <f t="shared" si="715"/>
        <v>0</v>
      </c>
      <c r="BD1883" s="2">
        <f t="shared" si="716"/>
        <v>0</v>
      </c>
      <c r="BE1883" s="2">
        <f t="shared" si="717"/>
        <v>0</v>
      </c>
      <c r="BF1883" s="2">
        <f t="shared" si="718"/>
        <v>0</v>
      </c>
      <c r="BG1883" s="2">
        <f t="shared" si="719"/>
        <v>0</v>
      </c>
      <c r="BH1883" s="2">
        <f t="shared" si="720"/>
        <v>0</v>
      </c>
    </row>
    <row r="1884" spans="1:60" x14ac:dyDescent="0.25">
      <c r="A1884" s="1" t="s">
        <v>403</v>
      </c>
      <c r="B1884" s="1" t="s">
        <v>288</v>
      </c>
      <c r="C1884" s="1" t="s">
        <v>341</v>
      </c>
      <c r="D1884" s="1" t="s">
        <v>524</v>
      </c>
      <c r="E1884" s="1" t="s">
        <v>228</v>
      </c>
      <c r="F1884" s="1" t="s">
        <v>229</v>
      </c>
      <c r="G1884" s="1" t="s">
        <v>144</v>
      </c>
      <c r="H1884" s="1" t="s">
        <v>17</v>
      </c>
      <c r="I1884" s="1" t="s">
        <v>536</v>
      </c>
      <c r="J1884" s="1" t="s">
        <v>147</v>
      </c>
      <c r="K1884" s="1" t="s">
        <v>16</v>
      </c>
      <c r="L1884" s="1" t="s">
        <v>146</v>
      </c>
      <c r="M1884" s="2" t="str">
        <f t="shared" si="701"/>
        <v>UK9005081</v>
      </c>
      <c r="N1884" s="2" t="str">
        <f t="shared" si="702"/>
        <v>Morecambe Bay</v>
      </c>
      <c r="O1884" s="2" t="str">
        <f t="shared" si="703"/>
        <v>SPA</v>
      </c>
      <c r="P1884" s="2" t="str">
        <f t="shared" si="704"/>
        <v>H1150</v>
      </c>
      <c r="Q1884"/>
      <c r="R1884"/>
      <c r="S1884"/>
      <c r="T1884"/>
      <c r="U1884" s="9">
        <f t="shared" si="705"/>
        <v>0</v>
      </c>
      <c r="V1884" s="9">
        <f t="shared" si="706"/>
        <v>0</v>
      </c>
      <c r="W1884" s="9">
        <f t="shared" si="707"/>
        <v>0</v>
      </c>
      <c r="X1884" s="9">
        <f t="shared" si="708"/>
        <v>0</v>
      </c>
      <c r="Y1884" s="9">
        <f t="shared" si="709"/>
        <v>0</v>
      </c>
      <c r="Z1884" s="9">
        <f t="shared" si="710"/>
        <v>0</v>
      </c>
      <c r="AA1884" s="9">
        <f t="shared" si="711"/>
        <v>0</v>
      </c>
      <c r="AB1884" s="9">
        <f t="shared" si="712"/>
        <v>0</v>
      </c>
      <c r="AN1884" s="10" t="str">
        <f t="shared" si="697"/>
        <v/>
      </c>
      <c r="AO1884" s="10">
        <f t="shared" si="698"/>
        <v>0</v>
      </c>
      <c r="AP1884" s="9" t="str">
        <f>IFERROR(VLOOKUP($AN1884,'Introduction probability'!$A$1:$L$128,5,FALSE),"0")</f>
        <v>0</v>
      </c>
      <c r="AQ1884" s="9" t="str">
        <f>IFERROR(VLOOKUP($AN1884,'Introduction probability'!$A$1:$L$128,6,FALSE),"0")</f>
        <v>0</v>
      </c>
      <c r="AR1884" s="9" t="str">
        <f>IFERROR(VLOOKUP($AN1884,'Introduction probability'!$A$1:$L$128,7,FALSE),"0")</f>
        <v>0</v>
      </c>
      <c r="AS1884" s="9" t="str">
        <f>IFERROR(VLOOKUP($AN1884,'Introduction probability'!$A$1:$L$128,8,FALSE),"0")</f>
        <v>0</v>
      </c>
      <c r="AT1884" s="9" t="str">
        <f>IFERROR(VLOOKUP($AN1884,'Introduction probability'!$A$1:$L$128,9,FALSE),"0")</f>
        <v>0</v>
      </c>
      <c r="AU1884" s="9" t="str">
        <f>IFERROR(VLOOKUP($AN1884,'Introduction probability'!$A$1:$L$128,10,FALSE),"0")</f>
        <v>0</v>
      </c>
      <c r="AV1884" s="9" t="str">
        <f>IFERROR(VLOOKUP($AN1884,'Introduction probability'!$A$1:$L$128,11,FALSE),"0")</f>
        <v>0</v>
      </c>
      <c r="AW1884" s="9" t="str">
        <f>IFERROR(VLOOKUP($AN1884,'Introduction probability'!$A$1:$L$128,12,FALSE),"0")</f>
        <v>0</v>
      </c>
      <c r="AY1884" s="2">
        <f t="shared" si="699"/>
        <v>0</v>
      </c>
      <c r="AZ1884" s="2">
        <f t="shared" si="700"/>
        <v>0</v>
      </c>
      <c r="BA1884" s="2">
        <f t="shared" si="713"/>
        <v>0</v>
      </c>
      <c r="BB1884" s="2">
        <f t="shared" si="714"/>
        <v>0</v>
      </c>
      <c r="BC1884" s="2">
        <f t="shared" si="715"/>
        <v>0</v>
      </c>
      <c r="BD1884" s="2">
        <f t="shared" si="716"/>
        <v>0</v>
      </c>
      <c r="BE1884" s="2">
        <f t="shared" si="717"/>
        <v>0</v>
      </c>
      <c r="BF1884" s="2">
        <f t="shared" si="718"/>
        <v>0</v>
      </c>
      <c r="BG1884" s="2">
        <f t="shared" si="719"/>
        <v>0</v>
      </c>
      <c r="BH1884" s="2">
        <f t="shared" si="720"/>
        <v>0</v>
      </c>
    </row>
    <row r="1885" spans="1:60" x14ac:dyDescent="0.25">
      <c r="A1885" s="1" t="s">
        <v>403</v>
      </c>
      <c r="B1885" s="1" t="s">
        <v>288</v>
      </c>
      <c r="C1885" s="1" t="s">
        <v>341</v>
      </c>
      <c r="D1885" s="1" t="s">
        <v>524</v>
      </c>
      <c r="E1885" s="1" t="s">
        <v>228</v>
      </c>
      <c r="F1885" s="1" t="s">
        <v>229</v>
      </c>
      <c r="G1885" s="1" t="s">
        <v>144</v>
      </c>
      <c r="H1885" s="1" t="s">
        <v>17</v>
      </c>
      <c r="I1885" s="1" t="s">
        <v>596</v>
      </c>
      <c r="J1885" s="1" t="s">
        <v>187</v>
      </c>
      <c r="K1885" s="1" t="s">
        <v>16</v>
      </c>
      <c r="L1885" s="1" t="s">
        <v>146</v>
      </c>
      <c r="M1885" s="2" t="str">
        <f t="shared" si="701"/>
        <v>UK9005081</v>
      </c>
      <c r="N1885" s="2" t="str">
        <f t="shared" si="702"/>
        <v>Morecambe Bay</v>
      </c>
      <c r="O1885" s="2" t="str">
        <f t="shared" si="703"/>
        <v>SPA</v>
      </c>
      <c r="P1885" s="2" t="str">
        <f t="shared" si="704"/>
        <v>SH_2</v>
      </c>
      <c r="Q1885"/>
      <c r="R1885"/>
      <c r="S1885"/>
      <c r="T1885"/>
      <c r="U1885" s="9">
        <f t="shared" si="705"/>
        <v>0</v>
      </c>
      <c r="V1885" s="9">
        <f t="shared" si="706"/>
        <v>0</v>
      </c>
      <c r="W1885" s="9">
        <f t="shared" si="707"/>
        <v>0</v>
      </c>
      <c r="X1885" s="9">
        <f t="shared" si="708"/>
        <v>0</v>
      </c>
      <c r="Y1885" s="9">
        <f t="shared" si="709"/>
        <v>0</v>
      </c>
      <c r="Z1885" s="9">
        <f t="shared" si="710"/>
        <v>0</v>
      </c>
      <c r="AA1885" s="9">
        <f t="shared" si="711"/>
        <v>0</v>
      </c>
      <c r="AB1885" s="9">
        <f t="shared" si="712"/>
        <v>0</v>
      </c>
      <c r="AN1885" s="10" t="str">
        <f t="shared" si="697"/>
        <v/>
      </c>
      <c r="AO1885" s="10">
        <f t="shared" si="698"/>
        <v>0</v>
      </c>
      <c r="AP1885" s="9" t="str">
        <f>IFERROR(VLOOKUP($AN1885,'Introduction probability'!$A$1:$L$128,5,FALSE),"0")</f>
        <v>0</v>
      </c>
      <c r="AQ1885" s="9" t="str">
        <f>IFERROR(VLOOKUP($AN1885,'Introduction probability'!$A$1:$L$128,6,FALSE),"0")</f>
        <v>0</v>
      </c>
      <c r="AR1885" s="9" t="str">
        <f>IFERROR(VLOOKUP($AN1885,'Introduction probability'!$A$1:$L$128,7,FALSE),"0")</f>
        <v>0</v>
      </c>
      <c r="AS1885" s="9" t="str">
        <f>IFERROR(VLOOKUP($AN1885,'Introduction probability'!$A$1:$L$128,8,FALSE),"0")</f>
        <v>0</v>
      </c>
      <c r="AT1885" s="9" t="str">
        <f>IFERROR(VLOOKUP($AN1885,'Introduction probability'!$A$1:$L$128,9,FALSE),"0")</f>
        <v>0</v>
      </c>
      <c r="AU1885" s="9" t="str">
        <f>IFERROR(VLOOKUP($AN1885,'Introduction probability'!$A$1:$L$128,10,FALSE),"0")</f>
        <v>0</v>
      </c>
      <c r="AV1885" s="9" t="str">
        <f>IFERROR(VLOOKUP($AN1885,'Introduction probability'!$A$1:$L$128,11,FALSE),"0")</f>
        <v>0</v>
      </c>
      <c r="AW1885" s="9" t="str">
        <f>IFERROR(VLOOKUP($AN1885,'Introduction probability'!$A$1:$L$128,12,FALSE),"0")</f>
        <v>0</v>
      </c>
      <c r="AY1885" s="2">
        <f t="shared" si="699"/>
        <v>0</v>
      </c>
      <c r="AZ1885" s="2">
        <f t="shared" si="700"/>
        <v>0</v>
      </c>
      <c r="BA1885" s="2">
        <f t="shared" si="713"/>
        <v>0</v>
      </c>
      <c r="BB1885" s="2">
        <f t="shared" si="714"/>
        <v>0</v>
      </c>
      <c r="BC1885" s="2">
        <f t="shared" si="715"/>
        <v>0</v>
      </c>
      <c r="BD1885" s="2">
        <f t="shared" si="716"/>
        <v>0</v>
      </c>
      <c r="BE1885" s="2">
        <f t="shared" si="717"/>
        <v>0</v>
      </c>
      <c r="BF1885" s="2">
        <f t="shared" si="718"/>
        <v>0</v>
      </c>
      <c r="BG1885" s="2">
        <f t="shared" si="719"/>
        <v>0</v>
      </c>
      <c r="BH1885" s="2">
        <f t="shared" si="720"/>
        <v>0</v>
      </c>
    </row>
    <row r="1886" spans="1:60" x14ac:dyDescent="0.25">
      <c r="A1886" s="1" t="s">
        <v>403</v>
      </c>
      <c r="B1886" s="1" t="s">
        <v>288</v>
      </c>
      <c r="C1886" s="1" t="s">
        <v>341</v>
      </c>
      <c r="D1886" s="1" t="s">
        <v>524</v>
      </c>
      <c r="E1886" s="1" t="s">
        <v>228</v>
      </c>
      <c r="F1886" s="1" t="s">
        <v>229</v>
      </c>
      <c r="G1886" s="1" t="s">
        <v>144</v>
      </c>
      <c r="H1886" s="1" t="s">
        <v>17</v>
      </c>
      <c r="I1886" s="1" t="s">
        <v>594</v>
      </c>
      <c r="J1886" s="1" t="s">
        <v>154</v>
      </c>
      <c r="K1886" s="1" t="s">
        <v>16</v>
      </c>
      <c r="L1886" s="1" t="s">
        <v>19</v>
      </c>
      <c r="M1886" s="2" t="str">
        <f t="shared" si="701"/>
        <v>UK9005081</v>
      </c>
      <c r="N1886" s="2" t="str">
        <f t="shared" si="702"/>
        <v>Morecambe Bay</v>
      </c>
      <c r="O1886" s="2" t="str">
        <f t="shared" si="703"/>
        <v>SPA</v>
      </c>
      <c r="P1886" s="2" t="str">
        <f t="shared" si="704"/>
        <v>SF_SH_5</v>
      </c>
      <c r="Q1886"/>
      <c r="R1886"/>
      <c r="S1886"/>
      <c r="T1886"/>
      <c r="U1886" s="9">
        <f t="shared" si="705"/>
        <v>0</v>
      </c>
      <c r="V1886" s="9">
        <f t="shared" si="706"/>
        <v>0</v>
      </c>
      <c r="W1886" s="9">
        <f t="shared" si="707"/>
        <v>0</v>
      </c>
      <c r="X1886" s="9">
        <f t="shared" si="708"/>
        <v>0</v>
      </c>
      <c r="Y1886" s="9">
        <f t="shared" si="709"/>
        <v>0</v>
      </c>
      <c r="Z1886" s="9">
        <f t="shared" si="710"/>
        <v>0</v>
      </c>
      <c r="AA1886" s="9">
        <f t="shared" si="711"/>
        <v>0</v>
      </c>
      <c r="AB1886" s="9">
        <f t="shared" si="712"/>
        <v>0</v>
      </c>
      <c r="AN1886" s="10" t="str">
        <f t="shared" si="697"/>
        <v/>
      </c>
      <c r="AO1886" s="10">
        <f t="shared" si="698"/>
        <v>0</v>
      </c>
      <c r="AP1886" s="9" t="str">
        <f>IFERROR(VLOOKUP($AN1886,'Introduction probability'!$A$1:$L$128,5,FALSE),"0")</f>
        <v>0</v>
      </c>
      <c r="AQ1886" s="9" t="str">
        <f>IFERROR(VLOOKUP($AN1886,'Introduction probability'!$A$1:$L$128,6,FALSE),"0")</f>
        <v>0</v>
      </c>
      <c r="AR1886" s="9" t="str">
        <f>IFERROR(VLOOKUP($AN1886,'Introduction probability'!$A$1:$L$128,7,FALSE),"0")</f>
        <v>0</v>
      </c>
      <c r="AS1886" s="9" t="str">
        <f>IFERROR(VLOOKUP($AN1886,'Introduction probability'!$A$1:$L$128,8,FALSE),"0")</f>
        <v>0</v>
      </c>
      <c r="AT1886" s="9" t="str">
        <f>IFERROR(VLOOKUP($AN1886,'Introduction probability'!$A$1:$L$128,9,FALSE),"0")</f>
        <v>0</v>
      </c>
      <c r="AU1886" s="9" t="str">
        <f>IFERROR(VLOOKUP($AN1886,'Introduction probability'!$A$1:$L$128,10,FALSE),"0")</f>
        <v>0</v>
      </c>
      <c r="AV1886" s="9" t="str">
        <f>IFERROR(VLOOKUP($AN1886,'Introduction probability'!$A$1:$L$128,11,FALSE),"0")</f>
        <v>0</v>
      </c>
      <c r="AW1886" s="9" t="str">
        <f>IFERROR(VLOOKUP($AN1886,'Introduction probability'!$A$1:$L$128,12,FALSE),"0")</f>
        <v>0</v>
      </c>
      <c r="AY1886" s="2">
        <f t="shared" si="699"/>
        <v>0</v>
      </c>
      <c r="AZ1886" s="2">
        <f t="shared" si="700"/>
        <v>0</v>
      </c>
      <c r="BA1886" s="2">
        <f t="shared" si="713"/>
        <v>0</v>
      </c>
      <c r="BB1886" s="2">
        <f t="shared" si="714"/>
        <v>0</v>
      </c>
      <c r="BC1886" s="2">
        <f t="shared" si="715"/>
        <v>0</v>
      </c>
      <c r="BD1886" s="2">
        <f t="shared" si="716"/>
        <v>0</v>
      </c>
      <c r="BE1886" s="2">
        <f t="shared" si="717"/>
        <v>0</v>
      </c>
      <c r="BF1886" s="2">
        <f t="shared" si="718"/>
        <v>0</v>
      </c>
      <c r="BG1886" s="2">
        <f t="shared" si="719"/>
        <v>0</v>
      </c>
      <c r="BH1886" s="2">
        <f t="shared" si="720"/>
        <v>0</v>
      </c>
    </row>
    <row r="1887" spans="1:60" x14ac:dyDescent="0.25">
      <c r="A1887" s="1" t="s">
        <v>403</v>
      </c>
      <c r="B1887" s="1" t="s">
        <v>288</v>
      </c>
      <c r="C1887" s="1" t="s">
        <v>341</v>
      </c>
      <c r="D1887" s="1" t="s">
        <v>524</v>
      </c>
      <c r="E1887" s="1" t="s">
        <v>228</v>
      </c>
      <c r="F1887" s="1" t="s">
        <v>229</v>
      </c>
      <c r="G1887" s="1" t="s">
        <v>144</v>
      </c>
      <c r="H1887" s="1" t="s">
        <v>17</v>
      </c>
      <c r="I1887" s="1" t="s">
        <v>459</v>
      </c>
      <c r="J1887" s="1" t="s">
        <v>46</v>
      </c>
      <c r="K1887" s="1" t="s">
        <v>16</v>
      </c>
      <c r="L1887" s="1" t="s">
        <v>19</v>
      </c>
      <c r="M1887" s="2" t="str">
        <f t="shared" si="701"/>
        <v>UK9005081</v>
      </c>
      <c r="N1887" s="2" t="str">
        <f t="shared" si="702"/>
        <v>Morecambe Bay</v>
      </c>
      <c r="O1887" s="2" t="str">
        <f t="shared" si="703"/>
        <v>SPA</v>
      </c>
      <c r="P1887" s="2" t="str">
        <f t="shared" si="704"/>
        <v>A2.4</v>
      </c>
      <c r="Q1887"/>
      <c r="R1887"/>
      <c r="S1887"/>
      <c r="T1887"/>
      <c r="U1887" s="9">
        <f t="shared" si="705"/>
        <v>0</v>
      </c>
      <c r="V1887" s="9">
        <f t="shared" si="706"/>
        <v>0</v>
      </c>
      <c r="W1887" s="9">
        <f t="shared" si="707"/>
        <v>0</v>
      </c>
      <c r="X1887" s="9">
        <f t="shared" si="708"/>
        <v>0</v>
      </c>
      <c r="Y1887" s="9">
        <f t="shared" si="709"/>
        <v>0</v>
      </c>
      <c r="Z1887" s="9">
        <f t="shared" si="710"/>
        <v>0</v>
      </c>
      <c r="AA1887" s="9">
        <f t="shared" si="711"/>
        <v>0</v>
      </c>
      <c r="AB1887" s="9">
        <f t="shared" si="712"/>
        <v>0</v>
      </c>
      <c r="AN1887" s="10" t="str">
        <f t="shared" si="697"/>
        <v/>
      </c>
      <c r="AO1887" s="10">
        <f t="shared" si="698"/>
        <v>0</v>
      </c>
      <c r="AP1887" s="9" t="str">
        <f>IFERROR(VLOOKUP($AN1887,'Introduction probability'!$A$1:$L$128,5,FALSE),"0")</f>
        <v>0</v>
      </c>
      <c r="AQ1887" s="9" t="str">
        <f>IFERROR(VLOOKUP($AN1887,'Introduction probability'!$A$1:$L$128,6,FALSE),"0")</f>
        <v>0</v>
      </c>
      <c r="AR1887" s="9" t="str">
        <f>IFERROR(VLOOKUP($AN1887,'Introduction probability'!$A$1:$L$128,7,FALSE),"0")</f>
        <v>0</v>
      </c>
      <c r="AS1887" s="9" t="str">
        <f>IFERROR(VLOOKUP($AN1887,'Introduction probability'!$A$1:$L$128,8,FALSE),"0")</f>
        <v>0</v>
      </c>
      <c r="AT1887" s="9" t="str">
        <f>IFERROR(VLOOKUP($AN1887,'Introduction probability'!$A$1:$L$128,9,FALSE),"0")</f>
        <v>0</v>
      </c>
      <c r="AU1887" s="9" t="str">
        <f>IFERROR(VLOOKUP($AN1887,'Introduction probability'!$A$1:$L$128,10,FALSE),"0")</f>
        <v>0</v>
      </c>
      <c r="AV1887" s="9" t="str">
        <f>IFERROR(VLOOKUP($AN1887,'Introduction probability'!$A$1:$L$128,11,FALSE),"0")</f>
        <v>0</v>
      </c>
      <c r="AW1887" s="9" t="str">
        <f>IFERROR(VLOOKUP($AN1887,'Introduction probability'!$A$1:$L$128,12,FALSE),"0")</f>
        <v>0</v>
      </c>
      <c r="AY1887" s="2">
        <f t="shared" si="699"/>
        <v>0</v>
      </c>
      <c r="AZ1887" s="2">
        <f t="shared" si="700"/>
        <v>0</v>
      </c>
      <c r="BA1887" s="2">
        <f t="shared" si="713"/>
        <v>0</v>
      </c>
      <c r="BB1887" s="2">
        <f t="shared" si="714"/>
        <v>0</v>
      </c>
      <c r="BC1887" s="2">
        <f t="shared" si="715"/>
        <v>0</v>
      </c>
      <c r="BD1887" s="2">
        <f t="shared" si="716"/>
        <v>0</v>
      </c>
      <c r="BE1887" s="2">
        <f t="shared" si="717"/>
        <v>0</v>
      </c>
      <c r="BF1887" s="2">
        <f t="shared" si="718"/>
        <v>0</v>
      </c>
      <c r="BG1887" s="2">
        <f t="shared" si="719"/>
        <v>0</v>
      </c>
      <c r="BH1887" s="2">
        <f t="shared" si="720"/>
        <v>0</v>
      </c>
    </row>
    <row r="1888" spans="1:60" x14ac:dyDescent="0.25">
      <c r="A1888" s="1" t="s">
        <v>403</v>
      </c>
      <c r="B1888" s="1" t="s">
        <v>288</v>
      </c>
      <c r="C1888" s="1" t="s">
        <v>341</v>
      </c>
      <c r="D1888" s="1" t="s">
        <v>524</v>
      </c>
      <c r="E1888" s="1" t="s">
        <v>228</v>
      </c>
      <c r="F1888" s="1" t="s">
        <v>229</v>
      </c>
      <c r="G1888" s="1" t="s">
        <v>144</v>
      </c>
      <c r="H1888" s="1" t="s">
        <v>17</v>
      </c>
      <c r="I1888" s="1" t="s">
        <v>444</v>
      </c>
      <c r="J1888" s="1" t="s">
        <v>27</v>
      </c>
      <c r="K1888" s="1" t="s">
        <v>16</v>
      </c>
      <c r="L1888" s="1" t="s">
        <v>19</v>
      </c>
      <c r="M1888" s="2" t="str">
        <f t="shared" si="701"/>
        <v>UK9005081</v>
      </c>
      <c r="N1888" s="2" t="str">
        <f t="shared" si="702"/>
        <v>Morecambe Bay</v>
      </c>
      <c r="O1888" s="2" t="str">
        <f t="shared" si="703"/>
        <v>SPA</v>
      </c>
      <c r="P1888" s="2" t="str">
        <f t="shared" si="704"/>
        <v>A2.3</v>
      </c>
      <c r="Q1888"/>
      <c r="R1888"/>
      <c r="S1888"/>
      <c r="T1888"/>
      <c r="U1888" s="9">
        <f t="shared" si="705"/>
        <v>0</v>
      </c>
      <c r="V1888" s="9">
        <f t="shared" si="706"/>
        <v>0</v>
      </c>
      <c r="W1888" s="9">
        <f t="shared" si="707"/>
        <v>0</v>
      </c>
      <c r="X1888" s="9">
        <f t="shared" si="708"/>
        <v>0</v>
      </c>
      <c r="Y1888" s="9">
        <f t="shared" si="709"/>
        <v>0</v>
      </c>
      <c r="Z1888" s="9">
        <f t="shared" si="710"/>
        <v>0</v>
      </c>
      <c r="AA1888" s="9">
        <f t="shared" si="711"/>
        <v>0</v>
      </c>
      <c r="AB1888" s="9">
        <f t="shared" si="712"/>
        <v>0</v>
      </c>
      <c r="AN1888" s="10" t="str">
        <f t="shared" si="697"/>
        <v/>
      </c>
      <c r="AO1888" s="10">
        <f t="shared" si="698"/>
        <v>0</v>
      </c>
      <c r="AP1888" s="9" t="str">
        <f>IFERROR(VLOOKUP($AN1888,'Introduction probability'!$A$1:$L$128,5,FALSE),"0")</f>
        <v>0</v>
      </c>
      <c r="AQ1888" s="9" t="str">
        <f>IFERROR(VLOOKUP($AN1888,'Introduction probability'!$A$1:$L$128,6,FALSE),"0")</f>
        <v>0</v>
      </c>
      <c r="AR1888" s="9" t="str">
        <f>IFERROR(VLOOKUP($AN1888,'Introduction probability'!$A$1:$L$128,7,FALSE),"0")</f>
        <v>0</v>
      </c>
      <c r="AS1888" s="9" t="str">
        <f>IFERROR(VLOOKUP($AN1888,'Introduction probability'!$A$1:$L$128,8,FALSE),"0")</f>
        <v>0</v>
      </c>
      <c r="AT1888" s="9" t="str">
        <f>IFERROR(VLOOKUP($AN1888,'Introduction probability'!$A$1:$L$128,9,FALSE),"0")</f>
        <v>0</v>
      </c>
      <c r="AU1888" s="9" t="str">
        <f>IFERROR(VLOOKUP($AN1888,'Introduction probability'!$A$1:$L$128,10,FALSE),"0")</f>
        <v>0</v>
      </c>
      <c r="AV1888" s="9" t="str">
        <f>IFERROR(VLOOKUP($AN1888,'Introduction probability'!$A$1:$L$128,11,FALSE),"0")</f>
        <v>0</v>
      </c>
      <c r="AW1888" s="9" t="str">
        <f>IFERROR(VLOOKUP($AN1888,'Introduction probability'!$A$1:$L$128,12,FALSE),"0")</f>
        <v>0</v>
      </c>
      <c r="AY1888" s="2">
        <f t="shared" si="699"/>
        <v>0</v>
      </c>
      <c r="AZ1888" s="2">
        <f t="shared" si="700"/>
        <v>0</v>
      </c>
      <c r="BA1888" s="2">
        <f t="shared" si="713"/>
        <v>0</v>
      </c>
      <c r="BB1888" s="2">
        <f t="shared" si="714"/>
        <v>0</v>
      </c>
      <c r="BC1888" s="2">
        <f t="shared" si="715"/>
        <v>0</v>
      </c>
      <c r="BD1888" s="2">
        <f t="shared" si="716"/>
        <v>0</v>
      </c>
      <c r="BE1888" s="2">
        <f t="shared" si="717"/>
        <v>0</v>
      </c>
      <c r="BF1888" s="2">
        <f t="shared" si="718"/>
        <v>0</v>
      </c>
      <c r="BG1888" s="2">
        <f t="shared" si="719"/>
        <v>0</v>
      </c>
      <c r="BH1888" s="2">
        <f t="shared" si="720"/>
        <v>0</v>
      </c>
    </row>
    <row r="1889" spans="1:60" x14ac:dyDescent="0.25">
      <c r="A1889" s="1" t="s">
        <v>403</v>
      </c>
      <c r="B1889" s="1" t="s">
        <v>288</v>
      </c>
      <c r="C1889" s="1" t="s">
        <v>341</v>
      </c>
      <c r="D1889" s="1" t="s">
        <v>524</v>
      </c>
      <c r="E1889" s="1" t="s">
        <v>228</v>
      </c>
      <c r="F1889" s="1" t="s">
        <v>229</v>
      </c>
      <c r="G1889" s="1" t="s">
        <v>144</v>
      </c>
      <c r="H1889" s="1" t="s">
        <v>17</v>
      </c>
      <c r="I1889" s="1" t="s">
        <v>595</v>
      </c>
      <c r="J1889" s="1" t="s">
        <v>155</v>
      </c>
      <c r="K1889" s="1" t="s">
        <v>16</v>
      </c>
      <c r="L1889" s="1" t="s">
        <v>19</v>
      </c>
      <c r="M1889" s="2" t="str">
        <f t="shared" si="701"/>
        <v>UK9005081</v>
      </c>
      <c r="N1889" s="2" t="str">
        <f t="shared" si="702"/>
        <v>Morecambe Bay</v>
      </c>
      <c r="O1889" s="2" t="str">
        <f t="shared" si="703"/>
        <v>SPA</v>
      </c>
      <c r="P1889" s="2" t="str">
        <f t="shared" si="704"/>
        <v>A1</v>
      </c>
      <c r="Q1889"/>
      <c r="R1889"/>
      <c r="S1889"/>
      <c r="T1889"/>
      <c r="U1889" s="9">
        <f t="shared" si="705"/>
        <v>0</v>
      </c>
      <c r="V1889" s="9">
        <f t="shared" si="706"/>
        <v>0</v>
      </c>
      <c r="W1889" s="9">
        <f t="shared" si="707"/>
        <v>0</v>
      </c>
      <c r="X1889" s="9">
        <f t="shared" si="708"/>
        <v>0</v>
      </c>
      <c r="Y1889" s="9">
        <f t="shared" si="709"/>
        <v>0</v>
      </c>
      <c r="Z1889" s="9">
        <f t="shared" si="710"/>
        <v>0</v>
      </c>
      <c r="AA1889" s="9">
        <f t="shared" si="711"/>
        <v>0</v>
      </c>
      <c r="AB1889" s="9">
        <f t="shared" si="712"/>
        <v>0</v>
      </c>
      <c r="AN1889" s="10" t="str">
        <f t="shared" si="697"/>
        <v/>
      </c>
      <c r="AO1889" s="10">
        <f t="shared" si="698"/>
        <v>0</v>
      </c>
      <c r="AP1889" s="9" t="str">
        <f>IFERROR(VLOOKUP($AN1889,'Introduction probability'!$A$1:$L$128,5,FALSE),"0")</f>
        <v>0</v>
      </c>
      <c r="AQ1889" s="9" t="str">
        <f>IFERROR(VLOOKUP($AN1889,'Introduction probability'!$A$1:$L$128,6,FALSE),"0")</f>
        <v>0</v>
      </c>
      <c r="AR1889" s="9" t="str">
        <f>IFERROR(VLOOKUP($AN1889,'Introduction probability'!$A$1:$L$128,7,FALSE),"0")</f>
        <v>0</v>
      </c>
      <c r="AS1889" s="9" t="str">
        <f>IFERROR(VLOOKUP($AN1889,'Introduction probability'!$A$1:$L$128,8,FALSE),"0")</f>
        <v>0</v>
      </c>
      <c r="AT1889" s="9" t="str">
        <f>IFERROR(VLOOKUP($AN1889,'Introduction probability'!$A$1:$L$128,9,FALSE),"0")</f>
        <v>0</v>
      </c>
      <c r="AU1889" s="9" t="str">
        <f>IFERROR(VLOOKUP($AN1889,'Introduction probability'!$A$1:$L$128,10,FALSE),"0")</f>
        <v>0</v>
      </c>
      <c r="AV1889" s="9" t="str">
        <f>IFERROR(VLOOKUP($AN1889,'Introduction probability'!$A$1:$L$128,11,FALSE),"0")</f>
        <v>0</v>
      </c>
      <c r="AW1889" s="9" t="str">
        <f>IFERROR(VLOOKUP($AN1889,'Introduction probability'!$A$1:$L$128,12,FALSE),"0")</f>
        <v>0</v>
      </c>
      <c r="AY1889" s="2">
        <f t="shared" si="699"/>
        <v>0</v>
      </c>
      <c r="AZ1889" s="2">
        <f t="shared" si="700"/>
        <v>0</v>
      </c>
      <c r="BA1889" s="2">
        <f t="shared" si="713"/>
        <v>0</v>
      </c>
      <c r="BB1889" s="2">
        <f t="shared" si="714"/>
        <v>0</v>
      </c>
      <c r="BC1889" s="2">
        <f t="shared" si="715"/>
        <v>0</v>
      </c>
      <c r="BD1889" s="2">
        <f t="shared" si="716"/>
        <v>0</v>
      </c>
      <c r="BE1889" s="2">
        <f t="shared" si="717"/>
        <v>0</v>
      </c>
      <c r="BF1889" s="2">
        <f t="shared" si="718"/>
        <v>0</v>
      </c>
      <c r="BG1889" s="2">
        <f t="shared" si="719"/>
        <v>0</v>
      </c>
      <c r="BH1889" s="2">
        <f t="shared" si="720"/>
        <v>0</v>
      </c>
    </row>
    <row r="1890" spans="1:60" x14ac:dyDescent="0.25">
      <c r="A1890" s="1" t="s">
        <v>403</v>
      </c>
      <c r="B1890" s="1" t="s">
        <v>288</v>
      </c>
      <c r="C1890" s="1" t="s">
        <v>341</v>
      </c>
      <c r="D1890" s="1" t="s">
        <v>524</v>
      </c>
      <c r="E1890" s="1" t="s">
        <v>228</v>
      </c>
      <c r="F1890" s="1" t="s">
        <v>229</v>
      </c>
      <c r="G1890" s="1" t="s">
        <v>144</v>
      </c>
      <c r="H1890" s="1" t="s">
        <v>17</v>
      </c>
      <c r="I1890" s="1" t="s">
        <v>465</v>
      </c>
      <c r="J1890" s="1" t="s">
        <v>56</v>
      </c>
      <c r="K1890" s="1" t="s">
        <v>16</v>
      </c>
      <c r="L1890" s="1" t="s">
        <v>19</v>
      </c>
      <c r="M1890" s="2" t="str">
        <f t="shared" si="701"/>
        <v>UK9005081</v>
      </c>
      <c r="N1890" s="2" t="str">
        <f t="shared" si="702"/>
        <v>Morecambe Bay</v>
      </c>
      <c r="O1890" s="2" t="str">
        <f t="shared" si="703"/>
        <v>SPA</v>
      </c>
      <c r="P1890" s="2" t="str">
        <f t="shared" si="704"/>
        <v>A2.2</v>
      </c>
      <c r="Q1890"/>
      <c r="R1890"/>
      <c r="S1890"/>
      <c r="T1890"/>
      <c r="U1890" s="9">
        <f t="shared" si="705"/>
        <v>0</v>
      </c>
      <c r="V1890" s="9">
        <f t="shared" si="706"/>
        <v>0</v>
      </c>
      <c r="W1890" s="9">
        <f t="shared" si="707"/>
        <v>0</v>
      </c>
      <c r="X1890" s="9">
        <f t="shared" si="708"/>
        <v>0</v>
      </c>
      <c r="Y1890" s="9">
        <f t="shared" si="709"/>
        <v>0</v>
      </c>
      <c r="Z1890" s="9">
        <f t="shared" si="710"/>
        <v>0</v>
      </c>
      <c r="AA1890" s="9">
        <f t="shared" si="711"/>
        <v>0</v>
      </c>
      <c r="AB1890" s="9">
        <f t="shared" si="712"/>
        <v>0</v>
      </c>
      <c r="AN1890" s="10" t="str">
        <f t="shared" si="697"/>
        <v/>
      </c>
      <c r="AO1890" s="10">
        <f t="shared" si="698"/>
        <v>0</v>
      </c>
      <c r="AP1890" s="9" t="str">
        <f>IFERROR(VLOOKUP($AN1890,'Introduction probability'!$A$1:$L$128,5,FALSE),"0")</f>
        <v>0</v>
      </c>
      <c r="AQ1890" s="9" t="str">
        <f>IFERROR(VLOOKUP($AN1890,'Introduction probability'!$A$1:$L$128,6,FALSE),"0")</f>
        <v>0</v>
      </c>
      <c r="AR1890" s="9" t="str">
        <f>IFERROR(VLOOKUP($AN1890,'Introduction probability'!$A$1:$L$128,7,FALSE),"0")</f>
        <v>0</v>
      </c>
      <c r="AS1890" s="9" t="str">
        <f>IFERROR(VLOOKUP($AN1890,'Introduction probability'!$A$1:$L$128,8,FALSE),"0")</f>
        <v>0</v>
      </c>
      <c r="AT1890" s="9" t="str">
        <f>IFERROR(VLOOKUP($AN1890,'Introduction probability'!$A$1:$L$128,9,FALSE),"0")</f>
        <v>0</v>
      </c>
      <c r="AU1890" s="9" t="str">
        <f>IFERROR(VLOOKUP($AN1890,'Introduction probability'!$A$1:$L$128,10,FALSE),"0")</f>
        <v>0</v>
      </c>
      <c r="AV1890" s="9" t="str">
        <f>IFERROR(VLOOKUP($AN1890,'Introduction probability'!$A$1:$L$128,11,FALSE),"0")</f>
        <v>0</v>
      </c>
      <c r="AW1890" s="9" t="str">
        <f>IFERROR(VLOOKUP($AN1890,'Introduction probability'!$A$1:$L$128,12,FALSE),"0")</f>
        <v>0</v>
      </c>
      <c r="AY1890" s="2">
        <f t="shared" si="699"/>
        <v>0</v>
      </c>
      <c r="AZ1890" s="2">
        <f t="shared" si="700"/>
        <v>0</v>
      </c>
      <c r="BA1890" s="2">
        <f t="shared" si="713"/>
        <v>0</v>
      </c>
      <c r="BB1890" s="2">
        <f t="shared" si="714"/>
        <v>0</v>
      </c>
      <c r="BC1890" s="2">
        <f t="shared" si="715"/>
        <v>0</v>
      </c>
      <c r="BD1890" s="2">
        <f t="shared" si="716"/>
        <v>0</v>
      </c>
      <c r="BE1890" s="2">
        <f t="shared" si="717"/>
        <v>0</v>
      </c>
      <c r="BF1890" s="2">
        <f t="shared" si="718"/>
        <v>0</v>
      </c>
      <c r="BG1890" s="2">
        <f t="shared" si="719"/>
        <v>0</v>
      </c>
      <c r="BH1890" s="2">
        <f t="shared" si="720"/>
        <v>0</v>
      </c>
    </row>
    <row r="1891" spans="1:60" x14ac:dyDescent="0.25">
      <c r="A1891" s="1" t="s">
        <v>403</v>
      </c>
      <c r="B1891" s="1" t="s">
        <v>288</v>
      </c>
      <c r="C1891" s="1" t="s">
        <v>341</v>
      </c>
      <c r="D1891" s="1" t="s">
        <v>524</v>
      </c>
      <c r="E1891" s="1" t="s">
        <v>228</v>
      </c>
      <c r="F1891" s="1" t="s">
        <v>229</v>
      </c>
      <c r="G1891" s="1" t="s">
        <v>144</v>
      </c>
      <c r="H1891" s="1" t="s">
        <v>17</v>
      </c>
      <c r="I1891" s="1" t="s">
        <v>597</v>
      </c>
      <c r="J1891" s="1" t="s">
        <v>188</v>
      </c>
      <c r="K1891" s="1" t="s">
        <v>16</v>
      </c>
      <c r="L1891" s="1" t="s">
        <v>19</v>
      </c>
      <c r="M1891" s="2" t="str">
        <f t="shared" si="701"/>
        <v>UK9005081</v>
      </c>
      <c r="N1891" s="2" t="str">
        <f t="shared" si="702"/>
        <v>Morecambe Bay</v>
      </c>
      <c r="O1891" s="2" t="str">
        <f t="shared" si="703"/>
        <v>SPA</v>
      </c>
      <c r="P1891" s="2" t="str">
        <f t="shared" si="704"/>
        <v>A2.61</v>
      </c>
      <c r="Q1891"/>
      <c r="R1891"/>
      <c r="S1891"/>
      <c r="T1891"/>
      <c r="U1891" s="9">
        <f t="shared" si="705"/>
        <v>0</v>
      </c>
      <c r="V1891" s="9">
        <f t="shared" si="706"/>
        <v>0</v>
      </c>
      <c r="W1891" s="9">
        <f t="shared" si="707"/>
        <v>0</v>
      </c>
      <c r="X1891" s="9">
        <f t="shared" si="708"/>
        <v>0</v>
      </c>
      <c r="Y1891" s="9">
        <f t="shared" si="709"/>
        <v>0</v>
      </c>
      <c r="Z1891" s="9">
        <f t="shared" si="710"/>
        <v>0</v>
      </c>
      <c r="AA1891" s="9">
        <f t="shared" si="711"/>
        <v>0</v>
      </c>
      <c r="AB1891" s="9">
        <f t="shared" si="712"/>
        <v>0</v>
      </c>
      <c r="AN1891" s="10" t="str">
        <f t="shared" si="697"/>
        <v/>
      </c>
      <c r="AO1891" s="10">
        <f t="shared" si="698"/>
        <v>0</v>
      </c>
      <c r="AP1891" s="9" t="str">
        <f>IFERROR(VLOOKUP($AN1891,'Introduction probability'!$A$1:$L$128,5,FALSE),"0")</f>
        <v>0</v>
      </c>
      <c r="AQ1891" s="9" t="str">
        <f>IFERROR(VLOOKUP($AN1891,'Introduction probability'!$A$1:$L$128,6,FALSE),"0")</f>
        <v>0</v>
      </c>
      <c r="AR1891" s="9" t="str">
        <f>IFERROR(VLOOKUP($AN1891,'Introduction probability'!$A$1:$L$128,7,FALSE),"0")</f>
        <v>0</v>
      </c>
      <c r="AS1891" s="9" t="str">
        <f>IFERROR(VLOOKUP($AN1891,'Introduction probability'!$A$1:$L$128,8,FALSE),"0")</f>
        <v>0</v>
      </c>
      <c r="AT1891" s="9" t="str">
        <f>IFERROR(VLOOKUP($AN1891,'Introduction probability'!$A$1:$L$128,9,FALSE),"0")</f>
        <v>0</v>
      </c>
      <c r="AU1891" s="9" t="str">
        <f>IFERROR(VLOOKUP($AN1891,'Introduction probability'!$A$1:$L$128,10,FALSE),"0")</f>
        <v>0</v>
      </c>
      <c r="AV1891" s="9" t="str">
        <f>IFERROR(VLOOKUP($AN1891,'Introduction probability'!$A$1:$L$128,11,FALSE),"0")</f>
        <v>0</v>
      </c>
      <c r="AW1891" s="9" t="str">
        <f>IFERROR(VLOOKUP($AN1891,'Introduction probability'!$A$1:$L$128,12,FALSE),"0")</f>
        <v>0</v>
      </c>
      <c r="AY1891" s="2">
        <f t="shared" si="699"/>
        <v>0</v>
      </c>
      <c r="AZ1891" s="2">
        <f t="shared" si="700"/>
        <v>0</v>
      </c>
      <c r="BA1891" s="2">
        <f t="shared" si="713"/>
        <v>0</v>
      </c>
      <c r="BB1891" s="2">
        <f t="shared" si="714"/>
        <v>0</v>
      </c>
      <c r="BC1891" s="2">
        <f t="shared" si="715"/>
        <v>0</v>
      </c>
      <c r="BD1891" s="2">
        <f t="shared" si="716"/>
        <v>0</v>
      </c>
      <c r="BE1891" s="2">
        <f t="shared" si="717"/>
        <v>0</v>
      </c>
      <c r="BF1891" s="2">
        <f t="shared" si="718"/>
        <v>0</v>
      </c>
      <c r="BG1891" s="2">
        <f t="shared" si="719"/>
        <v>0</v>
      </c>
      <c r="BH1891" s="2">
        <f t="shared" si="720"/>
        <v>0</v>
      </c>
    </row>
    <row r="1892" spans="1:60" x14ac:dyDescent="0.25">
      <c r="A1892" s="1" t="s">
        <v>403</v>
      </c>
      <c r="B1892" s="1" t="s">
        <v>288</v>
      </c>
      <c r="C1892" s="1" t="s">
        <v>341</v>
      </c>
      <c r="D1892" s="1" t="s">
        <v>524</v>
      </c>
      <c r="E1892" s="1" t="s">
        <v>228</v>
      </c>
      <c r="F1892" s="1" t="s">
        <v>229</v>
      </c>
      <c r="G1892" s="1" t="s">
        <v>144</v>
      </c>
      <c r="H1892" s="1" t="s">
        <v>17</v>
      </c>
      <c r="I1892" s="1" t="s">
        <v>625</v>
      </c>
      <c r="J1892" s="1" t="s">
        <v>273</v>
      </c>
      <c r="K1892" s="1" t="s">
        <v>16</v>
      </c>
      <c r="L1892" s="1" t="s">
        <v>19</v>
      </c>
      <c r="M1892" s="2" t="str">
        <f t="shared" si="701"/>
        <v>UK9005081</v>
      </c>
      <c r="N1892" s="2" t="str">
        <f t="shared" si="702"/>
        <v>Morecambe Bay</v>
      </c>
      <c r="O1892" s="2" t="str">
        <f t="shared" si="703"/>
        <v>SPA</v>
      </c>
      <c r="P1892" s="2" t="str">
        <f t="shared" si="704"/>
        <v>SF_SH_3</v>
      </c>
      <c r="Q1892"/>
      <c r="R1892"/>
      <c r="S1892"/>
      <c r="T1892"/>
      <c r="U1892" s="9">
        <f t="shared" si="705"/>
        <v>0</v>
      </c>
      <c r="V1892" s="9">
        <f t="shared" si="706"/>
        <v>0</v>
      </c>
      <c r="W1892" s="9">
        <f t="shared" si="707"/>
        <v>0</v>
      </c>
      <c r="X1892" s="9">
        <f t="shared" si="708"/>
        <v>0</v>
      </c>
      <c r="Y1892" s="9">
        <f t="shared" si="709"/>
        <v>0</v>
      </c>
      <c r="Z1892" s="9">
        <f t="shared" si="710"/>
        <v>0</v>
      </c>
      <c r="AA1892" s="9">
        <f t="shared" si="711"/>
        <v>0</v>
      </c>
      <c r="AB1892" s="9">
        <f t="shared" si="712"/>
        <v>0</v>
      </c>
      <c r="AN1892" s="10" t="str">
        <f t="shared" si="697"/>
        <v/>
      </c>
      <c r="AO1892" s="10">
        <f t="shared" si="698"/>
        <v>0</v>
      </c>
      <c r="AP1892" s="9" t="str">
        <f>IFERROR(VLOOKUP($AN1892,'Introduction probability'!$A$1:$L$128,5,FALSE),"0")</f>
        <v>0</v>
      </c>
      <c r="AQ1892" s="9" t="str">
        <f>IFERROR(VLOOKUP($AN1892,'Introduction probability'!$A$1:$L$128,6,FALSE),"0")</f>
        <v>0</v>
      </c>
      <c r="AR1892" s="9" t="str">
        <f>IFERROR(VLOOKUP($AN1892,'Introduction probability'!$A$1:$L$128,7,FALSE),"0")</f>
        <v>0</v>
      </c>
      <c r="AS1892" s="9" t="str">
        <f>IFERROR(VLOOKUP($AN1892,'Introduction probability'!$A$1:$L$128,8,FALSE),"0")</f>
        <v>0</v>
      </c>
      <c r="AT1892" s="9" t="str">
        <f>IFERROR(VLOOKUP($AN1892,'Introduction probability'!$A$1:$L$128,9,FALSE),"0")</f>
        <v>0</v>
      </c>
      <c r="AU1892" s="9" t="str">
        <f>IFERROR(VLOOKUP($AN1892,'Introduction probability'!$A$1:$L$128,10,FALSE),"0")</f>
        <v>0</v>
      </c>
      <c r="AV1892" s="9" t="str">
        <f>IFERROR(VLOOKUP($AN1892,'Introduction probability'!$A$1:$L$128,11,FALSE),"0")</f>
        <v>0</v>
      </c>
      <c r="AW1892" s="9" t="str">
        <f>IFERROR(VLOOKUP($AN1892,'Introduction probability'!$A$1:$L$128,12,FALSE),"0")</f>
        <v>0</v>
      </c>
      <c r="AY1892" s="2">
        <f t="shared" si="699"/>
        <v>0</v>
      </c>
      <c r="AZ1892" s="2">
        <f t="shared" si="700"/>
        <v>0</v>
      </c>
      <c r="BA1892" s="2">
        <f t="shared" si="713"/>
        <v>0</v>
      </c>
      <c r="BB1892" s="2">
        <f t="shared" si="714"/>
        <v>0</v>
      </c>
      <c r="BC1892" s="2">
        <f t="shared" si="715"/>
        <v>0</v>
      </c>
      <c r="BD1892" s="2">
        <f t="shared" si="716"/>
        <v>0</v>
      </c>
      <c r="BE1892" s="2">
        <f t="shared" si="717"/>
        <v>0</v>
      </c>
      <c r="BF1892" s="2">
        <f t="shared" si="718"/>
        <v>0</v>
      </c>
      <c r="BG1892" s="2">
        <f t="shared" si="719"/>
        <v>0</v>
      </c>
      <c r="BH1892" s="2">
        <f t="shared" si="720"/>
        <v>0</v>
      </c>
    </row>
    <row r="1893" spans="1:60" x14ac:dyDescent="0.25">
      <c r="A1893" s="1" t="s">
        <v>403</v>
      </c>
      <c r="B1893" s="1" t="s">
        <v>288</v>
      </c>
      <c r="C1893" s="1" t="s">
        <v>341</v>
      </c>
      <c r="D1893" s="1" t="s">
        <v>524</v>
      </c>
      <c r="E1893" s="1" t="s">
        <v>228</v>
      </c>
      <c r="F1893" s="1" t="s">
        <v>229</v>
      </c>
      <c r="G1893" s="1" t="s">
        <v>144</v>
      </c>
      <c r="H1893" s="1" t="s">
        <v>17</v>
      </c>
      <c r="I1893" s="1" t="s">
        <v>543</v>
      </c>
      <c r="J1893" s="1" t="s">
        <v>148</v>
      </c>
      <c r="K1893" s="1" t="s">
        <v>16</v>
      </c>
      <c r="L1893" s="1" t="s">
        <v>146</v>
      </c>
      <c r="M1893" s="2" t="str">
        <f t="shared" si="701"/>
        <v>UK9005081</v>
      </c>
      <c r="N1893" s="2" t="str">
        <f t="shared" si="702"/>
        <v>Morecambe Bay</v>
      </c>
      <c r="O1893" s="2" t="str">
        <f t="shared" si="703"/>
        <v>SPA</v>
      </c>
      <c r="P1893" s="2" t="str">
        <f t="shared" si="704"/>
        <v>H1310</v>
      </c>
      <c r="Q1893"/>
      <c r="R1893"/>
      <c r="S1893"/>
      <c r="T1893"/>
      <c r="U1893" s="9">
        <f t="shared" si="705"/>
        <v>0</v>
      </c>
      <c r="V1893" s="9">
        <f t="shared" si="706"/>
        <v>0</v>
      </c>
      <c r="W1893" s="9">
        <f t="shared" si="707"/>
        <v>0</v>
      </c>
      <c r="X1893" s="9">
        <f t="shared" si="708"/>
        <v>0</v>
      </c>
      <c r="Y1893" s="9">
        <f t="shared" si="709"/>
        <v>0</v>
      </c>
      <c r="Z1893" s="9">
        <f t="shared" si="710"/>
        <v>0</v>
      </c>
      <c r="AA1893" s="9">
        <f t="shared" si="711"/>
        <v>0</v>
      </c>
      <c r="AB1893" s="9">
        <f t="shared" si="712"/>
        <v>0</v>
      </c>
      <c r="AN1893" s="10" t="str">
        <f t="shared" si="697"/>
        <v/>
      </c>
      <c r="AO1893" s="10">
        <f t="shared" si="698"/>
        <v>0</v>
      </c>
      <c r="AP1893" s="9" t="str">
        <f>IFERROR(VLOOKUP($AN1893,'Introduction probability'!$A$1:$L$128,5,FALSE),"0")</f>
        <v>0</v>
      </c>
      <c r="AQ1893" s="9" t="str">
        <f>IFERROR(VLOOKUP($AN1893,'Introduction probability'!$A$1:$L$128,6,FALSE),"0")</f>
        <v>0</v>
      </c>
      <c r="AR1893" s="9" t="str">
        <f>IFERROR(VLOOKUP($AN1893,'Introduction probability'!$A$1:$L$128,7,FALSE),"0")</f>
        <v>0</v>
      </c>
      <c r="AS1893" s="9" t="str">
        <f>IFERROR(VLOOKUP($AN1893,'Introduction probability'!$A$1:$L$128,8,FALSE),"0")</f>
        <v>0</v>
      </c>
      <c r="AT1893" s="9" t="str">
        <f>IFERROR(VLOOKUP($AN1893,'Introduction probability'!$A$1:$L$128,9,FALSE),"0")</f>
        <v>0</v>
      </c>
      <c r="AU1893" s="9" t="str">
        <f>IFERROR(VLOOKUP($AN1893,'Introduction probability'!$A$1:$L$128,10,FALSE),"0")</f>
        <v>0</v>
      </c>
      <c r="AV1893" s="9" t="str">
        <f>IFERROR(VLOOKUP($AN1893,'Introduction probability'!$A$1:$L$128,11,FALSE),"0")</f>
        <v>0</v>
      </c>
      <c r="AW1893" s="9" t="str">
        <f>IFERROR(VLOOKUP($AN1893,'Introduction probability'!$A$1:$L$128,12,FALSE),"0")</f>
        <v>0</v>
      </c>
      <c r="AY1893" s="2">
        <f t="shared" si="699"/>
        <v>0</v>
      </c>
      <c r="AZ1893" s="2">
        <f t="shared" si="700"/>
        <v>0</v>
      </c>
      <c r="BA1893" s="2">
        <f t="shared" si="713"/>
        <v>0</v>
      </c>
      <c r="BB1893" s="2">
        <f t="shared" si="714"/>
        <v>0</v>
      </c>
      <c r="BC1893" s="2">
        <f t="shared" si="715"/>
        <v>0</v>
      </c>
      <c r="BD1893" s="2">
        <f t="shared" si="716"/>
        <v>0</v>
      </c>
      <c r="BE1893" s="2">
        <f t="shared" si="717"/>
        <v>0</v>
      </c>
      <c r="BF1893" s="2">
        <f t="shared" si="718"/>
        <v>0</v>
      </c>
      <c r="BG1893" s="2">
        <f t="shared" si="719"/>
        <v>0</v>
      </c>
      <c r="BH1893" s="2">
        <f t="shared" si="720"/>
        <v>0</v>
      </c>
    </row>
    <row r="1894" spans="1:60" x14ac:dyDescent="0.25">
      <c r="A1894" s="1" t="s">
        <v>403</v>
      </c>
      <c r="B1894" s="1" t="s">
        <v>288</v>
      </c>
      <c r="C1894" s="1" t="s">
        <v>341</v>
      </c>
      <c r="D1894" s="1" t="s">
        <v>525</v>
      </c>
      <c r="E1894" s="1" t="s">
        <v>230</v>
      </c>
      <c r="F1894" s="1" t="s">
        <v>231</v>
      </c>
      <c r="G1894" s="1" t="s">
        <v>144</v>
      </c>
      <c r="H1894" s="1" t="s">
        <v>17</v>
      </c>
      <c r="I1894" s="1" t="s">
        <v>530</v>
      </c>
      <c r="J1894" s="1" t="s">
        <v>145</v>
      </c>
      <c r="K1894" s="1" t="s">
        <v>16</v>
      </c>
      <c r="L1894" s="1" t="s">
        <v>146</v>
      </c>
      <c r="M1894" s="2" t="str">
        <f t="shared" si="701"/>
        <v>UK9005081</v>
      </c>
      <c r="N1894" s="2" t="str">
        <f t="shared" si="702"/>
        <v>Morecambe Bay</v>
      </c>
      <c r="O1894" s="2" t="str">
        <f t="shared" si="703"/>
        <v>SPA</v>
      </c>
      <c r="P1894" s="2" t="str">
        <f t="shared" si="704"/>
        <v>H1330</v>
      </c>
      <c r="Q1894"/>
      <c r="R1894"/>
      <c r="S1894"/>
      <c r="T1894"/>
      <c r="U1894" s="9">
        <f t="shared" si="705"/>
        <v>0</v>
      </c>
      <c r="V1894" s="9">
        <f t="shared" si="706"/>
        <v>0</v>
      </c>
      <c r="W1894" s="9">
        <f t="shared" si="707"/>
        <v>0</v>
      </c>
      <c r="X1894" s="9">
        <f t="shared" si="708"/>
        <v>0</v>
      </c>
      <c r="Y1894" s="9">
        <f t="shared" si="709"/>
        <v>0</v>
      </c>
      <c r="Z1894" s="9">
        <f t="shared" si="710"/>
        <v>0</v>
      </c>
      <c r="AA1894" s="9">
        <f t="shared" si="711"/>
        <v>0</v>
      </c>
      <c r="AB1894" s="9">
        <f t="shared" si="712"/>
        <v>0</v>
      </c>
      <c r="AN1894" s="10" t="str">
        <f t="shared" si="697"/>
        <v/>
      </c>
      <c r="AO1894" s="10">
        <f t="shared" si="698"/>
        <v>0</v>
      </c>
      <c r="AP1894" s="9" t="str">
        <f>IFERROR(VLOOKUP($AN1894,'Introduction probability'!$A$1:$L$128,5,FALSE),"0")</f>
        <v>0</v>
      </c>
      <c r="AQ1894" s="9" t="str">
        <f>IFERROR(VLOOKUP($AN1894,'Introduction probability'!$A$1:$L$128,6,FALSE),"0")</f>
        <v>0</v>
      </c>
      <c r="AR1894" s="9" t="str">
        <f>IFERROR(VLOOKUP($AN1894,'Introduction probability'!$A$1:$L$128,7,FALSE),"0")</f>
        <v>0</v>
      </c>
      <c r="AS1894" s="9" t="str">
        <f>IFERROR(VLOOKUP($AN1894,'Introduction probability'!$A$1:$L$128,8,FALSE),"0")</f>
        <v>0</v>
      </c>
      <c r="AT1894" s="9" t="str">
        <f>IFERROR(VLOOKUP($AN1894,'Introduction probability'!$A$1:$L$128,9,FALSE),"0")</f>
        <v>0</v>
      </c>
      <c r="AU1894" s="9" t="str">
        <f>IFERROR(VLOOKUP($AN1894,'Introduction probability'!$A$1:$L$128,10,FALSE),"0")</f>
        <v>0</v>
      </c>
      <c r="AV1894" s="9" t="str">
        <f>IFERROR(VLOOKUP($AN1894,'Introduction probability'!$A$1:$L$128,11,FALSE),"0")</f>
        <v>0</v>
      </c>
      <c r="AW1894" s="9" t="str">
        <f>IFERROR(VLOOKUP($AN1894,'Introduction probability'!$A$1:$L$128,12,FALSE),"0")</f>
        <v>0</v>
      </c>
      <c r="AY1894" s="2">
        <f t="shared" si="699"/>
        <v>0</v>
      </c>
      <c r="AZ1894" s="2">
        <f t="shared" si="700"/>
        <v>0</v>
      </c>
      <c r="BA1894" s="2">
        <f t="shared" si="713"/>
        <v>0</v>
      </c>
      <c r="BB1894" s="2">
        <f t="shared" si="714"/>
        <v>0</v>
      </c>
      <c r="BC1894" s="2">
        <f t="shared" si="715"/>
        <v>0</v>
      </c>
      <c r="BD1894" s="2">
        <f t="shared" si="716"/>
        <v>0</v>
      </c>
      <c r="BE1894" s="2">
        <f t="shared" si="717"/>
        <v>0</v>
      </c>
      <c r="BF1894" s="2">
        <f t="shared" si="718"/>
        <v>0</v>
      </c>
      <c r="BG1894" s="2">
        <f t="shared" si="719"/>
        <v>0</v>
      </c>
      <c r="BH1894" s="2">
        <f t="shared" si="720"/>
        <v>0</v>
      </c>
    </row>
    <row r="1895" spans="1:60" x14ac:dyDescent="0.25">
      <c r="A1895" s="1" t="s">
        <v>403</v>
      </c>
      <c r="B1895" s="1" t="s">
        <v>288</v>
      </c>
      <c r="C1895" s="1" t="s">
        <v>341</v>
      </c>
      <c r="D1895" s="1" t="s">
        <v>525</v>
      </c>
      <c r="E1895" s="1" t="s">
        <v>230</v>
      </c>
      <c r="F1895" s="1" t="s">
        <v>231</v>
      </c>
      <c r="G1895" s="1" t="s">
        <v>144</v>
      </c>
      <c r="H1895" s="1" t="s">
        <v>17</v>
      </c>
      <c r="I1895" s="1" t="s">
        <v>596</v>
      </c>
      <c r="J1895" s="1" t="s">
        <v>187</v>
      </c>
      <c r="K1895" s="1" t="s">
        <v>16</v>
      </c>
      <c r="L1895" s="1" t="s">
        <v>146</v>
      </c>
      <c r="M1895" s="2" t="str">
        <f t="shared" si="701"/>
        <v>UK9005081</v>
      </c>
      <c r="N1895" s="2" t="str">
        <f t="shared" si="702"/>
        <v>Morecambe Bay</v>
      </c>
      <c r="O1895" s="2" t="str">
        <f t="shared" si="703"/>
        <v>SPA</v>
      </c>
      <c r="P1895" s="2" t="str">
        <f t="shared" si="704"/>
        <v>SH_2</v>
      </c>
      <c r="Q1895"/>
      <c r="R1895"/>
      <c r="S1895"/>
      <c r="T1895"/>
      <c r="U1895" s="9">
        <f t="shared" si="705"/>
        <v>0</v>
      </c>
      <c r="V1895" s="9">
        <f t="shared" si="706"/>
        <v>0</v>
      </c>
      <c r="W1895" s="9">
        <f t="shared" si="707"/>
        <v>0</v>
      </c>
      <c r="X1895" s="9">
        <f t="shared" si="708"/>
        <v>0</v>
      </c>
      <c r="Y1895" s="9">
        <f t="shared" si="709"/>
        <v>0</v>
      </c>
      <c r="Z1895" s="9">
        <f t="shared" si="710"/>
        <v>0</v>
      </c>
      <c r="AA1895" s="9">
        <f t="shared" si="711"/>
        <v>0</v>
      </c>
      <c r="AB1895" s="9">
        <f t="shared" si="712"/>
        <v>0</v>
      </c>
      <c r="AN1895" s="10" t="str">
        <f t="shared" si="697"/>
        <v/>
      </c>
      <c r="AO1895" s="10">
        <f t="shared" si="698"/>
        <v>0</v>
      </c>
      <c r="AP1895" s="9" t="str">
        <f>IFERROR(VLOOKUP($AN1895,'Introduction probability'!$A$1:$L$128,5,FALSE),"0")</f>
        <v>0</v>
      </c>
      <c r="AQ1895" s="9" t="str">
        <f>IFERROR(VLOOKUP($AN1895,'Introduction probability'!$A$1:$L$128,6,FALSE),"0")</f>
        <v>0</v>
      </c>
      <c r="AR1895" s="9" t="str">
        <f>IFERROR(VLOOKUP($AN1895,'Introduction probability'!$A$1:$L$128,7,FALSE),"0")</f>
        <v>0</v>
      </c>
      <c r="AS1895" s="9" t="str">
        <f>IFERROR(VLOOKUP($AN1895,'Introduction probability'!$A$1:$L$128,8,FALSE),"0")</f>
        <v>0</v>
      </c>
      <c r="AT1895" s="9" t="str">
        <f>IFERROR(VLOOKUP($AN1895,'Introduction probability'!$A$1:$L$128,9,FALSE),"0")</f>
        <v>0</v>
      </c>
      <c r="AU1895" s="9" t="str">
        <f>IFERROR(VLOOKUP($AN1895,'Introduction probability'!$A$1:$L$128,10,FALSE),"0")</f>
        <v>0</v>
      </c>
      <c r="AV1895" s="9" t="str">
        <f>IFERROR(VLOOKUP($AN1895,'Introduction probability'!$A$1:$L$128,11,FALSE),"0")</f>
        <v>0</v>
      </c>
      <c r="AW1895" s="9" t="str">
        <f>IFERROR(VLOOKUP($AN1895,'Introduction probability'!$A$1:$L$128,12,FALSE),"0")</f>
        <v>0</v>
      </c>
      <c r="AY1895" s="2">
        <f t="shared" si="699"/>
        <v>0</v>
      </c>
      <c r="AZ1895" s="2">
        <f t="shared" si="700"/>
        <v>0</v>
      </c>
      <c r="BA1895" s="2">
        <f t="shared" si="713"/>
        <v>0</v>
      </c>
      <c r="BB1895" s="2">
        <f t="shared" si="714"/>
        <v>0</v>
      </c>
      <c r="BC1895" s="2">
        <f t="shared" si="715"/>
        <v>0</v>
      </c>
      <c r="BD1895" s="2">
        <f t="shared" si="716"/>
        <v>0</v>
      </c>
      <c r="BE1895" s="2">
        <f t="shared" si="717"/>
        <v>0</v>
      </c>
      <c r="BF1895" s="2">
        <f t="shared" si="718"/>
        <v>0</v>
      </c>
      <c r="BG1895" s="2">
        <f t="shared" si="719"/>
        <v>0</v>
      </c>
      <c r="BH1895" s="2">
        <f t="shared" si="720"/>
        <v>0</v>
      </c>
    </row>
    <row r="1896" spans="1:60" x14ac:dyDescent="0.25">
      <c r="A1896" s="1" t="s">
        <v>403</v>
      </c>
      <c r="B1896" s="1" t="s">
        <v>288</v>
      </c>
      <c r="C1896" s="1" t="s">
        <v>341</v>
      </c>
      <c r="D1896" s="1" t="s">
        <v>525</v>
      </c>
      <c r="E1896" s="1" t="s">
        <v>230</v>
      </c>
      <c r="F1896" s="1" t="s">
        <v>231</v>
      </c>
      <c r="G1896" s="1" t="s">
        <v>144</v>
      </c>
      <c r="H1896" s="1" t="s">
        <v>17</v>
      </c>
      <c r="I1896" s="1" t="s">
        <v>459</v>
      </c>
      <c r="J1896" s="1" t="s">
        <v>46</v>
      </c>
      <c r="K1896" s="1" t="s">
        <v>16</v>
      </c>
      <c r="L1896" s="1" t="s">
        <v>19</v>
      </c>
      <c r="M1896" s="2" t="str">
        <f t="shared" si="701"/>
        <v>UK9005081</v>
      </c>
      <c r="N1896" s="2" t="str">
        <f t="shared" si="702"/>
        <v>Morecambe Bay</v>
      </c>
      <c r="O1896" s="2" t="str">
        <f t="shared" si="703"/>
        <v>SPA</v>
      </c>
      <c r="P1896" s="2" t="str">
        <f t="shared" si="704"/>
        <v>A2.4</v>
      </c>
      <c r="Q1896"/>
      <c r="R1896"/>
      <c r="S1896"/>
      <c r="T1896"/>
      <c r="U1896" s="9">
        <f t="shared" si="705"/>
        <v>0</v>
      </c>
      <c r="V1896" s="9">
        <f t="shared" si="706"/>
        <v>0</v>
      </c>
      <c r="W1896" s="9">
        <f t="shared" si="707"/>
        <v>0</v>
      </c>
      <c r="X1896" s="9">
        <f t="shared" si="708"/>
        <v>0</v>
      </c>
      <c r="Y1896" s="9">
        <f t="shared" si="709"/>
        <v>0</v>
      </c>
      <c r="Z1896" s="9">
        <f t="shared" si="710"/>
        <v>0</v>
      </c>
      <c r="AA1896" s="9">
        <f t="shared" si="711"/>
        <v>0</v>
      </c>
      <c r="AB1896" s="9">
        <f t="shared" si="712"/>
        <v>0</v>
      </c>
      <c r="AN1896" s="10" t="str">
        <f t="shared" si="697"/>
        <v/>
      </c>
      <c r="AO1896" s="10">
        <f t="shared" si="698"/>
        <v>0</v>
      </c>
      <c r="AP1896" s="9" t="str">
        <f>IFERROR(VLOOKUP($AN1896,'Introduction probability'!$A$1:$L$128,5,FALSE),"0")</f>
        <v>0</v>
      </c>
      <c r="AQ1896" s="9" t="str">
        <f>IFERROR(VLOOKUP($AN1896,'Introduction probability'!$A$1:$L$128,6,FALSE),"0")</f>
        <v>0</v>
      </c>
      <c r="AR1896" s="9" t="str">
        <f>IFERROR(VLOOKUP($AN1896,'Introduction probability'!$A$1:$L$128,7,FALSE),"0")</f>
        <v>0</v>
      </c>
      <c r="AS1896" s="9" t="str">
        <f>IFERROR(VLOOKUP($AN1896,'Introduction probability'!$A$1:$L$128,8,FALSE),"0")</f>
        <v>0</v>
      </c>
      <c r="AT1896" s="9" t="str">
        <f>IFERROR(VLOOKUP($AN1896,'Introduction probability'!$A$1:$L$128,9,FALSE),"0")</f>
        <v>0</v>
      </c>
      <c r="AU1896" s="9" t="str">
        <f>IFERROR(VLOOKUP($AN1896,'Introduction probability'!$A$1:$L$128,10,FALSE),"0")</f>
        <v>0</v>
      </c>
      <c r="AV1896" s="9" t="str">
        <f>IFERROR(VLOOKUP($AN1896,'Introduction probability'!$A$1:$L$128,11,FALSE),"0")</f>
        <v>0</v>
      </c>
      <c r="AW1896" s="9" t="str">
        <f>IFERROR(VLOOKUP($AN1896,'Introduction probability'!$A$1:$L$128,12,FALSE),"0")</f>
        <v>0</v>
      </c>
      <c r="AY1896" s="2">
        <f t="shared" si="699"/>
        <v>0</v>
      </c>
      <c r="AZ1896" s="2">
        <f t="shared" si="700"/>
        <v>0</v>
      </c>
      <c r="BA1896" s="2">
        <f t="shared" si="713"/>
        <v>0</v>
      </c>
      <c r="BB1896" s="2">
        <f t="shared" si="714"/>
        <v>0</v>
      </c>
      <c r="BC1896" s="2">
        <f t="shared" si="715"/>
        <v>0</v>
      </c>
      <c r="BD1896" s="2">
        <f t="shared" si="716"/>
        <v>0</v>
      </c>
      <c r="BE1896" s="2">
        <f t="shared" si="717"/>
        <v>0</v>
      </c>
      <c r="BF1896" s="2">
        <f t="shared" si="718"/>
        <v>0</v>
      </c>
      <c r="BG1896" s="2">
        <f t="shared" si="719"/>
        <v>0</v>
      </c>
      <c r="BH1896" s="2">
        <f t="shared" si="720"/>
        <v>0</v>
      </c>
    </row>
    <row r="1897" spans="1:60" x14ac:dyDescent="0.25">
      <c r="A1897" s="1" t="s">
        <v>403</v>
      </c>
      <c r="B1897" s="1" t="s">
        <v>288</v>
      </c>
      <c r="C1897" s="1" t="s">
        <v>341</v>
      </c>
      <c r="D1897" s="1" t="s">
        <v>525</v>
      </c>
      <c r="E1897" s="1" t="s">
        <v>230</v>
      </c>
      <c r="F1897" s="1" t="s">
        <v>231</v>
      </c>
      <c r="G1897" s="1" t="s">
        <v>144</v>
      </c>
      <c r="H1897" s="1" t="s">
        <v>17</v>
      </c>
      <c r="I1897" s="1" t="s">
        <v>444</v>
      </c>
      <c r="J1897" s="1" t="s">
        <v>27</v>
      </c>
      <c r="K1897" s="1" t="s">
        <v>16</v>
      </c>
      <c r="L1897" s="1" t="s">
        <v>19</v>
      </c>
      <c r="M1897" s="2" t="str">
        <f t="shared" si="701"/>
        <v>UK9005081</v>
      </c>
      <c r="N1897" s="2" t="str">
        <f t="shared" si="702"/>
        <v>Morecambe Bay</v>
      </c>
      <c r="O1897" s="2" t="str">
        <f t="shared" si="703"/>
        <v>SPA</v>
      </c>
      <c r="P1897" s="2" t="str">
        <f t="shared" si="704"/>
        <v>A2.3</v>
      </c>
      <c r="Q1897"/>
      <c r="R1897"/>
      <c r="S1897"/>
      <c r="T1897"/>
      <c r="U1897" s="9">
        <f t="shared" si="705"/>
        <v>0</v>
      </c>
      <c r="V1897" s="9">
        <f t="shared" si="706"/>
        <v>0</v>
      </c>
      <c r="W1897" s="9">
        <f t="shared" si="707"/>
        <v>0</v>
      </c>
      <c r="X1897" s="9">
        <f t="shared" si="708"/>
        <v>0</v>
      </c>
      <c r="Y1897" s="9">
        <f t="shared" si="709"/>
        <v>0</v>
      </c>
      <c r="Z1897" s="9">
        <f t="shared" si="710"/>
        <v>0</v>
      </c>
      <c r="AA1897" s="9">
        <f t="shared" si="711"/>
        <v>0</v>
      </c>
      <c r="AB1897" s="9">
        <f t="shared" si="712"/>
        <v>0</v>
      </c>
      <c r="AN1897" s="10" t="str">
        <f t="shared" si="697"/>
        <v/>
      </c>
      <c r="AO1897" s="10">
        <f t="shared" si="698"/>
        <v>0</v>
      </c>
      <c r="AP1897" s="9" t="str">
        <f>IFERROR(VLOOKUP($AN1897,'Introduction probability'!$A$1:$L$128,5,FALSE),"0")</f>
        <v>0</v>
      </c>
      <c r="AQ1897" s="9" t="str">
        <f>IFERROR(VLOOKUP($AN1897,'Introduction probability'!$A$1:$L$128,6,FALSE),"0")</f>
        <v>0</v>
      </c>
      <c r="AR1897" s="9" t="str">
        <f>IFERROR(VLOOKUP($AN1897,'Introduction probability'!$A$1:$L$128,7,FALSE),"0")</f>
        <v>0</v>
      </c>
      <c r="AS1897" s="9" t="str">
        <f>IFERROR(VLOOKUP($AN1897,'Introduction probability'!$A$1:$L$128,8,FALSE),"0")</f>
        <v>0</v>
      </c>
      <c r="AT1897" s="9" t="str">
        <f>IFERROR(VLOOKUP($AN1897,'Introduction probability'!$A$1:$L$128,9,FALSE),"0")</f>
        <v>0</v>
      </c>
      <c r="AU1897" s="9" t="str">
        <f>IFERROR(VLOOKUP($AN1897,'Introduction probability'!$A$1:$L$128,10,FALSE),"0")</f>
        <v>0</v>
      </c>
      <c r="AV1897" s="9" t="str">
        <f>IFERROR(VLOOKUP($AN1897,'Introduction probability'!$A$1:$L$128,11,FALSE),"0")</f>
        <v>0</v>
      </c>
      <c r="AW1897" s="9" t="str">
        <f>IFERROR(VLOOKUP($AN1897,'Introduction probability'!$A$1:$L$128,12,FALSE),"0")</f>
        <v>0</v>
      </c>
      <c r="AY1897" s="2">
        <f t="shared" si="699"/>
        <v>0</v>
      </c>
      <c r="AZ1897" s="2">
        <f t="shared" si="700"/>
        <v>0</v>
      </c>
      <c r="BA1897" s="2">
        <f t="shared" si="713"/>
        <v>0</v>
      </c>
      <c r="BB1897" s="2">
        <f t="shared" si="714"/>
        <v>0</v>
      </c>
      <c r="BC1897" s="2">
        <f t="shared" si="715"/>
        <v>0</v>
      </c>
      <c r="BD1897" s="2">
        <f t="shared" si="716"/>
        <v>0</v>
      </c>
      <c r="BE1897" s="2">
        <f t="shared" si="717"/>
        <v>0</v>
      </c>
      <c r="BF1897" s="2">
        <f t="shared" si="718"/>
        <v>0</v>
      </c>
      <c r="BG1897" s="2">
        <f t="shared" si="719"/>
        <v>0</v>
      </c>
      <c r="BH1897" s="2">
        <f t="shared" si="720"/>
        <v>0</v>
      </c>
    </row>
    <row r="1898" spans="1:60" x14ac:dyDescent="0.25">
      <c r="A1898" s="1" t="s">
        <v>403</v>
      </c>
      <c r="B1898" s="1" t="s">
        <v>288</v>
      </c>
      <c r="C1898" s="1" t="s">
        <v>341</v>
      </c>
      <c r="D1898" s="1" t="s">
        <v>525</v>
      </c>
      <c r="E1898" s="1" t="s">
        <v>230</v>
      </c>
      <c r="F1898" s="1" t="s">
        <v>231</v>
      </c>
      <c r="G1898" s="1" t="s">
        <v>144</v>
      </c>
      <c r="H1898" s="1" t="s">
        <v>17</v>
      </c>
      <c r="I1898" s="1" t="s">
        <v>465</v>
      </c>
      <c r="J1898" s="1" t="s">
        <v>56</v>
      </c>
      <c r="K1898" s="1" t="s">
        <v>16</v>
      </c>
      <c r="L1898" s="1" t="s">
        <v>19</v>
      </c>
      <c r="M1898" s="2" t="str">
        <f t="shared" si="701"/>
        <v>UK9005081</v>
      </c>
      <c r="N1898" s="2" t="str">
        <f t="shared" si="702"/>
        <v>Morecambe Bay</v>
      </c>
      <c r="O1898" s="2" t="str">
        <f t="shared" si="703"/>
        <v>SPA</v>
      </c>
      <c r="P1898" s="2" t="str">
        <f t="shared" si="704"/>
        <v>A2.2</v>
      </c>
      <c r="Q1898"/>
      <c r="R1898"/>
      <c r="S1898"/>
      <c r="T1898"/>
      <c r="U1898" s="9">
        <f t="shared" si="705"/>
        <v>0</v>
      </c>
      <c r="V1898" s="9">
        <f t="shared" si="706"/>
        <v>0</v>
      </c>
      <c r="W1898" s="9">
        <f t="shared" si="707"/>
        <v>0</v>
      </c>
      <c r="X1898" s="9">
        <f t="shared" si="708"/>
        <v>0</v>
      </c>
      <c r="Y1898" s="9">
        <f t="shared" si="709"/>
        <v>0</v>
      </c>
      <c r="Z1898" s="9">
        <f t="shared" si="710"/>
        <v>0</v>
      </c>
      <c r="AA1898" s="9">
        <f t="shared" si="711"/>
        <v>0</v>
      </c>
      <c r="AB1898" s="9">
        <f t="shared" si="712"/>
        <v>0</v>
      </c>
      <c r="AN1898" s="10" t="str">
        <f t="shared" si="697"/>
        <v/>
      </c>
      <c r="AO1898" s="10">
        <f t="shared" si="698"/>
        <v>0</v>
      </c>
      <c r="AP1898" s="9" t="str">
        <f>IFERROR(VLOOKUP($AN1898,'Introduction probability'!$A$1:$L$128,5,FALSE),"0")</f>
        <v>0</v>
      </c>
      <c r="AQ1898" s="9" t="str">
        <f>IFERROR(VLOOKUP($AN1898,'Introduction probability'!$A$1:$L$128,6,FALSE),"0")</f>
        <v>0</v>
      </c>
      <c r="AR1898" s="9" t="str">
        <f>IFERROR(VLOOKUP($AN1898,'Introduction probability'!$A$1:$L$128,7,FALSE),"0")</f>
        <v>0</v>
      </c>
      <c r="AS1898" s="9" t="str">
        <f>IFERROR(VLOOKUP($AN1898,'Introduction probability'!$A$1:$L$128,8,FALSE),"0")</f>
        <v>0</v>
      </c>
      <c r="AT1898" s="9" t="str">
        <f>IFERROR(VLOOKUP($AN1898,'Introduction probability'!$A$1:$L$128,9,FALSE),"0")</f>
        <v>0</v>
      </c>
      <c r="AU1898" s="9" t="str">
        <f>IFERROR(VLOOKUP($AN1898,'Introduction probability'!$A$1:$L$128,10,FALSE),"0")</f>
        <v>0</v>
      </c>
      <c r="AV1898" s="9" t="str">
        <f>IFERROR(VLOOKUP($AN1898,'Introduction probability'!$A$1:$L$128,11,FALSE),"0")</f>
        <v>0</v>
      </c>
      <c r="AW1898" s="9" t="str">
        <f>IFERROR(VLOOKUP($AN1898,'Introduction probability'!$A$1:$L$128,12,FALSE),"0")</f>
        <v>0</v>
      </c>
      <c r="AY1898" s="2">
        <f t="shared" si="699"/>
        <v>0</v>
      </c>
      <c r="AZ1898" s="2">
        <f t="shared" si="700"/>
        <v>0</v>
      </c>
      <c r="BA1898" s="2">
        <f t="shared" si="713"/>
        <v>0</v>
      </c>
      <c r="BB1898" s="2">
        <f t="shared" si="714"/>
        <v>0</v>
      </c>
      <c r="BC1898" s="2">
        <f t="shared" si="715"/>
        <v>0</v>
      </c>
      <c r="BD1898" s="2">
        <f t="shared" si="716"/>
        <v>0</v>
      </c>
      <c r="BE1898" s="2">
        <f t="shared" si="717"/>
        <v>0</v>
      </c>
      <c r="BF1898" s="2">
        <f t="shared" si="718"/>
        <v>0</v>
      </c>
      <c r="BG1898" s="2">
        <f t="shared" si="719"/>
        <v>0</v>
      </c>
      <c r="BH1898" s="2">
        <f t="shared" si="720"/>
        <v>0</v>
      </c>
    </row>
    <row r="1899" spans="1:60" x14ac:dyDescent="0.25">
      <c r="A1899" s="1" t="s">
        <v>403</v>
      </c>
      <c r="B1899" s="1" t="s">
        <v>288</v>
      </c>
      <c r="C1899" s="1" t="s">
        <v>341</v>
      </c>
      <c r="D1899" s="1" t="s">
        <v>525</v>
      </c>
      <c r="E1899" s="1" t="s">
        <v>230</v>
      </c>
      <c r="F1899" s="1" t="s">
        <v>231</v>
      </c>
      <c r="G1899" s="1" t="s">
        <v>144</v>
      </c>
      <c r="H1899" s="1" t="s">
        <v>17</v>
      </c>
      <c r="I1899" s="1" t="s">
        <v>543</v>
      </c>
      <c r="J1899" s="1" t="s">
        <v>148</v>
      </c>
      <c r="K1899" s="1" t="s">
        <v>16</v>
      </c>
      <c r="L1899" s="1" t="s">
        <v>146</v>
      </c>
      <c r="M1899" s="2" t="str">
        <f t="shared" si="701"/>
        <v>UK9005081</v>
      </c>
      <c r="N1899" s="2" t="str">
        <f t="shared" si="702"/>
        <v>Morecambe Bay</v>
      </c>
      <c r="O1899" s="2" t="str">
        <f t="shared" si="703"/>
        <v>SPA</v>
      </c>
      <c r="P1899" s="2" t="str">
        <f t="shared" si="704"/>
        <v>H1310</v>
      </c>
      <c r="Q1899"/>
      <c r="R1899"/>
      <c r="S1899"/>
      <c r="T1899"/>
      <c r="U1899" s="9">
        <f t="shared" si="705"/>
        <v>0</v>
      </c>
      <c r="V1899" s="9">
        <f t="shared" si="706"/>
        <v>0</v>
      </c>
      <c r="W1899" s="9">
        <f t="shared" si="707"/>
        <v>0</v>
      </c>
      <c r="X1899" s="9">
        <f t="shared" si="708"/>
        <v>0</v>
      </c>
      <c r="Y1899" s="9">
        <f t="shared" si="709"/>
        <v>0</v>
      </c>
      <c r="Z1899" s="9">
        <f t="shared" si="710"/>
        <v>0</v>
      </c>
      <c r="AA1899" s="9">
        <f t="shared" si="711"/>
        <v>0</v>
      </c>
      <c r="AB1899" s="9">
        <f t="shared" si="712"/>
        <v>0</v>
      </c>
      <c r="AN1899" s="10" t="str">
        <f t="shared" si="697"/>
        <v/>
      </c>
      <c r="AO1899" s="10">
        <f t="shared" si="698"/>
        <v>0</v>
      </c>
      <c r="AP1899" s="9" t="str">
        <f>IFERROR(VLOOKUP($AN1899,'Introduction probability'!$A$1:$L$128,5,FALSE),"0")</f>
        <v>0</v>
      </c>
      <c r="AQ1899" s="9" t="str">
        <f>IFERROR(VLOOKUP($AN1899,'Introduction probability'!$A$1:$L$128,6,FALSE),"0")</f>
        <v>0</v>
      </c>
      <c r="AR1899" s="9" t="str">
        <f>IFERROR(VLOOKUP($AN1899,'Introduction probability'!$A$1:$L$128,7,FALSE),"0")</f>
        <v>0</v>
      </c>
      <c r="AS1899" s="9" t="str">
        <f>IFERROR(VLOOKUP($AN1899,'Introduction probability'!$A$1:$L$128,8,FALSE),"0")</f>
        <v>0</v>
      </c>
      <c r="AT1899" s="9" t="str">
        <f>IFERROR(VLOOKUP($AN1899,'Introduction probability'!$A$1:$L$128,9,FALSE),"0")</f>
        <v>0</v>
      </c>
      <c r="AU1899" s="9" t="str">
        <f>IFERROR(VLOOKUP($AN1899,'Introduction probability'!$A$1:$L$128,10,FALSE),"0")</f>
        <v>0</v>
      </c>
      <c r="AV1899" s="9" t="str">
        <f>IFERROR(VLOOKUP($AN1899,'Introduction probability'!$A$1:$L$128,11,FALSE),"0")</f>
        <v>0</v>
      </c>
      <c r="AW1899" s="9" t="str">
        <f>IFERROR(VLOOKUP($AN1899,'Introduction probability'!$A$1:$L$128,12,FALSE),"0")</f>
        <v>0</v>
      </c>
      <c r="AY1899" s="2">
        <f t="shared" si="699"/>
        <v>0</v>
      </c>
      <c r="AZ1899" s="2">
        <f t="shared" si="700"/>
        <v>0</v>
      </c>
      <c r="BA1899" s="2">
        <f t="shared" si="713"/>
        <v>0</v>
      </c>
      <c r="BB1899" s="2">
        <f t="shared" si="714"/>
        <v>0</v>
      </c>
      <c r="BC1899" s="2">
        <f t="shared" si="715"/>
        <v>0</v>
      </c>
      <c r="BD1899" s="2">
        <f t="shared" si="716"/>
        <v>0</v>
      </c>
      <c r="BE1899" s="2">
        <f t="shared" si="717"/>
        <v>0</v>
      </c>
      <c r="BF1899" s="2">
        <f t="shared" si="718"/>
        <v>0</v>
      </c>
      <c r="BG1899" s="2">
        <f t="shared" si="719"/>
        <v>0</v>
      </c>
      <c r="BH1899" s="2">
        <f t="shared" si="720"/>
        <v>0</v>
      </c>
    </row>
    <row r="1900" spans="1:60" x14ac:dyDescent="0.25">
      <c r="A1900" s="1" t="s">
        <v>403</v>
      </c>
      <c r="B1900" s="1" t="s">
        <v>288</v>
      </c>
      <c r="C1900" s="1" t="s">
        <v>341</v>
      </c>
      <c r="D1900" s="1" t="s">
        <v>518</v>
      </c>
      <c r="E1900" s="1" t="s">
        <v>215</v>
      </c>
      <c r="F1900" s="1" t="s">
        <v>216</v>
      </c>
      <c r="G1900" s="1" t="s">
        <v>144</v>
      </c>
      <c r="H1900" s="1" t="s">
        <v>17</v>
      </c>
      <c r="I1900" s="1" t="s">
        <v>535</v>
      </c>
      <c r="J1900" s="1" t="s">
        <v>257</v>
      </c>
      <c r="K1900" s="1" t="s">
        <v>16</v>
      </c>
      <c r="L1900" s="1" t="s">
        <v>146</v>
      </c>
      <c r="M1900" s="2" t="str">
        <f t="shared" si="701"/>
        <v>UK9005081</v>
      </c>
      <c r="N1900" s="2" t="str">
        <f t="shared" si="702"/>
        <v>Morecambe Bay</v>
      </c>
      <c r="O1900" s="2" t="str">
        <f t="shared" si="703"/>
        <v>SPA</v>
      </c>
      <c r="P1900" s="2" t="str">
        <f t="shared" si="704"/>
        <v>H1210</v>
      </c>
      <c r="Q1900"/>
      <c r="R1900"/>
      <c r="S1900"/>
      <c r="T1900"/>
      <c r="U1900" s="9">
        <f t="shared" si="705"/>
        <v>0</v>
      </c>
      <c r="V1900" s="9">
        <f t="shared" si="706"/>
        <v>0</v>
      </c>
      <c r="W1900" s="9">
        <f t="shared" si="707"/>
        <v>0</v>
      </c>
      <c r="X1900" s="9">
        <f t="shared" si="708"/>
        <v>0</v>
      </c>
      <c r="Y1900" s="9">
        <f t="shared" si="709"/>
        <v>0</v>
      </c>
      <c r="Z1900" s="9">
        <f t="shared" si="710"/>
        <v>0</v>
      </c>
      <c r="AA1900" s="9">
        <f t="shared" si="711"/>
        <v>0</v>
      </c>
      <c r="AB1900" s="9">
        <f t="shared" si="712"/>
        <v>0</v>
      </c>
      <c r="AN1900" s="10" t="str">
        <f t="shared" si="697"/>
        <v/>
      </c>
      <c r="AO1900" s="10">
        <f t="shared" si="698"/>
        <v>0</v>
      </c>
      <c r="AP1900" s="9" t="str">
        <f>IFERROR(VLOOKUP($AN1900,'Introduction probability'!$A$1:$L$128,5,FALSE),"0")</f>
        <v>0</v>
      </c>
      <c r="AQ1900" s="9" t="str">
        <f>IFERROR(VLOOKUP($AN1900,'Introduction probability'!$A$1:$L$128,6,FALSE),"0")</f>
        <v>0</v>
      </c>
      <c r="AR1900" s="9" t="str">
        <f>IFERROR(VLOOKUP($AN1900,'Introduction probability'!$A$1:$L$128,7,FALSE),"0")</f>
        <v>0</v>
      </c>
      <c r="AS1900" s="9" t="str">
        <f>IFERROR(VLOOKUP($AN1900,'Introduction probability'!$A$1:$L$128,8,FALSE),"0")</f>
        <v>0</v>
      </c>
      <c r="AT1900" s="9" t="str">
        <f>IFERROR(VLOOKUP($AN1900,'Introduction probability'!$A$1:$L$128,9,FALSE),"0")</f>
        <v>0</v>
      </c>
      <c r="AU1900" s="9" t="str">
        <f>IFERROR(VLOOKUP($AN1900,'Introduction probability'!$A$1:$L$128,10,FALSE),"0")</f>
        <v>0</v>
      </c>
      <c r="AV1900" s="9" t="str">
        <f>IFERROR(VLOOKUP($AN1900,'Introduction probability'!$A$1:$L$128,11,FALSE),"0")</f>
        <v>0</v>
      </c>
      <c r="AW1900" s="9" t="str">
        <f>IFERROR(VLOOKUP($AN1900,'Introduction probability'!$A$1:$L$128,12,FALSE),"0")</f>
        <v>0</v>
      </c>
      <c r="AY1900" s="2">
        <f t="shared" si="699"/>
        <v>0</v>
      </c>
      <c r="AZ1900" s="2">
        <f t="shared" si="700"/>
        <v>0</v>
      </c>
      <c r="BA1900" s="2">
        <f t="shared" si="713"/>
        <v>0</v>
      </c>
      <c r="BB1900" s="2">
        <f t="shared" si="714"/>
        <v>0</v>
      </c>
      <c r="BC1900" s="2">
        <f t="shared" si="715"/>
        <v>0</v>
      </c>
      <c r="BD1900" s="2">
        <f t="shared" si="716"/>
        <v>0</v>
      </c>
      <c r="BE1900" s="2">
        <f t="shared" si="717"/>
        <v>0</v>
      </c>
      <c r="BF1900" s="2">
        <f t="shared" si="718"/>
        <v>0</v>
      </c>
      <c r="BG1900" s="2">
        <f t="shared" si="719"/>
        <v>0</v>
      </c>
      <c r="BH1900" s="2">
        <f t="shared" si="720"/>
        <v>0</v>
      </c>
    </row>
    <row r="1901" spans="1:60" x14ac:dyDescent="0.25">
      <c r="A1901" s="1" t="s">
        <v>403</v>
      </c>
      <c r="B1901" s="1" t="s">
        <v>288</v>
      </c>
      <c r="C1901" s="1" t="s">
        <v>341</v>
      </c>
      <c r="D1901" s="1" t="s">
        <v>518</v>
      </c>
      <c r="E1901" s="1" t="s">
        <v>215</v>
      </c>
      <c r="F1901" s="1" t="s">
        <v>216</v>
      </c>
      <c r="G1901" s="1" t="s">
        <v>144</v>
      </c>
      <c r="H1901" s="1" t="s">
        <v>17</v>
      </c>
      <c r="I1901" s="1" t="s">
        <v>530</v>
      </c>
      <c r="J1901" s="1" t="s">
        <v>145</v>
      </c>
      <c r="K1901" s="1" t="s">
        <v>16</v>
      </c>
      <c r="L1901" s="1" t="s">
        <v>146</v>
      </c>
      <c r="M1901" s="2" t="str">
        <f t="shared" si="701"/>
        <v>UK9005081</v>
      </c>
      <c r="N1901" s="2" t="str">
        <f t="shared" si="702"/>
        <v>Morecambe Bay</v>
      </c>
      <c r="O1901" s="2" t="str">
        <f t="shared" si="703"/>
        <v>SPA</v>
      </c>
      <c r="P1901" s="2" t="str">
        <f t="shared" si="704"/>
        <v>H1330</v>
      </c>
      <c r="Q1901"/>
      <c r="R1901"/>
      <c r="S1901"/>
      <c r="T1901"/>
      <c r="U1901" s="9">
        <f t="shared" si="705"/>
        <v>0</v>
      </c>
      <c r="V1901" s="9">
        <f t="shared" si="706"/>
        <v>0</v>
      </c>
      <c r="W1901" s="9">
        <f t="shared" si="707"/>
        <v>0</v>
      </c>
      <c r="X1901" s="9">
        <f t="shared" si="708"/>
        <v>0</v>
      </c>
      <c r="Y1901" s="9">
        <f t="shared" si="709"/>
        <v>0</v>
      </c>
      <c r="Z1901" s="9">
        <f t="shared" si="710"/>
        <v>0</v>
      </c>
      <c r="AA1901" s="9">
        <f t="shared" si="711"/>
        <v>0</v>
      </c>
      <c r="AB1901" s="9">
        <f t="shared" si="712"/>
        <v>0</v>
      </c>
      <c r="AN1901" s="10" t="str">
        <f t="shared" si="697"/>
        <v/>
      </c>
      <c r="AO1901" s="10">
        <f t="shared" si="698"/>
        <v>0</v>
      </c>
      <c r="AP1901" s="9" t="str">
        <f>IFERROR(VLOOKUP($AN1901,'Introduction probability'!$A$1:$L$128,5,FALSE),"0")</f>
        <v>0</v>
      </c>
      <c r="AQ1901" s="9" t="str">
        <f>IFERROR(VLOOKUP($AN1901,'Introduction probability'!$A$1:$L$128,6,FALSE),"0")</f>
        <v>0</v>
      </c>
      <c r="AR1901" s="9" t="str">
        <f>IFERROR(VLOOKUP($AN1901,'Introduction probability'!$A$1:$L$128,7,FALSE),"0")</f>
        <v>0</v>
      </c>
      <c r="AS1901" s="9" t="str">
        <f>IFERROR(VLOOKUP($AN1901,'Introduction probability'!$A$1:$L$128,8,FALSE),"0")</f>
        <v>0</v>
      </c>
      <c r="AT1901" s="9" t="str">
        <f>IFERROR(VLOOKUP($AN1901,'Introduction probability'!$A$1:$L$128,9,FALSE),"0")</f>
        <v>0</v>
      </c>
      <c r="AU1901" s="9" t="str">
        <f>IFERROR(VLOOKUP($AN1901,'Introduction probability'!$A$1:$L$128,10,FALSE),"0")</f>
        <v>0</v>
      </c>
      <c r="AV1901" s="9" t="str">
        <f>IFERROR(VLOOKUP($AN1901,'Introduction probability'!$A$1:$L$128,11,FALSE),"0")</f>
        <v>0</v>
      </c>
      <c r="AW1901" s="9" t="str">
        <f>IFERROR(VLOOKUP($AN1901,'Introduction probability'!$A$1:$L$128,12,FALSE),"0")</f>
        <v>0</v>
      </c>
      <c r="AY1901" s="2">
        <f t="shared" si="699"/>
        <v>0</v>
      </c>
      <c r="AZ1901" s="2">
        <f t="shared" si="700"/>
        <v>0</v>
      </c>
      <c r="BA1901" s="2">
        <f t="shared" si="713"/>
        <v>0</v>
      </c>
      <c r="BB1901" s="2">
        <f t="shared" si="714"/>
        <v>0</v>
      </c>
      <c r="BC1901" s="2">
        <f t="shared" si="715"/>
        <v>0</v>
      </c>
      <c r="BD1901" s="2">
        <f t="shared" si="716"/>
        <v>0</v>
      </c>
      <c r="BE1901" s="2">
        <f t="shared" si="717"/>
        <v>0</v>
      </c>
      <c r="BF1901" s="2">
        <f t="shared" si="718"/>
        <v>0</v>
      </c>
      <c r="BG1901" s="2">
        <f t="shared" si="719"/>
        <v>0</v>
      </c>
      <c r="BH1901" s="2">
        <f t="shared" si="720"/>
        <v>0</v>
      </c>
    </row>
    <row r="1902" spans="1:60" x14ac:dyDescent="0.25">
      <c r="A1902" s="1" t="s">
        <v>403</v>
      </c>
      <c r="B1902" s="1" t="s">
        <v>288</v>
      </c>
      <c r="C1902" s="1" t="s">
        <v>341</v>
      </c>
      <c r="D1902" s="1" t="s">
        <v>518</v>
      </c>
      <c r="E1902" s="1" t="s">
        <v>215</v>
      </c>
      <c r="F1902" s="1" t="s">
        <v>216</v>
      </c>
      <c r="G1902" s="1" t="s">
        <v>144</v>
      </c>
      <c r="H1902" s="1" t="s">
        <v>17</v>
      </c>
      <c r="I1902" s="1" t="s">
        <v>536</v>
      </c>
      <c r="J1902" s="1" t="s">
        <v>147</v>
      </c>
      <c r="K1902" s="1" t="s">
        <v>16</v>
      </c>
      <c r="L1902" s="1" t="s">
        <v>146</v>
      </c>
      <c r="M1902" s="2" t="str">
        <f t="shared" si="701"/>
        <v>UK9005081</v>
      </c>
      <c r="N1902" s="2" t="str">
        <f t="shared" si="702"/>
        <v>Morecambe Bay</v>
      </c>
      <c r="O1902" s="2" t="str">
        <f t="shared" si="703"/>
        <v>SPA</v>
      </c>
      <c r="P1902" s="2" t="str">
        <f t="shared" si="704"/>
        <v>H1150</v>
      </c>
      <c r="Q1902"/>
      <c r="R1902"/>
      <c r="S1902"/>
      <c r="T1902"/>
      <c r="U1902" s="9">
        <f t="shared" si="705"/>
        <v>0</v>
      </c>
      <c r="V1902" s="9">
        <f t="shared" si="706"/>
        <v>0</v>
      </c>
      <c r="W1902" s="9">
        <f t="shared" si="707"/>
        <v>0</v>
      </c>
      <c r="X1902" s="9">
        <f t="shared" si="708"/>
        <v>0</v>
      </c>
      <c r="Y1902" s="9">
        <f t="shared" si="709"/>
        <v>0</v>
      </c>
      <c r="Z1902" s="9">
        <f t="shared" si="710"/>
        <v>0</v>
      </c>
      <c r="AA1902" s="9">
        <f t="shared" si="711"/>
        <v>0</v>
      </c>
      <c r="AB1902" s="9">
        <f t="shared" si="712"/>
        <v>0</v>
      </c>
      <c r="AN1902" s="10" t="str">
        <f t="shared" si="697"/>
        <v/>
      </c>
      <c r="AO1902" s="10">
        <f t="shared" si="698"/>
        <v>0</v>
      </c>
      <c r="AP1902" s="9" t="str">
        <f>IFERROR(VLOOKUP($AN1902,'Introduction probability'!$A$1:$L$128,5,FALSE),"0")</f>
        <v>0</v>
      </c>
      <c r="AQ1902" s="9" t="str">
        <f>IFERROR(VLOOKUP($AN1902,'Introduction probability'!$A$1:$L$128,6,FALSE),"0")</f>
        <v>0</v>
      </c>
      <c r="AR1902" s="9" t="str">
        <f>IFERROR(VLOOKUP($AN1902,'Introduction probability'!$A$1:$L$128,7,FALSE),"0")</f>
        <v>0</v>
      </c>
      <c r="AS1902" s="9" t="str">
        <f>IFERROR(VLOOKUP($AN1902,'Introduction probability'!$A$1:$L$128,8,FALSE),"0")</f>
        <v>0</v>
      </c>
      <c r="AT1902" s="9" t="str">
        <f>IFERROR(VLOOKUP($AN1902,'Introduction probability'!$A$1:$L$128,9,FALSE),"0")</f>
        <v>0</v>
      </c>
      <c r="AU1902" s="9" t="str">
        <f>IFERROR(VLOOKUP($AN1902,'Introduction probability'!$A$1:$L$128,10,FALSE),"0")</f>
        <v>0</v>
      </c>
      <c r="AV1902" s="9" t="str">
        <f>IFERROR(VLOOKUP($AN1902,'Introduction probability'!$A$1:$L$128,11,FALSE),"0")</f>
        <v>0</v>
      </c>
      <c r="AW1902" s="9" t="str">
        <f>IFERROR(VLOOKUP($AN1902,'Introduction probability'!$A$1:$L$128,12,FALSE),"0")</f>
        <v>0</v>
      </c>
      <c r="AY1902" s="2">
        <f t="shared" si="699"/>
        <v>0</v>
      </c>
      <c r="AZ1902" s="2">
        <f t="shared" si="700"/>
        <v>0</v>
      </c>
      <c r="BA1902" s="2">
        <f t="shared" si="713"/>
        <v>0</v>
      </c>
      <c r="BB1902" s="2">
        <f t="shared" si="714"/>
        <v>0</v>
      </c>
      <c r="BC1902" s="2">
        <f t="shared" si="715"/>
        <v>0</v>
      </c>
      <c r="BD1902" s="2">
        <f t="shared" si="716"/>
        <v>0</v>
      </c>
      <c r="BE1902" s="2">
        <f t="shared" si="717"/>
        <v>0</v>
      </c>
      <c r="BF1902" s="2">
        <f t="shared" si="718"/>
        <v>0</v>
      </c>
      <c r="BG1902" s="2">
        <f t="shared" si="719"/>
        <v>0</v>
      </c>
      <c r="BH1902" s="2">
        <f t="shared" si="720"/>
        <v>0</v>
      </c>
    </row>
    <row r="1903" spans="1:60" x14ac:dyDescent="0.25">
      <c r="A1903" s="1" t="s">
        <v>403</v>
      </c>
      <c r="B1903" s="1" t="s">
        <v>288</v>
      </c>
      <c r="C1903" s="1" t="s">
        <v>341</v>
      </c>
      <c r="D1903" s="1" t="s">
        <v>518</v>
      </c>
      <c r="E1903" s="1" t="s">
        <v>215</v>
      </c>
      <c r="F1903" s="1" t="s">
        <v>216</v>
      </c>
      <c r="G1903" s="1" t="s">
        <v>144</v>
      </c>
      <c r="H1903" s="1" t="s">
        <v>17</v>
      </c>
      <c r="I1903" s="1" t="s">
        <v>596</v>
      </c>
      <c r="J1903" s="1" t="s">
        <v>187</v>
      </c>
      <c r="K1903" s="1" t="s">
        <v>16</v>
      </c>
      <c r="L1903" s="1" t="s">
        <v>146</v>
      </c>
      <c r="M1903" s="2" t="str">
        <f t="shared" si="701"/>
        <v>UK9005081</v>
      </c>
      <c r="N1903" s="2" t="str">
        <f t="shared" si="702"/>
        <v>Morecambe Bay</v>
      </c>
      <c r="O1903" s="2" t="str">
        <f t="shared" si="703"/>
        <v>SPA</v>
      </c>
      <c r="P1903" s="2" t="str">
        <f t="shared" si="704"/>
        <v>SH_2</v>
      </c>
      <c r="Q1903"/>
      <c r="R1903"/>
      <c r="S1903"/>
      <c r="T1903"/>
      <c r="U1903" s="9">
        <f t="shared" si="705"/>
        <v>0</v>
      </c>
      <c r="V1903" s="9">
        <f t="shared" si="706"/>
        <v>0</v>
      </c>
      <c r="W1903" s="9">
        <f t="shared" si="707"/>
        <v>0</v>
      </c>
      <c r="X1903" s="9">
        <f t="shared" si="708"/>
        <v>0</v>
      </c>
      <c r="Y1903" s="9">
        <f t="shared" si="709"/>
        <v>0</v>
      </c>
      <c r="Z1903" s="9">
        <f t="shared" si="710"/>
        <v>0</v>
      </c>
      <c r="AA1903" s="9">
        <f t="shared" si="711"/>
        <v>0</v>
      </c>
      <c r="AB1903" s="9">
        <f t="shared" si="712"/>
        <v>0</v>
      </c>
      <c r="AN1903" s="10" t="str">
        <f t="shared" si="697"/>
        <v/>
      </c>
      <c r="AO1903" s="10">
        <f t="shared" si="698"/>
        <v>0</v>
      </c>
      <c r="AP1903" s="9" t="str">
        <f>IFERROR(VLOOKUP($AN1903,'Introduction probability'!$A$1:$L$128,5,FALSE),"0")</f>
        <v>0</v>
      </c>
      <c r="AQ1903" s="9" t="str">
        <f>IFERROR(VLOOKUP($AN1903,'Introduction probability'!$A$1:$L$128,6,FALSE),"0")</f>
        <v>0</v>
      </c>
      <c r="AR1903" s="9" t="str">
        <f>IFERROR(VLOOKUP($AN1903,'Introduction probability'!$A$1:$L$128,7,FALSE),"0")</f>
        <v>0</v>
      </c>
      <c r="AS1903" s="9" t="str">
        <f>IFERROR(VLOOKUP($AN1903,'Introduction probability'!$A$1:$L$128,8,FALSE),"0")</f>
        <v>0</v>
      </c>
      <c r="AT1903" s="9" t="str">
        <f>IFERROR(VLOOKUP($AN1903,'Introduction probability'!$A$1:$L$128,9,FALSE),"0")</f>
        <v>0</v>
      </c>
      <c r="AU1903" s="9" t="str">
        <f>IFERROR(VLOOKUP($AN1903,'Introduction probability'!$A$1:$L$128,10,FALSE),"0")</f>
        <v>0</v>
      </c>
      <c r="AV1903" s="9" t="str">
        <f>IFERROR(VLOOKUP($AN1903,'Introduction probability'!$A$1:$L$128,11,FALSE),"0")</f>
        <v>0</v>
      </c>
      <c r="AW1903" s="9" t="str">
        <f>IFERROR(VLOOKUP($AN1903,'Introduction probability'!$A$1:$L$128,12,FALSE),"0")</f>
        <v>0</v>
      </c>
      <c r="AY1903" s="2">
        <f t="shared" si="699"/>
        <v>0</v>
      </c>
      <c r="AZ1903" s="2">
        <f t="shared" si="700"/>
        <v>0</v>
      </c>
      <c r="BA1903" s="2">
        <f t="shared" si="713"/>
        <v>0</v>
      </c>
      <c r="BB1903" s="2">
        <f t="shared" si="714"/>
        <v>0</v>
      </c>
      <c r="BC1903" s="2">
        <f t="shared" si="715"/>
        <v>0</v>
      </c>
      <c r="BD1903" s="2">
        <f t="shared" si="716"/>
        <v>0</v>
      </c>
      <c r="BE1903" s="2">
        <f t="shared" si="717"/>
        <v>0</v>
      </c>
      <c r="BF1903" s="2">
        <f t="shared" si="718"/>
        <v>0</v>
      </c>
      <c r="BG1903" s="2">
        <f t="shared" si="719"/>
        <v>0</v>
      </c>
      <c r="BH1903" s="2">
        <f t="shared" si="720"/>
        <v>0</v>
      </c>
    </row>
    <row r="1904" spans="1:60" x14ac:dyDescent="0.25">
      <c r="A1904" s="1" t="s">
        <v>403</v>
      </c>
      <c r="B1904" s="1" t="s">
        <v>288</v>
      </c>
      <c r="C1904" s="1" t="s">
        <v>341</v>
      </c>
      <c r="D1904" s="1" t="s">
        <v>518</v>
      </c>
      <c r="E1904" s="1" t="s">
        <v>215</v>
      </c>
      <c r="F1904" s="1" t="s">
        <v>216</v>
      </c>
      <c r="G1904" s="1" t="s">
        <v>144</v>
      </c>
      <c r="H1904" s="1" t="s">
        <v>17</v>
      </c>
      <c r="I1904" s="1" t="s">
        <v>459</v>
      </c>
      <c r="J1904" s="1" t="s">
        <v>46</v>
      </c>
      <c r="K1904" s="1" t="s">
        <v>16</v>
      </c>
      <c r="L1904" s="1" t="s">
        <v>19</v>
      </c>
      <c r="M1904" s="2" t="str">
        <f t="shared" si="701"/>
        <v>UK9005081</v>
      </c>
      <c r="N1904" s="2" t="str">
        <f t="shared" si="702"/>
        <v>Morecambe Bay</v>
      </c>
      <c r="O1904" s="2" t="str">
        <f t="shared" si="703"/>
        <v>SPA</v>
      </c>
      <c r="P1904" s="2" t="str">
        <f t="shared" si="704"/>
        <v>A2.4</v>
      </c>
      <c r="Q1904"/>
      <c r="R1904"/>
      <c r="S1904"/>
      <c r="T1904"/>
      <c r="U1904" s="9">
        <f t="shared" si="705"/>
        <v>0</v>
      </c>
      <c r="V1904" s="9">
        <f t="shared" si="706"/>
        <v>0</v>
      </c>
      <c r="W1904" s="9">
        <f t="shared" si="707"/>
        <v>0</v>
      </c>
      <c r="X1904" s="9">
        <f t="shared" si="708"/>
        <v>0</v>
      </c>
      <c r="Y1904" s="9">
        <f t="shared" si="709"/>
        <v>0</v>
      </c>
      <c r="Z1904" s="9">
        <f t="shared" si="710"/>
        <v>0</v>
      </c>
      <c r="AA1904" s="9">
        <f t="shared" si="711"/>
        <v>0</v>
      </c>
      <c r="AB1904" s="9">
        <f t="shared" si="712"/>
        <v>0</v>
      </c>
      <c r="AN1904" s="10" t="str">
        <f t="shared" si="697"/>
        <v/>
      </c>
      <c r="AO1904" s="10">
        <f t="shared" si="698"/>
        <v>0</v>
      </c>
      <c r="AP1904" s="9" t="str">
        <f>IFERROR(VLOOKUP($AN1904,'Introduction probability'!$A$1:$L$128,5,FALSE),"0")</f>
        <v>0</v>
      </c>
      <c r="AQ1904" s="9" t="str">
        <f>IFERROR(VLOOKUP($AN1904,'Introduction probability'!$A$1:$L$128,6,FALSE),"0")</f>
        <v>0</v>
      </c>
      <c r="AR1904" s="9" t="str">
        <f>IFERROR(VLOOKUP($AN1904,'Introduction probability'!$A$1:$L$128,7,FALSE),"0")</f>
        <v>0</v>
      </c>
      <c r="AS1904" s="9" t="str">
        <f>IFERROR(VLOOKUP($AN1904,'Introduction probability'!$A$1:$L$128,8,FALSE),"0")</f>
        <v>0</v>
      </c>
      <c r="AT1904" s="9" t="str">
        <f>IFERROR(VLOOKUP($AN1904,'Introduction probability'!$A$1:$L$128,9,FALSE),"0")</f>
        <v>0</v>
      </c>
      <c r="AU1904" s="9" t="str">
        <f>IFERROR(VLOOKUP($AN1904,'Introduction probability'!$A$1:$L$128,10,FALSE),"0")</f>
        <v>0</v>
      </c>
      <c r="AV1904" s="9" t="str">
        <f>IFERROR(VLOOKUP($AN1904,'Introduction probability'!$A$1:$L$128,11,FALSE),"0")</f>
        <v>0</v>
      </c>
      <c r="AW1904" s="9" t="str">
        <f>IFERROR(VLOOKUP($AN1904,'Introduction probability'!$A$1:$L$128,12,FALSE),"0")</f>
        <v>0</v>
      </c>
      <c r="AY1904" s="2">
        <f t="shared" si="699"/>
        <v>0</v>
      </c>
      <c r="AZ1904" s="2">
        <f t="shared" si="700"/>
        <v>0</v>
      </c>
      <c r="BA1904" s="2">
        <f t="shared" si="713"/>
        <v>0</v>
      </c>
      <c r="BB1904" s="2">
        <f t="shared" si="714"/>
        <v>0</v>
      </c>
      <c r="BC1904" s="2">
        <f t="shared" si="715"/>
        <v>0</v>
      </c>
      <c r="BD1904" s="2">
        <f t="shared" si="716"/>
        <v>0</v>
      </c>
      <c r="BE1904" s="2">
        <f t="shared" si="717"/>
        <v>0</v>
      </c>
      <c r="BF1904" s="2">
        <f t="shared" si="718"/>
        <v>0</v>
      </c>
      <c r="BG1904" s="2">
        <f t="shared" si="719"/>
        <v>0</v>
      </c>
      <c r="BH1904" s="2">
        <f t="shared" si="720"/>
        <v>0</v>
      </c>
    </row>
    <row r="1905" spans="1:60" x14ac:dyDescent="0.25">
      <c r="A1905" s="1" t="s">
        <v>403</v>
      </c>
      <c r="B1905" s="1" t="s">
        <v>288</v>
      </c>
      <c r="C1905" s="1" t="s">
        <v>341</v>
      </c>
      <c r="D1905" s="1" t="s">
        <v>518</v>
      </c>
      <c r="E1905" s="1" t="s">
        <v>215</v>
      </c>
      <c r="F1905" s="1" t="s">
        <v>216</v>
      </c>
      <c r="G1905" s="1" t="s">
        <v>144</v>
      </c>
      <c r="H1905" s="1" t="s">
        <v>17</v>
      </c>
      <c r="I1905" s="1" t="s">
        <v>444</v>
      </c>
      <c r="J1905" s="1" t="s">
        <v>27</v>
      </c>
      <c r="K1905" s="1" t="s">
        <v>16</v>
      </c>
      <c r="L1905" s="1" t="s">
        <v>19</v>
      </c>
      <c r="M1905" s="2" t="str">
        <f t="shared" si="701"/>
        <v>UK9005081</v>
      </c>
      <c r="N1905" s="2" t="str">
        <f t="shared" si="702"/>
        <v>Morecambe Bay</v>
      </c>
      <c r="O1905" s="2" t="str">
        <f t="shared" si="703"/>
        <v>SPA</v>
      </c>
      <c r="P1905" s="2" t="str">
        <f t="shared" si="704"/>
        <v>A2.3</v>
      </c>
      <c r="Q1905"/>
      <c r="R1905"/>
      <c r="S1905"/>
      <c r="T1905"/>
      <c r="U1905" s="9">
        <f t="shared" si="705"/>
        <v>0</v>
      </c>
      <c r="V1905" s="9">
        <f t="shared" si="706"/>
        <v>0</v>
      </c>
      <c r="W1905" s="9">
        <f t="shared" si="707"/>
        <v>0</v>
      </c>
      <c r="X1905" s="9">
        <f t="shared" si="708"/>
        <v>0</v>
      </c>
      <c r="Y1905" s="9">
        <f t="shared" si="709"/>
        <v>0</v>
      </c>
      <c r="Z1905" s="9">
        <f t="shared" si="710"/>
        <v>0</v>
      </c>
      <c r="AA1905" s="9">
        <f t="shared" si="711"/>
        <v>0</v>
      </c>
      <c r="AB1905" s="9">
        <f t="shared" si="712"/>
        <v>0</v>
      </c>
      <c r="AN1905" s="10" t="str">
        <f t="shared" si="697"/>
        <v/>
      </c>
      <c r="AO1905" s="10">
        <f t="shared" si="698"/>
        <v>0</v>
      </c>
      <c r="AP1905" s="9" t="str">
        <f>IFERROR(VLOOKUP($AN1905,'Introduction probability'!$A$1:$L$128,5,FALSE),"0")</f>
        <v>0</v>
      </c>
      <c r="AQ1905" s="9" t="str">
        <f>IFERROR(VLOOKUP($AN1905,'Introduction probability'!$A$1:$L$128,6,FALSE),"0")</f>
        <v>0</v>
      </c>
      <c r="AR1905" s="9" t="str">
        <f>IFERROR(VLOOKUP($AN1905,'Introduction probability'!$A$1:$L$128,7,FALSE),"0")</f>
        <v>0</v>
      </c>
      <c r="AS1905" s="9" t="str">
        <f>IFERROR(VLOOKUP($AN1905,'Introduction probability'!$A$1:$L$128,8,FALSE),"0")</f>
        <v>0</v>
      </c>
      <c r="AT1905" s="9" t="str">
        <f>IFERROR(VLOOKUP($AN1905,'Introduction probability'!$A$1:$L$128,9,FALSE),"0")</f>
        <v>0</v>
      </c>
      <c r="AU1905" s="9" t="str">
        <f>IFERROR(VLOOKUP($AN1905,'Introduction probability'!$A$1:$L$128,10,FALSE),"0")</f>
        <v>0</v>
      </c>
      <c r="AV1905" s="9" t="str">
        <f>IFERROR(VLOOKUP($AN1905,'Introduction probability'!$A$1:$L$128,11,FALSE),"0")</f>
        <v>0</v>
      </c>
      <c r="AW1905" s="9" t="str">
        <f>IFERROR(VLOOKUP($AN1905,'Introduction probability'!$A$1:$L$128,12,FALSE),"0")</f>
        <v>0</v>
      </c>
      <c r="AY1905" s="2">
        <f t="shared" si="699"/>
        <v>0</v>
      </c>
      <c r="AZ1905" s="2">
        <f t="shared" si="700"/>
        <v>0</v>
      </c>
      <c r="BA1905" s="2">
        <f t="shared" si="713"/>
        <v>0</v>
      </c>
      <c r="BB1905" s="2">
        <f t="shared" si="714"/>
        <v>0</v>
      </c>
      <c r="BC1905" s="2">
        <f t="shared" si="715"/>
        <v>0</v>
      </c>
      <c r="BD1905" s="2">
        <f t="shared" si="716"/>
        <v>0</v>
      </c>
      <c r="BE1905" s="2">
        <f t="shared" si="717"/>
        <v>0</v>
      </c>
      <c r="BF1905" s="2">
        <f t="shared" si="718"/>
        <v>0</v>
      </c>
      <c r="BG1905" s="2">
        <f t="shared" si="719"/>
        <v>0</v>
      </c>
      <c r="BH1905" s="2">
        <f t="shared" si="720"/>
        <v>0</v>
      </c>
    </row>
    <row r="1906" spans="1:60" x14ac:dyDescent="0.25">
      <c r="A1906" s="1" t="s">
        <v>403</v>
      </c>
      <c r="B1906" s="1" t="s">
        <v>288</v>
      </c>
      <c r="C1906" s="1" t="s">
        <v>341</v>
      </c>
      <c r="D1906" s="1" t="s">
        <v>518</v>
      </c>
      <c r="E1906" s="1" t="s">
        <v>215</v>
      </c>
      <c r="F1906" s="1" t="s">
        <v>216</v>
      </c>
      <c r="G1906" s="1" t="s">
        <v>144</v>
      </c>
      <c r="H1906" s="1" t="s">
        <v>17</v>
      </c>
      <c r="I1906" s="1" t="s">
        <v>465</v>
      </c>
      <c r="J1906" s="1" t="s">
        <v>56</v>
      </c>
      <c r="K1906" s="1" t="s">
        <v>16</v>
      </c>
      <c r="L1906" s="1" t="s">
        <v>19</v>
      </c>
      <c r="M1906" s="2" t="str">
        <f t="shared" si="701"/>
        <v>UK9005081</v>
      </c>
      <c r="N1906" s="2" t="str">
        <f t="shared" si="702"/>
        <v>Morecambe Bay</v>
      </c>
      <c r="O1906" s="2" t="str">
        <f t="shared" si="703"/>
        <v>SPA</v>
      </c>
      <c r="P1906" s="2" t="str">
        <f t="shared" si="704"/>
        <v>A2.2</v>
      </c>
      <c r="Q1906"/>
      <c r="R1906"/>
      <c r="S1906"/>
      <c r="T1906"/>
      <c r="U1906" s="9">
        <f t="shared" si="705"/>
        <v>0</v>
      </c>
      <c r="V1906" s="9">
        <f t="shared" si="706"/>
        <v>0</v>
      </c>
      <c r="W1906" s="9">
        <f t="shared" si="707"/>
        <v>0</v>
      </c>
      <c r="X1906" s="9">
        <f t="shared" si="708"/>
        <v>0</v>
      </c>
      <c r="Y1906" s="9">
        <f t="shared" si="709"/>
        <v>0</v>
      </c>
      <c r="Z1906" s="9">
        <f t="shared" si="710"/>
        <v>0</v>
      </c>
      <c r="AA1906" s="9">
        <f t="shared" si="711"/>
        <v>0</v>
      </c>
      <c r="AB1906" s="9">
        <f t="shared" si="712"/>
        <v>0</v>
      </c>
      <c r="AN1906" s="10" t="str">
        <f t="shared" si="697"/>
        <v/>
      </c>
      <c r="AO1906" s="10">
        <f t="shared" si="698"/>
        <v>0</v>
      </c>
      <c r="AP1906" s="9" t="str">
        <f>IFERROR(VLOOKUP($AN1906,'Introduction probability'!$A$1:$L$128,5,FALSE),"0")</f>
        <v>0</v>
      </c>
      <c r="AQ1906" s="9" t="str">
        <f>IFERROR(VLOOKUP($AN1906,'Introduction probability'!$A$1:$L$128,6,FALSE),"0")</f>
        <v>0</v>
      </c>
      <c r="AR1906" s="9" t="str">
        <f>IFERROR(VLOOKUP($AN1906,'Introduction probability'!$A$1:$L$128,7,FALSE),"0")</f>
        <v>0</v>
      </c>
      <c r="AS1906" s="9" t="str">
        <f>IFERROR(VLOOKUP($AN1906,'Introduction probability'!$A$1:$L$128,8,FALSE),"0")</f>
        <v>0</v>
      </c>
      <c r="AT1906" s="9" t="str">
        <f>IFERROR(VLOOKUP($AN1906,'Introduction probability'!$A$1:$L$128,9,FALSE),"0")</f>
        <v>0</v>
      </c>
      <c r="AU1906" s="9" t="str">
        <f>IFERROR(VLOOKUP($AN1906,'Introduction probability'!$A$1:$L$128,10,FALSE),"0")</f>
        <v>0</v>
      </c>
      <c r="AV1906" s="9" t="str">
        <f>IFERROR(VLOOKUP($AN1906,'Introduction probability'!$A$1:$L$128,11,FALSE),"0")</f>
        <v>0</v>
      </c>
      <c r="AW1906" s="9" t="str">
        <f>IFERROR(VLOOKUP($AN1906,'Introduction probability'!$A$1:$L$128,12,FALSE),"0")</f>
        <v>0</v>
      </c>
      <c r="AY1906" s="2">
        <f t="shared" si="699"/>
        <v>0</v>
      </c>
      <c r="AZ1906" s="2">
        <f t="shared" si="700"/>
        <v>0</v>
      </c>
      <c r="BA1906" s="2">
        <f t="shared" si="713"/>
        <v>0</v>
      </c>
      <c r="BB1906" s="2">
        <f t="shared" si="714"/>
        <v>0</v>
      </c>
      <c r="BC1906" s="2">
        <f t="shared" si="715"/>
        <v>0</v>
      </c>
      <c r="BD1906" s="2">
        <f t="shared" si="716"/>
        <v>0</v>
      </c>
      <c r="BE1906" s="2">
        <f t="shared" si="717"/>
        <v>0</v>
      </c>
      <c r="BF1906" s="2">
        <f t="shared" si="718"/>
        <v>0</v>
      </c>
      <c r="BG1906" s="2">
        <f t="shared" si="719"/>
        <v>0</v>
      </c>
      <c r="BH1906" s="2">
        <f t="shared" si="720"/>
        <v>0</v>
      </c>
    </row>
    <row r="1907" spans="1:60" x14ac:dyDescent="0.25">
      <c r="A1907" s="1" t="s">
        <v>403</v>
      </c>
      <c r="B1907" s="1" t="s">
        <v>288</v>
      </c>
      <c r="C1907" s="1" t="s">
        <v>341</v>
      </c>
      <c r="D1907" s="1" t="s">
        <v>518</v>
      </c>
      <c r="E1907" s="1" t="s">
        <v>215</v>
      </c>
      <c r="F1907" s="1" t="s">
        <v>216</v>
      </c>
      <c r="G1907" s="1" t="s">
        <v>144</v>
      </c>
      <c r="H1907" s="1" t="s">
        <v>17</v>
      </c>
      <c r="I1907" s="1" t="s">
        <v>597</v>
      </c>
      <c r="J1907" s="1" t="s">
        <v>188</v>
      </c>
      <c r="K1907" s="1" t="s">
        <v>16</v>
      </c>
      <c r="L1907" s="1" t="s">
        <v>19</v>
      </c>
      <c r="M1907" s="2" t="str">
        <f t="shared" si="701"/>
        <v>UK9005081</v>
      </c>
      <c r="N1907" s="2" t="str">
        <f t="shared" si="702"/>
        <v>Morecambe Bay</v>
      </c>
      <c r="O1907" s="2" t="str">
        <f t="shared" si="703"/>
        <v>SPA</v>
      </c>
      <c r="P1907" s="2" t="str">
        <f t="shared" si="704"/>
        <v>A2.61</v>
      </c>
      <c r="Q1907"/>
      <c r="R1907"/>
      <c r="S1907"/>
      <c r="T1907"/>
      <c r="U1907" s="9">
        <f t="shared" si="705"/>
        <v>0</v>
      </c>
      <c r="V1907" s="9">
        <f t="shared" si="706"/>
        <v>0</v>
      </c>
      <c r="W1907" s="9">
        <f t="shared" si="707"/>
        <v>0</v>
      </c>
      <c r="X1907" s="9">
        <f t="shared" si="708"/>
        <v>0</v>
      </c>
      <c r="Y1907" s="9">
        <f t="shared" si="709"/>
        <v>0</v>
      </c>
      <c r="Z1907" s="9">
        <f t="shared" si="710"/>
        <v>0</v>
      </c>
      <c r="AA1907" s="9">
        <f t="shared" si="711"/>
        <v>0</v>
      </c>
      <c r="AB1907" s="9">
        <f t="shared" si="712"/>
        <v>0</v>
      </c>
      <c r="AN1907" s="10" t="str">
        <f t="shared" si="697"/>
        <v/>
      </c>
      <c r="AO1907" s="10">
        <f t="shared" si="698"/>
        <v>0</v>
      </c>
      <c r="AP1907" s="9" t="str">
        <f>IFERROR(VLOOKUP($AN1907,'Introduction probability'!$A$1:$L$128,5,FALSE),"0")</f>
        <v>0</v>
      </c>
      <c r="AQ1907" s="9" t="str">
        <f>IFERROR(VLOOKUP($AN1907,'Introduction probability'!$A$1:$L$128,6,FALSE),"0")</f>
        <v>0</v>
      </c>
      <c r="AR1907" s="9" t="str">
        <f>IFERROR(VLOOKUP($AN1907,'Introduction probability'!$A$1:$L$128,7,FALSE),"0")</f>
        <v>0</v>
      </c>
      <c r="AS1907" s="9" t="str">
        <f>IFERROR(VLOOKUP($AN1907,'Introduction probability'!$A$1:$L$128,8,FALSE),"0")</f>
        <v>0</v>
      </c>
      <c r="AT1907" s="9" t="str">
        <f>IFERROR(VLOOKUP($AN1907,'Introduction probability'!$A$1:$L$128,9,FALSE),"0")</f>
        <v>0</v>
      </c>
      <c r="AU1907" s="9" t="str">
        <f>IFERROR(VLOOKUP($AN1907,'Introduction probability'!$A$1:$L$128,10,FALSE),"0")</f>
        <v>0</v>
      </c>
      <c r="AV1907" s="9" t="str">
        <f>IFERROR(VLOOKUP($AN1907,'Introduction probability'!$A$1:$L$128,11,FALSE),"0")</f>
        <v>0</v>
      </c>
      <c r="AW1907" s="9" t="str">
        <f>IFERROR(VLOOKUP($AN1907,'Introduction probability'!$A$1:$L$128,12,FALSE),"0")</f>
        <v>0</v>
      </c>
      <c r="AY1907" s="2">
        <f t="shared" si="699"/>
        <v>0</v>
      </c>
      <c r="AZ1907" s="2">
        <f t="shared" si="700"/>
        <v>0</v>
      </c>
      <c r="BA1907" s="2">
        <f t="shared" si="713"/>
        <v>0</v>
      </c>
      <c r="BB1907" s="2">
        <f t="shared" si="714"/>
        <v>0</v>
      </c>
      <c r="BC1907" s="2">
        <f t="shared" si="715"/>
        <v>0</v>
      </c>
      <c r="BD1907" s="2">
        <f t="shared" si="716"/>
        <v>0</v>
      </c>
      <c r="BE1907" s="2">
        <f t="shared" si="717"/>
        <v>0</v>
      </c>
      <c r="BF1907" s="2">
        <f t="shared" si="718"/>
        <v>0</v>
      </c>
      <c r="BG1907" s="2">
        <f t="shared" si="719"/>
        <v>0</v>
      </c>
      <c r="BH1907" s="2">
        <f t="shared" si="720"/>
        <v>0</v>
      </c>
    </row>
    <row r="1908" spans="1:60" x14ac:dyDescent="0.25">
      <c r="A1908" s="1" t="s">
        <v>403</v>
      </c>
      <c r="B1908" s="1" t="s">
        <v>288</v>
      </c>
      <c r="C1908" s="1" t="s">
        <v>341</v>
      </c>
      <c r="D1908" s="1" t="s">
        <v>518</v>
      </c>
      <c r="E1908" s="1" t="s">
        <v>215</v>
      </c>
      <c r="F1908" s="1" t="s">
        <v>216</v>
      </c>
      <c r="G1908" s="1" t="s">
        <v>144</v>
      </c>
      <c r="H1908" s="1" t="s">
        <v>17</v>
      </c>
      <c r="I1908" s="1" t="s">
        <v>543</v>
      </c>
      <c r="J1908" s="1" t="s">
        <v>148</v>
      </c>
      <c r="K1908" s="1" t="s">
        <v>16</v>
      </c>
      <c r="L1908" s="1" t="s">
        <v>146</v>
      </c>
      <c r="M1908" s="2" t="str">
        <f t="shared" si="701"/>
        <v>UK9005081</v>
      </c>
      <c r="N1908" s="2" t="str">
        <f t="shared" si="702"/>
        <v>Morecambe Bay</v>
      </c>
      <c r="O1908" s="2" t="str">
        <f t="shared" si="703"/>
        <v>SPA</v>
      </c>
      <c r="P1908" s="2" t="str">
        <f t="shared" si="704"/>
        <v>H1310</v>
      </c>
      <c r="Q1908"/>
      <c r="R1908"/>
      <c r="S1908"/>
      <c r="T1908"/>
      <c r="U1908" s="9">
        <f t="shared" si="705"/>
        <v>0</v>
      </c>
      <c r="V1908" s="9">
        <f t="shared" si="706"/>
        <v>0</v>
      </c>
      <c r="W1908" s="9">
        <f t="shared" si="707"/>
        <v>0</v>
      </c>
      <c r="X1908" s="9">
        <f t="shared" si="708"/>
        <v>0</v>
      </c>
      <c r="Y1908" s="9">
        <f t="shared" si="709"/>
        <v>0</v>
      </c>
      <c r="Z1908" s="9">
        <f t="shared" si="710"/>
        <v>0</v>
      </c>
      <c r="AA1908" s="9">
        <f t="shared" si="711"/>
        <v>0</v>
      </c>
      <c r="AB1908" s="9">
        <f t="shared" si="712"/>
        <v>0</v>
      </c>
      <c r="AN1908" s="10" t="str">
        <f t="shared" si="697"/>
        <v/>
      </c>
      <c r="AO1908" s="10">
        <f t="shared" si="698"/>
        <v>0</v>
      </c>
      <c r="AP1908" s="9" t="str">
        <f>IFERROR(VLOOKUP($AN1908,'Introduction probability'!$A$1:$L$128,5,FALSE),"0")</f>
        <v>0</v>
      </c>
      <c r="AQ1908" s="9" t="str">
        <f>IFERROR(VLOOKUP($AN1908,'Introduction probability'!$A$1:$L$128,6,FALSE),"0")</f>
        <v>0</v>
      </c>
      <c r="AR1908" s="9" t="str">
        <f>IFERROR(VLOOKUP($AN1908,'Introduction probability'!$A$1:$L$128,7,FALSE),"0")</f>
        <v>0</v>
      </c>
      <c r="AS1908" s="9" t="str">
        <f>IFERROR(VLOOKUP($AN1908,'Introduction probability'!$A$1:$L$128,8,FALSE),"0")</f>
        <v>0</v>
      </c>
      <c r="AT1908" s="9" t="str">
        <f>IFERROR(VLOOKUP($AN1908,'Introduction probability'!$A$1:$L$128,9,FALSE),"0")</f>
        <v>0</v>
      </c>
      <c r="AU1908" s="9" t="str">
        <f>IFERROR(VLOOKUP($AN1908,'Introduction probability'!$A$1:$L$128,10,FALSE),"0")</f>
        <v>0</v>
      </c>
      <c r="AV1908" s="9" t="str">
        <f>IFERROR(VLOOKUP($AN1908,'Introduction probability'!$A$1:$L$128,11,FALSE),"0")</f>
        <v>0</v>
      </c>
      <c r="AW1908" s="9" t="str">
        <f>IFERROR(VLOOKUP($AN1908,'Introduction probability'!$A$1:$L$128,12,FALSE),"0")</f>
        <v>0</v>
      </c>
      <c r="AY1908" s="2">
        <f t="shared" si="699"/>
        <v>0</v>
      </c>
      <c r="AZ1908" s="2">
        <f t="shared" si="700"/>
        <v>0</v>
      </c>
      <c r="BA1908" s="2">
        <f t="shared" si="713"/>
        <v>0</v>
      </c>
      <c r="BB1908" s="2">
        <f t="shared" si="714"/>
        <v>0</v>
      </c>
      <c r="BC1908" s="2">
        <f t="shared" si="715"/>
        <v>0</v>
      </c>
      <c r="BD1908" s="2">
        <f t="shared" si="716"/>
        <v>0</v>
      </c>
      <c r="BE1908" s="2">
        <f t="shared" si="717"/>
        <v>0</v>
      </c>
      <c r="BF1908" s="2">
        <f t="shared" si="718"/>
        <v>0</v>
      </c>
      <c r="BG1908" s="2">
        <f t="shared" si="719"/>
        <v>0</v>
      </c>
      <c r="BH1908" s="2">
        <f t="shared" si="720"/>
        <v>0</v>
      </c>
    </row>
    <row r="1909" spans="1:60" x14ac:dyDescent="0.25">
      <c r="A1909" s="1" t="s">
        <v>403</v>
      </c>
      <c r="B1909" s="1" t="s">
        <v>288</v>
      </c>
      <c r="C1909" s="1" t="s">
        <v>341</v>
      </c>
      <c r="D1909" s="1" t="s">
        <v>514</v>
      </c>
      <c r="E1909" s="1" t="s">
        <v>206</v>
      </c>
      <c r="F1909" s="1" t="s">
        <v>207</v>
      </c>
      <c r="G1909" s="1" t="s">
        <v>144</v>
      </c>
      <c r="H1909" s="1" t="s">
        <v>17</v>
      </c>
      <c r="I1909" s="1" t="s">
        <v>535</v>
      </c>
      <c r="J1909" s="1" t="s">
        <v>257</v>
      </c>
      <c r="K1909" s="1" t="s">
        <v>16</v>
      </c>
      <c r="L1909" s="1" t="s">
        <v>146</v>
      </c>
      <c r="M1909" s="2" t="str">
        <f t="shared" si="701"/>
        <v>UK9005081</v>
      </c>
      <c r="N1909" s="2" t="str">
        <f t="shared" si="702"/>
        <v>Morecambe Bay</v>
      </c>
      <c r="O1909" s="2" t="str">
        <f t="shared" si="703"/>
        <v>SPA</v>
      </c>
      <c r="P1909" s="2" t="str">
        <f t="shared" si="704"/>
        <v>H1210</v>
      </c>
      <c r="Q1909"/>
      <c r="R1909"/>
      <c r="S1909"/>
      <c r="T1909"/>
      <c r="U1909" s="9">
        <f t="shared" si="705"/>
        <v>0</v>
      </c>
      <c r="V1909" s="9">
        <f t="shared" si="706"/>
        <v>0</v>
      </c>
      <c r="W1909" s="9">
        <f t="shared" si="707"/>
        <v>0</v>
      </c>
      <c r="X1909" s="9">
        <f t="shared" si="708"/>
        <v>0</v>
      </c>
      <c r="Y1909" s="9">
        <f t="shared" si="709"/>
        <v>0</v>
      </c>
      <c r="Z1909" s="9">
        <f t="shared" si="710"/>
        <v>0</v>
      </c>
      <c r="AA1909" s="9">
        <f t="shared" si="711"/>
        <v>0</v>
      </c>
      <c r="AB1909" s="9">
        <f t="shared" si="712"/>
        <v>0</v>
      </c>
      <c r="AN1909" s="10" t="str">
        <f t="shared" si="697"/>
        <v/>
      </c>
      <c r="AO1909" s="10">
        <f t="shared" si="698"/>
        <v>0</v>
      </c>
      <c r="AP1909" s="9" t="str">
        <f>IFERROR(VLOOKUP($AN1909,'Introduction probability'!$A$1:$L$128,5,FALSE),"0")</f>
        <v>0</v>
      </c>
      <c r="AQ1909" s="9" t="str">
        <f>IFERROR(VLOOKUP($AN1909,'Introduction probability'!$A$1:$L$128,6,FALSE),"0")</f>
        <v>0</v>
      </c>
      <c r="AR1909" s="9" t="str">
        <f>IFERROR(VLOOKUP($AN1909,'Introduction probability'!$A$1:$L$128,7,FALSE),"0")</f>
        <v>0</v>
      </c>
      <c r="AS1909" s="9" t="str">
        <f>IFERROR(VLOOKUP($AN1909,'Introduction probability'!$A$1:$L$128,8,FALSE),"0")</f>
        <v>0</v>
      </c>
      <c r="AT1909" s="9" t="str">
        <f>IFERROR(VLOOKUP($AN1909,'Introduction probability'!$A$1:$L$128,9,FALSE),"0")</f>
        <v>0</v>
      </c>
      <c r="AU1909" s="9" t="str">
        <f>IFERROR(VLOOKUP($AN1909,'Introduction probability'!$A$1:$L$128,10,FALSE),"0")</f>
        <v>0</v>
      </c>
      <c r="AV1909" s="9" t="str">
        <f>IFERROR(VLOOKUP($AN1909,'Introduction probability'!$A$1:$L$128,11,FALSE),"0")</f>
        <v>0</v>
      </c>
      <c r="AW1909" s="9" t="str">
        <f>IFERROR(VLOOKUP($AN1909,'Introduction probability'!$A$1:$L$128,12,FALSE),"0")</f>
        <v>0</v>
      </c>
      <c r="AY1909" s="2">
        <f t="shared" si="699"/>
        <v>0</v>
      </c>
      <c r="AZ1909" s="2">
        <f t="shared" si="700"/>
        <v>0</v>
      </c>
      <c r="BA1909" s="2">
        <f t="shared" si="713"/>
        <v>0</v>
      </c>
      <c r="BB1909" s="2">
        <f t="shared" si="714"/>
        <v>0</v>
      </c>
      <c r="BC1909" s="2">
        <f t="shared" si="715"/>
        <v>0</v>
      </c>
      <c r="BD1909" s="2">
        <f t="shared" si="716"/>
        <v>0</v>
      </c>
      <c r="BE1909" s="2">
        <f t="shared" si="717"/>
        <v>0</v>
      </c>
      <c r="BF1909" s="2">
        <f t="shared" si="718"/>
        <v>0</v>
      </c>
      <c r="BG1909" s="2">
        <f t="shared" si="719"/>
        <v>0</v>
      </c>
      <c r="BH1909" s="2">
        <f t="shared" si="720"/>
        <v>0</v>
      </c>
    </row>
    <row r="1910" spans="1:60" x14ac:dyDescent="0.25">
      <c r="A1910" s="1" t="s">
        <v>403</v>
      </c>
      <c r="B1910" s="1" t="s">
        <v>288</v>
      </c>
      <c r="C1910" s="1" t="s">
        <v>341</v>
      </c>
      <c r="D1910" s="1" t="s">
        <v>514</v>
      </c>
      <c r="E1910" s="1" t="s">
        <v>206</v>
      </c>
      <c r="F1910" s="1" t="s">
        <v>207</v>
      </c>
      <c r="G1910" s="1" t="s">
        <v>144</v>
      </c>
      <c r="H1910" s="1" t="s">
        <v>17</v>
      </c>
      <c r="I1910" s="1" t="s">
        <v>530</v>
      </c>
      <c r="J1910" s="1" t="s">
        <v>145</v>
      </c>
      <c r="K1910" s="1" t="s">
        <v>16</v>
      </c>
      <c r="L1910" s="1" t="s">
        <v>146</v>
      </c>
      <c r="M1910" s="2" t="str">
        <f t="shared" si="701"/>
        <v>UK9005081</v>
      </c>
      <c r="N1910" s="2" t="str">
        <f t="shared" si="702"/>
        <v>Morecambe Bay</v>
      </c>
      <c r="O1910" s="2" t="str">
        <f t="shared" si="703"/>
        <v>SPA</v>
      </c>
      <c r="P1910" s="2" t="str">
        <f t="shared" si="704"/>
        <v>H1330</v>
      </c>
      <c r="Q1910"/>
      <c r="R1910"/>
      <c r="S1910"/>
      <c r="T1910"/>
      <c r="U1910" s="9">
        <f t="shared" si="705"/>
        <v>0</v>
      </c>
      <c r="V1910" s="9">
        <f t="shared" si="706"/>
        <v>0</v>
      </c>
      <c r="W1910" s="9">
        <f t="shared" si="707"/>
        <v>0</v>
      </c>
      <c r="X1910" s="9">
        <f t="shared" si="708"/>
        <v>0</v>
      </c>
      <c r="Y1910" s="9">
        <f t="shared" si="709"/>
        <v>0</v>
      </c>
      <c r="Z1910" s="9">
        <f t="shared" si="710"/>
        <v>0</v>
      </c>
      <c r="AA1910" s="9">
        <f t="shared" si="711"/>
        <v>0</v>
      </c>
      <c r="AB1910" s="9">
        <f t="shared" si="712"/>
        <v>0</v>
      </c>
      <c r="AN1910" s="10" t="str">
        <f t="shared" si="697"/>
        <v/>
      </c>
      <c r="AO1910" s="10">
        <f t="shared" si="698"/>
        <v>0</v>
      </c>
      <c r="AP1910" s="9" t="str">
        <f>IFERROR(VLOOKUP($AN1910,'Introduction probability'!$A$1:$L$128,5,FALSE),"0")</f>
        <v>0</v>
      </c>
      <c r="AQ1910" s="9" t="str">
        <f>IFERROR(VLOOKUP($AN1910,'Introduction probability'!$A$1:$L$128,6,FALSE),"0")</f>
        <v>0</v>
      </c>
      <c r="AR1910" s="9" t="str">
        <f>IFERROR(VLOOKUP($AN1910,'Introduction probability'!$A$1:$L$128,7,FALSE),"0")</f>
        <v>0</v>
      </c>
      <c r="AS1910" s="9" t="str">
        <f>IFERROR(VLOOKUP($AN1910,'Introduction probability'!$A$1:$L$128,8,FALSE),"0")</f>
        <v>0</v>
      </c>
      <c r="AT1910" s="9" t="str">
        <f>IFERROR(VLOOKUP($AN1910,'Introduction probability'!$A$1:$L$128,9,FALSE),"0")</f>
        <v>0</v>
      </c>
      <c r="AU1910" s="9" t="str">
        <f>IFERROR(VLOOKUP($AN1910,'Introduction probability'!$A$1:$L$128,10,FALSE),"0")</f>
        <v>0</v>
      </c>
      <c r="AV1910" s="9" t="str">
        <f>IFERROR(VLOOKUP($AN1910,'Introduction probability'!$A$1:$L$128,11,FALSE),"0")</f>
        <v>0</v>
      </c>
      <c r="AW1910" s="9" t="str">
        <f>IFERROR(VLOOKUP($AN1910,'Introduction probability'!$A$1:$L$128,12,FALSE),"0")</f>
        <v>0</v>
      </c>
      <c r="AY1910" s="2">
        <f t="shared" si="699"/>
        <v>0</v>
      </c>
      <c r="AZ1910" s="2">
        <f t="shared" si="700"/>
        <v>0</v>
      </c>
      <c r="BA1910" s="2">
        <f t="shared" si="713"/>
        <v>0</v>
      </c>
      <c r="BB1910" s="2">
        <f t="shared" si="714"/>
        <v>0</v>
      </c>
      <c r="BC1910" s="2">
        <f t="shared" si="715"/>
        <v>0</v>
      </c>
      <c r="BD1910" s="2">
        <f t="shared" si="716"/>
        <v>0</v>
      </c>
      <c r="BE1910" s="2">
        <f t="shared" si="717"/>
        <v>0</v>
      </c>
      <c r="BF1910" s="2">
        <f t="shared" si="718"/>
        <v>0</v>
      </c>
      <c r="BG1910" s="2">
        <f t="shared" si="719"/>
        <v>0</v>
      </c>
      <c r="BH1910" s="2">
        <f t="shared" si="720"/>
        <v>0</v>
      </c>
    </row>
    <row r="1911" spans="1:60" x14ac:dyDescent="0.25">
      <c r="A1911" s="1" t="s">
        <v>403</v>
      </c>
      <c r="B1911" s="1" t="s">
        <v>288</v>
      </c>
      <c r="C1911" s="1" t="s">
        <v>341</v>
      </c>
      <c r="D1911" s="1" t="s">
        <v>514</v>
      </c>
      <c r="E1911" s="1" t="s">
        <v>206</v>
      </c>
      <c r="F1911" s="1" t="s">
        <v>207</v>
      </c>
      <c r="G1911" s="1" t="s">
        <v>144</v>
      </c>
      <c r="H1911" s="1" t="s">
        <v>17</v>
      </c>
      <c r="I1911" s="1" t="s">
        <v>536</v>
      </c>
      <c r="J1911" s="1" t="s">
        <v>147</v>
      </c>
      <c r="K1911" s="1" t="s">
        <v>16</v>
      </c>
      <c r="L1911" s="1" t="s">
        <v>146</v>
      </c>
      <c r="M1911" s="2" t="str">
        <f t="shared" si="701"/>
        <v>UK9005081</v>
      </c>
      <c r="N1911" s="2" t="str">
        <f t="shared" si="702"/>
        <v>Morecambe Bay</v>
      </c>
      <c r="O1911" s="2" t="str">
        <f t="shared" si="703"/>
        <v>SPA</v>
      </c>
      <c r="P1911" s="2" t="str">
        <f t="shared" si="704"/>
        <v>H1150</v>
      </c>
      <c r="Q1911"/>
      <c r="R1911"/>
      <c r="S1911"/>
      <c r="T1911"/>
      <c r="U1911" s="9">
        <f t="shared" si="705"/>
        <v>0</v>
      </c>
      <c r="V1911" s="9">
        <f t="shared" si="706"/>
        <v>0</v>
      </c>
      <c r="W1911" s="9">
        <f t="shared" si="707"/>
        <v>0</v>
      </c>
      <c r="X1911" s="9">
        <f t="shared" si="708"/>
        <v>0</v>
      </c>
      <c r="Y1911" s="9">
        <f t="shared" si="709"/>
        <v>0</v>
      </c>
      <c r="Z1911" s="9">
        <f t="shared" si="710"/>
        <v>0</v>
      </c>
      <c r="AA1911" s="9">
        <f t="shared" si="711"/>
        <v>0</v>
      </c>
      <c r="AB1911" s="9">
        <f t="shared" si="712"/>
        <v>0</v>
      </c>
      <c r="AN1911" s="10" t="str">
        <f t="shared" si="697"/>
        <v/>
      </c>
      <c r="AO1911" s="10">
        <f t="shared" si="698"/>
        <v>0</v>
      </c>
      <c r="AP1911" s="9" t="str">
        <f>IFERROR(VLOOKUP($AN1911,'Introduction probability'!$A$1:$L$128,5,FALSE),"0")</f>
        <v>0</v>
      </c>
      <c r="AQ1911" s="9" t="str">
        <f>IFERROR(VLOOKUP($AN1911,'Introduction probability'!$A$1:$L$128,6,FALSE),"0")</f>
        <v>0</v>
      </c>
      <c r="AR1911" s="9" t="str">
        <f>IFERROR(VLOOKUP($AN1911,'Introduction probability'!$A$1:$L$128,7,FALSE),"0")</f>
        <v>0</v>
      </c>
      <c r="AS1911" s="9" t="str">
        <f>IFERROR(VLOOKUP($AN1911,'Introduction probability'!$A$1:$L$128,8,FALSE),"0")</f>
        <v>0</v>
      </c>
      <c r="AT1911" s="9" t="str">
        <f>IFERROR(VLOOKUP($AN1911,'Introduction probability'!$A$1:$L$128,9,FALSE),"0")</f>
        <v>0</v>
      </c>
      <c r="AU1911" s="9" t="str">
        <f>IFERROR(VLOOKUP($AN1911,'Introduction probability'!$A$1:$L$128,10,FALSE),"0")</f>
        <v>0</v>
      </c>
      <c r="AV1911" s="9" t="str">
        <f>IFERROR(VLOOKUP($AN1911,'Introduction probability'!$A$1:$L$128,11,FALSE),"0")</f>
        <v>0</v>
      </c>
      <c r="AW1911" s="9" t="str">
        <f>IFERROR(VLOOKUP($AN1911,'Introduction probability'!$A$1:$L$128,12,FALSE),"0")</f>
        <v>0</v>
      </c>
      <c r="AY1911" s="2">
        <f t="shared" si="699"/>
        <v>0</v>
      </c>
      <c r="AZ1911" s="2">
        <f t="shared" si="700"/>
        <v>0</v>
      </c>
      <c r="BA1911" s="2">
        <f t="shared" si="713"/>
        <v>0</v>
      </c>
      <c r="BB1911" s="2">
        <f t="shared" si="714"/>
        <v>0</v>
      </c>
      <c r="BC1911" s="2">
        <f t="shared" si="715"/>
        <v>0</v>
      </c>
      <c r="BD1911" s="2">
        <f t="shared" si="716"/>
        <v>0</v>
      </c>
      <c r="BE1911" s="2">
        <f t="shared" si="717"/>
        <v>0</v>
      </c>
      <c r="BF1911" s="2">
        <f t="shared" si="718"/>
        <v>0</v>
      </c>
      <c r="BG1911" s="2">
        <f t="shared" si="719"/>
        <v>0</v>
      </c>
      <c r="BH1911" s="2">
        <f t="shared" si="720"/>
        <v>0</v>
      </c>
    </row>
    <row r="1912" spans="1:60" x14ac:dyDescent="0.25">
      <c r="A1912" s="1" t="s">
        <v>403</v>
      </c>
      <c r="B1912" s="1" t="s">
        <v>288</v>
      </c>
      <c r="C1912" s="1" t="s">
        <v>341</v>
      </c>
      <c r="D1912" s="1" t="s">
        <v>514</v>
      </c>
      <c r="E1912" s="1" t="s">
        <v>206</v>
      </c>
      <c r="F1912" s="1" t="s">
        <v>207</v>
      </c>
      <c r="G1912" s="1" t="s">
        <v>144</v>
      </c>
      <c r="H1912" s="1" t="s">
        <v>17</v>
      </c>
      <c r="I1912" s="1" t="s">
        <v>596</v>
      </c>
      <c r="J1912" s="1" t="s">
        <v>187</v>
      </c>
      <c r="K1912" s="1" t="s">
        <v>16</v>
      </c>
      <c r="L1912" s="1" t="s">
        <v>146</v>
      </c>
      <c r="M1912" s="2" t="str">
        <f t="shared" si="701"/>
        <v>UK9005081</v>
      </c>
      <c r="N1912" s="2" t="str">
        <f t="shared" si="702"/>
        <v>Morecambe Bay</v>
      </c>
      <c r="O1912" s="2" t="str">
        <f t="shared" si="703"/>
        <v>SPA</v>
      </c>
      <c r="P1912" s="2" t="str">
        <f t="shared" si="704"/>
        <v>SH_2</v>
      </c>
      <c r="Q1912"/>
      <c r="R1912"/>
      <c r="S1912"/>
      <c r="T1912"/>
      <c r="U1912" s="9">
        <f t="shared" si="705"/>
        <v>0</v>
      </c>
      <c r="V1912" s="9">
        <f t="shared" si="706"/>
        <v>0</v>
      </c>
      <c r="W1912" s="9">
        <f t="shared" si="707"/>
        <v>0</v>
      </c>
      <c r="X1912" s="9">
        <f t="shared" si="708"/>
        <v>0</v>
      </c>
      <c r="Y1912" s="9">
        <f t="shared" si="709"/>
        <v>0</v>
      </c>
      <c r="Z1912" s="9">
        <f t="shared" si="710"/>
        <v>0</v>
      </c>
      <c r="AA1912" s="9">
        <f t="shared" si="711"/>
        <v>0</v>
      </c>
      <c r="AB1912" s="9">
        <f t="shared" si="712"/>
        <v>0</v>
      </c>
      <c r="AN1912" s="10" t="str">
        <f t="shared" si="697"/>
        <v/>
      </c>
      <c r="AO1912" s="10">
        <f t="shared" si="698"/>
        <v>0</v>
      </c>
      <c r="AP1912" s="9" t="str">
        <f>IFERROR(VLOOKUP($AN1912,'Introduction probability'!$A$1:$L$128,5,FALSE),"0")</f>
        <v>0</v>
      </c>
      <c r="AQ1912" s="9" t="str">
        <f>IFERROR(VLOOKUP($AN1912,'Introduction probability'!$A$1:$L$128,6,FALSE),"0")</f>
        <v>0</v>
      </c>
      <c r="AR1912" s="9" t="str">
        <f>IFERROR(VLOOKUP($AN1912,'Introduction probability'!$A$1:$L$128,7,FALSE),"0")</f>
        <v>0</v>
      </c>
      <c r="AS1912" s="9" t="str">
        <f>IFERROR(VLOOKUP($AN1912,'Introduction probability'!$A$1:$L$128,8,FALSE),"0")</f>
        <v>0</v>
      </c>
      <c r="AT1912" s="9" t="str">
        <f>IFERROR(VLOOKUP($AN1912,'Introduction probability'!$A$1:$L$128,9,FALSE),"0")</f>
        <v>0</v>
      </c>
      <c r="AU1912" s="9" t="str">
        <f>IFERROR(VLOOKUP($AN1912,'Introduction probability'!$A$1:$L$128,10,FALSE),"0")</f>
        <v>0</v>
      </c>
      <c r="AV1912" s="9" t="str">
        <f>IFERROR(VLOOKUP($AN1912,'Introduction probability'!$A$1:$L$128,11,FALSE),"0")</f>
        <v>0</v>
      </c>
      <c r="AW1912" s="9" t="str">
        <f>IFERROR(VLOOKUP($AN1912,'Introduction probability'!$A$1:$L$128,12,FALSE),"0")</f>
        <v>0</v>
      </c>
      <c r="AY1912" s="2">
        <f t="shared" si="699"/>
        <v>0</v>
      </c>
      <c r="AZ1912" s="2">
        <f t="shared" si="700"/>
        <v>0</v>
      </c>
      <c r="BA1912" s="2">
        <f t="shared" si="713"/>
        <v>0</v>
      </c>
      <c r="BB1912" s="2">
        <f t="shared" si="714"/>
        <v>0</v>
      </c>
      <c r="BC1912" s="2">
        <f t="shared" si="715"/>
        <v>0</v>
      </c>
      <c r="BD1912" s="2">
        <f t="shared" si="716"/>
        <v>0</v>
      </c>
      <c r="BE1912" s="2">
        <f t="shared" si="717"/>
        <v>0</v>
      </c>
      <c r="BF1912" s="2">
        <f t="shared" si="718"/>
        <v>0</v>
      </c>
      <c r="BG1912" s="2">
        <f t="shared" si="719"/>
        <v>0</v>
      </c>
      <c r="BH1912" s="2">
        <f t="shared" si="720"/>
        <v>0</v>
      </c>
    </row>
    <row r="1913" spans="1:60" x14ac:dyDescent="0.25">
      <c r="A1913" s="1" t="s">
        <v>403</v>
      </c>
      <c r="B1913" s="1" t="s">
        <v>288</v>
      </c>
      <c r="C1913" s="1" t="s">
        <v>341</v>
      </c>
      <c r="D1913" s="1" t="s">
        <v>514</v>
      </c>
      <c r="E1913" s="1" t="s">
        <v>206</v>
      </c>
      <c r="F1913" s="1" t="s">
        <v>207</v>
      </c>
      <c r="G1913" s="1" t="s">
        <v>144</v>
      </c>
      <c r="H1913" s="1" t="s">
        <v>17</v>
      </c>
      <c r="I1913" s="1" t="s">
        <v>594</v>
      </c>
      <c r="J1913" s="1" t="s">
        <v>154</v>
      </c>
      <c r="K1913" s="1" t="s">
        <v>16</v>
      </c>
      <c r="L1913" s="1" t="s">
        <v>19</v>
      </c>
      <c r="M1913" s="2" t="str">
        <f t="shared" si="701"/>
        <v>UK9005081</v>
      </c>
      <c r="N1913" s="2" t="str">
        <f t="shared" si="702"/>
        <v>Morecambe Bay</v>
      </c>
      <c r="O1913" s="2" t="str">
        <f t="shared" si="703"/>
        <v>SPA</v>
      </c>
      <c r="P1913" s="2" t="str">
        <f t="shared" si="704"/>
        <v>SF_SH_5</v>
      </c>
      <c r="Q1913"/>
      <c r="R1913"/>
      <c r="S1913"/>
      <c r="T1913"/>
      <c r="U1913" s="9">
        <f t="shared" si="705"/>
        <v>0</v>
      </c>
      <c r="V1913" s="9">
        <f t="shared" si="706"/>
        <v>0</v>
      </c>
      <c r="W1913" s="9">
        <f t="shared" si="707"/>
        <v>0</v>
      </c>
      <c r="X1913" s="9">
        <f t="shared" si="708"/>
        <v>0</v>
      </c>
      <c r="Y1913" s="9">
        <f t="shared" si="709"/>
        <v>0</v>
      </c>
      <c r="Z1913" s="9">
        <f t="shared" si="710"/>
        <v>0</v>
      </c>
      <c r="AA1913" s="9">
        <f t="shared" si="711"/>
        <v>0</v>
      </c>
      <c r="AB1913" s="9">
        <f t="shared" si="712"/>
        <v>0</v>
      </c>
      <c r="AN1913" s="10" t="str">
        <f t="shared" si="697"/>
        <v/>
      </c>
      <c r="AO1913" s="10">
        <f t="shared" si="698"/>
        <v>0</v>
      </c>
      <c r="AP1913" s="9" t="str">
        <f>IFERROR(VLOOKUP($AN1913,'Introduction probability'!$A$1:$L$128,5,FALSE),"0")</f>
        <v>0</v>
      </c>
      <c r="AQ1913" s="9" t="str">
        <f>IFERROR(VLOOKUP($AN1913,'Introduction probability'!$A$1:$L$128,6,FALSE),"0")</f>
        <v>0</v>
      </c>
      <c r="AR1913" s="9" t="str">
        <f>IFERROR(VLOOKUP($AN1913,'Introduction probability'!$A$1:$L$128,7,FALSE),"0")</f>
        <v>0</v>
      </c>
      <c r="AS1913" s="9" t="str">
        <f>IFERROR(VLOOKUP($AN1913,'Introduction probability'!$A$1:$L$128,8,FALSE),"0")</f>
        <v>0</v>
      </c>
      <c r="AT1913" s="9" t="str">
        <f>IFERROR(VLOOKUP($AN1913,'Introduction probability'!$A$1:$L$128,9,FALSE),"0")</f>
        <v>0</v>
      </c>
      <c r="AU1913" s="9" t="str">
        <f>IFERROR(VLOOKUP($AN1913,'Introduction probability'!$A$1:$L$128,10,FALSE),"0")</f>
        <v>0</v>
      </c>
      <c r="AV1913" s="9" t="str">
        <f>IFERROR(VLOOKUP($AN1913,'Introduction probability'!$A$1:$L$128,11,FALSE),"0")</f>
        <v>0</v>
      </c>
      <c r="AW1913" s="9" t="str">
        <f>IFERROR(VLOOKUP($AN1913,'Introduction probability'!$A$1:$L$128,12,FALSE),"0")</f>
        <v>0</v>
      </c>
      <c r="AY1913" s="2">
        <f t="shared" si="699"/>
        <v>0</v>
      </c>
      <c r="AZ1913" s="2">
        <f t="shared" si="700"/>
        <v>0</v>
      </c>
      <c r="BA1913" s="2">
        <f t="shared" si="713"/>
        <v>0</v>
      </c>
      <c r="BB1913" s="2">
        <f t="shared" si="714"/>
        <v>0</v>
      </c>
      <c r="BC1913" s="2">
        <f t="shared" si="715"/>
        <v>0</v>
      </c>
      <c r="BD1913" s="2">
        <f t="shared" si="716"/>
        <v>0</v>
      </c>
      <c r="BE1913" s="2">
        <f t="shared" si="717"/>
        <v>0</v>
      </c>
      <c r="BF1913" s="2">
        <f t="shared" si="718"/>
        <v>0</v>
      </c>
      <c r="BG1913" s="2">
        <f t="shared" si="719"/>
        <v>0</v>
      </c>
      <c r="BH1913" s="2">
        <f t="shared" si="720"/>
        <v>0</v>
      </c>
    </row>
    <row r="1914" spans="1:60" x14ac:dyDescent="0.25">
      <c r="A1914" s="1" t="s">
        <v>403</v>
      </c>
      <c r="B1914" s="1" t="s">
        <v>288</v>
      </c>
      <c r="C1914" s="1" t="s">
        <v>341</v>
      </c>
      <c r="D1914" s="1" t="s">
        <v>514</v>
      </c>
      <c r="E1914" s="1" t="s">
        <v>206</v>
      </c>
      <c r="F1914" s="1" t="s">
        <v>207</v>
      </c>
      <c r="G1914" s="1" t="s">
        <v>144</v>
      </c>
      <c r="H1914" s="1" t="s">
        <v>17</v>
      </c>
      <c r="I1914" s="1" t="s">
        <v>459</v>
      </c>
      <c r="J1914" s="1" t="s">
        <v>46</v>
      </c>
      <c r="K1914" s="1" t="s">
        <v>16</v>
      </c>
      <c r="L1914" s="1" t="s">
        <v>19</v>
      </c>
      <c r="M1914" s="2" t="str">
        <f t="shared" si="701"/>
        <v>UK9005081</v>
      </c>
      <c r="N1914" s="2" t="str">
        <f t="shared" si="702"/>
        <v>Morecambe Bay</v>
      </c>
      <c r="O1914" s="2" t="str">
        <f t="shared" si="703"/>
        <v>SPA</v>
      </c>
      <c r="P1914" s="2" t="str">
        <f t="shared" si="704"/>
        <v>A2.4</v>
      </c>
      <c r="Q1914"/>
      <c r="R1914"/>
      <c r="S1914"/>
      <c r="T1914"/>
      <c r="U1914" s="9">
        <f t="shared" si="705"/>
        <v>0</v>
      </c>
      <c r="V1914" s="9">
        <f t="shared" si="706"/>
        <v>0</v>
      </c>
      <c r="W1914" s="9">
        <f t="shared" si="707"/>
        <v>0</v>
      </c>
      <c r="X1914" s="9">
        <f t="shared" si="708"/>
        <v>0</v>
      </c>
      <c r="Y1914" s="9">
        <f t="shared" si="709"/>
        <v>0</v>
      </c>
      <c r="Z1914" s="9">
        <f t="shared" si="710"/>
        <v>0</v>
      </c>
      <c r="AA1914" s="9">
        <f t="shared" si="711"/>
        <v>0</v>
      </c>
      <c r="AB1914" s="9">
        <f t="shared" si="712"/>
        <v>0</v>
      </c>
      <c r="AN1914" s="10" t="str">
        <f t="shared" si="697"/>
        <v/>
      </c>
      <c r="AO1914" s="10">
        <f t="shared" si="698"/>
        <v>0</v>
      </c>
      <c r="AP1914" s="9" t="str">
        <f>IFERROR(VLOOKUP($AN1914,'Introduction probability'!$A$1:$L$128,5,FALSE),"0")</f>
        <v>0</v>
      </c>
      <c r="AQ1914" s="9" t="str">
        <f>IFERROR(VLOOKUP($AN1914,'Introduction probability'!$A$1:$L$128,6,FALSE),"0")</f>
        <v>0</v>
      </c>
      <c r="AR1914" s="9" t="str">
        <f>IFERROR(VLOOKUP($AN1914,'Introduction probability'!$A$1:$L$128,7,FALSE),"0")</f>
        <v>0</v>
      </c>
      <c r="AS1914" s="9" t="str">
        <f>IFERROR(VLOOKUP($AN1914,'Introduction probability'!$A$1:$L$128,8,FALSE),"0")</f>
        <v>0</v>
      </c>
      <c r="AT1914" s="9" t="str">
        <f>IFERROR(VLOOKUP($AN1914,'Introduction probability'!$A$1:$L$128,9,FALSE),"0")</f>
        <v>0</v>
      </c>
      <c r="AU1914" s="9" t="str">
        <f>IFERROR(VLOOKUP($AN1914,'Introduction probability'!$A$1:$L$128,10,FALSE),"0")</f>
        <v>0</v>
      </c>
      <c r="AV1914" s="9" t="str">
        <f>IFERROR(VLOOKUP($AN1914,'Introduction probability'!$A$1:$L$128,11,FALSE),"0")</f>
        <v>0</v>
      </c>
      <c r="AW1914" s="9" t="str">
        <f>IFERROR(VLOOKUP($AN1914,'Introduction probability'!$A$1:$L$128,12,FALSE),"0")</f>
        <v>0</v>
      </c>
      <c r="AY1914" s="2">
        <f t="shared" si="699"/>
        <v>0</v>
      </c>
      <c r="AZ1914" s="2">
        <f t="shared" si="700"/>
        <v>0</v>
      </c>
      <c r="BA1914" s="2">
        <f t="shared" si="713"/>
        <v>0</v>
      </c>
      <c r="BB1914" s="2">
        <f t="shared" si="714"/>
        <v>0</v>
      </c>
      <c r="BC1914" s="2">
        <f t="shared" si="715"/>
        <v>0</v>
      </c>
      <c r="BD1914" s="2">
        <f t="shared" si="716"/>
        <v>0</v>
      </c>
      <c r="BE1914" s="2">
        <f t="shared" si="717"/>
        <v>0</v>
      </c>
      <c r="BF1914" s="2">
        <f t="shared" si="718"/>
        <v>0</v>
      </c>
      <c r="BG1914" s="2">
        <f t="shared" si="719"/>
        <v>0</v>
      </c>
      <c r="BH1914" s="2">
        <f t="shared" si="720"/>
        <v>0</v>
      </c>
    </row>
    <row r="1915" spans="1:60" x14ac:dyDescent="0.25">
      <c r="A1915" s="1" t="s">
        <v>403</v>
      </c>
      <c r="B1915" s="1" t="s">
        <v>288</v>
      </c>
      <c r="C1915" s="1" t="s">
        <v>341</v>
      </c>
      <c r="D1915" s="1" t="s">
        <v>514</v>
      </c>
      <c r="E1915" s="1" t="s">
        <v>206</v>
      </c>
      <c r="F1915" s="1" t="s">
        <v>207</v>
      </c>
      <c r="G1915" s="1" t="s">
        <v>144</v>
      </c>
      <c r="H1915" s="1" t="s">
        <v>17</v>
      </c>
      <c r="I1915" s="1" t="s">
        <v>444</v>
      </c>
      <c r="J1915" s="1" t="s">
        <v>27</v>
      </c>
      <c r="K1915" s="1" t="s">
        <v>16</v>
      </c>
      <c r="L1915" s="1" t="s">
        <v>19</v>
      </c>
      <c r="M1915" s="2" t="str">
        <f t="shared" si="701"/>
        <v>UK9005081</v>
      </c>
      <c r="N1915" s="2" t="str">
        <f t="shared" si="702"/>
        <v>Morecambe Bay</v>
      </c>
      <c r="O1915" s="2" t="str">
        <f t="shared" si="703"/>
        <v>SPA</v>
      </c>
      <c r="P1915" s="2" t="str">
        <f t="shared" si="704"/>
        <v>A2.3</v>
      </c>
      <c r="Q1915"/>
      <c r="R1915"/>
      <c r="S1915"/>
      <c r="T1915"/>
      <c r="U1915" s="9">
        <f t="shared" si="705"/>
        <v>0</v>
      </c>
      <c r="V1915" s="9">
        <f t="shared" si="706"/>
        <v>0</v>
      </c>
      <c r="W1915" s="9">
        <f t="shared" si="707"/>
        <v>0</v>
      </c>
      <c r="X1915" s="9">
        <f t="shared" si="708"/>
        <v>0</v>
      </c>
      <c r="Y1915" s="9">
        <f t="shared" si="709"/>
        <v>0</v>
      </c>
      <c r="Z1915" s="9">
        <f t="shared" si="710"/>
        <v>0</v>
      </c>
      <c r="AA1915" s="9">
        <f t="shared" si="711"/>
        <v>0</v>
      </c>
      <c r="AB1915" s="9">
        <f t="shared" si="712"/>
        <v>0</v>
      </c>
      <c r="AN1915" s="10" t="str">
        <f t="shared" si="697"/>
        <v/>
      </c>
      <c r="AO1915" s="10">
        <f t="shared" si="698"/>
        <v>0</v>
      </c>
      <c r="AP1915" s="9" t="str">
        <f>IFERROR(VLOOKUP($AN1915,'Introduction probability'!$A$1:$L$128,5,FALSE),"0")</f>
        <v>0</v>
      </c>
      <c r="AQ1915" s="9" t="str">
        <f>IFERROR(VLOOKUP($AN1915,'Introduction probability'!$A$1:$L$128,6,FALSE),"0")</f>
        <v>0</v>
      </c>
      <c r="AR1915" s="9" t="str">
        <f>IFERROR(VLOOKUP($AN1915,'Introduction probability'!$A$1:$L$128,7,FALSE),"0")</f>
        <v>0</v>
      </c>
      <c r="AS1915" s="9" t="str">
        <f>IFERROR(VLOOKUP($AN1915,'Introduction probability'!$A$1:$L$128,8,FALSE),"0")</f>
        <v>0</v>
      </c>
      <c r="AT1915" s="9" t="str">
        <f>IFERROR(VLOOKUP($AN1915,'Introduction probability'!$A$1:$L$128,9,FALSE),"0")</f>
        <v>0</v>
      </c>
      <c r="AU1915" s="9" t="str">
        <f>IFERROR(VLOOKUP($AN1915,'Introduction probability'!$A$1:$L$128,10,FALSE),"0")</f>
        <v>0</v>
      </c>
      <c r="AV1915" s="9" t="str">
        <f>IFERROR(VLOOKUP($AN1915,'Introduction probability'!$A$1:$L$128,11,FALSE),"0")</f>
        <v>0</v>
      </c>
      <c r="AW1915" s="9" t="str">
        <f>IFERROR(VLOOKUP($AN1915,'Introduction probability'!$A$1:$L$128,12,FALSE),"0")</f>
        <v>0</v>
      </c>
      <c r="AY1915" s="2">
        <f t="shared" si="699"/>
        <v>0</v>
      </c>
      <c r="AZ1915" s="2">
        <f t="shared" si="700"/>
        <v>0</v>
      </c>
      <c r="BA1915" s="2">
        <f t="shared" si="713"/>
        <v>0</v>
      </c>
      <c r="BB1915" s="2">
        <f t="shared" si="714"/>
        <v>0</v>
      </c>
      <c r="BC1915" s="2">
        <f t="shared" si="715"/>
        <v>0</v>
      </c>
      <c r="BD1915" s="2">
        <f t="shared" si="716"/>
        <v>0</v>
      </c>
      <c r="BE1915" s="2">
        <f t="shared" si="717"/>
        <v>0</v>
      </c>
      <c r="BF1915" s="2">
        <f t="shared" si="718"/>
        <v>0</v>
      </c>
      <c r="BG1915" s="2">
        <f t="shared" si="719"/>
        <v>0</v>
      </c>
      <c r="BH1915" s="2">
        <f t="shared" si="720"/>
        <v>0</v>
      </c>
    </row>
    <row r="1916" spans="1:60" x14ac:dyDescent="0.25">
      <c r="A1916" s="1" t="s">
        <v>403</v>
      </c>
      <c r="B1916" s="1" t="s">
        <v>288</v>
      </c>
      <c r="C1916" s="1" t="s">
        <v>341</v>
      </c>
      <c r="D1916" s="1" t="s">
        <v>514</v>
      </c>
      <c r="E1916" s="1" t="s">
        <v>206</v>
      </c>
      <c r="F1916" s="1" t="s">
        <v>207</v>
      </c>
      <c r="G1916" s="1" t="s">
        <v>144</v>
      </c>
      <c r="H1916" s="1" t="s">
        <v>17</v>
      </c>
      <c r="I1916" s="1" t="s">
        <v>595</v>
      </c>
      <c r="J1916" s="1" t="s">
        <v>155</v>
      </c>
      <c r="K1916" s="1" t="s">
        <v>16</v>
      </c>
      <c r="L1916" s="1" t="s">
        <v>19</v>
      </c>
      <c r="M1916" s="2" t="str">
        <f t="shared" si="701"/>
        <v>UK9005081</v>
      </c>
      <c r="N1916" s="2" t="str">
        <f t="shared" si="702"/>
        <v>Morecambe Bay</v>
      </c>
      <c r="O1916" s="2" t="str">
        <f t="shared" si="703"/>
        <v>SPA</v>
      </c>
      <c r="P1916" s="2" t="str">
        <f t="shared" si="704"/>
        <v>A1</v>
      </c>
      <c r="Q1916"/>
      <c r="R1916"/>
      <c r="S1916"/>
      <c r="T1916"/>
      <c r="U1916" s="9">
        <f t="shared" si="705"/>
        <v>0</v>
      </c>
      <c r="V1916" s="9">
        <f t="shared" si="706"/>
        <v>0</v>
      </c>
      <c r="W1916" s="9">
        <f t="shared" si="707"/>
        <v>0</v>
      </c>
      <c r="X1916" s="9">
        <f t="shared" si="708"/>
        <v>0</v>
      </c>
      <c r="Y1916" s="9">
        <f t="shared" si="709"/>
        <v>0</v>
      </c>
      <c r="Z1916" s="9">
        <f t="shared" si="710"/>
        <v>0</v>
      </c>
      <c r="AA1916" s="9">
        <f t="shared" si="711"/>
        <v>0</v>
      </c>
      <c r="AB1916" s="9">
        <f t="shared" si="712"/>
        <v>0</v>
      </c>
      <c r="AN1916" s="10" t="str">
        <f t="shared" ref="AN1916:AN1979" si="721">CONCATENATE(R1915,S1915)</f>
        <v/>
      </c>
      <c r="AO1916" s="10">
        <f t="shared" ref="AO1916:AO1979" si="722">R1915</f>
        <v>0</v>
      </c>
      <c r="AP1916" s="9" t="str">
        <f>IFERROR(VLOOKUP($AN1916,'Introduction probability'!$A$1:$L$128,5,FALSE),"0")</f>
        <v>0</v>
      </c>
      <c r="AQ1916" s="9" t="str">
        <f>IFERROR(VLOOKUP($AN1916,'Introduction probability'!$A$1:$L$128,6,FALSE),"0")</f>
        <v>0</v>
      </c>
      <c r="AR1916" s="9" t="str">
        <f>IFERROR(VLOOKUP($AN1916,'Introduction probability'!$A$1:$L$128,7,FALSE),"0")</f>
        <v>0</v>
      </c>
      <c r="AS1916" s="9" t="str">
        <f>IFERROR(VLOOKUP($AN1916,'Introduction probability'!$A$1:$L$128,8,FALSE),"0")</f>
        <v>0</v>
      </c>
      <c r="AT1916" s="9" t="str">
        <f>IFERROR(VLOOKUP($AN1916,'Introduction probability'!$A$1:$L$128,9,FALSE),"0")</f>
        <v>0</v>
      </c>
      <c r="AU1916" s="9" t="str">
        <f>IFERROR(VLOOKUP($AN1916,'Introduction probability'!$A$1:$L$128,10,FALSE),"0")</f>
        <v>0</v>
      </c>
      <c r="AV1916" s="9" t="str">
        <f>IFERROR(VLOOKUP($AN1916,'Introduction probability'!$A$1:$L$128,11,FALSE),"0")</f>
        <v>0</v>
      </c>
      <c r="AW1916" s="9" t="str">
        <f>IFERROR(VLOOKUP($AN1916,'Introduction probability'!$A$1:$L$128,12,FALSE),"0")</f>
        <v>0</v>
      </c>
      <c r="AY1916" s="2">
        <f t="shared" ref="AY1916:AY1979" si="723">R1915</f>
        <v>0</v>
      </c>
      <c r="AZ1916" s="2">
        <f t="shared" ref="AZ1916:AZ1979" si="724">S1915</f>
        <v>0</v>
      </c>
      <c r="BA1916" s="2">
        <f t="shared" si="713"/>
        <v>0</v>
      </c>
      <c r="BB1916" s="2">
        <f t="shared" si="714"/>
        <v>0</v>
      </c>
      <c r="BC1916" s="2">
        <f t="shared" si="715"/>
        <v>0</v>
      </c>
      <c r="BD1916" s="2">
        <f t="shared" si="716"/>
        <v>0</v>
      </c>
      <c r="BE1916" s="2">
        <f t="shared" si="717"/>
        <v>0</v>
      </c>
      <c r="BF1916" s="2">
        <f t="shared" si="718"/>
        <v>0</v>
      </c>
      <c r="BG1916" s="2">
        <f t="shared" si="719"/>
        <v>0</v>
      </c>
      <c r="BH1916" s="2">
        <f t="shared" si="720"/>
        <v>0</v>
      </c>
    </row>
    <row r="1917" spans="1:60" x14ac:dyDescent="0.25">
      <c r="A1917" s="1" t="s">
        <v>403</v>
      </c>
      <c r="B1917" s="1" t="s">
        <v>288</v>
      </c>
      <c r="C1917" s="1" t="s">
        <v>341</v>
      </c>
      <c r="D1917" s="1" t="s">
        <v>514</v>
      </c>
      <c r="E1917" s="1" t="s">
        <v>206</v>
      </c>
      <c r="F1917" s="1" t="s">
        <v>207</v>
      </c>
      <c r="G1917" s="1" t="s">
        <v>144</v>
      </c>
      <c r="H1917" s="1" t="s">
        <v>17</v>
      </c>
      <c r="I1917" s="1" t="s">
        <v>465</v>
      </c>
      <c r="J1917" s="1" t="s">
        <v>56</v>
      </c>
      <c r="K1917" s="1" t="s">
        <v>16</v>
      </c>
      <c r="L1917" s="1" t="s">
        <v>19</v>
      </c>
      <c r="M1917" s="2" t="str">
        <f t="shared" si="701"/>
        <v>UK9005081</v>
      </c>
      <c r="N1917" s="2" t="str">
        <f t="shared" si="702"/>
        <v>Morecambe Bay</v>
      </c>
      <c r="O1917" s="2" t="str">
        <f t="shared" si="703"/>
        <v>SPA</v>
      </c>
      <c r="P1917" s="2" t="str">
        <f t="shared" si="704"/>
        <v>A2.2</v>
      </c>
      <c r="Q1917"/>
      <c r="R1917"/>
      <c r="S1917"/>
      <c r="T1917"/>
      <c r="U1917" s="9">
        <f t="shared" si="705"/>
        <v>0</v>
      </c>
      <c r="V1917" s="9">
        <f t="shared" si="706"/>
        <v>0</v>
      </c>
      <c r="W1917" s="9">
        <f t="shared" si="707"/>
        <v>0</v>
      </c>
      <c r="X1917" s="9">
        <f t="shared" si="708"/>
        <v>0</v>
      </c>
      <c r="Y1917" s="9">
        <f t="shared" si="709"/>
        <v>0</v>
      </c>
      <c r="Z1917" s="9">
        <f t="shared" si="710"/>
        <v>0</v>
      </c>
      <c r="AA1917" s="9">
        <f t="shared" si="711"/>
        <v>0</v>
      </c>
      <c r="AB1917" s="9">
        <f t="shared" si="712"/>
        <v>0</v>
      </c>
      <c r="AN1917" s="10" t="str">
        <f t="shared" si="721"/>
        <v/>
      </c>
      <c r="AO1917" s="10">
        <f t="shared" si="722"/>
        <v>0</v>
      </c>
      <c r="AP1917" s="9" t="str">
        <f>IFERROR(VLOOKUP($AN1917,'Introduction probability'!$A$1:$L$128,5,FALSE),"0")</f>
        <v>0</v>
      </c>
      <c r="AQ1917" s="9" t="str">
        <f>IFERROR(VLOOKUP($AN1917,'Introduction probability'!$A$1:$L$128,6,FALSE),"0")</f>
        <v>0</v>
      </c>
      <c r="AR1917" s="9" t="str">
        <f>IFERROR(VLOOKUP($AN1917,'Introduction probability'!$A$1:$L$128,7,FALSE),"0")</f>
        <v>0</v>
      </c>
      <c r="AS1917" s="9" t="str">
        <f>IFERROR(VLOOKUP($AN1917,'Introduction probability'!$A$1:$L$128,8,FALSE),"0")</f>
        <v>0</v>
      </c>
      <c r="AT1917" s="9" t="str">
        <f>IFERROR(VLOOKUP($AN1917,'Introduction probability'!$A$1:$L$128,9,FALSE),"0")</f>
        <v>0</v>
      </c>
      <c r="AU1917" s="9" t="str">
        <f>IFERROR(VLOOKUP($AN1917,'Introduction probability'!$A$1:$L$128,10,FALSE),"0")</f>
        <v>0</v>
      </c>
      <c r="AV1917" s="9" t="str">
        <f>IFERROR(VLOOKUP($AN1917,'Introduction probability'!$A$1:$L$128,11,FALSE),"0")</f>
        <v>0</v>
      </c>
      <c r="AW1917" s="9" t="str">
        <f>IFERROR(VLOOKUP($AN1917,'Introduction probability'!$A$1:$L$128,12,FALSE),"0")</f>
        <v>0</v>
      </c>
      <c r="AY1917" s="2">
        <f t="shared" si="723"/>
        <v>0</v>
      </c>
      <c r="AZ1917" s="2">
        <f t="shared" si="724"/>
        <v>0</v>
      </c>
      <c r="BA1917" s="2">
        <f t="shared" si="713"/>
        <v>0</v>
      </c>
      <c r="BB1917" s="2">
        <f t="shared" si="714"/>
        <v>0</v>
      </c>
      <c r="BC1917" s="2">
        <f t="shared" si="715"/>
        <v>0</v>
      </c>
      <c r="BD1917" s="2">
        <f t="shared" si="716"/>
        <v>0</v>
      </c>
      <c r="BE1917" s="2">
        <f t="shared" si="717"/>
        <v>0</v>
      </c>
      <c r="BF1917" s="2">
        <f t="shared" si="718"/>
        <v>0</v>
      </c>
      <c r="BG1917" s="2">
        <f t="shared" si="719"/>
        <v>0</v>
      </c>
      <c r="BH1917" s="2">
        <f t="shared" si="720"/>
        <v>0</v>
      </c>
    </row>
    <row r="1918" spans="1:60" x14ac:dyDescent="0.25">
      <c r="A1918" s="1" t="s">
        <v>403</v>
      </c>
      <c r="B1918" s="1" t="s">
        <v>288</v>
      </c>
      <c r="C1918" s="1" t="s">
        <v>341</v>
      </c>
      <c r="D1918" s="1" t="s">
        <v>514</v>
      </c>
      <c r="E1918" s="1" t="s">
        <v>206</v>
      </c>
      <c r="F1918" s="1" t="s">
        <v>207</v>
      </c>
      <c r="G1918" s="1" t="s">
        <v>144</v>
      </c>
      <c r="H1918" s="1" t="s">
        <v>17</v>
      </c>
      <c r="I1918" s="1" t="s">
        <v>597</v>
      </c>
      <c r="J1918" s="1" t="s">
        <v>188</v>
      </c>
      <c r="K1918" s="1" t="s">
        <v>16</v>
      </c>
      <c r="L1918" s="1" t="s">
        <v>19</v>
      </c>
      <c r="M1918" s="2" t="str">
        <f t="shared" si="701"/>
        <v>UK9005081</v>
      </c>
      <c r="N1918" s="2" t="str">
        <f t="shared" si="702"/>
        <v>Morecambe Bay</v>
      </c>
      <c r="O1918" s="2" t="str">
        <f t="shared" si="703"/>
        <v>SPA</v>
      </c>
      <c r="P1918" s="2" t="str">
        <f t="shared" si="704"/>
        <v>A2.61</v>
      </c>
      <c r="Q1918"/>
      <c r="R1918"/>
      <c r="S1918"/>
      <c r="T1918"/>
      <c r="U1918" s="9">
        <f t="shared" si="705"/>
        <v>0</v>
      </c>
      <c r="V1918" s="9">
        <f t="shared" si="706"/>
        <v>0</v>
      </c>
      <c r="W1918" s="9">
        <f t="shared" si="707"/>
        <v>0</v>
      </c>
      <c r="X1918" s="9">
        <f t="shared" si="708"/>
        <v>0</v>
      </c>
      <c r="Y1918" s="9">
        <f t="shared" si="709"/>
        <v>0</v>
      </c>
      <c r="Z1918" s="9">
        <f t="shared" si="710"/>
        <v>0</v>
      </c>
      <c r="AA1918" s="9">
        <f t="shared" si="711"/>
        <v>0</v>
      </c>
      <c r="AB1918" s="9">
        <f t="shared" si="712"/>
        <v>0</v>
      </c>
      <c r="AN1918" s="10" t="str">
        <f t="shared" si="721"/>
        <v/>
      </c>
      <c r="AO1918" s="10">
        <f t="shared" si="722"/>
        <v>0</v>
      </c>
      <c r="AP1918" s="9" t="str">
        <f>IFERROR(VLOOKUP($AN1918,'Introduction probability'!$A$1:$L$128,5,FALSE),"0")</f>
        <v>0</v>
      </c>
      <c r="AQ1918" s="9" t="str">
        <f>IFERROR(VLOOKUP($AN1918,'Introduction probability'!$A$1:$L$128,6,FALSE),"0")</f>
        <v>0</v>
      </c>
      <c r="AR1918" s="9" t="str">
        <f>IFERROR(VLOOKUP($AN1918,'Introduction probability'!$A$1:$L$128,7,FALSE),"0")</f>
        <v>0</v>
      </c>
      <c r="AS1918" s="9" t="str">
        <f>IFERROR(VLOOKUP($AN1918,'Introduction probability'!$A$1:$L$128,8,FALSE),"0")</f>
        <v>0</v>
      </c>
      <c r="AT1918" s="9" t="str">
        <f>IFERROR(VLOOKUP($AN1918,'Introduction probability'!$A$1:$L$128,9,FALSE),"0")</f>
        <v>0</v>
      </c>
      <c r="AU1918" s="9" t="str">
        <f>IFERROR(VLOOKUP($AN1918,'Introduction probability'!$A$1:$L$128,10,FALSE),"0")</f>
        <v>0</v>
      </c>
      <c r="AV1918" s="9" t="str">
        <f>IFERROR(VLOOKUP($AN1918,'Introduction probability'!$A$1:$L$128,11,FALSE),"0")</f>
        <v>0</v>
      </c>
      <c r="AW1918" s="9" t="str">
        <f>IFERROR(VLOOKUP($AN1918,'Introduction probability'!$A$1:$L$128,12,FALSE),"0")</f>
        <v>0</v>
      </c>
      <c r="AY1918" s="2">
        <f t="shared" si="723"/>
        <v>0</v>
      </c>
      <c r="AZ1918" s="2">
        <f t="shared" si="724"/>
        <v>0</v>
      </c>
      <c r="BA1918" s="2">
        <f t="shared" si="713"/>
        <v>0</v>
      </c>
      <c r="BB1918" s="2">
        <f t="shared" si="714"/>
        <v>0</v>
      </c>
      <c r="BC1918" s="2">
        <f t="shared" si="715"/>
        <v>0</v>
      </c>
      <c r="BD1918" s="2">
        <f t="shared" si="716"/>
        <v>0</v>
      </c>
      <c r="BE1918" s="2">
        <f t="shared" si="717"/>
        <v>0</v>
      </c>
      <c r="BF1918" s="2">
        <f t="shared" si="718"/>
        <v>0</v>
      </c>
      <c r="BG1918" s="2">
        <f t="shared" si="719"/>
        <v>0</v>
      </c>
      <c r="BH1918" s="2">
        <f t="shared" si="720"/>
        <v>0</v>
      </c>
    </row>
    <row r="1919" spans="1:60" x14ac:dyDescent="0.25">
      <c r="A1919" s="1" t="s">
        <v>403</v>
      </c>
      <c r="B1919" s="1" t="s">
        <v>288</v>
      </c>
      <c r="C1919" s="1" t="s">
        <v>341</v>
      </c>
      <c r="D1919" s="1" t="s">
        <v>514</v>
      </c>
      <c r="E1919" s="1" t="s">
        <v>206</v>
      </c>
      <c r="F1919" s="1" t="s">
        <v>207</v>
      </c>
      <c r="G1919" s="1" t="s">
        <v>144</v>
      </c>
      <c r="H1919" s="1" t="s">
        <v>17</v>
      </c>
      <c r="I1919" s="1" t="s">
        <v>543</v>
      </c>
      <c r="J1919" s="1" t="s">
        <v>148</v>
      </c>
      <c r="K1919" s="1" t="s">
        <v>16</v>
      </c>
      <c r="L1919" s="1" t="s">
        <v>146</v>
      </c>
      <c r="M1919" s="2" t="str">
        <f t="shared" si="701"/>
        <v>UK9005081</v>
      </c>
      <c r="N1919" s="2" t="str">
        <f t="shared" si="702"/>
        <v>Morecambe Bay</v>
      </c>
      <c r="O1919" s="2" t="str">
        <f t="shared" si="703"/>
        <v>SPA</v>
      </c>
      <c r="P1919" s="2" t="str">
        <f t="shared" si="704"/>
        <v>H1310</v>
      </c>
      <c r="Q1919"/>
      <c r="R1919"/>
      <c r="S1919"/>
      <c r="T1919"/>
      <c r="U1919" s="9">
        <f t="shared" si="705"/>
        <v>0</v>
      </c>
      <c r="V1919" s="9">
        <f t="shared" si="706"/>
        <v>0</v>
      </c>
      <c r="W1919" s="9">
        <f t="shared" si="707"/>
        <v>0</v>
      </c>
      <c r="X1919" s="9">
        <f t="shared" si="708"/>
        <v>0</v>
      </c>
      <c r="Y1919" s="9">
        <f t="shared" si="709"/>
        <v>0</v>
      </c>
      <c r="Z1919" s="9">
        <f t="shared" si="710"/>
        <v>0</v>
      </c>
      <c r="AA1919" s="9">
        <f t="shared" si="711"/>
        <v>0</v>
      </c>
      <c r="AB1919" s="9">
        <f t="shared" si="712"/>
        <v>0</v>
      </c>
      <c r="AN1919" s="10" t="str">
        <f t="shared" si="721"/>
        <v/>
      </c>
      <c r="AO1919" s="10">
        <f t="shared" si="722"/>
        <v>0</v>
      </c>
      <c r="AP1919" s="9" t="str">
        <f>IFERROR(VLOOKUP($AN1919,'Introduction probability'!$A$1:$L$128,5,FALSE),"0")</f>
        <v>0</v>
      </c>
      <c r="AQ1919" s="9" t="str">
        <f>IFERROR(VLOOKUP($AN1919,'Introduction probability'!$A$1:$L$128,6,FALSE),"0")</f>
        <v>0</v>
      </c>
      <c r="AR1919" s="9" t="str">
        <f>IFERROR(VLOOKUP($AN1919,'Introduction probability'!$A$1:$L$128,7,FALSE),"0")</f>
        <v>0</v>
      </c>
      <c r="AS1919" s="9" t="str">
        <f>IFERROR(VLOOKUP($AN1919,'Introduction probability'!$A$1:$L$128,8,FALSE),"0")</f>
        <v>0</v>
      </c>
      <c r="AT1919" s="9" t="str">
        <f>IFERROR(VLOOKUP($AN1919,'Introduction probability'!$A$1:$L$128,9,FALSE),"0")</f>
        <v>0</v>
      </c>
      <c r="AU1919" s="9" t="str">
        <f>IFERROR(VLOOKUP($AN1919,'Introduction probability'!$A$1:$L$128,10,FALSE),"0")</f>
        <v>0</v>
      </c>
      <c r="AV1919" s="9" t="str">
        <f>IFERROR(VLOOKUP($AN1919,'Introduction probability'!$A$1:$L$128,11,FALSE),"0")</f>
        <v>0</v>
      </c>
      <c r="AW1919" s="9" t="str">
        <f>IFERROR(VLOOKUP($AN1919,'Introduction probability'!$A$1:$L$128,12,FALSE),"0")</f>
        <v>0</v>
      </c>
      <c r="AY1919" s="2">
        <f t="shared" si="723"/>
        <v>0</v>
      </c>
      <c r="AZ1919" s="2">
        <f t="shared" si="724"/>
        <v>0</v>
      </c>
      <c r="BA1919" s="2">
        <f t="shared" si="713"/>
        <v>0</v>
      </c>
      <c r="BB1919" s="2">
        <f t="shared" si="714"/>
        <v>0</v>
      </c>
      <c r="BC1919" s="2">
        <f t="shared" si="715"/>
        <v>0</v>
      </c>
      <c r="BD1919" s="2">
        <f t="shared" si="716"/>
        <v>0</v>
      </c>
      <c r="BE1919" s="2">
        <f t="shared" si="717"/>
        <v>0</v>
      </c>
      <c r="BF1919" s="2">
        <f t="shared" si="718"/>
        <v>0</v>
      </c>
      <c r="BG1919" s="2">
        <f t="shared" si="719"/>
        <v>0</v>
      </c>
      <c r="BH1919" s="2">
        <f t="shared" si="720"/>
        <v>0</v>
      </c>
    </row>
    <row r="1920" spans="1:60" x14ac:dyDescent="0.25">
      <c r="A1920" s="1" t="s">
        <v>403</v>
      </c>
      <c r="B1920" s="1" t="s">
        <v>288</v>
      </c>
      <c r="C1920" s="1" t="s">
        <v>341</v>
      </c>
      <c r="D1920" s="1" t="s">
        <v>526</v>
      </c>
      <c r="E1920" s="1" t="s">
        <v>232</v>
      </c>
      <c r="F1920" s="1" t="s">
        <v>233</v>
      </c>
      <c r="G1920" s="1" t="s">
        <v>144</v>
      </c>
      <c r="H1920" s="1" t="s">
        <v>17</v>
      </c>
      <c r="I1920" s="1" t="s">
        <v>535</v>
      </c>
      <c r="J1920" s="1" t="s">
        <v>257</v>
      </c>
      <c r="K1920" s="1" t="s">
        <v>16</v>
      </c>
      <c r="L1920" s="1" t="s">
        <v>146</v>
      </c>
      <c r="M1920" s="2" t="str">
        <f t="shared" si="701"/>
        <v>UK9005081</v>
      </c>
      <c r="N1920" s="2" t="str">
        <f t="shared" si="702"/>
        <v>Morecambe Bay</v>
      </c>
      <c r="O1920" s="2" t="str">
        <f t="shared" si="703"/>
        <v>SPA</v>
      </c>
      <c r="P1920" s="2" t="str">
        <f t="shared" si="704"/>
        <v>H1210</v>
      </c>
      <c r="Q1920"/>
      <c r="R1920"/>
      <c r="S1920"/>
      <c r="T1920"/>
      <c r="U1920" s="9">
        <f t="shared" si="705"/>
        <v>0</v>
      </c>
      <c r="V1920" s="9">
        <f t="shared" si="706"/>
        <v>0</v>
      </c>
      <c r="W1920" s="9">
        <f t="shared" si="707"/>
        <v>0</v>
      </c>
      <c r="X1920" s="9">
        <f t="shared" si="708"/>
        <v>0</v>
      </c>
      <c r="Y1920" s="9">
        <f t="shared" si="709"/>
        <v>0</v>
      </c>
      <c r="Z1920" s="9">
        <f t="shared" si="710"/>
        <v>0</v>
      </c>
      <c r="AA1920" s="9">
        <f t="shared" si="711"/>
        <v>0</v>
      </c>
      <c r="AB1920" s="9">
        <f t="shared" si="712"/>
        <v>0</v>
      </c>
      <c r="AN1920" s="10" t="str">
        <f t="shared" si="721"/>
        <v/>
      </c>
      <c r="AO1920" s="10">
        <f t="shared" si="722"/>
        <v>0</v>
      </c>
      <c r="AP1920" s="9" t="str">
        <f>IFERROR(VLOOKUP($AN1920,'Introduction probability'!$A$1:$L$128,5,FALSE),"0")</f>
        <v>0</v>
      </c>
      <c r="AQ1920" s="9" t="str">
        <f>IFERROR(VLOOKUP($AN1920,'Introduction probability'!$A$1:$L$128,6,FALSE),"0")</f>
        <v>0</v>
      </c>
      <c r="AR1920" s="9" t="str">
        <f>IFERROR(VLOOKUP($AN1920,'Introduction probability'!$A$1:$L$128,7,FALSE),"0")</f>
        <v>0</v>
      </c>
      <c r="AS1920" s="9" t="str">
        <f>IFERROR(VLOOKUP($AN1920,'Introduction probability'!$A$1:$L$128,8,FALSE),"0")</f>
        <v>0</v>
      </c>
      <c r="AT1920" s="9" t="str">
        <f>IFERROR(VLOOKUP($AN1920,'Introduction probability'!$A$1:$L$128,9,FALSE),"0")</f>
        <v>0</v>
      </c>
      <c r="AU1920" s="9" t="str">
        <f>IFERROR(VLOOKUP($AN1920,'Introduction probability'!$A$1:$L$128,10,FALSE),"0")</f>
        <v>0</v>
      </c>
      <c r="AV1920" s="9" t="str">
        <f>IFERROR(VLOOKUP($AN1920,'Introduction probability'!$A$1:$L$128,11,FALSE),"0")</f>
        <v>0</v>
      </c>
      <c r="AW1920" s="9" t="str">
        <f>IFERROR(VLOOKUP($AN1920,'Introduction probability'!$A$1:$L$128,12,FALSE),"0")</f>
        <v>0</v>
      </c>
      <c r="AY1920" s="2">
        <f t="shared" si="723"/>
        <v>0</v>
      </c>
      <c r="AZ1920" s="2">
        <f t="shared" si="724"/>
        <v>0</v>
      </c>
      <c r="BA1920" s="2">
        <f t="shared" si="713"/>
        <v>0</v>
      </c>
      <c r="BB1920" s="2">
        <f t="shared" si="714"/>
        <v>0</v>
      </c>
      <c r="BC1920" s="2">
        <f t="shared" si="715"/>
        <v>0</v>
      </c>
      <c r="BD1920" s="2">
        <f t="shared" si="716"/>
        <v>0</v>
      </c>
      <c r="BE1920" s="2">
        <f t="shared" si="717"/>
        <v>0</v>
      </c>
      <c r="BF1920" s="2">
        <f t="shared" si="718"/>
        <v>0</v>
      </c>
      <c r="BG1920" s="2">
        <f t="shared" si="719"/>
        <v>0</v>
      </c>
      <c r="BH1920" s="2">
        <f t="shared" si="720"/>
        <v>0</v>
      </c>
    </row>
    <row r="1921" spans="1:60" x14ac:dyDescent="0.25">
      <c r="A1921" s="1" t="s">
        <v>403</v>
      </c>
      <c r="B1921" s="1" t="s">
        <v>288</v>
      </c>
      <c r="C1921" s="1" t="s">
        <v>341</v>
      </c>
      <c r="D1921" s="1" t="s">
        <v>526</v>
      </c>
      <c r="E1921" s="1" t="s">
        <v>232</v>
      </c>
      <c r="F1921" s="1" t="s">
        <v>233</v>
      </c>
      <c r="G1921" s="1" t="s">
        <v>144</v>
      </c>
      <c r="H1921" s="1" t="s">
        <v>17</v>
      </c>
      <c r="I1921" s="1" t="s">
        <v>530</v>
      </c>
      <c r="J1921" s="1" t="s">
        <v>145</v>
      </c>
      <c r="K1921" s="1" t="s">
        <v>16</v>
      </c>
      <c r="L1921" s="1" t="s">
        <v>146</v>
      </c>
      <c r="M1921" s="2" t="str">
        <f t="shared" si="701"/>
        <v>UK9005081</v>
      </c>
      <c r="N1921" s="2" t="str">
        <f t="shared" si="702"/>
        <v>Morecambe Bay</v>
      </c>
      <c r="O1921" s="2" t="str">
        <f t="shared" si="703"/>
        <v>SPA</v>
      </c>
      <c r="P1921" s="2" t="str">
        <f t="shared" si="704"/>
        <v>H1330</v>
      </c>
      <c r="Q1921"/>
      <c r="R1921"/>
      <c r="S1921"/>
      <c r="T1921"/>
      <c r="U1921" s="9">
        <f t="shared" si="705"/>
        <v>0</v>
      </c>
      <c r="V1921" s="9">
        <f t="shared" si="706"/>
        <v>0</v>
      </c>
      <c r="W1921" s="9">
        <f t="shared" si="707"/>
        <v>0</v>
      </c>
      <c r="X1921" s="9">
        <f t="shared" si="708"/>
        <v>0</v>
      </c>
      <c r="Y1921" s="9">
        <f t="shared" si="709"/>
        <v>0</v>
      </c>
      <c r="Z1921" s="9">
        <f t="shared" si="710"/>
        <v>0</v>
      </c>
      <c r="AA1921" s="9">
        <f t="shared" si="711"/>
        <v>0</v>
      </c>
      <c r="AB1921" s="9">
        <f t="shared" si="712"/>
        <v>0</v>
      </c>
      <c r="AN1921" s="10" t="str">
        <f t="shared" si="721"/>
        <v/>
      </c>
      <c r="AO1921" s="10">
        <f t="shared" si="722"/>
        <v>0</v>
      </c>
      <c r="AP1921" s="9" t="str">
        <f>IFERROR(VLOOKUP($AN1921,'Introduction probability'!$A$1:$L$128,5,FALSE),"0")</f>
        <v>0</v>
      </c>
      <c r="AQ1921" s="9" t="str">
        <f>IFERROR(VLOOKUP($AN1921,'Introduction probability'!$A$1:$L$128,6,FALSE),"0")</f>
        <v>0</v>
      </c>
      <c r="AR1921" s="9" t="str">
        <f>IFERROR(VLOOKUP($AN1921,'Introduction probability'!$A$1:$L$128,7,FALSE),"0")</f>
        <v>0</v>
      </c>
      <c r="AS1921" s="9" t="str">
        <f>IFERROR(VLOOKUP($AN1921,'Introduction probability'!$A$1:$L$128,8,FALSE),"0")</f>
        <v>0</v>
      </c>
      <c r="AT1921" s="9" t="str">
        <f>IFERROR(VLOOKUP($AN1921,'Introduction probability'!$A$1:$L$128,9,FALSE),"0")</f>
        <v>0</v>
      </c>
      <c r="AU1921" s="9" t="str">
        <f>IFERROR(VLOOKUP($AN1921,'Introduction probability'!$A$1:$L$128,10,FALSE),"0")</f>
        <v>0</v>
      </c>
      <c r="AV1921" s="9" t="str">
        <f>IFERROR(VLOOKUP($AN1921,'Introduction probability'!$A$1:$L$128,11,FALSE),"0")</f>
        <v>0</v>
      </c>
      <c r="AW1921" s="9" t="str">
        <f>IFERROR(VLOOKUP($AN1921,'Introduction probability'!$A$1:$L$128,12,FALSE),"0")</f>
        <v>0</v>
      </c>
      <c r="AY1921" s="2">
        <f t="shared" si="723"/>
        <v>0</v>
      </c>
      <c r="AZ1921" s="2">
        <f t="shared" si="724"/>
        <v>0</v>
      </c>
      <c r="BA1921" s="2">
        <f t="shared" si="713"/>
        <v>0</v>
      </c>
      <c r="BB1921" s="2">
        <f t="shared" si="714"/>
        <v>0</v>
      </c>
      <c r="BC1921" s="2">
        <f t="shared" si="715"/>
        <v>0</v>
      </c>
      <c r="BD1921" s="2">
        <f t="shared" si="716"/>
        <v>0</v>
      </c>
      <c r="BE1921" s="2">
        <f t="shared" si="717"/>
        <v>0</v>
      </c>
      <c r="BF1921" s="2">
        <f t="shared" si="718"/>
        <v>0</v>
      </c>
      <c r="BG1921" s="2">
        <f t="shared" si="719"/>
        <v>0</v>
      </c>
      <c r="BH1921" s="2">
        <f t="shared" si="720"/>
        <v>0</v>
      </c>
    </row>
    <row r="1922" spans="1:60" x14ac:dyDescent="0.25">
      <c r="A1922" s="1" t="s">
        <v>403</v>
      </c>
      <c r="B1922" s="1" t="s">
        <v>288</v>
      </c>
      <c r="C1922" s="1" t="s">
        <v>341</v>
      </c>
      <c r="D1922" s="1" t="s">
        <v>526</v>
      </c>
      <c r="E1922" s="1" t="s">
        <v>232</v>
      </c>
      <c r="F1922" s="1" t="s">
        <v>233</v>
      </c>
      <c r="G1922" s="1" t="s">
        <v>144</v>
      </c>
      <c r="H1922" s="1" t="s">
        <v>17</v>
      </c>
      <c r="I1922" s="1" t="s">
        <v>536</v>
      </c>
      <c r="J1922" s="1" t="s">
        <v>147</v>
      </c>
      <c r="K1922" s="1" t="s">
        <v>16</v>
      </c>
      <c r="L1922" s="1" t="s">
        <v>146</v>
      </c>
      <c r="M1922" s="2" t="str">
        <f t="shared" si="701"/>
        <v>UK9005081</v>
      </c>
      <c r="N1922" s="2" t="str">
        <f t="shared" si="702"/>
        <v>Morecambe Bay</v>
      </c>
      <c r="O1922" s="2" t="str">
        <f t="shared" si="703"/>
        <v>SPA</v>
      </c>
      <c r="P1922" s="2" t="str">
        <f t="shared" si="704"/>
        <v>H1150</v>
      </c>
      <c r="Q1922"/>
      <c r="R1922"/>
      <c r="S1922"/>
      <c r="T1922"/>
      <c r="U1922" s="9">
        <f t="shared" si="705"/>
        <v>0</v>
      </c>
      <c r="V1922" s="9">
        <f t="shared" si="706"/>
        <v>0</v>
      </c>
      <c r="W1922" s="9">
        <f t="shared" si="707"/>
        <v>0</v>
      </c>
      <c r="X1922" s="9">
        <f t="shared" si="708"/>
        <v>0</v>
      </c>
      <c r="Y1922" s="9">
        <f t="shared" si="709"/>
        <v>0</v>
      </c>
      <c r="Z1922" s="9">
        <f t="shared" si="710"/>
        <v>0</v>
      </c>
      <c r="AA1922" s="9">
        <f t="shared" si="711"/>
        <v>0</v>
      </c>
      <c r="AB1922" s="9">
        <f t="shared" si="712"/>
        <v>0</v>
      </c>
      <c r="AN1922" s="10" t="str">
        <f t="shared" si="721"/>
        <v/>
      </c>
      <c r="AO1922" s="10">
        <f t="shared" si="722"/>
        <v>0</v>
      </c>
      <c r="AP1922" s="9" t="str">
        <f>IFERROR(VLOOKUP($AN1922,'Introduction probability'!$A$1:$L$128,5,FALSE),"0")</f>
        <v>0</v>
      </c>
      <c r="AQ1922" s="9" t="str">
        <f>IFERROR(VLOOKUP($AN1922,'Introduction probability'!$A$1:$L$128,6,FALSE),"0")</f>
        <v>0</v>
      </c>
      <c r="AR1922" s="9" t="str">
        <f>IFERROR(VLOOKUP($AN1922,'Introduction probability'!$A$1:$L$128,7,FALSE),"0")</f>
        <v>0</v>
      </c>
      <c r="AS1922" s="9" t="str">
        <f>IFERROR(VLOOKUP($AN1922,'Introduction probability'!$A$1:$L$128,8,FALSE),"0")</f>
        <v>0</v>
      </c>
      <c r="AT1922" s="9" t="str">
        <f>IFERROR(VLOOKUP($AN1922,'Introduction probability'!$A$1:$L$128,9,FALSE),"0")</f>
        <v>0</v>
      </c>
      <c r="AU1922" s="9" t="str">
        <f>IFERROR(VLOOKUP($AN1922,'Introduction probability'!$A$1:$L$128,10,FALSE),"0")</f>
        <v>0</v>
      </c>
      <c r="AV1922" s="9" t="str">
        <f>IFERROR(VLOOKUP($AN1922,'Introduction probability'!$A$1:$L$128,11,FALSE),"0")</f>
        <v>0</v>
      </c>
      <c r="AW1922" s="9" t="str">
        <f>IFERROR(VLOOKUP($AN1922,'Introduction probability'!$A$1:$L$128,12,FALSE),"0")</f>
        <v>0</v>
      </c>
      <c r="AY1922" s="2">
        <f t="shared" si="723"/>
        <v>0</v>
      </c>
      <c r="AZ1922" s="2">
        <f t="shared" si="724"/>
        <v>0</v>
      </c>
      <c r="BA1922" s="2">
        <f t="shared" si="713"/>
        <v>0</v>
      </c>
      <c r="BB1922" s="2">
        <f t="shared" si="714"/>
        <v>0</v>
      </c>
      <c r="BC1922" s="2">
        <f t="shared" si="715"/>
        <v>0</v>
      </c>
      <c r="BD1922" s="2">
        <f t="shared" si="716"/>
        <v>0</v>
      </c>
      <c r="BE1922" s="2">
        <f t="shared" si="717"/>
        <v>0</v>
      </c>
      <c r="BF1922" s="2">
        <f t="shared" si="718"/>
        <v>0</v>
      </c>
      <c r="BG1922" s="2">
        <f t="shared" si="719"/>
        <v>0</v>
      </c>
      <c r="BH1922" s="2">
        <f t="shared" si="720"/>
        <v>0</v>
      </c>
    </row>
    <row r="1923" spans="1:60" x14ac:dyDescent="0.25">
      <c r="A1923" s="1" t="s">
        <v>403</v>
      </c>
      <c r="B1923" s="1" t="s">
        <v>288</v>
      </c>
      <c r="C1923" s="1" t="s">
        <v>341</v>
      </c>
      <c r="D1923" s="1" t="s">
        <v>526</v>
      </c>
      <c r="E1923" s="1" t="s">
        <v>232</v>
      </c>
      <c r="F1923" s="1" t="s">
        <v>233</v>
      </c>
      <c r="G1923" s="1" t="s">
        <v>144</v>
      </c>
      <c r="H1923" s="1" t="s">
        <v>17</v>
      </c>
      <c r="I1923" s="1" t="s">
        <v>596</v>
      </c>
      <c r="J1923" s="1" t="s">
        <v>187</v>
      </c>
      <c r="K1923" s="1" t="s">
        <v>16</v>
      </c>
      <c r="L1923" s="1" t="s">
        <v>146</v>
      </c>
      <c r="M1923" s="2" t="str">
        <f t="shared" ref="M1923:M1986" si="725">A1923</f>
        <v>UK9005081</v>
      </c>
      <c r="N1923" s="2" t="str">
        <f t="shared" ref="N1923:N1986" si="726">B1923</f>
        <v>Morecambe Bay</v>
      </c>
      <c r="O1923" s="2" t="str">
        <f t="shared" ref="O1923:O1986" si="727">C1923</f>
        <v>SPA</v>
      </c>
      <c r="P1923" s="2" t="str">
        <f t="shared" si="704"/>
        <v>SH_2</v>
      </c>
      <c r="Q1923"/>
      <c r="R1923"/>
      <c r="S1923"/>
      <c r="T1923"/>
      <c r="U1923" s="9">
        <f t="shared" si="705"/>
        <v>0</v>
      </c>
      <c r="V1923" s="9">
        <f t="shared" si="706"/>
        <v>0</v>
      </c>
      <c r="W1923" s="9">
        <f t="shared" si="707"/>
        <v>0</v>
      </c>
      <c r="X1923" s="9">
        <f t="shared" si="708"/>
        <v>0</v>
      </c>
      <c r="Y1923" s="9">
        <f t="shared" si="709"/>
        <v>0</v>
      </c>
      <c r="Z1923" s="9">
        <f t="shared" si="710"/>
        <v>0</v>
      </c>
      <c r="AA1923" s="9">
        <f t="shared" si="711"/>
        <v>0</v>
      </c>
      <c r="AB1923" s="9">
        <f t="shared" si="712"/>
        <v>0</v>
      </c>
      <c r="AN1923" s="10" t="str">
        <f t="shared" si="721"/>
        <v/>
      </c>
      <c r="AO1923" s="10">
        <f t="shared" si="722"/>
        <v>0</v>
      </c>
      <c r="AP1923" s="9" t="str">
        <f>IFERROR(VLOOKUP($AN1923,'Introduction probability'!$A$1:$L$128,5,FALSE),"0")</f>
        <v>0</v>
      </c>
      <c r="AQ1923" s="9" t="str">
        <f>IFERROR(VLOOKUP($AN1923,'Introduction probability'!$A$1:$L$128,6,FALSE),"0")</f>
        <v>0</v>
      </c>
      <c r="AR1923" s="9" t="str">
        <f>IFERROR(VLOOKUP($AN1923,'Introduction probability'!$A$1:$L$128,7,FALSE),"0")</f>
        <v>0</v>
      </c>
      <c r="AS1923" s="9" t="str">
        <f>IFERROR(VLOOKUP($AN1923,'Introduction probability'!$A$1:$L$128,8,FALSE),"0")</f>
        <v>0</v>
      </c>
      <c r="AT1923" s="9" t="str">
        <f>IFERROR(VLOOKUP($AN1923,'Introduction probability'!$A$1:$L$128,9,FALSE),"0")</f>
        <v>0</v>
      </c>
      <c r="AU1923" s="9" t="str">
        <f>IFERROR(VLOOKUP($AN1923,'Introduction probability'!$A$1:$L$128,10,FALSE),"0")</f>
        <v>0</v>
      </c>
      <c r="AV1923" s="9" t="str">
        <f>IFERROR(VLOOKUP($AN1923,'Introduction probability'!$A$1:$L$128,11,FALSE),"0")</f>
        <v>0</v>
      </c>
      <c r="AW1923" s="9" t="str">
        <f>IFERROR(VLOOKUP($AN1923,'Introduction probability'!$A$1:$L$128,12,FALSE),"0")</f>
        <v>0</v>
      </c>
      <c r="AY1923" s="2">
        <f t="shared" si="723"/>
        <v>0</v>
      </c>
      <c r="AZ1923" s="2">
        <f t="shared" si="724"/>
        <v>0</v>
      </c>
      <c r="BA1923" s="2">
        <f t="shared" si="713"/>
        <v>0</v>
      </c>
      <c r="BB1923" s="2">
        <f t="shared" si="714"/>
        <v>0</v>
      </c>
      <c r="BC1923" s="2">
        <f t="shared" si="715"/>
        <v>0</v>
      </c>
      <c r="BD1923" s="2">
        <f t="shared" si="716"/>
        <v>0</v>
      </c>
      <c r="BE1923" s="2">
        <f t="shared" si="717"/>
        <v>0</v>
      </c>
      <c r="BF1923" s="2">
        <f t="shared" si="718"/>
        <v>0</v>
      </c>
      <c r="BG1923" s="2">
        <f t="shared" si="719"/>
        <v>0</v>
      </c>
      <c r="BH1923" s="2">
        <f t="shared" si="720"/>
        <v>0</v>
      </c>
    </row>
    <row r="1924" spans="1:60" x14ac:dyDescent="0.25">
      <c r="A1924" s="1" t="s">
        <v>403</v>
      </c>
      <c r="B1924" s="1" t="s">
        <v>288</v>
      </c>
      <c r="C1924" s="1" t="s">
        <v>341</v>
      </c>
      <c r="D1924" s="1" t="s">
        <v>526</v>
      </c>
      <c r="E1924" s="1" t="s">
        <v>232</v>
      </c>
      <c r="F1924" s="1" t="s">
        <v>233</v>
      </c>
      <c r="G1924" s="1" t="s">
        <v>144</v>
      </c>
      <c r="H1924" s="1" t="s">
        <v>17</v>
      </c>
      <c r="I1924" s="1" t="s">
        <v>594</v>
      </c>
      <c r="J1924" s="1" t="s">
        <v>154</v>
      </c>
      <c r="K1924" s="1" t="s">
        <v>16</v>
      </c>
      <c r="L1924" s="1" t="s">
        <v>19</v>
      </c>
      <c r="M1924" s="2" t="str">
        <f t="shared" si="725"/>
        <v>UK9005081</v>
      </c>
      <c r="N1924" s="2" t="str">
        <f t="shared" si="726"/>
        <v>Morecambe Bay</v>
      </c>
      <c r="O1924" s="2" t="str">
        <f t="shared" si="727"/>
        <v>SPA</v>
      </c>
      <c r="P1924" s="2" t="str">
        <f t="shared" ref="P1924:P1987" si="728">IF(I1924="",D1924,I1924)</f>
        <v>SF_SH_5</v>
      </c>
      <c r="Q1924"/>
      <c r="R1924"/>
      <c r="S1924"/>
      <c r="T1924"/>
      <c r="U1924" s="9">
        <f t="shared" ref="U1924:U1987" si="729">IFERROR(VLOOKUP($T1924,$AD$4:$AM$65,3,FALSE),0)</f>
        <v>0</v>
      </c>
      <c r="V1924" s="9">
        <f t="shared" ref="V1924:V1987" si="730">IFERROR(VLOOKUP($T1924,$AD$4:$AM$65,4,FALSE),0)</f>
        <v>0</v>
      </c>
      <c r="W1924" s="9">
        <f t="shared" ref="W1924:W1987" si="731">IFERROR(VLOOKUP($T1924,$AD$4:$AM$65,5,FALSE),0)</f>
        <v>0</v>
      </c>
      <c r="X1924" s="9">
        <f t="shared" ref="X1924:X1987" si="732">IFERROR(VLOOKUP($T1924,$AD$4:$AM$65,6,FALSE),0)</f>
        <v>0</v>
      </c>
      <c r="Y1924" s="9">
        <f t="shared" ref="Y1924:Y1987" si="733">IFERROR(VLOOKUP($T1924,$AD$4:$AM$65,7,FALSE),0)</f>
        <v>0</v>
      </c>
      <c r="Z1924" s="9">
        <f t="shared" ref="Z1924:Z1987" si="734">IFERROR(VLOOKUP($T1924,$AD$4:$AM$65,8,FALSE),0)</f>
        <v>0</v>
      </c>
      <c r="AA1924" s="9">
        <f t="shared" ref="AA1924:AA1987" si="735">IFERROR(VLOOKUP($T1924,$AD$4:$AM$65,9,FALSE),0)</f>
        <v>0</v>
      </c>
      <c r="AB1924" s="9">
        <f t="shared" ref="AB1924:AB1987" si="736">IFERROR(VLOOKUP($T1924,$AD$4:$AM$65,10,FALSE),0)</f>
        <v>0</v>
      </c>
      <c r="AN1924" s="10" t="str">
        <f t="shared" si="721"/>
        <v/>
      </c>
      <c r="AO1924" s="10">
        <f t="shared" si="722"/>
        <v>0</v>
      </c>
      <c r="AP1924" s="9" t="str">
        <f>IFERROR(VLOOKUP($AN1924,'Introduction probability'!$A$1:$L$128,5,FALSE),"0")</f>
        <v>0</v>
      </c>
      <c r="AQ1924" s="9" t="str">
        <f>IFERROR(VLOOKUP($AN1924,'Introduction probability'!$A$1:$L$128,6,FALSE),"0")</f>
        <v>0</v>
      </c>
      <c r="AR1924" s="9" t="str">
        <f>IFERROR(VLOOKUP($AN1924,'Introduction probability'!$A$1:$L$128,7,FALSE),"0")</f>
        <v>0</v>
      </c>
      <c r="AS1924" s="9" t="str">
        <f>IFERROR(VLOOKUP($AN1924,'Introduction probability'!$A$1:$L$128,8,FALSE),"0")</f>
        <v>0</v>
      </c>
      <c r="AT1924" s="9" t="str">
        <f>IFERROR(VLOOKUP($AN1924,'Introduction probability'!$A$1:$L$128,9,FALSE),"0")</f>
        <v>0</v>
      </c>
      <c r="AU1924" s="9" t="str">
        <f>IFERROR(VLOOKUP($AN1924,'Introduction probability'!$A$1:$L$128,10,FALSE),"0")</f>
        <v>0</v>
      </c>
      <c r="AV1924" s="9" t="str">
        <f>IFERROR(VLOOKUP($AN1924,'Introduction probability'!$A$1:$L$128,11,FALSE),"0")</f>
        <v>0</v>
      </c>
      <c r="AW1924" s="9" t="str">
        <f>IFERROR(VLOOKUP($AN1924,'Introduction probability'!$A$1:$L$128,12,FALSE),"0")</f>
        <v>0</v>
      </c>
      <c r="AY1924" s="2">
        <f t="shared" si="723"/>
        <v>0</v>
      </c>
      <c r="AZ1924" s="2">
        <f t="shared" si="724"/>
        <v>0</v>
      </c>
      <c r="BA1924" s="2">
        <f t="shared" ref="BA1924:BA1987" si="737">AP1924*U1924</f>
        <v>0</v>
      </c>
      <c r="BB1924" s="2">
        <f t="shared" ref="BB1924:BB1987" si="738">AQ1924*V1924</f>
        <v>0</v>
      </c>
      <c r="BC1924" s="2">
        <f t="shared" ref="BC1924:BC1987" si="739">AR1924*W1924</f>
        <v>0</v>
      </c>
      <c r="BD1924" s="2">
        <f t="shared" ref="BD1924:BD1987" si="740">AS1924*X1924</f>
        <v>0</v>
      </c>
      <c r="BE1924" s="2">
        <f t="shared" ref="BE1924:BE1987" si="741">AT1924*Y1924</f>
        <v>0</v>
      </c>
      <c r="BF1924" s="2">
        <f t="shared" ref="BF1924:BF1987" si="742">AU1924*Z1924</f>
        <v>0</v>
      </c>
      <c r="BG1924" s="2">
        <f t="shared" ref="BG1924:BG1987" si="743">AV1924*AA1924</f>
        <v>0</v>
      </c>
      <c r="BH1924" s="2">
        <f t="shared" ref="BH1924:BH1987" si="744">AW1924*AB1924</f>
        <v>0</v>
      </c>
    </row>
    <row r="1925" spans="1:60" x14ac:dyDescent="0.25">
      <c r="A1925" s="1" t="s">
        <v>403</v>
      </c>
      <c r="B1925" s="1" t="s">
        <v>288</v>
      </c>
      <c r="C1925" s="1" t="s">
        <v>341</v>
      </c>
      <c r="D1925" s="1" t="s">
        <v>526</v>
      </c>
      <c r="E1925" s="1" t="s">
        <v>232</v>
      </c>
      <c r="F1925" s="1" t="s">
        <v>233</v>
      </c>
      <c r="G1925" s="1" t="s">
        <v>144</v>
      </c>
      <c r="H1925" s="1" t="s">
        <v>17</v>
      </c>
      <c r="I1925" s="1" t="s">
        <v>459</v>
      </c>
      <c r="J1925" s="1" t="s">
        <v>46</v>
      </c>
      <c r="K1925" s="1" t="s">
        <v>16</v>
      </c>
      <c r="L1925" s="1" t="s">
        <v>19</v>
      </c>
      <c r="M1925" s="2" t="str">
        <f t="shared" si="725"/>
        <v>UK9005081</v>
      </c>
      <c r="N1925" s="2" t="str">
        <f t="shared" si="726"/>
        <v>Morecambe Bay</v>
      </c>
      <c r="O1925" s="2" t="str">
        <f t="shared" si="727"/>
        <v>SPA</v>
      </c>
      <c r="P1925" s="2" t="str">
        <f t="shared" si="728"/>
        <v>A2.4</v>
      </c>
      <c r="Q1925"/>
      <c r="R1925"/>
      <c r="S1925"/>
      <c r="T1925"/>
      <c r="U1925" s="9">
        <f t="shared" si="729"/>
        <v>0</v>
      </c>
      <c r="V1925" s="9">
        <f t="shared" si="730"/>
        <v>0</v>
      </c>
      <c r="W1925" s="9">
        <f t="shared" si="731"/>
        <v>0</v>
      </c>
      <c r="X1925" s="9">
        <f t="shared" si="732"/>
        <v>0</v>
      </c>
      <c r="Y1925" s="9">
        <f t="shared" si="733"/>
        <v>0</v>
      </c>
      <c r="Z1925" s="9">
        <f t="shared" si="734"/>
        <v>0</v>
      </c>
      <c r="AA1925" s="9">
        <f t="shared" si="735"/>
        <v>0</v>
      </c>
      <c r="AB1925" s="9">
        <f t="shared" si="736"/>
        <v>0</v>
      </c>
      <c r="AN1925" s="10" t="str">
        <f t="shared" si="721"/>
        <v/>
      </c>
      <c r="AO1925" s="10">
        <f t="shared" si="722"/>
        <v>0</v>
      </c>
      <c r="AP1925" s="9" t="str">
        <f>IFERROR(VLOOKUP($AN1925,'Introduction probability'!$A$1:$L$128,5,FALSE),"0")</f>
        <v>0</v>
      </c>
      <c r="AQ1925" s="9" t="str">
        <f>IFERROR(VLOOKUP($AN1925,'Introduction probability'!$A$1:$L$128,6,FALSE),"0")</f>
        <v>0</v>
      </c>
      <c r="AR1925" s="9" t="str">
        <f>IFERROR(VLOOKUP($AN1925,'Introduction probability'!$A$1:$L$128,7,FALSE),"0")</f>
        <v>0</v>
      </c>
      <c r="AS1925" s="9" t="str">
        <f>IFERROR(VLOOKUP($AN1925,'Introduction probability'!$A$1:$L$128,8,FALSE),"0")</f>
        <v>0</v>
      </c>
      <c r="AT1925" s="9" t="str">
        <f>IFERROR(VLOOKUP($AN1925,'Introduction probability'!$A$1:$L$128,9,FALSE),"0")</f>
        <v>0</v>
      </c>
      <c r="AU1925" s="9" t="str">
        <f>IFERROR(VLOOKUP($AN1925,'Introduction probability'!$A$1:$L$128,10,FALSE),"0")</f>
        <v>0</v>
      </c>
      <c r="AV1925" s="9" t="str">
        <f>IFERROR(VLOOKUP($AN1925,'Introduction probability'!$A$1:$L$128,11,FALSE),"0")</f>
        <v>0</v>
      </c>
      <c r="AW1925" s="9" t="str">
        <f>IFERROR(VLOOKUP($AN1925,'Introduction probability'!$A$1:$L$128,12,FALSE),"0")</f>
        <v>0</v>
      </c>
      <c r="AY1925" s="2">
        <f t="shared" si="723"/>
        <v>0</v>
      </c>
      <c r="AZ1925" s="2">
        <f t="shared" si="724"/>
        <v>0</v>
      </c>
      <c r="BA1925" s="2">
        <f t="shared" si="737"/>
        <v>0</v>
      </c>
      <c r="BB1925" s="2">
        <f t="shared" si="738"/>
        <v>0</v>
      </c>
      <c r="BC1925" s="2">
        <f t="shared" si="739"/>
        <v>0</v>
      </c>
      <c r="BD1925" s="2">
        <f t="shared" si="740"/>
        <v>0</v>
      </c>
      <c r="BE1925" s="2">
        <f t="shared" si="741"/>
        <v>0</v>
      </c>
      <c r="BF1925" s="2">
        <f t="shared" si="742"/>
        <v>0</v>
      </c>
      <c r="BG1925" s="2">
        <f t="shared" si="743"/>
        <v>0</v>
      </c>
      <c r="BH1925" s="2">
        <f t="shared" si="744"/>
        <v>0</v>
      </c>
    </row>
    <row r="1926" spans="1:60" x14ac:dyDescent="0.25">
      <c r="A1926" s="1" t="s">
        <v>403</v>
      </c>
      <c r="B1926" s="1" t="s">
        <v>288</v>
      </c>
      <c r="C1926" s="1" t="s">
        <v>341</v>
      </c>
      <c r="D1926" s="1" t="s">
        <v>526</v>
      </c>
      <c r="E1926" s="1" t="s">
        <v>232</v>
      </c>
      <c r="F1926" s="1" t="s">
        <v>233</v>
      </c>
      <c r="G1926" s="1" t="s">
        <v>144</v>
      </c>
      <c r="H1926" s="1" t="s">
        <v>17</v>
      </c>
      <c r="I1926" s="1" t="s">
        <v>444</v>
      </c>
      <c r="J1926" s="1" t="s">
        <v>27</v>
      </c>
      <c r="K1926" s="1" t="s">
        <v>16</v>
      </c>
      <c r="L1926" s="1" t="s">
        <v>19</v>
      </c>
      <c r="M1926" s="2" t="str">
        <f t="shared" si="725"/>
        <v>UK9005081</v>
      </c>
      <c r="N1926" s="2" t="str">
        <f t="shared" si="726"/>
        <v>Morecambe Bay</v>
      </c>
      <c r="O1926" s="2" t="str">
        <f t="shared" si="727"/>
        <v>SPA</v>
      </c>
      <c r="P1926" s="2" t="str">
        <f t="shared" si="728"/>
        <v>A2.3</v>
      </c>
      <c r="Q1926"/>
      <c r="R1926"/>
      <c r="S1926"/>
      <c r="T1926"/>
      <c r="U1926" s="9">
        <f t="shared" si="729"/>
        <v>0</v>
      </c>
      <c r="V1926" s="9">
        <f t="shared" si="730"/>
        <v>0</v>
      </c>
      <c r="W1926" s="9">
        <f t="shared" si="731"/>
        <v>0</v>
      </c>
      <c r="X1926" s="9">
        <f t="shared" si="732"/>
        <v>0</v>
      </c>
      <c r="Y1926" s="9">
        <f t="shared" si="733"/>
        <v>0</v>
      </c>
      <c r="Z1926" s="9">
        <f t="shared" si="734"/>
        <v>0</v>
      </c>
      <c r="AA1926" s="9">
        <f t="shared" si="735"/>
        <v>0</v>
      </c>
      <c r="AB1926" s="9">
        <f t="shared" si="736"/>
        <v>0</v>
      </c>
      <c r="AN1926" s="10" t="str">
        <f t="shared" si="721"/>
        <v/>
      </c>
      <c r="AO1926" s="10">
        <f t="shared" si="722"/>
        <v>0</v>
      </c>
      <c r="AP1926" s="9" t="str">
        <f>IFERROR(VLOOKUP($AN1926,'Introduction probability'!$A$1:$L$128,5,FALSE),"0")</f>
        <v>0</v>
      </c>
      <c r="AQ1926" s="9" t="str">
        <f>IFERROR(VLOOKUP($AN1926,'Introduction probability'!$A$1:$L$128,6,FALSE),"0")</f>
        <v>0</v>
      </c>
      <c r="AR1926" s="9" t="str">
        <f>IFERROR(VLOOKUP($AN1926,'Introduction probability'!$A$1:$L$128,7,FALSE),"0")</f>
        <v>0</v>
      </c>
      <c r="AS1926" s="9" t="str">
        <f>IFERROR(VLOOKUP($AN1926,'Introduction probability'!$A$1:$L$128,8,FALSE),"0")</f>
        <v>0</v>
      </c>
      <c r="AT1926" s="9" t="str">
        <f>IFERROR(VLOOKUP($AN1926,'Introduction probability'!$A$1:$L$128,9,FALSE),"0")</f>
        <v>0</v>
      </c>
      <c r="AU1926" s="9" t="str">
        <f>IFERROR(VLOOKUP($AN1926,'Introduction probability'!$A$1:$L$128,10,FALSE),"0")</f>
        <v>0</v>
      </c>
      <c r="AV1926" s="9" t="str">
        <f>IFERROR(VLOOKUP($AN1926,'Introduction probability'!$A$1:$L$128,11,FALSE),"0")</f>
        <v>0</v>
      </c>
      <c r="AW1926" s="9" t="str">
        <f>IFERROR(VLOOKUP($AN1926,'Introduction probability'!$A$1:$L$128,12,FALSE),"0")</f>
        <v>0</v>
      </c>
      <c r="AY1926" s="2">
        <f t="shared" si="723"/>
        <v>0</v>
      </c>
      <c r="AZ1926" s="2">
        <f t="shared" si="724"/>
        <v>0</v>
      </c>
      <c r="BA1926" s="2">
        <f t="shared" si="737"/>
        <v>0</v>
      </c>
      <c r="BB1926" s="2">
        <f t="shared" si="738"/>
        <v>0</v>
      </c>
      <c r="BC1926" s="2">
        <f t="shared" si="739"/>
        <v>0</v>
      </c>
      <c r="BD1926" s="2">
        <f t="shared" si="740"/>
        <v>0</v>
      </c>
      <c r="BE1926" s="2">
        <f t="shared" si="741"/>
        <v>0</v>
      </c>
      <c r="BF1926" s="2">
        <f t="shared" si="742"/>
        <v>0</v>
      </c>
      <c r="BG1926" s="2">
        <f t="shared" si="743"/>
        <v>0</v>
      </c>
      <c r="BH1926" s="2">
        <f t="shared" si="744"/>
        <v>0</v>
      </c>
    </row>
    <row r="1927" spans="1:60" x14ac:dyDescent="0.25">
      <c r="A1927" s="1" t="s">
        <v>403</v>
      </c>
      <c r="B1927" s="1" t="s">
        <v>288</v>
      </c>
      <c r="C1927" s="1" t="s">
        <v>341</v>
      </c>
      <c r="D1927" s="1" t="s">
        <v>526</v>
      </c>
      <c r="E1927" s="1" t="s">
        <v>232</v>
      </c>
      <c r="F1927" s="1" t="s">
        <v>233</v>
      </c>
      <c r="G1927" s="1" t="s">
        <v>144</v>
      </c>
      <c r="H1927" s="1" t="s">
        <v>17</v>
      </c>
      <c r="I1927" s="1" t="s">
        <v>595</v>
      </c>
      <c r="J1927" s="1" t="s">
        <v>155</v>
      </c>
      <c r="K1927" s="1" t="s">
        <v>16</v>
      </c>
      <c r="L1927" s="1" t="s">
        <v>19</v>
      </c>
      <c r="M1927" s="2" t="str">
        <f t="shared" si="725"/>
        <v>UK9005081</v>
      </c>
      <c r="N1927" s="2" t="str">
        <f t="shared" si="726"/>
        <v>Morecambe Bay</v>
      </c>
      <c r="O1927" s="2" t="str">
        <f t="shared" si="727"/>
        <v>SPA</v>
      </c>
      <c r="P1927" s="2" t="str">
        <f t="shared" si="728"/>
        <v>A1</v>
      </c>
      <c r="Q1927"/>
      <c r="R1927"/>
      <c r="S1927"/>
      <c r="T1927"/>
      <c r="U1927" s="9">
        <f t="shared" si="729"/>
        <v>0</v>
      </c>
      <c r="V1927" s="9">
        <f t="shared" si="730"/>
        <v>0</v>
      </c>
      <c r="W1927" s="9">
        <f t="shared" si="731"/>
        <v>0</v>
      </c>
      <c r="X1927" s="9">
        <f t="shared" si="732"/>
        <v>0</v>
      </c>
      <c r="Y1927" s="9">
        <f t="shared" si="733"/>
        <v>0</v>
      </c>
      <c r="Z1927" s="9">
        <f t="shared" si="734"/>
        <v>0</v>
      </c>
      <c r="AA1927" s="9">
        <f t="shared" si="735"/>
        <v>0</v>
      </c>
      <c r="AB1927" s="9">
        <f t="shared" si="736"/>
        <v>0</v>
      </c>
      <c r="AN1927" s="10" t="str">
        <f t="shared" si="721"/>
        <v/>
      </c>
      <c r="AO1927" s="10">
        <f t="shared" si="722"/>
        <v>0</v>
      </c>
      <c r="AP1927" s="9" t="str">
        <f>IFERROR(VLOOKUP($AN1927,'Introduction probability'!$A$1:$L$128,5,FALSE),"0")</f>
        <v>0</v>
      </c>
      <c r="AQ1927" s="9" t="str">
        <f>IFERROR(VLOOKUP($AN1927,'Introduction probability'!$A$1:$L$128,6,FALSE),"0")</f>
        <v>0</v>
      </c>
      <c r="AR1927" s="9" t="str">
        <f>IFERROR(VLOOKUP($AN1927,'Introduction probability'!$A$1:$L$128,7,FALSE),"0")</f>
        <v>0</v>
      </c>
      <c r="AS1927" s="9" t="str">
        <f>IFERROR(VLOOKUP($AN1927,'Introduction probability'!$A$1:$L$128,8,FALSE),"0")</f>
        <v>0</v>
      </c>
      <c r="AT1927" s="9" t="str">
        <f>IFERROR(VLOOKUP($AN1927,'Introduction probability'!$A$1:$L$128,9,FALSE),"0")</f>
        <v>0</v>
      </c>
      <c r="AU1927" s="9" t="str">
        <f>IFERROR(VLOOKUP($AN1927,'Introduction probability'!$A$1:$L$128,10,FALSE),"0")</f>
        <v>0</v>
      </c>
      <c r="AV1927" s="9" t="str">
        <f>IFERROR(VLOOKUP($AN1927,'Introduction probability'!$A$1:$L$128,11,FALSE),"0")</f>
        <v>0</v>
      </c>
      <c r="AW1927" s="9" t="str">
        <f>IFERROR(VLOOKUP($AN1927,'Introduction probability'!$A$1:$L$128,12,FALSE),"0")</f>
        <v>0</v>
      </c>
      <c r="AY1927" s="2">
        <f t="shared" si="723"/>
        <v>0</v>
      </c>
      <c r="AZ1927" s="2">
        <f t="shared" si="724"/>
        <v>0</v>
      </c>
      <c r="BA1927" s="2">
        <f t="shared" si="737"/>
        <v>0</v>
      </c>
      <c r="BB1927" s="2">
        <f t="shared" si="738"/>
        <v>0</v>
      </c>
      <c r="BC1927" s="2">
        <f t="shared" si="739"/>
        <v>0</v>
      </c>
      <c r="BD1927" s="2">
        <f t="shared" si="740"/>
        <v>0</v>
      </c>
      <c r="BE1927" s="2">
        <f t="shared" si="741"/>
        <v>0</v>
      </c>
      <c r="BF1927" s="2">
        <f t="shared" si="742"/>
        <v>0</v>
      </c>
      <c r="BG1927" s="2">
        <f t="shared" si="743"/>
        <v>0</v>
      </c>
      <c r="BH1927" s="2">
        <f t="shared" si="744"/>
        <v>0</v>
      </c>
    </row>
    <row r="1928" spans="1:60" x14ac:dyDescent="0.25">
      <c r="A1928" s="1" t="s">
        <v>403</v>
      </c>
      <c r="B1928" s="1" t="s">
        <v>288</v>
      </c>
      <c r="C1928" s="1" t="s">
        <v>341</v>
      </c>
      <c r="D1928" s="1" t="s">
        <v>526</v>
      </c>
      <c r="E1928" s="1" t="s">
        <v>232</v>
      </c>
      <c r="F1928" s="1" t="s">
        <v>233</v>
      </c>
      <c r="G1928" s="1" t="s">
        <v>144</v>
      </c>
      <c r="H1928" s="1" t="s">
        <v>17</v>
      </c>
      <c r="I1928" s="1" t="s">
        <v>465</v>
      </c>
      <c r="J1928" s="1" t="s">
        <v>56</v>
      </c>
      <c r="K1928" s="1" t="s">
        <v>16</v>
      </c>
      <c r="L1928" s="1" t="s">
        <v>19</v>
      </c>
      <c r="M1928" s="2" t="str">
        <f t="shared" si="725"/>
        <v>UK9005081</v>
      </c>
      <c r="N1928" s="2" t="str">
        <f t="shared" si="726"/>
        <v>Morecambe Bay</v>
      </c>
      <c r="O1928" s="2" t="str">
        <f t="shared" si="727"/>
        <v>SPA</v>
      </c>
      <c r="P1928" s="2" t="str">
        <f t="shared" si="728"/>
        <v>A2.2</v>
      </c>
      <c r="Q1928"/>
      <c r="R1928"/>
      <c r="S1928"/>
      <c r="T1928"/>
      <c r="U1928" s="9">
        <f t="shared" si="729"/>
        <v>0</v>
      </c>
      <c r="V1928" s="9">
        <f t="shared" si="730"/>
        <v>0</v>
      </c>
      <c r="W1928" s="9">
        <f t="shared" si="731"/>
        <v>0</v>
      </c>
      <c r="X1928" s="9">
        <f t="shared" si="732"/>
        <v>0</v>
      </c>
      <c r="Y1928" s="9">
        <f t="shared" si="733"/>
        <v>0</v>
      </c>
      <c r="Z1928" s="9">
        <f t="shared" si="734"/>
        <v>0</v>
      </c>
      <c r="AA1928" s="9">
        <f t="shared" si="735"/>
        <v>0</v>
      </c>
      <c r="AB1928" s="9">
        <f t="shared" si="736"/>
        <v>0</v>
      </c>
      <c r="AN1928" s="10" t="str">
        <f t="shared" si="721"/>
        <v/>
      </c>
      <c r="AO1928" s="10">
        <f t="shared" si="722"/>
        <v>0</v>
      </c>
      <c r="AP1928" s="9" t="str">
        <f>IFERROR(VLOOKUP($AN1928,'Introduction probability'!$A$1:$L$128,5,FALSE),"0")</f>
        <v>0</v>
      </c>
      <c r="AQ1928" s="9" t="str">
        <f>IFERROR(VLOOKUP($AN1928,'Introduction probability'!$A$1:$L$128,6,FALSE),"0")</f>
        <v>0</v>
      </c>
      <c r="AR1928" s="9" t="str">
        <f>IFERROR(VLOOKUP($AN1928,'Introduction probability'!$A$1:$L$128,7,FALSE),"0")</f>
        <v>0</v>
      </c>
      <c r="AS1928" s="9" t="str">
        <f>IFERROR(VLOOKUP($AN1928,'Introduction probability'!$A$1:$L$128,8,FALSE),"0")</f>
        <v>0</v>
      </c>
      <c r="AT1928" s="9" t="str">
        <f>IFERROR(VLOOKUP($AN1928,'Introduction probability'!$A$1:$L$128,9,FALSE),"0")</f>
        <v>0</v>
      </c>
      <c r="AU1928" s="9" t="str">
        <f>IFERROR(VLOOKUP($AN1928,'Introduction probability'!$A$1:$L$128,10,FALSE),"0")</f>
        <v>0</v>
      </c>
      <c r="AV1928" s="9" t="str">
        <f>IFERROR(VLOOKUP($AN1928,'Introduction probability'!$A$1:$L$128,11,FALSE),"0")</f>
        <v>0</v>
      </c>
      <c r="AW1928" s="9" t="str">
        <f>IFERROR(VLOOKUP($AN1928,'Introduction probability'!$A$1:$L$128,12,FALSE),"0")</f>
        <v>0</v>
      </c>
      <c r="AY1928" s="2">
        <f t="shared" si="723"/>
        <v>0</v>
      </c>
      <c r="AZ1928" s="2">
        <f t="shared" si="724"/>
        <v>0</v>
      </c>
      <c r="BA1928" s="2">
        <f t="shared" si="737"/>
        <v>0</v>
      </c>
      <c r="BB1928" s="2">
        <f t="shared" si="738"/>
        <v>0</v>
      </c>
      <c r="BC1928" s="2">
        <f t="shared" si="739"/>
        <v>0</v>
      </c>
      <c r="BD1928" s="2">
        <f t="shared" si="740"/>
        <v>0</v>
      </c>
      <c r="BE1928" s="2">
        <f t="shared" si="741"/>
        <v>0</v>
      </c>
      <c r="BF1928" s="2">
        <f t="shared" si="742"/>
        <v>0</v>
      </c>
      <c r="BG1928" s="2">
        <f t="shared" si="743"/>
        <v>0</v>
      </c>
      <c r="BH1928" s="2">
        <f t="shared" si="744"/>
        <v>0</v>
      </c>
    </row>
    <row r="1929" spans="1:60" x14ac:dyDescent="0.25">
      <c r="A1929" s="1" t="s">
        <v>403</v>
      </c>
      <c r="B1929" s="1" t="s">
        <v>288</v>
      </c>
      <c r="C1929" s="1" t="s">
        <v>341</v>
      </c>
      <c r="D1929" s="1" t="s">
        <v>526</v>
      </c>
      <c r="E1929" s="1" t="s">
        <v>232</v>
      </c>
      <c r="F1929" s="1" t="s">
        <v>233</v>
      </c>
      <c r="G1929" s="1" t="s">
        <v>144</v>
      </c>
      <c r="H1929" s="1" t="s">
        <v>17</v>
      </c>
      <c r="I1929" s="1" t="s">
        <v>597</v>
      </c>
      <c r="J1929" s="1" t="s">
        <v>188</v>
      </c>
      <c r="K1929" s="1" t="s">
        <v>16</v>
      </c>
      <c r="L1929" s="1" t="s">
        <v>19</v>
      </c>
      <c r="M1929" s="2" t="str">
        <f t="shared" si="725"/>
        <v>UK9005081</v>
      </c>
      <c r="N1929" s="2" t="str">
        <f t="shared" si="726"/>
        <v>Morecambe Bay</v>
      </c>
      <c r="O1929" s="2" t="str">
        <f t="shared" si="727"/>
        <v>SPA</v>
      </c>
      <c r="P1929" s="2" t="str">
        <f t="shared" si="728"/>
        <v>A2.61</v>
      </c>
      <c r="Q1929"/>
      <c r="R1929"/>
      <c r="S1929"/>
      <c r="T1929"/>
      <c r="U1929" s="9">
        <f t="shared" si="729"/>
        <v>0</v>
      </c>
      <c r="V1929" s="9">
        <f t="shared" si="730"/>
        <v>0</v>
      </c>
      <c r="W1929" s="9">
        <f t="shared" si="731"/>
        <v>0</v>
      </c>
      <c r="X1929" s="9">
        <f t="shared" si="732"/>
        <v>0</v>
      </c>
      <c r="Y1929" s="9">
        <f t="shared" si="733"/>
        <v>0</v>
      </c>
      <c r="Z1929" s="9">
        <f t="shared" si="734"/>
        <v>0</v>
      </c>
      <c r="AA1929" s="9">
        <f t="shared" si="735"/>
        <v>0</v>
      </c>
      <c r="AB1929" s="9">
        <f t="shared" si="736"/>
        <v>0</v>
      </c>
      <c r="AN1929" s="10" t="str">
        <f t="shared" si="721"/>
        <v/>
      </c>
      <c r="AO1929" s="10">
        <f t="shared" si="722"/>
        <v>0</v>
      </c>
      <c r="AP1929" s="9" t="str">
        <f>IFERROR(VLOOKUP($AN1929,'Introduction probability'!$A$1:$L$128,5,FALSE),"0")</f>
        <v>0</v>
      </c>
      <c r="AQ1929" s="9" t="str">
        <f>IFERROR(VLOOKUP($AN1929,'Introduction probability'!$A$1:$L$128,6,FALSE),"0")</f>
        <v>0</v>
      </c>
      <c r="AR1929" s="9" t="str">
        <f>IFERROR(VLOOKUP($AN1929,'Introduction probability'!$A$1:$L$128,7,FALSE),"0")</f>
        <v>0</v>
      </c>
      <c r="AS1929" s="9" t="str">
        <f>IFERROR(VLOOKUP($AN1929,'Introduction probability'!$A$1:$L$128,8,FALSE),"0")</f>
        <v>0</v>
      </c>
      <c r="AT1929" s="9" t="str">
        <f>IFERROR(VLOOKUP($AN1929,'Introduction probability'!$A$1:$L$128,9,FALSE),"0")</f>
        <v>0</v>
      </c>
      <c r="AU1929" s="9" t="str">
        <f>IFERROR(VLOOKUP($AN1929,'Introduction probability'!$A$1:$L$128,10,FALSE),"0")</f>
        <v>0</v>
      </c>
      <c r="AV1929" s="9" t="str">
        <f>IFERROR(VLOOKUP($AN1929,'Introduction probability'!$A$1:$L$128,11,FALSE),"0")</f>
        <v>0</v>
      </c>
      <c r="AW1929" s="9" t="str">
        <f>IFERROR(VLOOKUP($AN1929,'Introduction probability'!$A$1:$L$128,12,FALSE),"0")</f>
        <v>0</v>
      </c>
      <c r="AY1929" s="2">
        <f t="shared" si="723"/>
        <v>0</v>
      </c>
      <c r="AZ1929" s="2">
        <f t="shared" si="724"/>
        <v>0</v>
      </c>
      <c r="BA1929" s="2">
        <f t="shared" si="737"/>
        <v>0</v>
      </c>
      <c r="BB1929" s="2">
        <f t="shared" si="738"/>
        <v>0</v>
      </c>
      <c r="BC1929" s="2">
        <f t="shared" si="739"/>
        <v>0</v>
      </c>
      <c r="BD1929" s="2">
        <f t="shared" si="740"/>
        <v>0</v>
      </c>
      <c r="BE1929" s="2">
        <f t="shared" si="741"/>
        <v>0</v>
      </c>
      <c r="BF1929" s="2">
        <f t="shared" si="742"/>
        <v>0</v>
      </c>
      <c r="BG1929" s="2">
        <f t="shared" si="743"/>
        <v>0</v>
      </c>
      <c r="BH1929" s="2">
        <f t="shared" si="744"/>
        <v>0</v>
      </c>
    </row>
    <row r="1930" spans="1:60" x14ac:dyDescent="0.25">
      <c r="A1930" s="1" t="s">
        <v>403</v>
      </c>
      <c r="B1930" s="1" t="s">
        <v>288</v>
      </c>
      <c r="C1930" s="1" t="s">
        <v>341</v>
      </c>
      <c r="D1930" s="1" t="s">
        <v>526</v>
      </c>
      <c r="E1930" s="1" t="s">
        <v>232</v>
      </c>
      <c r="F1930" s="1" t="s">
        <v>233</v>
      </c>
      <c r="G1930" s="1" t="s">
        <v>144</v>
      </c>
      <c r="H1930" s="1" t="s">
        <v>17</v>
      </c>
      <c r="I1930" s="1" t="s">
        <v>543</v>
      </c>
      <c r="J1930" s="1" t="s">
        <v>148</v>
      </c>
      <c r="K1930" s="1" t="s">
        <v>16</v>
      </c>
      <c r="L1930" s="1" t="s">
        <v>146</v>
      </c>
      <c r="M1930" s="2" t="str">
        <f t="shared" si="725"/>
        <v>UK9005081</v>
      </c>
      <c r="N1930" s="2" t="str">
        <f t="shared" si="726"/>
        <v>Morecambe Bay</v>
      </c>
      <c r="O1930" s="2" t="str">
        <f t="shared" si="727"/>
        <v>SPA</v>
      </c>
      <c r="P1930" s="2" t="str">
        <f t="shared" si="728"/>
        <v>H1310</v>
      </c>
      <c r="Q1930"/>
      <c r="R1930"/>
      <c r="S1930"/>
      <c r="T1930"/>
      <c r="U1930" s="9">
        <f t="shared" si="729"/>
        <v>0</v>
      </c>
      <c r="V1930" s="9">
        <f t="shared" si="730"/>
        <v>0</v>
      </c>
      <c r="W1930" s="9">
        <f t="shared" si="731"/>
        <v>0</v>
      </c>
      <c r="X1930" s="9">
        <f t="shared" si="732"/>
        <v>0</v>
      </c>
      <c r="Y1930" s="9">
        <f t="shared" si="733"/>
        <v>0</v>
      </c>
      <c r="Z1930" s="9">
        <f t="shared" si="734"/>
        <v>0</v>
      </c>
      <c r="AA1930" s="9">
        <f t="shared" si="735"/>
        <v>0</v>
      </c>
      <c r="AB1930" s="9">
        <f t="shared" si="736"/>
        <v>0</v>
      </c>
      <c r="AN1930" s="10" t="str">
        <f t="shared" si="721"/>
        <v/>
      </c>
      <c r="AO1930" s="10">
        <f t="shared" si="722"/>
        <v>0</v>
      </c>
      <c r="AP1930" s="9" t="str">
        <f>IFERROR(VLOOKUP($AN1930,'Introduction probability'!$A$1:$L$128,5,FALSE),"0")</f>
        <v>0</v>
      </c>
      <c r="AQ1930" s="9" t="str">
        <f>IFERROR(VLOOKUP($AN1930,'Introduction probability'!$A$1:$L$128,6,FALSE),"0")</f>
        <v>0</v>
      </c>
      <c r="AR1930" s="9" t="str">
        <f>IFERROR(VLOOKUP($AN1930,'Introduction probability'!$A$1:$L$128,7,FALSE),"0")</f>
        <v>0</v>
      </c>
      <c r="AS1930" s="9" t="str">
        <f>IFERROR(VLOOKUP($AN1930,'Introduction probability'!$A$1:$L$128,8,FALSE),"0")</f>
        <v>0</v>
      </c>
      <c r="AT1930" s="9" t="str">
        <f>IFERROR(VLOOKUP($AN1930,'Introduction probability'!$A$1:$L$128,9,FALSE),"0")</f>
        <v>0</v>
      </c>
      <c r="AU1930" s="9" t="str">
        <f>IFERROR(VLOOKUP($AN1930,'Introduction probability'!$A$1:$L$128,10,FALSE),"0")</f>
        <v>0</v>
      </c>
      <c r="AV1930" s="9" t="str">
        <f>IFERROR(VLOOKUP($AN1930,'Introduction probability'!$A$1:$L$128,11,FALSE),"0")</f>
        <v>0</v>
      </c>
      <c r="AW1930" s="9" t="str">
        <f>IFERROR(VLOOKUP($AN1930,'Introduction probability'!$A$1:$L$128,12,FALSE),"0")</f>
        <v>0</v>
      </c>
      <c r="AY1930" s="2">
        <f t="shared" si="723"/>
        <v>0</v>
      </c>
      <c r="AZ1930" s="2">
        <f t="shared" si="724"/>
        <v>0</v>
      </c>
      <c r="BA1930" s="2">
        <f t="shared" si="737"/>
        <v>0</v>
      </c>
      <c r="BB1930" s="2">
        <f t="shared" si="738"/>
        <v>0</v>
      </c>
      <c r="BC1930" s="2">
        <f t="shared" si="739"/>
        <v>0</v>
      </c>
      <c r="BD1930" s="2">
        <f t="shared" si="740"/>
        <v>0</v>
      </c>
      <c r="BE1930" s="2">
        <f t="shared" si="741"/>
        <v>0</v>
      </c>
      <c r="BF1930" s="2">
        <f t="shared" si="742"/>
        <v>0</v>
      </c>
      <c r="BG1930" s="2">
        <f t="shared" si="743"/>
        <v>0</v>
      </c>
      <c r="BH1930" s="2">
        <f t="shared" si="744"/>
        <v>0</v>
      </c>
    </row>
    <row r="1931" spans="1:60" x14ac:dyDescent="0.25">
      <c r="A1931" s="1" t="s">
        <v>403</v>
      </c>
      <c r="B1931" s="1" t="s">
        <v>288</v>
      </c>
      <c r="C1931" s="1" t="s">
        <v>341</v>
      </c>
      <c r="D1931" s="1" t="s">
        <v>563</v>
      </c>
      <c r="E1931" s="1" t="s">
        <v>351</v>
      </c>
      <c r="F1931" s="1" t="s">
        <v>352</v>
      </c>
      <c r="G1931" s="1" t="s">
        <v>164</v>
      </c>
      <c r="H1931" s="1" t="s">
        <v>17</v>
      </c>
      <c r="I1931" s="1" t="s">
        <v>535</v>
      </c>
      <c r="J1931" s="1" t="s">
        <v>257</v>
      </c>
      <c r="K1931" s="1" t="s">
        <v>16</v>
      </c>
      <c r="L1931" s="1" t="s">
        <v>146</v>
      </c>
      <c r="M1931" s="2" t="str">
        <f t="shared" si="725"/>
        <v>UK9005081</v>
      </c>
      <c r="N1931" s="2" t="str">
        <f t="shared" si="726"/>
        <v>Morecambe Bay</v>
      </c>
      <c r="O1931" s="2" t="str">
        <f t="shared" si="727"/>
        <v>SPA</v>
      </c>
      <c r="P1931" s="2" t="str">
        <f t="shared" si="728"/>
        <v>H1210</v>
      </c>
      <c r="Q1931"/>
      <c r="R1931"/>
      <c r="S1931"/>
      <c r="T1931"/>
      <c r="U1931" s="9">
        <f t="shared" si="729"/>
        <v>0</v>
      </c>
      <c r="V1931" s="9">
        <f t="shared" si="730"/>
        <v>0</v>
      </c>
      <c r="W1931" s="9">
        <f t="shared" si="731"/>
        <v>0</v>
      </c>
      <c r="X1931" s="9">
        <f t="shared" si="732"/>
        <v>0</v>
      </c>
      <c r="Y1931" s="9">
        <f t="shared" si="733"/>
        <v>0</v>
      </c>
      <c r="Z1931" s="9">
        <f t="shared" si="734"/>
        <v>0</v>
      </c>
      <c r="AA1931" s="9">
        <f t="shared" si="735"/>
        <v>0</v>
      </c>
      <c r="AB1931" s="9">
        <f t="shared" si="736"/>
        <v>0</v>
      </c>
      <c r="AN1931" s="10" t="str">
        <f t="shared" si="721"/>
        <v/>
      </c>
      <c r="AO1931" s="10">
        <f t="shared" si="722"/>
        <v>0</v>
      </c>
      <c r="AP1931" s="9" t="str">
        <f>IFERROR(VLOOKUP($AN1931,'Introduction probability'!$A$1:$L$128,5,FALSE),"0")</f>
        <v>0</v>
      </c>
      <c r="AQ1931" s="9" t="str">
        <f>IFERROR(VLOOKUP($AN1931,'Introduction probability'!$A$1:$L$128,6,FALSE),"0")</f>
        <v>0</v>
      </c>
      <c r="AR1931" s="9" t="str">
        <f>IFERROR(VLOOKUP($AN1931,'Introduction probability'!$A$1:$L$128,7,FALSE),"0")</f>
        <v>0</v>
      </c>
      <c r="AS1931" s="9" t="str">
        <f>IFERROR(VLOOKUP($AN1931,'Introduction probability'!$A$1:$L$128,8,FALSE),"0")</f>
        <v>0</v>
      </c>
      <c r="AT1931" s="9" t="str">
        <f>IFERROR(VLOOKUP($AN1931,'Introduction probability'!$A$1:$L$128,9,FALSE),"0")</f>
        <v>0</v>
      </c>
      <c r="AU1931" s="9" t="str">
        <f>IFERROR(VLOOKUP($AN1931,'Introduction probability'!$A$1:$L$128,10,FALSE),"0")</f>
        <v>0</v>
      </c>
      <c r="AV1931" s="9" t="str">
        <f>IFERROR(VLOOKUP($AN1931,'Introduction probability'!$A$1:$L$128,11,FALSE),"0")</f>
        <v>0</v>
      </c>
      <c r="AW1931" s="9" t="str">
        <f>IFERROR(VLOOKUP($AN1931,'Introduction probability'!$A$1:$L$128,12,FALSE),"0")</f>
        <v>0</v>
      </c>
      <c r="AY1931" s="2">
        <f t="shared" si="723"/>
        <v>0</v>
      </c>
      <c r="AZ1931" s="2">
        <f t="shared" si="724"/>
        <v>0</v>
      </c>
      <c r="BA1931" s="2">
        <f t="shared" si="737"/>
        <v>0</v>
      </c>
      <c r="BB1931" s="2">
        <f t="shared" si="738"/>
        <v>0</v>
      </c>
      <c r="BC1931" s="2">
        <f t="shared" si="739"/>
        <v>0</v>
      </c>
      <c r="BD1931" s="2">
        <f t="shared" si="740"/>
        <v>0</v>
      </c>
      <c r="BE1931" s="2">
        <f t="shared" si="741"/>
        <v>0</v>
      </c>
      <c r="BF1931" s="2">
        <f t="shared" si="742"/>
        <v>0</v>
      </c>
      <c r="BG1931" s="2">
        <f t="shared" si="743"/>
        <v>0</v>
      </c>
      <c r="BH1931" s="2">
        <f t="shared" si="744"/>
        <v>0</v>
      </c>
    </row>
    <row r="1932" spans="1:60" x14ac:dyDescent="0.25">
      <c r="A1932" s="1" t="s">
        <v>403</v>
      </c>
      <c r="B1932" s="1" t="s">
        <v>288</v>
      </c>
      <c r="C1932" s="1" t="s">
        <v>341</v>
      </c>
      <c r="D1932" s="1" t="s">
        <v>563</v>
      </c>
      <c r="E1932" s="1" t="s">
        <v>351</v>
      </c>
      <c r="F1932" s="1" t="s">
        <v>352</v>
      </c>
      <c r="G1932" s="1" t="s">
        <v>164</v>
      </c>
      <c r="H1932" s="1" t="s">
        <v>17</v>
      </c>
      <c r="I1932" s="1" t="s">
        <v>530</v>
      </c>
      <c r="J1932" s="1" t="s">
        <v>145</v>
      </c>
      <c r="K1932" s="1" t="s">
        <v>16</v>
      </c>
      <c r="L1932" s="1" t="s">
        <v>146</v>
      </c>
      <c r="M1932" s="2" t="str">
        <f t="shared" si="725"/>
        <v>UK9005081</v>
      </c>
      <c r="N1932" s="2" t="str">
        <f t="shared" si="726"/>
        <v>Morecambe Bay</v>
      </c>
      <c r="O1932" s="2" t="str">
        <f t="shared" si="727"/>
        <v>SPA</v>
      </c>
      <c r="P1932" s="2" t="str">
        <f t="shared" si="728"/>
        <v>H1330</v>
      </c>
      <c r="Q1932"/>
      <c r="R1932"/>
      <c r="S1932"/>
      <c r="T1932"/>
      <c r="U1932" s="9">
        <f t="shared" si="729"/>
        <v>0</v>
      </c>
      <c r="V1932" s="9">
        <f t="shared" si="730"/>
        <v>0</v>
      </c>
      <c r="W1932" s="9">
        <f t="shared" si="731"/>
        <v>0</v>
      </c>
      <c r="X1932" s="9">
        <f t="shared" si="732"/>
        <v>0</v>
      </c>
      <c r="Y1932" s="9">
        <f t="shared" si="733"/>
        <v>0</v>
      </c>
      <c r="Z1932" s="9">
        <f t="shared" si="734"/>
        <v>0</v>
      </c>
      <c r="AA1932" s="9">
        <f t="shared" si="735"/>
        <v>0</v>
      </c>
      <c r="AB1932" s="9">
        <f t="shared" si="736"/>
        <v>0</v>
      </c>
      <c r="AN1932" s="10" t="str">
        <f t="shared" si="721"/>
        <v/>
      </c>
      <c r="AO1932" s="10">
        <f t="shared" si="722"/>
        <v>0</v>
      </c>
      <c r="AP1932" s="9" t="str">
        <f>IFERROR(VLOOKUP($AN1932,'Introduction probability'!$A$1:$L$128,5,FALSE),"0")</f>
        <v>0</v>
      </c>
      <c r="AQ1932" s="9" t="str">
        <f>IFERROR(VLOOKUP($AN1932,'Introduction probability'!$A$1:$L$128,6,FALSE),"0")</f>
        <v>0</v>
      </c>
      <c r="AR1932" s="9" t="str">
        <f>IFERROR(VLOOKUP($AN1932,'Introduction probability'!$A$1:$L$128,7,FALSE),"0")</f>
        <v>0</v>
      </c>
      <c r="AS1932" s="9" t="str">
        <f>IFERROR(VLOOKUP($AN1932,'Introduction probability'!$A$1:$L$128,8,FALSE),"0")</f>
        <v>0</v>
      </c>
      <c r="AT1932" s="9" t="str">
        <f>IFERROR(VLOOKUP($AN1932,'Introduction probability'!$A$1:$L$128,9,FALSE),"0")</f>
        <v>0</v>
      </c>
      <c r="AU1932" s="9" t="str">
        <f>IFERROR(VLOOKUP($AN1932,'Introduction probability'!$A$1:$L$128,10,FALSE),"0")</f>
        <v>0</v>
      </c>
      <c r="AV1932" s="9" t="str">
        <f>IFERROR(VLOOKUP($AN1932,'Introduction probability'!$A$1:$L$128,11,FALSE),"0")</f>
        <v>0</v>
      </c>
      <c r="AW1932" s="9" t="str">
        <f>IFERROR(VLOOKUP($AN1932,'Introduction probability'!$A$1:$L$128,12,FALSE),"0")</f>
        <v>0</v>
      </c>
      <c r="AY1932" s="2">
        <f t="shared" si="723"/>
        <v>0</v>
      </c>
      <c r="AZ1932" s="2">
        <f t="shared" si="724"/>
        <v>0</v>
      </c>
      <c r="BA1932" s="2">
        <f t="shared" si="737"/>
        <v>0</v>
      </c>
      <c r="BB1932" s="2">
        <f t="shared" si="738"/>
        <v>0</v>
      </c>
      <c r="BC1932" s="2">
        <f t="shared" si="739"/>
        <v>0</v>
      </c>
      <c r="BD1932" s="2">
        <f t="shared" si="740"/>
        <v>0</v>
      </c>
      <c r="BE1932" s="2">
        <f t="shared" si="741"/>
        <v>0</v>
      </c>
      <c r="BF1932" s="2">
        <f t="shared" si="742"/>
        <v>0</v>
      </c>
      <c r="BG1932" s="2">
        <f t="shared" si="743"/>
        <v>0</v>
      </c>
      <c r="BH1932" s="2">
        <f t="shared" si="744"/>
        <v>0</v>
      </c>
    </row>
    <row r="1933" spans="1:60" x14ac:dyDescent="0.25">
      <c r="A1933" s="1" t="s">
        <v>403</v>
      </c>
      <c r="B1933" s="1" t="s">
        <v>288</v>
      </c>
      <c r="C1933" s="1" t="s">
        <v>341</v>
      </c>
      <c r="D1933" s="1" t="s">
        <v>563</v>
      </c>
      <c r="E1933" s="1" t="s">
        <v>351</v>
      </c>
      <c r="F1933" s="1" t="s">
        <v>352</v>
      </c>
      <c r="G1933" s="1" t="s">
        <v>164</v>
      </c>
      <c r="H1933" s="1" t="s">
        <v>17</v>
      </c>
      <c r="I1933" s="1" t="s">
        <v>536</v>
      </c>
      <c r="J1933" s="1" t="s">
        <v>147</v>
      </c>
      <c r="K1933" s="1" t="s">
        <v>16</v>
      </c>
      <c r="L1933" s="1" t="s">
        <v>146</v>
      </c>
      <c r="M1933" s="2" t="str">
        <f t="shared" si="725"/>
        <v>UK9005081</v>
      </c>
      <c r="N1933" s="2" t="str">
        <f t="shared" si="726"/>
        <v>Morecambe Bay</v>
      </c>
      <c r="O1933" s="2" t="str">
        <f t="shared" si="727"/>
        <v>SPA</v>
      </c>
      <c r="P1933" s="2" t="str">
        <f t="shared" si="728"/>
        <v>H1150</v>
      </c>
      <c r="Q1933"/>
      <c r="R1933"/>
      <c r="S1933"/>
      <c r="T1933"/>
      <c r="U1933" s="9">
        <f t="shared" si="729"/>
        <v>0</v>
      </c>
      <c r="V1933" s="9">
        <f t="shared" si="730"/>
        <v>0</v>
      </c>
      <c r="W1933" s="9">
        <f t="shared" si="731"/>
        <v>0</v>
      </c>
      <c r="X1933" s="9">
        <f t="shared" si="732"/>
        <v>0</v>
      </c>
      <c r="Y1933" s="9">
        <f t="shared" si="733"/>
        <v>0</v>
      </c>
      <c r="Z1933" s="9">
        <f t="shared" si="734"/>
        <v>0</v>
      </c>
      <c r="AA1933" s="9">
        <f t="shared" si="735"/>
        <v>0</v>
      </c>
      <c r="AB1933" s="9">
        <f t="shared" si="736"/>
        <v>0</v>
      </c>
      <c r="AN1933" s="10" t="str">
        <f t="shared" si="721"/>
        <v/>
      </c>
      <c r="AO1933" s="10">
        <f t="shared" si="722"/>
        <v>0</v>
      </c>
      <c r="AP1933" s="9" t="str">
        <f>IFERROR(VLOOKUP($AN1933,'Introduction probability'!$A$1:$L$128,5,FALSE),"0")</f>
        <v>0</v>
      </c>
      <c r="AQ1933" s="9" t="str">
        <f>IFERROR(VLOOKUP($AN1933,'Introduction probability'!$A$1:$L$128,6,FALSE),"0")</f>
        <v>0</v>
      </c>
      <c r="AR1933" s="9" t="str">
        <f>IFERROR(VLOOKUP($AN1933,'Introduction probability'!$A$1:$L$128,7,FALSE),"0")</f>
        <v>0</v>
      </c>
      <c r="AS1933" s="9" t="str">
        <f>IFERROR(VLOOKUP($AN1933,'Introduction probability'!$A$1:$L$128,8,FALSE),"0")</f>
        <v>0</v>
      </c>
      <c r="AT1933" s="9" t="str">
        <f>IFERROR(VLOOKUP($AN1933,'Introduction probability'!$A$1:$L$128,9,FALSE),"0")</f>
        <v>0</v>
      </c>
      <c r="AU1933" s="9" t="str">
        <f>IFERROR(VLOOKUP($AN1933,'Introduction probability'!$A$1:$L$128,10,FALSE),"0")</f>
        <v>0</v>
      </c>
      <c r="AV1933" s="9" t="str">
        <f>IFERROR(VLOOKUP($AN1933,'Introduction probability'!$A$1:$L$128,11,FALSE),"0")</f>
        <v>0</v>
      </c>
      <c r="AW1933" s="9" t="str">
        <f>IFERROR(VLOOKUP($AN1933,'Introduction probability'!$A$1:$L$128,12,FALSE),"0")</f>
        <v>0</v>
      </c>
      <c r="AY1933" s="2">
        <f t="shared" si="723"/>
        <v>0</v>
      </c>
      <c r="AZ1933" s="2">
        <f t="shared" si="724"/>
        <v>0</v>
      </c>
      <c r="BA1933" s="2">
        <f t="shared" si="737"/>
        <v>0</v>
      </c>
      <c r="BB1933" s="2">
        <f t="shared" si="738"/>
        <v>0</v>
      </c>
      <c r="BC1933" s="2">
        <f t="shared" si="739"/>
        <v>0</v>
      </c>
      <c r="BD1933" s="2">
        <f t="shared" si="740"/>
        <v>0</v>
      </c>
      <c r="BE1933" s="2">
        <f t="shared" si="741"/>
        <v>0</v>
      </c>
      <c r="BF1933" s="2">
        <f t="shared" si="742"/>
        <v>0</v>
      </c>
      <c r="BG1933" s="2">
        <f t="shared" si="743"/>
        <v>0</v>
      </c>
      <c r="BH1933" s="2">
        <f t="shared" si="744"/>
        <v>0</v>
      </c>
    </row>
    <row r="1934" spans="1:60" x14ac:dyDescent="0.25">
      <c r="A1934" s="1" t="s">
        <v>403</v>
      </c>
      <c r="B1934" s="1" t="s">
        <v>288</v>
      </c>
      <c r="C1934" s="1" t="s">
        <v>341</v>
      </c>
      <c r="D1934" s="1" t="s">
        <v>563</v>
      </c>
      <c r="E1934" s="1" t="s">
        <v>351</v>
      </c>
      <c r="F1934" s="1" t="s">
        <v>352</v>
      </c>
      <c r="G1934" s="1" t="s">
        <v>164</v>
      </c>
      <c r="H1934" s="1" t="s">
        <v>17</v>
      </c>
      <c r="I1934" s="1" t="s">
        <v>593</v>
      </c>
      <c r="J1934" s="1" t="s">
        <v>151</v>
      </c>
      <c r="K1934" s="1" t="s">
        <v>16</v>
      </c>
      <c r="L1934" s="1" t="s">
        <v>146</v>
      </c>
      <c r="M1934" s="2" t="str">
        <f t="shared" si="725"/>
        <v>UK9005081</v>
      </c>
      <c r="N1934" s="2" t="str">
        <f t="shared" si="726"/>
        <v>Morecambe Bay</v>
      </c>
      <c r="O1934" s="2" t="str">
        <f t="shared" si="727"/>
        <v>SPA</v>
      </c>
      <c r="P1934" s="2" t="str">
        <f t="shared" si="728"/>
        <v>SH_3</v>
      </c>
      <c r="Q1934"/>
      <c r="R1934"/>
      <c r="S1934"/>
      <c r="T1934"/>
      <c r="U1934" s="9">
        <f t="shared" si="729"/>
        <v>0</v>
      </c>
      <c r="V1934" s="9">
        <f t="shared" si="730"/>
        <v>0</v>
      </c>
      <c r="W1934" s="9">
        <f t="shared" si="731"/>
        <v>0</v>
      </c>
      <c r="X1934" s="9">
        <f t="shared" si="732"/>
        <v>0</v>
      </c>
      <c r="Y1934" s="9">
        <f t="shared" si="733"/>
        <v>0</v>
      </c>
      <c r="Z1934" s="9">
        <f t="shared" si="734"/>
        <v>0</v>
      </c>
      <c r="AA1934" s="9">
        <f t="shared" si="735"/>
        <v>0</v>
      </c>
      <c r="AB1934" s="9">
        <f t="shared" si="736"/>
        <v>0</v>
      </c>
      <c r="AN1934" s="10" t="str">
        <f t="shared" si="721"/>
        <v/>
      </c>
      <c r="AO1934" s="10">
        <f t="shared" si="722"/>
        <v>0</v>
      </c>
      <c r="AP1934" s="9" t="str">
        <f>IFERROR(VLOOKUP($AN1934,'Introduction probability'!$A$1:$L$128,5,FALSE),"0")</f>
        <v>0</v>
      </c>
      <c r="AQ1934" s="9" t="str">
        <f>IFERROR(VLOOKUP($AN1934,'Introduction probability'!$A$1:$L$128,6,FALSE),"0")</f>
        <v>0</v>
      </c>
      <c r="AR1934" s="9" t="str">
        <f>IFERROR(VLOOKUP($AN1934,'Introduction probability'!$A$1:$L$128,7,FALSE),"0")</f>
        <v>0</v>
      </c>
      <c r="AS1934" s="9" t="str">
        <f>IFERROR(VLOOKUP($AN1934,'Introduction probability'!$A$1:$L$128,8,FALSE),"0")</f>
        <v>0</v>
      </c>
      <c r="AT1934" s="9" t="str">
        <f>IFERROR(VLOOKUP($AN1934,'Introduction probability'!$A$1:$L$128,9,FALSE),"0")</f>
        <v>0</v>
      </c>
      <c r="AU1934" s="9" t="str">
        <f>IFERROR(VLOOKUP($AN1934,'Introduction probability'!$A$1:$L$128,10,FALSE),"0")</f>
        <v>0</v>
      </c>
      <c r="AV1934" s="9" t="str">
        <f>IFERROR(VLOOKUP($AN1934,'Introduction probability'!$A$1:$L$128,11,FALSE),"0")</f>
        <v>0</v>
      </c>
      <c r="AW1934" s="9" t="str">
        <f>IFERROR(VLOOKUP($AN1934,'Introduction probability'!$A$1:$L$128,12,FALSE),"0")</f>
        <v>0</v>
      </c>
      <c r="AY1934" s="2">
        <f t="shared" si="723"/>
        <v>0</v>
      </c>
      <c r="AZ1934" s="2">
        <f t="shared" si="724"/>
        <v>0</v>
      </c>
      <c r="BA1934" s="2">
        <f t="shared" si="737"/>
        <v>0</v>
      </c>
      <c r="BB1934" s="2">
        <f t="shared" si="738"/>
        <v>0</v>
      </c>
      <c r="BC1934" s="2">
        <f t="shared" si="739"/>
        <v>0</v>
      </c>
      <c r="BD1934" s="2">
        <f t="shared" si="740"/>
        <v>0</v>
      </c>
      <c r="BE1934" s="2">
        <f t="shared" si="741"/>
        <v>0</v>
      </c>
      <c r="BF1934" s="2">
        <f t="shared" si="742"/>
        <v>0</v>
      </c>
      <c r="BG1934" s="2">
        <f t="shared" si="743"/>
        <v>0</v>
      </c>
      <c r="BH1934" s="2">
        <f t="shared" si="744"/>
        <v>0</v>
      </c>
    </row>
    <row r="1935" spans="1:60" x14ac:dyDescent="0.25">
      <c r="A1935" s="1" t="s">
        <v>403</v>
      </c>
      <c r="B1935" s="1" t="s">
        <v>288</v>
      </c>
      <c r="C1935" s="1" t="s">
        <v>341</v>
      </c>
      <c r="D1935" s="1" t="s">
        <v>517</v>
      </c>
      <c r="E1935" s="1" t="s">
        <v>211</v>
      </c>
      <c r="F1935" s="1" t="s">
        <v>212</v>
      </c>
      <c r="G1935" s="1" t="s">
        <v>144</v>
      </c>
      <c r="H1935" s="1" t="s">
        <v>17</v>
      </c>
      <c r="I1935" s="1" t="s">
        <v>535</v>
      </c>
      <c r="J1935" s="1" t="s">
        <v>257</v>
      </c>
      <c r="K1935" s="1" t="s">
        <v>16</v>
      </c>
      <c r="L1935" s="1" t="s">
        <v>146</v>
      </c>
      <c r="M1935" s="2" t="str">
        <f t="shared" si="725"/>
        <v>UK9005081</v>
      </c>
      <c r="N1935" s="2" t="str">
        <f t="shared" si="726"/>
        <v>Morecambe Bay</v>
      </c>
      <c r="O1935" s="2" t="str">
        <f t="shared" si="727"/>
        <v>SPA</v>
      </c>
      <c r="P1935" s="2" t="str">
        <f t="shared" si="728"/>
        <v>H1210</v>
      </c>
      <c r="Q1935"/>
      <c r="R1935"/>
      <c r="S1935"/>
      <c r="T1935"/>
      <c r="U1935" s="9">
        <f t="shared" si="729"/>
        <v>0</v>
      </c>
      <c r="V1935" s="9">
        <f t="shared" si="730"/>
        <v>0</v>
      </c>
      <c r="W1935" s="9">
        <f t="shared" si="731"/>
        <v>0</v>
      </c>
      <c r="X1935" s="9">
        <f t="shared" si="732"/>
        <v>0</v>
      </c>
      <c r="Y1935" s="9">
        <f t="shared" si="733"/>
        <v>0</v>
      </c>
      <c r="Z1935" s="9">
        <f t="shared" si="734"/>
        <v>0</v>
      </c>
      <c r="AA1935" s="9">
        <f t="shared" si="735"/>
        <v>0</v>
      </c>
      <c r="AB1935" s="9">
        <f t="shared" si="736"/>
        <v>0</v>
      </c>
      <c r="AN1935" s="10" t="str">
        <f t="shared" si="721"/>
        <v/>
      </c>
      <c r="AO1935" s="10">
        <f t="shared" si="722"/>
        <v>0</v>
      </c>
      <c r="AP1935" s="9" t="str">
        <f>IFERROR(VLOOKUP($AN1935,'Introduction probability'!$A$1:$L$128,5,FALSE),"0")</f>
        <v>0</v>
      </c>
      <c r="AQ1935" s="9" t="str">
        <f>IFERROR(VLOOKUP($AN1935,'Introduction probability'!$A$1:$L$128,6,FALSE),"0")</f>
        <v>0</v>
      </c>
      <c r="AR1935" s="9" t="str">
        <f>IFERROR(VLOOKUP($AN1935,'Introduction probability'!$A$1:$L$128,7,FALSE),"0")</f>
        <v>0</v>
      </c>
      <c r="AS1935" s="9" t="str">
        <f>IFERROR(VLOOKUP($AN1935,'Introduction probability'!$A$1:$L$128,8,FALSE),"0")</f>
        <v>0</v>
      </c>
      <c r="AT1935" s="9" t="str">
        <f>IFERROR(VLOOKUP($AN1935,'Introduction probability'!$A$1:$L$128,9,FALSE),"0")</f>
        <v>0</v>
      </c>
      <c r="AU1935" s="9" t="str">
        <f>IFERROR(VLOOKUP($AN1935,'Introduction probability'!$A$1:$L$128,10,FALSE),"0")</f>
        <v>0</v>
      </c>
      <c r="AV1935" s="9" t="str">
        <f>IFERROR(VLOOKUP($AN1935,'Introduction probability'!$A$1:$L$128,11,FALSE),"0")</f>
        <v>0</v>
      </c>
      <c r="AW1935" s="9" t="str">
        <f>IFERROR(VLOOKUP($AN1935,'Introduction probability'!$A$1:$L$128,12,FALSE),"0")</f>
        <v>0</v>
      </c>
      <c r="AY1935" s="2">
        <f t="shared" si="723"/>
        <v>0</v>
      </c>
      <c r="AZ1935" s="2">
        <f t="shared" si="724"/>
        <v>0</v>
      </c>
      <c r="BA1935" s="2">
        <f t="shared" si="737"/>
        <v>0</v>
      </c>
      <c r="BB1935" s="2">
        <f t="shared" si="738"/>
        <v>0</v>
      </c>
      <c r="BC1935" s="2">
        <f t="shared" si="739"/>
        <v>0</v>
      </c>
      <c r="BD1935" s="2">
        <f t="shared" si="740"/>
        <v>0</v>
      </c>
      <c r="BE1935" s="2">
        <f t="shared" si="741"/>
        <v>0</v>
      </c>
      <c r="BF1935" s="2">
        <f t="shared" si="742"/>
        <v>0</v>
      </c>
      <c r="BG1935" s="2">
        <f t="shared" si="743"/>
        <v>0</v>
      </c>
      <c r="BH1935" s="2">
        <f t="shared" si="744"/>
        <v>0</v>
      </c>
    </row>
    <row r="1936" spans="1:60" x14ac:dyDescent="0.25">
      <c r="A1936" s="1" t="s">
        <v>403</v>
      </c>
      <c r="B1936" s="1" t="s">
        <v>288</v>
      </c>
      <c r="C1936" s="1" t="s">
        <v>341</v>
      </c>
      <c r="D1936" s="1" t="s">
        <v>517</v>
      </c>
      <c r="E1936" s="1" t="s">
        <v>211</v>
      </c>
      <c r="F1936" s="1" t="s">
        <v>212</v>
      </c>
      <c r="G1936" s="1" t="s">
        <v>144</v>
      </c>
      <c r="H1936" s="1" t="s">
        <v>17</v>
      </c>
      <c r="I1936" s="1" t="s">
        <v>530</v>
      </c>
      <c r="J1936" s="1" t="s">
        <v>145</v>
      </c>
      <c r="K1936" s="1" t="s">
        <v>16</v>
      </c>
      <c r="L1936" s="1" t="s">
        <v>146</v>
      </c>
      <c r="M1936" s="2" t="str">
        <f t="shared" si="725"/>
        <v>UK9005081</v>
      </c>
      <c r="N1936" s="2" t="str">
        <f t="shared" si="726"/>
        <v>Morecambe Bay</v>
      </c>
      <c r="O1936" s="2" t="str">
        <f t="shared" si="727"/>
        <v>SPA</v>
      </c>
      <c r="P1936" s="2" t="str">
        <f t="shared" si="728"/>
        <v>H1330</v>
      </c>
      <c r="Q1936"/>
      <c r="R1936"/>
      <c r="S1936"/>
      <c r="T1936"/>
      <c r="U1936" s="9">
        <f t="shared" si="729"/>
        <v>0</v>
      </c>
      <c r="V1936" s="9">
        <f t="shared" si="730"/>
        <v>0</v>
      </c>
      <c r="W1936" s="9">
        <f t="shared" si="731"/>
        <v>0</v>
      </c>
      <c r="X1936" s="9">
        <f t="shared" si="732"/>
        <v>0</v>
      </c>
      <c r="Y1936" s="9">
        <f t="shared" si="733"/>
        <v>0</v>
      </c>
      <c r="Z1936" s="9">
        <f t="shared" si="734"/>
        <v>0</v>
      </c>
      <c r="AA1936" s="9">
        <f t="shared" si="735"/>
        <v>0</v>
      </c>
      <c r="AB1936" s="9">
        <f t="shared" si="736"/>
        <v>0</v>
      </c>
      <c r="AN1936" s="10" t="str">
        <f t="shared" si="721"/>
        <v/>
      </c>
      <c r="AO1936" s="10">
        <f t="shared" si="722"/>
        <v>0</v>
      </c>
      <c r="AP1936" s="9" t="str">
        <f>IFERROR(VLOOKUP($AN1936,'Introduction probability'!$A$1:$L$128,5,FALSE),"0")</f>
        <v>0</v>
      </c>
      <c r="AQ1936" s="9" t="str">
        <f>IFERROR(VLOOKUP($AN1936,'Introduction probability'!$A$1:$L$128,6,FALSE),"0")</f>
        <v>0</v>
      </c>
      <c r="AR1936" s="9" t="str">
        <f>IFERROR(VLOOKUP($AN1936,'Introduction probability'!$A$1:$L$128,7,FALSE),"0")</f>
        <v>0</v>
      </c>
      <c r="AS1936" s="9" t="str">
        <f>IFERROR(VLOOKUP($AN1936,'Introduction probability'!$A$1:$L$128,8,FALSE),"0")</f>
        <v>0</v>
      </c>
      <c r="AT1936" s="9" t="str">
        <f>IFERROR(VLOOKUP($AN1936,'Introduction probability'!$A$1:$L$128,9,FALSE),"0")</f>
        <v>0</v>
      </c>
      <c r="AU1936" s="9" t="str">
        <f>IFERROR(VLOOKUP($AN1936,'Introduction probability'!$A$1:$L$128,10,FALSE),"0")</f>
        <v>0</v>
      </c>
      <c r="AV1936" s="9" t="str">
        <f>IFERROR(VLOOKUP($AN1936,'Introduction probability'!$A$1:$L$128,11,FALSE),"0")</f>
        <v>0</v>
      </c>
      <c r="AW1936" s="9" t="str">
        <f>IFERROR(VLOOKUP($AN1936,'Introduction probability'!$A$1:$L$128,12,FALSE),"0")</f>
        <v>0</v>
      </c>
      <c r="AY1936" s="2">
        <f t="shared" si="723"/>
        <v>0</v>
      </c>
      <c r="AZ1936" s="2">
        <f t="shared" si="724"/>
        <v>0</v>
      </c>
      <c r="BA1936" s="2">
        <f t="shared" si="737"/>
        <v>0</v>
      </c>
      <c r="BB1936" s="2">
        <f t="shared" si="738"/>
        <v>0</v>
      </c>
      <c r="BC1936" s="2">
        <f t="shared" si="739"/>
        <v>0</v>
      </c>
      <c r="BD1936" s="2">
        <f t="shared" si="740"/>
        <v>0</v>
      </c>
      <c r="BE1936" s="2">
        <f t="shared" si="741"/>
        <v>0</v>
      </c>
      <c r="BF1936" s="2">
        <f t="shared" si="742"/>
        <v>0</v>
      </c>
      <c r="BG1936" s="2">
        <f t="shared" si="743"/>
        <v>0</v>
      </c>
      <c r="BH1936" s="2">
        <f t="shared" si="744"/>
        <v>0</v>
      </c>
    </row>
    <row r="1937" spans="1:60" x14ac:dyDescent="0.25">
      <c r="A1937" s="1" t="s">
        <v>403</v>
      </c>
      <c r="B1937" s="1" t="s">
        <v>288</v>
      </c>
      <c r="C1937" s="1" t="s">
        <v>341</v>
      </c>
      <c r="D1937" s="1" t="s">
        <v>517</v>
      </c>
      <c r="E1937" s="1" t="s">
        <v>211</v>
      </c>
      <c r="F1937" s="1" t="s">
        <v>212</v>
      </c>
      <c r="G1937" s="1" t="s">
        <v>144</v>
      </c>
      <c r="H1937" s="1" t="s">
        <v>17</v>
      </c>
      <c r="I1937" s="1" t="s">
        <v>536</v>
      </c>
      <c r="J1937" s="1" t="s">
        <v>147</v>
      </c>
      <c r="K1937" s="1" t="s">
        <v>16</v>
      </c>
      <c r="L1937" s="1" t="s">
        <v>146</v>
      </c>
      <c r="M1937" s="2" t="str">
        <f t="shared" si="725"/>
        <v>UK9005081</v>
      </c>
      <c r="N1937" s="2" t="str">
        <f t="shared" si="726"/>
        <v>Morecambe Bay</v>
      </c>
      <c r="O1937" s="2" t="str">
        <f t="shared" si="727"/>
        <v>SPA</v>
      </c>
      <c r="P1937" s="2" t="str">
        <f t="shared" si="728"/>
        <v>H1150</v>
      </c>
      <c r="Q1937"/>
      <c r="R1937"/>
      <c r="S1937"/>
      <c r="T1937"/>
      <c r="U1937" s="9">
        <f t="shared" si="729"/>
        <v>0</v>
      </c>
      <c r="V1937" s="9">
        <f t="shared" si="730"/>
        <v>0</v>
      </c>
      <c r="W1937" s="9">
        <f t="shared" si="731"/>
        <v>0</v>
      </c>
      <c r="X1937" s="9">
        <f t="shared" si="732"/>
        <v>0</v>
      </c>
      <c r="Y1937" s="9">
        <f t="shared" si="733"/>
        <v>0</v>
      </c>
      <c r="Z1937" s="9">
        <f t="shared" si="734"/>
        <v>0</v>
      </c>
      <c r="AA1937" s="9">
        <f t="shared" si="735"/>
        <v>0</v>
      </c>
      <c r="AB1937" s="9">
        <f t="shared" si="736"/>
        <v>0</v>
      </c>
      <c r="AN1937" s="10" t="str">
        <f t="shared" si="721"/>
        <v/>
      </c>
      <c r="AO1937" s="10">
        <f t="shared" si="722"/>
        <v>0</v>
      </c>
      <c r="AP1937" s="9" t="str">
        <f>IFERROR(VLOOKUP($AN1937,'Introduction probability'!$A$1:$L$128,5,FALSE),"0")</f>
        <v>0</v>
      </c>
      <c r="AQ1937" s="9" t="str">
        <f>IFERROR(VLOOKUP($AN1937,'Introduction probability'!$A$1:$L$128,6,FALSE),"0")</f>
        <v>0</v>
      </c>
      <c r="AR1937" s="9" t="str">
        <f>IFERROR(VLOOKUP($AN1937,'Introduction probability'!$A$1:$L$128,7,FALSE),"0")</f>
        <v>0</v>
      </c>
      <c r="AS1937" s="9" t="str">
        <f>IFERROR(VLOOKUP($AN1937,'Introduction probability'!$A$1:$L$128,8,FALSE),"0")</f>
        <v>0</v>
      </c>
      <c r="AT1937" s="9" t="str">
        <f>IFERROR(VLOOKUP($AN1937,'Introduction probability'!$A$1:$L$128,9,FALSE),"0")</f>
        <v>0</v>
      </c>
      <c r="AU1937" s="9" t="str">
        <f>IFERROR(VLOOKUP($AN1937,'Introduction probability'!$A$1:$L$128,10,FALSE),"0")</f>
        <v>0</v>
      </c>
      <c r="AV1937" s="9" t="str">
        <f>IFERROR(VLOOKUP($AN1937,'Introduction probability'!$A$1:$L$128,11,FALSE),"0")</f>
        <v>0</v>
      </c>
      <c r="AW1937" s="9" t="str">
        <f>IFERROR(VLOOKUP($AN1937,'Introduction probability'!$A$1:$L$128,12,FALSE),"0")</f>
        <v>0</v>
      </c>
      <c r="AY1937" s="2">
        <f t="shared" si="723"/>
        <v>0</v>
      </c>
      <c r="AZ1937" s="2">
        <f t="shared" si="724"/>
        <v>0</v>
      </c>
      <c r="BA1937" s="2">
        <f t="shared" si="737"/>
        <v>0</v>
      </c>
      <c r="BB1937" s="2">
        <f t="shared" si="738"/>
        <v>0</v>
      </c>
      <c r="BC1937" s="2">
        <f t="shared" si="739"/>
        <v>0</v>
      </c>
      <c r="BD1937" s="2">
        <f t="shared" si="740"/>
        <v>0</v>
      </c>
      <c r="BE1937" s="2">
        <f t="shared" si="741"/>
        <v>0</v>
      </c>
      <c r="BF1937" s="2">
        <f t="shared" si="742"/>
        <v>0</v>
      </c>
      <c r="BG1937" s="2">
        <f t="shared" si="743"/>
        <v>0</v>
      </c>
      <c r="BH1937" s="2">
        <f t="shared" si="744"/>
        <v>0</v>
      </c>
    </row>
    <row r="1938" spans="1:60" x14ac:dyDescent="0.25">
      <c r="A1938" s="1" t="s">
        <v>403</v>
      </c>
      <c r="B1938" s="1" t="s">
        <v>288</v>
      </c>
      <c r="C1938" s="1" t="s">
        <v>341</v>
      </c>
      <c r="D1938" s="1" t="s">
        <v>517</v>
      </c>
      <c r="E1938" s="1" t="s">
        <v>211</v>
      </c>
      <c r="F1938" s="1" t="s">
        <v>212</v>
      </c>
      <c r="G1938" s="1" t="s">
        <v>144</v>
      </c>
      <c r="H1938" s="1" t="s">
        <v>17</v>
      </c>
      <c r="I1938" s="1" t="s">
        <v>596</v>
      </c>
      <c r="J1938" s="1" t="s">
        <v>187</v>
      </c>
      <c r="K1938" s="1" t="s">
        <v>16</v>
      </c>
      <c r="L1938" s="1" t="s">
        <v>146</v>
      </c>
      <c r="M1938" s="2" t="str">
        <f t="shared" si="725"/>
        <v>UK9005081</v>
      </c>
      <c r="N1938" s="2" t="str">
        <f t="shared" si="726"/>
        <v>Morecambe Bay</v>
      </c>
      <c r="O1938" s="2" t="str">
        <f t="shared" si="727"/>
        <v>SPA</v>
      </c>
      <c r="P1938" s="2" t="str">
        <f t="shared" si="728"/>
        <v>SH_2</v>
      </c>
      <c r="Q1938"/>
      <c r="R1938"/>
      <c r="S1938"/>
      <c r="T1938"/>
      <c r="U1938" s="9">
        <f t="shared" si="729"/>
        <v>0</v>
      </c>
      <c r="V1938" s="9">
        <f t="shared" si="730"/>
        <v>0</v>
      </c>
      <c r="W1938" s="9">
        <f t="shared" si="731"/>
        <v>0</v>
      </c>
      <c r="X1938" s="9">
        <f t="shared" si="732"/>
        <v>0</v>
      </c>
      <c r="Y1938" s="9">
        <f t="shared" si="733"/>
        <v>0</v>
      </c>
      <c r="Z1938" s="9">
        <f t="shared" si="734"/>
        <v>0</v>
      </c>
      <c r="AA1938" s="9">
        <f t="shared" si="735"/>
        <v>0</v>
      </c>
      <c r="AB1938" s="9">
        <f t="shared" si="736"/>
        <v>0</v>
      </c>
      <c r="AN1938" s="10" t="str">
        <f t="shared" si="721"/>
        <v/>
      </c>
      <c r="AO1938" s="10">
        <f t="shared" si="722"/>
        <v>0</v>
      </c>
      <c r="AP1938" s="9" t="str">
        <f>IFERROR(VLOOKUP($AN1938,'Introduction probability'!$A$1:$L$128,5,FALSE),"0")</f>
        <v>0</v>
      </c>
      <c r="AQ1938" s="9" t="str">
        <f>IFERROR(VLOOKUP($AN1938,'Introduction probability'!$A$1:$L$128,6,FALSE),"0")</f>
        <v>0</v>
      </c>
      <c r="AR1938" s="9" t="str">
        <f>IFERROR(VLOOKUP($AN1938,'Introduction probability'!$A$1:$L$128,7,FALSE),"0")</f>
        <v>0</v>
      </c>
      <c r="AS1938" s="9" t="str">
        <f>IFERROR(VLOOKUP($AN1938,'Introduction probability'!$A$1:$L$128,8,FALSE),"0")</f>
        <v>0</v>
      </c>
      <c r="AT1938" s="9" t="str">
        <f>IFERROR(VLOOKUP($AN1938,'Introduction probability'!$A$1:$L$128,9,FALSE),"0")</f>
        <v>0</v>
      </c>
      <c r="AU1938" s="9" t="str">
        <f>IFERROR(VLOOKUP($AN1938,'Introduction probability'!$A$1:$L$128,10,FALSE),"0")</f>
        <v>0</v>
      </c>
      <c r="AV1938" s="9" t="str">
        <f>IFERROR(VLOOKUP($AN1938,'Introduction probability'!$A$1:$L$128,11,FALSE),"0")</f>
        <v>0</v>
      </c>
      <c r="AW1938" s="9" t="str">
        <f>IFERROR(VLOOKUP($AN1938,'Introduction probability'!$A$1:$L$128,12,FALSE),"0")</f>
        <v>0</v>
      </c>
      <c r="AY1938" s="2">
        <f t="shared" si="723"/>
        <v>0</v>
      </c>
      <c r="AZ1938" s="2">
        <f t="shared" si="724"/>
        <v>0</v>
      </c>
      <c r="BA1938" s="2">
        <f t="shared" si="737"/>
        <v>0</v>
      </c>
      <c r="BB1938" s="2">
        <f t="shared" si="738"/>
        <v>0</v>
      </c>
      <c r="BC1938" s="2">
        <f t="shared" si="739"/>
        <v>0</v>
      </c>
      <c r="BD1938" s="2">
        <f t="shared" si="740"/>
        <v>0</v>
      </c>
      <c r="BE1938" s="2">
        <f t="shared" si="741"/>
        <v>0</v>
      </c>
      <c r="BF1938" s="2">
        <f t="shared" si="742"/>
        <v>0</v>
      </c>
      <c r="BG1938" s="2">
        <f t="shared" si="743"/>
        <v>0</v>
      </c>
      <c r="BH1938" s="2">
        <f t="shared" si="744"/>
        <v>0</v>
      </c>
    </row>
    <row r="1939" spans="1:60" x14ac:dyDescent="0.25">
      <c r="A1939" s="1" t="s">
        <v>403</v>
      </c>
      <c r="B1939" s="1" t="s">
        <v>288</v>
      </c>
      <c r="C1939" s="1" t="s">
        <v>341</v>
      </c>
      <c r="D1939" s="1" t="s">
        <v>517</v>
      </c>
      <c r="E1939" s="1" t="s">
        <v>211</v>
      </c>
      <c r="F1939" s="1" t="s">
        <v>212</v>
      </c>
      <c r="G1939" s="1" t="s">
        <v>144</v>
      </c>
      <c r="H1939" s="1" t="s">
        <v>17</v>
      </c>
      <c r="I1939" s="1" t="s">
        <v>459</v>
      </c>
      <c r="J1939" s="1" t="s">
        <v>46</v>
      </c>
      <c r="K1939" s="1" t="s">
        <v>16</v>
      </c>
      <c r="L1939" s="1" t="s">
        <v>19</v>
      </c>
      <c r="M1939" s="2" t="str">
        <f t="shared" si="725"/>
        <v>UK9005081</v>
      </c>
      <c r="N1939" s="2" t="str">
        <f t="shared" si="726"/>
        <v>Morecambe Bay</v>
      </c>
      <c r="O1939" s="2" t="str">
        <f t="shared" si="727"/>
        <v>SPA</v>
      </c>
      <c r="P1939" s="2" t="str">
        <f t="shared" si="728"/>
        <v>A2.4</v>
      </c>
      <c r="Q1939"/>
      <c r="R1939"/>
      <c r="S1939"/>
      <c r="T1939"/>
      <c r="U1939" s="9">
        <f t="shared" si="729"/>
        <v>0</v>
      </c>
      <c r="V1939" s="9">
        <f t="shared" si="730"/>
        <v>0</v>
      </c>
      <c r="W1939" s="9">
        <f t="shared" si="731"/>
        <v>0</v>
      </c>
      <c r="X1939" s="9">
        <f t="shared" si="732"/>
        <v>0</v>
      </c>
      <c r="Y1939" s="9">
        <f t="shared" si="733"/>
        <v>0</v>
      </c>
      <c r="Z1939" s="9">
        <f t="shared" si="734"/>
        <v>0</v>
      </c>
      <c r="AA1939" s="9">
        <f t="shared" si="735"/>
        <v>0</v>
      </c>
      <c r="AB1939" s="9">
        <f t="shared" si="736"/>
        <v>0</v>
      </c>
      <c r="AN1939" s="10" t="str">
        <f t="shared" si="721"/>
        <v/>
      </c>
      <c r="AO1939" s="10">
        <f t="shared" si="722"/>
        <v>0</v>
      </c>
      <c r="AP1939" s="9" t="str">
        <f>IFERROR(VLOOKUP($AN1939,'Introduction probability'!$A$1:$L$128,5,FALSE),"0")</f>
        <v>0</v>
      </c>
      <c r="AQ1939" s="9" t="str">
        <f>IFERROR(VLOOKUP($AN1939,'Introduction probability'!$A$1:$L$128,6,FALSE),"0")</f>
        <v>0</v>
      </c>
      <c r="AR1939" s="9" t="str">
        <f>IFERROR(VLOOKUP($AN1939,'Introduction probability'!$A$1:$L$128,7,FALSE),"0")</f>
        <v>0</v>
      </c>
      <c r="AS1939" s="9" t="str">
        <f>IFERROR(VLOOKUP($AN1939,'Introduction probability'!$A$1:$L$128,8,FALSE),"0")</f>
        <v>0</v>
      </c>
      <c r="AT1939" s="9" t="str">
        <f>IFERROR(VLOOKUP($AN1939,'Introduction probability'!$A$1:$L$128,9,FALSE),"0")</f>
        <v>0</v>
      </c>
      <c r="AU1939" s="9" t="str">
        <f>IFERROR(VLOOKUP($AN1939,'Introduction probability'!$A$1:$L$128,10,FALSE),"0")</f>
        <v>0</v>
      </c>
      <c r="AV1939" s="9" t="str">
        <f>IFERROR(VLOOKUP($AN1939,'Introduction probability'!$A$1:$L$128,11,FALSE),"0")</f>
        <v>0</v>
      </c>
      <c r="AW1939" s="9" t="str">
        <f>IFERROR(VLOOKUP($AN1939,'Introduction probability'!$A$1:$L$128,12,FALSE),"0")</f>
        <v>0</v>
      </c>
      <c r="AY1939" s="2">
        <f t="shared" si="723"/>
        <v>0</v>
      </c>
      <c r="AZ1939" s="2">
        <f t="shared" si="724"/>
        <v>0</v>
      </c>
      <c r="BA1939" s="2">
        <f t="shared" si="737"/>
        <v>0</v>
      </c>
      <c r="BB1939" s="2">
        <f t="shared" si="738"/>
        <v>0</v>
      </c>
      <c r="BC1939" s="2">
        <f t="shared" si="739"/>
        <v>0</v>
      </c>
      <c r="BD1939" s="2">
        <f t="shared" si="740"/>
        <v>0</v>
      </c>
      <c r="BE1939" s="2">
        <f t="shared" si="741"/>
        <v>0</v>
      </c>
      <c r="BF1939" s="2">
        <f t="shared" si="742"/>
        <v>0</v>
      </c>
      <c r="BG1939" s="2">
        <f t="shared" si="743"/>
        <v>0</v>
      </c>
      <c r="BH1939" s="2">
        <f t="shared" si="744"/>
        <v>0</v>
      </c>
    </row>
    <row r="1940" spans="1:60" x14ac:dyDescent="0.25">
      <c r="A1940" s="1" t="s">
        <v>403</v>
      </c>
      <c r="B1940" s="1" t="s">
        <v>288</v>
      </c>
      <c r="C1940" s="1" t="s">
        <v>341</v>
      </c>
      <c r="D1940" s="1" t="s">
        <v>517</v>
      </c>
      <c r="E1940" s="1" t="s">
        <v>211</v>
      </c>
      <c r="F1940" s="1" t="s">
        <v>212</v>
      </c>
      <c r="G1940" s="1" t="s">
        <v>144</v>
      </c>
      <c r="H1940" s="1" t="s">
        <v>17</v>
      </c>
      <c r="I1940" s="1" t="s">
        <v>444</v>
      </c>
      <c r="J1940" s="1" t="s">
        <v>27</v>
      </c>
      <c r="K1940" s="1" t="s">
        <v>16</v>
      </c>
      <c r="L1940" s="1" t="s">
        <v>19</v>
      </c>
      <c r="M1940" s="2" t="str">
        <f t="shared" si="725"/>
        <v>UK9005081</v>
      </c>
      <c r="N1940" s="2" t="str">
        <f t="shared" si="726"/>
        <v>Morecambe Bay</v>
      </c>
      <c r="O1940" s="2" t="str">
        <f t="shared" si="727"/>
        <v>SPA</v>
      </c>
      <c r="P1940" s="2" t="str">
        <f t="shared" si="728"/>
        <v>A2.3</v>
      </c>
      <c r="Q1940"/>
      <c r="R1940"/>
      <c r="S1940"/>
      <c r="T1940"/>
      <c r="U1940" s="9">
        <f t="shared" si="729"/>
        <v>0</v>
      </c>
      <c r="V1940" s="9">
        <f t="shared" si="730"/>
        <v>0</v>
      </c>
      <c r="W1940" s="9">
        <f t="shared" si="731"/>
        <v>0</v>
      </c>
      <c r="X1940" s="9">
        <f t="shared" si="732"/>
        <v>0</v>
      </c>
      <c r="Y1940" s="9">
        <f t="shared" si="733"/>
        <v>0</v>
      </c>
      <c r="Z1940" s="9">
        <f t="shared" si="734"/>
        <v>0</v>
      </c>
      <c r="AA1940" s="9">
        <f t="shared" si="735"/>
        <v>0</v>
      </c>
      <c r="AB1940" s="9">
        <f t="shared" si="736"/>
        <v>0</v>
      </c>
      <c r="AN1940" s="10" t="str">
        <f t="shared" si="721"/>
        <v/>
      </c>
      <c r="AO1940" s="10">
        <f t="shared" si="722"/>
        <v>0</v>
      </c>
      <c r="AP1940" s="9" t="str">
        <f>IFERROR(VLOOKUP($AN1940,'Introduction probability'!$A$1:$L$128,5,FALSE),"0")</f>
        <v>0</v>
      </c>
      <c r="AQ1940" s="9" t="str">
        <f>IFERROR(VLOOKUP($AN1940,'Introduction probability'!$A$1:$L$128,6,FALSE),"0")</f>
        <v>0</v>
      </c>
      <c r="AR1940" s="9" t="str">
        <f>IFERROR(VLOOKUP($AN1940,'Introduction probability'!$A$1:$L$128,7,FALSE),"0")</f>
        <v>0</v>
      </c>
      <c r="AS1940" s="9" t="str">
        <f>IFERROR(VLOOKUP($AN1940,'Introduction probability'!$A$1:$L$128,8,FALSE),"0")</f>
        <v>0</v>
      </c>
      <c r="AT1940" s="9" t="str">
        <f>IFERROR(VLOOKUP($AN1940,'Introduction probability'!$A$1:$L$128,9,FALSE),"0")</f>
        <v>0</v>
      </c>
      <c r="AU1940" s="9" t="str">
        <f>IFERROR(VLOOKUP($AN1940,'Introduction probability'!$A$1:$L$128,10,FALSE),"0")</f>
        <v>0</v>
      </c>
      <c r="AV1940" s="9" t="str">
        <f>IFERROR(VLOOKUP($AN1940,'Introduction probability'!$A$1:$L$128,11,FALSE),"0")</f>
        <v>0</v>
      </c>
      <c r="AW1940" s="9" t="str">
        <f>IFERROR(VLOOKUP($AN1940,'Introduction probability'!$A$1:$L$128,12,FALSE),"0")</f>
        <v>0</v>
      </c>
      <c r="AY1940" s="2">
        <f t="shared" si="723"/>
        <v>0</v>
      </c>
      <c r="AZ1940" s="2">
        <f t="shared" si="724"/>
        <v>0</v>
      </c>
      <c r="BA1940" s="2">
        <f t="shared" si="737"/>
        <v>0</v>
      </c>
      <c r="BB1940" s="2">
        <f t="shared" si="738"/>
        <v>0</v>
      </c>
      <c r="BC1940" s="2">
        <f t="shared" si="739"/>
        <v>0</v>
      </c>
      <c r="BD1940" s="2">
        <f t="shared" si="740"/>
        <v>0</v>
      </c>
      <c r="BE1940" s="2">
        <f t="shared" si="741"/>
        <v>0</v>
      </c>
      <c r="BF1940" s="2">
        <f t="shared" si="742"/>
        <v>0</v>
      </c>
      <c r="BG1940" s="2">
        <f t="shared" si="743"/>
        <v>0</v>
      </c>
      <c r="BH1940" s="2">
        <f t="shared" si="744"/>
        <v>0</v>
      </c>
    </row>
    <row r="1941" spans="1:60" x14ac:dyDescent="0.25">
      <c r="A1941" s="1" t="s">
        <v>403</v>
      </c>
      <c r="B1941" s="1" t="s">
        <v>288</v>
      </c>
      <c r="C1941" s="1" t="s">
        <v>341</v>
      </c>
      <c r="D1941" s="1" t="s">
        <v>517</v>
      </c>
      <c r="E1941" s="1" t="s">
        <v>211</v>
      </c>
      <c r="F1941" s="1" t="s">
        <v>212</v>
      </c>
      <c r="G1941" s="1" t="s">
        <v>144</v>
      </c>
      <c r="H1941" s="1" t="s">
        <v>17</v>
      </c>
      <c r="I1941" s="1" t="s">
        <v>465</v>
      </c>
      <c r="J1941" s="1" t="s">
        <v>56</v>
      </c>
      <c r="K1941" s="1" t="s">
        <v>16</v>
      </c>
      <c r="L1941" s="1" t="s">
        <v>19</v>
      </c>
      <c r="M1941" s="2" t="str">
        <f t="shared" si="725"/>
        <v>UK9005081</v>
      </c>
      <c r="N1941" s="2" t="str">
        <f t="shared" si="726"/>
        <v>Morecambe Bay</v>
      </c>
      <c r="O1941" s="2" t="str">
        <f t="shared" si="727"/>
        <v>SPA</v>
      </c>
      <c r="P1941" s="2" t="str">
        <f t="shared" si="728"/>
        <v>A2.2</v>
      </c>
      <c r="Q1941"/>
      <c r="R1941"/>
      <c r="S1941"/>
      <c r="T1941"/>
      <c r="U1941" s="9">
        <f t="shared" si="729"/>
        <v>0</v>
      </c>
      <c r="V1941" s="9">
        <f t="shared" si="730"/>
        <v>0</v>
      </c>
      <c r="W1941" s="9">
        <f t="shared" si="731"/>
        <v>0</v>
      </c>
      <c r="X1941" s="9">
        <f t="shared" si="732"/>
        <v>0</v>
      </c>
      <c r="Y1941" s="9">
        <f t="shared" si="733"/>
        <v>0</v>
      </c>
      <c r="Z1941" s="9">
        <f t="shared" si="734"/>
        <v>0</v>
      </c>
      <c r="AA1941" s="9">
        <f t="shared" si="735"/>
        <v>0</v>
      </c>
      <c r="AB1941" s="9">
        <f t="shared" si="736"/>
        <v>0</v>
      </c>
      <c r="AN1941" s="10" t="str">
        <f t="shared" si="721"/>
        <v/>
      </c>
      <c r="AO1941" s="10">
        <f t="shared" si="722"/>
        <v>0</v>
      </c>
      <c r="AP1941" s="9" t="str">
        <f>IFERROR(VLOOKUP($AN1941,'Introduction probability'!$A$1:$L$128,5,FALSE),"0")</f>
        <v>0</v>
      </c>
      <c r="AQ1941" s="9" t="str">
        <f>IFERROR(VLOOKUP($AN1941,'Introduction probability'!$A$1:$L$128,6,FALSE),"0")</f>
        <v>0</v>
      </c>
      <c r="AR1941" s="9" t="str">
        <f>IFERROR(VLOOKUP($AN1941,'Introduction probability'!$A$1:$L$128,7,FALSE),"0")</f>
        <v>0</v>
      </c>
      <c r="AS1941" s="9" t="str">
        <f>IFERROR(VLOOKUP($AN1941,'Introduction probability'!$A$1:$L$128,8,FALSE),"0")</f>
        <v>0</v>
      </c>
      <c r="AT1941" s="9" t="str">
        <f>IFERROR(VLOOKUP($AN1941,'Introduction probability'!$A$1:$L$128,9,FALSE),"0")</f>
        <v>0</v>
      </c>
      <c r="AU1941" s="9" t="str">
        <f>IFERROR(VLOOKUP($AN1941,'Introduction probability'!$A$1:$L$128,10,FALSE),"0")</f>
        <v>0</v>
      </c>
      <c r="AV1941" s="9" t="str">
        <f>IFERROR(VLOOKUP($AN1941,'Introduction probability'!$A$1:$L$128,11,FALSE),"0")</f>
        <v>0</v>
      </c>
      <c r="AW1941" s="9" t="str">
        <f>IFERROR(VLOOKUP($AN1941,'Introduction probability'!$A$1:$L$128,12,FALSE),"0")</f>
        <v>0</v>
      </c>
      <c r="AY1941" s="2">
        <f t="shared" si="723"/>
        <v>0</v>
      </c>
      <c r="AZ1941" s="2">
        <f t="shared" si="724"/>
        <v>0</v>
      </c>
      <c r="BA1941" s="2">
        <f t="shared" si="737"/>
        <v>0</v>
      </c>
      <c r="BB1941" s="2">
        <f t="shared" si="738"/>
        <v>0</v>
      </c>
      <c r="BC1941" s="2">
        <f t="shared" si="739"/>
        <v>0</v>
      </c>
      <c r="BD1941" s="2">
        <f t="shared" si="740"/>
        <v>0</v>
      </c>
      <c r="BE1941" s="2">
        <f t="shared" si="741"/>
        <v>0</v>
      </c>
      <c r="BF1941" s="2">
        <f t="shared" si="742"/>
        <v>0</v>
      </c>
      <c r="BG1941" s="2">
        <f t="shared" si="743"/>
        <v>0</v>
      </c>
      <c r="BH1941" s="2">
        <f t="shared" si="744"/>
        <v>0</v>
      </c>
    </row>
    <row r="1942" spans="1:60" x14ac:dyDescent="0.25">
      <c r="A1942" s="1" t="s">
        <v>403</v>
      </c>
      <c r="B1942" s="1" t="s">
        <v>288</v>
      </c>
      <c r="C1942" s="1" t="s">
        <v>341</v>
      </c>
      <c r="D1942" s="1" t="s">
        <v>517</v>
      </c>
      <c r="E1942" s="1" t="s">
        <v>211</v>
      </c>
      <c r="F1942" s="1" t="s">
        <v>212</v>
      </c>
      <c r="G1942" s="1" t="s">
        <v>144</v>
      </c>
      <c r="H1942" s="1" t="s">
        <v>17</v>
      </c>
      <c r="I1942" s="1" t="s">
        <v>597</v>
      </c>
      <c r="J1942" s="1" t="s">
        <v>188</v>
      </c>
      <c r="K1942" s="1" t="s">
        <v>16</v>
      </c>
      <c r="L1942" s="1" t="s">
        <v>19</v>
      </c>
      <c r="M1942" s="2" t="str">
        <f t="shared" si="725"/>
        <v>UK9005081</v>
      </c>
      <c r="N1942" s="2" t="str">
        <f t="shared" si="726"/>
        <v>Morecambe Bay</v>
      </c>
      <c r="O1942" s="2" t="str">
        <f t="shared" si="727"/>
        <v>SPA</v>
      </c>
      <c r="P1942" s="2" t="str">
        <f t="shared" si="728"/>
        <v>A2.61</v>
      </c>
      <c r="Q1942"/>
      <c r="R1942"/>
      <c r="S1942"/>
      <c r="T1942"/>
      <c r="U1942" s="9">
        <f t="shared" si="729"/>
        <v>0</v>
      </c>
      <c r="V1942" s="9">
        <f t="shared" si="730"/>
        <v>0</v>
      </c>
      <c r="W1942" s="9">
        <f t="shared" si="731"/>
        <v>0</v>
      </c>
      <c r="X1942" s="9">
        <f t="shared" si="732"/>
        <v>0</v>
      </c>
      <c r="Y1942" s="9">
        <f t="shared" si="733"/>
        <v>0</v>
      </c>
      <c r="Z1942" s="9">
        <f t="shared" si="734"/>
        <v>0</v>
      </c>
      <c r="AA1942" s="9">
        <f t="shared" si="735"/>
        <v>0</v>
      </c>
      <c r="AB1942" s="9">
        <f t="shared" si="736"/>
        <v>0</v>
      </c>
      <c r="AN1942" s="10" t="str">
        <f t="shared" si="721"/>
        <v/>
      </c>
      <c r="AO1942" s="10">
        <f t="shared" si="722"/>
        <v>0</v>
      </c>
      <c r="AP1942" s="9" t="str">
        <f>IFERROR(VLOOKUP($AN1942,'Introduction probability'!$A$1:$L$128,5,FALSE),"0")</f>
        <v>0</v>
      </c>
      <c r="AQ1942" s="9" t="str">
        <f>IFERROR(VLOOKUP($AN1942,'Introduction probability'!$A$1:$L$128,6,FALSE),"0")</f>
        <v>0</v>
      </c>
      <c r="AR1942" s="9" t="str">
        <f>IFERROR(VLOOKUP($AN1942,'Introduction probability'!$A$1:$L$128,7,FALSE),"0")</f>
        <v>0</v>
      </c>
      <c r="AS1942" s="9" t="str">
        <f>IFERROR(VLOOKUP($AN1942,'Introduction probability'!$A$1:$L$128,8,FALSE),"0")</f>
        <v>0</v>
      </c>
      <c r="AT1942" s="9" t="str">
        <f>IFERROR(VLOOKUP($AN1942,'Introduction probability'!$A$1:$L$128,9,FALSE),"0")</f>
        <v>0</v>
      </c>
      <c r="AU1942" s="9" t="str">
        <f>IFERROR(VLOOKUP($AN1942,'Introduction probability'!$A$1:$L$128,10,FALSE),"0")</f>
        <v>0</v>
      </c>
      <c r="AV1942" s="9" t="str">
        <f>IFERROR(VLOOKUP($AN1942,'Introduction probability'!$A$1:$L$128,11,FALSE),"0")</f>
        <v>0</v>
      </c>
      <c r="AW1942" s="9" t="str">
        <f>IFERROR(VLOOKUP($AN1942,'Introduction probability'!$A$1:$L$128,12,FALSE),"0")</f>
        <v>0</v>
      </c>
      <c r="AY1942" s="2">
        <f t="shared" si="723"/>
        <v>0</v>
      </c>
      <c r="AZ1942" s="2">
        <f t="shared" si="724"/>
        <v>0</v>
      </c>
      <c r="BA1942" s="2">
        <f t="shared" si="737"/>
        <v>0</v>
      </c>
      <c r="BB1942" s="2">
        <f t="shared" si="738"/>
        <v>0</v>
      </c>
      <c r="BC1942" s="2">
        <f t="shared" si="739"/>
        <v>0</v>
      </c>
      <c r="BD1942" s="2">
        <f t="shared" si="740"/>
        <v>0</v>
      </c>
      <c r="BE1942" s="2">
        <f t="shared" si="741"/>
        <v>0</v>
      </c>
      <c r="BF1942" s="2">
        <f t="shared" si="742"/>
        <v>0</v>
      </c>
      <c r="BG1942" s="2">
        <f t="shared" si="743"/>
        <v>0</v>
      </c>
      <c r="BH1942" s="2">
        <f t="shared" si="744"/>
        <v>0</v>
      </c>
    </row>
    <row r="1943" spans="1:60" x14ac:dyDescent="0.25">
      <c r="A1943" s="1" t="s">
        <v>403</v>
      </c>
      <c r="B1943" s="1" t="s">
        <v>288</v>
      </c>
      <c r="C1943" s="1" t="s">
        <v>341</v>
      </c>
      <c r="D1943" s="1" t="s">
        <v>517</v>
      </c>
      <c r="E1943" s="1" t="s">
        <v>211</v>
      </c>
      <c r="F1943" s="1" t="s">
        <v>212</v>
      </c>
      <c r="G1943" s="1" t="s">
        <v>144</v>
      </c>
      <c r="H1943" s="1" t="s">
        <v>17</v>
      </c>
      <c r="I1943" s="1" t="s">
        <v>543</v>
      </c>
      <c r="J1943" s="1" t="s">
        <v>148</v>
      </c>
      <c r="K1943" s="1" t="s">
        <v>16</v>
      </c>
      <c r="L1943" s="1" t="s">
        <v>146</v>
      </c>
      <c r="M1943" s="2" t="str">
        <f t="shared" si="725"/>
        <v>UK9005081</v>
      </c>
      <c r="N1943" s="2" t="str">
        <f t="shared" si="726"/>
        <v>Morecambe Bay</v>
      </c>
      <c r="O1943" s="2" t="str">
        <f t="shared" si="727"/>
        <v>SPA</v>
      </c>
      <c r="P1943" s="2" t="str">
        <f t="shared" si="728"/>
        <v>H1310</v>
      </c>
      <c r="Q1943"/>
      <c r="R1943"/>
      <c r="S1943"/>
      <c r="T1943"/>
      <c r="U1943" s="9">
        <f t="shared" si="729"/>
        <v>0</v>
      </c>
      <c r="V1943" s="9">
        <f t="shared" si="730"/>
        <v>0</v>
      </c>
      <c r="W1943" s="9">
        <f t="shared" si="731"/>
        <v>0</v>
      </c>
      <c r="X1943" s="9">
        <f t="shared" si="732"/>
        <v>0</v>
      </c>
      <c r="Y1943" s="9">
        <f t="shared" si="733"/>
        <v>0</v>
      </c>
      <c r="Z1943" s="9">
        <f t="shared" si="734"/>
        <v>0</v>
      </c>
      <c r="AA1943" s="9">
        <f t="shared" si="735"/>
        <v>0</v>
      </c>
      <c r="AB1943" s="9">
        <f t="shared" si="736"/>
        <v>0</v>
      </c>
      <c r="AN1943" s="10" t="str">
        <f t="shared" si="721"/>
        <v/>
      </c>
      <c r="AO1943" s="10">
        <f t="shared" si="722"/>
        <v>0</v>
      </c>
      <c r="AP1943" s="9" t="str">
        <f>IFERROR(VLOOKUP($AN1943,'Introduction probability'!$A$1:$L$128,5,FALSE),"0")</f>
        <v>0</v>
      </c>
      <c r="AQ1943" s="9" t="str">
        <f>IFERROR(VLOOKUP($AN1943,'Introduction probability'!$A$1:$L$128,6,FALSE),"0")</f>
        <v>0</v>
      </c>
      <c r="AR1943" s="9" t="str">
        <f>IFERROR(VLOOKUP($AN1943,'Introduction probability'!$A$1:$L$128,7,FALSE),"0")</f>
        <v>0</v>
      </c>
      <c r="AS1943" s="9" t="str">
        <f>IFERROR(VLOOKUP($AN1943,'Introduction probability'!$A$1:$L$128,8,FALSE),"0")</f>
        <v>0</v>
      </c>
      <c r="AT1943" s="9" t="str">
        <f>IFERROR(VLOOKUP($AN1943,'Introduction probability'!$A$1:$L$128,9,FALSE),"0")</f>
        <v>0</v>
      </c>
      <c r="AU1943" s="9" t="str">
        <f>IFERROR(VLOOKUP($AN1943,'Introduction probability'!$A$1:$L$128,10,FALSE),"0")</f>
        <v>0</v>
      </c>
      <c r="AV1943" s="9" t="str">
        <f>IFERROR(VLOOKUP($AN1943,'Introduction probability'!$A$1:$L$128,11,FALSE),"0")</f>
        <v>0</v>
      </c>
      <c r="AW1943" s="9" t="str">
        <f>IFERROR(VLOOKUP($AN1943,'Introduction probability'!$A$1:$L$128,12,FALSE),"0")</f>
        <v>0</v>
      </c>
      <c r="AY1943" s="2">
        <f t="shared" si="723"/>
        <v>0</v>
      </c>
      <c r="AZ1943" s="2">
        <f t="shared" si="724"/>
        <v>0</v>
      </c>
      <c r="BA1943" s="2">
        <f t="shared" si="737"/>
        <v>0</v>
      </c>
      <c r="BB1943" s="2">
        <f t="shared" si="738"/>
        <v>0</v>
      </c>
      <c r="BC1943" s="2">
        <f t="shared" si="739"/>
        <v>0</v>
      </c>
      <c r="BD1943" s="2">
        <f t="shared" si="740"/>
        <v>0</v>
      </c>
      <c r="BE1943" s="2">
        <f t="shared" si="741"/>
        <v>0</v>
      </c>
      <c r="BF1943" s="2">
        <f t="shared" si="742"/>
        <v>0</v>
      </c>
      <c r="BG1943" s="2">
        <f t="shared" si="743"/>
        <v>0</v>
      </c>
      <c r="BH1943" s="2">
        <f t="shared" si="744"/>
        <v>0</v>
      </c>
    </row>
    <row r="1944" spans="1:60" x14ac:dyDescent="0.25">
      <c r="A1944" s="1" t="s">
        <v>403</v>
      </c>
      <c r="B1944" s="1" t="s">
        <v>288</v>
      </c>
      <c r="C1944" s="1" t="s">
        <v>341</v>
      </c>
      <c r="D1944" s="1" t="s">
        <v>568</v>
      </c>
      <c r="E1944" s="1" t="s">
        <v>361</v>
      </c>
      <c r="F1944" s="1" t="s">
        <v>362</v>
      </c>
      <c r="G1944" s="1" t="s">
        <v>144</v>
      </c>
      <c r="H1944" s="1" t="s">
        <v>17</v>
      </c>
      <c r="I1944" s="1" t="s">
        <v>535</v>
      </c>
      <c r="J1944" s="1" t="s">
        <v>257</v>
      </c>
      <c r="K1944" s="1" t="s">
        <v>16</v>
      </c>
      <c r="L1944" s="1" t="s">
        <v>146</v>
      </c>
      <c r="M1944" s="2" t="str">
        <f t="shared" si="725"/>
        <v>UK9005081</v>
      </c>
      <c r="N1944" s="2" t="str">
        <f t="shared" si="726"/>
        <v>Morecambe Bay</v>
      </c>
      <c r="O1944" s="2" t="str">
        <f t="shared" si="727"/>
        <v>SPA</v>
      </c>
      <c r="P1944" s="2" t="str">
        <f t="shared" si="728"/>
        <v>H1210</v>
      </c>
      <c r="Q1944"/>
      <c r="R1944"/>
      <c r="S1944"/>
      <c r="T1944"/>
      <c r="U1944" s="9">
        <f t="shared" si="729"/>
        <v>0</v>
      </c>
      <c r="V1944" s="9">
        <f t="shared" si="730"/>
        <v>0</v>
      </c>
      <c r="W1944" s="9">
        <f t="shared" si="731"/>
        <v>0</v>
      </c>
      <c r="X1944" s="9">
        <f t="shared" si="732"/>
        <v>0</v>
      </c>
      <c r="Y1944" s="9">
        <f t="shared" si="733"/>
        <v>0</v>
      </c>
      <c r="Z1944" s="9">
        <f t="shared" si="734"/>
        <v>0</v>
      </c>
      <c r="AA1944" s="9">
        <f t="shared" si="735"/>
        <v>0</v>
      </c>
      <c r="AB1944" s="9">
        <f t="shared" si="736"/>
        <v>0</v>
      </c>
      <c r="AN1944" s="10" t="str">
        <f t="shared" si="721"/>
        <v/>
      </c>
      <c r="AO1944" s="10">
        <f t="shared" si="722"/>
        <v>0</v>
      </c>
      <c r="AP1944" s="9" t="str">
        <f>IFERROR(VLOOKUP($AN1944,'Introduction probability'!$A$1:$L$128,5,FALSE),"0")</f>
        <v>0</v>
      </c>
      <c r="AQ1944" s="9" t="str">
        <f>IFERROR(VLOOKUP($AN1944,'Introduction probability'!$A$1:$L$128,6,FALSE),"0")</f>
        <v>0</v>
      </c>
      <c r="AR1944" s="9" t="str">
        <f>IFERROR(VLOOKUP($AN1944,'Introduction probability'!$A$1:$L$128,7,FALSE),"0")</f>
        <v>0</v>
      </c>
      <c r="AS1944" s="9" t="str">
        <f>IFERROR(VLOOKUP($AN1944,'Introduction probability'!$A$1:$L$128,8,FALSE),"0")</f>
        <v>0</v>
      </c>
      <c r="AT1944" s="9" t="str">
        <f>IFERROR(VLOOKUP($AN1944,'Introduction probability'!$A$1:$L$128,9,FALSE),"0")</f>
        <v>0</v>
      </c>
      <c r="AU1944" s="9" t="str">
        <f>IFERROR(VLOOKUP($AN1944,'Introduction probability'!$A$1:$L$128,10,FALSE),"0")</f>
        <v>0</v>
      </c>
      <c r="AV1944" s="9" t="str">
        <f>IFERROR(VLOOKUP($AN1944,'Introduction probability'!$A$1:$L$128,11,FALSE),"0")</f>
        <v>0</v>
      </c>
      <c r="AW1944" s="9" t="str">
        <f>IFERROR(VLOOKUP($AN1944,'Introduction probability'!$A$1:$L$128,12,FALSE),"0")</f>
        <v>0</v>
      </c>
      <c r="AY1944" s="2">
        <f t="shared" si="723"/>
        <v>0</v>
      </c>
      <c r="AZ1944" s="2">
        <f t="shared" si="724"/>
        <v>0</v>
      </c>
      <c r="BA1944" s="2">
        <f t="shared" si="737"/>
        <v>0</v>
      </c>
      <c r="BB1944" s="2">
        <f t="shared" si="738"/>
        <v>0</v>
      </c>
      <c r="BC1944" s="2">
        <f t="shared" si="739"/>
        <v>0</v>
      </c>
      <c r="BD1944" s="2">
        <f t="shared" si="740"/>
        <v>0</v>
      </c>
      <c r="BE1944" s="2">
        <f t="shared" si="741"/>
        <v>0</v>
      </c>
      <c r="BF1944" s="2">
        <f t="shared" si="742"/>
        <v>0</v>
      </c>
      <c r="BG1944" s="2">
        <f t="shared" si="743"/>
        <v>0</v>
      </c>
      <c r="BH1944" s="2">
        <f t="shared" si="744"/>
        <v>0</v>
      </c>
    </row>
    <row r="1945" spans="1:60" x14ac:dyDescent="0.25">
      <c r="A1945" s="1" t="s">
        <v>403</v>
      </c>
      <c r="B1945" s="1" t="s">
        <v>288</v>
      </c>
      <c r="C1945" s="1" t="s">
        <v>341</v>
      </c>
      <c r="D1945" s="1" t="s">
        <v>568</v>
      </c>
      <c r="E1945" s="1" t="s">
        <v>361</v>
      </c>
      <c r="F1945" s="1" t="s">
        <v>362</v>
      </c>
      <c r="G1945" s="1" t="s">
        <v>144</v>
      </c>
      <c r="H1945" s="1" t="s">
        <v>17</v>
      </c>
      <c r="I1945" s="1" t="s">
        <v>530</v>
      </c>
      <c r="J1945" s="1" t="s">
        <v>145</v>
      </c>
      <c r="K1945" s="1" t="s">
        <v>16</v>
      </c>
      <c r="L1945" s="1" t="s">
        <v>146</v>
      </c>
      <c r="M1945" s="2" t="str">
        <f t="shared" si="725"/>
        <v>UK9005081</v>
      </c>
      <c r="N1945" s="2" t="str">
        <f t="shared" si="726"/>
        <v>Morecambe Bay</v>
      </c>
      <c r="O1945" s="2" t="str">
        <f t="shared" si="727"/>
        <v>SPA</v>
      </c>
      <c r="P1945" s="2" t="str">
        <f t="shared" si="728"/>
        <v>H1330</v>
      </c>
      <c r="Q1945"/>
      <c r="R1945"/>
      <c r="S1945"/>
      <c r="T1945"/>
      <c r="U1945" s="9">
        <f t="shared" si="729"/>
        <v>0</v>
      </c>
      <c r="V1945" s="9">
        <f t="shared" si="730"/>
        <v>0</v>
      </c>
      <c r="W1945" s="9">
        <f t="shared" si="731"/>
        <v>0</v>
      </c>
      <c r="X1945" s="9">
        <f t="shared" si="732"/>
        <v>0</v>
      </c>
      <c r="Y1945" s="9">
        <f t="shared" si="733"/>
        <v>0</v>
      </c>
      <c r="Z1945" s="9">
        <f t="shared" si="734"/>
        <v>0</v>
      </c>
      <c r="AA1945" s="9">
        <f t="shared" si="735"/>
        <v>0</v>
      </c>
      <c r="AB1945" s="9">
        <f t="shared" si="736"/>
        <v>0</v>
      </c>
      <c r="AN1945" s="10" t="str">
        <f t="shared" si="721"/>
        <v/>
      </c>
      <c r="AO1945" s="10">
        <f t="shared" si="722"/>
        <v>0</v>
      </c>
      <c r="AP1945" s="9" t="str">
        <f>IFERROR(VLOOKUP($AN1945,'Introduction probability'!$A$1:$L$128,5,FALSE),"0")</f>
        <v>0</v>
      </c>
      <c r="AQ1945" s="9" t="str">
        <f>IFERROR(VLOOKUP($AN1945,'Introduction probability'!$A$1:$L$128,6,FALSE),"0")</f>
        <v>0</v>
      </c>
      <c r="AR1945" s="9" t="str">
        <f>IFERROR(VLOOKUP($AN1945,'Introduction probability'!$A$1:$L$128,7,FALSE),"0")</f>
        <v>0</v>
      </c>
      <c r="AS1945" s="9" t="str">
        <f>IFERROR(VLOOKUP($AN1945,'Introduction probability'!$A$1:$L$128,8,FALSE),"0")</f>
        <v>0</v>
      </c>
      <c r="AT1945" s="9" t="str">
        <f>IFERROR(VLOOKUP($AN1945,'Introduction probability'!$A$1:$L$128,9,FALSE),"0")</f>
        <v>0</v>
      </c>
      <c r="AU1945" s="9" t="str">
        <f>IFERROR(VLOOKUP($AN1945,'Introduction probability'!$A$1:$L$128,10,FALSE),"0")</f>
        <v>0</v>
      </c>
      <c r="AV1945" s="9" t="str">
        <f>IFERROR(VLOOKUP($AN1945,'Introduction probability'!$A$1:$L$128,11,FALSE),"0")</f>
        <v>0</v>
      </c>
      <c r="AW1945" s="9" t="str">
        <f>IFERROR(VLOOKUP($AN1945,'Introduction probability'!$A$1:$L$128,12,FALSE),"0")</f>
        <v>0</v>
      </c>
      <c r="AY1945" s="2">
        <f t="shared" si="723"/>
        <v>0</v>
      </c>
      <c r="AZ1945" s="2">
        <f t="shared" si="724"/>
        <v>0</v>
      </c>
      <c r="BA1945" s="2">
        <f t="shared" si="737"/>
        <v>0</v>
      </c>
      <c r="BB1945" s="2">
        <f t="shared" si="738"/>
        <v>0</v>
      </c>
      <c r="BC1945" s="2">
        <f t="shared" si="739"/>
        <v>0</v>
      </c>
      <c r="BD1945" s="2">
        <f t="shared" si="740"/>
        <v>0</v>
      </c>
      <c r="BE1945" s="2">
        <f t="shared" si="741"/>
        <v>0</v>
      </c>
      <c r="BF1945" s="2">
        <f t="shared" si="742"/>
        <v>0</v>
      </c>
      <c r="BG1945" s="2">
        <f t="shared" si="743"/>
        <v>0</v>
      </c>
      <c r="BH1945" s="2">
        <f t="shared" si="744"/>
        <v>0</v>
      </c>
    </row>
    <row r="1946" spans="1:60" x14ac:dyDescent="0.25">
      <c r="A1946" s="1" t="s">
        <v>403</v>
      </c>
      <c r="B1946" s="1" t="s">
        <v>288</v>
      </c>
      <c r="C1946" s="1" t="s">
        <v>341</v>
      </c>
      <c r="D1946" s="1" t="s">
        <v>568</v>
      </c>
      <c r="E1946" s="1" t="s">
        <v>361</v>
      </c>
      <c r="F1946" s="1" t="s">
        <v>362</v>
      </c>
      <c r="G1946" s="1" t="s">
        <v>144</v>
      </c>
      <c r="H1946" s="1" t="s">
        <v>17</v>
      </c>
      <c r="I1946" s="1" t="s">
        <v>594</v>
      </c>
      <c r="J1946" s="1" t="s">
        <v>154</v>
      </c>
      <c r="K1946" s="1" t="s">
        <v>16</v>
      </c>
      <c r="L1946" s="1" t="s">
        <v>19</v>
      </c>
      <c r="M1946" s="2" t="str">
        <f t="shared" si="725"/>
        <v>UK9005081</v>
      </c>
      <c r="N1946" s="2" t="str">
        <f t="shared" si="726"/>
        <v>Morecambe Bay</v>
      </c>
      <c r="O1946" s="2" t="str">
        <f t="shared" si="727"/>
        <v>SPA</v>
      </c>
      <c r="P1946" s="2" t="str">
        <f t="shared" si="728"/>
        <v>SF_SH_5</v>
      </c>
      <c r="Q1946"/>
      <c r="R1946"/>
      <c r="S1946"/>
      <c r="T1946"/>
      <c r="U1946" s="9">
        <f t="shared" si="729"/>
        <v>0</v>
      </c>
      <c r="V1946" s="9">
        <f t="shared" si="730"/>
        <v>0</v>
      </c>
      <c r="W1946" s="9">
        <f t="shared" si="731"/>
        <v>0</v>
      </c>
      <c r="X1946" s="9">
        <f t="shared" si="732"/>
        <v>0</v>
      </c>
      <c r="Y1946" s="9">
        <f t="shared" si="733"/>
        <v>0</v>
      </c>
      <c r="Z1946" s="9">
        <f t="shared" si="734"/>
        <v>0</v>
      </c>
      <c r="AA1946" s="9">
        <f t="shared" si="735"/>
        <v>0</v>
      </c>
      <c r="AB1946" s="9">
        <f t="shared" si="736"/>
        <v>0</v>
      </c>
      <c r="AN1946" s="10" t="str">
        <f t="shared" si="721"/>
        <v/>
      </c>
      <c r="AO1946" s="10">
        <f t="shared" si="722"/>
        <v>0</v>
      </c>
      <c r="AP1946" s="9" t="str">
        <f>IFERROR(VLOOKUP($AN1946,'Introduction probability'!$A$1:$L$128,5,FALSE),"0")</f>
        <v>0</v>
      </c>
      <c r="AQ1946" s="9" t="str">
        <f>IFERROR(VLOOKUP($AN1946,'Introduction probability'!$A$1:$L$128,6,FALSE),"0")</f>
        <v>0</v>
      </c>
      <c r="AR1946" s="9" t="str">
        <f>IFERROR(VLOOKUP($AN1946,'Introduction probability'!$A$1:$L$128,7,FALSE),"0")</f>
        <v>0</v>
      </c>
      <c r="AS1946" s="9" t="str">
        <f>IFERROR(VLOOKUP($AN1946,'Introduction probability'!$A$1:$L$128,8,FALSE),"0")</f>
        <v>0</v>
      </c>
      <c r="AT1946" s="9" t="str">
        <f>IFERROR(VLOOKUP($AN1946,'Introduction probability'!$A$1:$L$128,9,FALSE),"0")</f>
        <v>0</v>
      </c>
      <c r="AU1946" s="9" t="str">
        <f>IFERROR(VLOOKUP($AN1946,'Introduction probability'!$A$1:$L$128,10,FALSE),"0")</f>
        <v>0</v>
      </c>
      <c r="AV1946" s="9" t="str">
        <f>IFERROR(VLOOKUP($AN1946,'Introduction probability'!$A$1:$L$128,11,FALSE),"0")</f>
        <v>0</v>
      </c>
      <c r="AW1946" s="9" t="str">
        <f>IFERROR(VLOOKUP($AN1946,'Introduction probability'!$A$1:$L$128,12,FALSE),"0")</f>
        <v>0</v>
      </c>
      <c r="AY1946" s="2">
        <f t="shared" si="723"/>
        <v>0</v>
      </c>
      <c r="AZ1946" s="2">
        <f t="shared" si="724"/>
        <v>0</v>
      </c>
      <c r="BA1946" s="2">
        <f t="shared" si="737"/>
        <v>0</v>
      </c>
      <c r="BB1946" s="2">
        <f t="shared" si="738"/>
        <v>0</v>
      </c>
      <c r="BC1946" s="2">
        <f t="shared" si="739"/>
        <v>0</v>
      </c>
      <c r="BD1946" s="2">
        <f t="shared" si="740"/>
        <v>0</v>
      </c>
      <c r="BE1946" s="2">
        <f t="shared" si="741"/>
        <v>0</v>
      </c>
      <c r="BF1946" s="2">
        <f t="shared" si="742"/>
        <v>0</v>
      </c>
      <c r="BG1946" s="2">
        <f t="shared" si="743"/>
        <v>0</v>
      </c>
      <c r="BH1946" s="2">
        <f t="shared" si="744"/>
        <v>0</v>
      </c>
    </row>
    <row r="1947" spans="1:60" x14ac:dyDescent="0.25">
      <c r="A1947" s="1" t="s">
        <v>403</v>
      </c>
      <c r="B1947" s="1" t="s">
        <v>288</v>
      </c>
      <c r="C1947" s="1" t="s">
        <v>341</v>
      </c>
      <c r="D1947" s="1" t="s">
        <v>568</v>
      </c>
      <c r="E1947" s="1" t="s">
        <v>361</v>
      </c>
      <c r="F1947" s="1" t="s">
        <v>362</v>
      </c>
      <c r="G1947" s="1" t="s">
        <v>144</v>
      </c>
      <c r="H1947" s="1" t="s">
        <v>17</v>
      </c>
      <c r="I1947" s="1" t="s">
        <v>450</v>
      </c>
      <c r="J1947" s="1" t="s">
        <v>35</v>
      </c>
      <c r="K1947" s="1" t="s">
        <v>16</v>
      </c>
      <c r="L1947" s="1" t="s">
        <v>19</v>
      </c>
      <c r="M1947" s="2" t="str">
        <f t="shared" si="725"/>
        <v>UK9005081</v>
      </c>
      <c r="N1947" s="2" t="str">
        <f t="shared" si="726"/>
        <v>Morecambe Bay</v>
      </c>
      <c r="O1947" s="2" t="str">
        <f t="shared" si="727"/>
        <v>SPA</v>
      </c>
      <c r="P1947" s="2" t="str">
        <f t="shared" si="728"/>
        <v>A2.1</v>
      </c>
      <c r="Q1947"/>
      <c r="R1947"/>
      <c r="S1947"/>
      <c r="T1947"/>
      <c r="U1947" s="9">
        <f t="shared" si="729"/>
        <v>0</v>
      </c>
      <c r="V1947" s="9">
        <f t="shared" si="730"/>
        <v>0</v>
      </c>
      <c r="W1947" s="9">
        <f t="shared" si="731"/>
        <v>0</v>
      </c>
      <c r="X1947" s="9">
        <f t="shared" si="732"/>
        <v>0</v>
      </c>
      <c r="Y1947" s="9">
        <f t="shared" si="733"/>
        <v>0</v>
      </c>
      <c r="Z1947" s="9">
        <f t="shared" si="734"/>
        <v>0</v>
      </c>
      <c r="AA1947" s="9">
        <f t="shared" si="735"/>
        <v>0</v>
      </c>
      <c r="AB1947" s="9">
        <f t="shared" si="736"/>
        <v>0</v>
      </c>
      <c r="AN1947" s="10" t="str">
        <f t="shared" si="721"/>
        <v/>
      </c>
      <c r="AO1947" s="10">
        <f t="shared" si="722"/>
        <v>0</v>
      </c>
      <c r="AP1947" s="9" t="str">
        <f>IFERROR(VLOOKUP($AN1947,'Introduction probability'!$A$1:$L$128,5,FALSE),"0")</f>
        <v>0</v>
      </c>
      <c r="AQ1947" s="9" t="str">
        <f>IFERROR(VLOOKUP($AN1947,'Introduction probability'!$A$1:$L$128,6,FALSE),"0")</f>
        <v>0</v>
      </c>
      <c r="AR1947" s="9" t="str">
        <f>IFERROR(VLOOKUP($AN1947,'Introduction probability'!$A$1:$L$128,7,FALSE),"0")</f>
        <v>0</v>
      </c>
      <c r="AS1947" s="9" t="str">
        <f>IFERROR(VLOOKUP($AN1947,'Introduction probability'!$A$1:$L$128,8,FALSE),"0")</f>
        <v>0</v>
      </c>
      <c r="AT1947" s="9" t="str">
        <f>IFERROR(VLOOKUP($AN1947,'Introduction probability'!$A$1:$L$128,9,FALSE),"0")</f>
        <v>0</v>
      </c>
      <c r="AU1947" s="9" t="str">
        <f>IFERROR(VLOOKUP($AN1947,'Introduction probability'!$A$1:$L$128,10,FALSE),"0")</f>
        <v>0</v>
      </c>
      <c r="AV1947" s="9" t="str">
        <f>IFERROR(VLOOKUP($AN1947,'Introduction probability'!$A$1:$L$128,11,FALSE),"0")</f>
        <v>0</v>
      </c>
      <c r="AW1947" s="9" t="str">
        <f>IFERROR(VLOOKUP($AN1947,'Introduction probability'!$A$1:$L$128,12,FALSE),"0")</f>
        <v>0</v>
      </c>
      <c r="AY1947" s="2">
        <f t="shared" si="723"/>
        <v>0</v>
      </c>
      <c r="AZ1947" s="2">
        <f t="shared" si="724"/>
        <v>0</v>
      </c>
      <c r="BA1947" s="2">
        <f t="shared" si="737"/>
        <v>0</v>
      </c>
      <c r="BB1947" s="2">
        <f t="shared" si="738"/>
        <v>0</v>
      </c>
      <c r="BC1947" s="2">
        <f t="shared" si="739"/>
        <v>0</v>
      </c>
      <c r="BD1947" s="2">
        <f t="shared" si="740"/>
        <v>0</v>
      </c>
      <c r="BE1947" s="2">
        <f t="shared" si="741"/>
        <v>0</v>
      </c>
      <c r="BF1947" s="2">
        <f t="shared" si="742"/>
        <v>0</v>
      </c>
      <c r="BG1947" s="2">
        <f t="shared" si="743"/>
        <v>0</v>
      </c>
      <c r="BH1947" s="2">
        <f t="shared" si="744"/>
        <v>0</v>
      </c>
    </row>
    <row r="1948" spans="1:60" x14ac:dyDescent="0.25">
      <c r="A1948" s="1" t="s">
        <v>403</v>
      </c>
      <c r="B1948" s="1" t="s">
        <v>288</v>
      </c>
      <c r="C1948" s="1" t="s">
        <v>341</v>
      </c>
      <c r="D1948" s="1" t="s">
        <v>568</v>
      </c>
      <c r="E1948" s="1" t="s">
        <v>361</v>
      </c>
      <c r="F1948" s="1" t="s">
        <v>362</v>
      </c>
      <c r="G1948" s="1" t="s">
        <v>144</v>
      </c>
      <c r="H1948" s="1" t="s">
        <v>17</v>
      </c>
      <c r="I1948" s="1" t="s">
        <v>459</v>
      </c>
      <c r="J1948" s="1" t="s">
        <v>46</v>
      </c>
      <c r="K1948" s="1" t="s">
        <v>16</v>
      </c>
      <c r="L1948" s="1" t="s">
        <v>19</v>
      </c>
      <c r="M1948" s="2" t="str">
        <f t="shared" si="725"/>
        <v>UK9005081</v>
      </c>
      <c r="N1948" s="2" t="str">
        <f t="shared" si="726"/>
        <v>Morecambe Bay</v>
      </c>
      <c r="O1948" s="2" t="str">
        <f t="shared" si="727"/>
        <v>SPA</v>
      </c>
      <c r="P1948" s="2" t="str">
        <f t="shared" si="728"/>
        <v>A2.4</v>
      </c>
      <c r="Q1948"/>
      <c r="R1948"/>
      <c r="S1948"/>
      <c r="T1948"/>
      <c r="U1948" s="9">
        <f t="shared" si="729"/>
        <v>0</v>
      </c>
      <c r="V1948" s="9">
        <f t="shared" si="730"/>
        <v>0</v>
      </c>
      <c r="W1948" s="9">
        <f t="shared" si="731"/>
        <v>0</v>
      </c>
      <c r="X1948" s="9">
        <f t="shared" si="732"/>
        <v>0</v>
      </c>
      <c r="Y1948" s="9">
        <f t="shared" si="733"/>
        <v>0</v>
      </c>
      <c r="Z1948" s="9">
        <f t="shared" si="734"/>
        <v>0</v>
      </c>
      <c r="AA1948" s="9">
        <f t="shared" si="735"/>
        <v>0</v>
      </c>
      <c r="AB1948" s="9">
        <f t="shared" si="736"/>
        <v>0</v>
      </c>
      <c r="AN1948" s="10" t="str">
        <f t="shared" si="721"/>
        <v/>
      </c>
      <c r="AO1948" s="10">
        <f t="shared" si="722"/>
        <v>0</v>
      </c>
      <c r="AP1948" s="9" t="str">
        <f>IFERROR(VLOOKUP($AN1948,'Introduction probability'!$A$1:$L$128,5,FALSE),"0")</f>
        <v>0</v>
      </c>
      <c r="AQ1948" s="9" t="str">
        <f>IFERROR(VLOOKUP($AN1948,'Introduction probability'!$A$1:$L$128,6,FALSE),"0")</f>
        <v>0</v>
      </c>
      <c r="AR1948" s="9" t="str">
        <f>IFERROR(VLOOKUP($AN1948,'Introduction probability'!$A$1:$L$128,7,FALSE),"0")</f>
        <v>0</v>
      </c>
      <c r="AS1948" s="9" t="str">
        <f>IFERROR(VLOOKUP($AN1948,'Introduction probability'!$A$1:$L$128,8,FALSE),"0")</f>
        <v>0</v>
      </c>
      <c r="AT1948" s="9" t="str">
        <f>IFERROR(VLOOKUP($AN1948,'Introduction probability'!$A$1:$L$128,9,FALSE),"0")</f>
        <v>0</v>
      </c>
      <c r="AU1948" s="9" t="str">
        <f>IFERROR(VLOOKUP($AN1948,'Introduction probability'!$A$1:$L$128,10,FALSE),"0")</f>
        <v>0</v>
      </c>
      <c r="AV1948" s="9" t="str">
        <f>IFERROR(VLOOKUP($AN1948,'Introduction probability'!$A$1:$L$128,11,FALSE),"0")</f>
        <v>0</v>
      </c>
      <c r="AW1948" s="9" t="str">
        <f>IFERROR(VLOOKUP($AN1948,'Introduction probability'!$A$1:$L$128,12,FALSE),"0")</f>
        <v>0</v>
      </c>
      <c r="AY1948" s="2">
        <f t="shared" si="723"/>
        <v>0</v>
      </c>
      <c r="AZ1948" s="2">
        <f t="shared" si="724"/>
        <v>0</v>
      </c>
      <c r="BA1948" s="2">
        <f t="shared" si="737"/>
        <v>0</v>
      </c>
      <c r="BB1948" s="2">
        <f t="shared" si="738"/>
        <v>0</v>
      </c>
      <c r="BC1948" s="2">
        <f t="shared" si="739"/>
        <v>0</v>
      </c>
      <c r="BD1948" s="2">
        <f t="shared" si="740"/>
        <v>0</v>
      </c>
      <c r="BE1948" s="2">
        <f t="shared" si="741"/>
        <v>0</v>
      </c>
      <c r="BF1948" s="2">
        <f t="shared" si="742"/>
        <v>0</v>
      </c>
      <c r="BG1948" s="2">
        <f t="shared" si="743"/>
        <v>0</v>
      </c>
      <c r="BH1948" s="2">
        <f t="shared" si="744"/>
        <v>0</v>
      </c>
    </row>
    <row r="1949" spans="1:60" x14ac:dyDescent="0.25">
      <c r="A1949" s="1" t="s">
        <v>403</v>
      </c>
      <c r="B1949" s="1" t="s">
        <v>288</v>
      </c>
      <c r="C1949" s="1" t="s">
        <v>341</v>
      </c>
      <c r="D1949" s="1" t="s">
        <v>568</v>
      </c>
      <c r="E1949" s="1" t="s">
        <v>361</v>
      </c>
      <c r="F1949" s="1" t="s">
        <v>362</v>
      </c>
      <c r="G1949" s="1" t="s">
        <v>144</v>
      </c>
      <c r="H1949" s="1" t="s">
        <v>17</v>
      </c>
      <c r="I1949" s="1" t="s">
        <v>444</v>
      </c>
      <c r="J1949" s="1" t="s">
        <v>27</v>
      </c>
      <c r="K1949" s="1" t="s">
        <v>16</v>
      </c>
      <c r="L1949" s="1" t="s">
        <v>19</v>
      </c>
      <c r="M1949" s="2" t="str">
        <f t="shared" si="725"/>
        <v>UK9005081</v>
      </c>
      <c r="N1949" s="2" t="str">
        <f t="shared" si="726"/>
        <v>Morecambe Bay</v>
      </c>
      <c r="O1949" s="2" t="str">
        <f t="shared" si="727"/>
        <v>SPA</v>
      </c>
      <c r="P1949" s="2" t="str">
        <f t="shared" si="728"/>
        <v>A2.3</v>
      </c>
      <c r="Q1949"/>
      <c r="R1949"/>
      <c r="S1949"/>
      <c r="T1949"/>
      <c r="U1949" s="9">
        <f t="shared" si="729"/>
        <v>0</v>
      </c>
      <c r="V1949" s="9">
        <f t="shared" si="730"/>
        <v>0</v>
      </c>
      <c r="W1949" s="9">
        <f t="shared" si="731"/>
        <v>0</v>
      </c>
      <c r="X1949" s="9">
        <f t="shared" si="732"/>
        <v>0</v>
      </c>
      <c r="Y1949" s="9">
        <f t="shared" si="733"/>
        <v>0</v>
      </c>
      <c r="Z1949" s="9">
        <f t="shared" si="734"/>
        <v>0</v>
      </c>
      <c r="AA1949" s="9">
        <f t="shared" si="735"/>
        <v>0</v>
      </c>
      <c r="AB1949" s="9">
        <f t="shared" si="736"/>
        <v>0</v>
      </c>
      <c r="AN1949" s="10" t="str">
        <f t="shared" si="721"/>
        <v/>
      </c>
      <c r="AO1949" s="10">
        <f t="shared" si="722"/>
        <v>0</v>
      </c>
      <c r="AP1949" s="9" t="str">
        <f>IFERROR(VLOOKUP($AN1949,'Introduction probability'!$A$1:$L$128,5,FALSE),"0")</f>
        <v>0</v>
      </c>
      <c r="AQ1949" s="9" t="str">
        <f>IFERROR(VLOOKUP($AN1949,'Introduction probability'!$A$1:$L$128,6,FALSE),"0")</f>
        <v>0</v>
      </c>
      <c r="AR1949" s="9" t="str">
        <f>IFERROR(VLOOKUP($AN1949,'Introduction probability'!$A$1:$L$128,7,FALSE),"0")</f>
        <v>0</v>
      </c>
      <c r="AS1949" s="9" t="str">
        <f>IFERROR(VLOOKUP($AN1949,'Introduction probability'!$A$1:$L$128,8,FALSE),"0")</f>
        <v>0</v>
      </c>
      <c r="AT1949" s="9" t="str">
        <f>IFERROR(VLOOKUP($AN1949,'Introduction probability'!$A$1:$L$128,9,FALSE),"0")</f>
        <v>0</v>
      </c>
      <c r="AU1949" s="9" t="str">
        <f>IFERROR(VLOOKUP($AN1949,'Introduction probability'!$A$1:$L$128,10,FALSE),"0")</f>
        <v>0</v>
      </c>
      <c r="AV1949" s="9" t="str">
        <f>IFERROR(VLOOKUP($AN1949,'Introduction probability'!$A$1:$L$128,11,FALSE),"0")</f>
        <v>0</v>
      </c>
      <c r="AW1949" s="9" t="str">
        <f>IFERROR(VLOOKUP($AN1949,'Introduction probability'!$A$1:$L$128,12,FALSE),"0")</f>
        <v>0</v>
      </c>
      <c r="AY1949" s="2">
        <f t="shared" si="723"/>
        <v>0</v>
      </c>
      <c r="AZ1949" s="2">
        <f t="shared" si="724"/>
        <v>0</v>
      </c>
      <c r="BA1949" s="2">
        <f t="shared" si="737"/>
        <v>0</v>
      </c>
      <c r="BB1949" s="2">
        <f t="shared" si="738"/>
        <v>0</v>
      </c>
      <c r="BC1949" s="2">
        <f t="shared" si="739"/>
        <v>0</v>
      </c>
      <c r="BD1949" s="2">
        <f t="shared" si="740"/>
        <v>0</v>
      </c>
      <c r="BE1949" s="2">
        <f t="shared" si="741"/>
        <v>0</v>
      </c>
      <c r="BF1949" s="2">
        <f t="shared" si="742"/>
        <v>0</v>
      </c>
      <c r="BG1949" s="2">
        <f t="shared" si="743"/>
        <v>0</v>
      </c>
      <c r="BH1949" s="2">
        <f t="shared" si="744"/>
        <v>0</v>
      </c>
    </row>
    <row r="1950" spans="1:60" x14ac:dyDescent="0.25">
      <c r="A1950" s="1" t="s">
        <v>403</v>
      </c>
      <c r="B1950" s="1" t="s">
        <v>288</v>
      </c>
      <c r="C1950" s="1" t="s">
        <v>341</v>
      </c>
      <c r="D1950" s="1" t="s">
        <v>568</v>
      </c>
      <c r="E1950" s="1" t="s">
        <v>361</v>
      </c>
      <c r="F1950" s="1" t="s">
        <v>362</v>
      </c>
      <c r="G1950" s="1" t="s">
        <v>144</v>
      </c>
      <c r="H1950" s="1" t="s">
        <v>17</v>
      </c>
      <c r="I1950" s="1" t="s">
        <v>595</v>
      </c>
      <c r="J1950" s="1" t="s">
        <v>155</v>
      </c>
      <c r="K1950" s="1" t="s">
        <v>16</v>
      </c>
      <c r="L1950" s="1" t="s">
        <v>19</v>
      </c>
      <c r="M1950" s="2" t="str">
        <f t="shared" si="725"/>
        <v>UK9005081</v>
      </c>
      <c r="N1950" s="2" t="str">
        <f t="shared" si="726"/>
        <v>Morecambe Bay</v>
      </c>
      <c r="O1950" s="2" t="str">
        <f t="shared" si="727"/>
        <v>SPA</v>
      </c>
      <c r="P1950" s="2" t="str">
        <f t="shared" si="728"/>
        <v>A1</v>
      </c>
      <c r="Q1950"/>
      <c r="R1950"/>
      <c r="S1950"/>
      <c r="T1950"/>
      <c r="U1950" s="9">
        <f t="shared" si="729"/>
        <v>0</v>
      </c>
      <c r="V1950" s="9">
        <f t="shared" si="730"/>
        <v>0</v>
      </c>
      <c r="W1950" s="9">
        <f t="shared" si="731"/>
        <v>0</v>
      </c>
      <c r="X1950" s="9">
        <f t="shared" si="732"/>
        <v>0</v>
      </c>
      <c r="Y1950" s="9">
        <f t="shared" si="733"/>
        <v>0</v>
      </c>
      <c r="Z1950" s="9">
        <f t="shared" si="734"/>
        <v>0</v>
      </c>
      <c r="AA1950" s="9">
        <f t="shared" si="735"/>
        <v>0</v>
      </c>
      <c r="AB1950" s="9">
        <f t="shared" si="736"/>
        <v>0</v>
      </c>
      <c r="AN1950" s="10" t="str">
        <f t="shared" si="721"/>
        <v/>
      </c>
      <c r="AO1950" s="10">
        <f t="shared" si="722"/>
        <v>0</v>
      </c>
      <c r="AP1950" s="9" t="str">
        <f>IFERROR(VLOOKUP($AN1950,'Introduction probability'!$A$1:$L$128,5,FALSE),"0")</f>
        <v>0</v>
      </c>
      <c r="AQ1950" s="9" t="str">
        <f>IFERROR(VLOOKUP($AN1950,'Introduction probability'!$A$1:$L$128,6,FALSE),"0")</f>
        <v>0</v>
      </c>
      <c r="AR1950" s="9" t="str">
        <f>IFERROR(VLOOKUP($AN1950,'Introduction probability'!$A$1:$L$128,7,FALSE),"0")</f>
        <v>0</v>
      </c>
      <c r="AS1950" s="9" t="str">
        <f>IFERROR(VLOOKUP($AN1950,'Introduction probability'!$A$1:$L$128,8,FALSE),"0")</f>
        <v>0</v>
      </c>
      <c r="AT1950" s="9" t="str">
        <f>IFERROR(VLOOKUP($AN1950,'Introduction probability'!$A$1:$L$128,9,FALSE),"0")</f>
        <v>0</v>
      </c>
      <c r="AU1950" s="9" t="str">
        <f>IFERROR(VLOOKUP($AN1950,'Introduction probability'!$A$1:$L$128,10,FALSE),"0")</f>
        <v>0</v>
      </c>
      <c r="AV1950" s="9" t="str">
        <f>IFERROR(VLOOKUP($AN1950,'Introduction probability'!$A$1:$L$128,11,FALSE),"0")</f>
        <v>0</v>
      </c>
      <c r="AW1950" s="9" t="str">
        <f>IFERROR(VLOOKUP($AN1950,'Introduction probability'!$A$1:$L$128,12,FALSE),"0")</f>
        <v>0</v>
      </c>
      <c r="AY1950" s="2">
        <f t="shared" si="723"/>
        <v>0</v>
      </c>
      <c r="AZ1950" s="2">
        <f t="shared" si="724"/>
        <v>0</v>
      </c>
      <c r="BA1950" s="2">
        <f t="shared" si="737"/>
        <v>0</v>
      </c>
      <c r="BB1950" s="2">
        <f t="shared" si="738"/>
        <v>0</v>
      </c>
      <c r="BC1950" s="2">
        <f t="shared" si="739"/>
        <v>0</v>
      </c>
      <c r="BD1950" s="2">
        <f t="shared" si="740"/>
        <v>0</v>
      </c>
      <c r="BE1950" s="2">
        <f t="shared" si="741"/>
        <v>0</v>
      </c>
      <c r="BF1950" s="2">
        <f t="shared" si="742"/>
        <v>0</v>
      </c>
      <c r="BG1950" s="2">
        <f t="shared" si="743"/>
        <v>0</v>
      </c>
      <c r="BH1950" s="2">
        <f t="shared" si="744"/>
        <v>0</v>
      </c>
    </row>
    <row r="1951" spans="1:60" x14ac:dyDescent="0.25">
      <c r="A1951" s="1" t="s">
        <v>403</v>
      </c>
      <c r="B1951" s="1" t="s">
        <v>288</v>
      </c>
      <c r="C1951" s="1" t="s">
        <v>341</v>
      </c>
      <c r="D1951" s="1" t="s">
        <v>568</v>
      </c>
      <c r="E1951" s="1" t="s">
        <v>361</v>
      </c>
      <c r="F1951" s="1" t="s">
        <v>362</v>
      </c>
      <c r="G1951" s="1" t="s">
        <v>144</v>
      </c>
      <c r="H1951" s="1" t="s">
        <v>17</v>
      </c>
      <c r="I1951" s="1" t="s">
        <v>465</v>
      </c>
      <c r="J1951" s="1" t="s">
        <v>56</v>
      </c>
      <c r="K1951" s="1" t="s">
        <v>16</v>
      </c>
      <c r="L1951" s="1" t="s">
        <v>19</v>
      </c>
      <c r="M1951" s="2" t="str">
        <f t="shared" si="725"/>
        <v>UK9005081</v>
      </c>
      <c r="N1951" s="2" t="str">
        <f t="shared" si="726"/>
        <v>Morecambe Bay</v>
      </c>
      <c r="O1951" s="2" t="str">
        <f t="shared" si="727"/>
        <v>SPA</v>
      </c>
      <c r="P1951" s="2" t="str">
        <f t="shared" si="728"/>
        <v>A2.2</v>
      </c>
      <c r="Q1951"/>
      <c r="R1951"/>
      <c r="S1951"/>
      <c r="T1951"/>
      <c r="U1951" s="9">
        <f t="shared" si="729"/>
        <v>0</v>
      </c>
      <c r="V1951" s="9">
        <f t="shared" si="730"/>
        <v>0</v>
      </c>
      <c r="W1951" s="9">
        <f t="shared" si="731"/>
        <v>0</v>
      </c>
      <c r="X1951" s="9">
        <f t="shared" si="732"/>
        <v>0</v>
      </c>
      <c r="Y1951" s="9">
        <f t="shared" si="733"/>
        <v>0</v>
      </c>
      <c r="Z1951" s="9">
        <f t="shared" si="734"/>
        <v>0</v>
      </c>
      <c r="AA1951" s="9">
        <f t="shared" si="735"/>
        <v>0</v>
      </c>
      <c r="AB1951" s="9">
        <f t="shared" si="736"/>
        <v>0</v>
      </c>
      <c r="AN1951" s="10" t="str">
        <f t="shared" si="721"/>
        <v/>
      </c>
      <c r="AO1951" s="10">
        <f t="shared" si="722"/>
        <v>0</v>
      </c>
      <c r="AP1951" s="9" t="str">
        <f>IFERROR(VLOOKUP($AN1951,'Introduction probability'!$A$1:$L$128,5,FALSE),"0")</f>
        <v>0</v>
      </c>
      <c r="AQ1951" s="9" t="str">
        <f>IFERROR(VLOOKUP($AN1951,'Introduction probability'!$A$1:$L$128,6,FALSE),"0")</f>
        <v>0</v>
      </c>
      <c r="AR1951" s="9" t="str">
        <f>IFERROR(VLOOKUP($AN1951,'Introduction probability'!$A$1:$L$128,7,FALSE),"0")</f>
        <v>0</v>
      </c>
      <c r="AS1951" s="9" t="str">
        <f>IFERROR(VLOOKUP($AN1951,'Introduction probability'!$A$1:$L$128,8,FALSE),"0")</f>
        <v>0</v>
      </c>
      <c r="AT1951" s="9" t="str">
        <f>IFERROR(VLOOKUP($AN1951,'Introduction probability'!$A$1:$L$128,9,FALSE),"0")</f>
        <v>0</v>
      </c>
      <c r="AU1951" s="9" t="str">
        <f>IFERROR(VLOOKUP($AN1951,'Introduction probability'!$A$1:$L$128,10,FALSE),"0")</f>
        <v>0</v>
      </c>
      <c r="AV1951" s="9" t="str">
        <f>IFERROR(VLOOKUP($AN1951,'Introduction probability'!$A$1:$L$128,11,FALSE),"0")</f>
        <v>0</v>
      </c>
      <c r="AW1951" s="9" t="str">
        <f>IFERROR(VLOOKUP($AN1951,'Introduction probability'!$A$1:$L$128,12,FALSE),"0")</f>
        <v>0</v>
      </c>
      <c r="AY1951" s="2">
        <f t="shared" si="723"/>
        <v>0</v>
      </c>
      <c r="AZ1951" s="2">
        <f t="shared" si="724"/>
        <v>0</v>
      </c>
      <c r="BA1951" s="2">
        <f t="shared" si="737"/>
        <v>0</v>
      </c>
      <c r="BB1951" s="2">
        <f t="shared" si="738"/>
        <v>0</v>
      </c>
      <c r="BC1951" s="2">
        <f t="shared" si="739"/>
        <v>0</v>
      </c>
      <c r="BD1951" s="2">
        <f t="shared" si="740"/>
        <v>0</v>
      </c>
      <c r="BE1951" s="2">
        <f t="shared" si="741"/>
        <v>0</v>
      </c>
      <c r="BF1951" s="2">
        <f t="shared" si="742"/>
        <v>0</v>
      </c>
      <c r="BG1951" s="2">
        <f t="shared" si="743"/>
        <v>0</v>
      </c>
      <c r="BH1951" s="2">
        <f t="shared" si="744"/>
        <v>0</v>
      </c>
    </row>
    <row r="1952" spans="1:60" x14ac:dyDescent="0.25">
      <c r="A1952" s="1" t="s">
        <v>403</v>
      </c>
      <c r="B1952" s="1" t="s">
        <v>288</v>
      </c>
      <c r="C1952" s="1" t="s">
        <v>341</v>
      </c>
      <c r="D1952" s="1" t="s">
        <v>568</v>
      </c>
      <c r="E1952" s="1" t="s">
        <v>361</v>
      </c>
      <c r="F1952" s="1" t="s">
        <v>362</v>
      </c>
      <c r="G1952" s="1" t="s">
        <v>144</v>
      </c>
      <c r="H1952" s="1" t="s">
        <v>17</v>
      </c>
      <c r="I1952" s="1" t="s">
        <v>597</v>
      </c>
      <c r="J1952" s="1" t="s">
        <v>188</v>
      </c>
      <c r="K1952" s="1" t="s">
        <v>16</v>
      </c>
      <c r="L1952" s="1" t="s">
        <v>19</v>
      </c>
      <c r="M1952" s="2" t="str">
        <f t="shared" si="725"/>
        <v>UK9005081</v>
      </c>
      <c r="N1952" s="2" t="str">
        <f t="shared" si="726"/>
        <v>Morecambe Bay</v>
      </c>
      <c r="O1952" s="2" t="str">
        <f t="shared" si="727"/>
        <v>SPA</v>
      </c>
      <c r="P1952" s="2" t="str">
        <f t="shared" si="728"/>
        <v>A2.61</v>
      </c>
      <c r="Q1952"/>
      <c r="R1952"/>
      <c r="S1952"/>
      <c r="T1952"/>
      <c r="U1952" s="9">
        <f t="shared" si="729"/>
        <v>0</v>
      </c>
      <c r="V1952" s="9">
        <f t="shared" si="730"/>
        <v>0</v>
      </c>
      <c r="W1952" s="9">
        <f t="shared" si="731"/>
        <v>0</v>
      </c>
      <c r="X1952" s="9">
        <f t="shared" si="732"/>
        <v>0</v>
      </c>
      <c r="Y1952" s="9">
        <f t="shared" si="733"/>
        <v>0</v>
      </c>
      <c r="Z1952" s="9">
        <f t="shared" si="734"/>
        <v>0</v>
      </c>
      <c r="AA1952" s="9">
        <f t="shared" si="735"/>
        <v>0</v>
      </c>
      <c r="AB1952" s="9">
        <f t="shared" si="736"/>
        <v>0</v>
      </c>
      <c r="AN1952" s="10" t="str">
        <f t="shared" si="721"/>
        <v/>
      </c>
      <c r="AO1952" s="10">
        <f t="shared" si="722"/>
        <v>0</v>
      </c>
      <c r="AP1952" s="9" t="str">
        <f>IFERROR(VLOOKUP($AN1952,'Introduction probability'!$A$1:$L$128,5,FALSE),"0")</f>
        <v>0</v>
      </c>
      <c r="AQ1952" s="9" t="str">
        <f>IFERROR(VLOOKUP($AN1952,'Introduction probability'!$A$1:$L$128,6,FALSE),"0")</f>
        <v>0</v>
      </c>
      <c r="AR1952" s="9" t="str">
        <f>IFERROR(VLOOKUP($AN1952,'Introduction probability'!$A$1:$L$128,7,FALSE),"0")</f>
        <v>0</v>
      </c>
      <c r="AS1952" s="9" t="str">
        <f>IFERROR(VLOOKUP($AN1952,'Introduction probability'!$A$1:$L$128,8,FALSE),"0")</f>
        <v>0</v>
      </c>
      <c r="AT1952" s="9" t="str">
        <f>IFERROR(VLOOKUP($AN1952,'Introduction probability'!$A$1:$L$128,9,FALSE),"0")</f>
        <v>0</v>
      </c>
      <c r="AU1952" s="9" t="str">
        <f>IFERROR(VLOOKUP($AN1952,'Introduction probability'!$A$1:$L$128,10,FALSE),"0")</f>
        <v>0</v>
      </c>
      <c r="AV1952" s="9" t="str">
        <f>IFERROR(VLOOKUP($AN1952,'Introduction probability'!$A$1:$L$128,11,FALSE),"0")</f>
        <v>0</v>
      </c>
      <c r="AW1952" s="9" t="str">
        <f>IFERROR(VLOOKUP($AN1952,'Introduction probability'!$A$1:$L$128,12,FALSE),"0")</f>
        <v>0</v>
      </c>
      <c r="AY1952" s="2">
        <f t="shared" si="723"/>
        <v>0</v>
      </c>
      <c r="AZ1952" s="2">
        <f t="shared" si="724"/>
        <v>0</v>
      </c>
      <c r="BA1952" s="2">
        <f t="shared" si="737"/>
        <v>0</v>
      </c>
      <c r="BB1952" s="2">
        <f t="shared" si="738"/>
        <v>0</v>
      </c>
      <c r="BC1952" s="2">
        <f t="shared" si="739"/>
        <v>0</v>
      </c>
      <c r="BD1952" s="2">
        <f t="shared" si="740"/>
        <v>0</v>
      </c>
      <c r="BE1952" s="2">
        <f t="shared" si="741"/>
        <v>0</v>
      </c>
      <c r="BF1952" s="2">
        <f t="shared" si="742"/>
        <v>0</v>
      </c>
      <c r="BG1952" s="2">
        <f t="shared" si="743"/>
        <v>0</v>
      </c>
      <c r="BH1952" s="2">
        <f t="shared" si="744"/>
        <v>0</v>
      </c>
    </row>
    <row r="1953" spans="1:60" x14ac:dyDescent="0.25">
      <c r="A1953" s="1" t="s">
        <v>403</v>
      </c>
      <c r="B1953" s="1" t="s">
        <v>288</v>
      </c>
      <c r="C1953" s="1" t="s">
        <v>341</v>
      </c>
      <c r="D1953" s="1" t="s">
        <v>568</v>
      </c>
      <c r="E1953" s="1" t="s">
        <v>361</v>
      </c>
      <c r="F1953" s="1" t="s">
        <v>362</v>
      </c>
      <c r="G1953" s="1" t="s">
        <v>144</v>
      </c>
      <c r="H1953" s="1" t="s">
        <v>17</v>
      </c>
      <c r="I1953" s="1" t="s">
        <v>625</v>
      </c>
      <c r="J1953" s="1" t="s">
        <v>273</v>
      </c>
      <c r="K1953" s="1" t="s">
        <v>16</v>
      </c>
      <c r="L1953" s="1" t="s">
        <v>19</v>
      </c>
      <c r="M1953" s="2" t="str">
        <f t="shared" si="725"/>
        <v>UK9005081</v>
      </c>
      <c r="N1953" s="2" t="str">
        <f t="shared" si="726"/>
        <v>Morecambe Bay</v>
      </c>
      <c r="O1953" s="2" t="str">
        <f t="shared" si="727"/>
        <v>SPA</v>
      </c>
      <c r="P1953" s="2" t="str">
        <f t="shared" si="728"/>
        <v>SF_SH_3</v>
      </c>
      <c r="Q1953"/>
      <c r="R1953"/>
      <c r="S1953"/>
      <c r="T1953"/>
      <c r="U1953" s="9">
        <f t="shared" si="729"/>
        <v>0</v>
      </c>
      <c r="V1953" s="9">
        <f t="shared" si="730"/>
        <v>0</v>
      </c>
      <c r="W1953" s="9">
        <f t="shared" si="731"/>
        <v>0</v>
      </c>
      <c r="X1953" s="9">
        <f t="shared" si="732"/>
        <v>0</v>
      </c>
      <c r="Y1953" s="9">
        <f t="shared" si="733"/>
        <v>0</v>
      </c>
      <c r="Z1953" s="9">
        <f t="shared" si="734"/>
        <v>0</v>
      </c>
      <c r="AA1953" s="9">
        <f t="shared" si="735"/>
        <v>0</v>
      </c>
      <c r="AB1953" s="9">
        <f t="shared" si="736"/>
        <v>0</v>
      </c>
      <c r="AN1953" s="10" t="str">
        <f t="shared" si="721"/>
        <v/>
      </c>
      <c r="AO1953" s="10">
        <f t="shared" si="722"/>
        <v>0</v>
      </c>
      <c r="AP1953" s="9" t="str">
        <f>IFERROR(VLOOKUP($AN1953,'Introduction probability'!$A$1:$L$128,5,FALSE),"0")</f>
        <v>0</v>
      </c>
      <c r="AQ1953" s="9" t="str">
        <f>IFERROR(VLOOKUP($AN1953,'Introduction probability'!$A$1:$L$128,6,FALSE),"0")</f>
        <v>0</v>
      </c>
      <c r="AR1953" s="9" t="str">
        <f>IFERROR(VLOOKUP($AN1953,'Introduction probability'!$A$1:$L$128,7,FALSE),"0")</f>
        <v>0</v>
      </c>
      <c r="AS1953" s="9" t="str">
        <f>IFERROR(VLOOKUP($AN1953,'Introduction probability'!$A$1:$L$128,8,FALSE),"0")</f>
        <v>0</v>
      </c>
      <c r="AT1953" s="9" t="str">
        <f>IFERROR(VLOOKUP($AN1953,'Introduction probability'!$A$1:$L$128,9,FALSE),"0")</f>
        <v>0</v>
      </c>
      <c r="AU1953" s="9" t="str">
        <f>IFERROR(VLOOKUP($AN1953,'Introduction probability'!$A$1:$L$128,10,FALSE),"0")</f>
        <v>0</v>
      </c>
      <c r="AV1953" s="9" t="str">
        <f>IFERROR(VLOOKUP($AN1953,'Introduction probability'!$A$1:$L$128,11,FALSE),"0")</f>
        <v>0</v>
      </c>
      <c r="AW1953" s="9" t="str">
        <f>IFERROR(VLOOKUP($AN1953,'Introduction probability'!$A$1:$L$128,12,FALSE),"0")</f>
        <v>0</v>
      </c>
      <c r="AY1953" s="2">
        <f t="shared" si="723"/>
        <v>0</v>
      </c>
      <c r="AZ1953" s="2">
        <f t="shared" si="724"/>
        <v>0</v>
      </c>
      <c r="BA1953" s="2">
        <f t="shared" si="737"/>
        <v>0</v>
      </c>
      <c r="BB1953" s="2">
        <f t="shared" si="738"/>
        <v>0</v>
      </c>
      <c r="BC1953" s="2">
        <f t="shared" si="739"/>
        <v>0</v>
      </c>
      <c r="BD1953" s="2">
        <f t="shared" si="740"/>
        <v>0</v>
      </c>
      <c r="BE1953" s="2">
        <f t="shared" si="741"/>
        <v>0</v>
      </c>
      <c r="BF1953" s="2">
        <f t="shared" si="742"/>
        <v>0</v>
      </c>
      <c r="BG1953" s="2">
        <f t="shared" si="743"/>
        <v>0</v>
      </c>
      <c r="BH1953" s="2">
        <f t="shared" si="744"/>
        <v>0</v>
      </c>
    </row>
    <row r="1954" spans="1:60" x14ac:dyDescent="0.25">
      <c r="A1954" s="1" t="s">
        <v>403</v>
      </c>
      <c r="B1954" s="1" t="s">
        <v>288</v>
      </c>
      <c r="C1954" s="1" t="s">
        <v>341</v>
      </c>
      <c r="D1954" s="1" t="s">
        <v>568</v>
      </c>
      <c r="E1954" s="1" t="s">
        <v>361</v>
      </c>
      <c r="F1954" s="1" t="s">
        <v>362</v>
      </c>
      <c r="G1954" s="1" t="s">
        <v>144</v>
      </c>
      <c r="H1954" s="1" t="s">
        <v>17</v>
      </c>
      <c r="I1954" s="1" t="s">
        <v>543</v>
      </c>
      <c r="J1954" s="1" t="s">
        <v>148</v>
      </c>
      <c r="K1954" s="1" t="s">
        <v>16</v>
      </c>
      <c r="L1954" s="1" t="s">
        <v>146</v>
      </c>
      <c r="M1954" s="2" t="str">
        <f t="shared" si="725"/>
        <v>UK9005081</v>
      </c>
      <c r="N1954" s="2" t="str">
        <f t="shared" si="726"/>
        <v>Morecambe Bay</v>
      </c>
      <c r="O1954" s="2" t="str">
        <f t="shared" si="727"/>
        <v>SPA</v>
      </c>
      <c r="P1954" s="2" t="str">
        <f t="shared" si="728"/>
        <v>H1310</v>
      </c>
      <c r="Q1954"/>
      <c r="R1954"/>
      <c r="S1954"/>
      <c r="T1954"/>
      <c r="U1954" s="9">
        <f t="shared" si="729"/>
        <v>0</v>
      </c>
      <c r="V1954" s="9">
        <f t="shared" si="730"/>
        <v>0</v>
      </c>
      <c r="W1954" s="9">
        <f t="shared" si="731"/>
        <v>0</v>
      </c>
      <c r="X1954" s="9">
        <f t="shared" si="732"/>
        <v>0</v>
      </c>
      <c r="Y1954" s="9">
        <f t="shared" si="733"/>
        <v>0</v>
      </c>
      <c r="Z1954" s="9">
        <f t="shared" si="734"/>
        <v>0</v>
      </c>
      <c r="AA1954" s="9">
        <f t="shared" si="735"/>
        <v>0</v>
      </c>
      <c r="AB1954" s="9">
        <f t="shared" si="736"/>
        <v>0</v>
      </c>
      <c r="AN1954" s="10" t="str">
        <f t="shared" si="721"/>
        <v/>
      </c>
      <c r="AO1954" s="10">
        <f t="shared" si="722"/>
        <v>0</v>
      </c>
      <c r="AP1954" s="9" t="str">
        <f>IFERROR(VLOOKUP($AN1954,'Introduction probability'!$A$1:$L$128,5,FALSE),"0")</f>
        <v>0</v>
      </c>
      <c r="AQ1954" s="9" t="str">
        <f>IFERROR(VLOOKUP($AN1954,'Introduction probability'!$A$1:$L$128,6,FALSE),"0")</f>
        <v>0</v>
      </c>
      <c r="AR1954" s="9" t="str">
        <f>IFERROR(VLOOKUP($AN1954,'Introduction probability'!$A$1:$L$128,7,FALSE),"0")</f>
        <v>0</v>
      </c>
      <c r="AS1954" s="9" t="str">
        <f>IFERROR(VLOOKUP($AN1954,'Introduction probability'!$A$1:$L$128,8,FALSE),"0")</f>
        <v>0</v>
      </c>
      <c r="AT1954" s="9" t="str">
        <f>IFERROR(VLOOKUP($AN1954,'Introduction probability'!$A$1:$L$128,9,FALSE),"0")</f>
        <v>0</v>
      </c>
      <c r="AU1954" s="9" t="str">
        <f>IFERROR(VLOOKUP($AN1954,'Introduction probability'!$A$1:$L$128,10,FALSE),"0")</f>
        <v>0</v>
      </c>
      <c r="AV1954" s="9" t="str">
        <f>IFERROR(VLOOKUP($AN1954,'Introduction probability'!$A$1:$L$128,11,FALSE),"0")</f>
        <v>0</v>
      </c>
      <c r="AW1954" s="9" t="str">
        <f>IFERROR(VLOOKUP($AN1954,'Introduction probability'!$A$1:$L$128,12,FALSE),"0")</f>
        <v>0</v>
      </c>
      <c r="AY1954" s="2">
        <f t="shared" si="723"/>
        <v>0</v>
      </c>
      <c r="AZ1954" s="2">
        <f t="shared" si="724"/>
        <v>0</v>
      </c>
      <c r="BA1954" s="2">
        <f t="shared" si="737"/>
        <v>0</v>
      </c>
      <c r="BB1954" s="2">
        <f t="shared" si="738"/>
        <v>0</v>
      </c>
      <c r="BC1954" s="2">
        <f t="shared" si="739"/>
        <v>0</v>
      </c>
      <c r="BD1954" s="2">
        <f t="shared" si="740"/>
        <v>0</v>
      </c>
      <c r="BE1954" s="2">
        <f t="shared" si="741"/>
        <v>0</v>
      </c>
      <c r="BF1954" s="2">
        <f t="shared" si="742"/>
        <v>0</v>
      </c>
      <c r="BG1954" s="2">
        <f t="shared" si="743"/>
        <v>0</v>
      </c>
      <c r="BH1954" s="2">
        <f t="shared" si="744"/>
        <v>0</v>
      </c>
    </row>
    <row r="1955" spans="1:60" x14ac:dyDescent="0.25">
      <c r="A1955" s="1" t="s">
        <v>403</v>
      </c>
      <c r="B1955" s="1" t="s">
        <v>288</v>
      </c>
      <c r="C1955" s="1" t="s">
        <v>341</v>
      </c>
      <c r="D1955" s="1" t="s">
        <v>498</v>
      </c>
      <c r="E1955" s="1" t="s">
        <v>158</v>
      </c>
      <c r="F1955" s="1" t="s">
        <v>16</v>
      </c>
      <c r="G1955" s="1" t="s">
        <v>144</v>
      </c>
      <c r="H1955" s="1" t="s">
        <v>17</v>
      </c>
      <c r="I1955" s="1" t="s">
        <v>16</v>
      </c>
      <c r="J1955" s="1" t="s">
        <v>16</v>
      </c>
      <c r="K1955" s="1" t="s">
        <v>16</v>
      </c>
      <c r="L1955" s="1" t="s">
        <v>16</v>
      </c>
      <c r="M1955" s="2" t="str">
        <f t="shared" si="725"/>
        <v>UK9005081</v>
      </c>
      <c r="N1955" s="2" t="str">
        <f t="shared" si="726"/>
        <v>Morecambe Bay</v>
      </c>
      <c r="O1955" s="2" t="str">
        <f t="shared" si="727"/>
        <v>SPA</v>
      </c>
      <c r="P1955" s="2" t="str">
        <f t="shared" si="728"/>
        <v>AS_2_nb</v>
      </c>
      <c r="Q1955"/>
      <c r="R1955"/>
      <c r="S1955"/>
      <c r="T1955"/>
      <c r="U1955" s="9">
        <f t="shared" si="729"/>
        <v>0</v>
      </c>
      <c r="V1955" s="9">
        <f t="shared" si="730"/>
        <v>0</v>
      </c>
      <c r="W1955" s="9">
        <f t="shared" si="731"/>
        <v>0</v>
      </c>
      <c r="X1955" s="9">
        <f t="shared" si="732"/>
        <v>0</v>
      </c>
      <c r="Y1955" s="9">
        <f t="shared" si="733"/>
        <v>0</v>
      </c>
      <c r="Z1955" s="9">
        <f t="shared" si="734"/>
        <v>0</v>
      </c>
      <c r="AA1955" s="9">
        <f t="shared" si="735"/>
        <v>0</v>
      </c>
      <c r="AB1955" s="9">
        <f t="shared" si="736"/>
        <v>0</v>
      </c>
      <c r="AN1955" s="10" t="str">
        <f t="shared" si="721"/>
        <v/>
      </c>
      <c r="AO1955" s="10">
        <f t="shared" si="722"/>
        <v>0</v>
      </c>
      <c r="AP1955" s="9" t="str">
        <f>IFERROR(VLOOKUP($AN1955,'Introduction probability'!$A$1:$L$128,5,FALSE),"0")</f>
        <v>0</v>
      </c>
      <c r="AQ1955" s="9" t="str">
        <f>IFERROR(VLOOKUP($AN1955,'Introduction probability'!$A$1:$L$128,6,FALSE),"0")</f>
        <v>0</v>
      </c>
      <c r="AR1955" s="9" t="str">
        <f>IFERROR(VLOOKUP($AN1955,'Introduction probability'!$A$1:$L$128,7,FALSE),"0")</f>
        <v>0</v>
      </c>
      <c r="AS1955" s="9" t="str">
        <f>IFERROR(VLOOKUP($AN1955,'Introduction probability'!$A$1:$L$128,8,FALSE),"0")</f>
        <v>0</v>
      </c>
      <c r="AT1955" s="9" t="str">
        <f>IFERROR(VLOOKUP($AN1955,'Introduction probability'!$A$1:$L$128,9,FALSE),"0")</f>
        <v>0</v>
      </c>
      <c r="AU1955" s="9" t="str">
        <f>IFERROR(VLOOKUP($AN1955,'Introduction probability'!$A$1:$L$128,10,FALSE),"0")</f>
        <v>0</v>
      </c>
      <c r="AV1955" s="9" t="str">
        <f>IFERROR(VLOOKUP($AN1955,'Introduction probability'!$A$1:$L$128,11,FALSE),"0")</f>
        <v>0</v>
      </c>
      <c r="AW1955" s="9" t="str">
        <f>IFERROR(VLOOKUP($AN1955,'Introduction probability'!$A$1:$L$128,12,FALSE),"0")</f>
        <v>0</v>
      </c>
      <c r="AY1955" s="2">
        <f t="shared" si="723"/>
        <v>0</v>
      </c>
      <c r="AZ1955" s="2">
        <f t="shared" si="724"/>
        <v>0</v>
      </c>
      <c r="BA1955" s="2">
        <f t="shared" si="737"/>
        <v>0</v>
      </c>
      <c r="BB1955" s="2">
        <f t="shared" si="738"/>
        <v>0</v>
      </c>
      <c r="BC1955" s="2">
        <f t="shared" si="739"/>
        <v>0</v>
      </c>
      <c r="BD1955" s="2">
        <f t="shared" si="740"/>
        <v>0</v>
      </c>
      <c r="BE1955" s="2">
        <f t="shared" si="741"/>
        <v>0</v>
      </c>
      <c r="BF1955" s="2">
        <f t="shared" si="742"/>
        <v>0</v>
      </c>
      <c r="BG1955" s="2">
        <f t="shared" si="743"/>
        <v>0</v>
      </c>
      <c r="BH1955" s="2">
        <f t="shared" si="744"/>
        <v>0</v>
      </c>
    </row>
    <row r="1956" spans="1:60" x14ac:dyDescent="0.25">
      <c r="A1956" s="1" t="s">
        <v>404</v>
      </c>
      <c r="B1956" s="1" t="s">
        <v>292</v>
      </c>
      <c r="C1956" s="1" t="s">
        <v>341</v>
      </c>
      <c r="D1956" s="1" t="s">
        <v>558</v>
      </c>
      <c r="E1956" s="1" t="s">
        <v>342</v>
      </c>
      <c r="F1956" s="1" t="s">
        <v>343</v>
      </c>
      <c r="G1956" s="1" t="s">
        <v>164</v>
      </c>
      <c r="H1956" s="1" t="s">
        <v>17</v>
      </c>
      <c r="I1956" s="1" t="s">
        <v>535</v>
      </c>
      <c r="J1956" s="1" t="s">
        <v>257</v>
      </c>
      <c r="K1956" s="1" t="s">
        <v>16</v>
      </c>
      <c r="L1956" s="1" t="s">
        <v>146</v>
      </c>
      <c r="M1956" s="2" t="str">
        <f t="shared" si="725"/>
        <v>UK9009031</v>
      </c>
      <c r="N1956" s="2" t="str">
        <f t="shared" si="726"/>
        <v>North Norfolk Coast</v>
      </c>
      <c r="O1956" s="2" t="str">
        <f t="shared" si="727"/>
        <v>SPA</v>
      </c>
      <c r="P1956" s="2" t="str">
        <f t="shared" si="728"/>
        <v>H1210</v>
      </c>
      <c r="Q1956"/>
      <c r="R1956"/>
      <c r="S1956"/>
      <c r="T1956"/>
      <c r="U1956" s="9">
        <f t="shared" si="729"/>
        <v>0</v>
      </c>
      <c r="V1956" s="9">
        <f t="shared" si="730"/>
        <v>0</v>
      </c>
      <c r="W1956" s="9">
        <f t="shared" si="731"/>
        <v>0</v>
      </c>
      <c r="X1956" s="9">
        <f t="shared" si="732"/>
        <v>0</v>
      </c>
      <c r="Y1956" s="9">
        <f t="shared" si="733"/>
        <v>0</v>
      </c>
      <c r="Z1956" s="9">
        <f t="shared" si="734"/>
        <v>0</v>
      </c>
      <c r="AA1956" s="9">
        <f t="shared" si="735"/>
        <v>0</v>
      </c>
      <c r="AB1956" s="9">
        <f t="shared" si="736"/>
        <v>0</v>
      </c>
      <c r="AN1956" s="10" t="str">
        <f t="shared" si="721"/>
        <v/>
      </c>
      <c r="AO1956" s="10">
        <f t="shared" si="722"/>
        <v>0</v>
      </c>
      <c r="AP1956" s="9" t="str">
        <f>IFERROR(VLOOKUP($AN1956,'Introduction probability'!$A$1:$L$128,5,FALSE),"0")</f>
        <v>0</v>
      </c>
      <c r="AQ1956" s="9" t="str">
        <f>IFERROR(VLOOKUP($AN1956,'Introduction probability'!$A$1:$L$128,6,FALSE),"0")</f>
        <v>0</v>
      </c>
      <c r="AR1956" s="9" t="str">
        <f>IFERROR(VLOOKUP($AN1956,'Introduction probability'!$A$1:$L$128,7,FALSE),"0")</f>
        <v>0</v>
      </c>
      <c r="AS1956" s="9" t="str">
        <f>IFERROR(VLOOKUP($AN1956,'Introduction probability'!$A$1:$L$128,8,FALSE),"0")</f>
        <v>0</v>
      </c>
      <c r="AT1956" s="9" t="str">
        <f>IFERROR(VLOOKUP($AN1956,'Introduction probability'!$A$1:$L$128,9,FALSE),"0")</f>
        <v>0</v>
      </c>
      <c r="AU1956" s="9" t="str">
        <f>IFERROR(VLOOKUP($AN1956,'Introduction probability'!$A$1:$L$128,10,FALSE),"0")</f>
        <v>0</v>
      </c>
      <c r="AV1956" s="9" t="str">
        <f>IFERROR(VLOOKUP($AN1956,'Introduction probability'!$A$1:$L$128,11,FALSE),"0")</f>
        <v>0</v>
      </c>
      <c r="AW1956" s="9" t="str">
        <f>IFERROR(VLOOKUP($AN1956,'Introduction probability'!$A$1:$L$128,12,FALSE),"0")</f>
        <v>0</v>
      </c>
      <c r="AY1956" s="2">
        <f t="shared" si="723"/>
        <v>0</v>
      </c>
      <c r="AZ1956" s="2">
        <f t="shared" si="724"/>
        <v>0</v>
      </c>
      <c r="BA1956" s="2">
        <f t="shared" si="737"/>
        <v>0</v>
      </c>
      <c r="BB1956" s="2">
        <f t="shared" si="738"/>
        <v>0</v>
      </c>
      <c r="BC1956" s="2">
        <f t="shared" si="739"/>
        <v>0</v>
      </c>
      <c r="BD1956" s="2">
        <f t="shared" si="740"/>
        <v>0</v>
      </c>
      <c r="BE1956" s="2">
        <f t="shared" si="741"/>
        <v>0</v>
      </c>
      <c r="BF1956" s="2">
        <f t="shared" si="742"/>
        <v>0</v>
      </c>
      <c r="BG1956" s="2">
        <f t="shared" si="743"/>
        <v>0</v>
      </c>
      <c r="BH1956" s="2">
        <f t="shared" si="744"/>
        <v>0</v>
      </c>
    </row>
    <row r="1957" spans="1:60" x14ac:dyDescent="0.25">
      <c r="A1957" s="1" t="s">
        <v>404</v>
      </c>
      <c r="B1957" s="1" t="s">
        <v>292</v>
      </c>
      <c r="C1957" s="1" t="s">
        <v>341</v>
      </c>
      <c r="D1957" s="1" t="s">
        <v>558</v>
      </c>
      <c r="E1957" s="1" t="s">
        <v>342</v>
      </c>
      <c r="F1957" s="1" t="s">
        <v>343</v>
      </c>
      <c r="G1957" s="1" t="s">
        <v>164</v>
      </c>
      <c r="H1957" s="1" t="s">
        <v>17</v>
      </c>
      <c r="I1957" s="1" t="s">
        <v>530</v>
      </c>
      <c r="J1957" s="1" t="s">
        <v>145</v>
      </c>
      <c r="K1957" s="1" t="s">
        <v>16</v>
      </c>
      <c r="L1957" s="1" t="s">
        <v>146</v>
      </c>
      <c r="M1957" s="2" t="str">
        <f t="shared" si="725"/>
        <v>UK9009031</v>
      </c>
      <c r="N1957" s="2" t="str">
        <f t="shared" si="726"/>
        <v>North Norfolk Coast</v>
      </c>
      <c r="O1957" s="2" t="str">
        <f t="shared" si="727"/>
        <v>SPA</v>
      </c>
      <c r="P1957" s="2" t="str">
        <f t="shared" si="728"/>
        <v>H1330</v>
      </c>
      <c r="Q1957"/>
      <c r="R1957"/>
      <c r="S1957"/>
      <c r="T1957"/>
      <c r="U1957" s="9">
        <f t="shared" si="729"/>
        <v>0</v>
      </c>
      <c r="V1957" s="9">
        <f t="shared" si="730"/>
        <v>0</v>
      </c>
      <c r="W1957" s="9">
        <f t="shared" si="731"/>
        <v>0</v>
      </c>
      <c r="X1957" s="9">
        <f t="shared" si="732"/>
        <v>0</v>
      </c>
      <c r="Y1957" s="9">
        <f t="shared" si="733"/>
        <v>0</v>
      </c>
      <c r="Z1957" s="9">
        <f t="shared" si="734"/>
        <v>0</v>
      </c>
      <c r="AA1957" s="9">
        <f t="shared" si="735"/>
        <v>0</v>
      </c>
      <c r="AB1957" s="9">
        <f t="shared" si="736"/>
        <v>0</v>
      </c>
      <c r="AN1957" s="10" t="str">
        <f t="shared" si="721"/>
        <v/>
      </c>
      <c r="AO1957" s="10">
        <f t="shared" si="722"/>
        <v>0</v>
      </c>
      <c r="AP1957" s="9" t="str">
        <f>IFERROR(VLOOKUP($AN1957,'Introduction probability'!$A$1:$L$128,5,FALSE),"0")</f>
        <v>0</v>
      </c>
      <c r="AQ1957" s="9" t="str">
        <f>IFERROR(VLOOKUP($AN1957,'Introduction probability'!$A$1:$L$128,6,FALSE),"0")</f>
        <v>0</v>
      </c>
      <c r="AR1957" s="9" t="str">
        <f>IFERROR(VLOOKUP($AN1957,'Introduction probability'!$A$1:$L$128,7,FALSE),"0")</f>
        <v>0</v>
      </c>
      <c r="AS1957" s="9" t="str">
        <f>IFERROR(VLOOKUP($AN1957,'Introduction probability'!$A$1:$L$128,8,FALSE),"0")</f>
        <v>0</v>
      </c>
      <c r="AT1957" s="9" t="str">
        <f>IFERROR(VLOOKUP($AN1957,'Introduction probability'!$A$1:$L$128,9,FALSE),"0")</f>
        <v>0</v>
      </c>
      <c r="AU1957" s="9" t="str">
        <f>IFERROR(VLOOKUP($AN1957,'Introduction probability'!$A$1:$L$128,10,FALSE),"0")</f>
        <v>0</v>
      </c>
      <c r="AV1957" s="9" t="str">
        <f>IFERROR(VLOOKUP($AN1957,'Introduction probability'!$A$1:$L$128,11,FALSE),"0")</f>
        <v>0</v>
      </c>
      <c r="AW1957" s="9" t="str">
        <f>IFERROR(VLOOKUP($AN1957,'Introduction probability'!$A$1:$L$128,12,FALSE),"0")</f>
        <v>0</v>
      </c>
      <c r="AY1957" s="2">
        <f t="shared" si="723"/>
        <v>0</v>
      </c>
      <c r="AZ1957" s="2">
        <f t="shared" si="724"/>
        <v>0</v>
      </c>
      <c r="BA1957" s="2">
        <f t="shared" si="737"/>
        <v>0</v>
      </c>
      <c r="BB1957" s="2">
        <f t="shared" si="738"/>
        <v>0</v>
      </c>
      <c r="BC1957" s="2">
        <f t="shared" si="739"/>
        <v>0</v>
      </c>
      <c r="BD1957" s="2">
        <f t="shared" si="740"/>
        <v>0</v>
      </c>
      <c r="BE1957" s="2">
        <f t="shared" si="741"/>
        <v>0</v>
      </c>
      <c r="BF1957" s="2">
        <f t="shared" si="742"/>
        <v>0</v>
      </c>
      <c r="BG1957" s="2">
        <f t="shared" si="743"/>
        <v>0</v>
      </c>
      <c r="BH1957" s="2">
        <f t="shared" si="744"/>
        <v>0</v>
      </c>
    </row>
    <row r="1958" spans="1:60" x14ac:dyDescent="0.25">
      <c r="A1958" s="1" t="s">
        <v>404</v>
      </c>
      <c r="B1958" s="1" t="s">
        <v>292</v>
      </c>
      <c r="C1958" s="1" t="s">
        <v>341</v>
      </c>
      <c r="D1958" s="1" t="s">
        <v>558</v>
      </c>
      <c r="E1958" s="1" t="s">
        <v>342</v>
      </c>
      <c r="F1958" s="1" t="s">
        <v>343</v>
      </c>
      <c r="G1958" s="1" t="s">
        <v>164</v>
      </c>
      <c r="H1958" s="1" t="s">
        <v>17</v>
      </c>
      <c r="I1958" s="1" t="s">
        <v>536</v>
      </c>
      <c r="J1958" s="1" t="s">
        <v>147</v>
      </c>
      <c r="K1958" s="1" t="s">
        <v>16</v>
      </c>
      <c r="L1958" s="1" t="s">
        <v>146</v>
      </c>
      <c r="M1958" s="2" t="str">
        <f t="shared" si="725"/>
        <v>UK9009031</v>
      </c>
      <c r="N1958" s="2" t="str">
        <f t="shared" si="726"/>
        <v>North Norfolk Coast</v>
      </c>
      <c r="O1958" s="2" t="str">
        <f t="shared" si="727"/>
        <v>SPA</v>
      </c>
      <c r="P1958" s="2" t="str">
        <f t="shared" si="728"/>
        <v>H1150</v>
      </c>
      <c r="Q1958"/>
      <c r="R1958"/>
      <c r="S1958"/>
      <c r="T1958"/>
      <c r="U1958" s="9">
        <f t="shared" si="729"/>
        <v>0</v>
      </c>
      <c r="V1958" s="9">
        <f t="shared" si="730"/>
        <v>0</v>
      </c>
      <c r="W1958" s="9">
        <f t="shared" si="731"/>
        <v>0</v>
      </c>
      <c r="X1958" s="9">
        <f t="shared" si="732"/>
        <v>0</v>
      </c>
      <c r="Y1958" s="9">
        <f t="shared" si="733"/>
        <v>0</v>
      </c>
      <c r="Z1958" s="9">
        <f t="shared" si="734"/>
        <v>0</v>
      </c>
      <c r="AA1958" s="9">
        <f t="shared" si="735"/>
        <v>0</v>
      </c>
      <c r="AB1958" s="9">
        <f t="shared" si="736"/>
        <v>0</v>
      </c>
      <c r="AN1958" s="10" t="str">
        <f t="shared" si="721"/>
        <v/>
      </c>
      <c r="AO1958" s="10">
        <f t="shared" si="722"/>
        <v>0</v>
      </c>
      <c r="AP1958" s="9" t="str">
        <f>IFERROR(VLOOKUP($AN1958,'Introduction probability'!$A$1:$L$128,5,FALSE),"0")</f>
        <v>0</v>
      </c>
      <c r="AQ1958" s="9" t="str">
        <f>IFERROR(VLOOKUP($AN1958,'Introduction probability'!$A$1:$L$128,6,FALSE),"0")</f>
        <v>0</v>
      </c>
      <c r="AR1958" s="9" t="str">
        <f>IFERROR(VLOOKUP($AN1958,'Introduction probability'!$A$1:$L$128,7,FALSE),"0")</f>
        <v>0</v>
      </c>
      <c r="AS1958" s="9" t="str">
        <f>IFERROR(VLOOKUP($AN1958,'Introduction probability'!$A$1:$L$128,8,FALSE),"0")</f>
        <v>0</v>
      </c>
      <c r="AT1958" s="9" t="str">
        <f>IFERROR(VLOOKUP($AN1958,'Introduction probability'!$A$1:$L$128,9,FALSE),"0")</f>
        <v>0</v>
      </c>
      <c r="AU1958" s="9" t="str">
        <f>IFERROR(VLOOKUP($AN1958,'Introduction probability'!$A$1:$L$128,10,FALSE),"0")</f>
        <v>0</v>
      </c>
      <c r="AV1958" s="9" t="str">
        <f>IFERROR(VLOOKUP($AN1958,'Introduction probability'!$A$1:$L$128,11,FALSE),"0")</f>
        <v>0</v>
      </c>
      <c r="AW1958" s="9" t="str">
        <f>IFERROR(VLOOKUP($AN1958,'Introduction probability'!$A$1:$L$128,12,FALSE),"0")</f>
        <v>0</v>
      </c>
      <c r="AY1958" s="2">
        <f t="shared" si="723"/>
        <v>0</v>
      </c>
      <c r="AZ1958" s="2">
        <f t="shared" si="724"/>
        <v>0</v>
      </c>
      <c r="BA1958" s="2">
        <f t="shared" si="737"/>
        <v>0</v>
      </c>
      <c r="BB1958" s="2">
        <f t="shared" si="738"/>
        <v>0</v>
      </c>
      <c r="BC1958" s="2">
        <f t="shared" si="739"/>
        <v>0</v>
      </c>
      <c r="BD1958" s="2">
        <f t="shared" si="740"/>
        <v>0</v>
      </c>
      <c r="BE1958" s="2">
        <f t="shared" si="741"/>
        <v>0</v>
      </c>
      <c r="BF1958" s="2">
        <f t="shared" si="742"/>
        <v>0</v>
      </c>
      <c r="BG1958" s="2">
        <f t="shared" si="743"/>
        <v>0</v>
      </c>
      <c r="BH1958" s="2">
        <f t="shared" si="744"/>
        <v>0</v>
      </c>
    </row>
    <row r="1959" spans="1:60" x14ac:dyDescent="0.25">
      <c r="A1959" s="1" t="s">
        <v>404</v>
      </c>
      <c r="B1959" s="1" t="s">
        <v>292</v>
      </c>
      <c r="C1959" s="1" t="s">
        <v>341</v>
      </c>
      <c r="D1959" s="1" t="s">
        <v>558</v>
      </c>
      <c r="E1959" s="1" t="s">
        <v>342</v>
      </c>
      <c r="F1959" s="1" t="s">
        <v>343</v>
      </c>
      <c r="G1959" s="1" t="s">
        <v>164</v>
      </c>
      <c r="H1959" s="1" t="s">
        <v>17</v>
      </c>
      <c r="I1959" s="1" t="s">
        <v>596</v>
      </c>
      <c r="J1959" s="1" t="s">
        <v>187</v>
      </c>
      <c r="K1959" s="1" t="s">
        <v>16</v>
      </c>
      <c r="L1959" s="1" t="s">
        <v>146</v>
      </c>
      <c r="M1959" s="2" t="str">
        <f t="shared" si="725"/>
        <v>UK9009031</v>
      </c>
      <c r="N1959" s="2" t="str">
        <f t="shared" si="726"/>
        <v>North Norfolk Coast</v>
      </c>
      <c r="O1959" s="2" t="str">
        <f t="shared" si="727"/>
        <v>SPA</v>
      </c>
      <c r="P1959" s="2" t="str">
        <f t="shared" si="728"/>
        <v>SH_2</v>
      </c>
      <c r="Q1959"/>
      <c r="R1959"/>
      <c r="S1959"/>
      <c r="T1959"/>
      <c r="U1959" s="9">
        <f t="shared" si="729"/>
        <v>0</v>
      </c>
      <c r="V1959" s="9">
        <f t="shared" si="730"/>
        <v>0</v>
      </c>
      <c r="W1959" s="9">
        <f t="shared" si="731"/>
        <v>0</v>
      </c>
      <c r="X1959" s="9">
        <f t="shared" si="732"/>
        <v>0</v>
      </c>
      <c r="Y1959" s="9">
        <f t="shared" si="733"/>
        <v>0</v>
      </c>
      <c r="Z1959" s="9">
        <f t="shared" si="734"/>
        <v>0</v>
      </c>
      <c r="AA1959" s="9">
        <f t="shared" si="735"/>
        <v>0</v>
      </c>
      <c r="AB1959" s="9">
        <f t="shared" si="736"/>
        <v>0</v>
      </c>
      <c r="AN1959" s="10" t="str">
        <f t="shared" si="721"/>
        <v/>
      </c>
      <c r="AO1959" s="10">
        <f t="shared" si="722"/>
        <v>0</v>
      </c>
      <c r="AP1959" s="9" t="str">
        <f>IFERROR(VLOOKUP($AN1959,'Introduction probability'!$A$1:$L$128,5,FALSE),"0")</f>
        <v>0</v>
      </c>
      <c r="AQ1959" s="9" t="str">
        <f>IFERROR(VLOOKUP($AN1959,'Introduction probability'!$A$1:$L$128,6,FALSE),"0")</f>
        <v>0</v>
      </c>
      <c r="AR1959" s="9" t="str">
        <f>IFERROR(VLOOKUP($AN1959,'Introduction probability'!$A$1:$L$128,7,FALSE),"0")</f>
        <v>0</v>
      </c>
      <c r="AS1959" s="9" t="str">
        <f>IFERROR(VLOOKUP($AN1959,'Introduction probability'!$A$1:$L$128,8,FALSE),"0")</f>
        <v>0</v>
      </c>
      <c r="AT1959" s="9" t="str">
        <f>IFERROR(VLOOKUP($AN1959,'Introduction probability'!$A$1:$L$128,9,FALSE),"0")</f>
        <v>0</v>
      </c>
      <c r="AU1959" s="9" t="str">
        <f>IFERROR(VLOOKUP($AN1959,'Introduction probability'!$A$1:$L$128,10,FALSE),"0")</f>
        <v>0</v>
      </c>
      <c r="AV1959" s="9" t="str">
        <f>IFERROR(VLOOKUP($AN1959,'Introduction probability'!$A$1:$L$128,11,FALSE),"0")</f>
        <v>0</v>
      </c>
      <c r="AW1959" s="9" t="str">
        <f>IFERROR(VLOOKUP($AN1959,'Introduction probability'!$A$1:$L$128,12,FALSE),"0")</f>
        <v>0</v>
      </c>
      <c r="AY1959" s="2">
        <f t="shared" si="723"/>
        <v>0</v>
      </c>
      <c r="AZ1959" s="2">
        <f t="shared" si="724"/>
        <v>0</v>
      </c>
      <c r="BA1959" s="2">
        <f t="shared" si="737"/>
        <v>0</v>
      </c>
      <c r="BB1959" s="2">
        <f t="shared" si="738"/>
        <v>0</v>
      </c>
      <c r="BC1959" s="2">
        <f t="shared" si="739"/>
        <v>0</v>
      </c>
      <c r="BD1959" s="2">
        <f t="shared" si="740"/>
        <v>0</v>
      </c>
      <c r="BE1959" s="2">
        <f t="shared" si="741"/>
        <v>0</v>
      </c>
      <c r="BF1959" s="2">
        <f t="shared" si="742"/>
        <v>0</v>
      </c>
      <c r="BG1959" s="2">
        <f t="shared" si="743"/>
        <v>0</v>
      </c>
      <c r="BH1959" s="2">
        <f t="shared" si="744"/>
        <v>0</v>
      </c>
    </row>
    <row r="1960" spans="1:60" x14ac:dyDescent="0.25">
      <c r="A1960" s="1" t="s">
        <v>404</v>
      </c>
      <c r="B1960" s="1" t="s">
        <v>292</v>
      </c>
      <c r="C1960" s="1" t="s">
        <v>341</v>
      </c>
      <c r="D1960" s="1" t="s">
        <v>558</v>
      </c>
      <c r="E1960" s="1" t="s">
        <v>342</v>
      </c>
      <c r="F1960" s="1" t="s">
        <v>343</v>
      </c>
      <c r="G1960" s="1" t="s">
        <v>164</v>
      </c>
      <c r="H1960" s="1" t="s">
        <v>17</v>
      </c>
      <c r="I1960" s="1" t="s">
        <v>459</v>
      </c>
      <c r="J1960" s="1" t="s">
        <v>46</v>
      </c>
      <c r="K1960" s="1" t="s">
        <v>16</v>
      </c>
      <c r="L1960" s="1" t="s">
        <v>19</v>
      </c>
      <c r="M1960" s="2" t="str">
        <f t="shared" si="725"/>
        <v>UK9009031</v>
      </c>
      <c r="N1960" s="2" t="str">
        <f t="shared" si="726"/>
        <v>North Norfolk Coast</v>
      </c>
      <c r="O1960" s="2" t="str">
        <f t="shared" si="727"/>
        <v>SPA</v>
      </c>
      <c r="P1960" s="2" t="str">
        <f t="shared" si="728"/>
        <v>A2.4</v>
      </c>
      <c r="Q1960"/>
      <c r="R1960"/>
      <c r="S1960"/>
      <c r="T1960"/>
      <c r="U1960" s="9">
        <f t="shared" si="729"/>
        <v>0</v>
      </c>
      <c r="V1960" s="9">
        <f t="shared" si="730"/>
        <v>0</v>
      </c>
      <c r="W1960" s="9">
        <f t="shared" si="731"/>
        <v>0</v>
      </c>
      <c r="X1960" s="9">
        <f t="shared" si="732"/>
        <v>0</v>
      </c>
      <c r="Y1960" s="9">
        <f t="shared" si="733"/>
        <v>0</v>
      </c>
      <c r="Z1960" s="9">
        <f t="shared" si="734"/>
        <v>0</v>
      </c>
      <c r="AA1960" s="9">
        <f t="shared" si="735"/>
        <v>0</v>
      </c>
      <c r="AB1960" s="9">
        <f t="shared" si="736"/>
        <v>0</v>
      </c>
      <c r="AN1960" s="10" t="str">
        <f t="shared" si="721"/>
        <v/>
      </c>
      <c r="AO1960" s="10">
        <f t="shared" si="722"/>
        <v>0</v>
      </c>
      <c r="AP1960" s="9" t="str">
        <f>IFERROR(VLOOKUP($AN1960,'Introduction probability'!$A$1:$L$128,5,FALSE),"0")</f>
        <v>0</v>
      </c>
      <c r="AQ1960" s="9" t="str">
        <f>IFERROR(VLOOKUP($AN1960,'Introduction probability'!$A$1:$L$128,6,FALSE),"0")</f>
        <v>0</v>
      </c>
      <c r="AR1960" s="9" t="str">
        <f>IFERROR(VLOOKUP($AN1960,'Introduction probability'!$A$1:$L$128,7,FALSE),"0")</f>
        <v>0</v>
      </c>
      <c r="AS1960" s="9" t="str">
        <f>IFERROR(VLOOKUP($AN1960,'Introduction probability'!$A$1:$L$128,8,FALSE),"0")</f>
        <v>0</v>
      </c>
      <c r="AT1960" s="9" t="str">
        <f>IFERROR(VLOOKUP($AN1960,'Introduction probability'!$A$1:$L$128,9,FALSE),"0")</f>
        <v>0</v>
      </c>
      <c r="AU1960" s="9" t="str">
        <f>IFERROR(VLOOKUP($AN1960,'Introduction probability'!$A$1:$L$128,10,FALSE),"0")</f>
        <v>0</v>
      </c>
      <c r="AV1960" s="9" t="str">
        <f>IFERROR(VLOOKUP($AN1960,'Introduction probability'!$A$1:$L$128,11,FALSE),"0")</f>
        <v>0</v>
      </c>
      <c r="AW1960" s="9" t="str">
        <f>IFERROR(VLOOKUP($AN1960,'Introduction probability'!$A$1:$L$128,12,FALSE),"0")</f>
        <v>0</v>
      </c>
      <c r="AY1960" s="2">
        <f t="shared" si="723"/>
        <v>0</v>
      </c>
      <c r="AZ1960" s="2">
        <f t="shared" si="724"/>
        <v>0</v>
      </c>
      <c r="BA1960" s="2">
        <f t="shared" si="737"/>
        <v>0</v>
      </c>
      <c r="BB1960" s="2">
        <f t="shared" si="738"/>
        <v>0</v>
      </c>
      <c r="BC1960" s="2">
        <f t="shared" si="739"/>
        <v>0</v>
      </c>
      <c r="BD1960" s="2">
        <f t="shared" si="740"/>
        <v>0</v>
      </c>
      <c r="BE1960" s="2">
        <f t="shared" si="741"/>
        <v>0</v>
      </c>
      <c r="BF1960" s="2">
        <f t="shared" si="742"/>
        <v>0</v>
      </c>
      <c r="BG1960" s="2">
        <f t="shared" si="743"/>
        <v>0</v>
      </c>
      <c r="BH1960" s="2">
        <f t="shared" si="744"/>
        <v>0</v>
      </c>
    </row>
    <row r="1961" spans="1:60" x14ac:dyDescent="0.25">
      <c r="A1961" s="1" t="s">
        <v>404</v>
      </c>
      <c r="B1961" s="1" t="s">
        <v>292</v>
      </c>
      <c r="C1961" s="1" t="s">
        <v>341</v>
      </c>
      <c r="D1961" s="1" t="s">
        <v>558</v>
      </c>
      <c r="E1961" s="1" t="s">
        <v>342</v>
      </c>
      <c r="F1961" s="1" t="s">
        <v>343</v>
      </c>
      <c r="G1961" s="1" t="s">
        <v>164</v>
      </c>
      <c r="H1961" s="1" t="s">
        <v>17</v>
      </c>
      <c r="I1961" s="1" t="s">
        <v>444</v>
      </c>
      <c r="J1961" s="1" t="s">
        <v>27</v>
      </c>
      <c r="K1961" s="1" t="s">
        <v>16</v>
      </c>
      <c r="L1961" s="1" t="s">
        <v>19</v>
      </c>
      <c r="M1961" s="2" t="str">
        <f t="shared" si="725"/>
        <v>UK9009031</v>
      </c>
      <c r="N1961" s="2" t="str">
        <f t="shared" si="726"/>
        <v>North Norfolk Coast</v>
      </c>
      <c r="O1961" s="2" t="str">
        <f t="shared" si="727"/>
        <v>SPA</v>
      </c>
      <c r="P1961" s="2" t="str">
        <f t="shared" si="728"/>
        <v>A2.3</v>
      </c>
      <c r="Q1961"/>
      <c r="R1961"/>
      <c r="S1961"/>
      <c r="T1961"/>
      <c r="U1961" s="9">
        <f t="shared" si="729"/>
        <v>0</v>
      </c>
      <c r="V1961" s="9">
        <f t="shared" si="730"/>
        <v>0</v>
      </c>
      <c r="W1961" s="9">
        <f t="shared" si="731"/>
        <v>0</v>
      </c>
      <c r="X1961" s="9">
        <f t="shared" si="732"/>
        <v>0</v>
      </c>
      <c r="Y1961" s="9">
        <f t="shared" si="733"/>
        <v>0</v>
      </c>
      <c r="Z1961" s="9">
        <f t="shared" si="734"/>
        <v>0</v>
      </c>
      <c r="AA1961" s="9">
        <f t="shared" si="735"/>
        <v>0</v>
      </c>
      <c r="AB1961" s="9">
        <f t="shared" si="736"/>
        <v>0</v>
      </c>
      <c r="AN1961" s="10" t="str">
        <f t="shared" si="721"/>
        <v/>
      </c>
      <c r="AO1961" s="10">
        <f t="shared" si="722"/>
        <v>0</v>
      </c>
      <c r="AP1961" s="9" t="str">
        <f>IFERROR(VLOOKUP($AN1961,'Introduction probability'!$A$1:$L$128,5,FALSE),"0")</f>
        <v>0</v>
      </c>
      <c r="AQ1961" s="9" t="str">
        <f>IFERROR(VLOOKUP($AN1961,'Introduction probability'!$A$1:$L$128,6,FALSE),"0")</f>
        <v>0</v>
      </c>
      <c r="AR1961" s="9" t="str">
        <f>IFERROR(VLOOKUP($AN1961,'Introduction probability'!$A$1:$L$128,7,FALSE),"0")</f>
        <v>0</v>
      </c>
      <c r="AS1961" s="9" t="str">
        <f>IFERROR(VLOOKUP($AN1961,'Introduction probability'!$A$1:$L$128,8,FALSE),"0")</f>
        <v>0</v>
      </c>
      <c r="AT1961" s="9" t="str">
        <f>IFERROR(VLOOKUP($AN1961,'Introduction probability'!$A$1:$L$128,9,FALSE),"0")</f>
        <v>0</v>
      </c>
      <c r="AU1961" s="9" t="str">
        <f>IFERROR(VLOOKUP($AN1961,'Introduction probability'!$A$1:$L$128,10,FALSE),"0")</f>
        <v>0</v>
      </c>
      <c r="AV1961" s="9" t="str">
        <f>IFERROR(VLOOKUP($AN1961,'Introduction probability'!$A$1:$L$128,11,FALSE),"0")</f>
        <v>0</v>
      </c>
      <c r="AW1961" s="9" t="str">
        <f>IFERROR(VLOOKUP($AN1961,'Introduction probability'!$A$1:$L$128,12,FALSE),"0")</f>
        <v>0</v>
      </c>
      <c r="AY1961" s="2">
        <f t="shared" si="723"/>
        <v>0</v>
      </c>
      <c r="AZ1961" s="2">
        <f t="shared" si="724"/>
        <v>0</v>
      </c>
      <c r="BA1961" s="2">
        <f t="shared" si="737"/>
        <v>0</v>
      </c>
      <c r="BB1961" s="2">
        <f t="shared" si="738"/>
        <v>0</v>
      </c>
      <c r="BC1961" s="2">
        <f t="shared" si="739"/>
        <v>0</v>
      </c>
      <c r="BD1961" s="2">
        <f t="shared" si="740"/>
        <v>0</v>
      </c>
      <c r="BE1961" s="2">
        <f t="shared" si="741"/>
        <v>0</v>
      </c>
      <c r="BF1961" s="2">
        <f t="shared" si="742"/>
        <v>0</v>
      </c>
      <c r="BG1961" s="2">
        <f t="shared" si="743"/>
        <v>0</v>
      </c>
      <c r="BH1961" s="2">
        <f t="shared" si="744"/>
        <v>0</v>
      </c>
    </row>
    <row r="1962" spans="1:60" x14ac:dyDescent="0.25">
      <c r="A1962" s="1" t="s">
        <v>404</v>
      </c>
      <c r="B1962" s="1" t="s">
        <v>292</v>
      </c>
      <c r="C1962" s="1" t="s">
        <v>341</v>
      </c>
      <c r="D1962" s="1" t="s">
        <v>558</v>
      </c>
      <c r="E1962" s="1" t="s">
        <v>342</v>
      </c>
      <c r="F1962" s="1" t="s">
        <v>343</v>
      </c>
      <c r="G1962" s="1" t="s">
        <v>164</v>
      </c>
      <c r="H1962" s="1" t="s">
        <v>17</v>
      </c>
      <c r="I1962" s="1" t="s">
        <v>465</v>
      </c>
      <c r="J1962" s="1" t="s">
        <v>56</v>
      </c>
      <c r="K1962" s="1" t="s">
        <v>16</v>
      </c>
      <c r="L1962" s="1" t="s">
        <v>19</v>
      </c>
      <c r="M1962" s="2" t="str">
        <f t="shared" si="725"/>
        <v>UK9009031</v>
      </c>
      <c r="N1962" s="2" t="str">
        <f t="shared" si="726"/>
        <v>North Norfolk Coast</v>
      </c>
      <c r="O1962" s="2" t="str">
        <f t="shared" si="727"/>
        <v>SPA</v>
      </c>
      <c r="P1962" s="2" t="str">
        <f t="shared" si="728"/>
        <v>A2.2</v>
      </c>
      <c r="Q1962"/>
      <c r="R1962"/>
      <c r="S1962"/>
      <c r="T1962"/>
      <c r="U1962" s="9">
        <f t="shared" si="729"/>
        <v>0</v>
      </c>
      <c r="V1962" s="9">
        <f t="shared" si="730"/>
        <v>0</v>
      </c>
      <c r="W1962" s="9">
        <f t="shared" si="731"/>
        <v>0</v>
      </c>
      <c r="X1962" s="9">
        <f t="shared" si="732"/>
        <v>0</v>
      </c>
      <c r="Y1962" s="9">
        <f t="shared" si="733"/>
        <v>0</v>
      </c>
      <c r="Z1962" s="9">
        <f t="shared" si="734"/>
        <v>0</v>
      </c>
      <c r="AA1962" s="9">
        <f t="shared" si="735"/>
        <v>0</v>
      </c>
      <c r="AB1962" s="9">
        <f t="shared" si="736"/>
        <v>0</v>
      </c>
      <c r="AN1962" s="10" t="str">
        <f t="shared" si="721"/>
        <v/>
      </c>
      <c r="AO1962" s="10">
        <f t="shared" si="722"/>
        <v>0</v>
      </c>
      <c r="AP1962" s="9" t="str">
        <f>IFERROR(VLOOKUP($AN1962,'Introduction probability'!$A$1:$L$128,5,FALSE),"0")</f>
        <v>0</v>
      </c>
      <c r="AQ1962" s="9" t="str">
        <f>IFERROR(VLOOKUP($AN1962,'Introduction probability'!$A$1:$L$128,6,FALSE),"0")</f>
        <v>0</v>
      </c>
      <c r="AR1962" s="9" t="str">
        <f>IFERROR(VLOOKUP($AN1962,'Introduction probability'!$A$1:$L$128,7,FALSE),"0")</f>
        <v>0</v>
      </c>
      <c r="AS1962" s="9" t="str">
        <f>IFERROR(VLOOKUP($AN1962,'Introduction probability'!$A$1:$L$128,8,FALSE),"0")</f>
        <v>0</v>
      </c>
      <c r="AT1962" s="9" t="str">
        <f>IFERROR(VLOOKUP($AN1962,'Introduction probability'!$A$1:$L$128,9,FALSE),"0")</f>
        <v>0</v>
      </c>
      <c r="AU1962" s="9" t="str">
        <f>IFERROR(VLOOKUP($AN1962,'Introduction probability'!$A$1:$L$128,10,FALSE),"0")</f>
        <v>0</v>
      </c>
      <c r="AV1962" s="9" t="str">
        <f>IFERROR(VLOOKUP($AN1962,'Introduction probability'!$A$1:$L$128,11,FALSE),"0")</f>
        <v>0</v>
      </c>
      <c r="AW1962" s="9" t="str">
        <f>IFERROR(VLOOKUP($AN1962,'Introduction probability'!$A$1:$L$128,12,FALSE),"0")</f>
        <v>0</v>
      </c>
      <c r="AY1962" s="2">
        <f t="shared" si="723"/>
        <v>0</v>
      </c>
      <c r="AZ1962" s="2">
        <f t="shared" si="724"/>
        <v>0</v>
      </c>
      <c r="BA1962" s="2">
        <f t="shared" si="737"/>
        <v>0</v>
      </c>
      <c r="BB1962" s="2">
        <f t="shared" si="738"/>
        <v>0</v>
      </c>
      <c r="BC1962" s="2">
        <f t="shared" si="739"/>
        <v>0</v>
      </c>
      <c r="BD1962" s="2">
        <f t="shared" si="740"/>
        <v>0</v>
      </c>
      <c r="BE1962" s="2">
        <f t="shared" si="741"/>
        <v>0</v>
      </c>
      <c r="BF1962" s="2">
        <f t="shared" si="742"/>
        <v>0</v>
      </c>
      <c r="BG1962" s="2">
        <f t="shared" si="743"/>
        <v>0</v>
      </c>
      <c r="BH1962" s="2">
        <f t="shared" si="744"/>
        <v>0</v>
      </c>
    </row>
    <row r="1963" spans="1:60" x14ac:dyDescent="0.25">
      <c r="A1963" s="1" t="s">
        <v>404</v>
      </c>
      <c r="B1963" s="1" t="s">
        <v>292</v>
      </c>
      <c r="C1963" s="1" t="s">
        <v>341</v>
      </c>
      <c r="D1963" s="1" t="s">
        <v>558</v>
      </c>
      <c r="E1963" s="1" t="s">
        <v>342</v>
      </c>
      <c r="F1963" s="1" t="s">
        <v>343</v>
      </c>
      <c r="G1963" s="1" t="s">
        <v>164</v>
      </c>
      <c r="H1963" s="1" t="s">
        <v>17</v>
      </c>
      <c r="I1963" s="1" t="s">
        <v>537</v>
      </c>
      <c r="J1963" s="1" t="s">
        <v>258</v>
      </c>
      <c r="K1963" s="1" t="s">
        <v>16</v>
      </c>
      <c r="L1963" s="1" t="s">
        <v>146</v>
      </c>
      <c r="M1963" s="2" t="str">
        <f t="shared" si="725"/>
        <v>UK9009031</v>
      </c>
      <c r="N1963" s="2" t="str">
        <f t="shared" si="726"/>
        <v>North Norfolk Coast</v>
      </c>
      <c r="O1963" s="2" t="str">
        <f t="shared" si="727"/>
        <v>SPA</v>
      </c>
      <c r="P1963" s="2" t="str">
        <f t="shared" si="728"/>
        <v>H1420</v>
      </c>
      <c r="Q1963"/>
      <c r="R1963"/>
      <c r="S1963"/>
      <c r="T1963"/>
      <c r="U1963" s="9">
        <f t="shared" si="729"/>
        <v>0</v>
      </c>
      <c r="V1963" s="9">
        <f t="shared" si="730"/>
        <v>0</v>
      </c>
      <c r="W1963" s="9">
        <f t="shared" si="731"/>
        <v>0</v>
      </c>
      <c r="X1963" s="9">
        <f t="shared" si="732"/>
        <v>0</v>
      </c>
      <c r="Y1963" s="9">
        <f t="shared" si="733"/>
        <v>0</v>
      </c>
      <c r="Z1963" s="9">
        <f t="shared" si="734"/>
        <v>0</v>
      </c>
      <c r="AA1963" s="9">
        <f t="shared" si="735"/>
        <v>0</v>
      </c>
      <c r="AB1963" s="9">
        <f t="shared" si="736"/>
        <v>0</v>
      </c>
      <c r="AN1963" s="10" t="str">
        <f t="shared" si="721"/>
        <v/>
      </c>
      <c r="AO1963" s="10">
        <f t="shared" si="722"/>
        <v>0</v>
      </c>
      <c r="AP1963" s="9" t="str">
        <f>IFERROR(VLOOKUP($AN1963,'Introduction probability'!$A$1:$L$128,5,FALSE),"0")</f>
        <v>0</v>
      </c>
      <c r="AQ1963" s="9" t="str">
        <f>IFERROR(VLOOKUP($AN1963,'Introduction probability'!$A$1:$L$128,6,FALSE),"0")</f>
        <v>0</v>
      </c>
      <c r="AR1963" s="9" t="str">
        <f>IFERROR(VLOOKUP($AN1963,'Introduction probability'!$A$1:$L$128,7,FALSE),"0")</f>
        <v>0</v>
      </c>
      <c r="AS1963" s="9" t="str">
        <f>IFERROR(VLOOKUP($AN1963,'Introduction probability'!$A$1:$L$128,8,FALSE),"0")</f>
        <v>0</v>
      </c>
      <c r="AT1963" s="9" t="str">
        <f>IFERROR(VLOOKUP($AN1963,'Introduction probability'!$A$1:$L$128,9,FALSE),"0")</f>
        <v>0</v>
      </c>
      <c r="AU1963" s="9" t="str">
        <f>IFERROR(VLOOKUP($AN1963,'Introduction probability'!$A$1:$L$128,10,FALSE),"0")</f>
        <v>0</v>
      </c>
      <c r="AV1963" s="9" t="str">
        <f>IFERROR(VLOOKUP($AN1963,'Introduction probability'!$A$1:$L$128,11,FALSE),"0")</f>
        <v>0</v>
      </c>
      <c r="AW1963" s="9" t="str">
        <f>IFERROR(VLOOKUP($AN1963,'Introduction probability'!$A$1:$L$128,12,FALSE),"0")</f>
        <v>0</v>
      </c>
      <c r="AY1963" s="2">
        <f t="shared" si="723"/>
        <v>0</v>
      </c>
      <c r="AZ1963" s="2">
        <f t="shared" si="724"/>
        <v>0</v>
      </c>
      <c r="BA1963" s="2">
        <f t="shared" si="737"/>
        <v>0</v>
      </c>
      <c r="BB1963" s="2">
        <f t="shared" si="738"/>
        <v>0</v>
      </c>
      <c r="BC1963" s="2">
        <f t="shared" si="739"/>
        <v>0</v>
      </c>
      <c r="BD1963" s="2">
        <f t="shared" si="740"/>
        <v>0</v>
      </c>
      <c r="BE1963" s="2">
        <f t="shared" si="741"/>
        <v>0</v>
      </c>
      <c r="BF1963" s="2">
        <f t="shared" si="742"/>
        <v>0</v>
      </c>
      <c r="BG1963" s="2">
        <f t="shared" si="743"/>
        <v>0</v>
      </c>
      <c r="BH1963" s="2">
        <f t="shared" si="744"/>
        <v>0</v>
      </c>
    </row>
    <row r="1964" spans="1:60" x14ac:dyDescent="0.25">
      <c r="A1964" s="1" t="s">
        <v>404</v>
      </c>
      <c r="B1964" s="1" t="s">
        <v>292</v>
      </c>
      <c r="C1964" s="1" t="s">
        <v>341</v>
      </c>
      <c r="D1964" s="1" t="s">
        <v>558</v>
      </c>
      <c r="E1964" s="1" t="s">
        <v>342</v>
      </c>
      <c r="F1964" s="1" t="s">
        <v>343</v>
      </c>
      <c r="G1964" s="1" t="s">
        <v>164</v>
      </c>
      <c r="H1964" s="1" t="s">
        <v>17</v>
      </c>
      <c r="I1964" s="1" t="s">
        <v>543</v>
      </c>
      <c r="J1964" s="1" t="s">
        <v>148</v>
      </c>
      <c r="K1964" s="1" t="s">
        <v>16</v>
      </c>
      <c r="L1964" s="1" t="s">
        <v>146</v>
      </c>
      <c r="M1964" s="2" t="str">
        <f t="shared" si="725"/>
        <v>UK9009031</v>
      </c>
      <c r="N1964" s="2" t="str">
        <f t="shared" si="726"/>
        <v>North Norfolk Coast</v>
      </c>
      <c r="O1964" s="2" t="str">
        <f t="shared" si="727"/>
        <v>SPA</v>
      </c>
      <c r="P1964" s="2" t="str">
        <f t="shared" si="728"/>
        <v>H1310</v>
      </c>
      <c r="Q1964"/>
      <c r="R1964"/>
      <c r="S1964"/>
      <c r="T1964"/>
      <c r="U1964" s="9">
        <f t="shared" si="729"/>
        <v>0</v>
      </c>
      <c r="V1964" s="9">
        <f t="shared" si="730"/>
        <v>0</v>
      </c>
      <c r="W1964" s="9">
        <f t="shared" si="731"/>
        <v>0</v>
      </c>
      <c r="X1964" s="9">
        <f t="shared" si="732"/>
        <v>0</v>
      </c>
      <c r="Y1964" s="9">
        <f t="shared" si="733"/>
        <v>0</v>
      </c>
      <c r="Z1964" s="9">
        <f t="shared" si="734"/>
        <v>0</v>
      </c>
      <c r="AA1964" s="9">
        <f t="shared" si="735"/>
        <v>0</v>
      </c>
      <c r="AB1964" s="9">
        <f t="shared" si="736"/>
        <v>0</v>
      </c>
      <c r="AN1964" s="10" t="str">
        <f t="shared" si="721"/>
        <v/>
      </c>
      <c r="AO1964" s="10">
        <f t="shared" si="722"/>
        <v>0</v>
      </c>
      <c r="AP1964" s="9" t="str">
        <f>IFERROR(VLOOKUP($AN1964,'Introduction probability'!$A$1:$L$128,5,FALSE),"0")</f>
        <v>0</v>
      </c>
      <c r="AQ1964" s="9" t="str">
        <f>IFERROR(VLOOKUP($AN1964,'Introduction probability'!$A$1:$L$128,6,FALSE),"0")</f>
        <v>0</v>
      </c>
      <c r="AR1964" s="9" t="str">
        <f>IFERROR(VLOOKUP($AN1964,'Introduction probability'!$A$1:$L$128,7,FALSE),"0")</f>
        <v>0</v>
      </c>
      <c r="AS1964" s="9" t="str">
        <f>IFERROR(VLOOKUP($AN1964,'Introduction probability'!$A$1:$L$128,8,FALSE),"0")</f>
        <v>0</v>
      </c>
      <c r="AT1964" s="9" t="str">
        <f>IFERROR(VLOOKUP($AN1964,'Introduction probability'!$A$1:$L$128,9,FALSE),"0")</f>
        <v>0</v>
      </c>
      <c r="AU1964" s="9" t="str">
        <f>IFERROR(VLOOKUP($AN1964,'Introduction probability'!$A$1:$L$128,10,FALSE),"0")</f>
        <v>0</v>
      </c>
      <c r="AV1964" s="9" t="str">
        <f>IFERROR(VLOOKUP($AN1964,'Introduction probability'!$A$1:$L$128,11,FALSE),"0")</f>
        <v>0</v>
      </c>
      <c r="AW1964" s="9" t="str">
        <f>IFERROR(VLOOKUP($AN1964,'Introduction probability'!$A$1:$L$128,12,FALSE),"0")</f>
        <v>0</v>
      </c>
      <c r="AY1964" s="2">
        <f t="shared" si="723"/>
        <v>0</v>
      </c>
      <c r="AZ1964" s="2">
        <f t="shared" si="724"/>
        <v>0</v>
      </c>
      <c r="BA1964" s="2">
        <f t="shared" si="737"/>
        <v>0</v>
      </c>
      <c r="BB1964" s="2">
        <f t="shared" si="738"/>
        <v>0</v>
      </c>
      <c r="BC1964" s="2">
        <f t="shared" si="739"/>
        <v>0</v>
      </c>
      <c r="BD1964" s="2">
        <f t="shared" si="740"/>
        <v>0</v>
      </c>
      <c r="BE1964" s="2">
        <f t="shared" si="741"/>
        <v>0</v>
      </c>
      <c r="BF1964" s="2">
        <f t="shared" si="742"/>
        <v>0</v>
      </c>
      <c r="BG1964" s="2">
        <f t="shared" si="743"/>
        <v>0</v>
      </c>
      <c r="BH1964" s="2">
        <f t="shared" si="744"/>
        <v>0</v>
      </c>
    </row>
    <row r="1965" spans="1:60" x14ac:dyDescent="0.25">
      <c r="A1965" s="1" t="s">
        <v>404</v>
      </c>
      <c r="B1965" s="1" t="s">
        <v>292</v>
      </c>
      <c r="C1965" s="1" t="s">
        <v>341</v>
      </c>
      <c r="D1965" s="1" t="s">
        <v>572</v>
      </c>
      <c r="E1965" s="1" t="s">
        <v>379</v>
      </c>
      <c r="F1965" s="1" t="s">
        <v>380</v>
      </c>
      <c r="G1965" s="1" t="s">
        <v>164</v>
      </c>
      <c r="H1965" s="1" t="s">
        <v>17</v>
      </c>
      <c r="I1965" s="1" t="s">
        <v>536</v>
      </c>
      <c r="J1965" s="1" t="s">
        <v>147</v>
      </c>
      <c r="K1965" s="1" t="s">
        <v>16</v>
      </c>
      <c r="L1965" s="1" t="s">
        <v>146</v>
      </c>
      <c r="M1965" s="2" t="str">
        <f t="shared" si="725"/>
        <v>UK9009031</v>
      </c>
      <c r="N1965" s="2" t="str">
        <f t="shared" si="726"/>
        <v>North Norfolk Coast</v>
      </c>
      <c r="O1965" s="2" t="str">
        <f t="shared" si="727"/>
        <v>SPA</v>
      </c>
      <c r="P1965" s="2" t="str">
        <f t="shared" si="728"/>
        <v>H1150</v>
      </c>
      <c r="Q1965"/>
      <c r="R1965"/>
      <c r="S1965"/>
      <c r="T1965"/>
      <c r="U1965" s="9">
        <f t="shared" si="729"/>
        <v>0</v>
      </c>
      <c r="V1965" s="9">
        <f t="shared" si="730"/>
        <v>0</v>
      </c>
      <c r="W1965" s="9">
        <f t="shared" si="731"/>
        <v>0</v>
      </c>
      <c r="X1965" s="9">
        <f t="shared" si="732"/>
        <v>0</v>
      </c>
      <c r="Y1965" s="9">
        <f t="shared" si="733"/>
        <v>0</v>
      </c>
      <c r="Z1965" s="9">
        <f t="shared" si="734"/>
        <v>0</v>
      </c>
      <c r="AA1965" s="9">
        <f t="shared" si="735"/>
        <v>0</v>
      </c>
      <c r="AB1965" s="9">
        <f t="shared" si="736"/>
        <v>0</v>
      </c>
      <c r="AN1965" s="10" t="str">
        <f t="shared" si="721"/>
        <v/>
      </c>
      <c r="AO1965" s="10">
        <f t="shared" si="722"/>
        <v>0</v>
      </c>
      <c r="AP1965" s="9" t="str">
        <f>IFERROR(VLOOKUP($AN1965,'Introduction probability'!$A$1:$L$128,5,FALSE),"0")</f>
        <v>0</v>
      </c>
      <c r="AQ1965" s="9" t="str">
        <f>IFERROR(VLOOKUP($AN1965,'Introduction probability'!$A$1:$L$128,6,FALSE),"0")</f>
        <v>0</v>
      </c>
      <c r="AR1965" s="9" t="str">
        <f>IFERROR(VLOOKUP($AN1965,'Introduction probability'!$A$1:$L$128,7,FALSE),"0")</f>
        <v>0</v>
      </c>
      <c r="AS1965" s="9" t="str">
        <f>IFERROR(VLOOKUP($AN1965,'Introduction probability'!$A$1:$L$128,8,FALSE),"0")</f>
        <v>0</v>
      </c>
      <c r="AT1965" s="9" t="str">
        <f>IFERROR(VLOOKUP($AN1965,'Introduction probability'!$A$1:$L$128,9,FALSE),"0")</f>
        <v>0</v>
      </c>
      <c r="AU1965" s="9" t="str">
        <f>IFERROR(VLOOKUP($AN1965,'Introduction probability'!$A$1:$L$128,10,FALSE),"0")</f>
        <v>0</v>
      </c>
      <c r="AV1965" s="9" t="str">
        <f>IFERROR(VLOOKUP($AN1965,'Introduction probability'!$A$1:$L$128,11,FALSE),"0")</f>
        <v>0</v>
      </c>
      <c r="AW1965" s="9" t="str">
        <f>IFERROR(VLOOKUP($AN1965,'Introduction probability'!$A$1:$L$128,12,FALSE),"0")</f>
        <v>0</v>
      </c>
      <c r="AY1965" s="2">
        <f t="shared" si="723"/>
        <v>0</v>
      </c>
      <c r="AZ1965" s="2">
        <f t="shared" si="724"/>
        <v>0</v>
      </c>
      <c r="BA1965" s="2">
        <f t="shared" si="737"/>
        <v>0</v>
      </c>
      <c r="BB1965" s="2">
        <f t="shared" si="738"/>
        <v>0</v>
      </c>
      <c r="BC1965" s="2">
        <f t="shared" si="739"/>
        <v>0</v>
      </c>
      <c r="BD1965" s="2">
        <f t="shared" si="740"/>
        <v>0</v>
      </c>
      <c r="BE1965" s="2">
        <f t="shared" si="741"/>
        <v>0</v>
      </c>
      <c r="BF1965" s="2">
        <f t="shared" si="742"/>
        <v>0</v>
      </c>
      <c r="BG1965" s="2">
        <f t="shared" si="743"/>
        <v>0</v>
      </c>
      <c r="BH1965" s="2">
        <f t="shared" si="744"/>
        <v>0</v>
      </c>
    </row>
    <row r="1966" spans="1:60" x14ac:dyDescent="0.25">
      <c r="A1966" s="1" t="s">
        <v>404</v>
      </c>
      <c r="B1966" s="1" t="s">
        <v>292</v>
      </c>
      <c r="C1966" s="1" t="s">
        <v>341</v>
      </c>
      <c r="D1966" s="1" t="s">
        <v>572</v>
      </c>
      <c r="E1966" s="1" t="s">
        <v>379</v>
      </c>
      <c r="F1966" s="1" t="s">
        <v>380</v>
      </c>
      <c r="G1966" s="1" t="s">
        <v>164</v>
      </c>
      <c r="H1966" s="1" t="s">
        <v>17</v>
      </c>
      <c r="I1966" s="1" t="s">
        <v>635</v>
      </c>
      <c r="J1966" s="1" t="s">
        <v>348</v>
      </c>
      <c r="K1966" s="1" t="s">
        <v>16</v>
      </c>
      <c r="L1966" s="1" t="s">
        <v>146</v>
      </c>
      <c r="M1966" s="2" t="str">
        <f t="shared" si="725"/>
        <v>UK9009031</v>
      </c>
      <c r="N1966" s="2" t="str">
        <f t="shared" si="726"/>
        <v>North Norfolk Coast</v>
      </c>
      <c r="O1966" s="2" t="str">
        <f t="shared" si="727"/>
        <v>SPA</v>
      </c>
      <c r="P1966" s="2" t="str">
        <f t="shared" si="728"/>
        <v>SH_1</v>
      </c>
      <c r="Q1966"/>
      <c r="R1966"/>
      <c r="S1966"/>
      <c r="T1966"/>
      <c r="U1966" s="9">
        <f t="shared" si="729"/>
        <v>0</v>
      </c>
      <c r="V1966" s="9">
        <f t="shared" si="730"/>
        <v>0</v>
      </c>
      <c r="W1966" s="9">
        <f t="shared" si="731"/>
        <v>0</v>
      </c>
      <c r="X1966" s="9">
        <f t="shared" si="732"/>
        <v>0</v>
      </c>
      <c r="Y1966" s="9">
        <f t="shared" si="733"/>
        <v>0</v>
      </c>
      <c r="Z1966" s="9">
        <f t="shared" si="734"/>
        <v>0</v>
      </c>
      <c r="AA1966" s="9">
        <f t="shared" si="735"/>
        <v>0</v>
      </c>
      <c r="AB1966" s="9">
        <f t="shared" si="736"/>
        <v>0</v>
      </c>
      <c r="AN1966" s="10" t="str">
        <f t="shared" si="721"/>
        <v/>
      </c>
      <c r="AO1966" s="10">
        <f t="shared" si="722"/>
        <v>0</v>
      </c>
      <c r="AP1966" s="9" t="str">
        <f>IFERROR(VLOOKUP($AN1966,'Introduction probability'!$A$1:$L$128,5,FALSE),"0")</f>
        <v>0</v>
      </c>
      <c r="AQ1966" s="9" t="str">
        <f>IFERROR(VLOOKUP($AN1966,'Introduction probability'!$A$1:$L$128,6,FALSE),"0")</f>
        <v>0</v>
      </c>
      <c r="AR1966" s="9" t="str">
        <f>IFERROR(VLOOKUP($AN1966,'Introduction probability'!$A$1:$L$128,7,FALSE),"0")</f>
        <v>0</v>
      </c>
      <c r="AS1966" s="9" t="str">
        <f>IFERROR(VLOOKUP($AN1966,'Introduction probability'!$A$1:$L$128,8,FALSE),"0")</f>
        <v>0</v>
      </c>
      <c r="AT1966" s="9" t="str">
        <f>IFERROR(VLOOKUP($AN1966,'Introduction probability'!$A$1:$L$128,9,FALSE),"0")</f>
        <v>0</v>
      </c>
      <c r="AU1966" s="9" t="str">
        <f>IFERROR(VLOOKUP($AN1966,'Introduction probability'!$A$1:$L$128,10,FALSE),"0")</f>
        <v>0</v>
      </c>
      <c r="AV1966" s="9" t="str">
        <f>IFERROR(VLOOKUP($AN1966,'Introduction probability'!$A$1:$L$128,11,FALSE),"0")</f>
        <v>0</v>
      </c>
      <c r="AW1966" s="9" t="str">
        <f>IFERROR(VLOOKUP($AN1966,'Introduction probability'!$A$1:$L$128,12,FALSE),"0")</f>
        <v>0</v>
      </c>
      <c r="AY1966" s="2">
        <f t="shared" si="723"/>
        <v>0</v>
      </c>
      <c r="AZ1966" s="2">
        <f t="shared" si="724"/>
        <v>0</v>
      </c>
      <c r="BA1966" s="2">
        <f t="shared" si="737"/>
        <v>0</v>
      </c>
      <c r="BB1966" s="2">
        <f t="shared" si="738"/>
        <v>0</v>
      </c>
      <c r="BC1966" s="2">
        <f t="shared" si="739"/>
        <v>0</v>
      </c>
      <c r="BD1966" s="2">
        <f t="shared" si="740"/>
        <v>0</v>
      </c>
      <c r="BE1966" s="2">
        <f t="shared" si="741"/>
        <v>0</v>
      </c>
      <c r="BF1966" s="2">
        <f t="shared" si="742"/>
        <v>0</v>
      </c>
      <c r="BG1966" s="2">
        <f t="shared" si="743"/>
        <v>0</v>
      </c>
      <c r="BH1966" s="2">
        <f t="shared" si="744"/>
        <v>0</v>
      </c>
    </row>
    <row r="1967" spans="1:60" x14ac:dyDescent="0.25">
      <c r="A1967" s="1" t="s">
        <v>404</v>
      </c>
      <c r="B1967" s="1" t="s">
        <v>292</v>
      </c>
      <c r="C1967" s="1" t="s">
        <v>341</v>
      </c>
      <c r="D1967" s="1" t="s">
        <v>572</v>
      </c>
      <c r="E1967" s="1" t="s">
        <v>379</v>
      </c>
      <c r="F1967" s="1" t="s">
        <v>380</v>
      </c>
      <c r="G1967" s="1" t="s">
        <v>164</v>
      </c>
      <c r="H1967" s="1" t="s">
        <v>17</v>
      </c>
      <c r="I1967" s="1" t="s">
        <v>596</v>
      </c>
      <c r="J1967" s="1" t="s">
        <v>187</v>
      </c>
      <c r="K1967" s="1" t="s">
        <v>16</v>
      </c>
      <c r="L1967" s="1" t="s">
        <v>146</v>
      </c>
      <c r="M1967" s="2" t="str">
        <f t="shared" si="725"/>
        <v>UK9009031</v>
      </c>
      <c r="N1967" s="2" t="str">
        <f t="shared" si="726"/>
        <v>North Norfolk Coast</v>
      </c>
      <c r="O1967" s="2" t="str">
        <f t="shared" si="727"/>
        <v>SPA</v>
      </c>
      <c r="P1967" s="2" t="str">
        <f t="shared" si="728"/>
        <v>SH_2</v>
      </c>
      <c r="Q1967"/>
      <c r="R1967"/>
      <c r="S1967"/>
      <c r="T1967"/>
      <c r="U1967" s="9">
        <f t="shared" si="729"/>
        <v>0</v>
      </c>
      <c r="V1967" s="9">
        <f t="shared" si="730"/>
        <v>0</v>
      </c>
      <c r="W1967" s="9">
        <f t="shared" si="731"/>
        <v>0</v>
      </c>
      <c r="X1967" s="9">
        <f t="shared" si="732"/>
        <v>0</v>
      </c>
      <c r="Y1967" s="9">
        <f t="shared" si="733"/>
        <v>0</v>
      </c>
      <c r="Z1967" s="9">
        <f t="shared" si="734"/>
        <v>0</v>
      </c>
      <c r="AA1967" s="9">
        <f t="shared" si="735"/>
        <v>0</v>
      </c>
      <c r="AB1967" s="9">
        <f t="shared" si="736"/>
        <v>0</v>
      </c>
      <c r="AN1967" s="10" t="str">
        <f t="shared" si="721"/>
        <v/>
      </c>
      <c r="AO1967" s="10">
        <f t="shared" si="722"/>
        <v>0</v>
      </c>
      <c r="AP1967" s="9" t="str">
        <f>IFERROR(VLOOKUP($AN1967,'Introduction probability'!$A$1:$L$128,5,FALSE),"0")</f>
        <v>0</v>
      </c>
      <c r="AQ1967" s="9" t="str">
        <f>IFERROR(VLOOKUP($AN1967,'Introduction probability'!$A$1:$L$128,6,FALSE),"0")</f>
        <v>0</v>
      </c>
      <c r="AR1967" s="9" t="str">
        <f>IFERROR(VLOOKUP($AN1967,'Introduction probability'!$A$1:$L$128,7,FALSE),"0")</f>
        <v>0</v>
      </c>
      <c r="AS1967" s="9" t="str">
        <f>IFERROR(VLOOKUP($AN1967,'Introduction probability'!$A$1:$L$128,8,FALSE),"0")</f>
        <v>0</v>
      </c>
      <c r="AT1967" s="9" t="str">
        <f>IFERROR(VLOOKUP($AN1967,'Introduction probability'!$A$1:$L$128,9,FALSE),"0")</f>
        <v>0</v>
      </c>
      <c r="AU1967" s="9" t="str">
        <f>IFERROR(VLOOKUP($AN1967,'Introduction probability'!$A$1:$L$128,10,FALSE),"0")</f>
        <v>0</v>
      </c>
      <c r="AV1967" s="9" t="str">
        <f>IFERROR(VLOOKUP($AN1967,'Introduction probability'!$A$1:$L$128,11,FALSE),"0")</f>
        <v>0</v>
      </c>
      <c r="AW1967" s="9" t="str">
        <f>IFERROR(VLOOKUP($AN1967,'Introduction probability'!$A$1:$L$128,12,FALSE),"0")</f>
        <v>0</v>
      </c>
      <c r="AY1967" s="2">
        <f t="shared" si="723"/>
        <v>0</v>
      </c>
      <c r="AZ1967" s="2">
        <f t="shared" si="724"/>
        <v>0</v>
      </c>
      <c r="BA1967" s="2">
        <f t="shared" si="737"/>
        <v>0</v>
      </c>
      <c r="BB1967" s="2">
        <f t="shared" si="738"/>
        <v>0</v>
      </c>
      <c r="BC1967" s="2">
        <f t="shared" si="739"/>
        <v>0</v>
      </c>
      <c r="BD1967" s="2">
        <f t="shared" si="740"/>
        <v>0</v>
      </c>
      <c r="BE1967" s="2">
        <f t="shared" si="741"/>
        <v>0</v>
      </c>
      <c r="BF1967" s="2">
        <f t="shared" si="742"/>
        <v>0</v>
      </c>
      <c r="BG1967" s="2">
        <f t="shared" si="743"/>
        <v>0</v>
      </c>
      <c r="BH1967" s="2">
        <f t="shared" si="744"/>
        <v>0</v>
      </c>
    </row>
    <row r="1968" spans="1:60" x14ac:dyDescent="0.25">
      <c r="A1968" s="1" t="s">
        <v>404</v>
      </c>
      <c r="B1968" s="1" t="s">
        <v>292</v>
      </c>
      <c r="C1968" s="1" t="s">
        <v>341</v>
      </c>
      <c r="D1968" s="1" t="s">
        <v>564</v>
      </c>
      <c r="E1968" s="1" t="s">
        <v>149</v>
      </c>
      <c r="F1968" s="1" t="s">
        <v>150</v>
      </c>
      <c r="G1968" s="1" t="s">
        <v>164</v>
      </c>
      <c r="H1968" s="1" t="s">
        <v>17</v>
      </c>
      <c r="I1968" s="1" t="s">
        <v>535</v>
      </c>
      <c r="J1968" s="1" t="s">
        <v>257</v>
      </c>
      <c r="K1968" s="1" t="s">
        <v>16</v>
      </c>
      <c r="L1968" s="1" t="s">
        <v>146</v>
      </c>
      <c r="M1968" s="2" t="str">
        <f t="shared" si="725"/>
        <v>UK9009031</v>
      </c>
      <c r="N1968" s="2" t="str">
        <f t="shared" si="726"/>
        <v>North Norfolk Coast</v>
      </c>
      <c r="O1968" s="2" t="str">
        <f t="shared" si="727"/>
        <v>SPA</v>
      </c>
      <c r="P1968" s="2" t="str">
        <f t="shared" si="728"/>
        <v>H1210</v>
      </c>
      <c r="Q1968"/>
      <c r="R1968"/>
      <c r="S1968"/>
      <c r="T1968"/>
      <c r="U1968" s="9">
        <f t="shared" si="729"/>
        <v>0</v>
      </c>
      <c r="V1968" s="9">
        <f t="shared" si="730"/>
        <v>0</v>
      </c>
      <c r="W1968" s="9">
        <f t="shared" si="731"/>
        <v>0</v>
      </c>
      <c r="X1968" s="9">
        <f t="shared" si="732"/>
        <v>0</v>
      </c>
      <c r="Y1968" s="9">
        <f t="shared" si="733"/>
        <v>0</v>
      </c>
      <c r="Z1968" s="9">
        <f t="shared" si="734"/>
        <v>0</v>
      </c>
      <c r="AA1968" s="9">
        <f t="shared" si="735"/>
        <v>0</v>
      </c>
      <c r="AB1968" s="9">
        <f t="shared" si="736"/>
        <v>0</v>
      </c>
      <c r="AN1968" s="10" t="str">
        <f t="shared" si="721"/>
        <v/>
      </c>
      <c r="AO1968" s="10">
        <f t="shared" si="722"/>
        <v>0</v>
      </c>
      <c r="AP1968" s="9" t="str">
        <f>IFERROR(VLOOKUP($AN1968,'Introduction probability'!$A$1:$L$128,5,FALSE),"0")</f>
        <v>0</v>
      </c>
      <c r="AQ1968" s="9" t="str">
        <f>IFERROR(VLOOKUP($AN1968,'Introduction probability'!$A$1:$L$128,6,FALSE),"0")</f>
        <v>0</v>
      </c>
      <c r="AR1968" s="9" t="str">
        <f>IFERROR(VLOOKUP($AN1968,'Introduction probability'!$A$1:$L$128,7,FALSE),"0")</f>
        <v>0</v>
      </c>
      <c r="AS1968" s="9" t="str">
        <f>IFERROR(VLOOKUP($AN1968,'Introduction probability'!$A$1:$L$128,8,FALSE),"0")</f>
        <v>0</v>
      </c>
      <c r="AT1968" s="9" t="str">
        <f>IFERROR(VLOOKUP($AN1968,'Introduction probability'!$A$1:$L$128,9,FALSE),"0")</f>
        <v>0</v>
      </c>
      <c r="AU1968" s="9" t="str">
        <f>IFERROR(VLOOKUP($AN1968,'Introduction probability'!$A$1:$L$128,10,FALSE),"0")</f>
        <v>0</v>
      </c>
      <c r="AV1968" s="9" t="str">
        <f>IFERROR(VLOOKUP($AN1968,'Introduction probability'!$A$1:$L$128,11,FALSE),"0")</f>
        <v>0</v>
      </c>
      <c r="AW1968" s="9" t="str">
        <f>IFERROR(VLOOKUP($AN1968,'Introduction probability'!$A$1:$L$128,12,FALSE),"0")</f>
        <v>0</v>
      </c>
      <c r="AY1968" s="2">
        <f t="shared" si="723"/>
        <v>0</v>
      </c>
      <c r="AZ1968" s="2">
        <f t="shared" si="724"/>
        <v>0</v>
      </c>
      <c r="BA1968" s="2">
        <f t="shared" si="737"/>
        <v>0</v>
      </c>
      <c r="BB1968" s="2">
        <f t="shared" si="738"/>
        <v>0</v>
      </c>
      <c r="BC1968" s="2">
        <f t="shared" si="739"/>
        <v>0</v>
      </c>
      <c r="BD1968" s="2">
        <f t="shared" si="740"/>
        <v>0</v>
      </c>
      <c r="BE1968" s="2">
        <f t="shared" si="741"/>
        <v>0</v>
      </c>
      <c r="BF1968" s="2">
        <f t="shared" si="742"/>
        <v>0</v>
      </c>
      <c r="BG1968" s="2">
        <f t="shared" si="743"/>
        <v>0</v>
      </c>
      <c r="BH1968" s="2">
        <f t="shared" si="744"/>
        <v>0</v>
      </c>
    </row>
    <row r="1969" spans="1:60" x14ac:dyDescent="0.25">
      <c r="A1969" s="1" t="s">
        <v>404</v>
      </c>
      <c r="B1969" s="1" t="s">
        <v>292</v>
      </c>
      <c r="C1969" s="1" t="s">
        <v>341</v>
      </c>
      <c r="D1969" s="1" t="s">
        <v>564</v>
      </c>
      <c r="E1969" s="1" t="s">
        <v>149</v>
      </c>
      <c r="F1969" s="1" t="s">
        <v>150</v>
      </c>
      <c r="G1969" s="1" t="s">
        <v>164</v>
      </c>
      <c r="H1969" s="1" t="s">
        <v>17</v>
      </c>
      <c r="I1969" s="1" t="s">
        <v>530</v>
      </c>
      <c r="J1969" s="1" t="s">
        <v>145</v>
      </c>
      <c r="K1969" s="1" t="s">
        <v>16</v>
      </c>
      <c r="L1969" s="1" t="s">
        <v>146</v>
      </c>
      <c r="M1969" s="2" t="str">
        <f t="shared" si="725"/>
        <v>UK9009031</v>
      </c>
      <c r="N1969" s="2" t="str">
        <f t="shared" si="726"/>
        <v>North Norfolk Coast</v>
      </c>
      <c r="O1969" s="2" t="str">
        <f t="shared" si="727"/>
        <v>SPA</v>
      </c>
      <c r="P1969" s="2" t="str">
        <f t="shared" si="728"/>
        <v>H1330</v>
      </c>
      <c r="Q1969"/>
      <c r="R1969"/>
      <c r="S1969"/>
      <c r="T1969"/>
      <c r="U1969" s="9">
        <f t="shared" si="729"/>
        <v>0</v>
      </c>
      <c r="V1969" s="9">
        <f t="shared" si="730"/>
        <v>0</v>
      </c>
      <c r="W1969" s="9">
        <f t="shared" si="731"/>
        <v>0</v>
      </c>
      <c r="X1969" s="9">
        <f t="shared" si="732"/>
        <v>0</v>
      </c>
      <c r="Y1969" s="9">
        <f t="shared" si="733"/>
        <v>0</v>
      </c>
      <c r="Z1969" s="9">
        <f t="shared" si="734"/>
        <v>0</v>
      </c>
      <c r="AA1969" s="9">
        <f t="shared" si="735"/>
        <v>0</v>
      </c>
      <c r="AB1969" s="9">
        <f t="shared" si="736"/>
        <v>0</v>
      </c>
      <c r="AN1969" s="10" t="str">
        <f t="shared" si="721"/>
        <v/>
      </c>
      <c r="AO1969" s="10">
        <f t="shared" si="722"/>
        <v>0</v>
      </c>
      <c r="AP1969" s="9" t="str">
        <f>IFERROR(VLOOKUP($AN1969,'Introduction probability'!$A$1:$L$128,5,FALSE),"0")</f>
        <v>0</v>
      </c>
      <c r="AQ1969" s="9" t="str">
        <f>IFERROR(VLOOKUP($AN1969,'Introduction probability'!$A$1:$L$128,6,FALSE),"0")</f>
        <v>0</v>
      </c>
      <c r="AR1969" s="9" t="str">
        <f>IFERROR(VLOOKUP($AN1969,'Introduction probability'!$A$1:$L$128,7,FALSE),"0")</f>
        <v>0</v>
      </c>
      <c r="AS1969" s="9" t="str">
        <f>IFERROR(VLOOKUP($AN1969,'Introduction probability'!$A$1:$L$128,8,FALSE),"0")</f>
        <v>0</v>
      </c>
      <c r="AT1969" s="9" t="str">
        <f>IFERROR(VLOOKUP($AN1969,'Introduction probability'!$A$1:$L$128,9,FALSE),"0")</f>
        <v>0</v>
      </c>
      <c r="AU1969" s="9" t="str">
        <f>IFERROR(VLOOKUP($AN1969,'Introduction probability'!$A$1:$L$128,10,FALSE),"0")</f>
        <v>0</v>
      </c>
      <c r="AV1969" s="9" t="str">
        <f>IFERROR(VLOOKUP($AN1969,'Introduction probability'!$A$1:$L$128,11,FALSE),"0")</f>
        <v>0</v>
      </c>
      <c r="AW1969" s="9" t="str">
        <f>IFERROR(VLOOKUP($AN1969,'Introduction probability'!$A$1:$L$128,12,FALSE),"0")</f>
        <v>0</v>
      </c>
      <c r="AY1969" s="2">
        <f t="shared" si="723"/>
        <v>0</v>
      </c>
      <c r="AZ1969" s="2">
        <f t="shared" si="724"/>
        <v>0</v>
      </c>
      <c r="BA1969" s="2">
        <f t="shared" si="737"/>
        <v>0</v>
      </c>
      <c r="BB1969" s="2">
        <f t="shared" si="738"/>
        <v>0</v>
      </c>
      <c r="BC1969" s="2">
        <f t="shared" si="739"/>
        <v>0</v>
      </c>
      <c r="BD1969" s="2">
        <f t="shared" si="740"/>
        <v>0</v>
      </c>
      <c r="BE1969" s="2">
        <f t="shared" si="741"/>
        <v>0</v>
      </c>
      <c r="BF1969" s="2">
        <f t="shared" si="742"/>
        <v>0</v>
      </c>
      <c r="BG1969" s="2">
        <f t="shared" si="743"/>
        <v>0</v>
      </c>
      <c r="BH1969" s="2">
        <f t="shared" si="744"/>
        <v>0</v>
      </c>
    </row>
    <row r="1970" spans="1:60" x14ac:dyDescent="0.25">
      <c r="A1970" s="1" t="s">
        <v>404</v>
      </c>
      <c r="B1970" s="1" t="s">
        <v>292</v>
      </c>
      <c r="C1970" s="1" t="s">
        <v>341</v>
      </c>
      <c r="D1970" s="1" t="s">
        <v>564</v>
      </c>
      <c r="E1970" s="1" t="s">
        <v>149</v>
      </c>
      <c r="F1970" s="1" t="s">
        <v>150</v>
      </c>
      <c r="G1970" s="1" t="s">
        <v>164</v>
      </c>
      <c r="H1970" s="1" t="s">
        <v>17</v>
      </c>
      <c r="I1970" s="1" t="s">
        <v>536</v>
      </c>
      <c r="J1970" s="1" t="s">
        <v>147</v>
      </c>
      <c r="K1970" s="1" t="s">
        <v>16</v>
      </c>
      <c r="L1970" s="1" t="s">
        <v>146</v>
      </c>
      <c r="M1970" s="2" t="str">
        <f t="shared" si="725"/>
        <v>UK9009031</v>
      </c>
      <c r="N1970" s="2" t="str">
        <f t="shared" si="726"/>
        <v>North Norfolk Coast</v>
      </c>
      <c r="O1970" s="2" t="str">
        <f t="shared" si="727"/>
        <v>SPA</v>
      </c>
      <c r="P1970" s="2" t="str">
        <f t="shared" si="728"/>
        <v>H1150</v>
      </c>
      <c r="Q1970"/>
      <c r="R1970"/>
      <c r="S1970"/>
      <c r="T1970"/>
      <c r="U1970" s="9">
        <f t="shared" si="729"/>
        <v>0</v>
      </c>
      <c r="V1970" s="9">
        <f t="shared" si="730"/>
        <v>0</v>
      </c>
      <c r="W1970" s="9">
        <f t="shared" si="731"/>
        <v>0</v>
      </c>
      <c r="X1970" s="9">
        <f t="shared" si="732"/>
        <v>0</v>
      </c>
      <c r="Y1970" s="9">
        <f t="shared" si="733"/>
        <v>0</v>
      </c>
      <c r="Z1970" s="9">
        <f t="shared" si="734"/>
        <v>0</v>
      </c>
      <c r="AA1970" s="9">
        <f t="shared" si="735"/>
        <v>0</v>
      </c>
      <c r="AB1970" s="9">
        <f t="shared" si="736"/>
        <v>0</v>
      </c>
      <c r="AN1970" s="10" t="str">
        <f t="shared" si="721"/>
        <v/>
      </c>
      <c r="AO1970" s="10">
        <f t="shared" si="722"/>
        <v>0</v>
      </c>
      <c r="AP1970" s="9" t="str">
        <f>IFERROR(VLOOKUP($AN1970,'Introduction probability'!$A$1:$L$128,5,FALSE),"0")</f>
        <v>0</v>
      </c>
      <c r="AQ1970" s="9" t="str">
        <f>IFERROR(VLOOKUP($AN1970,'Introduction probability'!$A$1:$L$128,6,FALSE),"0")</f>
        <v>0</v>
      </c>
      <c r="AR1970" s="9" t="str">
        <f>IFERROR(VLOOKUP($AN1970,'Introduction probability'!$A$1:$L$128,7,FALSE),"0")</f>
        <v>0</v>
      </c>
      <c r="AS1970" s="9" t="str">
        <f>IFERROR(VLOOKUP($AN1970,'Introduction probability'!$A$1:$L$128,8,FALSE),"0")</f>
        <v>0</v>
      </c>
      <c r="AT1970" s="9" t="str">
        <f>IFERROR(VLOOKUP($AN1970,'Introduction probability'!$A$1:$L$128,9,FALSE),"0")</f>
        <v>0</v>
      </c>
      <c r="AU1970" s="9" t="str">
        <f>IFERROR(VLOOKUP($AN1970,'Introduction probability'!$A$1:$L$128,10,FALSE),"0")</f>
        <v>0</v>
      </c>
      <c r="AV1970" s="9" t="str">
        <f>IFERROR(VLOOKUP($AN1970,'Introduction probability'!$A$1:$L$128,11,FALSE),"0")</f>
        <v>0</v>
      </c>
      <c r="AW1970" s="9" t="str">
        <f>IFERROR(VLOOKUP($AN1970,'Introduction probability'!$A$1:$L$128,12,FALSE),"0")</f>
        <v>0</v>
      </c>
      <c r="AY1970" s="2">
        <f t="shared" si="723"/>
        <v>0</v>
      </c>
      <c r="AZ1970" s="2">
        <f t="shared" si="724"/>
        <v>0</v>
      </c>
      <c r="BA1970" s="2">
        <f t="shared" si="737"/>
        <v>0</v>
      </c>
      <c r="BB1970" s="2">
        <f t="shared" si="738"/>
        <v>0</v>
      </c>
      <c r="BC1970" s="2">
        <f t="shared" si="739"/>
        <v>0</v>
      </c>
      <c r="BD1970" s="2">
        <f t="shared" si="740"/>
        <v>0</v>
      </c>
      <c r="BE1970" s="2">
        <f t="shared" si="741"/>
        <v>0</v>
      </c>
      <c r="BF1970" s="2">
        <f t="shared" si="742"/>
        <v>0</v>
      </c>
      <c r="BG1970" s="2">
        <f t="shared" si="743"/>
        <v>0</v>
      </c>
      <c r="BH1970" s="2">
        <f t="shared" si="744"/>
        <v>0</v>
      </c>
    </row>
    <row r="1971" spans="1:60" x14ac:dyDescent="0.25">
      <c r="A1971" s="1" t="s">
        <v>404</v>
      </c>
      <c r="B1971" s="1" t="s">
        <v>292</v>
      </c>
      <c r="C1971" s="1" t="s">
        <v>341</v>
      </c>
      <c r="D1971" s="1" t="s">
        <v>564</v>
      </c>
      <c r="E1971" s="1" t="s">
        <v>149</v>
      </c>
      <c r="F1971" s="1" t="s">
        <v>150</v>
      </c>
      <c r="G1971" s="1" t="s">
        <v>164</v>
      </c>
      <c r="H1971" s="1" t="s">
        <v>17</v>
      </c>
      <c r="I1971" s="1" t="s">
        <v>596</v>
      </c>
      <c r="J1971" s="1" t="s">
        <v>187</v>
      </c>
      <c r="K1971" s="1" t="s">
        <v>16</v>
      </c>
      <c r="L1971" s="1" t="s">
        <v>146</v>
      </c>
      <c r="M1971" s="2" t="str">
        <f t="shared" si="725"/>
        <v>UK9009031</v>
      </c>
      <c r="N1971" s="2" t="str">
        <f t="shared" si="726"/>
        <v>North Norfolk Coast</v>
      </c>
      <c r="O1971" s="2" t="str">
        <f t="shared" si="727"/>
        <v>SPA</v>
      </c>
      <c r="P1971" s="2" t="str">
        <f t="shared" si="728"/>
        <v>SH_2</v>
      </c>
      <c r="Q1971"/>
      <c r="R1971"/>
      <c r="S1971"/>
      <c r="T1971"/>
      <c r="U1971" s="9">
        <f t="shared" si="729"/>
        <v>0</v>
      </c>
      <c r="V1971" s="9">
        <f t="shared" si="730"/>
        <v>0</v>
      </c>
      <c r="W1971" s="9">
        <f t="shared" si="731"/>
        <v>0</v>
      </c>
      <c r="X1971" s="9">
        <f t="shared" si="732"/>
        <v>0</v>
      </c>
      <c r="Y1971" s="9">
        <f t="shared" si="733"/>
        <v>0</v>
      </c>
      <c r="Z1971" s="9">
        <f t="shared" si="734"/>
        <v>0</v>
      </c>
      <c r="AA1971" s="9">
        <f t="shared" si="735"/>
        <v>0</v>
      </c>
      <c r="AB1971" s="9">
        <f t="shared" si="736"/>
        <v>0</v>
      </c>
      <c r="AN1971" s="10" t="str">
        <f t="shared" si="721"/>
        <v/>
      </c>
      <c r="AO1971" s="10">
        <f t="shared" si="722"/>
        <v>0</v>
      </c>
      <c r="AP1971" s="9" t="str">
        <f>IFERROR(VLOOKUP($AN1971,'Introduction probability'!$A$1:$L$128,5,FALSE),"0")</f>
        <v>0</v>
      </c>
      <c r="AQ1971" s="9" t="str">
        <f>IFERROR(VLOOKUP($AN1971,'Introduction probability'!$A$1:$L$128,6,FALSE),"0")</f>
        <v>0</v>
      </c>
      <c r="AR1971" s="9" t="str">
        <f>IFERROR(VLOOKUP($AN1971,'Introduction probability'!$A$1:$L$128,7,FALSE),"0")</f>
        <v>0</v>
      </c>
      <c r="AS1971" s="9" t="str">
        <f>IFERROR(VLOOKUP($AN1971,'Introduction probability'!$A$1:$L$128,8,FALSE),"0")</f>
        <v>0</v>
      </c>
      <c r="AT1971" s="9" t="str">
        <f>IFERROR(VLOOKUP($AN1971,'Introduction probability'!$A$1:$L$128,9,FALSE),"0")</f>
        <v>0</v>
      </c>
      <c r="AU1971" s="9" t="str">
        <f>IFERROR(VLOOKUP($AN1971,'Introduction probability'!$A$1:$L$128,10,FALSE),"0")</f>
        <v>0</v>
      </c>
      <c r="AV1971" s="9" t="str">
        <f>IFERROR(VLOOKUP($AN1971,'Introduction probability'!$A$1:$L$128,11,FALSE),"0")</f>
        <v>0</v>
      </c>
      <c r="AW1971" s="9" t="str">
        <f>IFERROR(VLOOKUP($AN1971,'Introduction probability'!$A$1:$L$128,12,FALSE),"0")</f>
        <v>0</v>
      </c>
      <c r="AY1971" s="2">
        <f t="shared" si="723"/>
        <v>0</v>
      </c>
      <c r="AZ1971" s="2">
        <f t="shared" si="724"/>
        <v>0</v>
      </c>
      <c r="BA1971" s="2">
        <f t="shared" si="737"/>
        <v>0</v>
      </c>
      <c r="BB1971" s="2">
        <f t="shared" si="738"/>
        <v>0</v>
      </c>
      <c r="BC1971" s="2">
        <f t="shared" si="739"/>
        <v>0</v>
      </c>
      <c r="BD1971" s="2">
        <f t="shared" si="740"/>
        <v>0</v>
      </c>
      <c r="BE1971" s="2">
        <f t="shared" si="741"/>
        <v>0</v>
      </c>
      <c r="BF1971" s="2">
        <f t="shared" si="742"/>
        <v>0</v>
      </c>
      <c r="BG1971" s="2">
        <f t="shared" si="743"/>
        <v>0</v>
      </c>
      <c r="BH1971" s="2">
        <f t="shared" si="744"/>
        <v>0</v>
      </c>
    </row>
    <row r="1972" spans="1:60" x14ac:dyDescent="0.25">
      <c r="A1972" s="1" t="s">
        <v>404</v>
      </c>
      <c r="B1972" s="1" t="s">
        <v>292</v>
      </c>
      <c r="C1972" s="1" t="s">
        <v>341</v>
      </c>
      <c r="D1972" s="1" t="s">
        <v>564</v>
      </c>
      <c r="E1972" s="1" t="s">
        <v>149</v>
      </c>
      <c r="F1972" s="1" t="s">
        <v>150</v>
      </c>
      <c r="G1972" s="1" t="s">
        <v>164</v>
      </c>
      <c r="H1972" s="1" t="s">
        <v>17</v>
      </c>
      <c r="I1972" s="1" t="s">
        <v>537</v>
      </c>
      <c r="J1972" s="1" t="s">
        <v>258</v>
      </c>
      <c r="K1972" s="1" t="s">
        <v>16</v>
      </c>
      <c r="L1972" s="1" t="s">
        <v>146</v>
      </c>
      <c r="M1972" s="2" t="str">
        <f t="shared" si="725"/>
        <v>UK9009031</v>
      </c>
      <c r="N1972" s="2" t="str">
        <f t="shared" si="726"/>
        <v>North Norfolk Coast</v>
      </c>
      <c r="O1972" s="2" t="str">
        <f t="shared" si="727"/>
        <v>SPA</v>
      </c>
      <c r="P1972" s="2" t="str">
        <f t="shared" si="728"/>
        <v>H1420</v>
      </c>
      <c r="Q1972"/>
      <c r="R1972"/>
      <c r="S1972"/>
      <c r="T1972"/>
      <c r="U1972" s="9">
        <f t="shared" si="729"/>
        <v>0</v>
      </c>
      <c r="V1972" s="9">
        <f t="shared" si="730"/>
        <v>0</v>
      </c>
      <c r="W1972" s="9">
        <f t="shared" si="731"/>
        <v>0</v>
      </c>
      <c r="X1972" s="9">
        <f t="shared" si="732"/>
        <v>0</v>
      </c>
      <c r="Y1972" s="9">
        <f t="shared" si="733"/>
        <v>0</v>
      </c>
      <c r="Z1972" s="9">
        <f t="shared" si="734"/>
        <v>0</v>
      </c>
      <c r="AA1972" s="9">
        <f t="shared" si="735"/>
        <v>0</v>
      </c>
      <c r="AB1972" s="9">
        <f t="shared" si="736"/>
        <v>0</v>
      </c>
      <c r="AN1972" s="10" t="str">
        <f t="shared" si="721"/>
        <v/>
      </c>
      <c r="AO1972" s="10">
        <f t="shared" si="722"/>
        <v>0</v>
      </c>
      <c r="AP1972" s="9" t="str">
        <f>IFERROR(VLOOKUP($AN1972,'Introduction probability'!$A$1:$L$128,5,FALSE),"0")</f>
        <v>0</v>
      </c>
      <c r="AQ1972" s="9" t="str">
        <f>IFERROR(VLOOKUP($AN1972,'Introduction probability'!$A$1:$L$128,6,FALSE),"0")</f>
        <v>0</v>
      </c>
      <c r="AR1972" s="9" t="str">
        <f>IFERROR(VLOOKUP($AN1972,'Introduction probability'!$A$1:$L$128,7,FALSE),"0")</f>
        <v>0</v>
      </c>
      <c r="AS1972" s="9" t="str">
        <f>IFERROR(VLOOKUP($AN1972,'Introduction probability'!$A$1:$L$128,8,FALSE),"0")</f>
        <v>0</v>
      </c>
      <c r="AT1972" s="9" t="str">
        <f>IFERROR(VLOOKUP($AN1972,'Introduction probability'!$A$1:$L$128,9,FALSE),"0")</f>
        <v>0</v>
      </c>
      <c r="AU1972" s="9" t="str">
        <f>IFERROR(VLOOKUP($AN1972,'Introduction probability'!$A$1:$L$128,10,FALSE),"0")</f>
        <v>0</v>
      </c>
      <c r="AV1972" s="9" t="str">
        <f>IFERROR(VLOOKUP($AN1972,'Introduction probability'!$A$1:$L$128,11,FALSE),"0")</f>
        <v>0</v>
      </c>
      <c r="AW1972" s="9" t="str">
        <f>IFERROR(VLOOKUP($AN1972,'Introduction probability'!$A$1:$L$128,12,FALSE),"0")</f>
        <v>0</v>
      </c>
      <c r="AY1972" s="2">
        <f t="shared" si="723"/>
        <v>0</v>
      </c>
      <c r="AZ1972" s="2">
        <f t="shared" si="724"/>
        <v>0</v>
      </c>
      <c r="BA1972" s="2">
        <f t="shared" si="737"/>
        <v>0</v>
      </c>
      <c r="BB1972" s="2">
        <f t="shared" si="738"/>
        <v>0</v>
      </c>
      <c r="BC1972" s="2">
        <f t="shared" si="739"/>
        <v>0</v>
      </c>
      <c r="BD1972" s="2">
        <f t="shared" si="740"/>
        <v>0</v>
      </c>
      <c r="BE1972" s="2">
        <f t="shared" si="741"/>
        <v>0</v>
      </c>
      <c r="BF1972" s="2">
        <f t="shared" si="742"/>
        <v>0</v>
      </c>
      <c r="BG1972" s="2">
        <f t="shared" si="743"/>
        <v>0</v>
      </c>
      <c r="BH1972" s="2">
        <f t="shared" si="744"/>
        <v>0</v>
      </c>
    </row>
    <row r="1973" spans="1:60" x14ac:dyDescent="0.25">
      <c r="A1973" s="1" t="s">
        <v>404</v>
      </c>
      <c r="B1973" s="1" t="s">
        <v>292</v>
      </c>
      <c r="C1973" s="1" t="s">
        <v>341</v>
      </c>
      <c r="D1973" s="1" t="s">
        <v>508</v>
      </c>
      <c r="E1973" s="1" t="s">
        <v>185</v>
      </c>
      <c r="F1973" s="1" t="s">
        <v>186</v>
      </c>
      <c r="G1973" s="1" t="s">
        <v>144</v>
      </c>
      <c r="H1973" s="1" t="s">
        <v>17</v>
      </c>
      <c r="I1973" s="1" t="s">
        <v>530</v>
      </c>
      <c r="J1973" s="1" t="s">
        <v>145</v>
      </c>
      <c r="K1973" s="1" t="s">
        <v>16</v>
      </c>
      <c r="L1973" s="1" t="s">
        <v>146</v>
      </c>
      <c r="M1973" s="2" t="str">
        <f t="shared" si="725"/>
        <v>UK9009031</v>
      </c>
      <c r="N1973" s="2" t="str">
        <f t="shared" si="726"/>
        <v>North Norfolk Coast</v>
      </c>
      <c r="O1973" s="2" t="str">
        <f t="shared" si="727"/>
        <v>SPA</v>
      </c>
      <c r="P1973" s="2" t="str">
        <f t="shared" si="728"/>
        <v>H1330</v>
      </c>
      <c r="Q1973"/>
      <c r="R1973"/>
      <c r="S1973"/>
      <c r="T1973"/>
      <c r="U1973" s="9">
        <f t="shared" si="729"/>
        <v>0</v>
      </c>
      <c r="V1973" s="9">
        <f t="shared" si="730"/>
        <v>0</v>
      </c>
      <c r="W1973" s="9">
        <f t="shared" si="731"/>
        <v>0</v>
      </c>
      <c r="X1973" s="9">
        <f t="shared" si="732"/>
        <v>0</v>
      </c>
      <c r="Y1973" s="9">
        <f t="shared" si="733"/>
        <v>0</v>
      </c>
      <c r="Z1973" s="9">
        <f t="shared" si="734"/>
        <v>0</v>
      </c>
      <c r="AA1973" s="9">
        <f t="shared" si="735"/>
        <v>0</v>
      </c>
      <c r="AB1973" s="9">
        <f t="shared" si="736"/>
        <v>0</v>
      </c>
      <c r="AN1973" s="10" t="str">
        <f t="shared" si="721"/>
        <v/>
      </c>
      <c r="AO1973" s="10">
        <f t="shared" si="722"/>
        <v>0</v>
      </c>
      <c r="AP1973" s="9" t="str">
        <f>IFERROR(VLOOKUP($AN1973,'Introduction probability'!$A$1:$L$128,5,FALSE),"0")</f>
        <v>0</v>
      </c>
      <c r="AQ1973" s="9" t="str">
        <f>IFERROR(VLOOKUP($AN1973,'Introduction probability'!$A$1:$L$128,6,FALSE),"0")</f>
        <v>0</v>
      </c>
      <c r="AR1973" s="9" t="str">
        <f>IFERROR(VLOOKUP($AN1973,'Introduction probability'!$A$1:$L$128,7,FALSE),"0")</f>
        <v>0</v>
      </c>
      <c r="AS1973" s="9" t="str">
        <f>IFERROR(VLOOKUP($AN1973,'Introduction probability'!$A$1:$L$128,8,FALSE),"0")</f>
        <v>0</v>
      </c>
      <c r="AT1973" s="9" t="str">
        <f>IFERROR(VLOOKUP($AN1973,'Introduction probability'!$A$1:$L$128,9,FALSE),"0")</f>
        <v>0</v>
      </c>
      <c r="AU1973" s="9" t="str">
        <f>IFERROR(VLOOKUP($AN1973,'Introduction probability'!$A$1:$L$128,10,FALSE),"0")</f>
        <v>0</v>
      </c>
      <c r="AV1973" s="9" t="str">
        <f>IFERROR(VLOOKUP($AN1973,'Introduction probability'!$A$1:$L$128,11,FALSE),"0")</f>
        <v>0</v>
      </c>
      <c r="AW1973" s="9" t="str">
        <f>IFERROR(VLOOKUP($AN1973,'Introduction probability'!$A$1:$L$128,12,FALSE),"0")</f>
        <v>0</v>
      </c>
      <c r="AY1973" s="2">
        <f t="shared" si="723"/>
        <v>0</v>
      </c>
      <c r="AZ1973" s="2">
        <f t="shared" si="724"/>
        <v>0</v>
      </c>
      <c r="BA1973" s="2">
        <f t="shared" si="737"/>
        <v>0</v>
      </c>
      <c r="BB1973" s="2">
        <f t="shared" si="738"/>
        <v>0</v>
      </c>
      <c r="BC1973" s="2">
        <f t="shared" si="739"/>
        <v>0</v>
      </c>
      <c r="BD1973" s="2">
        <f t="shared" si="740"/>
        <v>0</v>
      </c>
      <c r="BE1973" s="2">
        <f t="shared" si="741"/>
        <v>0</v>
      </c>
      <c r="BF1973" s="2">
        <f t="shared" si="742"/>
        <v>0</v>
      </c>
      <c r="BG1973" s="2">
        <f t="shared" si="743"/>
        <v>0</v>
      </c>
      <c r="BH1973" s="2">
        <f t="shared" si="744"/>
        <v>0</v>
      </c>
    </row>
    <row r="1974" spans="1:60" x14ac:dyDescent="0.25">
      <c r="A1974" s="1" t="s">
        <v>404</v>
      </c>
      <c r="B1974" s="1" t="s">
        <v>292</v>
      </c>
      <c r="C1974" s="1" t="s">
        <v>341</v>
      </c>
      <c r="D1974" s="1" t="s">
        <v>508</v>
      </c>
      <c r="E1974" s="1" t="s">
        <v>185</v>
      </c>
      <c r="F1974" s="1" t="s">
        <v>186</v>
      </c>
      <c r="G1974" s="1" t="s">
        <v>144</v>
      </c>
      <c r="H1974" s="1" t="s">
        <v>17</v>
      </c>
      <c r="I1974" s="1" t="s">
        <v>596</v>
      </c>
      <c r="J1974" s="1" t="s">
        <v>187</v>
      </c>
      <c r="K1974" s="1" t="s">
        <v>16</v>
      </c>
      <c r="L1974" s="1" t="s">
        <v>146</v>
      </c>
      <c r="M1974" s="2" t="str">
        <f t="shared" si="725"/>
        <v>UK9009031</v>
      </c>
      <c r="N1974" s="2" t="str">
        <f t="shared" si="726"/>
        <v>North Norfolk Coast</v>
      </c>
      <c r="O1974" s="2" t="str">
        <f t="shared" si="727"/>
        <v>SPA</v>
      </c>
      <c r="P1974" s="2" t="str">
        <f t="shared" si="728"/>
        <v>SH_2</v>
      </c>
      <c r="Q1974"/>
      <c r="R1974"/>
      <c r="S1974"/>
      <c r="T1974"/>
      <c r="U1974" s="9">
        <f t="shared" si="729"/>
        <v>0</v>
      </c>
      <c r="V1974" s="9">
        <f t="shared" si="730"/>
        <v>0</v>
      </c>
      <c r="W1974" s="9">
        <f t="shared" si="731"/>
        <v>0</v>
      </c>
      <c r="X1974" s="9">
        <f t="shared" si="732"/>
        <v>0</v>
      </c>
      <c r="Y1974" s="9">
        <f t="shared" si="733"/>
        <v>0</v>
      </c>
      <c r="Z1974" s="9">
        <f t="shared" si="734"/>
        <v>0</v>
      </c>
      <c r="AA1974" s="9">
        <f t="shared" si="735"/>
        <v>0</v>
      </c>
      <c r="AB1974" s="9">
        <f t="shared" si="736"/>
        <v>0</v>
      </c>
      <c r="AN1974" s="10" t="str">
        <f t="shared" si="721"/>
        <v/>
      </c>
      <c r="AO1974" s="10">
        <f t="shared" si="722"/>
        <v>0</v>
      </c>
      <c r="AP1974" s="9" t="str">
        <f>IFERROR(VLOOKUP($AN1974,'Introduction probability'!$A$1:$L$128,5,FALSE),"0")</f>
        <v>0</v>
      </c>
      <c r="AQ1974" s="9" t="str">
        <f>IFERROR(VLOOKUP($AN1974,'Introduction probability'!$A$1:$L$128,6,FALSE),"0")</f>
        <v>0</v>
      </c>
      <c r="AR1974" s="9" t="str">
        <f>IFERROR(VLOOKUP($AN1974,'Introduction probability'!$A$1:$L$128,7,FALSE),"0")</f>
        <v>0</v>
      </c>
      <c r="AS1974" s="9" t="str">
        <f>IFERROR(VLOOKUP($AN1974,'Introduction probability'!$A$1:$L$128,8,FALSE),"0")</f>
        <v>0</v>
      </c>
      <c r="AT1974" s="9" t="str">
        <f>IFERROR(VLOOKUP($AN1974,'Introduction probability'!$A$1:$L$128,9,FALSE),"0")</f>
        <v>0</v>
      </c>
      <c r="AU1974" s="9" t="str">
        <f>IFERROR(VLOOKUP($AN1974,'Introduction probability'!$A$1:$L$128,10,FALSE),"0")</f>
        <v>0</v>
      </c>
      <c r="AV1974" s="9" t="str">
        <f>IFERROR(VLOOKUP($AN1974,'Introduction probability'!$A$1:$L$128,11,FALSE),"0")</f>
        <v>0</v>
      </c>
      <c r="AW1974" s="9" t="str">
        <f>IFERROR(VLOOKUP($AN1974,'Introduction probability'!$A$1:$L$128,12,FALSE),"0")</f>
        <v>0</v>
      </c>
      <c r="AY1974" s="2">
        <f t="shared" si="723"/>
        <v>0</v>
      </c>
      <c r="AZ1974" s="2">
        <f t="shared" si="724"/>
        <v>0</v>
      </c>
      <c r="BA1974" s="2">
        <f t="shared" si="737"/>
        <v>0</v>
      </c>
      <c r="BB1974" s="2">
        <f t="shared" si="738"/>
        <v>0</v>
      </c>
      <c r="BC1974" s="2">
        <f t="shared" si="739"/>
        <v>0</v>
      </c>
      <c r="BD1974" s="2">
        <f t="shared" si="740"/>
        <v>0</v>
      </c>
      <c r="BE1974" s="2">
        <f t="shared" si="741"/>
        <v>0</v>
      </c>
      <c r="BF1974" s="2">
        <f t="shared" si="742"/>
        <v>0</v>
      </c>
      <c r="BG1974" s="2">
        <f t="shared" si="743"/>
        <v>0</v>
      </c>
      <c r="BH1974" s="2">
        <f t="shared" si="744"/>
        <v>0</v>
      </c>
    </row>
    <row r="1975" spans="1:60" x14ac:dyDescent="0.25">
      <c r="A1975" s="1" t="s">
        <v>404</v>
      </c>
      <c r="B1975" s="1" t="s">
        <v>292</v>
      </c>
      <c r="C1975" s="1" t="s">
        <v>341</v>
      </c>
      <c r="D1975" s="1" t="s">
        <v>508</v>
      </c>
      <c r="E1975" s="1" t="s">
        <v>185</v>
      </c>
      <c r="F1975" s="1" t="s">
        <v>186</v>
      </c>
      <c r="G1975" s="1" t="s">
        <v>144</v>
      </c>
      <c r="H1975" s="1" t="s">
        <v>17</v>
      </c>
      <c r="I1975" s="1" t="s">
        <v>450</v>
      </c>
      <c r="J1975" s="1" t="s">
        <v>35</v>
      </c>
      <c r="K1975" s="1" t="s">
        <v>16</v>
      </c>
      <c r="L1975" s="1" t="s">
        <v>19</v>
      </c>
      <c r="M1975" s="2" t="str">
        <f t="shared" si="725"/>
        <v>UK9009031</v>
      </c>
      <c r="N1975" s="2" t="str">
        <f t="shared" si="726"/>
        <v>North Norfolk Coast</v>
      </c>
      <c r="O1975" s="2" t="str">
        <f t="shared" si="727"/>
        <v>SPA</v>
      </c>
      <c r="P1975" s="2" t="str">
        <f t="shared" si="728"/>
        <v>A2.1</v>
      </c>
      <c r="Q1975"/>
      <c r="R1975"/>
      <c r="S1975"/>
      <c r="T1975"/>
      <c r="U1975" s="9">
        <f t="shared" si="729"/>
        <v>0</v>
      </c>
      <c r="V1975" s="9">
        <f t="shared" si="730"/>
        <v>0</v>
      </c>
      <c r="W1975" s="9">
        <f t="shared" si="731"/>
        <v>0</v>
      </c>
      <c r="X1975" s="9">
        <f t="shared" si="732"/>
        <v>0</v>
      </c>
      <c r="Y1975" s="9">
        <f t="shared" si="733"/>
        <v>0</v>
      </c>
      <c r="Z1975" s="9">
        <f t="shared" si="734"/>
        <v>0</v>
      </c>
      <c r="AA1975" s="9">
        <f t="shared" si="735"/>
        <v>0</v>
      </c>
      <c r="AB1975" s="9">
        <f t="shared" si="736"/>
        <v>0</v>
      </c>
      <c r="AN1975" s="10" t="str">
        <f t="shared" si="721"/>
        <v/>
      </c>
      <c r="AO1975" s="10">
        <f t="shared" si="722"/>
        <v>0</v>
      </c>
      <c r="AP1975" s="9" t="str">
        <f>IFERROR(VLOOKUP($AN1975,'Introduction probability'!$A$1:$L$128,5,FALSE),"0")</f>
        <v>0</v>
      </c>
      <c r="AQ1975" s="9" t="str">
        <f>IFERROR(VLOOKUP($AN1975,'Introduction probability'!$A$1:$L$128,6,FALSE),"0")</f>
        <v>0</v>
      </c>
      <c r="AR1975" s="9" t="str">
        <f>IFERROR(VLOOKUP($AN1975,'Introduction probability'!$A$1:$L$128,7,FALSE),"0")</f>
        <v>0</v>
      </c>
      <c r="AS1975" s="9" t="str">
        <f>IFERROR(VLOOKUP($AN1975,'Introduction probability'!$A$1:$L$128,8,FALSE),"0")</f>
        <v>0</v>
      </c>
      <c r="AT1975" s="9" t="str">
        <f>IFERROR(VLOOKUP($AN1975,'Introduction probability'!$A$1:$L$128,9,FALSE),"0")</f>
        <v>0</v>
      </c>
      <c r="AU1975" s="9" t="str">
        <f>IFERROR(VLOOKUP($AN1975,'Introduction probability'!$A$1:$L$128,10,FALSE),"0")</f>
        <v>0</v>
      </c>
      <c r="AV1975" s="9" t="str">
        <f>IFERROR(VLOOKUP($AN1975,'Introduction probability'!$A$1:$L$128,11,FALSE),"0")</f>
        <v>0</v>
      </c>
      <c r="AW1975" s="9" t="str">
        <f>IFERROR(VLOOKUP($AN1975,'Introduction probability'!$A$1:$L$128,12,FALSE),"0")</f>
        <v>0</v>
      </c>
      <c r="AY1975" s="2">
        <f t="shared" si="723"/>
        <v>0</v>
      </c>
      <c r="AZ1975" s="2">
        <f t="shared" si="724"/>
        <v>0</v>
      </c>
      <c r="BA1975" s="2">
        <f t="shared" si="737"/>
        <v>0</v>
      </c>
      <c r="BB1975" s="2">
        <f t="shared" si="738"/>
        <v>0</v>
      </c>
      <c r="BC1975" s="2">
        <f t="shared" si="739"/>
        <v>0</v>
      </c>
      <c r="BD1975" s="2">
        <f t="shared" si="740"/>
        <v>0</v>
      </c>
      <c r="BE1975" s="2">
        <f t="shared" si="741"/>
        <v>0</v>
      </c>
      <c r="BF1975" s="2">
        <f t="shared" si="742"/>
        <v>0</v>
      </c>
      <c r="BG1975" s="2">
        <f t="shared" si="743"/>
        <v>0</v>
      </c>
      <c r="BH1975" s="2">
        <f t="shared" si="744"/>
        <v>0</v>
      </c>
    </row>
    <row r="1976" spans="1:60" x14ac:dyDescent="0.25">
      <c r="A1976" s="1" t="s">
        <v>404</v>
      </c>
      <c r="B1976" s="1" t="s">
        <v>292</v>
      </c>
      <c r="C1976" s="1" t="s">
        <v>341</v>
      </c>
      <c r="D1976" s="1" t="s">
        <v>508</v>
      </c>
      <c r="E1976" s="1" t="s">
        <v>185</v>
      </c>
      <c r="F1976" s="1" t="s">
        <v>186</v>
      </c>
      <c r="G1976" s="1" t="s">
        <v>144</v>
      </c>
      <c r="H1976" s="1" t="s">
        <v>17</v>
      </c>
      <c r="I1976" s="1" t="s">
        <v>459</v>
      </c>
      <c r="J1976" s="1" t="s">
        <v>46</v>
      </c>
      <c r="K1976" s="1" t="s">
        <v>16</v>
      </c>
      <c r="L1976" s="1" t="s">
        <v>19</v>
      </c>
      <c r="M1976" s="2" t="str">
        <f t="shared" si="725"/>
        <v>UK9009031</v>
      </c>
      <c r="N1976" s="2" t="str">
        <f t="shared" si="726"/>
        <v>North Norfolk Coast</v>
      </c>
      <c r="O1976" s="2" t="str">
        <f t="shared" si="727"/>
        <v>SPA</v>
      </c>
      <c r="P1976" s="2" t="str">
        <f t="shared" si="728"/>
        <v>A2.4</v>
      </c>
      <c r="Q1976"/>
      <c r="R1976"/>
      <c r="S1976"/>
      <c r="T1976"/>
      <c r="U1976" s="9">
        <f t="shared" si="729"/>
        <v>0</v>
      </c>
      <c r="V1976" s="9">
        <f t="shared" si="730"/>
        <v>0</v>
      </c>
      <c r="W1976" s="9">
        <f t="shared" si="731"/>
        <v>0</v>
      </c>
      <c r="X1976" s="9">
        <f t="shared" si="732"/>
        <v>0</v>
      </c>
      <c r="Y1976" s="9">
        <f t="shared" si="733"/>
        <v>0</v>
      </c>
      <c r="Z1976" s="9">
        <f t="shared" si="734"/>
        <v>0</v>
      </c>
      <c r="AA1976" s="9">
        <f t="shared" si="735"/>
        <v>0</v>
      </c>
      <c r="AB1976" s="9">
        <f t="shared" si="736"/>
        <v>0</v>
      </c>
      <c r="AN1976" s="10" t="str">
        <f t="shared" si="721"/>
        <v/>
      </c>
      <c r="AO1976" s="10">
        <f t="shared" si="722"/>
        <v>0</v>
      </c>
      <c r="AP1976" s="9" t="str">
        <f>IFERROR(VLOOKUP($AN1976,'Introduction probability'!$A$1:$L$128,5,FALSE),"0")</f>
        <v>0</v>
      </c>
      <c r="AQ1976" s="9" t="str">
        <f>IFERROR(VLOOKUP($AN1976,'Introduction probability'!$A$1:$L$128,6,FALSE),"0")</f>
        <v>0</v>
      </c>
      <c r="AR1976" s="9" t="str">
        <f>IFERROR(VLOOKUP($AN1976,'Introduction probability'!$A$1:$L$128,7,FALSE),"0")</f>
        <v>0</v>
      </c>
      <c r="AS1976" s="9" t="str">
        <f>IFERROR(VLOOKUP($AN1976,'Introduction probability'!$A$1:$L$128,8,FALSE),"0")</f>
        <v>0</v>
      </c>
      <c r="AT1976" s="9" t="str">
        <f>IFERROR(VLOOKUP($AN1976,'Introduction probability'!$A$1:$L$128,9,FALSE),"0")</f>
        <v>0</v>
      </c>
      <c r="AU1976" s="9" t="str">
        <f>IFERROR(VLOOKUP($AN1976,'Introduction probability'!$A$1:$L$128,10,FALSE),"0")</f>
        <v>0</v>
      </c>
      <c r="AV1976" s="9" t="str">
        <f>IFERROR(VLOOKUP($AN1976,'Introduction probability'!$A$1:$L$128,11,FALSE),"0")</f>
        <v>0</v>
      </c>
      <c r="AW1976" s="9" t="str">
        <f>IFERROR(VLOOKUP($AN1976,'Introduction probability'!$A$1:$L$128,12,FALSE),"0")</f>
        <v>0</v>
      </c>
      <c r="AY1976" s="2">
        <f t="shared" si="723"/>
        <v>0</v>
      </c>
      <c r="AZ1976" s="2">
        <f t="shared" si="724"/>
        <v>0</v>
      </c>
      <c r="BA1976" s="2">
        <f t="shared" si="737"/>
        <v>0</v>
      </c>
      <c r="BB1976" s="2">
        <f t="shared" si="738"/>
        <v>0</v>
      </c>
      <c r="BC1976" s="2">
        <f t="shared" si="739"/>
        <v>0</v>
      </c>
      <c r="BD1976" s="2">
        <f t="shared" si="740"/>
        <v>0</v>
      </c>
      <c r="BE1976" s="2">
        <f t="shared" si="741"/>
        <v>0</v>
      </c>
      <c r="BF1976" s="2">
        <f t="shared" si="742"/>
        <v>0</v>
      </c>
      <c r="BG1976" s="2">
        <f t="shared" si="743"/>
        <v>0</v>
      </c>
      <c r="BH1976" s="2">
        <f t="shared" si="744"/>
        <v>0</v>
      </c>
    </row>
    <row r="1977" spans="1:60" x14ac:dyDescent="0.25">
      <c r="A1977" s="1" t="s">
        <v>404</v>
      </c>
      <c r="B1977" s="1" t="s">
        <v>292</v>
      </c>
      <c r="C1977" s="1" t="s">
        <v>341</v>
      </c>
      <c r="D1977" s="1" t="s">
        <v>508</v>
      </c>
      <c r="E1977" s="1" t="s">
        <v>185</v>
      </c>
      <c r="F1977" s="1" t="s">
        <v>186</v>
      </c>
      <c r="G1977" s="1" t="s">
        <v>144</v>
      </c>
      <c r="H1977" s="1" t="s">
        <v>17</v>
      </c>
      <c r="I1977" s="1" t="s">
        <v>444</v>
      </c>
      <c r="J1977" s="1" t="s">
        <v>27</v>
      </c>
      <c r="K1977" s="1" t="s">
        <v>16</v>
      </c>
      <c r="L1977" s="1" t="s">
        <v>19</v>
      </c>
      <c r="M1977" s="2" t="str">
        <f t="shared" si="725"/>
        <v>UK9009031</v>
      </c>
      <c r="N1977" s="2" t="str">
        <f t="shared" si="726"/>
        <v>North Norfolk Coast</v>
      </c>
      <c r="O1977" s="2" t="str">
        <f t="shared" si="727"/>
        <v>SPA</v>
      </c>
      <c r="P1977" s="2" t="str">
        <f t="shared" si="728"/>
        <v>A2.3</v>
      </c>
      <c r="Q1977"/>
      <c r="R1977"/>
      <c r="S1977"/>
      <c r="T1977"/>
      <c r="U1977" s="9">
        <f t="shared" si="729"/>
        <v>0</v>
      </c>
      <c r="V1977" s="9">
        <f t="shared" si="730"/>
        <v>0</v>
      </c>
      <c r="W1977" s="9">
        <f t="shared" si="731"/>
        <v>0</v>
      </c>
      <c r="X1977" s="9">
        <f t="shared" si="732"/>
        <v>0</v>
      </c>
      <c r="Y1977" s="9">
        <f t="shared" si="733"/>
        <v>0</v>
      </c>
      <c r="Z1977" s="9">
        <f t="shared" si="734"/>
        <v>0</v>
      </c>
      <c r="AA1977" s="9">
        <f t="shared" si="735"/>
        <v>0</v>
      </c>
      <c r="AB1977" s="9">
        <f t="shared" si="736"/>
        <v>0</v>
      </c>
      <c r="AN1977" s="10" t="str">
        <f t="shared" si="721"/>
        <v/>
      </c>
      <c r="AO1977" s="10">
        <f t="shared" si="722"/>
        <v>0</v>
      </c>
      <c r="AP1977" s="9" t="str">
        <f>IFERROR(VLOOKUP($AN1977,'Introduction probability'!$A$1:$L$128,5,FALSE),"0")</f>
        <v>0</v>
      </c>
      <c r="AQ1977" s="9" t="str">
        <f>IFERROR(VLOOKUP($AN1977,'Introduction probability'!$A$1:$L$128,6,FALSE),"0")</f>
        <v>0</v>
      </c>
      <c r="AR1977" s="9" t="str">
        <f>IFERROR(VLOOKUP($AN1977,'Introduction probability'!$A$1:$L$128,7,FALSE),"0")</f>
        <v>0</v>
      </c>
      <c r="AS1977" s="9" t="str">
        <f>IFERROR(VLOOKUP($AN1977,'Introduction probability'!$A$1:$L$128,8,FALSE),"0")</f>
        <v>0</v>
      </c>
      <c r="AT1977" s="9" t="str">
        <f>IFERROR(VLOOKUP($AN1977,'Introduction probability'!$A$1:$L$128,9,FALSE),"0")</f>
        <v>0</v>
      </c>
      <c r="AU1977" s="9" t="str">
        <f>IFERROR(VLOOKUP($AN1977,'Introduction probability'!$A$1:$L$128,10,FALSE),"0")</f>
        <v>0</v>
      </c>
      <c r="AV1977" s="9" t="str">
        <f>IFERROR(VLOOKUP($AN1977,'Introduction probability'!$A$1:$L$128,11,FALSE),"0")</f>
        <v>0</v>
      </c>
      <c r="AW1977" s="9" t="str">
        <f>IFERROR(VLOOKUP($AN1977,'Introduction probability'!$A$1:$L$128,12,FALSE),"0")</f>
        <v>0</v>
      </c>
      <c r="AY1977" s="2">
        <f t="shared" si="723"/>
        <v>0</v>
      </c>
      <c r="AZ1977" s="2">
        <f t="shared" si="724"/>
        <v>0</v>
      </c>
      <c r="BA1977" s="2">
        <f t="shared" si="737"/>
        <v>0</v>
      </c>
      <c r="BB1977" s="2">
        <f t="shared" si="738"/>
        <v>0</v>
      </c>
      <c r="BC1977" s="2">
        <f t="shared" si="739"/>
        <v>0</v>
      </c>
      <c r="BD1977" s="2">
        <f t="shared" si="740"/>
        <v>0</v>
      </c>
      <c r="BE1977" s="2">
        <f t="shared" si="741"/>
        <v>0</v>
      </c>
      <c r="BF1977" s="2">
        <f t="shared" si="742"/>
        <v>0</v>
      </c>
      <c r="BG1977" s="2">
        <f t="shared" si="743"/>
        <v>0</v>
      </c>
      <c r="BH1977" s="2">
        <f t="shared" si="744"/>
        <v>0</v>
      </c>
    </row>
    <row r="1978" spans="1:60" x14ac:dyDescent="0.25">
      <c r="A1978" s="1" t="s">
        <v>404</v>
      </c>
      <c r="B1978" s="1" t="s">
        <v>292</v>
      </c>
      <c r="C1978" s="1" t="s">
        <v>341</v>
      </c>
      <c r="D1978" s="1" t="s">
        <v>508</v>
      </c>
      <c r="E1978" s="1" t="s">
        <v>185</v>
      </c>
      <c r="F1978" s="1" t="s">
        <v>186</v>
      </c>
      <c r="G1978" s="1" t="s">
        <v>144</v>
      </c>
      <c r="H1978" s="1" t="s">
        <v>17</v>
      </c>
      <c r="I1978" s="1" t="s">
        <v>465</v>
      </c>
      <c r="J1978" s="1" t="s">
        <v>56</v>
      </c>
      <c r="K1978" s="1" t="s">
        <v>16</v>
      </c>
      <c r="L1978" s="1" t="s">
        <v>19</v>
      </c>
      <c r="M1978" s="2" t="str">
        <f t="shared" si="725"/>
        <v>UK9009031</v>
      </c>
      <c r="N1978" s="2" t="str">
        <f t="shared" si="726"/>
        <v>North Norfolk Coast</v>
      </c>
      <c r="O1978" s="2" t="str">
        <f t="shared" si="727"/>
        <v>SPA</v>
      </c>
      <c r="P1978" s="2" t="str">
        <f t="shared" si="728"/>
        <v>A2.2</v>
      </c>
      <c r="Q1978"/>
      <c r="R1978"/>
      <c r="S1978"/>
      <c r="T1978"/>
      <c r="U1978" s="9">
        <f t="shared" si="729"/>
        <v>0</v>
      </c>
      <c r="V1978" s="9">
        <f t="shared" si="730"/>
        <v>0</v>
      </c>
      <c r="W1978" s="9">
        <f t="shared" si="731"/>
        <v>0</v>
      </c>
      <c r="X1978" s="9">
        <f t="shared" si="732"/>
        <v>0</v>
      </c>
      <c r="Y1978" s="9">
        <f t="shared" si="733"/>
        <v>0</v>
      </c>
      <c r="Z1978" s="9">
        <f t="shared" si="734"/>
        <v>0</v>
      </c>
      <c r="AA1978" s="9">
        <f t="shared" si="735"/>
        <v>0</v>
      </c>
      <c r="AB1978" s="9">
        <f t="shared" si="736"/>
        <v>0</v>
      </c>
      <c r="AN1978" s="10" t="str">
        <f t="shared" si="721"/>
        <v/>
      </c>
      <c r="AO1978" s="10">
        <f t="shared" si="722"/>
        <v>0</v>
      </c>
      <c r="AP1978" s="9" t="str">
        <f>IFERROR(VLOOKUP($AN1978,'Introduction probability'!$A$1:$L$128,5,FALSE),"0")</f>
        <v>0</v>
      </c>
      <c r="AQ1978" s="9" t="str">
        <f>IFERROR(VLOOKUP($AN1978,'Introduction probability'!$A$1:$L$128,6,FALSE),"0")</f>
        <v>0</v>
      </c>
      <c r="AR1978" s="9" t="str">
        <f>IFERROR(VLOOKUP($AN1978,'Introduction probability'!$A$1:$L$128,7,FALSE),"0")</f>
        <v>0</v>
      </c>
      <c r="AS1978" s="9" t="str">
        <f>IFERROR(VLOOKUP($AN1978,'Introduction probability'!$A$1:$L$128,8,FALSE),"0")</f>
        <v>0</v>
      </c>
      <c r="AT1978" s="9" t="str">
        <f>IFERROR(VLOOKUP($AN1978,'Introduction probability'!$A$1:$L$128,9,FALSE),"0")</f>
        <v>0</v>
      </c>
      <c r="AU1978" s="9" t="str">
        <f>IFERROR(VLOOKUP($AN1978,'Introduction probability'!$A$1:$L$128,10,FALSE),"0")</f>
        <v>0</v>
      </c>
      <c r="AV1978" s="9" t="str">
        <f>IFERROR(VLOOKUP($AN1978,'Introduction probability'!$A$1:$L$128,11,FALSE),"0")</f>
        <v>0</v>
      </c>
      <c r="AW1978" s="9" t="str">
        <f>IFERROR(VLOOKUP($AN1978,'Introduction probability'!$A$1:$L$128,12,FALSE),"0")</f>
        <v>0</v>
      </c>
      <c r="AY1978" s="2">
        <f t="shared" si="723"/>
        <v>0</v>
      </c>
      <c r="AZ1978" s="2">
        <f t="shared" si="724"/>
        <v>0</v>
      </c>
      <c r="BA1978" s="2">
        <f t="shared" si="737"/>
        <v>0</v>
      </c>
      <c r="BB1978" s="2">
        <f t="shared" si="738"/>
        <v>0</v>
      </c>
      <c r="BC1978" s="2">
        <f t="shared" si="739"/>
        <v>0</v>
      </c>
      <c r="BD1978" s="2">
        <f t="shared" si="740"/>
        <v>0</v>
      </c>
      <c r="BE1978" s="2">
        <f t="shared" si="741"/>
        <v>0</v>
      </c>
      <c r="BF1978" s="2">
        <f t="shared" si="742"/>
        <v>0</v>
      </c>
      <c r="BG1978" s="2">
        <f t="shared" si="743"/>
        <v>0</v>
      </c>
      <c r="BH1978" s="2">
        <f t="shared" si="744"/>
        <v>0</v>
      </c>
    </row>
    <row r="1979" spans="1:60" x14ac:dyDescent="0.25">
      <c r="A1979" s="1" t="s">
        <v>404</v>
      </c>
      <c r="B1979" s="1" t="s">
        <v>292</v>
      </c>
      <c r="C1979" s="1" t="s">
        <v>341</v>
      </c>
      <c r="D1979" s="1" t="s">
        <v>508</v>
      </c>
      <c r="E1979" s="1" t="s">
        <v>185</v>
      </c>
      <c r="F1979" s="1" t="s">
        <v>186</v>
      </c>
      <c r="G1979" s="1" t="s">
        <v>144</v>
      </c>
      <c r="H1979" s="1" t="s">
        <v>17</v>
      </c>
      <c r="I1979" s="1" t="s">
        <v>597</v>
      </c>
      <c r="J1979" s="1" t="s">
        <v>188</v>
      </c>
      <c r="K1979" s="1" t="s">
        <v>16</v>
      </c>
      <c r="L1979" s="1" t="s">
        <v>19</v>
      </c>
      <c r="M1979" s="2" t="str">
        <f t="shared" si="725"/>
        <v>UK9009031</v>
      </c>
      <c r="N1979" s="2" t="str">
        <f t="shared" si="726"/>
        <v>North Norfolk Coast</v>
      </c>
      <c r="O1979" s="2" t="str">
        <f t="shared" si="727"/>
        <v>SPA</v>
      </c>
      <c r="P1979" s="2" t="str">
        <f t="shared" si="728"/>
        <v>A2.61</v>
      </c>
      <c r="Q1979"/>
      <c r="R1979"/>
      <c r="S1979"/>
      <c r="T1979"/>
      <c r="U1979" s="9">
        <f t="shared" si="729"/>
        <v>0</v>
      </c>
      <c r="V1979" s="9">
        <f t="shared" si="730"/>
        <v>0</v>
      </c>
      <c r="W1979" s="9">
        <f t="shared" si="731"/>
        <v>0</v>
      </c>
      <c r="X1979" s="9">
        <f t="shared" si="732"/>
        <v>0</v>
      </c>
      <c r="Y1979" s="9">
        <f t="shared" si="733"/>
        <v>0</v>
      </c>
      <c r="Z1979" s="9">
        <f t="shared" si="734"/>
        <v>0</v>
      </c>
      <c r="AA1979" s="9">
        <f t="shared" si="735"/>
        <v>0</v>
      </c>
      <c r="AB1979" s="9">
        <f t="shared" si="736"/>
        <v>0</v>
      </c>
      <c r="AN1979" s="10" t="str">
        <f t="shared" si="721"/>
        <v/>
      </c>
      <c r="AO1979" s="10">
        <f t="shared" si="722"/>
        <v>0</v>
      </c>
      <c r="AP1979" s="9" t="str">
        <f>IFERROR(VLOOKUP($AN1979,'Introduction probability'!$A$1:$L$128,5,FALSE),"0")</f>
        <v>0</v>
      </c>
      <c r="AQ1979" s="9" t="str">
        <f>IFERROR(VLOOKUP($AN1979,'Introduction probability'!$A$1:$L$128,6,FALSE),"0")</f>
        <v>0</v>
      </c>
      <c r="AR1979" s="9" t="str">
        <f>IFERROR(VLOOKUP($AN1979,'Introduction probability'!$A$1:$L$128,7,FALSE),"0")</f>
        <v>0</v>
      </c>
      <c r="AS1979" s="9" t="str">
        <f>IFERROR(VLOOKUP($AN1979,'Introduction probability'!$A$1:$L$128,8,FALSE),"0")</f>
        <v>0</v>
      </c>
      <c r="AT1979" s="9" t="str">
        <f>IFERROR(VLOOKUP($AN1979,'Introduction probability'!$A$1:$L$128,9,FALSE),"0")</f>
        <v>0</v>
      </c>
      <c r="AU1979" s="9" t="str">
        <f>IFERROR(VLOOKUP($AN1979,'Introduction probability'!$A$1:$L$128,10,FALSE),"0")</f>
        <v>0</v>
      </c>
      <c r="AV1979" s="9" t="str">
        <f>IFERROR(VLOOKUP($AN1979,'Introduction probability'!$A$1:$L$128,11,FALSE),"0")</f>
        <v>0</v>
      </c>
      <c r="AW1979" s="9" t="str">
        <f>IFERROR(VLOOKUP($AN1979,'Introduction probability'!$A$1:$L$128,12,FALSE),"0")</f>
        <v>0</v>
      </c>
      <c r="AY1979" s="2">
        <f t="shared" si="723"/>
        <v>0</v>
      </c>
      <c r="AZ1979" s="2">
        <f t="shared" si="724"/>
        <v>0</v>
      </c>
      <c r="BA1979" s="2">
        <f t="shared" si="737"/>
        <v>0</v>
      </c>
      <c r="BB1979" s="2">
        <f t="shared" si="738"/>
        <v>0</v>
      </c>
      <c r="BC1979" s="2">
        <f t="shared" si="739"/>
        <v>0</v>
      </c>
      <c r="BD1979" s="2">
        <f t="shared" si="740"/>
        <v>0</v>
      </c>
      <c r="BE1979" s="2">
        <f t="shared" si="741"/>
        <v>0</v>
      </c>
      <c r="BF1979" s="2">
        <f t="shared" si="742"/>
        <v>0</v>
      </c>
      <c r="BG1979" s="2">
        <f t="shared" si="743"/>
        <v>0</v>
      </c>
      <c r="BH1979" s="2">
        <f t="shared" si="744"/>
        <v>0</v>
      </c>
    </row>
    <row r="1980" spans="1:60" x14ac:dyDescent="0.25">
      <c r="A1980" s="1" t="s">
        <v>404</v>
      </c>
      <c r="B1980" s="1" t="s">
        <v>292</v>
      </c>
      <c r="C1980" s="1" t="s">
        <v>341</v>
      </c>
      <c r="D1980" s="1" t="s">
        <v>508</v>
      </c>
      <c r="E1980" s="1" t="s">
        <v>185</v>
      </c>
      <c r="F1980" s="1" t="s">
        <v>186</v>
      </c>
      <c r="G1980" s="1" t="s">
        <v>144</v>
      </c>
      <c r="H1980" s="1" t="s">
        <v>17</v>
      </c>
      <c r="I1980" s="1" t="s">
        <v>537</v>
      </c>
      <c r="J1980" s="1" t="s">
        <v>258</v>
      </c>
      <c r="K1980" s="1" t="s">
        <v>16</v>
      </c>
      <c r="L1980" s="1" t="s">
        <v>146</v>
      </c>
      <c r="M1980" s="2" t="str">
        <f t="shared" si="725"/>
        <v>UK9009031</v>
      </c>
      <c r="N1980" s="2" t="str">
        <f t="shared" si="726"/>
        <v>North Norfolk Coast</v>
      </c>
      <c r="O1980" s="2" t="str">
        <f t="shared" si="727"/>
        <v>SPA</v>
      </c>
      <c r="P1980" s="2" t="str">
        <f t="shared" si="728"/>
        <v>H1420</v>
      </c>
      <c r="Q1980"/>
      <c r="R1980"/>
      <c r="S1980"/>
      <c r="T1980"/>
      <c r="U1980" s="9">
        <f t="shared" si="729"/>
        <v>0</v>
      </c>
      <c r="V1980" s="9">
        <f t="shared" si="730"/>
        <v>0</v>
      </c>
      <c r="W1980" s="9">
        <f t="shared" si="731"/>
        <v>0</v>
      </c>
      <c r="X1980" s="9">
        <f t="shared" si="732"/>
        <v>0</v>
      </c>
      <c r="Y1980" s="9">
        <f t="shared" si="733"/>
        <v>0</v>
      </c>
      <c r="Z1980" s="9">
        <f t="shared" si="734"/>
        <v>0</v>
      </c>
      <c r="AA1980" s="9">
        <f t="shared" si="735"/>
        <v>0</v>
      </c>
      <c r="AB1980" s="9">
        <f t="shared" si="736"/>
        <v>0</v>
      </c>
      <c r="AN1980" s="10" t="str">
        <f t="shared" ref="AN1980:AN2043" si="745">CONCATENATE(R1979,S1979)</f>
        <v/>
      </c>
      <c r="AO1980" s="10">
        <f t="shared" ref="AO1980:AO2043" si="746">R1979</f>
        <v>0</v>
      </c>
      <c r="AP1980" s="9" t="str">
        <f>IFERROR(VLOOKUP($AN1980,'Introduction probability'!$A$1:$L$128,5,FALSE),"0")</f>
        <v>0</v>
      </c>
      <c r="AQ1980" s="9" t="str">
        <f>IFERROR(VLOOKUP($AN1980,'Introduction probability'!$A$1:$L$128,6,FALSE),"0")</f>
        <v>0</v>
      </c>
      <c r="AR1980" s="9" t="str">
        <f>IFERROR(VLOOKUP($AN1980,'Introduction probability'!$A$1:$L$128,7,FALSE),"0")</f>
        <v>0</v>
      </c>
      <c r="AS1980" s="9" t="str">
        <f>IFERROR(VLOOKUP($AN1980,'Introduction probability'!$A$1:$L$128,8,FALSE),"0")</f>
        <v>0</v>
      </c>
      <c r="AT1980" s="9" t="str">
        <f>IFERROR(VLOOKUP($AN1980,'Introduction probability'!$A$1:$L$128,9,FALSE),"0")</f>
        <v>0</v>
      </c>
      <c r="AU1980" s="9" t="str">
        <f>IFERROR(VLOOKUP($AN1980,'Introduction probability'!$A$1:$L$128,10,FALSE),"0")</f>
        <v>0</v>
      </c>
      <c r="AV1980" s="9" t="str">
        <f>IFERROR(VLOOKUP($AN1980,'Introduction probability'!$A$1:$L$128,11,FALSE),"0")</f>
        <v>0</v>
      </c>
      <c r="AW1980" s="9" t="str">
        <f>IFERROR(VLOOKUP($AN1980,'Introduction probability'!$A$1:$L$128,12,FALSE),"0")</f>
        <v>0</v>
      </c>
      <c r="AY1980" s="2">
        <f t="shared" ref="AY1980:AY2043" si="747">R1979</f>
        <v>0</v>
      </c>
      <c r="AZ1980" s="2">
        <f t="shared" ref="AZ1980:AZ2043" si="748">S1979</f>
        <v>0</v>
      </c>
      <c r="BA1980" s="2">
        <f t="shared" si="737"/>
        <v>0</v>
      </c>
      <c r="BB1980" s="2">
        <f t="shared" si="738"/>
        <v>0</v>
      </c>
      <c r="BC1980" s="2">
        <f t="shared" si="739"/>
        <v>0</v>
      </c>
      <c r="BD1980" s="2">
        <f t="shared" si="740"/>
        <v>0</v>
      </c>
      <c r="BE1980" s="2">
        <f t="shared" si="741"/>
        <v>0</v>
      </c>
      <c r="BF1980" s="2">
        <f t="shared" si="742"/>
        <v>0</v>
      </c>
      <c r="BG1980" s="2">
        <f t="shared" si="743"/>
        <v>0</v>
      </c>
      <c r="BH1980" s="2">
        <f t="shared" si="744"/>
        <v>0</v>
      </c>
    </row>
    <row r="1981" spans="1:60" x14ac:dyDescent="0.25">
      <c r="A1981" s="1" t="s">
        <v>404</v>
      </c>
      <c r="B1981" s="1" t="s">
        <v>292</v>
      </c>
      <c r="C1981" s="1" t="s">
        <v>341</v>
      </c>
      <c r="D1981" s="1" t="s">
        <v>508</v>
      </c>
      <c r="E1981" s="1" t="s">
        <v>185</v>
      </c>
      <c r="F1981" s="1" t="s">
        <v>186</v>
      </c>
      <c r="G1981" s="1" t="s">
        <v>144</v>
      </c>
      <c r="H1981" s="1" t="s">
        <v>17</v>
      </c>
      <c r="I1981" s="1" t="s">
        <v>543</v>
      </c>
      <c r="J1981" s="1" t="s">
        <v>148</v>
      </c>
      <c r="K1981" s="1" t="s">
        <v>16</v>
      </c>
      <c r="L1981" s="1" t="s">
        <v>146</v>
      </c>
      <c r="M1981" s="2" t="str">
        <f t="shared" si="725"/>
        <v>UK9009031</v>
      </c>
      <c r="N1981" s="2" t="str">
        <f t="shared" si="726"/>
        <v>North Norfolk Coast</v>
      </c>
      <c r="O1981" s="2" t="str">
        <f t="shared" si="727"/>
        <v>SPA</v>
      </c>
      <c r="P1981" s="2" t="str">
        <f t="shared" si="728"/>
        <v>H1310</v>
      </c>
      <c r="Q1981"/>
      <c r="R1981"/>
      <c r="S1981"/>
      <c r="T1981"/>
      <c r="U1981" s="9">
        <f t="shared" si="729"/>
        <v>0</v>
      </c>
      <c r="V1981" s="9">
        <f t="shared" si="730"/>
        <v>0</v>
      </c>
      <c r="W1981" s="9">
        <f t="shared" si="731"/>
        <v>0</v>
      </c>
      <c r="X1981" s="9">
        <f t="shared" si="732"/>
        <v>0</v>
      </c>
      <c r="Y1981" s="9">
        <f t="shared" si="733"/>
        <v>0</v>
      </c>
      <c r="Z1981" s="9">
        <f t="shared" si="734"/>
        <v>0</v>
      </c>
      <c r="AA1981" s="9">
        <f t="shared" si="735"/>
        <v>0</v>
      </c>
      <c r="AB1981" s="9">
        <f t="shared" si="736"/>
        <v>0</v>
      </c>
      <c r="AN1981" s="10" t="str">
        <f t="shared" si="745"/>
        <v/>
      </c>
      <c r="AO1981" s="10">
        <f t="shared" si="746"/>
        <v>0</v>
      </c>
      <c r="AP1981" s="9" t="str">
        <f>IFERROR(VLOOKUP($AN1981,'Introduction probability'!$A$1:$L$128,5,FALSE),"0")</f>
        <v>0</v>
      </c>
      <c r="AQ1981" s="9" t="str">
        <f>IFERROR(VLOOKUP($AN1981,'Introduction probability'!$A$1:$L$128,6,FALSE),"0")</f>
        <v>0</v>
      </c>
      <c r="AR1981" s="9" t="str">
        <f>IFERROR(VLOOKUP($AN1981,'Introduction probability'!$A$1:$L$128,7,FALSE),"0")</f>
        <v>0</v>
      </c>
      <c r="AS1981" s="9" t="str">
        <f>IFERROR(VLOOKUP($AN1981,'Introduction probability'!$A$1:$L$128,8,FALSE),"0")</f>
        <v>0</v>
      </c>
      <c r="AT1981" s="9" t="str">
        <f>IFERROR(VLOOKUP($AN1981,'Introduction probability'!$A$1:$L$128,9,FALSE),"0")</f>
        <v>0</v>
      </c>
      <c r="AU1981" s="9" t="str">
        <f>IFERROR(VLOOKUP($AN1981,'Introduction probability'!$A$1:$L$128,10,FALSE),"0")</f>
        <v>0</v>
      </c>
      <c r="AV1981" s="9" t="str">
        <f>IFERROR(VLOOKUP($AN1981,'Introduction probability'!$A$1:$L$128,11,FALSE),"0")</f>
        <v>0</v>
      </c>
      <c r="AW1981" s="9" t="str">
        <f>IFERROR(VLOOKUP($AN1981,'Introduction probability'!$A$1:$L$128,12,FALSE),"0")</f>
        <v>0</v>
      </c>
      <c r="AY1981" s="2">
        <f t="shared" si="747"/>
        <v>0</v>
      </c>
      <c r="AZ1981" s="2">
        <f t="shared" si="748"/>
        <v>0</v>
      </c>
      <c r="BA1981" s="2">
        <f t="shared" si="737"/>
        <v>0</v>
      </c>
      <c r="BB1981" s="2">
        <f t="shared" si="738"/>
        <v>0</v>
      </c>
      <c r="BC1981" s="2">
        <f t="shared" si="739"/>
        <v>0</v>
      </c>
      <c r="BD1981" s="2">
        <f t="shared" si="740"/>
        <v>0</v>
      </c>
      <c r="BE1981" s="2">
        <f t="shared" si="741"/>
        <v>0</v>
      </c>
      <c r="BF1981" s="2">
        <f t="shared" si="742"/>
        <v>0</v>
      </c>
      <c r="BG1981" s="2">
        <f t="shared" si="743"/>
        <v>0</v>
      </c>
      <c r="BH1981" s="2">
        <f t="shared" si="744"/>
        <v>0</v>
      </c>
    </row>
    <row r="1982" spans="1:60" x14ac:dyDescent="0.25">
      <c r="A1982" s="1" t="s">
        <v>404</v>
      </c>
      <c r="B1982" s="1" t="s">
        <v>292</v>
      </c>
      <c r="C1982" s="1" t="s">
        <v>341</v>
      </c>
      <c r="D1982" s="1" t="s">
        <v>496</v>
      </c>
      <c r="E1982" s="1" t="s">
        <v>152</v>
      </c>
      <c r="F1982" s="1" t="s">
        <v>153</v>
      </c>
      <c r="G1982" s="1" t="s">
        <v>144</v>
      </c>
      <c r="H1982" s="1" t="s">
        <v>17</v>
      </c>
      <c r="I1982" s="1" t="s">
        <v>535</v>
      </c>
      <c r="J1982" s="1" t="s">
        <v>257</v>
      </c>
      <c r="K1982" s="1" t="s">
        <v>16</v>
      </c>
      <c r="L1982" s="1" t="s">
        <v>146</v>
      </c>
      <c r="M1982" s="2" t="str">
        <f t="shared" si="725"/>
        <v>UK9009031</v>
      </c>
      <c r="N1982" s="2" t="str">
        <f t="shared" si="726"/>
        <v>North Norfolk Coast</v>
      </c>
      <c r="O1982" s="2" t="str">
        <f t="shared" si="727"/>
        <v>SPA</v>
      </c>
      <c r="P1982" s="2" t="str">
        <f t="shared" si="728"/>
        <v>H1210</v>
      </c>
      <c r="Q1982"/>
      <c r="R1982"/>
      <c r="S1982"/>
      <c r="T1982"/>
      <c r="U1982" s="9">
        <f t="shared" si="729"/>
        <v>0</v>
      </c>
      <c r="V1982" s="9">
        <f t="shared" si="730"/>
        <v>0</v>
      </c>
      <c r="W1982" s="9">
        <f t="shared" si="731"/>
        <v>0</v>
      </c>
      <c r="X1982" s="9">
        <f t="shared" si="732"/>
        <v>0</v>
      </c>
      <c r="Y1982" s="9">
        <f t="shared" si="733"/>
        <v>0</v>
      </c>
      <c r="Z1982" s="9">
        <f t="shared" si="734"/>
        <v>0</v>
      </c>
      <c r="AA1982" s="9">
        <f t="shared" si="735"/>
        <v>0</v>
      </c>
      <c r="AB1982" s="9">
        <f t="shared" si="736"/>
        <v>0</v>
      </c>
      <c r="AN1982" s="10" t="str">
        <f t="shared" si="745"/>
        <v/>
      </c>
      <c r="AO1982" s="10">
        <f t="shared" si="746"/>
        <v>0</v>
      </c>
      <c r="AP1982" s="9" t="str">
        <f>IFERROR(VLOOKUP($AN1982,'Introduction probability'!$A$1:$L$128,5,FALSE),"0")</f>
        <v>0</v>
      </c>
      <c r="AQ1982" s="9" t="str">
        <f>IFERROR(VLOOKUP($AN1982,'Introduction probability'!$A$1:$L$128,6,FALSE),"0")</f>
        <v>0</v>
      </c>
      <c r="AR1982" s="9" t="str">
        <f>IFERROR(VLOOKUP($AN1982,'Introduction probability'!$A$1:$L$128,7,FALSE),"0")</f>
        <v>0</v>
      </c>
      <c r="AS1982" s="9" t="str">
        <f>IFERROR(VLOOKUP($AN1982,'Introduction probability'!$A$1:$L$128,8,FALSE),"0")</f>
        <v>0</v>
      </c>
      <c r="AT1982" s="9" t="str">
        <f>IFERROR(VLOOKUP($AN1982,'Introduction probability'!$A$1:$L$128,9,FALSE),"0")</f>
        <v>0</v>
      </c>
      <c r="AU1982" s="9" t="str">
        <f>IFERROR(VLOOKUP($AN1982,'Introduction probability'!$A$1:$L$128,10,FALSE),"0")</f>
        <v>0</v>
      </c>
      <c r="AV1982" s="9" t="str">
        <f>IFERROR(VLOOKUP($AN1982,'Introduction probability'!$A$1:$L$128,11,FALSE),"0")</f>
        <v>0</v>
      </c>
      <c r="AW1982" s="9" t="str">
        <f>IFERROR(VLOOKUP($AN1982,'Introduction probability'!$A$1:$L$128,12,FALSE),"0")</f>
        <v>0</v>
      </c>
      <c r="AY1982" s="2">
        <f t="shared" si="747"/>
        <v>0</v>
      </c>
      <c r="AZ1982" s="2">
        <f t="shared" si="748"/>
        <v>0</v>
      </c>
      <c r="BA1982" s="2">
        <f t="shared" si="737"/>
        <v>0</v>
      </c>
      <c r="BB1982" s="2">
        <f t="shared" si="738"/>
        <v>0</v>
      </c>
      <c r="BC1982" s="2">
        <f t="shared" si="739"/>
        <v>0</v>
      </c>
      <c r="BD1982" s="2">
        <f t="shared" si="740"/>
        <v>0</v>
      </c>
      <c r="BE1982" s="2">
        <f t="shared" si="741"/>
        <v>0</v>
      </c>
      <c r="BF1982" s="2">
        <f t="shared" si="742"/>
        <v>0</v>
      </c>
      <c r="BG1982" s="2">
        <f t="shared" si="743"/>
        <v>0</v>
      </c>
      <c r="BH1982" s="2">
        <f t="shared" si="744"/>
        <v>0</v>
      </c>
    </row>
    <row r="1983" spans="1:60" x14ac:dyDescent="0.25">
      <c r="A1983" s="1" t="s">
        <v>404</v>
      </c>
      <c r="B1983" s="1" t="s">
        <v>292</v>
      </c>
      <c r="C1983" s="1" t="s">
        <v>341</v>
      </c>
      <c r="D1983" s="1" t="s">
        <v>496</v>
      </c>
      <c r="E1983" s="1" t="s">
        <v>152</v>
      </c>
      <c r="F1983" s="1" t="s">
        <v>153</v>
      </c>
      <c r="G1983" s="1" t="s">
        <v>144</v>
      </c>
      <c r="H1983" s="1" t="s">
        <v>17</v>
      </c>
      <c r="I1983" s="1" t="s">
        <v>530</v>
      </c>
      <c r="J1983" s="1" t="s">
        <v>145</v>
      </c>
      <c r="K1983" s="1" t="s">
        <v>16</v>
      </c>
      <c r="L1983" s="1" t="s">
        <v>146</v>
      </c>
      <c r="M1983" s="2" t="str">
        <f t="shared" si="725"/>
        <v>UK9009031</v>
      </c>
      <c r="N1983" s="2" t="str">
        <f t="shared" si="726"/>
        <v>North Norfolk Coast</v>
      </c>
      <c r="O1983" s="2" t="str">
        <f t="shared" si="727"/>
        <v>SPA</v>
      </c>
      <c r="P1983" s="2" t="str">
        <f t="shared" si="728"/>
        <v>H1330</v>
      </c>
      <c r="Q1983"/>
      <c r="R1983"/>
      <c r="S1983"/>
      <c r="T1983"/>
      <c r="U1983" s="9">
        <f t="shared" si="729"/>
        <v>0</v>
      </c>
      <c r="V1983" s="9">
        <f t="shared" si="730"/>
        <v>0</v>
      </c>
      <c r="W1983" s="9">
        <f t="shared" si="731"/>
        <v>0</v>
      </c>
      <c r="X1983" s="9">
        <f t="shared" si="732"/>
        <v>0</v>
      </c>
      <c r="Y1983" s="9">
        <f t="shared" si="733"/>
        <v>0</v>
      </c>
      <c r="Z1983" s="9">
        <f t="shared" si="734"/>
        <v>0</v>
      </c>
      <c r="AA1983" s="9">
        <f t="shared" si="735"/>
        <v>0</v>
      </c>
      <c r="AB1983" s="9">
        <f t="shared" si="736"/>
        <v>0</v>
      </c>
      <c r="AN1983" s="10" t="str">
        <f t="shared" si="745"/>
        <v/>
      </c>
      <c r="AO1983" s="10">
        <f t="shared" si="746"/>
        <v>0</v>
      </c>
      <c r="AP1983" s="9" t="str">
        <f>IFERROR(VLOOKUP($AN1983,'Introduction probability'!$A$1:$L$128,5,FALSE),"0")</f>
        <v>0</v>
      </c>
      <c r="AQ1983" s="9" t="str">
        <f>IFERROR(VLOOKUP($AN1983,'Introduction probability'!$A$1:$L$128,6,FALSE),"0")</f>
        <v>0</v>
      </c>
      <c r="AR1983" s="9" t="str">
        <f>IFERROR(VLOOKUP($AN1983,'Introduction probability'!$A$1:$L$128,7,FALSE),"0")</f>
        <v>0</v>
      </c>
      <c r="AS1983" s="9" t="str">
        <f>IFERROR(VLOOKUP($AN1983,'Introduction probability'!$A$1:$L$128,8,FALSE),"0")</f>
        <v>0</v>
      </c>
      <c r="AT1983" s="9" t="str">
        <f>IFERROR(VLOOKUP($AN1983,'Introduction probability'!$A$1:$L$128,9,FALSE),"0")</f>
        <v>0</v>
      </c>
      <c r="AU1983" s="9" t="str">
        <f>IFERROR(VLOOKUP($AN1983,'Introduction probability'!$A$1:$L$128,10,FALSE),"0")</f>
        <v>0</v>
      </c>
      <c r="AV1983" s="9" t="str">
        <f>IFERROR(VLOOKUP($AN1983,'Introduction probability'!$A$1:$L$128,11,FALSE),"0")</f>
        <v>0</v>
      </c>
      <c r="AW1983" s="9" t="str">
        <f>IFERROR(VLOOKUP($AN1983,'Introduction probability'!$A$1:$L$128,12,FALSE),"0")</f>
        <v>0</v>
      </c>
      <c r="AY1983" s="2">
        <f t="shared" si="747"/>
        <v>0</v>
      </c>
      <c r="AZ1983" s="2">
        <f t="shared" si="748"/>
        <v>0</v>
      </c>
      <c r="BA1983" s="2">
        <f t="shared" si="737"/>
        <v>0</v>
      </c>
      <c r="BB1983" s="2">
        <f t="shared" si="738"/>
        <v>0</v>
      </c>
      <c r="BC1983" s="2">
        <f t="shared" si="739"/>
        <v>0</v>
      </c>
      <c r="BD1983" s="2">
        <f t="shared" si="740"/>
        <v>0</v>
      </c>
      <c r="BE1983" s="2">
        <f t="shared" si="741"/>
        <v>0</v>
      </c>
      <c r="BF1983" s="2">
        <f t="shared" si="742"/>
        <v>0</v>
      </c>
      <c r="BG1983" s="2">
        <f t="shared" si="743"/>
        <v>0</v>
      </c>
      <c r="BH1983" s="2">
        <f t="shared" si="744"/>
        <v>0</v>
      </c>
    </row>
    <row r="1984" spans="1:60" x14ac:dyDescent="0.25">
      <c r="A1984" s="1" t="s">
        <v>404</v>
      </c>
      <c r="B1984" s="1" t="s">
        <v>292</v>
      </c>
      <c r="C1984" s="1" t="s">
        <v>341</v>
      </c>
      <c r="D1984" s="1" t="s">
        <v>496</v>
      </c>
      <c r="E1984" s="1" t="s">
        <v>152</v>
      </c>
      <c r="F1984" s="1" t="s">
        <v>153</v>
      </c>
      <c r="G1984" s="1" t="s">
        <v>144</v>
      </c>
      <c r="H1984" s="1" t="s">
        <v>17</v>
      </c>
      <c r="I1984" s="1" t="s">
        <v>536</v>
      </c>
      <c r="J1984" s="1" t="s">
        <v>147</v>
      </c>
      <c r="K1984" s="1" t="s">
        <v>16</v>
      </c>
      <c r="L1984" s="1" t="s">
        <v>146</v>
      </c>
      <c r="M1984" s="2" t="str">
        <f t="shared" si="725"/>
        <v>UK9009031</v>
      </c>
      <c r="N1984" s="2" t="str">
        <f t="shared" si="726"/>
        <v>North Norfolk Coast</v>
      </c>
      <c r="O1984" s="2" t="str">
        <f t="shared" si="727"/>
        <v>SPA</v>
      </c>
      <c r="P1984" s="2" t="str">
        <f t="shared" si="728"/>
        <v>H1150</v>
      </c>
      <c r="Q1984"/>
      <c r="R1984"/>
      <c r="S1984"/>
      <c r="T1984"/>
      <c r="U1984" s="9">
        <f t="shared" si="729"/>
        <v>0</v>
      </c>
      <c r="V1984" s="9">
        <f t="shared" si="730"/>
        <v>0</v>
      </c>
      <c r="W1984" s="9">
        <f t="shared" si="731"/>
        <v>0</v>
      </c>
      <c r="X1984" s="9">
        <f t="shared" si="732"/>
        <v>0</v>
      </c>
      <c r="Y1984" s="9">
        <f t="shared" si="733"/>
        <v>0</v>
      </c>
      <c r="Z1984" s="9">
        <f t="shared" si="734"/>
        <v>0</v>
      </c>
      <c r="AA1984" s="9">
        <f t="shared" si="735"/>
        <v>0</v>
      </c>
      <c r="AB1984" s="9">
        <f t="shared" si="736"/>
        <v>0</v>
      </c>
      <c r="AN1984" s="10" t="str">
        <f t="shared" si="745"/>
        <v/>
      </c>
      <c r="AO1984" s="10">
        <f t="shared" si="746"/>
        <v>0</v>
      </c>
      <c r="AP1984" s="9" t="str">
        <f>IFERROR(VLOOKUP($AN1984,'Introduction probability'!$A$1:$L$128,5,FALSE),"0")</f>
        <v>0</v>
      </c>
      <c r="AQ1984" s="9" t="str">
        <f>IFERROR(VLOOKUP($AN1984,'Introduction probability'!$A$1:$L$128,6,FALSE),"0")</f>
        <v>0</v>
      </c>
      <c r="AR1984" s="9" t="str">
        <f>IFERROR(VLOOKUP($AN1984,'Introduction probability'!$A$1:$L$128,7,FALSE),"0")</f>
        <v>0</v>
      </c>
      <c r="AS1984" s="9" t="str">
        <f>IFERROR(VLOOKUP($AN1984,'Introduction probability'!$A$1:$L$128,8,FALSE),"0")</f>
        <v>0</v>
      </c>
      <c r="AT1984" s="9" t="str">
        <f>IFERROR(VLOOKUP($AN1984,'Introduction probability'!$A$1:$L$128,9,FALSE),"0")</f>
        <v>0</v>
      </c>
      <c r="AU1984" s="9" t="str">
        <f>IFERROR(VLOOKUP($AN1984,'Introduction probability'!$A$1:$L$128,10,FALSE),"0")</f>
        <v>0</v>
      </c>
      <c r="AV1984" s="9" t="str">
        <f>IFERROR(VLOOKUP($AN1984,'Introduction probability'!$A$1:$L$128,11,FALSE),"0")</f>
        <v>0</v>
      </c>
      <c r="AW1984" s="9" t="str">
        <f>IFERROR(VLOOKUP($AN1984,'Introduction probability'!$A$1:$L$128,12,FALSE),"0")</f>
        <v>0</v>
      </c>
      <c r="AY1984" s="2">
        <f t="shared" si="747"/>
        <v>0</v>
      </c>
      <c r="AZ1984" s="2">
        <f t="shared" si="748"/>
        <v>0</v>
      </c>
      <c r="BA1984" s="2">
        <f t="shared" si="737"/>
        <v>0</v>
      </c>
      <c r="BB1984" s="2">
        <f t="shared" si="738"/>
        <v>0</v>
      </c>
      <c r="BC1984" s="2">
        <f t="shared" si="739"/>
        <v>0</v>
      </c>
      <c r="BD1984" s="2">
        <f t="shared" si="740"/>
        <v>0</v>
      </c>
      <c r="BE1984" s="2">
        <f t="shared" si="741"/>
        <v>0</v>
      </c>
      <c r="BF1984" s="2">
        <f t="shared" si="742"/>
        <v>0</v>
      </c>
      <c r="BG1984" s="2">
        <f t="shared" si="743"/>
        <v>0</v>
      </c>
      <c r="BH1984" s="2">
        <f t="shared" si="744"/>
        <v>0</v>
      </c>
    </row>
    <row r="1985" spans="1:60" x14ac:dyDescent="0.25">
      <c r="A1985" s="1" t="s">
        <v>404</v>
      </c>
      <c r="B1985" s="1" t="s">
        <v>292</v>
      </c>
      <c r="C1985" s="1" t="s">
        <v>341</v>
      </c>
      <c r="D1985" s="1" t="s">
        <v>496</v>
      </c>
      <c r="E1985" s="1" t="s">
        <v>152</v>
      </c>
      <c r="F1985" s="1" t="s">
        <v>153</v>
      </c>
      <c r="G1985" s="1" t="s">
        <v>144</v>
      </c>
      <c r="H1985" s="1" t="s">
        <v>17</v>
      </c>
      <c r="I1985" s="1" t="s">
        <v>596</v>
      </c>
      <c r="J1985" s="1" t="s">
        <v>187</v>
      </c>
      <c r="K1985" s="1" t="s">
        <v>16</v>
      </c>
      <c r="L1985" s="1" t="s">
        <v>146</v>
      </c>
      <c r="M1985" s="2" t="str">
        <f t="shared" si="725"/>
        <v>UK9009031</v>
      </c>
      <c r="N1985" s="2" t="str">
        <f t="shared" si="726"/>
        <v>North Norfolk Coast</v>
      </c>
      <c r="O1985" s="2" t="str">
        <f t="shared" si="727"/>
        <v>SPA</v>
      </c>
      <c r="P1985" s="2" t="str">
        <f t="shared" si="728"/>
        <v>SH_2</v>
      </c>
      <c r="Q1985"/>
      <c r="R1985"/>
      <c r="S1985"/>
      <c r="T1985"/>
      <c r="U1985" s="9">
        <f t="shared" si="729"/>
        <v>0</v>
      </c>
      <c r="V1985" s="9">
        <f t="shared" si="730"/>
        <v>0</v>
      </c>
      <c r="W1985" s="9">
        <f t="shared" si="731"/>
        <v>0</v>
      </c>
      <c r="X1985" s="9">
        <f t="shared" si="732"/>
        <v>0</v>
      </c>
      <c r="Y1985" s="9">
        <f t="shared" si="733"/>
        <v>0</v>
      </c>
      <c r="Z1985" s="9">
        <f t="shared" si="734"/>
        <v>0</v>
      </c>
      <c r="AA1985" s="9">
        <f t="shared" si="735"/>
        <v>0</v>
      </c>
      <c r="AB1985" s="9">
        <f t="shared" si="736"/>
        <v>0</v>
      </c>
      <c r="AN1985" s="10" t="str">
        <f t="shared" si="745"/>
        <v/>
      </c>
      <c r="AO1985" s="10">
        <f t="shared" si="746"/>
        <v>0</v>
      </c>
      <c r="AP1985" s="9" t="str">
        <f>IFERROR(VLOOKUP($AN1985,'Introduction probability'!$A$1:$L$128,5,FALSE),"0")</f>
        <v>0</v>
      </c>
      <c r="AQ1985" s="9" t="str">
        <f>IFERROR(VLOOKUP($AN1985,'Introduction probability'!$A$1:$L$128,6,FALSE),"0")</f>
        <v>0</v>
      </c>
      <c r="AR1985" s="9" t="str">
        <f>IFERROR(VLOOKUP($AN1985,'Introduction probability'!$A$1:$L$128,7,FALSE),"0")</f>
        <v>0</v>
      </c>
      <c r="AS1985" s="9" t="str">
        <f>IFERROR(VLOOKUP($AN1985,'Introduction probability'!$A$1:$L$128,8,FALSE),"0")</f>
        <v>0</v>
      </c>
      <c r="AT1985" s="9" t="str">
        <f>IFERROR(VLOOKUP($AN1985,'Introduction probability'!$A$1:$L$128,9,FALSE),"0")</f>
        <v>0</v>
      </c>
      <c r="AU1985" s="9" t="str">
        <f>IFERROR(VLOOKUP($AN1985,'Introduction probability'!$A$1:$L$128,10,FALSE),"0")</f>
        <v>0</v>
      </c>
      <c r="AV1985" s="9" t="str">
        <f>IFERROR(VLOOKUP($AN1985,'Introduction probability'!$A$1:$L$128,11,FALSE),"0")</f>
        <v>0</v>
      </c>
      <c r="AW1985" s="9" t="str">
        <f>IFERROR(VLOOKUP($AN1985,'Introduction probability'!$A$1:$L$128,12,FALSE),"0")</f>
        <v>0</v>
      </c>
      <c r="AY1985" s="2">
        <f t="shared" si="747"/>
        <v>0</v>
      </c>
      <c r="AZ1985" s="2">
        <f t="shared" si="748"/>
        <v>0</v>
      </c>
      <c r="BA1985" s="2">
        <f t="shared" si="737"/>
        <v>0</v>
      </c>
      <c r="BB1985" s="2">
        <f t="shared" si="738"/>
        <v>0</v>
      </c>
      <c r="BC1985" s="2">
        <f t="shared" si="739"/>
        <v>0</v>
      </c>
      <c r="BD1985" s="2">
        <f t="shared" si="740"/>
        <v>0</v>
      </c>
      <c r="BE1985" s="2">
        <f t="shared" si="741"/>
        <v>0</v>
      </c>
      <c r="BF1985" s="2">
        <f t="shared" si="742"/>
        <v>0</v>
      </c>
      <c r="BG1985" s="2">
        <f t="shared" si="743"/>
        <v>0</v>
      </c>
      <c r="BH1985" s="2">
        <f t="shared" si="744"/>
        <v>0</v>
      </c>
    </row>
    <row r="1986" spans="1:60" x14ac:dyDescent="0.25">
      <c r="A1986" s="1" t="s">
        <v>404</v>
      </c>
      <c r="B1986" s="1" t="s">
        <v>292</v>
      </c>
      <c r="C1986" s="1" t="s">
        <v>341</v>
      </c>
      <c r="D1986" s="1" t="s">
        <v>496</v>
      </c>
      <c r="E1986" s="1" t="s">
        <v>152</v>
      </c>
      <c r="F1986" s="1" t="s">
        <v>153</v>
      </c>
      <c r="G1986" s="1" t="s">
        <v>144</v>
      </c>
      <c r="H1986" s="1" t="s">
        <v>17</v>
      </c>
      <c r="I1986" s="1" t="s">
        <v>594</v>
      </c>
      <c r="J1986" s="1" t="s">
        <v>154</v>
      </c>
      <c r="K1986" s="1" t="s">
        <v>16</v>
      </c>
      <c r="L1986" s="1" t="s">
        <v>19</v>
      </c>
      <c r="M1986" s="2" t="str">
        <f t="shared" si="725"/>
        <v>UK9009031</v>
      </c>
      <c r="N1986" s="2" t="str">
        <f t="shared" si="726"/>
        <v>North Norfolk Coast</v>
      </c>
      <c r="O1986" s="2" t="str">
        <f t="shared" si="727"/>
        <v>SPA</v>
      </c>
      <c r="P1986" s="2" t="str">
        <f t="shared" si="728"/>
        <v>SF_SH_5</v>
      </c>
      <c r="Q1986"/>
      <c r="R1986"/>
      <c r="S1986"/>
      <c r="T1986"/>
      <c r="U1986" s="9">
        <f t="shared" si="729"/>
        <v>0</v>
      </c>
      <c r="V1986" s="9">
        <f t="shared" si="730"/>
        <v>0</v>
      </c>
      <c r="W1986" s="9">
        <f t="shared" si="731"/>
        <v>0</v>
      </c>
      <c r="X1986" s="9">
        <f t="shared" si="732"/>
        <v>0</v>
      </c>
      <c r="Y1986" s="9">
        <f t="shared" si="733"/>
        <v>0</v>
      </c>
      <c r="Z1986" s="9">
        <f t="shared" si="734"/>
        <v>0</v>
      </c>
      <c r="AA1986" s="9">
        <f t="shared" si="735"/>
        <v>0</v>
      </c>
      <c r="AB1986" s="9">
        <f t="shared" si="736"/>
        <v>0</v>
      </c>
      <c r="AN1986" s="10" t="str">
        <f t="shared" si="745"/>
        <v/>
      </c>
      <c r="AO1986" s="10">
        <f t="shared" si="746"/>
        <v>0</v>
      </c>
      <c r="AP1986" s="9" t="str">
        <f>IFERROR(VLOOKUP($AN1986,'Introduction probability'!$A$1:$L$128,5,FALSE),"0")</f>
        <v>0</v>
      </c>
      <c r="AQ1986" s="9" t="str">
        <f>IFERROR(VLOOKUP($AN1986,'Introduction probability'!$A$1:$L$128,6,FALSE),"0")</f>
        <v>0</v>
      </c>
      <c r="AR1986" s="9" t="str">
        <f>IFERROR(VLOOKUP($AN1986,'Introduction probability'!$A$1:$L$128,7,FALSE),"0")</f>
        <v>0</v>
      </c>
      <c r="AS1986" s="9" t="str">
        <f>IFERROR(VLOOKUP($AN1986,'Introduction probability'!$A$1:$L$128,8,FALSE),"0")</f>
        <v>0</v>
      </c>
      <c r="AT1986" s="9" t="str">
        <f>IFERROR(VLOOKUP($AN1986,'Introduction probability'!$A$1:$L$128,9,FALSE),"0")</f>
        <v>0</v>
      </c>
      <c r="AU1986" s="9" t="str">
        <f>IFERROR(VLOOKUP($AN1986,'Introduction probability'!$A$1:$L$128,10,FALSE),"0")</f>
        <v>0</v>
      </c>
      <c r="AV1986" s="9" t="str">
        <f>IFERROR(VLOOKUP($AN1986,'Introduction probability'!$A$1:$L$128,11,FALSE),"0")</f>
        <v>0</v>
      </c>
      <c r="AW1986" s="9" t="str">
        <f>IFERROR(VLOOKUP($AN1986,'Introduction probability'!$A$1:$L$128,12,FALSE),"0")</f>
        <v>0</v>
      </c>
      <c r="AY1986" s="2">
        <f t="shared" si="747"/>
        <v>0</v>
      </c>
      <c r="AZ1986" s="2">
        <f t="shared" si="748"/>
        <v>0</v>
      </c>
      <c r="BA1986" s="2">
        <f t="shared" si="737"/>
        <v>0</v>
      </c>
      <c r="BB1986" s="2">
        <f t="shared" si="738"/>
        <v>0</v>
      </c>
      <c r="BC1986" s="2">
        <f t="shared" si="739"/>
        <v>0</v>
      </c>
      <c r="BD1986" s="2">
        <f t="shared" si="740"/>
        <v>0</v>
      </c>
      <c r="BE1986" s="2">
        <f t="shared" si="741"/>
        <v>0</v>
      </c>
      <c r="BF1986" s="2">
        <f t="shared" si="742"/>
        <v>0</v>
      </c>
      <c r="BG1986" s="2">
        <f t="shared" si="743"/>
        <v>0</v>
      </c>
      <c r="BH1986" s="2">
        <f t="shared" si="744"/>
        <v>0</v>
      </c>
    </row>
    <row r="1987" spans="1:60" x14ac:dyDescent="0.25">
      <c r="A1987" s="1" t="s">
        <v>404</v>
      </c>
      <c r="B1987" s="1" t="s">
        <v>292</v>
      </c>
      <c r="C1987" s="1" t="s">
        <v>341</v>
      </c>
      <c r="D1987" s="1" t="s">
        <v>496</v>
      </c>
      <c r="E1987" s="1" t="s">
        <v>152</v>
      </c>
      <c r="F1987" s="1" t="s">
        <v>153</v>
      </c>
      <c r="G1987" s="1" t="s">
        <v>144</v>
      </c>
      <c r="H1987" s="1" t="s">
        <v>17</v>
      </c>
      <c r="I1987" s="1" t="s">
        <v>459</v>
      </c>
      <c r="J1987" s="1" t="s">
        <v>46</v>
      </c>
      <c r="K1987" s="1" t="s">
        <v>16</v>
      </c>
      <c r="L1987" s="1" t="s">
        <v>19</v>
      </c>
      <c r="M1987" s="2" t="str">
        <f t="shared" ref="M1987:M2050" si="749">A1987</f>
        <v>UK9009031</v>
      </c>
      <c r="N1987" s="2" t="str">
        <f t="shared" ref="N1987:N2050" si="750">B1987</f>
        <v>North Norfolk Coast</v>
      </c>
      <c r="O1987" s="2" t="str">
        <f t="shared" ref="O1987:O2050" si="751">C1987</f>
        <v>SPA</v>
      </c>
      <c r="P1987" s="2" t="str">
        <f t="shared" si="728"/>
        <v>A2.4</v>
      </c>
      <c r="Q1987"/>
      <c r="R1987"/>
      <c r="S1987"/>
      <c r="T1987"/>
      <c r="U1987" s="9">
        <f t="shared" si="729"/>
        <v>0</v>
      </c>
      <c r="V1987" s="9">
        <f t="shared" si="730"/>
        <v>0</v>
      </c>
      <c r="W1987" s="9">
        <f t="shared" si="731"/>
        <v>0</v>
      </c>
      <c r="X1987" s="9">
        <f t="shared" si="732"/>
        <v>0</v>
      </c>
      <c r="Y1987" s="9">
        <f t="shared" si="733"/>
        <v>0</v>
      </c>
      <c r="Z1987" s="9">
        <f t="shared" si="734"/>
        <v>0</v>
      </c>
      <c r="AA1987" s="9">
        <f t="shared" si="735"/>
        <v>0</v>
      </c>
      <c r="AB1987" s="9">
        <f t="shared" si="736"/>
        <v>0</v>
      </c>
      <c r="AN1987" s="10" t="str">
        <f t="shared" si="745"/>
        <v/>
      </c>
      <c r="AO1987" s="10">
        <f t="shared" si="746"/>
        <v>0</v>
      </c>
      <c r="AP1987" s="9" t="str">
        <f>IFERROR(VLOOKUP($AN1987,'Introduction probability'!$A$1:$L$128,5,FALSE),"0")</f>
        <v>0</v>
      </c>
      <c r="AQ1987" s="9" t="str">
        <f>IFERROR(VLOOKUP($AN1987,'Introduction probability'!$A$1:$L$128,6,FALSE),"0")</f>
        <v>0</v>
      </c>
      <c r="AR1987" s="9" t="str">
        <f>IFERROR(VLOOKUP($AN1987,'Introduction probability'!$A$1:$L$128,7,FALSE),"0")</f>
        <v>0</v>
      </c>
      <c r="AS1987" s="9" t="str">
        <f>IFERROR(VLOOKUP($AN1987,'Introduction probability'!$A$1:$L$128,8,FALSE),"0")</f>
        <v>0</v>
      </c>
      <c r="AT1987" s="9" t="str">
        <f>IFERROR(VLOOKUP($AN1987,'Introduction probability'!$A$1:$L$128,9,FALSE),"0")</f>
        <v>0</v>
      </c>
      <c r="AU1987" s="9" t="str">
        <f>IFERROR(VLOOKUP($AN1987,'Introduction probability'!$A$1:$L$128,10,FALSE),"0")</f>
        <v>0</v>
      </c>
      <c r="AV1987" s="9" t="str">
        <f>IFERROR(VLOOKUP($AN1987,'Introduction probability'!$A$1:$L$128,11,FALSE),"0")</f>
        <v>0</v>
      </c>
      <c r="AW1987" s="9" t="str">
        <f>IFERROR(VLOOKUP($AN1987,'Introduction probability'!$A$1:$L$128,12,FALSE),"0")</f>
        <v>0</v>
      </c>
      <c r="AY1987" s="2">
        <f t="shared" si="747"/>
        <v>0</v>
      </c>
      <c r="AZ1987" s="2">
        <f t="shared" si="748"/>
        <v>0</v>
      </c>
      <c r="BA1987" s="2">
        <f t="shared" si="737"/>
        <v>0</v>
      </c>
      <c r="BB1987" s="2">
        <f t="shared" si="738"/>
        <v>0</v>
      </c>
      <c r="BC1987" s="2">
        <f t="shared" si="739"/>
        <v>0</v>
      </c>
      <c r="BD1987" s="2">
        <f t="shared" si="740"/>
        <v>0</v>
      </c>
      <c r="BE1987" s="2">
        <f t="shared" si="741"/>
        <v>0</v>
      </c>
      <c r="BF1987" s="2">
        <f t="shared" si="742"/>
        <v>0</v>
      </c>
      <c r="BG1987" s="2">
        <f t="shared" si="743"/>
        <v>0</v>
      </c>
      <c r="BH1987" s="2">
        <f t="shared" si="744"/>
        <v>0</v>
      </c>
    </row>
    <row r="1988" spans="1:60" x14ac:dyDescent="0.25">
      <c r="A1988" s="1" t="s">
        <v>404</v>
      </c>
      <c r="B1988" s="1" t="s">
        <v>292</v>
      </c>
      <c r="C1988" s="1" t="s">
        <v>341</v>
      </c>
      <c r="D1988" s="1" t="s">
        <v>496</v>
      </c>
      <c r="E1988" s="1" t="s">
        <v>152</v>
      </c>
      <c r="F1988" s="1" t="s">
        <v>153</v>
      </c>
      <c r="G1988" s="1" t="s">
        <v>144</v>
      </c>
      <c r="H1988" s="1" t="s">
        <v>17</v>
      </c>
      <c r="I1988" s="1" t="s">
        <v>444</v>
      </c>
      <c r="J1988" s="1" t="s">
        <v>27</v>
      </c>
      <c r="K1988" s="1" t="s">
        <v>16</v>
      </c>
      <c r="L1988" s="1" t="s">
        <v>19</v>
      </c>
      <c r="M1988" s="2" t="str">
        <f t="shared" si="749"/>
        <v>UK9009031</v>
      </c>
      <c r="N1988" s="2" t="str">
        <f t="shared" si="750"/>
        <v>North Norfolk Coast</v>
      </c>
      <c r="O1988" s="2" t="str">
        <f t="shared" si="751"/>
        <v>SPA</v>
      </c>
      <c r="P1988" s="2" t="str">
        <f t="shared" ref="P1988:P2051" si="752">IF(I1988="",D1988,I1988)</f>
        <v>A2.3</v>
      </c>
      <c r="Q1988"/>
      <c r="R1988"/>
      <c r="S1988"/>
      <c r="T1988"/>
      <c r="U1988" s="9">
        <f t="shared" ref="U1988:U2051" si="753">IFERROR(VLOOKUP($T1988,$AD$4:$AM$65,3,FALSE),0)</f>
        <v>0</v>
      </c>
      <c r="V1988" s="9">
        <f t="shared" ref="V1988:V2051" si="754">IFERROR(VLOOKUP($T1988,$AD$4:$AM$65,4,FALSE),0)</f>
        <v>0</v>
      </c>
      <c r="W1988" s="9">
        <f t="shared" ref="W1988:W2051" si="755">IFERROR(VLOOKUP($T1988,$AD$4:$AM$65,5,FALSE),0)</f>
        <v>0</v>
      </c>
      <c r="X1988" s="9">
        <f t="shared" ref="X1988:X2051" si="756">IFERROR(VLOOKUP($T1988,$AD$4:$AM$65,6,FALSE),0)</f>
        <v>0</v>
      </c>
      <c r="Y1988" s="9">
        <f t="shared" ref="Y1988:Y2051" si="757">IFERROR(VLOOKUP($T1988,$AD$4:$AM$65,7,FALSE),0)</f>
        <v>0</v>
      </c>
      <c r="Z1988" s="9">
        <f t="shared" ref="Z1988:Z2051" si="758">IFERROR(VLOOKUP($T1988,$AD$4:$AM$65,8,FALSE),0)</f>
        <v>0</v>
      </c>
      <c r="AA1988" s="9">
        <f t="shared" ref="AA1988:AA2051" si="759">IFERROR(VLOOKUP($T1988,$AD$4:$AM$65,9,FALSE),0)</f>
        <v>0</v>
      </c>
      <c r="AB1988" s="9">
        <f t="shared" ref="AB1988:AB2051" si="760">IFERROR(VLOOKUP($T1988,$AD$4:$AM$65,10,FALSE),0)</f>
        <v>0</v>
      </c>
      <c r="AN1988" s="10" t="str">
        <f t="shared" si="745"/>
        <v/>
      </c>
      <c r="AO1988" s="10">
        <f t="shared" si="746"/>
        <v>0</v>
      </c>
      <c r="AP1988" s="9" t="str">
        <f>IFERROR(VLOOKUP($AN1988,'Introduction probability'!$A$1:$L$128,5,FALSE),"0")</f>
        <v>0</v>
      </c>
      <c r="AQ1988" s="9" t="str">
        <f>IFERROR(VLOOKUP($AN1988,'Introduction probability'!$A$1:$L$128,6,FALSE),"0")</f>
        <v>0</v>
      </c>
      <c r="AR1988" s="9" t="str">
        <f>IFERROR(VLOOKUP($AN1988,'Introduction probability'!$A$1:$L$128,7,FALSE),"0")</f>
        <v>0</v>
      </c>
      <c r="AS1988" s="9" t="str">
        <f>IFERROR(VLOOKUP($AN1988,'Introduction probability'!$A$1:$L$128,8,FALSE),"0")</f>
        <v>0</v>
      </c>
      <c r="AT1988" s="9" t="str">
        <f>IFERROR(VLOOKUP($AN1988,'Introduction probability'!$A$1:$L$128,9,FALSE),"0")</f>
        <v>0</v>
      </c>
      <c r="AU1988" s="9" t="str">
        <f>IFERROR(VLOOKUP($AN1988,'Introduction probability'!$A$1:$L$128,10,FALSE),"0")</f>
        <v>0</v>
      </c>
      <c r="AV1988" s="9" t="str">
        <f>IFERROR(VLOOKUP($AN1988,'Introduction probability'!$A$1:$L$128,11,FALSE),"0")</f>
        <v>0</v>
      </c>
      <c r="AW1988" s="9" t="str">
        <f>IFERROR(VLOOKUP($AN1988,'Introduction probability'!$A$1:$L$128,12,FALSE),"0")</f>
        <v>0</v>
      </c>
      <c r="AY1988" s="2">
        <f t="shared" si="747"/>
        <v>0</v>
      </c>
      <c r="AZ1988" s="2">
        <f t="shared" si="748"/>
        <v>0</v>
      </c>
      <c r="BA1988" s="2">
        <f t="shared" ref="BA1988:BA2051" si="761">AP1988*U1988</f>
        <v>0</v>
      </c>
      <c r="BB1988" s="2">
        <f t="shared" ref="BB1988:BB2051" si="762">AQ1988*V1988</f>
        <v>0</v>
      </c>
      <c r="BC1988" s="2">
        <f t="shared" ref="BC1988:BC2051" si="763">AR1988*W1988</f>
        <v>0</v>
      </c>
      <c r="BD1988" s="2">
        <f t="shared" ref="BD1988:BD2051" si="764">AS1988*X1988</f>
        <v>0</v>
      </c>
      <c r="BE1988" s="2">
        <f t="shared" ref="BE1988:BE2051" si="765">AT1988*Y1988</f>
        <v>0</v>
      </c>
      <c r="BF1988" s="2">
        <f t="shared" ref="BF1988:BF2051" si="766">AU1988*Z1988</f>
        <v>0</v>
      </c>
      <c r="BG1988" s="2">
        <f t="shared" ref="BG1988:BG2051" si="767">AV1988*AA1988</f>
        <v>0</v>
      </c>
      <c r="BH1988" s="2">
        <f t="shared" ref="BH1988:BH2051" si="768">AW1988*AB1988</f>
        <v>0</v>
      </c>
    </row>
    <row r="1989" spans="1:60" x14ac:dyDescent="0.25">
      <c r="A1989" s="1" t="s">
        <v>404</v>
      </c>
      <c r="B1989" s="1" t="s">
        <v>292</v>
      </c>
      <c r="C1989" s="1" t="s">
        <v>341</v>
      </c>
      <c r="D1989" s="1" t="s">
        <v>496</v>
      </c>
      <c r="E1989" s="1" t="s">
        <v>152</v>
      </c>
      <c r="F1989" s="1" t="s">
        <v>153</v>
      </c>
      <c r="G1989" s="1" t="s">
        <v>144</v>
      </c>
      <c r="H1989" s="1" t="s">
        <v>17</v>
      </c>
      <c r="I1989" s="1" t="s">
        <v>595</v>
      </c>
      <c r="J1989" s="1" t="s">
        <v>155</v>
      </c>
      <c r="K1989" s="1" t="s">
        <v>16</v>
      </c>
      <c r="L1989" s="1" t="s">
        <v>19</v>
      </c>
      <c r="M1989" s="2" t="str">
        <f t="shared" si="749"/>
        <v>UK9009031</v>
      </c>
      <c r="N1989" s="2" t="str">
        <f t="shared" si="750"/>
        <v>North Norfolk Coast</v>
      </c>
      <c r="O1989" s="2" t="str">
        <f t="shared" si="751"/>
        <v>SPA</v>
      </c>
      <c r="P1989" s="2" t="str">
        <f t="shared" si="752"/>
        <v>A1</v>
      </c>
      <c r="Q1989"/>
      <c r="R1989"/>
      <c r="S1989"/>
      <c r="T1989"/>
      <c r="U1989" s="9">
        <f t="shared" si="753"/>
        <v>0</v>
      </c>
      <c r="V1989" s="9">
        <f t="shared" si="754"/>
        <v>0</v>
      </c>
      <c r="W1989" s="9">
        <f t="shared" si="755"/>
        <v>0</v>
      </c>
      <c r="X1989" s="9">
        <f t="shared" si="756"/>
        <v>0</v>
      </c>
      <c r="Y1989" s="9">
        <f t="shared" si="757"/>
        <v>0</v>
      </c>
      <c r="Z1989" s="9">
        <f t="shared" si="758"/>
        <v>0</v>
      </c>
      <c r="AA1989" s="9">
        <f t="shared" si="759"/>
        <v>0</v>
      </c>
      <c r="AB1989" s="9">
        <f t="shared" si="760"/>
        <v>0</v>
      </c>
      <c r="AN1989" s="10" t="str">
        <f t="shared" si="745"/>
        <v/>
      </c>
      <c r="AO1989" s="10">
        <f t="shared" si="746"/>
        <v>0</v>
      </c>
      <c r="AP1989" s="9" t="str">
        <f>IFERROR(VLOOKUP($AN1989,'Introduction probability'!$A$1:$L$128,5,FALSE),"0")</f>
        <v>0</v>
      </c>
      <c r="AQ1989" s="9" t="str">
        <f>IFERROR(VLOOKUP($AN1989,'Introduction probability'!$A$1:$L$128,6,FALSE),"0")</f>
        <v>0</v>
      </c>
      <c r="AR1989" s="9" t="str">
        <f>IFERROR(VLOOKUP($AN1989,'Introduction probability'!$A$1:$L$128,7,FALSE),"0")</f>
        <v>0</v>
      </c>
      <c r="AS1989" s="9" t="str">
        <f>IFERROR(VLOOKUP($AN1989,'Introduction probability'!$A$1:$L$128,8,FALSE),"0")</f>
        <v>0</v>
      </c>
      <c r="AT1989" s="9" t="str">
        <f>IFERROR(VLOOKUP($AN1989,'Introduction probability'!$A$1:$L$128,9,FALSE),"0")</f>
        <v>0</v>
      </c>
      <c r="AU1989" s="9" t="str">
        <f>IFERROR(VLOOKUP($AN1989,'Introduction probability'!$A$1:$L$128,10,FALSE),"0")</f>
        <v>0</v>
      </c>
      <c r="AV1989" s="9" t="str">
        <f>IFERROR(VLOOKUP($AN1989,'Introduction probability'!$A$1:$L$128,11,FALSE),"0")</f>
        <v>0</v>
      </c>
      <c r="AW1989" s="9" t="str">
        <f>IFERROR(VLOOKUP($AN1989,'Introduction probability'!$A$1:$L$128,12,FALSE),"0")</f>
        <v>0</v>
      </c>
      <c r="AY1989" s="2">
        <f t="shared" si="747"/>
        <v>0</v>
      </c>
      <c r="AZ1989" s="2">
        <f t="shared" si="748"/>
        <v>0</v>
      </c>
      <c r="BA1989" s="2">
        <f t="shared" si="761"/>
        <v>0</v>
      </c>
      <c r="BB1989" s="2">
        <f t="shared" si="762"/>
        <v>0</v>
      </c>
      <c r="BC1989" s="2">
        <f t="shared" si="763"/>
        <v>0</v>
      </c>
      <c r="BD1989" s="2">
        <f t="shared" si="764"/>
        <v>0</v>
      </c>
      <c r="BE1989" s="2">
        <f t="shared" si="765"/>
        <v>0</v>
      </c>
      <c r="BF1989" s="2">
        <f t="shared" si="766"/>
        <v>0</v>
      </c>
      <c r="BG1989" s="2">
        <f t="shared" si="767"/>
        <v>0</v>
      </c>
      <c r="BH1989" s="2">
        <f t="shared" si="768"/>
        <v>0</v>
      </c>
    </row>
    <row r="1990" spans="1:60" x14ac:dyDescent="0.25">
      <c r="A1990" s="1" t="s">
        <v>404</v>
      </c>
      <c r="B1990" s="1" t="s">
        <v>292</v>
      </c>
      <c r="C1990" s="1" t="s">
        <v>341</v>
      </c>
      <c r="D1990" s="1" t="s">
        <v>496</v>
      </c>
      <c r="E1990" s="1" t="s">
        <v>152</v>
      </c>
      <c r="F1990" s="1" t="s">
        <v>153</v>
      </c>
      <c r="G1990" s="1" t="s">
        <v>144</v>
      </c>
      <c r="H1990" s="1" t="s">
        <v>17</v>
      </c>
      <c r="I1990" s="1" t="s">
        <v>465</v>
      </c>
      <c r="J1990" s="1" t="s">
        <v>56</v>
      </c>
      <c r="K1990" s="1" t="s">
        <v>16</v>
      </c>
      <c r="L1990" s="1" t="s">
        <v>19</v>
      </c>
      <c r="M1990" s="2" t="str">
        <f t="shared" si="749"/>
        <v>UK9009031</v>
      </c>
      <c r="N1990" s="2" t="str">
        <f t="shared" si="750"/>
        <v>North Norfolk Coast</v>
      </c>
      <c r="O1990" s="2" t="str">
        <f t="shared" si="751"/>
        <v>SPA</v>
      </c>
      <c r="P1990" s="2" t="str">
        <f t="shared" si="752"/>
        <v>A2.2</v>
      </c>
      <c r="Q1990"/>
      <c r="R1990"/>
      <c r="S1990"/>
      <c r="T1990"/>
      <c r="U1990" s="9">
        <f t="shared" si="753"/>
        <v>0</v>
      </c>
      <c r="V1990" s="9">
        <f t="shared" si="754"/>
        <v>0</v>
      </c>
      <c r="W1990" s="9">
        <f t="shared" si="755"/>
        <v>0</v>
      </c>
      <c r="X1990" s="9">
        <f t="shared" si="756"/>
        <v>0</v>
      </c>
      <c r="Y1990" s="9">
        <f t="shared" si="757"/>
        <v>0</v>
      </c>
      <c r="Z1990" s="9">
        <f t="shared" si="758"/>
        <v>0</v>
      </c>
      <c r="AA1990" s="9">
        <f t="shared" si="759"/>
        <v>0</v>
      </c>
      <c r="AB1990" s="9">
        <f t="shared" si="760"/>
        <v>0</v>
      </c>
      <c r="AN1990" s="10" t="str">
        <f t="shared" si="745"/>
        <v/>
      </c>
      <c r="AO1990" s="10">
        <f t="shared" si="746"/>
        <v>0</v>
      </c>
      <c r="AP1990" s="9" t="str">
        <f>IFERROR(VLOOKUP($AN1990,'Introduction probability'!$A$1:$L$128,5,FALSE),"0")</f>
        <v>0</v>
      </c>
      <c r="AQ1990" s="9" t="str">
        <f>IFERROR(VLOOKUP($AN1990,'Introduction probability'!$A$1:$L$128,6,FALSE),"0")</f>
        <v>0</v>
      </c>
      <c r="AR1990" s="9" t="str">
        <f>IFERROR(VLOOKUP($AN1990,'Introduction probability'!$A$1:$L$128,7,FALSE),"0")</f>
        <v>0</v>
      </c>
      <c r="AS1990" s="9" t="str">
        <f>IFERROR(VLOOKUP($AN1990,'Introduction probability'!$A$1:$L$128,8,FALSE),"0")</f>
        <v>0</v>
      </c>
      <c r="AT1990" s="9" t="str">
        <f>IFERROR(VLOOKUP($AN1990,'Introduction probability'!$A$1:$L$128,9,FALSE),"0")</f>
        <v>0</v>
      </c>
      <c r="AU1990" s="9" t="str">
        <f>IFERROR(VLOOKUP($AN1990,'Introduction probability'!$A$1:$L$128,10,FALSE),"0")</f>
        <v>0</v>
      </c>
      <c r="AV1990" s="9" t="str">
        <f>IFERROR(VLOOKUP($AN1990,'Introduction probability'!$A$1:$L$128,11,FALSE),"0")</f>
        <v>0</v>
      </c>
      <c r="AW1990" s="9" t="str">
        <f>IFERROR(VLOOKUP($AN1990,'Introduction probability'!$A$1:$L$128,12,FALSE),"0")</f>
        <v>0</v>
      </c>
      <c r="AY1990" s="2">
        <f t="shared" si="747"/>
        <v>0</v>
      </c>
      <c r="AZ1990" s="2">
        <f t="shared" si="748"/>
        <v>0</v>
      </c>
      <c r="BA1990" s="2">
        <f t="shared" si="761"/>
        <v>0</v>
      </c>
      <c r="BB1990" s="2">
        <f t="shared" si="762"/>
        <v>0</v>
      </c>
      <c r="BC1990" s="2">
        <f t="shared" si="763"/>
        <v>0</v>
      </c>
      <c r="BD1990" s="2">
        <f t="shared" si="764"/>
        <v>0</v>
      </c>
      <c r="BE1990" s="2">
        <f t="shared" si="765"/>
        <v>0</v>
      </c>
      <c r="BF1990" s="2">
        <f t="shared" si="766"/>
        <v>0</v>
      </c>
      <c r="BG1990" s="2">
        <f t="shared" si="767"/>
        <v>0</v>
      </c>
      <c r="BH1990" s="2">
        <f t="shared" si="768"/>
        <v>0</v>
      </c>
    </row>
    <row r="1991" spans="1:60" x14ac:dyDescent="0.25">
      <c r="A1991" s="1" t="s">
        <v>404</v>
      </c>
      <c r="B1991" s="1" t="s">
        <v>292</v>
      </c>
      <c r="C1991" s="1" t="s">
        <v>341</v>
      </c>
      <c r="D1991" s="1" t="s">
        <v>496</v>
      </c>
      <c r="E1991" s="1" t="s">
        <v>152</v>
      </c>
      <c r="F1991" s="1" t="s">
        <v>153</v>
      </c>
      <c r="G1991" s="1" t="s">
        <v>144</v>
      </c>
      <c r="H1991" s="1" t="s">
        <v>17</v>
      </c>
      <c r="I1991" s="1" t="s">
        <v>597</v>
      </c>
      <c r="J1991" s="1" t="s">
        <v>188</v>
      </c>
      <c r="K1991" s="1" t="s">
        <v>16</v>
      </c>
      <c r="L1991" s="1" t="s">
        <v>19</v>
      </c>
      <c r="M1991" s="2" t="str">
        <f t="shared" si="749"/>
        <v>UK9009031</v>
      </c>
      <c r="N1991" s="2" t="str">
        <f t="shared" si="750"/>
        <v>North Norfolk Coast</v>
      </c>
      <c r="O1991" s="2" t="str">
        <f t="shared" si="751"/>
        <v>SPA</v>
      </c>
      <c r="P1991" s="2" t="str">
        <f t="shared" si="752"/>
        <v>A2.61</v>
      </c>
      <c r="Q1991"/>
      <c r="R1991"/>
      <c r="S1991"/>
      <c r="T1991"/>
      <c r="U1991" s="9">
        <f t="shared" si="753"/>
        <v>0</v>
      </c>
      <c r="V1991" s="9">
        <f t="shared" si="754"/>
        <v>0</v>
      </c>
      <c r="W1991" s="9">
        <f t="shared" si="755"/>
        <v>0</v>
      </c>
      <c r="X1991" s="9">
        <f t="shared" si="756"/>
        <v>0</v>
      </c>
      <c r="Y1991" s="9">
        <f t="shared" si="757"/>
        <v>0</v>
      </c>
      <c r="Z1991" s="9">
        <f t="shared" si="758"/>
        <v>0</v>
      </c>
      <c r="AA1991" s="9">
        <f t="shared" si="759"/>
        <v>0</v>
      </c>
      <c r="AB1991" s="9">
        <f t="shared" si="760"/>
        <v>0</v>
      </c>
      <c r="AN1991" s="10" t="str">
        <f t="shared" si="745"/>
        <v/>
      </c>
      <c r="AO1991" s="10">
        <f t="shared" si="746"/>
        <v>0</v>
      </c>
      <c r="AP1991" s="9" t="str">
        <f>IFERROR(VLOOKUP($AN1991,'Introduction probability'!$A$1:$L$128,5,FALSE),"0")</f>
        <v>0</v>
      </c>
      <c r="AQ1991" s="9" t="str">
        <f>IFERROR(VLOOKUP($AN1991,'Introduction probability'!$A$1:$L$128,6,FALSE),"0")</f>
        <v>0</v>
      </c>
      <c r="AR1991" s="9" t="str">
        <f>IFERROR(VLOOKUP($AN1991,'Introduction probability'!$A$1:$L$128,7,FALSE),"0")</f>
        <v>0</v>
      </c>
      <c r="AS1991" s="9" t="str">
        <f>IFERROR(VLOOKUP($AN1991,'Introduction probability'!$A$1:$L$128,8,FALSE),"0")</f>
        <v>0</v>
      </c>
      <c r="AT1991" s="9" t="str">
        <f>IFERROR(VLOOKUP($AN1991,'Introduction probability'!$A$1:$L$128,9,FALSE),"0")</f>
        <v>0</v>
      </c>
      <c r="AU1991" s="9" t="str">
        <f>IFERROR(VLOOKUP($AN1991,'Introduction probability'!$A$1:$L$128,10,FALSE),"0")</f>
        <v>0</v>
      </c>
      <c r="AV1991" s="9" t="str">
        <f>IFERROR(VLOOKUP($AN1991,'Introduction probability'!$A$1:$L$128,11,FALSE),"0")</f>
        <v>0</v>
      </c>
      <c r="AW1991" s="9" t="str">
        <f>IFERROR(VLOOKUP($AN1991,'Introduction probability'!$A$1:$L$128,12,FALSE),"0")</f>
        <v>0</v>
      </c>
      <c r="AY1991" s="2">
        <f t="shared" si="747"/>
        <v>0</v>
      </c>
      <c r="AZ1991" s="2">
        <f t="shared" si="748"/>
        <v>0</v>
      </c>
      <c r="BA1991" s="2">
        <f t="shared" si="761"/>
        <v>0</v>
      </c>
      <c r="BB1991" s="2">
        <f t="shared" si="762"/>
        <v>0</v>
      </c>
      <c r="BC1991" s="2">
        <f t="shared" si="763"/>
        <v>0</v>
      </c>
      <c r="BD1991" s="2">
        <f t="shared" si="764"/>
        <v>0</v>
      </c>
      <c r="BE1991" s="2">
        <f t="shared" si="765"/>
        <v>0</v>
      </c>
      <c r="BF1991" s="2">
        <f t="shared" si="766"/>
        <v>0</v>
      </c>
      <c r="BG1991" s="2">
        <f t="shared" si="767"/>
        <v>0</v>
      </c>
      <c r="BH1991" s="2">
        <f t="shared" si="768"/>
        <v>0</v>
      </c>
    </row>
    <row r="1992" spans="1:60" x14ac:dyDescent="0.25">
      <c r="A1992" s="1" t="s">
        <v>404</v>
      </c>
      <c r="B1992" s="1" t="s">
        <v>292</v>
      </c>
      <c r="C1992" s="1" t="s">
        <v>341</v>
      </c>
      <c r="D1992" s="1" t="s">
        <v>496</v>
      </c>
      <c r="E1992" s="1" t="s">
        <v>152</v>
      </c>
      <c r="F1992" s="1" t="s">
        <v>153</v>
      </c>
      <c r="G1992" s="1" t="s">
        <v>144</v>
      </c>
      <c r="H1992" s="1" t="s">
        <v>17</v>
      </c>
      <c r="I1992" s="1" t="s">
        <v>543</v>
      </c>
      <c r="J1992" s="1" t="s">
        <v>148</v>
      </c>
      <c r="K1992" s="1" t="s">
        <v>16</v>
      </c>
      <c r="L1992" s="1" t="s">
        <v>146</v>
      </c>
      <c r="M1992" s="2" t="str">
        <f t="shared" si="749"/>
        <v>UK9009031</v>
      </c>
      <c r="N1992" s="2" t="str">
        <f t="shared" si="750"/>
        <v>North Norfolk Coast</v>
      </c>
      <c r="O1992" s="2" t="str">
        <f t="shared" si="751"/>
        <v>SPA</v>
      </c>
      <c r="P1992" s="2" t="str">
        <f t="shared" si="752"/>
        <v>H1310</v>
      </c>
      <c r="Q1992"/>
      <c r="R1992"/>
      <c r="S1992"/>
      <c r="T1992"/>
      <c r="U1992" s="9">
        <f t="shared" si="753"/>
        <v>0</v>
      </c>
      <c r="V1992" s="9">
        <f t="shared" si="754"/>
        <v>0</v>
      </c>
      <c r="W1992" s="9">
        <f t="shared" si="755"/>
        <v>0</v>
      </c>
      <c r="X1992" s="9">
        <f t="shared" si="756"/>
        <v>0</v>
      </c>
      <c r="Y1992" s="9">
        <f t="shared" si="757"/>
        <v>0</v>
      </c>
      <c r="Z1992" s="9">
        <f t="shared" si="758"/>
        <v>0</v>
      </c>
      <c r="AA1992" s="9">
        <f t="shared" si="759"/>
        <v>0</v>
      </c>
      <c r="AB1992" s="9">
        <f t="shared" si="760"/>
        <v>0</v>
      </c>
      <c r="AN1992" s="10" t="str">
        <f t="shared" si="745"/>
        <v/>
      </c>
      <c r="AO1992" s="10">
        <f t="shared" si="746"/>
        <v>0</v>
      </c>
      <c r="AP1992" s="9" t="str">
        <f>IFERROR(VLOOKUP($AN1992,'Introduction probability'!$A$1:$L$128,5,FALSE),"0")</f>
        <v>0</v>
      </c>
      <c r="AQ1992" s="9" t="str">
        <f>IFERROR(VLOOKUP($AN1992,'Introduction probability'!$A$1:$L$128,6,FALSE),"0")</f>
        <v>0</v>
      </c>
      <c r="AR1992" s="9" t="str">
        <f>IFERROR(VLOOKUP($AN1992,'Introduction probability'!$A$1:$L$128,7,FALSE),"0")</f>
        <v>0</v>
      </c>
      <c r="AS1992" s="9" t="str">
        <f>IFERROR(VLOOKUP($AN1992,'Introduction probability'!$A$1:$L$128,8,FALSE),"0")</f>
        <v>0</v>
      </c>
      <c r="AT1992" s="9" t="str">
        <f>IFERROR(VLOOKUP($AN1992,'Introduction probability'!$A$1:$L$128,9,FALSE),"0")</f>
        <v>0</v>
      </c>
      <c r="AU1992" s="9" t="str">
        <f>IFERROR(VLOOKUP($AN1992,'Introduction probability'!$A$1:$L$128,10,FALSE),"0")</f>
        <v>0</v>
      </c>
      <c r="AV1992" s="9" t="str">
        <f>IFERROR(VLOOKUP($AN1992,'Introduction probability'!$A$1:$L$128,11,FALSE),"0")</f>
        <v>0</v>
      </c>
      <c r="AW1992" s="9" t="str">
        <f>IFERROR(VLOOKUP($AN1992,'Introduction probability'!$A$1:$L$128,12,FALSE),"0")</f>
        <v>0</v>
      </c>
      <c r="AY1992" s="2">
        <f t="shared" si="747"/>
        <v>0</v>
      </c>
      <c r="AZ1992" s="2">
        <f t="shared" si="748"/>
        <v>0</v>
      </c>
      <c r="BA1992" s="2">
        <f t="shared" si="761"/>
        <v>0</v>
      </c>
      <c r="BB1992" s="2">
        <f t="shared" si="762"/>
        <v>0</v>
      </c>
      <c r="BC1992" s="2">
        <f t="shared" si="763"/>
        <v>0</v>
      </c>
      <c r="BD1992" s="2">
        <f t="shared" si="764"/>
        <v>0</v>
      </c>
      <c r="BE1992" s="2">
        <f t="shared" si="765"/>
        <v>0</v>
      </c>
      <c r="BF1992" s="2">
        <f t="shared" si="766"/>
        <v>0</v>
      </c>
      <c r="BG1992" s="2">
        <f t="shared" si="767"/>
        <v>0</v>
      </c>
      <c r="BH1992" s="2">
        <f t="shared" si="768"/>
        <v>0</v>
      </c>
    </row>
    <row r="1993" spans="1:60" x14ac:dyDescent="0.25">
      <c r="A1993" s="1" t="s">
        <v>404</v>
      </c>
      <c r="B1993" s="1" t="s">
        <v>292</v>
      </c>
      <c r="C1993" s="1" t="s">
        <v>341</v>
      </c>
      <c r="D1993" s="1" t="s">
        <v>560</v>
      </c>
      <c r="E1993" s="1" t="s">
        <v>344</v>
      </c>
      <c r="F1993" s="1" t="s">
        <v>345</v>
      </c>
      <c r="G1993" s="1" t="s">
        <v>164</v>
      </c>
      <c r="H1993" s="1" t="s">
        <v>17</v>
      </c>
      <c r="I1993" s="1" t="s">
        <v>535</v>
      </c>
      <c r="J1993" s="1" t="s">
        <v>257</v>
      </c>
      <c r="K1993" s="1" t="s">
        <v>16</v>
      </c>
      <c r="L1993" s="1" t="s">
        <v>146</v>
      </c>
      <c r="M1993" s="2" t="str">
        <f t="shared" si="749"/>
        <v>UK9009031</v>
      </c>
      <c r="N1993" s="2" t="str">
        <f t="shared" si="750"/>
        <v>North Norfolk Coast</v>
      </c>
      <c r="O1993" s="2" t="str">
        <f t="shared" si="751"/>
        <v>SPA</v>
      </c>
      <c r="P1993" s="2" t="str">
        <f t="shared" si="752"/>
        <v>H1210</v>
      </c>
      <c r="Q1993"/>
      <c r="R1993"/>
      <c r="S1993"/>
      <c r="T1993"/>
      <c r="U1993" s="9">
        <f t="shared" si="753"/>
        <v>0</v>
      </c>
      <c r="V1993" s="9">
        <f t="shared" si="754"/>
        <v>0</v>
      </c>
      <c r="W1993" s="9">
        <f t="shared" si="755"/>
        <v>0</v>
      </c>
      <c r="X1993" s="9">
        <f t="shared" si="756"/>
        <v>0</v>
      </c>
      <c r="Y1993" s="9">
        <f t="shared" si="757"/>
        <v>0</v>
      </c>
      <c r="Z1993" s="9">
        <f t="shared" si="758"/>
        <v>0</v>
      </c>
      <c r="AA1993" s="9">
        <f t="shared" si="759"/>
        <v>0</v>
      </c>
      <c r="AB1993" s="9">
        <f t="shared" si="760"/>
        <v>0</v>
      </c>
      <c r="AN1993" s="10" t="str">
        <f t="shared" si="745"/>
        <v/>
      </c>
      <c r="AO1993" s="10">
        <f t="shared" si="746"/>
        <v>0</v>
      </c>
      <c r="AP1993" s="9" t="str">
        <f>IFERROR(VLOOKUP($AN1993,'Introduction probability'!$A$1:$L$128,5,FALSE),"0")</f>
        <v>0</v>
      </c>
      <c r="AQ1993" s="9" t="str">
        <f>IFERROR(VLOOKUP($AN1993,'Introduction probability'!$A$1:$L$128,6,FALSE),"0")</f>
        <v>0</v>
      </c>
      <c r="AR1993" s="9" t="str">
        <f>IFERROR(VLOOKUP($AN1993,'Introduction probability'!$A$1:$L$128,7,FALSE),"0")</f>
        <v>0</v>
      </c>
      <c r="AS1993" s="9" t="str">
        <f>IFERROR(VLOOKUP($AN1993,'Introduction probability'!$A$1:$L$128,8,FALSE),"0")</f>
        <v>0</v>
      </c>
      <c r="AT1993" s="9" t="str">
        <f>IFERROR(VLOOKUP($AN1993,'Introduction probability'!$A$1:$L$128,9,FALSE),"0")</f>
        <v>0</v>
      </c>
      <c r="AU1993" s="9" t="str">
        <f>IFERROR(VLOOKUP($AN1993,'Introduction probability'!$A$1:$L$128,10,FALSE),"0")</f>
        <v>0</v>
      </c>
      <c r="AV1993" s="9" t="str">
        <f>IFERROR(VLOOKUP($AN1993,'Introduction probability'!$A$1:$L$128,11,FALSE),"0")</f>
        <v>0</v>
      </c>
      <c r="AW1993" s="9" t="str">
        <f>IFERROR(VLOOKUP($AN1993,'Introduction probability'!$A$1:$L$128,12,FALSE),"0")</f>
        <v>0</v>
      </c>
      <c r="AY1993" s="2">
        <f t="shared" si="747"/>
        <v>0</v>
      </c>
      <c r="AZ1993" s="2">
        <f t="shared" si="748"/>
        <v>0</v>
      </c>
      <c r="BA1993" s="2">
        <f t="shared" si="761"/>
        <v>0</v>
      </c>
      <c r="BB1993" s="2">
        <f t="shared" si="762"/>
        <v>0</v>
      </c>
      <c r="BC1993" s="2">
        <f t="shared" si="763"/>
        <v>0</v>
      </c>
      <c r="BD1993" s="2">
        <f t="shared" si="764"/>
        <v>0</v>
      </c>
      <c r="BE1993" s="2">
        <f t="shared" si="765"/>
        <v>0</v>
      </c>
      <c r="BF1993" s="2">
        <f t="shared" si="766"/>
        <v>0</v>
      </c>
      <c r="BG1993" s="2">
        <f t="shared" si="767"/>
        <v>0</v>
      </c>
      <c r="BH1993" s="2">
        <f t="shared" si="768"/>
        <v>0</v>
      </c>
    </row>
    <row r="1994" spans="1:60" x14ac:dyDescent="0.25">
      <c r="A1994" s="1" t="s">
        <v>404</v>
      </c>
      <c r="B1994" s="1" t="s">
        <v>292</v>
      </c>
      <c r="C1994" s="1" t="s">
        <v>341</v>
      </c>
      <c r="D1994" s="1" t="s">
        <v>560</v>
      </c>
      <c r="E1994" s="1" t="s">
        <v>344</v>
      </c>
      <c r="F1994" s="1" t="s">
        <v>345</v>
      </c>
      <c r="G1994" s="1" t="s">
        <v>164</v>
      </c>
      <c r="H1994" s="1" t="s">
        <v>17</v>
      </c>
      <c r="I1994" s="1" t="s">
        <v>536</v>
      </c>
      <c r="J1994" s="1" t="s">
        <v>147</v>
      </c>
      <c r="K1994" s="1" t="s">
        <v>16</v>
      </c>
      <c r="L1994" s="1" t="s">
        <v>146</v>
      </c>
      <c r="M1994" s="2" t="str">
        <f t="shared" si="749"/>
        <v>UK9009031</v>
      </c>
      <c r="N1994" s="2" t="str">
        <f t="shared" si="750"/>
        <v>North Norfolk Coast</v>
      </c>
      <c r="O1994" s="2" t="str">
        <f t="shared" si="751"/>
        <v>SPA</v>
      </c>
      <c r="P1994" s="2" t="str">
        <f t="shared" si="752"/>
        <v>H1150</v>
      </c>
      <c r="Q1994"/>
      <c r="R1994"/>
      <c r="S1994"/>
      <c r="T1994"/>
      <c r="U1994" s="9">
        <f t="shared" si="753"/>
        <v>0</v>
      </c>
      <c r="V1994" s="9">
        <f t="shared" si="754"/>
        <v>0</v>
      </c>
      <c r="W1994" s="9">
        <f t="shared" si="755"/>
        <v>0</v>
      </c>
      <c r="X1994" s="9">
        <f t="shared" si="756"/>
        <v>0</v>
      </c>
      <c r="Y1994" s="9">
        <f t="shared" si="757"/>
        <v>0</v>
      </c>
      <c r="Z1994" s="9">
        <f t="shared" si="758"/>
        <v>0</v>
      </c>
      <c r="AA1994" s="9">
        <f t="shared" si="759"/>
        <v>0</v>
      </c>
      <c r="AB1994" s="9">
        <f t="shared" si="760"/>
        <v>0</v>
      </c>
      <c r="AN1994" s="10" t="str">
        <f t="shared" si="745"/>
        <v/>
      </c>
      <c r="AO1994" s="10">
        <f t="shared" si="746"/>
        <v>0</v>
      </c>
      <c r="AP1994" s="9" t="str">
        <f>IFERROR(VLOOKUP($AN1994,'Introduction probability'!$A$1:$L$128,5,FALSE),"0")</f>
        <v>0</v>
      </c>
      <c r="AQ1994" s="9" t="str">
        <f>IFERROR(VLOOKUP($AN1994,'Introduction probability'!$A$1:$L$128,6,FALSE),"0")</f>
        <v>0</v>
      </c>
      <c r="AR1994" s="9" t="str">
        <f>IFERROR(VLOOKUP($AN1994,'Introduction probability'!$A$1:$L$128,7,FALSE),"0")</f>
        <v>0</v>
      </c>
      <c r="AS1994" s="9" t="str">
        <f>IFERROR(VLOOKUP($AN1994,'Introduction probability'!$A$1:$L$128,8,FALSE),"0")</f>
        <v>0</v>
      </c>
      <c r="AT1994" s="9" t="str">
        <f>IFERROR(VLOOKUP($AN1994,'Introduction probability'!$A$1:$L$128,9,FALSE),"0")</f>
        <v>0</v>
      </c>
      <c r="AU1994" s="9" t="str">
        <f>IFERROR(VLOOKUP($AN1994,'Introduction probability'!$A$1:$L$128,10,FALSE),"0")</f>
        <v>0</v>
      </c>
      <c r="AV1994" s="9" t="str">
        <f>IFERROR(VLOOKUP($AN1994,'Introduction probability'!$A$1:$L$128,11,FALSE),"0")</f>
        <v>0</v>
      </c>
      <c r="AW1994" s="9" t="str">
        <f>IFERROR(VLOOKUP($AN1994,'Introduction probability'!$A$1:$L$128,12,FALSE),"0")</f>
        <v>0</v>
      </c>
      <c r="AY1994" s="2">
        <f t="shared" si="747"/>
        <v>0</v>
      </c>
      <c r="AZ1994" s="2">
        <f t="shared" si="748"/>
        <v>0</v>
      </c>
      <c r="BA1994" s="2">
        <f t="shared" si="761"/>
        <v>0</v>
      </c>
      <c r="BB1994" s="2">
        <f t="shared" si="762"/>
        <v>0</v>
      </c>
      <c r="BC1994" s="2">
        <f t="shared" si="763"/>
        <v>0</v>
      </c>
      <c r="BD1994" s="2">
        <f t="shared" si="764"/>
        <v>0</v>
      </c>
      <c r="BE1994" s="2">
        <f t="shared" si="765"/>
        <v>0</v>
      </c>
      <c r="BF1994" s="2">
        <f t="shared" si="766"/>
        <v>0</v>
      </c>
      <c r="BG1994" s="2">
        <f t="shared" si="767"/>
        <v>0</v>
      </c>
      <c r="BH1994" s="2">
        <f t="shared" si="768"/>
        <v>0</v>
      </c>
    </row>
    <row r="1995" spans="1:60" x14ac:dyDescent="0.25">
      <c r="A1995" s="1" t="s">
        <v>404</v>
      </c>
      <c r="B1995" s="1" t="s">
        <v>292</v>
      </c>
      <c r="C1995" s="1" t="s">
        <v>341</v>
      </c>
      <c r="D1995" s="1" t="s">
        <v>561</v>
      </c>
      <c r="E1995" s="1" t="s">
        <v>346</v>
      </c>
      <c r="F1995" s="1" t="s">
        <v>347</v>
      </c>
      <c r="G1995" s="1" t="s">
        <v>164</v>
      </c>
      <c r="H1995" s="1" t="s">
        <v>17</v>
      </c>
      <c r="I1995" s="1" t="s">
        <v>535</v>
      </c>
      <c r="J1995" s="1" t="s">
        <v>257</v>
      </c>
      <c r="K1995" s="1" t="s">
        <v>16</v>
      </c>
      <c r="L1995" s="1" t="s">
        <v>146</v>
      </c>
      <c r="M1995" s="2" t="str">
        <f t="shared" si="749"/>
        <v>UK9009031</v>
      </c>
      <c r="N1995" s="2" t="str">
        <f t="shared" si="750"/>
        <v>North Norfolk Coast</v>
      </c>
      <c r="O1995" s="2" t="str">
        <f t="shared" si="751"/>
        <v>SPA</v>
      </c>
      <c r="P1995" s="2" t="str">
        <f t="shared" si="752"/>
        <v>H1210</v>
      </c>
      <c r="Q1995"/>
      <c r="R1995"/>
      <c r="S1995"/>
      <c r="T1995"/>
      <c r="U1995" s="9">
        <f t="shared" si="753"/>
        <v>0</v>
      </c>
      <c r="V1995" s="9">
        <f t="shared" si="754"/>
        <v>0</v>
      </c>
      <c r="W1995" s="9">
        <f t="shared" si="755"/>
        <v>0</v>
      </c>
      <c r="X1995" s="9">
        <f t="shared" si="756"/>
        <v>0</v>
      </c>
      <c r="Y1995" s="9">
        <f t="shared" si="757"/>
        <v>0</v>
      </c>
      <c r="Z1995" s="9">
        <f t="shared" si="758"/>
        <v>0</v>
      </c>
      <c r="AA1995" s="9">
        <f t="shared" si="759"/>
        <v>0</v>
      </c>
      <c r="AB1995" s="9">
        <f t="shared" si="760"/>
        <v>0</v>
      </c>
      <c r="AN1995" s="10" t="str">
        <f t="shared" si="745"/>
        <v/>
      </c>
      <c r="AO1995" s="10">
        <f t="shared" si="746"/>
        <v>0</v>
      </c>
      <c r="AP1995" s="9" t="str">
        <f>IFERROR(VLOOKUP($AN1995,'Introduction probability'!$A$1:$L$128,5,FALSE),"0")</f>
        <v>0</v>
      </c>
      <c r="AQ1995" s="9" t="str">
        <f>IFERROR(VLOOKUP($AN1995,'Introduction probability'!$A$1:$L$128,6,FALSE),"0")</f>
        <v>0</v>
      </c>
      <c r="AR1995" s="9" t="str">
        <f>IFERROR(VLOOKUP($AN1995,'Introduction probability'!$A$1:$L$128,7,FALSE),"0")</f>
        <v>0</v>
      </c>
      <c r="AS1995" s="9" t="str">
        <f>IFERROR(VLOOKUP($AN1995,'Introduction probability'!$A$1:$L$128,8,FALSE),"0")</f>
        <v>0</v>
      </c>
      <c r="AT1995" s="9" t="str">
        <f>IFERROR(VLOOKUP($AN1995,'Introduction probability'!$A$1:$L$128,9,FALSE),"0")</f>
        <v>0</v>
      </c>
      <c r="AU1995" s="9" t="str">
        <f>IFERROR(VLOOKUP($AN1995,'Introduction probability'!$A$1:$L$128,10,FALSE),"0")</f>
        <v>0</v>
      </c>
      <c r="AV1995" s="9" t="str">
        <f>IFERROR(VLOOKUP($AN1995,'Introduction probability'!$A$1:$L$128,11,FALSE),"0")</f>
        <v>0</v>
      </c>
      <c r="AW1995" s="9" t="str">
        <f>IFERROR(VLOOKUP($AN1995,'Introduction probability'!$A$1:$L$128,12,FALSE),"0")</f>
        <v>0</v>
      </c>
      <c r="AY1995" s="2">
        <f t="shared" si="747"/>
        <v>0</v>
      </c>
      <c r="AZ1995" s="2">
        <f t="shared" si="748"/>
        <v>0</v>
      </c>
      <c r="BA1995" s="2">
        <f t="shared" si="761"/>
        <v>0</v>
      </c>
      <c r="BB1995" s="2">
        <f t="shared" si="762"/>
        <v>0</v>
      </c>
      <c r="BC1995" s="2">
        <f t="shared" si="763"/>
        <v>0</v>
      </c>
      <c r="BD1995" s="2">
        <f t="shared" si="764"/>
        <v>0</v>
      </c>
      <c r="BE1995" s="2">
        <f t="shared" si="765"/>
        <v>0</v>
      </c>
      <c r="BF1995" s="2">
        <f t="shared" si="766"/>
        <v>0</v>
      </c>
      <c r="BG1995" s="2">
        <f t="shared" si="767"/>
        <v>0</v>
      </c>
      <c r="BH1995" s="2">
        <f t="shared" si="768"/>
        <v>0</v>
      </c>
    </row>
    <row r="1996" spans="1:60" x14ac:dyDescent="0.25">
      <c r="A1996" s="1" t="s">
        <v>404</v>
      </c>
      <c r="B1996" s="1" t="s">
        <v>292</v>
      </c>
      <c r="C1996" s="1" t="s">
        <v>341</v>
      </c>
      <c r="D1996" s="1" t="s">
        <v>561</v>
      </c>
      <c r="E1996" s="1" t="s">
        <v>346</v>
      </c>
      <c r="F1996" s="1" t="s">
        <v>347</v>
      </c>
      <c r="G1996" s="1" t="s">
        <v>164</v>
      </c>
      <c r="H1996" s="1" t="s">
        <v>17</v>
      </c>
      <c r="I1996" s="1" t="s">
        <v>530</v>
      </c>
      <c r="J1996" s="1" t="s">
        <v>145</v>
      </c>
      <c r="K1996" s="1" t="s">
        <v>16</v>
      </c>
      <c r="L1996" s="1" t="s">
        <v>146</v>
      </c>
      <c r="M1996" s="2" t="str">
        <f t="shared" si="749"/>
        <v>UK9009031</v>
      </c>
      <c r="N1996" s="2" t="str">
        <f t="shared" si="750"/>
        <v>North Norfolk Coast</v>
      </c>
      <c r="O1996" s="2" t="str">
        <f t="shared" si="751"/>
        <v>SPA</v>
      </c>
      <c r="P1996" s="2" t="str">
        <f t="shared" si="752"/>
        <v>H1330</v>
      </c>
      <c r="Q1996"/>
      <c r="R1996"/>
      <c r="S1996"/>
      <c r="T1996"/>
      <c r="U1996" s="9">
        <f t="shared" si="753"/>
        <v>0</v>
      </c>
      <c r="V1996" s="9">
        <f t="shared" si="754"/>
        <v>0</v>
      </c>
      <c r="W1996" s="9">
        <f t="shared" si="755"/>
        <v>0</v>
      </c>
      <c r="X1996" s="9">
        <f t="shared" si="756"/>
        <v>0</v>
      </c>
      <c r="Y1996" s="9">
        <f t="shared" si="757"/>
        <v>0</v>
      </c>
      <c r="Z1996" s="9">
        <f t="shared" si="758"/>
        <v>0</v>
      </c>
      <c r="AA1996" s="9">
        <f t="shared" si="759"/>
        <v>0</v>
      </c>
      <c r="AB1996" s="9">
        <f t="shared" si="760"/>
        <v>0</v>
      </c>
      <c r="AN1996" s="10" t="str">
        <f t="shared" si="745"/>
        <v/>
      </c>
      <c r="AO1996" s="10">
        <f t="shared" si="746"/>
        <v>0</v>
      </c>
      <c r="AP1996" s="9" t="str">
        <f>IFERROR(VLOOKUP($AN1996,'Introduction probability'!$A$1:$L$128,5,FALSE),"0")</f>
        <v>0</v>
      </c>
      <c r="AQ1996" s="9" t="str">
        <f>IFERROR(VLOOKUP($AN1996,'Introduction probability'!$A$1:$L$128,6,FALSE),"0")</f>
        <v>0</v>
      </c>
      <c r="AR1996" s="9" t="str">
        <f>IFERROR(VLOOKUP($AN1996,'Introduction probability'!$A$1:$L$128,7,FALSE),"0")</f>
        <v>0</v>
      </c>
      <c r="AS1996" s="9" t="str">
        <f>IFERROR(VLOOKUP($AN1996,'Introduction probability'!$A$1:$L$128,8,FALSE),"0")</f>
        <v>0</v>
      </c>
      <c r="AT1996" s="9" t="str">
        <f>IFERROR(VLOOKUP($AN1996,'Introduction probability'!$A$1:$L$128,9,FALSE),"0")</f>
        <v>0</v>
      </c>
      <c r="AU1996" s="9" t="str">
        <f>IFERROR(VLOOKUP($AN1996,'Introduction probability'!$A$1:$L$128,10,FALSE),"0")</f>
        <v>0</v>
      </c>
      <c r="AV1996" s="9" t="str">
        <f>IFERROR(VLOOKUP($AN1996,'Introduction probability'!$A$1:$L$128,11,FALSE),"0")</f>
        <v>0</v>
      </c>
      <c r="AW1996" s="9" t="str">
        <f>IFERROR(VLOOKUP($AN1996,'Introduction probability'!$A$1:$L$128,12,FALSE),"0")</f>
        <v>0</v>
      </c>
      <c r="AY1996" s="2">
        <f t="shared" si="747"/>
        <v>0</v>
      </c>
      <c r="AZ1996" s="2">
        <f t="shared" si="748"/>
        <v>0</v>
      </c>
      <c r="BA1996" s="2">
        <f t="shared" si="761"/>
        <v>0</v>
      </c>
      <c r="BB1996" s="2">
        <f t="shared" si="762"/>
        <v>0</v>
      </c>
      <c r="BC1996" s="2">
        <f t="shared" si="763"/>
        <v>0</v>
      </c>
      <c r="BD1996" s="2">
        <f t="shared" si="764"/>
        <v>0</v>
      </c>
      <c r="BE1996" s="2">
        <f t="shared" si="765"/>
        <v>0</v>
      </c>
      <c r="BF1996" s="2">
        <f t="shared" si="766"/>
        <v>0</v>
      </c>
      <c r="BG1996" s="2">
        <f t="shared" si="767"/>
        <v>0</v>
      </c>
      <c r="BH1996" s="2">
        <f t="shared" si="768"/>
        <v>0</v>
      </c>
    </row>
    <row r="1997" spans="1:60" x14ac:dyDescent="0.25">
      <c r="A1997" s="1" t="s">
        <v>404</v>
      </c>
      <c r="B1997" s="1" t="s">
        <v>292</v>
      </c>
      <c r="C1997" s="1" t="s">
        <v>341</v>
      </c>
      <c r="D1997" s="1" t="s">
        <v>561</v>
      </c>
      <c r="E1997" s="1" t="s">
        <v>346</v>
      </c>
      <c r="F1997" s="1" t="s">
        <v>347</v>
      </c>
      <c r="G1997" s="1" t="s">
        <v>164</v>
      </c>
      <c r="H1997" s="1" t="s">
        <v>17</v>
      </c>
      <c r="I1997" s="1" t="s">
        <v>536</v>
      </c>
      <c r="J1997" s="1" t="s">
        <v>147</v>
      </c>
      <c r="K1997" s="1" t="s">
        <v>16</v>
      </c>
      <c r="L1997" s="1" t="s">
        <v>146</v>
      </c>
      <c r="M1997" s="2" t="str">
        <f t="shared" si="749"/>
        <v>UK9009031</v>
      </c>
      <c r="N1997" s="2" t="str">
        <f t="shared" si="750"/>
        <v>North Norfolk Coast</v>
      </c>
      <c r="O1997" s="2" t="str">
        <f t="shared" si="751"/>
        <v>SPA</v>
      </c>
      <c r="P1997" s="2" t="str">
        <f t="shared" si="752"/>
        <v>H1150</v>
      </c>
      <c r="Q1997"/>
      <c r="R1997"/>
      <c r="S1997"/>
      <c r="T1997"/>
      <c r="U1997" s="9">
        <f t="shared" si="753"/>
        <v>0</v>
      </c>
      <c r="V1997" s="9">
        <f t="shared" si="754"/>
        <v>0</v>
      </c>
      <c r="W1997" s="9">
        <f t="shared" si="755"/>
        <v>0</v>
      </c>
      <c r="X1997" s="9">
        <f t="shared" si="756"/>
        <v>0</v>
      </c>
      <c r="Y1997" s="9">
        <f t="shared" si="757"/>
        <v>0</v>
      </c>
      <c r="Z1997" s="9">
        <f t="shared" si="758"/>
        <v>0</v>
      </c>
      <c r="AA1997" s="9">
        <f t="shared" si="759"/>
        <v>0</v>
      </c>
      <c r="AB1997" s="9">
        <f t="shared" si="760"/>
        <v>0</v>
      </c>
      <c r="AN1997" s="10" t="str">
        <f t="shared" si="745"/>
        <v/>
      </c>
      <c r="AO1997" s="10">
        <f t="shared" si="746"/>
        <v>0</v>
      </c>
      <c r="AP1997" s="9" t="str">
        <f>IFERROR(VLOOKUP($AN1997,'Introduction probability'!$A$1:$L$128,5,FALSE),"0")</f>
        <v>0</v>
      </c>
      <c r="AQ1997" s="9" t="str">
        <f>IFERROR(VLOOKUP($AN1997,'Introduction probability'!$A$1:$L$128,6,FALSE),"0")</f>
        <v>0</v>
      </c>
      <c r="AR1997" s="9" t="str">
        <f>IFERROR(VLOOKUP($AN1997,'Introduction probability'!$A$1:$L$128,7,FALSE),"0")</f>
        <v>0</v>
      </c>
      <c r="AS1997" s="9" t="str">
        <f>IFERROR(VLOOKUP($AN1997,'Introduction probability'!$A$1:$L$128,8,FALSE),"0")</f>
        <v>0</v>
      </c>
      <c r="AT1997" s="9" t="str">
        <f>IFERROR(VLOOKUP($AN1997,'Introduction probability'!$A$1:$L$128,9,FALSE),"0")</f>
        <v>0</v>
      </c>
      <c r="AU1997" s="9" t="str">
        <f>IFERROR(VLOOKUP($AN1997,'Introduction probability'!$A$1:$L$128,10,FALSE),"0")</f>
        <v>0</v>
      </c>
      <c r="AV1997" s="9" t="str">
        <f>IFERROR(VLOOKUP($AN1997,'Introduction probability'!$A$1:$L$128,11,FALSE),"0")</f>
        <v>0</v>
      </c>
      <c r="AW1997" s="9" t="str">
        <f>IFERROR(VLOOKUP($AN1997,'Introduction probability'!$A$1:$L$128,12,FALSE),"0")</f>
        <v>0</v>
      </c>
      <c r="AY1997" s="2">
        <f t="shared" si="747"/>
        <v>0</v>
      </c>
      <c r="AZ1997" s="2">
        <f t="shared" si="748"/>
        <v>0</v>
      </c>
      <c r="BA1997" s="2">
        <f t="shared" si="761"/>
        <v>0</v>
      </c>
      <c r="BB1997" s="2">
        <f t="shared" si="762"/>
        <v>0</v>
      </c>
      <c r="BC1997" s="2">
        <f t="shared" si="763"/>
        <v>0</v>
      </c>
      <c r="BD1997" s="2">
        <f t="shared" si="764"/>
        <v>0</v>
      </c>
      <c r="BE1997" s="2">
        <f t="shared" si="765"/>
        <v>0</v>
      </c>
      <c r="BF1997" s="2">
        <f t="shared" si="766"/>
        <v>0</v>
      </c>
      <c r="BG1997" s="2">
        <f t="shared" si="767"/>
        <v>0</v>
      </c>
      <c r="BH1997" s="2">
        <f t="shared" si="768"/>
        <v>0</v>
      </c>
    </row>
    <row r="1998" spans="1:60" x14ac:dyDescent="0.25">
      <c r="A1998" s="1" t="s">
        <v>404</v>
      </c>
      <c r="B1998" s="1" t="s">
        <v>292</v>
      </c>
      <c r="C1998" s="1" t="s">
        <v>341</v>
      </c>
      <c r="D1998" s="1" t="s">
        <v>561</v>
      </c>
      <c r="E1998" s="1" t="s">
        <v>346</v>
      </c>
      <c r="F1998" s="1" t="s">
        <v>347</v>
      </c>
      <c r="G1998" s="1" t="s">
        <v>164</v>
      </c>
      <c r="H1998" s="1" t="s">
        <v>17</v>
      </c>
      <c r="I1998" s="1" t="s">
        <v>635</v>
      </c>
      <c r="J1998" s="1" t="s">
        <v>348</v>
      </c>
      <c r="K1998" s="1" t="s">
        <v>16</v>
      </c>
      <c r="L1998" s="1" t="s">
        <v>146</v>
      </c>
      <c r="M1998" s="2" t="str">
        <f t="shared" si="749"/>
        <v>UK9009031</v>
      </c>
      <c r="N1998" s="2" t="str">
        <f t="shared" si="750"/>
        <v>North Norfolk Coast</v>
      </c>
      <c r="O1998" s="2" t="str">
        <f t="shared" si="751"/>
        <v>SPA</v>
      </c>
      <c r="P1998" s="2" t="str">
        <f t="shared" si="752"/>
        <v>SH_1</v>
      </c>
      <c r="Q1998"/>
      <c r="R1998"/>
      <c r="S1998"/>
      <c r="T1998"/>
      <c r="U1998" s="9">
        <f t="shared" si="753"/>
        <v>0</v>
      </c>
      <c r="V1998" s="9">
        <f t="shared" si="754"/>
        <v>0</v>
      </c>
      <c r="W1998" s="9">
        <f t="shared" si="755"/>
        <v>0</v>
      </c>
      <c r="X1998" s="9">
        <f t="shared" si="756"/>
        <v>0</v>
      </c>
      <c r="Y1998" s="9">
        <f t="shared" si="757"/>
        <v>0</v>
      </c>
      <c r="Z1998" s="9">
        <f t="shared" si="758"/>
        <v>0</v>
      </c>
      <c r="AA1998" s="9">
        <f t="shared" si="759"/>
        <v>0</v>
      </c>
      <c r="AB1998" s="9">
        <f t="shared" si="760"/>
        <v>0</v>
      </c>
      <c r="AN1998" s="10" t="str">
        <f t="shared" si="745"/>
        <v/>
      </c>
      <c r="AO1998" s="10">
        <f t="shared" si="746"/>
        <v>0</v>
      </c>
      <c r="AP1998" s="9" t="str">
        <f>IFERROR(VLOOKUP($AN1998,'Introduction probability'!$A$1:$L$128,5,FALSE),"0")</f>
        <v>0</v>
      </c>
      <c r="AQ1998" s="9" t="str">
        <f>IFERROR(VLOOKUP($AN1998,'Introduction probability'!$A$1:$L$128,6,FALSE),"0")</f>
        <v>0</v>
      </c>
      <c r="AR1998" s="9" t="str">
        <f>IFERROR(VLOOKUP($AN1998,'Introduction probability'!$A$1:$L$128,7,FALSE),"0")</f>
        <v>0</v>
      </c>
      <c r="AS1998" s="9" t="str">
        <f>IFERROR(VLOOKUP($AN1998,'Introduction probability'!$A$1:$L$128,8,FALSE),"0")</f>
        <v>0</v>
      </c>
      <c r="AT1998" s="9" t="str">
        <f>IFERROR(VLOOKUP($AN1998,'Introduction probability'!$A$1:$L$128,9,FALSE),"0")</f>
        <v>0</v>
      </c>
      <c r="AU1998" s="9" t="str">
        <f>IFERROR(VLOOKUP($AN1998,'Introduction probability'!$A$1:$L$128,10,FALSE),"0")</f>
        <v>0</v>
      </c>
      <c r="AV1998" s="9" t="str">
        <f>IFERROR(VLOOKUP($AN1998,'Introduction probability'!$A$1:$L$128,11,FALSE),"0")</f>
        <v>0</v>
      </c>
      <c r="AW1998" s="9" t="str">
        <f>IFERROR(VLOOKUP($AN1998,'Introduction probability'!$A$1:$L$128,12,FALSE),"0")</f>
        <v>0</v>
      </c>
      <c r="AY1998" s="2">
        <f t="shared" si="747"/>
        <v>0</v>
      </c>
      <c r="AZ1998" s="2">
        <f t="shared" si="748"/>
        <v>0</v>
      </c>
      <c r="BA1998" s="2">
        <f t="shared" si="761"/>
        <v>0</v>
      </c>
      <c r="BB1998" s="2">
        <f t="shared" si="762"/>
        <v>0</v>
      </c>
      <c r="BC1998" s="2">
        <f t="shared" si="763"/>
        <v>0</v>
      </c>
      <c r="BD1998" s="2">
        <f t="shared" si="764"/>
        <v>0</v>
      </c>
      <c r="BE1998" s="2">
        <f t="shared" si="765"/>
        <v>0</v>
      </c>
      <c r="BF1998" s="2">
        <f t="shared" si="766"/>
        <v>0</v>
      </c>
      <c r="BG1998" s="2">
        <f t="shared" si="767"/>
        <v>0</v>
      </c>
      <c r="BH1998" s="2">
        <f t="shared" si="768"/>
        <v>0</v>
      </c>
    </row>
    <row r="1999" spans="1:60" x14ac:dyDescent="0.25">
      <c r="A1999" s="1" t="s">
        <v>404</v>
      </c>
      <c r="B1999" s="1" t="s">
        <v>292</v>
      </c>
      <c r="C1999" s="1" t="s">
        <v>341</v>
      </c>
      <c r="D1999" s="1" t="s">
        <v>561</v>
      </c>
      <c r="E1999" s="1" t="s">
        <v>346</v>
      </c>
      <c r="F1999" s="1" t="s">
        <v>347</v>
      </c>
      <c r="G1999" s="1" t="s">
        <v>164</v>
      </c>
      <c r="H1999" s="1" t="s">
        <v>17</v>
      </c>
      <c r="I1999" s="1" t="s">
        <v>596</v>
      </c>
      <c r="J1999" s="1" t="s">
        <v>187</v>
      </c>
      <c r="K1999" s="1" t="s">
        <v>16</v>
      </c>
      <c r="L1999" s="1" t="s">
        <v>146</v>
      </c>
      <c r="M1999" s="2" t="str">
        <f t="shared" si="749"/>
        <v>UK9009031</v>
      </c>
      <c r="N1999" s="2" t="str">
        <f t="shared" si="750"/>
        <v>North Norfolk Coast</v>
      </c>
      <c r="O1999" s="2" t="str">
        <f t="shared" si="751"/>
        <v>SPA</v>
      </c>
      <c r="P1999" s="2" t="str">
        <f t="shared" si="752"/>
        <v>SH_2</v>
      </c>
      <c r="Q1999"/>
      <c r="R1999"/>
      <c r="S1999"/>
      <c r="T1999"/>
      <c r="U1999" s="9">
        <f t="shared" si="753"/>
        <v>0</v>
      </c>
      <c r="V1999" s="9">
        <f t="shared" si="754"/>
        <v>0</v>
      </c>
      <c r="W1999" s="9">
        <f t="shared" si="755"/>
        <v>0</v>
      </c>
      <c r="X1999" s="9">
        <f t="shared" si="756"/>
        <v>0</v>
      </c>
      <c r="Y1999" s="9">
        <f t="shared" si="757"/>
        <v>0</v>
      </c>
      <c r="Z1999" s="9">
        <f t="shared" si="758"/>
        <v>0</v>
      </c>
      <c r="AA1999" s="9">
        <f t="shared" si="759"/>
        <v>0</v>
      </c>
      <c r="AB1999" s="9">
        <f t="shared" si="760"/>
        <v>0</v>
      </c>
      <c r="AN1999" s="10" t="str">
        <f t="shared" si="745"/>
        <v/>
      </c>
      <c r="AO1999" s="10">
        <f t="shared" si="746"/>
        <v>0</v>
      </c>
      <c r="AP1999" s="9" t="str">
        <f>IFERROR(VLOOKUP($AN1999,'Introduction probability'!$A$1:$L$128,5,FALSE),"0")</f>
        <v>0</v>
      </c>
      <c r="AQ1999" s="9" t="str">
        <f>IFERROR(VLOOKUP($AN1999,'Introduction probability'!$A$1:$L$128,6,FALSE),"0")</f>
        <v>0</v>
      </c>
      <c r="AR1999" s="9" t="str">
        <f>IFERROR(VLOOKUP($AN1999,'Introduction probability'!$A$1:$L$128,7,FALSE),"0")</f>
        <v>0</v>
      </c>
      <c r="AS1999" s="9" t="str">
        <f>IFERROR(VLOOKUP($AN1999,'Introduction probability'!$A$1:$L$128,8,FALSE),"0")</f>
        <v>0</v>
      </c>
      <c r="AT1999" s="9" t="str">
        <f>IFERROR(VLOOKUP($AN1999,'Introduction probability'!$A$1:$L$128,9,FALSE),"0")</f>
        <v>0</v>
      </c>
      <c r="AU1999" s="9" t="str">
        <f>IFERROR(VLOOKUP($AN1999,'Introduction probability'!$A$1:$L$128,10,FALSE),"0")</f>
        <v>0</v>
      </c>
      <c r="AV1999" s="9" t="str">
        <f>IFERROR(VLOOKUP($AN1999,'Introduction probability'!$A$1:$L$128,11,FALSE),"0")</f>
        <v>0</v>
      </c>
      <c r="AW1999" s="9" t="str">
        <f>IFERROR(VLOOKUP($AN1999,'Introduction probability'!$A$1:$L$128,12,FALSE),"0")</f>
        <v>0</v>
      </c>
      <c r="AY1999" s="2">
        <f t="shared" si="747"/>
        <v>0</v>
      </c>
      <c r="AZ1999" s="2">
        <f t="shared" si="748"/>
        <v>0</v>
      </c>
      <c r="BA1999" s="2">
        <f t="shared" si="761"/>
        <v>0</v>
      </c>
      <c r="BB1999" s="2">
        <f t="shared" si="762"/>
        <v>0</v>
      </c>
      <c r="BC1999" s="2">
        <f t="shared" si="763"/>
        <v>0</v>
      </c>
      <c r="BD1999" s="2">
        <f t="shared" si="764"/>
        <v>0</v>
      </c>
      <c r="BE1999" s="2">
        <f t="shared" si="765"/>
        <v>0</v>
      </c>
      <c r="BF1999" s="2">
        <f t="shared" si="766"/>
        <v>0</v>
      </c>
      <c r="BG1999" s="2">
        <f t="shared" si="767"/>
        <v>0</v>
      </c>
      <c r="BH1999" s="2">
        <f t="shared" si="768"/>
        <v>0</v>
      </c>
    </row>
    <row r="2000" spans="1:60" x14ac:dyDescent="0.25">
      <c r="A2000" s="1" t="s">
        <v>404</v>
      </c>
      <c r="B2000" s="1" t="s">
        <v>292</v>
      </c>
      <c r="C2000" s="1" t="s">
        <v>341</v>
      </c>
      <c r="D2000" s="1" t="s">
        <v>561</v>
      </c>
      <c r="E2000" s="1" t="s">
        <v>346</v>
      </c>
      <c r="F2000" s="1" t="s">
        <v>347</v>
      </c>
      <c r="G2000" s="1" t="s">
        <v>164</v>
      </c>
      <c r="H2000" s="1" t="s">
        <v>17</v>
      </c>
      <c r="I2000" s="1" t="s">
        <v>537</v>
      </c>
      <c r="J2000" s="1" t="s">
        <v>258</v>
      </c>
      <c r="K2000" s="1" t="s">
        <v>16</v>
      </c>
      <c r="L2000" s="1" t="s">
        <v>146</v>
      </c>
      <c r="M2000" s="2" t="str">
        <f t="shared" si="749"/>
        <v>UK9009031</v>
      </c>
      <c r="N2000" s="2" t="str">
        <f t="shared" si="750"/>
        <v>North Norfolk Coast</v>
      </c>
      <c r="O2000" s="2" t="str">
        <f t="shared" si="751"/>
        <v>SPA</v>
      </c>
      <c r="P2000" s="2" t="str">
        <f t="shared" si="752"/>
        <v>H1420</v>
      </c>
      <c r="Q2000"/>
      <c r="R2000"/>
      <c r="S2000"/>
      <c r="T2000"/>
      <c r="U2000" s="9">
        <f t="shared" si="753"/>
        <v>0</v>
      </c>
      <c r="V2000" s="9">
        <f t="shared" si="754"/>
        <v>0</v>
      </c>
      <c r="W2000" s="9">
        <f t="shared" si="755"/>
        <v>0</v>
      </c>
      <c r="X2000" s="9">
        <f t="shared" si="756"/>
        <v>0</v>
      </c>
      <c r="Y2000" s="9">
        <f t="shared" si="757"/>
        <v>0</v>
      </c>
      <c r="Z2000" s="9">
        <f t="shared" si="758"/>
        <v>0</v>
      </c>
      <c r="AA2000" s="9">
        <f t="shared" si="759"/>
        <v>0</v>
      </c>
      <c r="AB2000" s="9">
        <f t="shared" si="760"/>
        <v>0</v>
      </c>
      <c r="AN2000" s="10" t="str">
        <f t="shared" si="745"/>
        <v/>
      </c>
      <c r="AO2000" s="10">
        <f t="shared" si="746"/>
        <v>0</v>
      </c>
      <c r="AP2000" s="9" t="str">
        <f>IFERROR(VLOOKUP($AN2000,'Introduction probability'!$A$1:$L$128,5,FALSE),"0")</f>
        <v>0</v>
      </c>
      <c r="AQ2000" s="9" t="str">
        <f>IFERROR(VLOOKUP($AN2000,'Introduction probability'!$A$1:$L$128,6,FALSE),"0")</f>
        <v>0</v>
      </c>
      <c r="AR2000" s="9" t="str">
        <f>IFERROR(VLOOKUP($AN2000,'Introduction probability'!$A$1:$L$128,7,FALSE),"0")</f>
        <v>0</v>
      </c>
      <c r="AS2000" s="9" t="str">
        <f>IFERROR(VLOOKUP($AN2000,'Introduction probability'!$A$1:$L$128,8,FALSE),"0")</f>
        <v>0</v>
      </c>
      <c r="AT2000" s="9" t="str">
        <f>IFERROR(VLOOKUP($AN2000,'Introduction probability'!$A$1:$L$128,9,FALSE),"0")</f>
        <v>0</v>
      </c>
      <c r="AU2000" s="9" t="str">
        <f>IFERROR(VLOOKUP($AN2000,'Introduction probability'!$A$1:$L$128,10,FALSE),"0")</f>
        <v>0</v>
      </c>
      <c r="AV2000" s="9" t="str">
        <f>IFERROR(VLOOKUP($AN2000,'Introduction probability'!$A$1:$L$128,11,FALSE),"0")</f>
        <v>0</v>
      </c>
      <c r="AW2000" s="9" t="str">
        <f>IFERROR(VLOOKUP($AN2000,'Introduction probability'!$A$1:$L$128,12,FALSE),"0")</f>
        <v>0</v>
      </c>
      <c r="AY2000" s="2">
        <f t="shared" si="747"/>
        <v>0</v>
      </c>
      <c r="AZ2000" s="2">
        <f t="shared" si="748"/>
        <v>0</v>
      </c>
      <c r="BA2000" s="2">
        <f t="shared" si="761"/>
        <v>0</v>
      </c>
      <c r="BB2000" s="2">
        <f t="shared" si="762"/>
        <v>0</v>
      </c>
      <c r="BC2000" s="2">
        <f t="shared" si="763"/>
        <v>0</v>
      </c>
      <c r="BD2000" s="2">
        <f t="shared" si="764"/>
        <v>0</v>
      </c>
      <c r="BE2000" s="2">
        <f t="shared" si="765"/>
        <v>0</v>
      </c>
      <c r="BF2000" s="2">
        <f t="shared" si="766"/>
        <v>0</v>
      </c>
      <c r="BG2000" s="2">
        <f t="shared" si="767"/>
        <v>0</v>
      </c>
      <c r="BH2000" s="2">
        <f t="shared" si="768"/>
        <v>0</v>
      </c>
    </row>
    <row r="2001" spans="1:60" x14ac:dyDescent="0.25">
      <c r="A2001" s="1" t="s">
        <v>404</v>
      </c>
      <c r="B2001" s="1" t="s">
        <v>292</v>
      </c>
      <c r="C2001" s="1" t="s">
        <v>341</v>
      </c>
      <c r="D2001" s="1" t="s">
        <v>561</v>
      </c>
      <c r="E2001" s="1" t="s">
        <v>346</v>
      </c>
      <c r="F2001" s="1" t="s">
        <v>347</v>
      </c>
      <c r="G2001" s="1" t="s">
        <v>164</v>
      </c>
      <c r="H2001" s="1" t="s">
        <v>17</v>
      </c>
      <c r="I2001" s="1" t="s">
        <v>543</v>
      </c>
      <c r="J2001" s="1" t="s">
        <v>148</v>
      </c>
      <c r="K2001" s="1" t="s">
        <v>16</v>
      </c>
      <c r="L2001" s="1" t="s">
        <v>146</v>
      </c>
      <c r="M2001" s="2" t="str">
        <f t="shared" si="749"/>
        <v>UK9009031</v>
      </c>
      <c r="N2001" s="2" t="str">
        <f t="shared" si="750"/>
        <v>North Norfolk Coast</v>
      </c>
      <c r="O2001" s="2" t="str">
        <f t="shared" si="751"/>
        <v>SPA</v>
      </c>
      <c r="P2001" s="2" t="str">
        <f t="shared" si="752"/>
        <v>H1310</v>
      </c>
      <c r="Q2001"/>
      <c r="R2001"/>
      <c r="S2001"/>
      <c r="T2001"/>
      <c r="U2001" s="9">
        <f t="shared" si="753"/>
        <v>0</v>
      </c>
      <c r="V2001" s="9">
        <f t="shared" si="754"/>
        <v>0</v>
      </c>
      <c r="W2001" s="9">
        <f t="shared" si="755"/>
        <v>0</v>
      </c>
      <c r="X2001" s="9">
        <f t="shared" si="756"/>
        <v>0</v>
      </c>
      <c r="Y2001" s="9">
        <f t="shared" si="757"/>
        <v>0</v>
      </c>
      <c r="Z2001" s="9">
        <f t="shared" si="758"/>
        <v>0</v>
      </c>
      <c r="AA2001" s="9">
        <f t="shared" si="759"/>
        <v>0</v>
      </c>
      <c r="AB2001" s="9">
        <f t="shared" si="760"/>
        <v>0</v>
      </c>
      <c r="AN2001" s="10" t="str">
        <f t="shared" si="745"/>
        <v/>
      </c>
      <c r="AO2001" s="10">
        <f t="shared" si="746"/>
        <v>0</v>
      </c>
      <c r="AP2001" s="9" t="str">
        <f>IFERROR(VLOOKUP($AN2001,'Introduction probability'!$A$1:$L$128,5,FALSE),"0")</f>
        <v>0</v>
      </c>
      <c r="AQ2001" s="9" t="str">
        <f>IFERROR(VLOOKUP($AN2001,'Introduction probability'!$A$1:$L$128,6,FALSE),"0")</f>
        <v>0</v>
      </c>
      <c r="AR2001" s="9" t="str">
        <f>IFERROR(VLOOKUP($AN2001,'Introduction probability'!$A$1:$L$128,7,FALSE),"0")</f>
        <v>0</v>
      </c>
      <c r="AS2001" s="9" t="str">
        <f>IFERROR(VLOOKUP($AN2001,'Introduction probability'!$A$1:$L$128,8,FALSE),"0")</f>
        <v>0</v>
      </c>
      <c r="AT2001" s="9" t="str">
        <f>IFERROR(VLOOKUP($AN2001,'Introduction probability'!$A$1:$L$128,9,FALSE),"0")</f>
        <v>0</v>
      </c>
      <c r="AU2001" s="9" t="str">
        <f>IFERROR(VLOOKUP($AN2001,'Introduction probability'!$A$1:$L$128,10,FALSE),"0")</f>
        <v>0</v>
      </c>
      <c r="AV2001" s="9" t="str">
        <f>IFERROR(VLOOKUP($AN2001,'Introduction probability'!$A$1:$L$128,11,FALSE),"0")</f>
        <v>0</v>
      </c>
      <c r="AW2001" s="9" t="str">
        <f>IFERROR(VLOOKUP($AN2001,'Introduction probability'!$A$1:$L$128,12,FALSE),"0")</f>
        <v>0</v>
      </c>
      <c r="AY2001" s="2">
        <f t="shared" si="747"/>
        <v>0</v>
      </c>
      <c r="AZ2001" s="2">
        <f t="shared" si="748"/>
        <v>0</v>
      </c>
      <c r="BA2001" s="2">
        <f t="shared" si="761"/>
        <v>0</v>
      </c>
      <c r="BB2001" s="2">
        <f t="shared" si="762"/>
        <v>0</v>
      </c>
      <c r="BC2001" s="2">
        <f t="shared" si="763"/>
        <v>0</v>
      </c>
      <c r="BD2001" s="2">
        <f t="shared" si="764"/>
        <v>0</v>
      </c>
      <c r="BE2001" s="2">
        <f t="shared" si="765"/>
        <v>0</v>
      </c>
      <c r="BF2001" s="2">
        <f t="shared" si="766"/>
        <v>0</v>
      </c>
      <c r="BG2001" s="2">
        <f t="shared" si="767"/>
        <v>0</v>
      </c>
      <c r="BH2001" s="2">
        <f t="shared" si="768"/>
        <v>0</v>
      </c>
    </row>
    <row r="2002" spans="1:60" x14ac:dyDescent="0.25">
      <c r="A2002" s="1" t="s">
        <v>404</v>
      </c>
      <c r="B2002" s="1" t="s">
        <v>292</v>
      </c>
      <c r="C2002" s="1" t="s">
        <v>341</v>
      </c>
      <c r="D2002" s="1" t="s">
        <v>582</v>
      </c>
      <c r="E2002" s="1" t="s">
        <v>405</v>
      </c>
      <c r="F2002" s="1" t="s">
        <v>406</v>
      </c>
      <c r="G2002" s="1" t="s">
        <v>164</v>
      </c>
      <c r="H2002" s="1" t="s">
        <v>17</v>
      </c>
      <c r="I2002" s="1" t="s">
        <v>535</v>
      </c>
      <c r="J2002" s="1" t="s">
        <v>257</v>
      </c>
      <c r="K2002" s="1" t="s">
        <v>16</v>
      </c>
      <c r="L2002" s="1" t="s">
        <v>146</v>
      </c>
      <c r="M2002" s="2" t="str">
        <f t="shared" si="749"/>
        <v>UK9009031</v>
      </c>
      <c r="N2002" s="2" t="str">
        <f t="shared" si="750"/>
        <v>North Norfolk Coast</v>
      </c>
      <c r="O2002" s="2" t="str">
        <f t="shared" si="751"/>
        <v>SPA</v>
      </c>
      <c r="P2002" s="2" t="str">
        <f t="shared" si="752"/>
        <v>H1210</v>
      </c>
      <c r="Q2002"/>
      <c r="R2002"/>
      <c r="S2002"/>
      <c r="T2002"/>
      <c r="U2002" s="9">
        <f t="shared" si="753"/>
        <v>0</v>
      </c>
      <c r="V2002" s="9">
        <f t="shared" si="754"/>
        <v>0</v>
      </c>
      <c r="W2002" s="9">
        <f t="shared" si="755"/>
        <v>0</v>
      </c>
      <c r="X2002" s="9">
        <f t="shared" si="756"/>
        <v>0</v>
      </c>
      <c r="Y2002" s="9">
        <f t="shared" si="757"/>
        <v>0</v>
      </c>
      <c r="Z2002" s="9">
        <f t="shared" si="758"/>
        <v>0</v>
      </c>
      <c r="AA2002" s="9">
        <f t="shared" si="759"/>
        <v>0</v>
      </c>
      <c r="AB2002" s="9">
        <f t="shared" si="760"/>
        <v>0</v>
      </c>
      <c r="AN2002" s="10" t="str">
        <f t="shared" si="745"/>
        <v/>
      </c>
      <c r="AO2002" s="10">
        <f t="shared" si="746"/>
        <v>0</v>
      </c>
      <c r="AP2002" s="9" t="str">
        <f>IFERROR(VLOOKUP($AN2002,'Introduction probability'!$A$1:$L$128,5,FALSE),"0")</f>
        <v>0</v>
      </c>
      <c r="AQ2002" s="9" t="str">
        <f>IFERROR(VLOOKUP($AN2002,'Introduction probability'!$A$1:$L$128,6,FALSE),"0")</f>
        <v>0</v>
      </c>
      <c r="AR2002" s="9" t="str">
        <f>IFERROR(VLOOKUP($AN2002,'Introduction probability'!$A$1:$L$128,7,FALSE),"0")</f>
        <v>0</v>
      </c>
      <c r="AS2002" s="9" t="str">
        <f>IFERROR(VLOOKUP($AN2002,'Introduction probability'!$A$1:$L$128,8,FALSE),"0")</f>
        <v>0</v>
      </c>
      <c r="AT2002" s="9" t="str">
        <f>IFERROR(VLOOKUP($AN2002,'Introduction probability'!$A$1:$L$128,9,FALSE),"0")</f>
        <v>0</v>
      </c>
      <c r="AU2002" s="9" t="str">
        <f>IFERROR(VLOOKUP($AN2002,'Introduction probability'!$A$1:$L$128,10,FALSE),"0")</f>
        <v>0</v>
      </c>
      <c r="AV2002" s="9" t="str">
        <f>IFERROR(VLOOKUP($AN2002,'Introduction probability'!$A$1:$L$128,11,FALSE),"0")</f>
        <v>0</v>
      </c>
      <c r="AW2002" s="9" t="str">
        <f>IFERROR(VLOOKUP($AN2002,'Introduction probability'!$A$1:$L$128,12,FALSE),"0")</f>
        <v>0</v>
      </c>
      <c r="AY2002" s="2">
        <f t="shared" si="747"/>
        <v>0</v>
      </c>
      <c r="AZ2002" s="2">
        <f t="shared" si="748"/>
        <v>0</v>
      </c>
      <c r="BA2002" s="2">
        <f t="shared" si="761"/>
        <v>0</v>
      </c>
      <c r="BB2002" s="2">
        <f t="shared" si="762"/>
        <v>0</v>
      </c>
      <c r="BC2002" s="2">
        <f t="shared" si="763"/>
        <v>0</v>
      </c>
      <c r="BD2002" s="2">
        <f t="shared" si="764"/>
        <v>0</v>
      </c>
      <c r="BE2002" s="2">
        <f t="shared" si="765"/>
        <v>0</v>
      </c>
      <c r="BF2002" s="2">
        <f t="shared" si="766"/>
        <v>0</v>
      </c>
      <c r="BG2002" s="2">
        <f t="shared" si="767"/>
        <v>0</v>
      </c>
      <c r="BH2002" s="2">
        <f t="shared" si="768"/>
        <v>0</v>
      </c>
    </row>
    <row r="2003" spans="1:60" x14ac:dyDescent="0.25">
      <c r="A2003" s="1" t="s">
        <v>404</v>
      </c>
      <c r="B2003" s="1" t="s">
        <v>292</v>
      </c>
      <c r="C2003" s="1" t="s">
        <v>341</v>
      </c>
      <c r="D2003" s="1" t="s">
        <v>582</v>
      </c>
      <c r="E2003" s="1" t="s">
        <v>405</v>
      </c>
      <c r="F2003" s="1" t="s">
        <v>406</v>
      </c>
      <c r="G2003" s="1" t="s">
        <v>164</v>
      </c>
      <c r="H2003" s="1" t="s">
        <v>17</v>
      </c>
      <c r="I2003" s="1" t="s">
        <v>530</v>
      </c>
      <c r="J2003" s="1" t="s">
        <v>145</v>
      </c>
      <c r="K2003" s="1" t="s">
        <v>16</v>
      </c>
      <c r="L2003" s="1" t="s">
        <v>146</v>
      </c>
      <c r="M2003" s="2" t="str">
        <f t="shared" si="749"/>
        <v>UK9009031</v>
      </c>
      <c r="N2003" s="2" t="str">
        <f t="shared" si="750"/>
        <v>North Norfolk Coast</v>
      </c>
      <c r="O2003" s="2" t="str">
        <f t="shared" si="751"/>
        <v>SPA</v>
      </c>
      <c r="P2003" s="2" t="str">
        <f t="shared" si="752"/>
        <v>H1330</v>
      </c>
      <c r="Q2003"/>
      <c r="R2003"/>
      <c r="S2003"/>
      <c r="T2003"/>
      <c r="U2003" s="9">
        <f t="shared" si="753"/>
        <v>0</v>
      </c>
      <c r="V2003" s="9">
        <f t="shared" si="754"/>
        <v>0</v>
      </c>
      <c r="W2003" s="9">
        <f t="shared" si="755"/>
        <v>0</v>
      </c>
      <c r="X2003" s="9">
        <f t="shared" si="756"/>
        <v>0</v>
      </c>
      <c r="Y2003" s="9">
        <f t="shared" si="757"/>
        <v>0</v>
      </c>
      <c r="Z2003" s="9">
        <f t="shared" si="758"/>
        <v>0</v>
      </c>
      <c r="AA2003" s="9">
        <f t="shared" si="759"/>
        <v>0</v>
      </c>
      <c r="AB2003" s="9">
        <f t="shared" si="760"/>
        <v>0</v>
      </c>
      <c r="AN2003" s="10" t="str">
        <f t="shared" si="745"/>
        <v/>
      </c>
      <c r="AO2003" s="10">
        <f t="shared" si="746"/>
        <v>0</v>
      </c>
      <c r="AP2003" s="9" t="str">
        <f>IFERROR(VLOOKUP($AN2003,'Introduction probability'!$A$1:$L$128,5,FALSE),"0")</f>
        <v>0</v>
      </c>
      <c r="AQ2003" s="9" t="str">
        <f>IFERROR(VLOOKUP($AN2003,'Introduction probability'!$A$1:$L$128,6,FALSE),"0")</f>
        <v>0</v>
      </c>
      <c r="AR2003" s="9" t="str">
        <f>IFERROR(VLOOKUP($AN2003,'Introduction probability'!$A$1:$L$128,7,FALSE),"0")</f>
        <v>0</v>
      </c>
      <c r="AS2003" s="9" t="str">
        <f>IFERROR(VLOOKUP($AN2003,'Introduction probability'!$A$1:$L$128,8,FALSE),"0")</f>
        <v>0</v>
      </c>
      <c r="AT2003" s="9" t="str">
        <f>IFERROR(VLOOKUP($AN2003,'Introduction probability'!$A$1:$L$128,9,FALSE),"0")</f>
        <v>0</v>
      </c>
      <c r="AU2003" s="9" t="str">
        <f>IFERROR(VLOOKUP($AN2003,'Introduction probability'!$A$1:$L$128,10,FALSE),"0")</f>
        <v>0</v>
      </c>
      <c r="AV2003" s="9" t="str">
        <f>IFERROR(VLOOKUP($AN2003,'Introduction probability'!$A$1:$L$128,11,FALSE),"0")</f>
        <v>0</v>
      </c>
      <c r="AW2003" s="9" t="str">
        <f>IFERROR(VLOOKUP($AN2003,'Introduction probability'!$A$1:$L$128,12,FALSE),"0")</f>
        <v>0</v>
      </c>
      <c r="AY2003" s="2">
        <f t="shared" si="747"/>
        <v>0</v>
      </c>
      <c r="AZ2003" s="2">
        <f t="shared" si="748"/>
        <v>0</v>
      </c>
      <c r="BA2003" s="2">
        <f t="shared" si="761"/>
        <v>0</v>
      </c>
      <c r="BB2003" s="2">
        <f t="shared" si="762"/>
        <v>0</v>
      </c>
      <c r="BC2003" s="2">
        <f t="shared" si="763"/>
        <v>0</v>
      </c>
      <c r="BD2003" s="2">
        <f t="shared" si="764"/>
        <v>0</v>
      </c>
      <c r="BE2003" s="2">
        <f t="shared" si="765"/>
        <v>0</v>
      </c>
      <c r="BF2003" s="2">
        <f t="shared" si="766"/>
        <v>0</v>
      </c>
      <c r="BG2003" s="2">
        <f t="shared" si="767"/>
        <v>0</v>
      </c>
      <c r="BH2003" s="2">
        <f t="shared" si="768"/>
        <v>0</v>
      </c>
    </row>
    <row r="2004" spans="1:60" x14ac:dyDescent="0.25">
      <c r="A2004" s="1" t="s">
        <v>404</v>
      </c>
      <c r="B2004" s="1" t="s">
        <v>292</v>
      </c>
      <c r="C2004" s="1" t="s">
        <v>341</v>
      </c>
      <c r="D2004" s="1" t="s">
        <v>582</v>
      </c>
      <c r="E2004" s="1" t="s">
        <v>405</v>
      </c>
      <c r="F2004" s="1" t="s">
        <v>406</v>
      </c>
      <c r="G2004" s="1" t="s">
        <v>164</v>
      </c>
      <c r="H2004" s="1" t="s">
        <v>17</v>
      </c>
      <c r="I2004" s="1" t="s">
        <v>536</v>
      </c>
      <c r="J2004" s="1" t="s">
        <v>147</v>
      </c>
      <c r="K2004" s="1" t="s">
        <v>16</v>
      </c>
      <c r="L2004" s="1" t="s">
        <v>146</v>
      </c>
      <c r="M2004" s="2" t="str">
        <f t="shared" si="749"/>
        <v>UK9009031</v>
      </c>
      <c r="N2004" s="2" t="str">
        <f t="shared" si="750"/>
        <v>North Norfolk Coast</v>
      </c>
      <c r="O2004" s="2" t="str">
        <f t="shared" si="751"/>
        <v>SPA</v>
      </c>
      <c r="P2004" s="2" t="str">
        <f t="shared" si="752"/>
        <v>H1150</v>
      </c>
      <c r="Q2004"/>
      <c r="R2004"/>
      <c r="S2004"/>
      <c r="T2004"/>
      <c r="U2004" s="9">
        <f t="shared" si="753"/>
        <v>0</v>
      </c>
      <c r="V2004" s="9">
        <f t="shared" si="754"/>
        <v>0</v>
      </c>
      <c r="W2004" s="9">
        <f t="shared" si="755"/>
        <v>0</v>
      </c>
      <c r="X2004" s="9">
        <f t="shared" si="756"/>
        <v>0</v>
      </c>
      <c r="Y2004" s="9">
        <f t="shared" si="757"/>
        <v>0</v>
      </c>
      <c r="Z2004" s="9">
        <f t="shared" si="758"/>
        <v>0</v>
      </c>
      <c r="AA2004" s="9">
        <f t="shared" si="759"/>
        <v>0</v>
      </c>
      <c r="AB2004" s="9">
        <f t="shared" si="760"/>
        <v>0</v>
      </c>
      <c r="AN2004" s="10" t="str">
        <f t="shared" si="745"/>
        <v/>
      </c>
      <c r="AO2004" s="10">
        <f t="shared" si="746"/>
        <v>0</v>
      </c>
      <c r="AP2004" s="9" t="str">
        <f>IFERROR(VLOOKUP($AN2004,'Introduction probability'!$A$1:$L$128,5,FALSE),"0")</f>
        <v>0</v>
      </c>
      <c r="AQ2004" s="9" t="str">
        <f>IFERROR(VLOOKUP($AN2004,'Introduction probability'!$A$1:$L$128,6,FALSE),"0")</f>
        <v>0</v>
      </c>
      <c r="AR2004" s="9" t="str">
        <f>IFERROR(VLOOKUP($AN2004,'Introduction probability'!$A$1:$L$128,7,FALSE),"0")</f>
        <v>0</v>
      </c>
      <c r="AS2004" s="9" t="str">
        <f>IFERROR(VLOOKUP($AN2004,'Introduction probability'!$A$1:$L$128,8,FALSE),"0")</f>
        <v>0</v>
      </c>
      <c r="AT2004" s="9" t="str">
        <f>IFERROR(VLOOKUP($AN2004,'Introduction probability'!$A$1:$L$128,9,FALSE),"0")</f>
        <v>0</v>
      </c>
      <c r="AU2004" s="9" t="str">
        <f>IFERROR(VLOOKUP($AN2004,'Introduction probability'!$A$1:$L$128,10,FALSE),"0")</f>
        <v>0</v>
      </c>
      <c r="AV2004" s="9" t="str">
        <f>IFERROR(VLOOKUP($AN2004,'Introduction probability'!$A$1:$L$128,11,FALSE),"0")</f>
        <v>0</v>
      </c>
      <c r="AW2004" s="9" t="str">
        <f>IFERROR(VLOOKUP($AN2004,'Introduction probability'!$A$1:$L$128,12,FALSE),"0")</f>
        <v>0</v>
      </c>
      <c r="AY2004" s="2">
        <f t="shared" si="747"/>
        <v>0</v>
      </c>
      <c r="AZ2004" s="2">
        <f t="shared" si="748"/>
        <v>0</v>
      </c>
      <c r="BA2004" s="2">
        <f t="shared" si="761"/>
        <v>0</v>
      </c>
      <c r="BB2004" s="2">
        <f t="shared" si="762"/>
        <v>0</v>
      </c>
      <c r="BC2004" s="2">
        <f t="shared" si="763"/>
        <v>0</v>
      </c>
      <c r="BD2004" s="2">
        <f t="shared" si="764"/>
        <v>0</v>
      </c>
      <c r="BE2004" s="2">
        <f t="shared" si="765"/>
        <v>0</v>
      </c>
      <c r="BF2004" s="2">
        <f t="shared" si="766"/>
        <v>0</v>
      </c>
      <c r="BG2004" s="2">
        <f t="shared" si="767"/>
        <v>0</v>
      </c>
      <c r="BH2004" s="2">
        <f t="shared" si="768"/>
        <v>0</v>
      </c>
    </row>
    <row r="2005" spans="1:60" x14ac:dyDescent="0.25">
      <c r="A2005" s="1" t="s">
        <v>404</v>
      </c>
      <c r="B2005" s="1" t="s">
        <v>292</v>
      </c>
      <c r="C2005" s="1" t="s">
        <v>341</v>
      </c>
      <c r="D2005" s="1" t="s">
        <v>582</v>
      </c>
      <c r="E2005" s="1" t="s">
        <v>405</v>
      </c>
      <c r="F2005" s="1" t="s">
        <v>406</v>
      </c>
      <c r="G2005" s="1" t="s">
        <v>164</v>
      </c>
      <c r="H2005" s="1" t="s">
        <v>17</v>
      </c>
      <c r="I2005" s="1" t="s">
        <v>635</v>
      </c>
      <c r="J2005" s="1" t="s">
        <v>348</v>
      </c>
      <c r="K2005" s="1" t="s">
        <v>16</v>
      </c>
      <c r="L2005" s="1" t="s">
        <v>146</v>
      </c>
      <c r="M2005" s="2" t="str">
        <f t="shared" si="749"/>
        <v>UK9009031</v>
      </c>
      <c r="N2005" s="2" t="str">
        <f t="shared" si="750"/>
        <v>North Norfolk Coast</v>
      </c>
      <c r="O2005" s="2" t="str">
        <f t="shared" si="751"/>
        <v>SPA</v>
      </c>
      <c r="P2005" s="2" t="str">
        <f t="shared" si="752"/>
        <v>SH_1</v>
      </c>
      <c r="Q2005"/>
      <c r="R2005"/>
      <c r="S2005"/>
      <c r="T2005"/>
      <c r="U2005" s="9">
        <f t="shared" si="753"/>
        <v>0</v>
      </c>
      <c r="V2005" s="9">
        <f t="shared" si="754"/>
        <v>0</v>
      </c>
      <c r="W2005" s="9">
        <f t="shared" si="755"/>
        <v>0</v>
      </c>
      <c r="X2005" s="9">
        <f t="shared" si="756"/>
        <v>0</v>
      </c>
      <c r="Y2005" s="9">
        <f t="shared" si="757"/>
        <v>0</v>
      </c>
      <c r="Z2005" s="9">
        <f t="shared" si="758"/>
        <v>0</v>
      </c>
      <c r="AA2005" s="9">
        <f t="shared" si="759"/>
        <v>0</v>
      </c>
      <c r="AB2005" s="9">
        <f t="shared" si="760"/>
        <v>0</v>
      </c>
      <c r="AN2005" s="10" t="str">
        <f t="shared" si="745"/>
        <v/>
      </c>
      <c r="AO2005" s="10">
        <f t="shared" si="746"/>
        <v>0</v>
      </c>
      <c r="AP2005" s="9" t="str">
        <f>IFERROR(VLOOKUP($AN2005,'Introduction probability'!$A$1:$L$128,5,FALSE),"0")</f>
        <v>0</v>
      </c>
      <c r="AQ2005" s="9" t="str">
        <f>IFERROR(VLOOKUP($AN2005,'Introduction probability'!$A$1:$L$128,6,FALSE),"0")</f>
        <v>0</v>
      </c>
      <c r="AR2005" s="9" t="str">
        <f>IFERROR(VLOOKUP($AN2005,'Introduction probability'!$A$1:$L$128,7,FALSE),"0")</f>
        <v>0</v>
      </c>
      <c r="AS2005" s="9" t="str">
        <f>IFERROR(VLOOKUP($AN2005,'Introduction probability'!$A$1:$L$128,8,FALSE),"0")</f>
        <v>0</v>
      </c>
      <c r="AT2005" s="9" t="str">
        <f>IFERROR(VLOOKUP($AN2005,'Introduction probability'!$A$1:$L$128,9,FALSE),"0")</f>
        <v>0</v>
      </c>
      <c r="AU2005" s="9" t="str">
        <f>IFERROR(VLOOKUP($AN2005,'Introduction probability'!$A$1:$L$128,10,FALSE),"0")</f>
        <v>0</v>
      </c>
      <c r="AV2005" s="9" t="str">
        <f>IFERROR(VLOOKUP($AN2005,'Introduction probability'!$A$1:$L$128,11,FALSE),"0")</f>
        <v>0</v>
      </c>
      <c r="AW2005" s="9" t="str">
        <f>IFERROR(VLOOKUP($AN2005,'Introduction probability'!$A$1:$L$128,12,FALSE),"0")</f>
        <v>0</v>
      </c>
      <c r="AY2005" s="2">
        <f t="shared" si="747"/>
        <v>0</v>
      </c>
      <c r="AZ2005" s="2">
        <f t="shared" si="748"/>
        <v>0</v>
      </c>
      <c r="BA2005" s="2">
        <f t="shared" si="761"/>
        <v>0</v>
      </c>
      <c r="BB2005" s="2">
        <f t="shared" si="762"/>
        <v>0</v>
      </c>
      <c r="BC2005" s="2">
        <f t="shared" si="763"/>
        <v>0</v>
      </c>
      <c r="BD2005" s="2">
        <f t="shared" si="764"/>
        <v>0</v>
      </c>
      <c r="BE2005" s="2">
        <f t="shared" si="765"/>
        <v>0</v>
      </c>
      <c r="BF2005" s="2">
        <f t="shared" si="766"/>
        <v>0</v>
      </c>
      <c r="BG2005" s="2">
        <f t="shared" si="767"/>
        <v>0</v>
      </c>
      <c r="BH2005" s="2">
        <f t="shared" si="768"/>
        <v>0</v>
      </c>
    </row>
    <row r="2006" spans="1:60" x14ac:dyDescent="0.25">
      <c r="A2006" s="1" t="s">
        <v>404</v>
      </c>
      <c r="B2006" s="1" t="s">
        <v>292</v>
      </c>
      <c r="C2006" s="1" t="s">
        <v>341</v>
      </c>
      <c r="D2006" s="1" t="s">
        <v>582</v>
      </c>
      <c r="E2006" s="1" t="s">
        <v>405</v>
      </c>
      <c r="F2006" s="1" t="s">
        <v>406</v>
      </c>
      <c r="G2006" s="1" t="s">
        <v>164</v>
      </c>
      <c r="H2006" s="1" t="s">
        <v>17</v>
      </c>
      <c r="I2006" s="1" t="s">
        <v>596</v>
      </c>
      <c r="J2006" s="1" t="s">
        <v>187</v>
      </c>
      <c r="K2006" s="1" t="s">
        <v>16</v>
      </c>
      <c r="L2006" s="1" t="s">
        <v>146</v>
      </c>
      <c r="M2006" s="2" t="str">
        <f t="shared" si="749"/>
        <v>UK9009031</v>
      </c>
      <c r="N2006" s="2" t="str">
        <f t="shared" si="750"/>
        <v>North Norfolk Coast</v>
      </c>
      <c r="O2006" s="2" t="str">
        <f t="shared" si="751"/>
        <v>SPA</v>
      </c>
      <c r="P2006" s="2" t="str">
        <f t="shared" si="752"/>
        <v>SH_2</v>
      </c>
      <c r="Q2006"/>
      <c r="R2006"/>
      <c r="S2006"/>
      <c r="T2006"/>
      <c r="U2006" s="9">
        <f t="shared" si="753"/>
        <v>0</v>
      </c>
      <c r="V2006" s="9">
        <f t="shared" si="754"/>
        <v>0</v>
      </c>
      <c r="W2006" s="9">
        <f t="shared" si="755"/>
        <v>0</v>
      </c>
      <c r="X2006" s="9">
        <f t="shared" si="756"/>
        <v>0</v>
      </c>
      <c r="Y2006" s="9">
        <f t="shared" si="757"/>
        <v>0</v>
      </c>
      <c r="Z2006" s="9">
        <f t="shared" si="758"/>
        <v>0</v>
      </c>
      <c r="AA2006" s="9">
        <f t="shared" si="759"/>
        <v>0</v>
      </c>
      <c r="AB2006" s="9">
        <f t="shared" si="760"/>
        <v>0</v>
      </c>
      <c r="AN2006" s="10" t="str">
        <f t="shared" si="745"/>
        <v/>
      </c>
      <c r="AO2006" s="10">
        <f t="shared" si="746"/>
        <v>0</v>
      </c>
      <c r="AP2006" s="9" t="str">
        <f>IFERROR(VLOOKUP($AN2006,'Introduction probability'!$A$1:$L$128,5,FALSE),"0")</f>
        <v>0</v>
      </c>
      <c r="AQ2006" s="9" t="str">
        <f>IFERROR(VLOOKUP($AN2006,'Introduction probability'!$A$1:$L$128,6,FALSE),"0")</f>
        <v>0</v>
      </c>
      <c r="AR2006" s="9" t="str">
        <f>IFERROR(VLOOKUP($AN2006,'Introduction probability'!$A$1:$L$128,7,FALSE),"0")</f>
        <v>0</v>
      </c>
      <c r="AS2006" s="9" t="str">
        <f>IFERROR(VLOOKUP($AN2006,'Introduction probability'!$A$1:$L$128,8,FALSE),"0")</f>
        <v>0</v>
      </c>
      <c r="AT2006" s="9" t="str">
        <f>IFERROR(VLOOKUP($AN2006,'Introduction probability'!$A$1:$L$128,9,FALSE),"0")</f>
        <v>0</v>
      </c>
      <c r="AU2006" s="9" t="str">
        <f>IFERROR(VLOOKUP($AN2006,'Introduction probability'!$A$1:$L$128,10,FALSE),"0")</f>
        <v>0</v>
      </c>
      <c r="AV2006" s="9" t="str">
        <f>IFERROR(VLOOKUP($AN2006,'Introduction probability'!$A$1:$L$128,11,FALSE),"0")</f>
        <v>0</v>
      </c>
      <c r="AW2006" s="9" t="str">
        <f>IFERROR(VLOOKUP($AN2006,'Introduction probability'!$A$1:$L$128,12,FALSE),"0")</f>
        <v>0</v>
      </c>
      <c r="AY2006" s="2">
        <f t="shared" si="747"/>
        <v>0</v>
      </c>
      <c r="AZ2006" s="2">
        <f t="shared" si="748"/>
        <v>0</v>
      </c>
      <c r="BA2006" s="2">
        <f t="shared" si="761"/>
        <v>0</v>
      </c>
      <c r="BB2006" s="2">
        <f t="shared" si="762"/>
        <v>0</v>
      </c>
      <c r="BC2006" s="2">
        <f t="shared" si="763"/>
        <v>0</v>
      </c>
      <c r="BD2006" s="2">
        <f t="shared" si="764"/>
        <v>0</v>
      </c>
      <c r="BE2006" s="2">
        <f t="shared" si="765"/>
        <v>0</v>
      </c>
      <c r="BF2006" s="2">
        <f t="shared" si="766"/>
        <v>0</v>
      </c>
      <c r="BG2006" s="2">
        <f t="shared" si="767"/>
        <v>0</v>
      </c>
      <c r="BH2006" s="2">
        <f t="shared" si="768"/>
        <v>0</v>
      </c>
    </row>
    <row r="2007" spans="1:60" x14ac:dyDescent="0.25">
      <c r="A2007" s="1" t="s">
        <v>404</v>
      </c>
      <c r="B2007" s="1" t="s">
        <v>292</v>
      </c>
      <c r="C2007" s="1" t="s">
        <v>341</v>
      </c>
      <c r="D2007" s="1" t="s">
        <v>582</v>
      </c>
      <c r="E2007" s="1" t="s">
        <v>405</v>
      </c>
      <c r="F2007" s="1" t="s">
        <v>406</v>
      </c>
      <c r="G2007" s="1" t="s">
        <v>164</v>
      </c>
      <c r="H2007" s="1" t="s">
        <v>17</v>
      </c>
      <c r="I2007" s="1" t="s">
        <v>537</v>
      </c>
      <c r="J2007" s="1" t="s">
        <v>258</v>
      </c>
      <c r="K2007" s="1" t="s">
        <v>16</v>
      </c>
      <c r="L2007" s="1" t="s">
        <v>146</v>
      </c>
      <c r="M2007" s="2" t="str">
        <f t="shared" si="749"/>
        <v>UK9009031</v>
      </c>
      <c r="N2007" s="2" t="str">
        <f t="shared" si="750"/>
        <v>North Norfolk Coast</v>
      </c>
      <c r="O2007" s="2" t="str">
        <f t="shared" si="751"/>
        <v>SPA</v>
      </c>
      <c r="P2007" s="2" t="str">
        <f t="shared" si="752"/>
        <v>H1420</v>
      </c>
      <c r="Q2007"/>
      <c r="R2007"/>
      <c r="S2007"/>
      <c r="T2007"/>
      <c r="U2007" s="9">
        <f t="shared" si="753"/>
        <v>0</v>
      </c>
      <c r="V2007" s="9">
        <f t="shared" si="754"/>
        <v>0</v>
      </c>
      <c r="W2007" s="9">
        <f t="shared" si="755"/>
        <v>0</v>
      </c>
      <c r="X2007" s="9">
        <f t="shared" si="756"/>
        <v>0</v>
      </c>
      <c r="Y2007" s="9">
        <f t="shared" si="757"/>
        <v>0</v>
      </c>
      <c r="Z2007" s="9">
        <f t="shared" si="758"/>
        <v>0</v>
      </c>
      <c r="AA2007" s="9">
        <f t="shared" si="759"/>
        <v>0</v>
      </c>
      <c r="AB2007" s="9">
        <f t="shared" si="760"/>
        <v>0</v>
      </c>
      <c r="AN2007" s="10" t="str">
        <f t="shared" si="745"/>
        <v/>
      </c>
      <c r="AO2007" s="10">
        <f t="shared" si="746"/>
        <v>0</v>
      </c>
      <c r="AP2007" s="9" t="str">
        <f>IFERROR(VLOOKUP($AN2007,'Introduction probability'!$A$1:$L$128,5,FALSE),"0")</f>
        <v>0</v>
      </c>
      <c r="AQ2007" s="9" t="str">
        <f>IFERROR(VLOOKUP($AN2007,'Introduction probability'!$A$1:$L$128,6,FALSE),"0")</f>
        <v>0</v>
      </c>
      <c r="AR2007" s="9" t="str">
        <f>IFERROR(VLOOKUP($AN2007,'Introduction probability'!$A$1:$L$128,7,FALSE),"0")</f>
        <v>0</v>
      </c>
      <c r="AS2007" s="9" t="str">
        <f>IFERROR(VLOOKUP($AN2007,'Introduction probability'!$A$1:$L$128,8,FALSE),"0")</f>
        <v>0</v>
      </c>
      <c r="AT2007" s="9" t="str">
        <f>IFERROR(VLOOKUP($AN2007,'Introduction probability'!$A$1:$L$128,9,FALSE),"0")</f>
        <v>0</v>
      </c>
      <c r="AU2007" s="9" t="str">
        <f>IFERROR(VLOOKUP($AN2007,'Introduction probability'!$A$1:$L$128,10,FALSE),"0")</f>
        <v>0</v>
      </c>
      <c r="AV2007" s="9" t="str">
        <f>IFERROR(VLOOKUP($AN2007,'Introduction probability'!$A$1:$L$128,11,FALSE),"0")</f>
        <v>0</v>
      </c>
      <c r="AW2007" s="9" t="str">
        <f>IFERROR(VLOOKUP($AN2007,'Introduction probability'!$A$1:$L$128,12,FALSE),"0")</f>
        <v>0</v>
      </c>
      <c r="AY2007" s="2">
        <f t="shared" si="747"/>
        <v>0</v>
      </c>
      <c r="AZ2007" s="2">
        <f t="shared" si="748"/>
        <v>0</v>
      </c>
      <c r="BA2007" s="2">
        <f t="shared" si="761"/>
        <v>0</v>
      </c>
      <c r="BB2007" s="2">
        <f t="shared" si="762"/>
        <v>0</v>
      </c>
      <c r="BC2007" s="2">
        <f t="shared" si="763"/>
        <v>0</v>
      </c>
      <c r="BD2007" s="2">
        <f t="shared" si="764"/>
        <v>0</v>
      </c>
      <c r="BE2007" s="2">
        <f t="shared" si="765"/>
        <v>0</v>
      </c>
      <c r="BF2007" s="2">
        <f t="shared" si="766"/>
        <v>0</v>
      </c>
      <c r="BG2007" s="2">
        <f t="shared" si="767"/>
        <v>0</v>
      </c>
      <c r="BH2007" s="2">
        <f t="shared" si="768"/>
        <v>0</v>
      </c>
    </row>
    <row r="2008" spans="1:60" x14ac:dyDescent="0.25">
      <c r="A2008" s="1" t="s">
        <v>404</v>
      </c>
      <c r="B2008" s="1" t="s">
        <v>292</v>
      </c>
      <c r="C2008" s="1" t="s">
        <v>341</v>
      </c>
      <c r="D2008" s="1" t="s">
        <v>582</v>
      </c>
      <c r="E2008" s="1" t="s">
        <v>405</v>
      </c>
      <c r="F2008" s="1" t="s">
        <v>406</v>
      </c>
      <c r="G2008" s="1" t="s">
        <v>164</v>
      </c>
      <c r="H2008" s="1" t="s">
        <v>17</v>
      </c>
      <c r="I2008" s="1" t="s">
        <v>543</v>
      </c>
      <c r="J2008" s="1" t="s">
        <v>148</v>
      </c>
      <c r="K2008" s="1" t="s">
        <v>16</v>
      </c>
      <c r="L2008" s="1" t="s">
        <v>146</v>
      </c>
      <c r="M2008" s="2" t="str">
        <f t="shared" si="749"/>
        <v>UK9009031</v>
      </c>
      <c r="N2008" s="2" t="str">
        <f t="shared" si="750"/>
        <v>North Norfolk Coast</v>
      </c>
      <c r="O2008" s="2" t="str">
        <f t="shared" si="751"/>
        <v>SPA</v>
      </c>
      <c r="P2008" s="2" t="str">
        <f t="shared" si="752"/>
        <v>H1310</v>
      </c>
      <c r="Q2008"/>
      <c r="R2008"/>
      <c r="S2008"/>
      <c r="T2008"/>
      <c r="U2008" s="9">
        <f t="shared" si="753"/>
        <v>0</v>
      </c>
      <c r="V2008" s="9">
        <f t="shared" si="754"/>
        <v>0</v>
      </c>
      <c r="W2008" s="9">
        <f t="shared" si="755"/>
        <v>0</v>
      </c>
      <c r="X2008" s="9">
        <f t="shared" si="756"/>
        <v>0</v>
      </c>
      <c r="Y2008" s="9">
        <f t="shared" si="757"/>
        <v>0</v>
      </c>
      <c r="Z2008" s="9">
        <f t="shared" si="758"/>
        <v>0</v>
      </c>
      <c r="AA2008" s="9">
        <f t="shared" si="759"/>
        <v>0</v>
      </c>
      <c r="AB2008" s="9">
        <f t="shared" si="760"/>
        <v>0</v>
      </c>
      <c r="AN2008" s="10" t="str">
        <f t="shared" si="745"/>
        <v/>
      </c>
      <c r="AO2008" s="10">
        <f t="shared" si="746"/>
        <v>0</v>
      </c>
      <c r="AP2008" s="9" t="str">
        <f>IFERROR(VLOOKUP($AN2008,'Introduction probability'!$A$1:$L$128,5,FALSE),"0")</f>
        <v>0</v>
      </c>
      <c r="AQ2008" s="9" t="str">
        <f>IFERROR(VLOOKUP($AN2008,'Introduction probability'!$A$1:$L$128,6,FALSE),"0")</f>
        <v>0</v>
      </c>
      <c r="AR2008" s="9" t="str">
        <f>IFERROR(VLOOKUP($AN2008,'Introduction probability'!$A$1:$L$128,7,FALSE),"0")</f>
        <v>0</v>
      </c>
      <c r="AS2008" s="9" t="str">
        <f>IFERROR(VLOOKUP($AN2008,'Introduction probability'!$A$1:$L$128,8,FALSE),"0")</f>
        <v>0</v>
      </c>
      <c r="AT2008" s="9" t="str">
        <f>IFERROR(VLOOKUP($AN2008,'Introduction probability'!$A$1:$L$128,9,FALSE),"0")</f>
        <v>0</v>
      </c>
      <c r="AU2008" s="9" t="str">
        <f>IFERROR(VLOOKUP($AN2008,'Introduction probability'!$A$1:$L$128,10,FALSE),"0")</f>
        <v>0</v>
      </c>
      <c r="AV2008" s="9" t="str">
        <f>IFERROR(VLOOKUP($AN2008,'Introduction probability'!$A$1:$L$128,11,FALSE),"0")</f>
        <v>0</v>
      </c>
      <c r="AW2008" s="9" t="str">
        <f>IFERROR(VLOOKUP($AN2008,'Introduction probability'!$A$1:$L$128,12,FALSE),"0")</f>
        <v>0</v>
      </c>
      <c r="AY2008" s="2">
        <f t="shared" si="747"/>
        <v>0</v>
      </c>
      <c r="AZ2008" s="2">
        <f t="shared" si="748"/>
        <v>0</v>
      </c>
      <c r="BA2008" s="2">
        <f t="shared" si="761"/>
        <v>0</v>
      </c>
      <c r="BB2008" s="2">
        <f t="shared" si="762"/>
        <v>0</v>
      </c>
      <c r="BC2008" s="2">
        <f t="shared" si="763"/>
        <v>0</v>
      </c>
      <c r="BD2008" s="2">
        <f t="shared" si="764"/>
        <v>0</v>
      </c>
      <c r="BE2008" s="2">
        <f t="shared" si="765"/>
        <v>0</v>
      </c>
      <c r="BF2008" s="2">
        <f t="shared" si="766"/>
        <v>0</v>
      </c>
      <c r="BG2008" s="2">
        <f t="shared" si="767"/>
        <v>0</v>
      </c>
      <c r="BH2008" s="2">
        <f t="shared" si="768"/>
        <v>0</v>
      </c>
    </row>
    <row r="2009" spans="1:60" x14ac:dyDescent="0.25">
      <c r="A2009" s="1" t="s">
        <v>404</v>
      </c>
      <c r="B2009" s="1" t="s">
        <v>292</v>
      </c>
      <c r="C2009" s="1" t="s">
        <v>341</v>
      </c>
      <c r="D2009" s="1" t="s">
        <v>525</v>
      </c>
      <c r="E2009" s="1" t="s">
        <v>230</v>
      </c>
      <c r="F2009" s="1" t="s">
        <v>231</v>
      </c>
      <c r="G2009" s="1" t="s">
        <v>144</v>
      </c>
      <c r="H2009" s="1" t="s">
        <v>17</v>
      </c>
      <c r="I2009" s="1" t="s">
        <v>530</v>
      </c>
      <c r="J2009" s="1" t="s">
        <v>145</v>
      </c>
      <c r="K2009" s="1" t="s">
        <v>16</v>
      </c>
      <c r="L2009" s="1" t="s">
        <v>146</v>
      </c>
      <c r="M2009" s="2" t="str">
        <f t="shared" si="749"/>
        <v>UK9009031</v>
      </c>
      <c r="N2009" s="2" t="str">
        <f t="shared" si="750"/>
        <v>North Norfolk Coast</v>
      </c>
      <c r="O2009" s="2" t="str">
        <f t="shared" si="751"/>
        <v>SPA</v>
      </c>
      <c r="P2009" s="2" t="str">
        <f t="shared" si="752"/>
        <v>H1330</v>
      </c>
      <c r="Q2009"/>
      <c r="R2009"/>
      <c r="S2009"/>
      <c r="T2009"/>
      <c r="U2009" s="9">
        <f t="shared" si="753"/>
        <v>0</v>
      </c>
      <c r="V2009" s="9">
        <f t="shared" si="754"/>
        <v>0</v>
      </c>
      <c r="W2009" s="9">
        <f t="shared" si="755"/>
        <v>0</v>
      </c>
      <c r="X2009" s="9">
        <f t="shared" si="756"/>
        <v>0</v>
      </c>
      <c r="Y2009" s="9">
        <f t="shared" si="757"/>
        <v>0</v>
      </c>
      <c r="Z2009" s="9">
        <f t="shared" si="758"/>
        <v>0</v>
      </c>
      <c r="AA2009" s="9">
        <f t="shared" si="759"/>
        <v>0</v>
      </c>
      <c r="AB2009" s="9">
        <f t="shared" si="760"/>
        <v>0</v>
      </c>
      <c r="AN2009" s="10" t="str">
        <f t="shared" si="745"/>
        <v/>
      </c>
      <c r="AO2009" s="10">
        <f t="shared" si="746"/>
        <v>0</v>
      </c>
      <c r="AP2009" s="9" t="str">
        <f>IFERROR(VLOOKUP($AN2009,'Introduction probability'!$A$1:$L$128,5,FALSE),"0")</f>
        <v>0</v>
      </c>
      <c r="AQ2009" s="9" t="str">
        <f>IFERROR(VLOOKUP($AN2009,'Introduction probability'!$A$1:$L$128,6,FALSE),"0")</f>
        <v>0</v>
      </c>
      <c r="AR2009" s="9" t="str">
        <f>IFERROR(VLOOKUP($AN2009,'Introduction probability'!$A$1:$L$128,7,FALSE),"0")</f>
        <v>0</v>
      </c>
      <c r="AS2009" s="9" t="str">
        <f>IFERROR(VLOOKUP($AN2009,'Introduction probability'!$A$1:$L$128,8,FALSE),"0")</f>
        <v>0</v>
      </c>
      <c r="AT2009" s="9" t="str">
        <f>IFERROR(VLOOKUP($AN2009,'Introduction probability'!$A$1:$L$128,9,FALSE),"0")</f>
        <v>0</v>
      </c>
      <c r="AU2009" s="9" t="str">
        <f>IFERROR(VLOOKUP($AN2009,'Introduction probability'!$A$1:$L$128,10,FALSE),"0")</f>
        <v>0</v>
      </c>
      <c r="AV2009" s="9" t="str">
        <f>IFERROR(VLOOKUP($AN2009,'Introduction probability'!$A$1:$L$128,11,FALSE),"0")</f>
        <v>0</v>
      </c>
      <c r="AW2009" s="9" t="str">
        <f>IFERROR(VLOOKUP($AN2009,'Introduction probability'!$A$1:$L$128,12,FALSE),"0")</f>
        <v>0</v>
      </c>
      <c r="AY2009" s="2">
        <f t="shared" si="747"/>
        <v>0</v>
      </c>
      <c r="AZ2009" s="2">
        <f t="shared" si="748"/>
        <v>0</v>
      </c>
      <c r="BA2009" s="2">
        <f t="shared" si="761"/>
        <v>0</v>
      </c>
      <c r="BB2009" s="2">
        <f t="shared" si="762"/>
        <v>0</v>
      </c>
      <c r="BC2009" s="2">
        <f t="shared" si="763"/>
        <v>0</v>
      </c>
      <c r="BD2009" s="2">
        <f t="shared" si="764"/>
        <v>0</v>
      </c>
      <c r="BE2009" s="2">
        <f t="shared" si="765"/>
        <v>0</v>
      </c>
      <c r="BF2009" s="2">
        <f t="shared" si="766"/>
        <v>0</v>
      </c>
      <c r="BG2009" s="2">
        <f t="shared" si="767"/>
        <v>0</v>
      </c>
      <c r="BH2009" s="2">
        <f t="shared" si="768"/>
        <v>0</v>
      </c>
    </row>
    <row r="2010" spans="1:60" x14ac:dyDescent="0.25">
      <c r="A2010" s="1" t="s">
        <v>404</v>
      </c>
      <c r="B2010" s="1" t="s">
        <v>292</v>
      </c>
      <c r="C2010" s="1" t="s">
        <v>341</v>
      </c>
      <c r="D2010" s="1" t="s">
        <v>525</v>
      </c>
      <c r="E2010" s="1" t="s">
        <v>230</v>
      </c>
      <c r="F2010" s="1" t="s">
        <v>231</v>
      </c>
      <c r="G2010" s="1" t="s">
        <v>144</v>
      </c>
      <c r="H2010" s="1" t="s">
        <v>17</v>
      </c>
      <c r="I2010" s="1" t="s">
        <v>596</v>
      </c>
      <c r="J2010" s="1" t="s">
        <v>187</v>
      </c>
      <c r="K2010" s="1" t="s">
        <v>16</v>
      </c>
      <c r="L2010" s="1" t="s">
        <v>146</v>
      </c>
      <c r="M2010" s="2" t="str">
        <f t="shared" si="749"/>
        <v>UK9009031</v>
      </c>
      <c r="N2010" s="2" t="str">
        <f t="shared" si="750"/>
        <v>North Norfolk Coast</v>
      </c>
      <c r="O2010" s="2" t="str">
        <f t="shared" si="751"/>
        <v>SPA</v>
      </c>
      <c r="P2010" s="2" t="str">
        <f t="shared" si="752"/>
        <v>SH_2</v>
      </c>
      <c r="Q2010"/>
      <c r="R2010"/>
      <c r="S2010"/>
      <c r="T2010"/>
      <c r="U2010" s="9">
        <f t="shared" si="753"/>
        <v>0</v>
      </c>
      <c r="V2010" s="9">
        <f t="shared" si="754"/>
        <v>0</v>
      </c>
      <c r="W2010" s="9">
        <f t="shared" si="755"/>
        <v>0</v>
      </c>
      <c r="X2010" s="9">
        <f t="shared" si="756"/>
        <v>0</v>
      </c>
      <c r="Y2010" s="9">
        <f t="shared" si="757"/>
        <v>0</v>
      </c>
      <c r="Z2010" s="9">
        <f t="shared" si="758"/>
        <v>0</v>
      </c>
      <c r="AA2010" s="9">
        <f t="shared" si="759"/>
        <v>0</v>
      </c>
      <c r="AB2010" s="9">
        <f t="shared" si="760"/>
        <v>0</v>
      </c>
      <c r="AN2010" s="10" t="str">
        <f t="shared" si="745"/>
        <v/>
      </c>
      <c r="AO2010" s="10">
        <f t="shared" si="746"/>
        <v>0</v>
      </c>
      <c r="AP2010" s="9" t="str">
        <f>IFERROR(VLOOKUP($AN2010,'Introduction probability'!$A$1:$L$128,5,FALSE),"0")</f>
        <v>0</v>
      </c>
      <c r="AQ2010" s="9" t="str">
        <f>IFERROR(VLOOKUP($AN2010,'Introduction probability'!$A$1:$L$128,6,FALSE),"0")</f>
        <v>0</v>
      </c>
      <c r="AR2010" s="9" t="str">
        <f>IFERROR(VLOOKUP($AN2010,'Introduction probability'!$A$1:$L$128,7,FALSE),"0")</f>
        <v>0</v>
      </c>
      <c r="AS2010" s="9" t="str">
        <f>IFERROR(VLOOKUP($AN2010,'Introduction probability'!$A$1:$L$128,8,FALSE),"0")</f>
        <v>0</v>
      </c>
      <c r="AT2010" s="9" t="str">
        <f>IFERROR(VLOOKUP($AN2010,'Introduction probability'!$A$1:$L$128,9,FALSE),"0")</f>
        <v>0</v>
      </c>
      <c r="AU2010" s="9" t="str">
        <f>IFERROR(VLOOKUP($AN2010,'Introduction probability'!$A$1:$L$128,10,FALSE),"0")</f>
        <v>0</v>
      </c>
      <c r="AV2010" s="9" t="str">
        <f>IFERROR(VLOOKUP($AN2010,'Introduction probability'!$A$1:$L$128,11,FALSE),"0")</f>
        <v>0</v>
      </c>
      <c r="AW2010" s="9" t="str">
        <f>IFERROR(VLOOKUP($AN2010,'Introduction probability'!$A$1:$L$128,12,FALSE),"0")</f>
        <v>0</v>
      </c>
      <c r="AY2010" s="2">
        <f t="shared" si="747"/>
        <v>0</v>
      </c>
      <c r="AZ2010" s="2">
        <f t="shared" si="748"/>
        <v>0</v>
      </c>
      <c r="BA2010" s="2">
        <f t="shared" si="761"/>
        <v>0</v>
      </c>
      <c r="BB2010" s="2">
        <f t="shared" si="762"/>
        <v>0</v>
      </c>
      <c r="BC2010" s="2">
        <f t="shared" si="763"/>
        <v>0</v>
      </c>
      <c r="BD2010" s="2">
        <f t="shared" si="764"/>
        <v>0</v>
      </c>
      <c r="BE2010" s="2">
        <f t="shared" si="765"/>
        <v>0</v>
      </c>
      <c r="BF2010" s="2">
        <f t="shared" si="766"/>
        <v>0</v>
      </c>
      <c r="BG2010" s="2">
        <f t="shared" si="767"/>
        <v>0</v>
      </c>
      <c r="BH2010" s="2">
        <f t="shared" si="768"/>
        <v>0</v>
      </c>
    </row>
    <row r="2011" spans="1:60" x14ac:dyDescent="0.25">
      <c r="A2011" s="1" t="s">
        <v>404</v>
      </c>
      <c r="B2011" s="1" t="s">
        <v>292</v>
      </c>
      <c r="C2011" s="1" t="s">
        <v>341</v>
      </c>
      <c r="D2011" s="1" t="s">
        <v>525</v>
      </c>
      <c r="E2011" s="1" t="s">
        <v>230</v>
      </c>
      <c r="F2011" s="1" t="s">
        <v>231</v>
      </c>
      <c r="G2011" s="1" t="s">
        <v>144</v>
      </c>
      <c r="H2011" s="1" t="s">
        <v>17</v>
      </c>
      <c r="I2011" s="1" t="s">
        <v>459</v>
      </c>
      <c r="J2011" s="1" t="s">
        <v>46</v>
      </c>
      <c r="K2011" s="1" t="s">
        <v>16</v>
      </c>
      <c r="L2011" s="1" t="s">
        <v>19</v>
      </c>
      <c r="M2011" s="2" t="str">
        <f t="shared" si="749"/>
        <v>UK9009031</v>
      </c>
      <c r="N2011" s="2" t="str">
        <f t="shared" si="750"/>
        <v>North Norfolk Coast</v>
      </c>
      <c r="O2011" s="2" t="str">
        <f t="shared" si="751"/>
        <v>SPA</v>
      </c>
      <c r="P2011" s="2" t="str">
        <f t="shared" si="752"/>
        <v>A2.4</v>
      </c>
      <c r="Q2011"/>
      <c r="R2011"/>
      <c r="S2011"/>
      <c r="T2011"/>
      <c r="U2011" s="9">
        <f t="shared" si="753"/>
        <v>0</v>
      </c>
      <c r="V2011" s="9">
        <f t="shared" si="754"/>
        <v>0</v>
      </c>
      <c r="W2011" s="9">
        <f t="shared" si="755"/>
        <v>0</v>
      </c>
      <c r="X2011" s="9">
        <f t="shared" si="756"/>
        <v>0</v>
      </c>
      <c r="Y2011" s="9">
        <f t="shared" si="757"/>
        <v>0</v>
      </c>
      <c r="Z2011" s="9">
        <f t="shared" si="758"/>
        <v>0</v>
      </c>
      <c r="AA2011" s="9">
        <f t="shared" si="759"/>
        <v>0</v>
      </c>
      <c r="AB2011" s="9">
        <f t="shared" si="760"/>
        <v>0</v>
      </c>
      <c r="AN2011" s="10" t="str">
        <f t="shared" si="745"/>
        <v/>
      </c>
      <c r="AO2011" s="10">
        <f t="shared" si="746"/>
        <v>0</v>
      </c>
      <c r="AP2011" s="9" t="str">
        <f>IFERROR(VLOOKUP($AN2011,'Introduction probability'!$A$1:$L$128,5,FALSE),"0")</f>
        <v>0</v>
      </c>
      <c r="AQ2011" s="9" t="str">
        <f>IFERROR(VLOOKUP($AN2011,'Introduction probability'!$A$1:$L$128,6,FALSE),"0")</f>
        <v>0</v>
      </c>
      <c r="AR2011" s="9" t="str">
        <f>IFERROR(VLOOKUP($AN2011,'Introduction probability'!$A$1:$L$128,7,FALSE),"0")</f>
        <v>0</v>
      </c>
      <c r="AS2011" s="9" t="str">
        <f>IFERROR(VLOOKUP($AN2011,'Introduction probability'!$A$1:$L$128,8,FALSE),"0")</f>
        <v>0</v>
      </c>
      <c r="AT2011" s="9" t="str">
        <f>IFERROR(VLOOKUP($AN2011,'Introduction probability'!$A$1:$L$128,9,FALSE),"0")</f>
        <v>0</v>
      </c>
      <c r="AU2011" s="9" t="str">
        <f>IFERROR(VLOOKUP($AN2011,'Introduction probability'!$A$1:$L$128,10,FALSE),"0")</f>
        <v>0</v>
      </c>
      <c r="AV2011" s="9" t="str">
        <f>IFERROR(VLOOKUP($AN2011,'Introduction probability'!$A$1:$L$128,11,FALSE),"0")</f>
        <v>0</v>
      </c>
      <c r="AW2011" s="9" t="str">
        <f>IFERROR(VLOOKUP($AN2011,'Introduction probability'!$A$1:$L$128,12,FALSE),"0")</f>
        <v>0</v>
      </c>
      <c r="AY2011" s="2">
        <f t="shared" si="747"/>
        <v>0</v>
      </c>
      <c r="AZ2011" s="2">
        <f t="shared" si="748"/>
        <v>0</v>
      </c>
      <c r="BA2011" s="2">
        <f t="shared" si="761"/>
        <v>0</v>
      </c>
      <c r="BB2011" s="2">
        <f t="shared" si="762"/>
        <v>0</v>
      </c>
      <c r="BC2011" s="2">
        <f t="shared" si="763"/>
        <v>0</v>
      </c>
      <c r="BD2011" s="2">
        <f t="shared" si="764"/>
        <v>0</v>
      </c>
      <c r="BE2011" s="2">
        <f t="shared" si="765"/>
        <v>0</v>
      </c>
      <c r="BF2011" s="2">
        <f t="shared" si="766"/>
        <v>0</v>
      </c>
      <c r="BG2011" s="2">
        <f t="shared" si="767"/>
        <v>0</v>
      </c>
      <c r="BH2011" s="2">
        <f t="shared" si="768"/>
        <v>0</v>
      </c>
    </row>
    <row r="2012" spans="1:60" x14ac:dyDescent="0.25">
      <c r="A2012" s="1" t="s">
        <v>404</v>
      </c>
      <c r="B2012" s="1" t="s">
        <v>292</v>
      </c>
      <c r="C2012" s="1" t="s">
        <v>341</v>
      </c>
      <c r="D2012" s="1" t="s">
        <v>525</v>
      </c>
      <c r="E2012" s="1" t="s">
        <v>230</v>
      </c>
      <c r="F2012" s="1" t="s">
        <v>231</v>
      </c>
      <c r="G2012" s="1" t="s">
        <v>144</v>
      </c>
      <c r="H2012" s="1" t="s">
        <v>17</v>
      </c>
      <c r="I2012" s="1" t="s">
        <v>444</v>
      </c>
      <c r="J2012" s="1" t="s">
        <v>27</v>
      </c>
      <c r="K2012" s="1" t="s">
        <v>16</v>
      </c>
      <c r="L2012" s="1" t="s">
        <v>19</v>
      </c>
      <c r="M2012" s="2" t="str">
        <f t="shared" si="749"/>
        <v>UK9009031</v>
      </c>
      <c r="N2012" s="2" t="str">
        <f t="shared" si="750"/>
        <v>North Norfolk Coast</v>
      </c>
      <c r="O2012" s="2" t="str">
        <f t="shared" si="751"/>
        <v>SPA</v>
      </c>
      <c r="P2012" s="2" t="str">
        <f t="shared" si="752"/>
        <v>A2.3</v>
      </c>
      <c r="Q2012"/>
      <c r="R2012"/>
      <c r="S2012"/>
      <c r="T2012"/>
      <c r="U2012" s="9">
        <f t="shared" si="753"/>
        <v>0</v>
      </c>
      <c r="V2012" s="9">
        <f t="shared" si="754"/>
        <v>0</v>
      </c>
      <c r="W2012" s="9">
        <f t="shared" si="755"/>
        <v>0</v>
      </c>
      <c r="X2012" s="9">
        <f t="shared" si="756"/>
        <v>0</v>
      </c>
      <c r="Y2012" s="9">
        <f t="shared" si="757"/>
        <v>0</v>
      </c>
      <c r="Z2012" s="9">
        <f t="shared" si="758"/>
        <v>0</v>
      </c>
      <c r="AA2012" s="9">
        <f t="shared" si="759"/>
        <v>0</v>
      </c>
      <c r="AB2012" s="9">
        <f t="shared" si="760"/>
        <v>0</v>
      </c>
      <c r="AN2012" s="10" t="str">
        <f t="shared" si="745"/>
        <v/>
      </c>
      <c r="AO2012" s="10">
        <f t="shared" si="746"/>
        <v>0</v>
      </c>
      <c r="AP2012" s="9" t="str">
        <f>IFERROR(VLOOKUP($AN2012,'Introduction probability'!$A$1:$L$128,5,FALSE),"0")</f>
        <v>0</v>
      </c>
      <c r="AQ2012" s="9" t="str">
        <f>IFERROR(VLOOKUP($AN2012,'Introduction probability'!$A$1:$L$128,6,FALSE),"0")</f>
        <v>0</v>
      </c>
      <c r="AR2012" s="9" t="str">
        <f>IFERROR(VLOOKUP($AN2012,'Introduction probability'!$A$1:$L$128,7,FALSE),"0")</f>
        <v>0</v>
      </c>
      <c r="AS2012" s="9" t="str">
        <f>IFERROR(VLOOKUP($AN2012,'Introduction probability'!$A$1:$L$128,8,FALSE),"0")</f>
        <v>0</v>
      </c>
      <c r="AT2012" s="9" t="str">
        <f>IFERROR(VLOOKUP($AN2012,'Introduction probability'!$A$1:$L$128,9,FALSE),"0")</f>
        <v>0</v>
      </c>
      <c r="AU2012" s="9" t="str">
        <f>IFERROR(VLOOKUP($AN2012,'Introduction probability'!$A$1:$L$128,10,FALSE),"0")</f>
        <v>0</v>
      </c>
      <c r="AV2012" s="9" t="str">
        <f>IFERROR(VLOOKUP($AN2012,'Introduction probability'!$A$1:$L$128,11,FALSE),"0")</f>
        <v>0</v>
      </c>
      <c r="AW2012" s="9" t="str">
        <f>IFERROR(VLOOKUP($AN2012,'Introduction probability'!$A$1:$L$128,12,FALSE),"0")</f>
        <v>0</v>
      </c>
      <c r="AY2012" s="2">
        <f t="shared" si="747"/>
        <v>0</v>
      </c>
      <c r="AZ2012" s="2">
        <f t="shared" si="748"/>
        <v>0</v>
      </c>
      <c r="BA2012" s="2">
        <f t="shared" si="761"/>
        <v>0</v>
      </c>
      <c r="BB2012" s="2">
        <f t="shared" si="762"/>
        <v>0</v>
      </c>
      <c r="BC2012" s="2">
        <f t="shared" si="763"/>
        <v>0</v>
      </c>
      <c r="BD2012" s="2">
        <f t="shared" si="764"/>
        <v>0</v>
      </c>
      <c r="BE2012" s="2">
        <f t="shared" si="765"/>
        <v>0</v>
      </c>
      <c r="BF2012" s="2">
        <f t="shared" si="766"/>
        <v>0</v>
      </c>
      <c r="BG2012" s="2">
        <f t="shared" si="767"/>
        <v>0</v>
      </c>
      <c r="BH2012" s="2">
        <f t="shared" si="768"/>
        <v>0</v>
      </c>
    </row>
    <row r="2013" spans="1:60" x14ac:dyDescent="0.25">
      <c r="A2013" s="1" t="s">
        <v>404</v>
      </c>
      <c r="B2013" s="1" t="s">
        <v>292</v>
      </c>
      <c r="C2013" s="1" t="s">
        <v>341</v>
      </c>
      <c r="D2013" s="1" t="s">
        <v>525</v>
      </c>
      <c r="E2013" s="1" t="s">
        <v>230</v>
      </c>
      <c r="F2013" s="1" t="s">
        <v>231</v>
      </c>
      <c r="G2013" s="1" t="s">
        <v>144</v>
      </c>
      <c r="H2013" s="1" t="s">
        <v>17</v>
      </c>
      <c r="I2013" s="1" t="s">
        <v>465</v>
      </c>
      <c r="J2013" s="1" t="s">
        <v>56</v>
      </c>
      <c r="K2013" s="1" t="s">
        <v>16</v>
      </c>
      <c r="L2013" s="1" t="s">
        <v>19</v>
      </c>
      <c r="M2013" s="2" t="str">
        <f t="shared" si="749"/>
        <v>UK9009031</v>
      </c>
      <c r="N2013" s="2" t="str">
        <f t="shared" si="750"/>
        <v>North Norfolk Coast</v>
      </c>
      <c r="O2013" s="2" t="str">
        <f t="shared" si="751"/>
        <v>SPA</v>
      </c>
      <c r="P2013" s="2" t="str">
        <f t="shared" si="752"/>
        <v>A2.2</v>
      </c>
      <c r="Q2013"/>
      <c r="R2013"/>
      <c r="S2013"/>
      <c r="T2013"/>
      <c r="U2013" s="9">
        <f t="shared" si="753"/>
        <v>0</v>
      </c>
      <c r="V2013" s="9">
        <f t="shared" si="754"/>
        <v>0</v>
      </c>
      <c r="W2013" s="9">
        <f t="shared" si="755"/>
        <v>0</v>
      </c>
      <c r="X2013" s="9">
        <f t="shared" si="756"/>
        <v>0</v>
      </c>
      <c r="Y2013" s="9">
        <f t="shared" si="757"/>
        <v>0</v>
      </c>
      <c r="Z2013" s="9">
        <f t="shared" si="758"/>
        <v>0</v>
      </c>
      <c r="AA2013" s="9">
        <f t="shared" si="759"/>
        <v>0</v>
      </c>
      <c r="AB2013" s="9">
        <f t="shared" si="760"/>
        <v>0</v>
      </c>
      <c r="AN2013" s="10" t="str">
        <f t="shared" si="745"/>
        <v/>
      </c>
      <c r="AO2013" s="10">
        <f t="shared" si="746"/>
        <v>0</v>
      </c>
      <c r="AP2013" s="9" t="str">
        <f>IFERROR(VLOOKUP($AN2013,'Introduction probability'!$A$1:$L$128,5,FALSE),"0")</f>
        <v>0</v>
      </c>
      <c r="AQ2013" s="9" t="str">
        <f>IFERROR(VLOOKUP($AN2013,'Introduction probability'!$A$1:$L$128,6,FALSE),"0")</f>
        <v>0</v>
      </c>
      <c r="AR2013" s="9" t="str">
        <f>IFERROR(VLOOKUP($AN2013,'Introduction probability'!$A$1:$L$128,7,FALSE),"0")</f>
        <v>0</v>
      </c>
      <c r="AS2013" s="9" t="str">
        <f>IFERROR(VLOOKUP($AN2013,'Introduction probability'!$A$1:$L$128,8,FALSE),"0")</f>
        <v>0</v>
      </c>
      <c r="AT2013" s="9" t="str">
        <f>IFERROR(VLOOKUP($AN2013,'Introduction probability'!$A$1:$L$128,9,FALSE),"0")</f>
        <v>0</v>
      </c>
      <c r="AU2013" s="9" t="str">
        <f>IFERROR(VLOOKUP($AN2013,'Introduction probability'!$A$1:$L$128,10,FALSE),"0")</f>
        <v>0</v>
      </c>
      <c r="AV2013" s="9" t="str">
        <f>IFERROR(VLOOKUP($AN2013,'Introduction probability'!$A$1:$L$128,11,FALSE),"0")</f>
        <v>0</v>
      </c>
      <c r="AW2013" s="9" t="str">
        <f>IFERROR(VLOOKUP($AN2013,'Introduction probability'!$A$1:$L$128,12,FALSE),"0")</f>
        <v>0</v>
      </c>
      <c r="AY2013" s="2">
        <f t="shared" si="747"/>
        <v>0</v>
      </c>
      <c r="AZ2013" s="2">
        <f t="shared" si="748"/>
        <v>0</v>
      </c>
      <c r="BA2013" s="2">
        <f t="shared" si="761"/>
        <v>0</v>
      </c>
      <c r="BB2013" s="2">
        <f t="shared" si="762"/>
        <v>0</v>
      </c>
      <c r="BC2013" s="2">
        <f t="shared" si="763"/>
        <v>0</v>
      </c>
      <c r="BD2013" s="2">
        <f t="shared" si="764"/>
        <v>0</v>
      </c>
      <c r="BE2013" s="2">
        <f t="shared" si="765"/>
        <v>0</v>
      </c>
      <c r="BF2013" s="2">
        <f t="shared" si="766"/>
        <v>0</v>
      </c>
      <c r="BG2013" s="2">
        <f t="shared" si="767"/>
        <v>0</v>
      </c>
      <c r="BH2013" s="2">
        <f t="shared" si="768"/>
        <v>0</v>
      </c>
    </row>
    <row r="2014" spans="1:60" x14ac:dyDescent="0.25">
      <c r="A2014" s="1" t="s">
        <v>404</v>
      </c>
      <c r="B2014" s="1" t="s">
        <v>292</v>
      </c>
      <c r="C2014" s="1" t="s">
        <v>341</v>
      </c>
      <c r="D2014" s="1" t="s">
        <v>525</v>
      </c>
      <c r="E2014" s="1" t="s">
        <v>230</v>
      </c>
      <c r="F2014" s="1" t="s">
        <v>231</v>
      </c>
      <c r="G2014" s="1" t="s">
        <v>144</v>
      </c>
      <c r="H2014" s="1" t="s">
        <v>17</v>
      </c>
      <c r="I2014" s="1" t="s">
        <v>537</v>
      </c>
      <c r="J2014" s="1" t="s">
        <v>258</v>
      </c>
      <c r="K2014" s="1" t="s">
        <v>16</v>
      </c>
      <c r="L2014" s="1" t="s">
        <v>146</v>
      </c>
      <c r="M2014" s="2" t="str">
        <f t="shared" si="749"/>
        <v>UK9009031</v>
      </c>
      <c r="N2014" s="2" t="str">
        <f t="shared" si="750"/>
        <v>North Norfolk Coast</v>
      </c>
      <c r="O2014" s="2" t="str">
        <f t="shared" si="751"/>
        <v>SPA</v>
      </c>
      <c r="P2014" s="2" t="str">
        <f t="shared" si="752"/>
        <v>H1420</v>
      </c>
      <c r="Q2014"/>
      <c r="R2014"/>
      <c r="S2014"/>
      <c r="T2014"/>
      <c r="U2014" s="9">
        <f t="shared" si="753"/>
        <v>0</v>
      </c>
      <c r="V2014" s="9">
        <f t="shared" si="754"/>
        <v>0</v>
      </c>
      <c r="W2014" s="9">
        <f t="shared" si="755"/>
        <v>0</v>
      </c>
      <c r="X2014" s="9">
        <f t="shared" si="756"/>
        <v>0</v>
      </c>
      <c r="Y2014" s="9">
        <f t="shared" si="757"/>
        <v>0</v>
      </c>
      <c r="Z2014" s="9">
        <f t="shared" si="758"/>
        <v>0</v>
      </c>
      <c r="AA2014" s="9">
        <f t="shared" si="759"/>
        <v>0</v>
      </c>
      <c r="AB2014" s="9">
        <f t="shared" si="760"/>
        <v>0</v>
      </c>
      <c r="AN2014" s="10" t="str">
        <f t="shared" si="745"/>
        <v/>
      </c>
      <c r="AO2014" s="10">
        <f t="shared" si="746"/>
        <v>0</v>
      </c>
      <c r="AP2014" s="9" t="str">
        <f>IFERROR(VLOOKUP($AN2014,'Introduction probability'!$A$1:$L$128,5,FALSE),"0")</f>
        <v>0</v>
      </c>
      <c r="AQ2014" s="9" t="str">
        <f>IFERROR(VLOOKUP($AN2014,'Introduction probability'!$A$1:$L$128,6,FALSE),"0")</f>
        <v>0</v>
      </c>
      <c r="AR2014" s="9" t="str">
        <f>IFERROR(VLOOKUP($AN2014,'Introduction probability'!$A$1:$L$128,7,FALSE),"0")</f>
        <v>0</v>
      </c>
      <c r="AS2014" s="9" t="str">
        <f>IFERROR(VLOOKUP($AN2014,'Introduction probability'!$A$1:$L$128,8,FALSE),"0")</f>
        <v>0</v>
      </c>
      <c r="AT2014" s="9" t="str">
        <f>IFERROR(VLOOKUP($AN2014,'Introduction probability'!$A$1:$L$128,9,FALSE),"0")</f>
        <v>0</v>
      </c>
      <c r="AU2014" s="9" t="str">
        <f>IFERROR(VLOOKUP($AN2014,'Introduction probability'!$A$1:$L$128,10,FALSE),"0")</f>
        <v>0</v>
      </c>
      <c r="AV2014" s="9" t="str">
        <f>IFERROR(VLOOKUP($AN2014,'Introduction probability'!$A$1:$L$128,11,FALSE),"0")</f>
        <v>0</v>
      </c>
      <c r="AW2014" s="9" t="str">
        <f>IFERROR(VLOOKUP($AN2014,'Introduction probability'!$A$1:$L$128,12,FALSE),"0")</f>
        <v>0</v>
      </c>
      <c r="AY2014" s="2">
        <f t="shared" si="747"/>
        <v>0</v>
      </c>
      <c r="AZ2014" s="2">
        <f t="shared" si="748"/>
        <v>0</v>
      </c>
      <c r="BA2014" s="2">
        <f t="shared" si="761"/>
        <v>0</v>
      </c>
      <c r="BB2014" s="2">
        <f t="shared" si="762"/>
        <v>0</v>
      </c>
      <c r="BC2014" s="2">
        <f t="shared" si="763"/>
        <v>0</v>
      </c>
      <c r="BD2014" s="2">
        <f t="shared" si="764"/>
        <v>0</v>
      </c>
      <c r="BE2014" s="2">
        <f t="shared" si="765"/>
        <v>0</v>
      </c>
      <c r="BF2014" s="2">
        <f t="shared" si="766"/>
        <v>0</v>
      </c>
      <c r="BG2014" s="2">
        <f t="shared" si="767"/>
        <v>0</v>
      </c>
      <c r="BH2014" s="2">
        <f t="shared" si="768"/>
        <v>0</v>
      </c>
    </row>
    <row r="2015" spans="1:60" x14ac:dyDescent="0.25">
      <c r="A2015" s="1" t="s">
        <v>404</v>
      </c>
      <c r="B2015" s="1" t="s">
        <v>292</v>
      </c>
      <c r="C2015" s="1" t="s">
        <v>341</v>
      </c>
      <c r="D2015" s="1" t="s">
        <v>525</v>
      </c>
      <c r="E2015" s="1" t="s">
        <v>230</v>
      </c>
      <c r="F2015" s="1" t="s">
        <v>231</v>
      </c>
      <c r="G2015" s="1" t="s">
        <v>144</v>
      </c>
      <c r="H2015" s="1" t="s">
        <v>17</v>
      </c>
      <c r="I2015" s="1" t="s">
        <v>543</v>
      </c>
      <c r="J2015" s="1" t="s">
        <v>148</v>
      </c>
      <c r="K2015" s="1" t="s">
        <v>16</v>
      </c>
      <c r="L2015" s="1" t="s">
        <v>146</v>
      </c>
      <c r="M2015" s="2" t="str">
        <f t="shared" si="749"/>
        <v>UK9009031</v>
      </c>
      <c r="N2015" s="2" t="str">
        <f t="shared" si="750"/>
        <v>North Norfolk Coast</v>
      </c>
      <c r="O2015" s="2" t="str">
        <f t="shared" si="751"/>
        <v>SPA</v>
      </c>
      <c r="P2015" s="2" t="str">
        <f t="shared" si="752"/>
        <v>H1310</v>
      </c>
      <c r="Q2015"/>
      <c r="R2015"/>
      <c r="S2015"/>
      <c r="T2015"/>
      <c r="U2015" s="9">
        <f t="shared" si="753"/>
        <v>0</v>
      </c>
      <c r="V2015" s="9">
        <f t="shared" si="754"/>
        <v>0</v>
      </c>
      <c r="W2015" s="9">
        <f t="shared" si="755"/>
        <v>0</v>
      </c>
      <c r="X2015" s="9">
        <f t="shared" si="756"/>
        <v>0</v>
      </c>
      <c r="Y2015" s="9">
        <f t="shared" si="757"/>
        <v>0</v>
      </c>
      <c r="Z2015" s="9">
        <f t="shared" si="758"/>
        <v>0</v>
      </c>
      <c r="AA2015" s="9">
        <f t="shared" si="759"/>
        <v>0</v>
      </c>
      <c r="AB2015" s="9">
        <f t="shared" si="760"/>
        <v>0</v>
      </c>
      <c r="AN2015" s="10" t="str">
        <f t="shared" si="745"/>
        <v/>
      </c>
      <c r="AO2015" s="10">
        <f t="shared" si="746"/>
        <v>0</v>
      </c>
      <c r="AP2015" s="9" t="str">
        <f>IFERROR(VLOOKUP($AN2015,'Introduction probability'!$A$1:$L$128,5,FALSE),"0")</f>
        <v>0</v>
      </c>
      <c r="AQ2015" s="9" t="str">
        <f>IFERROR(VLOOKUP($AN2015,'Introduction probability'!$A$1:$L$128,6,FALSE),"0")</f>
        <v>0</v>
      </c>
      <c r="AR2015" s="9" t="str">
        <f>IFERROR(VLOOKUP($AN2015,'Introduction probability'!$A$1:$L$128,7,FALSE),"0")</f>
        <v>0</v>
      </c>
      <c r="AS2015" s="9" t="str">
        <f>IFERROR(VLOOKUP($AN2015,'Introduction probability'!$A$1:$L$128,8,FALSE),"0")</f>
        <v>0</v>
      </c>
      <c r="AT2015" s="9" t="str">
        <f>IFERROR(VLOOKUP($AN2015,'Introduction probability'!$A$1:$L$128,9,FALSE),"0")</f>
        <v>0</v>
      </c>
      <c r="AU2015" s="9" t="str">
        <f>IFERROR(VLOOKUP($AN2015,'Introduction probability'!$A$1:$L$128,10,FALSE),"0")</f>
        <v>0</v>
      </c>
      <c r="AV2015" s="9" t="str">
        <f>IFERROR(VLOOKUP($AN2015,'Introduction probability'!$A$1:$L$128,11,FALSE),"0")</f>
        <v>0</v>
      </c>
      <c r="AW2015" s="9" t="str">
        <f>IFERROR(VLOOKUP($AN2015,'Introduction probability'!$A$1:$L$128,12,FALSE),"0")</f>
        <v>0</v>
      </c>
      <c r="AY2015" s="2">
        <f t="shared" si="747"/>
        <v>0</v>
      </c>
      <c r="AZ2015" s="2">
        <f t="shared" si="748"/>
        <v>0</v>
      </c>
      <c r="BA2015" s="2">
        <f t="shared" si="761"/>
        <v>0</v>
      </c>
      <c r="BB2015" s="2">
        <f t="shared" si="762"/>
        <v>0</v>
      </c>
      <c r="BC2015" s="2">
        <f t="shared" si="763"/>
        <v>0</v>
      </c>
      <c r="BD2015" s="2">
        <f t="shared" si="764"/>
        <v>0</v>
      </c>
      <c r="BE2015" s="2">
        <f t="shared" si="765"/>
        <v>0</v>
      </c>
      <c r="BF2015" s="2">
        <f t="shared" si="766"/>
        <v>0</v>
      </c>
      <c r="BG2015" s="2">
        <f t="shared" si="767"/>
        <v>0</v>
      </c>
      <c r="BH2015" s="2">
        <f t="shared" si="768"/>
        <v>0</v>
      </c>
    </row>
    <row r="2016" spans="1:60" x14ac:dyDescent="0.25">
      <c r="A2016" s="1" t="s">
        <v>404</v>
      </c>
      <c r="B2016" s="1" t="s">
        <v>292</v>
      </c>
      <c r="C2016" s="1" t="s">
        <v>341</v>
      </c>
      <c r="D2016" s="1" t="s">
        <v>563</v>
      </c>
      <c r="E2016" s="1" t="s">
        <v>351</v>
      </c>
      <c r="F2016" s="1" t="s">
        <v>352</v>
      </c>
      <c r="G2016" s="1" t="s">
        <v>164</v>
      </c>
      <c r="H2016" s="1" t="s">
        <v>17</v>
      </c>
      <c r="I2016" s="1" t="s">
        <v>535</v>
      </c>
      <c r="J2016" s="1" t="s">
        <v>257</v>
      </c>
      <c r="K2016" s="1" t="s">
        <v>16</v>
      </c>
      <c r="L2016" s="1" t="s">
        <v>146</v>
      </c>
      <c r="M2016" s="2" t="str">
        <f t="shared" si="749"/>
        <v>UK9009031</v>
      </c>
      <c r="N2016" s="2" t="str">
        <f t="shared" si="750"/>
        <v>North Norfolk Coast</v>
      </c>
      <c r="O2016" s="2" t="str">
        <f t="shared" si="751"/>
        <v>SPA</v>
      </c>
      <c r="P2016" s="2" t="str">
        <f t="shared" si="752"/>
        <v>H1210</v>
      </c>
      <c r="Q2016"/>
      <c r="R2016"/>
      <c r="S2016"/>
      <c r="T2016"/>
      <c r="U2016" s="9">
        <f t="shared" si="753"/>
        <v>0</v>
      </c>
      <c r="V2016" s="9">
        <f t="shared" si="754"/>
        <v>0</v>
      </c>
      <c r="W2016" s="9">
        <f t="shared" si="755"/>
        <v>0</v>
      </c>
      <c r="X2016" s="9">
        <f t="shared" si="756"/>
        <v>0</v>
      </c>
      <c r="Y2016" s="9">
        <f t="shared" si="757"/>
        <v>0</v>
      </c>
      <c r="Z2016" s="9">
        <f t="shared" si="758"/>
        <v>0</v>
      </c>
      <c r="AA2016" s="9">
        <f t="shared" si="759"/>
        <v>0</v>
      </c>
      <c r="AB2016" s="9">
        <f t="shared" si="760"/>
        <v>0</v>
      </c>
      <c r="AN2016" s="10" t="str">
        <f t="shared" si="745"/>
        <v/>
      </c>
      <c r="AO2016" s="10">
        <f t="shared" si="746"/>
        <v>0</v>
      </c>
      <c r="AP2016" s="9" t="str">
        <f>IFERROR(VLOOKUP($AN2016,'Introduction probability'!$A$1:$L$128,5,FALSE),"0")</f>
        <v>0</v>
      </c>
      <c r="AQ2016" s="9" t="str">
        <f>IFERROR(VLOOKUP($AN2016,'Introduction probability'!$A$1:$L$128,6,FALSE),"0")</f>
        <v>0</v>
      </c>
      <c r="AR2016" s="9" t="str">
        <f>IFERROR(VLOOKUP($AN2016,'Introduction probability'!$A$1:$L$128,7,FALSE),"0")</f>
        <v>0</v>
      </c>
      <c r="AS2016" s="9" t="str">
        <f>IFERROR(VLOOKUP($AN2016,'Introduction probability'!$A$1:$L$128,8,FALSE),"0")</f>
        <v>0</v>
      </c>
      <c r="AT2016" s="9" t="str">
        <f>IFERROR(VLOOKUP($AN2016,'Introduction probability'!$A$1:$L$128,9,FALSE),"0")</f>
        <v>0</v>
      </c>
      <c r="AU2016" s="9" t="str">
        <f>IFERROR(VLOOKUP($AN2016,'Introduction probability'!$A$1:$L$128,10,FALSE),"0")</f>
        <v>0</v>
      </c>
      <c r="AV2016" s="9" t="str">
        <f>IFERROR(VLOOKUP($AN2016,'Introduction probability'!$A$1:$L$128,11,FALSE),"0")</f>
        <v>0</v>
      </c>
      <c r="AW2016" s="9" t="str">
        <f>IFERROR(VLOOKUP($AN2016,'Introduction probability'!$A$1:$L$128,12,FALSE),"0")</f>
        <v>0</v>
      </c>
      <c r="AY2016" s="2">
        <f t="shared" si="747"/>
        <v>0</v>
      </c>
      <c r="AZ2016" s="2">
        <f t="shared" si="748"/>
        <v>0</v>
      </c>
      <c r="BA2016" s="2">
        <f t="shared" si="761"/>
        <v>0</v>
      </c>
      <c r="BB2016" s="2">
        <f t="shared" si="762"/>
        <v>0</v>
      </c>
      <c r="BC2016" s="2">
        <f t="shared" si="763"/>
        <v>0</v>
      </c>
      <c r="BD2016" s="2">
        <f t="shared" si="764"/>
        <v>0</v>
      </c>
      <c r="BE2016" s="2">
        <f t="shared" si="765"/>
        <v>0</v>
      </c>
      <c r="BF2016" s="2">
        <f t="shared" si="766"/>
        <v>0</v>
      </c>
      <c r="BG2016" s="2">
        <f t="shared" si="767"/>
        <v>0</v>
      </c>
      <c r="BH2016" s="2">
        <f t="shared" si="768"/>
        <v>0</v>
      </c>
    </row>
    <row r="2017" spans="1:60" x14ac:dyDescent="0.25">
      <c r="A2017" s="1" t="s">
        <v>404</v>
      </c>
      <c r="B2017" s="1" t="s">
        <v>292</v>
      </c>
      <c r="C2017" s="1" t="s">
        <v>341</v>
      </c>
      <c r="D2017" s="1" t="s">
        <v>563</v>
      </c>
      <c r="E2017" s="1" t="s">
        <v>351</v>
      </c>
      <c r="F2017" s="1" t="s">
        <v>352</v>
      </c>
      <c r="G2017" s="1" t="s">
        <v>164</v>
      </c>
      <c r="H2017" s="1" t="s">
        <v>17</v>
      </c>
      <c r="I2017" s="1" t="s">
        <v>530</v>
      </c>
      <c r="J2017" s="1" t="s">
        <v>145</v>
      </c>
      <c r="K2017" s="1" t="s">
        <v>16</v>
      </c>
      <c r="L2017" s="1" t="s">
        <v>146</v>
      </c>
      <c r="M2017" s="2" t="str">
        <f t="shared" si="749"/>
        <v>UK9009031</v>
      </c>
      <c r="N2017" s="2" t="str">
        <f t="shared" si="750"/>
        <v>North Norfolk Coast</v>
      </c>
      <c r="O2017" s="2" t="str">
        <f t="shared" si="751"/>
        <v>SPA</v>
      </c>
      <c r="P2017" s="2" t="str">
        <f t="shared" si="752"/>
        <v>H1330</v>
      </c>
      <c r="Q2017"/>
      <c r="R2017"/>
      <c r="S2017"/>
      <c r="T2017"/>
      <c r="U2017" s="9">
        <f t="shared" si="753"/>
        <v>0</v>
      </c>
      <c r="V2017" s="9">
        <f t="shared" si="754"/>
        <v>0</v>
      </c>
      <c r="W2017" s="9">
        <f t="shared" si="755"/>
        <v>0</v>
      </c>
      <c r="X2017" s="9">
        <f t="shared" si="756"/>
        <v>0</v>
      </c>
      <c r="Y2017" s="9">
        <f t="shared" si="757"/>
        <v>0</v>
      </c>
      <c r="Z2017" s="9">
        <f t="shared" si="758"/>
        <v>0</v>
      </c>
      <c r="AA2017" s="9">
        <f t="shared" si="759"/>
        <v>0</v>
      </c>
      <c r="AB2017" s="9">
        <f t="shared" si="760"/>
        <v>0</v>
      </c>
      <c r="AN2017" s="10" t="str">
        <f t="shared" si="745"/>
        <v/>
      </c>
      <c r="AO2017" s="10">
        <f t="shared" si="746"/>
        <v>0</v>
      </c>
      <c r="AP2017" s="9" t="str">
        <f>IFERROR(VLOOKUP($AN2017,'Introduction probability'!$A$1:$L$128,5,FALSE),"0")</f>
        <v>0</v>
      </c>
      <c r="AQ2017" s="9" t="str">
        <f>IFERROR(VLOOKUP($AN2017,'Introduction probability'!$A$1:$L$128,6,FALSE),"0")</f>
        <v>0</v>
      </c>
      <c r="AR2017" s="9" t="str">
        <f>IFERROR(VLOOKUP($AN2017,'Introduction probability'!$A$1:$L$128,7,FALSE),"0")</f>
        <v>0</v>
      </c>
      <c r="AS2017" s="9" t="str">
        <f>IFERROR(VLOOKUP($AN2017,'Introduction probability'!$A$1:$L$128,8,FALSE),"0")</f>
        <v>0</v>
      </c>
      <c r="AT2017" s="9" t="str">
        <f>IFERROR(VLOOKUP($AN2017,'Introduction probability'!$A$1:$L$128,9,FALSE),"0")</f>
        <v>0</v>
      </c>
      <c r="AU2017" s="9" t="str">
        <f>IFERROR(VLOOKUP($AN2017,'Introduction probability'!$A$1:$L$128,10,FALSE),"0")</f>
        <v>0</v>
      </c>
      <c r="AV2017" s="9" t="str">
        <f>IFERROR(VLOOKUP($AN2017,'Introduction probability'!$A$1:$L$128,11,FALSE),"0")</f>
        <v>0</v>
      </c>
      <c r="AW2017" s="9" t="str">
        <f>IFERROR(VLOOKUP($AN2017,'Introduction probability'!$A$1:$L$128,12,FALSE),"0")</f>
        <v>0</v>
      </c>
      <c r="AY2017" s="2">
        <f t="shared" si="747"/>
        <v>0</v>
      </c>
      <c r="AZ2017" s="2">
        <f t="shared" si="748"/>
        <v>0</v>
      </c>
      <c r="BA2017" s="2">
        <f t="shared" si="761"/>
        <v>0</v>
      </c>
      <c r="BB2017" s="2">
        <f t="shared" si="762"/>
        <v>0</v>
      </c>
      <c r="BC2017" s="2">
        <f t="shared" si="763"/>
        <v>0</v>
      </c>
      <c r="BD2017" s="2">
        <f t="shared" si="764"/>
        <v>0</v>
      </c>
      <c r="BE2017" s="2">
        <f t="shared" si="765"/>
        <v>0</v>
      </c>
      <c r="BF2017" s="2">
        <f t="shared" si="766"/>
        <v>0</v>
      </c>
      <c r="BG2017" s="2">
        <f t="shared" si="767"/>
        <v>0</v>
      </c>
      <c r="BH2017" s="2">
        <f t="shared" si="768"/>
        <v>0</v>
      </c>
    </row>
    <row r="2018" spans="1:60" x14ac:dyDescent="0.25">
      <c r="A2018" s="1" t="s">
        <v>404</v>
      </c>
      <c r="B2018" s="1" t="s">
        <v>292</v>
      </c>
      <c r="C2018" s="1" t="s">
        <v>341</v>
      </c>
      <c r="D2018" s="1" t="s">
        <v>563</v>
      </c>
      <c r="E2018" s="1" t="s">
        <v>351</v>
      </c>
      <c r="F2018" s="1" t="s">
        <v>352</v>
      </c>
      <c r="G2018" s="1" t="s">
        <v>164</v>
      </c>
      <c r="H2018" s="1" t="s">
        <v>17</v>
      </c>
      <c r="I2018" s="1" t="s">
        <v>536</v>
      </c>
      <c r="J2018" s="1" t="s">
        <v>147</v>
      </c>
      <c r="K2018" s="1" t="s">
        <v>16</v>
      </c>
      <c r="L2018" s="1" t="s">
        <v>146</v>
      </c>
      <c r="M2018" s="2" t="str">
        <f t="shared" si="749"/>
        <v>UK9009031</v>
      </c>
      <c r="N2018" s="2" t="str">
        <f t="shared" si="750"/>
        <v>North Norfolk Coast</v>
      </c>
      <c r="O2018" s="2" t="str">
        <f t="shared" si="751"/>
        <v>SPA</v>
      </c>
      <c r="P2018" s="2" t="str">
        <f t="shared" si="752"/>
        <v>H1150</v>
      </c>
      <c r="Q2018"/>
      <c r="R2018"/>
      <c r="S2018"/>
      <c r="T2018"/>
      <c r="U2018" s="9">
        <f t="shared" si="753"/>
        <v>0</v>
      </c>
      <c r="V2018" s="9">
        <f t="shared" si="754"/>
        <v>0</v>
      </c>
      <c r="W2018" s="9">
        <f t="shared" si="755"/>
        <v>0</v>
      </c>
      <c r="X2018" s="9">
        <f t="shared" si="756"/>
        <v>0</v>
      </c>
      <c r="Y2018" s="9">
        <f t="shared" si="757"/>
        <v>0</v>
      </c>
      <c r="Z2018" s="9">
        <f t="shared" si="758"/>
        <v>0</v>
      </c>
      <c r="AA2018" s="9">
        <f t="shared" si="759"/>
        <v>0</v>
      </c>
      <c r="AB2018" s="9">
        <f t="shared" si="760"/>
        <v>0</v>
      </c>
      <c r="AN2018" s="10" t="str">
        <f t="shared" si="745"/>
        <v/>
      </c>
      <c r="AO2018" s="10">
        <f t="shared" si="746"/>
        <v>0</v>
      </c>
      <c r="AP2018" s="9" t="str">
        <f>IFERROR(VLOOKUP($AN2018,'Introduction probability'!$A$1:$L$128,5,FALSE),"0")</f>
        <v>0</v>
      </c>
      <c r="AQ2018" s="9" t="str">
        <f>IFERROR(VLOOKUP($AN2018,'Introduction probability'!$A$1:$L$128,6,FALSE),"0")</f>
        <v>0</v>
      </c>
      <c r="AR2018" s="9" t="str">
        <f>IFERROR(VLOOKUP($AN2018,'Introduction probability'!$A$1:$L$128,7,FALSE),"0")</f>
        <v>0</v>
      </c>
      <c r="AS2018" s="9" t="str">
        <f>IFERROR(VLOOKUP($AN2018,'Introduction probability'!$A$1:$L$128,8,FALSE),"0")</f>
        <v>0</v>
      </c>
      <c r="AT2018" s="9" t="str">
        <f>IFERROR(VLOOKUP($AN2018,'Introduction probability'!$A$1:$L$128,9,FALSE),"0")</f>
        <v>0</v>
      </c>
      <c r="AU2018" s="9" t="str">
        <f>IFERROR(VLOOKUP($AN2018,'Introduction probability'!$A$1:$L$128,10,FALSE),"0")</f>
        <v>0</v>
      </c>
      <c r="AV2018" s="9" t="str">
        <f>IFERROR(VLOOKUP($AN2018,'Introduction probability'!$A$1:$L$128,11,FALSE),"0")</f>
        <v>0</v>
      </c>
      <c r="AW2018" s="9" t="str">
        <f>IFERROR(VLOOKUP($AN2018,'Introduction probability'!$A$1:$L$128,12,FALSE),"0")</f>
        <v>0</v>
      </c>
      <c r="AY2018" s="2">
        <f t="shared" si="747"/>
        <v>0</v>
      </c>
      <c r="AZ2018" s="2">
        <f t="shared" si="748"/>
        <v>0</v>
      </c>
      <c r="BA2018" s="2">
        <f t="shared" si="761"/>
        <v>0</v>
      </c>
      <c r="BB2018" s="2">
        <f t="shared" si="762"/>
        <v>0</v>
      </c>
      <c r="BC2018" s="2">
        <f t="shared" si="763"/>
        <v>0</v>
      </c>
      <c r="BD2018" s="2">
        <f t="shared" si="764"/>
        <v>0</v>
      </c>
      <c r="BE2018" s="2">
        <f t="shared" si="765"/>
        <v>0</v>
      </c>
      <c r="BF2018" s="2">
        <f t="shared" si="766"/>
        <v>0</v>
      </c>
      <c r="BG2018" s="2">
        <f t="shared" si="767"/>
        <v>0</v>
      </c>
      <c r="BH2018" s="2">
        <f t="shared" si="768"/>
        <v>0</v>
      </c>
    </row>
    <row r="2019" spans="1:60" x14ac:dyDescent="0.25">
      <c r="A2019" s="1" t="s">
        <v>404</v>
      </c>
      <c r="B2019" s="1" t="s">
        <v>292</v>
      </c>
      <c r="C2019" s="1" t="s">
        <v>341</v>
      </c>
      <c r="D2019" s="1" t="s">
        <v>563</v>
      </c>
      <c r="E2019" s="1" t="s">
        <v>351</v>
      </c>
      <c r="F2019" s="1" t="s">
        <v>352</v>
      </c>
      <c r="G2019" s="1" t="s">
        <v>164</v>
      </c>
      <c r="H2019" s="1" t="s">
        <v>17</v>
      </c>
      <c r="I2019" s="1" t="s">
        <v>537</v>
      </c>
      <c r="J2019" s="1" t="s">
        <v>258</v>
      </c>
      <c r="K2019" s="1" t="s">
        <v>16</v>
      </c>
      <c r="L2019" s="1" t="s">
        <v>146</v>
      </c>
      <c r="M2019" s="2" t="str">
        <f t="shared" si="749"/>
        <v>UK9009031</v>
      </c>
      <c r="N2019" s="2" t="str">
        <f t="shared" si="750"/>
        <v>North Norfolk Coast</v>
      </c>
      <c r="O2019" s="2" t="str">
        <f t="shared" si="751"/>
        <v>SPA</v>
      </c>
      <c r="P2019" s="2" t="str">
        <f t="shared" si="752"/>
        <v>H1420</v>
      </c>
      <c r="Q2019"/>
      <c r="R2019"/>
      <c r="S2019"/>
      <c r="T2019"/>
      <c r="U2019" s="9">
        <f t="shared" si="753"/>
        <v>0</v>
      </c>
      <c r="V2019" s="9">
        <f t="shared" si="754"/>
        <v>0</v>
      </c>
      <c r="W2019" s="9">
        <f t="shared" si="755"/>
        <v>0</v>
      </c>
      <c r="X2019" s="9">
        <f t="shared" si="756"/>
        <v>0</v>
      </c>
      <c r="Y2019" s="9">
        <f t="shared" si="757"/>
        <v>0</v>
      </c>
      <c r="Z2019" s="9">
        <f t="shared" si="758"/>
        <v>0</v>
      </c>
      <c r="AA2019" s="9">
        <f t="shared" si="759"/>
        <v>0</v>
      </c>
      <c r="AB2019" s="9">
        <f t="shared" si="760"/>
        <v>0</v>
      </c>
      <c r="AN2019" s="10" t="str">
        <f t="shared" si="745"/>
        <v/>
      </c>
      <c r="AO2019" s="10">
        <f t="shared" si="746"/>
        <v>0</v>
      </c>
      <c r="AP2019" s="9" t="str">
        <f>IFERROR(VLOOKUP($AN2019,'Introduction probability'!$A$1:$L$128,5,FALSE),"0")</f>
        <v>0</v>
      </c>
      <c r="AQ2019" s="9" t="str">
        <f>IFERROR(VLOOKUP($AN2019,'Introduction probability'!$A$1:$L$128,6,FALSE),"0")</f>
        <v>0</v>
      </c>
      <c r="AR2019" s="9" t="str">
        <f>IFERROR(VLOOKUP($AN2019,'Introduction probability'!$A$1:$L$128,7,FALSE),"0")</f>
        <v>0</v>
      </c>
      <c r="AS2019" s="9" t="str">
        <f>IFERROR(VLOOKUP($AN2019,'Introduction probability'!$A$1:$L$128,8,FALSE),"0")</f>
        <v>0</v>
      </c>
      <c r="AT2019" s="9" t="str">
        <f>IFERROR(VLOOKUP($AN2019,'Introduction probability'!$A$1:$L$128,9,FALSE),"0")</f>
        <v>0</v>
      </c>
      <c r="AU2019" s="9" t="str">
        <f>IFERROR(VLOOKUP($AN2019,'Introduction probability'!$A$1:$L$128,10,FALSE),"0")</f>
        <v>0</v>
      </c>
      <c r="AV2019" s="9" t="str">
        <f>IFERROR(VLOOKUP($AN2019,'Introduction probability'!$A$1:$L$128,11,FALSE),"0")</f>
        <v>0</v>
      </c>
      <c r="AW2019" s="9" t="str">
        <f>IFERROR(VLOOKUP($AN2019,'Introduction probability'!$A$1:$L$128,12,FALSE),"0")</f>
        <v>0</v>
      </c>
      <c r="AY2019" s="2">
        <f t="shared" si="747"/>
        <v>0</v>
      </c>
      <c r="AZ2019" s="2">
        <f t="shared" si="748"/>
        <v>0</v>
      </c>
      <c r="BA2019" s="2">
        <f t="shared" si="761"/>
        <v>0</v>
      </c>
      <c r="BB2019" s="2">
        <f t="shared" si="762"/>
        <v>0</v>
      </c>
      <c r="BC2019" s="2">
        <f t="shared" si="763"/>
        <v>0</v>
      </c>
      <c r="BD2019" s="2">
        <f t="shared" si="764"/>
        <v>0</v>
      </c>
      <c r="BE2019" s="2">
        <f t="shared" si="765"/>
        <v>0</v>
      </c>
      <c r="BF2019" s="2">
        <f t="shared" si="766"/>
        <v>0</v>
      </c>
      <c r="BG2019" s="2">
        <f t="shared" si="767"/>
        <v>0</v>
      </c>
      <c r="BH2019" s="2">
        <f t="shared" si="768"/>
        <v>0</v>
      </c>
    </row>
    <row r="2020" spans="1:60" x14ac:dyDescent="0.25">
      <c r="A2020" s="1" t="s">
        <v>404</v>
      </c>
      <c r="B2020" s="1" t="s">
        <v>292</v>
      </c>
      <c r="C2020" s="1" t="s">
        <v>341</v>
      </c>
      <c r="D2020" s="1" t="s">
        <v>529</v>
      </c>
      <c r="E2020" s="1" t="s">
        <v>238</v>
      </c>
      <c r="F2020" s="1" t="s">
        <v>239</v>
      </c>
      <c r="G2020" s="1" t="s">
        <v>144</v>
      </c>
      <c r="H2020" s="1" t="s">
        <v>17</v>
      </c>
      <c r="I2020" s="1" t="s">
        <v>535</v>
      </c>
      <c r="J2020" s="1" t="s">
        <v>257</v>
      </c>
      <c r="K2020" s="1" t="s">
        <v>16</v>
      </c>
      <c r="L2020" s="1" t="s">
        <v>146</v>
      </c>
      <c r="M2020" s="2" t="str">
        <f t="shared" si="749"/>
        <v>UK9009031</v>
      </c>
      <c r="N2020" s="2" t="str">
        <f t="shared" si="750"/>
        <v>North Norfolk Coast</v>
      </c>
      <c r="O2020" s="2" t="str">
        <f t="shared" si="751"/>
        <v>SPA</v>
      </c>
      <c r="P2020" s="2" t="str">
        <f t="shared" si="752"/>
        <v>H1210</v>
      </c>
      <c r="Q2020"/>
      <c r="R2020"/>
      <c r="S2020"/>
      <c r="T2020"/>
      <c r="U2020" s="9">
        <f t="shared" si="753"/>
        <v>0</v>
      </c>
      <c r="V2020" s="9">
        <f t="shared" si="754"/>
        <v>0</v>
      </c>
      <c r="W2020" s="9">
        <f t="shared" si="755"/>
        <v>0</v>
      </c>
      <c r="X2020" s="9">
        <f t="shared" si="756"/>
        <v>0</v>
      </c>
      <c r="Y2020" s="9">
        <f t="shared" si="757"/>
        <v>0</v>
      </c>
      <c r="Z2020" s="9">
        <f t="shared" si="758"/>
        <v>0</v>
      </c>
      <c r="AA2020" s="9">
        <f t="shared" si="759"/>
        <v>0</v>
      </c>
      <c r="AB2020" s="9">
        <f t="shared" si="760"/>
        <v>0</v>
      </c>
      <c r="AN2020" s="10" t="str">
        <f t="shared" si="745"/>
        <v/>
      </c>
      <c r="AO2020" s="10">
        <f t="shared" si="746"/>
        <v>0</v>
      </c>
      <c r="AP2020" s="9" t="str">
        <f>IFERROR(VLOOKUP($AN2020,'Introduction probability'!$A$1:$L$128,5,FALSE),"0")</f>
        <v>0</v>
      </c>
      <c r="AQ2020" s="9" t="str">
        <f>IFERROR(VLOOKUP($AN2020,'Introduction probability'!$A$1:$L$128,6,FALSE),"0")</f>
        <v>0</v>
      </c>
      <c r="AR2020" s="9" t="str">
        <f>IFERROR(VLOOKUP($AN2020,'Introduction probability'!$A$1:$L$128,7,FALSE),"0")</f>
        <v>0</v>
      </c>
      <c r="AS2020" s="9" t="str">
        <f>IFERROR(VLOOKUP($AN2020,'Introduction probability'!$A$1:$L$128,8,FALSE),"0")</f>
        <v>0</v>
      </c>
      <c r="AT2020" s="9" t="str">
        <f>IFERROR(VLOOKUP($AN2020,'Introduction probability'!$A$1:$L$128,9,FALSE),"0")</f>
        <v>0</v>
      </c>
      <c r="AU2020" s="9" t="str">
        <f>IFERROR(VLOOKUP($AN2020,'Introduction probability'!$A$1:$L$128,10,FALSE),"0")</f>
        <v>0</v>
      </c>
      <c r="AV2020" s="9" t="str">
        <f>IFERROR(VLOOKUP($AN2020,'Introduction probability'!$A$1:$L$128,11,FALSE),"0")</f>
        <v>0</v>
      </c>
      <c r="AW2020" s="9" t="str">
        <f>IFERROR(VLOOKUP($AN2020,'Introduction probability'!$A$1:$L$128,12,FALSE),"0")</f>
        <v>0</v>
      </c>
      <c r="AY2020" s="2">
        <f t="shared" si="747"/>
        <v>0</v>
      </c>
      <c r="AZ2020" s="2">
        <f t="shared" si="748"/>
        <v>0</v>
      </c>
      <c r="BA2020" s="2">
        <f t="shared" si="761"/>
        <v>0</v>
      </c>
      <c r="BB2020" s="2">
        <f t="shared" si="762"/>
        <v>0</v>
      </c>
      <c r="BC2020" s="2">
        <f t="shared" si="763"/>
        <v>0</v>
      </c>
      <c r="BD2020" s="2">
        <f t="shared" si="764"/>
        <v>0</v>
      </c>
      <c r="BE2020" s="2">
        <f t="shared" si="765"/>
        <v>0</v>
      </c>
      <c r="BF2020" s="2">
        <f t="shared" si="766"/>
        <v>0</v>
      </c>
      <c r="BG2020" s="2">
        <f t="shared" si="767"/>
        <v>0</v>
      </c>
      <c r="BH2020" s="2">
        <f t="shared" si="768"/>
        <v>0</v>
      </c>
    </row>
    <row r="2021" spans="1:60" x14ac:dyDescent="0.25">
      <c r="A2021" s="1" t="s">
        <v>404</v>
      </c>
      <c r="B2021" s="1" t="s">
        <v>292</v>
      </c>
      <c r="C2021" s="1" t="s">
        <v>341</v>
      </c>
      <c r="D2021" s="1" t="s">
        <v>529</v>
      </c>
      <c r="E2021" s="1" t="s">
        <v>238</v>
      </c>
      <c r="F2021" s="1" t="s">
        <v>239</v>
      </c>
      <c r="G2021" s="1" t="s">
        <v>144</v>
      </c>
      <c r="H2021" s="1" t="s">
        <v>17</v>
      </c>
      <c r="I2021" s="1" t="s">
        <v>530</v>
      </c>
      <c r="J2021" s="1" t="s">
        <v>145</v>
      </c>
      <c r="K2021" s="1" t="s">
        <v>16</v>
      </c>
      <c r="L2021" s="1" t="s">
        <v>146</v>
      </c>
      <c r="M2021" s="2" t="str">
        <f t="shared" si="749"/>
        <v>UK9009031</v>
      </c>
      <c r="N2021" s="2" t="str">
        <f t="shared" si="750"/>
        <v>North Norfolk Coast</v>
      </c>
      <c r="O2021" s="2" t="str">
        <f t="shared" si="751"/>
        <v>SPA</v>
      </c>
      <c r="P2021" s="2" t="str">
        <f t="shared" si="752"/>
        <v>H1330</v>
      </c>
      <c r="Q2021"/>
      <c r="R2021"/>
      <c r="S2021"/>
      <c r="T2021"/>
      <c r="U2021" s="9">
        <f t="shared" si="753"/>
        <v>0</v>
      </c>
      <c r="V2021" s="9">
        <f t="shared" si="754"/>
        <v>0</v>
      </c>
      <c r="W2021" s="9">
        <f t="shared" si="755"/>
        <v>0</v>
      </c>
      <c r="X2021" s="9">
        <f t="shared" si="756"/>
        <v>0</v>
      </c>
      <c r="Y2021" s="9">
        <f t="shared" si="757"/>
        <v>0</v>
      </c>
      <c r="Z2021" s="9">
        <f t="shared" si="758"/>
        <v>0</v>
      </c>
      <c r="AA2021" s="9">
        <f t="shared" si="759"/>
        <v>0</v>
      </c>
      <c r="AB2021" s="9">
        <f t="shared" si="760"/>
        <v>0</v>
      </c>
      <c r="AN2021" s="10" t="str">
        <f t="shared" si="745"/>
        <v/>
      </c>
      <c r="AO2021" s="10">
        <f t="shared" si="746"/>
        <v>0</v>
      </c>
      <c r="AP2021" s="9" t="str">
        <f>IFERROR(VLOOKUP($AN2021,'Introduction probability'!$A$1:$L$128,5,FALSE),"0")</f>
        <v>0</v>
      </c>
      <c r="AQ2021" s="9" t="str">
        <f>IFERROR(VLOOKUP($AN2021,'Introduction probability'!$A$1:$L$128,6,FALSE),"0")</f>
        <v>0</v>
      </c>
      <c r="AR2021" s="9" t="str">
        <f>IFERROR(VLOOKUP($AN2021,'Introduction probability'!$A$1:$L$128,7,FALSE),"0")</f>
        <v>0</v>
      </c>
      <c r="AS2021" s="9" t="str">
        <f>IFERROR(VLOOKUP($AN2021,'Introduction probability'!$A$1:$L$128,8,FALSE),"0")</f>
        <v>0</v>
      </c>
      <c r="AT2021" s="9" t="str">
        <f>IFERROR(VLOOKUP($AN2021,'Introduction probability'!$A$1:$L$128,9,FALSE),"0")</f>
        <v>0</v>
      </c>
      <c r="AU2021" s="9" t="str">
        <f>IFERROR(VLOOKUP($AN2021,'Introduction probability'!$A$1:$L$128,10,FALSE),"0")</f>
        <v>0</v>
      </c>
      <c r="AV2021" s="9" t="str">
        <f>IFERROR(VLOOKUP($AN2021,'Introduction probability'!$A$1:$L$128,11,FALSE),"0")</f>
        <v>0</v>
      </c>
      <c r="AW2021" s="9" t="str">
        <f>IFERROR(VLOOKUP($AN2021,'Introduction probability'!$A$1:$L$128,12,FALSE),"0")</f>
        <v>0</v>
      </c>
      <c r="AY2021" s="2">
        <f t="shared" si="747"/>
        <v>0</v>
      </c>
      <c r="AZ2021" s="2">
        <f t="shared" si="748"/>
        <v>0</v>
      </c>
      <c r="BA2021" s="2">
        <f t="shared" si="761"/>
        <v>0</v>
      </c>
      <c r="BB2021" s="2">
        <f t="shared" si="762"/>
        <v>0</v>
      </c>
      <c r="BC2021" s="2">
        <f t="shared" si="763"/>
        <v>0</v>
      </c>
      <c r="BD2021" s="2">
        <f t="shared" si="764"/>
        <v>0</v>
      </c>
      <c r="BE2021" s="2">
        <f t="shared" si="765"/>
        <v>0</v>
      </c>
      <c r="BF2021" s="2">
        <f t="shared" si="766"/>
        <v>0</v>
      </c>
      <c r="BG2021" s="2">
        <f t="shared" si="767"/>
        <v>0</v>
      </c>
      <c r="BH2021" s="2">
        <f t="shared" si="768"/>
        <v>0</v>
      </c>
    </row>
    <row r="2022" spans="1:60" x14ac:dyDescent="0.25">
      <c r="A2022" s="1" t="s">
        <v>404</v>
      </c>
      <c r="B2022" s="1" t="s">
        <v>292</v>
      </c>
      <c r="C2022" s="1" t="s">
        <v>341</v>
      </c>
      <c r="D2022" s="1" t="s">
        <v>529</v>
      </c>
      <c r="E2022" s="1" t="s">
        <v>238</v>
      </c>
      <c r="F2022" s="1" t="s">
        <v>239</v>
      </c>
      <c r="G2022" s="1" t="s">
        <v>144</v>
      </c>
      <c r="H2022" s="1" t="s">
        <v>17</v>
      </c>
      <c r="I2022" s="1" t="s">
        <v>536</v>
      </c>
      <c r="J2022" s="1" t="s">
        <v>147</v>
      </c>
      <c r="K2022" s="1" t="s">
        <v>16</v>
      </c>
      <c r="L2022" s="1" t="s">
        <v>146</v>
      </c>
      <c r="M2022" s="2" t="str">
        <f t="shared" si="749"/>
        <v>UK9009031</v>
      </c>
      <c r="N2022" s="2" t="str">
        <f t="shared" si="750"/>
        <v>North Norfolk Coast</v>
      </c>
      <c r="O2022" s="2" t="str">
        <f t="shared" si="751"/>
        <v>SPA</v>
      </c>
      <c r="P2022" s="2" t="str">
        <f t="shared" si="752"/>
        <v>H1150</v>
      </c>
      <c r="Q2022"/>
      <c r="R2022"/>
      <c r="S2022"/>
      <c r="T2022"/>
      <c r="U2022" s="9">
        <f t="shared" si="753"/>
        <v>0</v>
      </c>
      <c r="V2022" s="9">
        <f t="shared" si="754"/>
        <v>0</v>
      </c>
      <c r="W2022" s="9">
        <f t="shared" si="755"/>
        <v>0</v>
      </c>
      <c r="X2022" s="9">
        <f t="shared" si="756"/>
        <v>0</v>
      </c>
      <c r="Y2022" s="9">
        <f t="shared" si="757"/>
        <v>0</v>
      </c>
      <c r="Z2022" s="9">
        <f t="shared" si="758"/>
        <v>0</v>
      </c>
      <c r="AA2022" s="9">
        <f t="shared" si="759"/>
        <v>0</v>
      </c>
      <c r="AB2022" s="9">
        <f t="shared" si="760"/>
        <v>0</v>
      </c>
      <c r="AN2022" s="10" t="str">
        <f t="shared" si="745"/>
        <v/>
      </c>
      <c r="AO2022" s="10">
        <f t="shared" si="746"/>
        <v>0</v>
      </c>
      <c r="AP2022" s="9" t="str">
        <f>IFERROR(VLOOKUP($AN2022,'Introduction probability'!$A$1:$L$128,5,FALSE),"0")</f>
        <v>0</v>
      </c>
      <c r="AQ2022" s="9" t="str">
        <f>IFERROR(VLOOKUP($AN2022,'Introduction probability'!$A$1:$L$128,6,FALSE),"0")</f>
        <v>0</v>
      </c>
      <c r="AR2022" s="9" t="str">
        <f>IFERROR(VLOOKUP($AN2022,'Introduction probability'!$A$1:$L$128,7,FALSE),"0")</f>
        <v>0</v>
      </c>
      <c r="AS2022" s="9" t="str">
        <f>IFERROR(VLOOKUP($AN2022,'Introduction probability'!$A$1:$L$128,8,FALSE),"0")</f>
        <v>0</v>
      </c>
      <c r="AT2022" s="9" t="str">
        <f>IFERROR(VLOOKUP($AN2022,'Introduction probability'!$A$1:$L$128,9,FALSE),"0")</f>
        <v>0</v>
      </c>
      <c r="AU2022" s="9" t="str">
        <f>IFERROR(VLOOKUP($AN2022,'Introduction probability'!$A$1:$L$128,10,FALSE),"0")</f>
        <v>0</v>
      </c>
      <c r="AV2022" s="9" t="str">
        <f>IFERROR(VLOOKUP($AN2022,'Introduction probability'!$A$1:$L$128,11,FALSE),"0")</f>
        <v>0</v>
      </c>
      <c r="AW2022" s="9" t="str">
        <f>IFERROR(VLOOKUP($AN2022,'Introduction probability'!$A$1:$L$128,12,FALSE),"0")</f>
        <v>0</v>
      </c>
      <c r="AY2022" s="2">
        <f t="shared" si="747"/>
        <v>0</v>
      </c>
      <c r="AZ2022" s="2">
        <f t="shared" si="748"/>
        <v>0</v>
      </c>
      <c r="BA2022" s="2">
        <f t="shared" si="761"/>
        <v>0</v>
      </c>
      <c r="BB2022" s="2">
        <f t="shared" si="762"/>
        <v>0</v>
      </c>
      <c r="BC2022" s="2">
        <f t="shared" si="763"/>
        <v>0</v>
      </c>
      <c r="BD2022" s="2">
        <f t="shared" si="764"/>
        <v>0</v>
      </c>
      <c r="BE2022" s="2">
        <f t="shared" si="765"/>
        <v>0</v>
      </c>
      <c r="BF2022" s="2">
        <f t="shared" si="766"/>
        <v>0</v>
      </c>
      <c r="BG2022" s="2">
        <f t="shared" si="767"/>
        <v>0</v>
      </c>
      <c r="BH2022" s="2">
        <f t="shared" si="768"/>
        <v>0</v>
      </c>
    </row>
    <row r="2023" spans="1:60" x14ac:dyDescent="0.25">
      <c r="A2023" s="1" t="s">
        <v>404</v>
      </c>
      <c r="B2023" s="1" t="s">
        <v>292</v>
      </c>
      <c r="C2023" s="1" t="s">
        <v>341</v>
      </c>
      <c r="D2023" s="1" t="s">
        <v>529</v>
      </c>
      <c r="E2023" s="1" t="s">
        <v>238</v>
      </c>
      <c r="F2023" s="1" t="s">
        <v>239</v>
      </c>
      <c r="G2023" s="1" t="s">
        <v>144</v>
      </c>
      <c r="H2023" s="1" t="s">
        <v>17</v>
      </c>
      <c r="I2023" s="1" t="s">
        <v>596</v>
      </c>
      <c r="J2023" s="1" t="s">
        <v>187</v>
      </c>
      <c r="K2023" s="1" t="s">
        <v>16</v>
      </c>
      <c r="L2023" s="1" t="s">
        <v>146</v>
      </c>
      <c r="M2023" s="2" t="str">
        <f t="shared" si="749"/>
        <v>UK9009031</v>
      </c>
      <c r="N2023" s="2" t="str">
        <f t="shared" si="750"/>
        <v>North Norfolk Coast</v>
      </c>
      <c r="O2023" s="2" t="str">
        <f t="shared" si="751"/>
        <v>SPA</v>
      </c>
      <c r="P2023" s="2" t="str">
        <f t="shared" si="752"/>
        <v>SH_2</v>
      </c>
      <c r="Q2023"/>
      <c r="R2023"/>
      <c r="S2023"/>
      <c r="T2023"/>
      <c r="U2023" s="9">
        <f t="shared" si="753"/>
        <v>0</v>
      </c>
      <c r="V2023" s="9">
        <f t="shared" si="754"/>
        <v>0</v>
      </c>
      <c r="W2023" s="9">
        <f t="shared" si="755"/>
        <v>0</v>
      </c>
      <c r="X2023" s="9">
        <f t="shared" si="756"/>
        <v>0</v>
      </c>
      <c r="Y2023" s="9">
        <f t="shared" si="757"/>
        <v>0</v>
      </c>
      <c r="Z2023" s="9">
        <f t="shared" si="758"/>
        <v>0</v>
      </c>
      <c r="AA2023" s="9">
        <f t="shared" si="759"/>
        <v>0</v>
      </c>
      <c r="AB2023" s="9">
        <f t="shared" si="760"/>
        <v>0</v>
      </c>
      <c r="AN2023" s="10" t="str">
        <f t="shared" si="745"/>
        <v/>
      </c>
      <c r="AO2023" s="10">
        <f t="shared" si="746"/>
        <v>0</v>
      </c>
      <c r="AP2023" s="9" t="str">
        <f>IFERROR(VLOOKUP($AN2023,'Introduction probability'!$A$1:$L$128,5,FALSE),"0")</f>
        <v>0</v>
      </c>
      <c r="AQ2023" s="9" t="str">
        <f>IFERROR(VLOOKUP($AN2023,'Introduction probability'!$A$1:$L$128,6,FALSE),"0")</f>
        <v>0</v>
      </c>
      <c r="AR2023" s="9" t="str">
        <f>IFERROR(VLOOKUP($AN2023,'Introduction probability'!$A$1:$L$128,7,FALSE),"0")</f>
        <v>0</v>
      </c>
      <c r="AS2023" s="9" t="str">
        <f>IFERROR(VLOOKUP($AN2023,'Introduction probability'!$A$1:$L$128,8,FALSE),"0")</f>
        <v>0</v>
      </c>
      <c r="AT2023" s="9" t="str">
        <f>IFERROR(VLOOKUP($AN2023,'Introduction probability'!$A$1:$L$128,9,FALSE),"0")</f>
        <v>0</v>
      </c>
      <c r="AU2023" s="9" t="str">
        <f>IFERROR(VLOOKUP($AN2023,'Introduction probability'!$A$1:$L$128,10,FALSE),"0")</f>
        <v>0</v>
      </c>
      <c r="AV2023" s="9" t="str">
        <f>IFERROR(VLOOKUP($AN2023,'Introduction probability'!$A$1:$L$128,11,FALSE),"0")</f>
        <v>0</v>
      </c>
      <c r="AW2023" s="9" t="str">
        <f>IFERROR(VLOOKUP($AN2023,'Introduction probability'!$A$1:$L$128,12,FALSE),"0")</f>
        <v>0</v>
      </c>
      <c r="AY2023" s="2">
        <f t="shared" si="747"/>
        <v>0</v>
      </c>
      <c r="AZ2023" s="2">
        <f t="shared" si="748"/>
        <v>0</v>
      </c>
      <c r="BA2023" s="2">
        <f t="shared" si="761"/>
        <v>0</v>
      </c>
      <c r="BB2023" s="2">
        <f t="shared" si="762"/>
        <v>0</v>
      </c>
      <c r="BC2023" s="2">
        <f t="shared" si="763"/>
        <v>0</v>
      </c>
      <c r="BD2023" s="2">
        <f t="shared" si="764"/>
        <v>0</v>
      </c>
      <c r="BE2023" s="2">
        <f t="shared" si="765"/>
        <v>0</v>
      </c>
      <c r="BF2023" s="2">
        <f t="shared" si="766"/>
        <v>0</v>
      </c>
      <c r="BG2023" s="2">
        <f t="shared" si="767"/>
        <v>0</v>
      </c>
      <c r="BH2023" s="2">
        <f t="shared" si="768"/>
        <v>0</v>
      </c>
    </row>
    <row r="2024" spans="1:60" x14ac:dyDescent="0.25">
      <c r="A2024" s="1" t="s">
        <v>404</v>
      </c>
      <c r="B2024" s="1" t="s">
        <v>292</v>
      </c>
      <c r="C2024" s="1" t="s">
        <v>341</v>
      </c>
      <c r="D2024" s="1" t="s">
        <v>529</v>
      </c>
      <c r="E2024" s="1" t="s">
        <v>238</v>
      </c>
      <c r="F2024" s="1" t="s">
        <v>239</v>
      </c>
      <c r="G2024" s="1" t="s">
        <v>144</v>
      </c>
      <c r="H2024" s="1" t="s">
        <v>17</v>
      </c>
      <c r="I2024" s="1" t="s">
        <v>459</v>
      </c>
      <c r="J2024" s="1" t="s">
        <v>46</v>
      </c>
      <c r="K2024" s="1" t="s">
        <v>16</v>
      </c>
      <c r="L2024" s="1" t="s">
        <v>19</v>
      </c>
      <c r="M2024" s="2" t="str">
        <f t="shared" si="749"/>
        <v>UK9009031</v>
      </c>
      <c r="N2024" s="2" t="str">
        <f t="shared" si="750"/>
        <v>North Norfolk Coast</v>
      </c>
      <c r="O2024" s="2" t="str">
        <f t="shared" si="751"/>
        <v>SPA</v>
      </c>
      <c r="P2024" s="2" t="str">
        <f t="shared" si="752"/>
        <v>A2.4</v>
      </c>
      <c r="Q2024"/>
      <c r="R2024"/>
      <c r="S2024"/>
      <c r="T2024"/>
      <c r="U2024" s="9">
        <f t="shared" si="753"/>
        <v>0</v>
      </c>
      <c r="V2024" s="9">
        <f t="shared" si="754"/>
        <v>0</v>
      </c>
      <c r="W2024" s="9">
        <f t="shared" si="755"/>
        <v>0</v>
      </c>
      <c r="X2024" s="9">
        <f t="shared" si="756"/>
        <v>0</v>
      </c>
      <c r="Y2024" s="9">
        <f t="shared" si="757"/>
        <v>0</v>
      </c>
      <c r="Z2024" s="9">
        <f t="shared" si="758"/>
        <v>0</v>
      </c>
      <c r="AA2024" s="9">
        <f t="shared" si="759"/>
        <v>0</v>
      </c>
      <c r="AB2024" s="9">
        <f t="shared" si="760"/>
        <v>0</v>
      </c>
      <c r="AN2024" s="10" t="str">
        <f t="shared" si="745"/>
        <v/>
      </c>
      <c r="AO2024" s="10">
        <f t="shared" si="746"/>
        <v>0</v>
      </c>
      <c r="AP2024" s="9" t="str">
        <f>IFERROR(VLOOKUP($AN2024,'Introduction probability'!$A$1:$L$128,5,FALSE),"0")</f>
        <v>0</v>
      </c>
      <c r="AQ2024" s="9" t="str">
        <f>IFERROR(VLOOKUP($AN2024,'Introduction probability'!$A$1:$L$128,6,FALSE),"0")</f>
        <v>0</v>
      </c>
      <c r="AR2024" s="9" t="str">
        <f>IFERROR(VLOOKUP($AN2024,'Introduction probability'!$A$1:$L$128,7,FALSE),"0")</f>
        <v>0</v>
      </c>
      <c r="AS2024" s="9" t="str">
        <f>IFERROR(VLOOKUP($AN2024,'Introduction probability'!$A$1:$L$128,8,FALSE),"0")</f>
        <v>0</v>
      </c>
      <c r="AT2024" s="9" t="str">
        <f>IFERROR(VLOOKUP($AN2024,'Introduction probability'!$A$1:$L$128,9,FALSE),"0")</f>
        <v>0</v>
      </c>
      <c r="AU2024" s="9" t="str">
        <f>IFERROR(VLOOKUP($AN2024,'Introduction probability'!$A$1:$L$128,10,FALSE),"0")</f>
        <v>0</v>
      </c>
      <c r="AV2024" s="9" t="str">
        <f>IFERROR(VLOOKUP($AN2024,'Introduction probability'!$A$1:$L$128,11,FALSE),"0")</f>
        <v>0</v>
      </c>
      <c r="AW2024" s="9" t="str">
        <f>IFERROR(VLOOKUP($AN2024,'Introduction probability'!$A$1:$L$128,12,FALSE),"0")</f>
        <v>0</v>
      </c>
      <c r="AY2024" s="2">
        <f t="shared" si="747"/>
        <v>0</v>
      </c>
      <c r="AZ2024" s="2">
        <f t="shared" si="748"/>
        <v>0</v>
      </c>
      <c r="BA2024" s="2">
        <f t="shared" si="761"/>
        <v>0</v>
      </c>
      <c r="BB2024" s="2">
        <f t="shared" si="762"/>
        <v>0</v>
      </c>
      <c r="BC2024" s="2">
        <f t="shared" si="763"/>
        <v>0</v>
      </c>
      <c r="BD2024" s="2">
        <f t="shared" si="764"/>
        <v>0</v>
      </c>
      <c r="BE2024" s="2">
        <f t="shared" si="765"/>
        <v>0</v>
      </c>
      <c r="BF2024" s="2">
        <f t="shared" si="766"/>
        <v>0</v>
      </c>
      <c r="BG2024" s="2">
        <f t="shared" si="767"/>
        <v>0</v>
      </c>
      <c r="BH2024" s="2">
        <f t="shared" si="768"/>
        <v>0</v>
      </c>
    </row>
    <row r="2025" spans="1:60" x14ac:dyDescent="0.25">
      <c r="A2025" s="1" t="s">
        <v>404</v>
      </c>
      <c r="B2025" s="1" t="s">
        <v>292</v>
      </c>
      <c r="C2025" s="1" t="s">
        <v>341</v>
      </c>
      <c r="D2025" s="1" t="s">
        <v>529</v>
      </c>
      <c r="E2025" s="1" t="s">
        <v>238</v>
      </c>
      <c r="F2025" s="1" t="s">
        <v>239</v>
      </c>
      <c r="G2025" s="1" t="s">
        <v>144</v>
      </c>
      <c r="H2025" s="1" t="s">
        <v>17</v>
      </c>
      <c r="I2025" s="1" t="s">
        <v>444</v>
      </c>
      <c r="J2025" s="1" t="s">
        <v>27</v>
      </c>
      <c r="K2025" s="1" t="s">
        <v>16</v>
      </c>
      <c r="L2025" s="1" t="s">
        <v>19</v>
      </c>
      <c r="M2025" s="2" t="str">
        <f t="shared" si="749"/>
        <v>UK9009031</v>
      </c>
      <c r="N2025" s="2" t="str">
        <f t="shared" si="750"/>
        <v>North Norfolk Coast</v>
      </c>
      <c r="O2025" s="2" t="str">
        <f t="shared" si="751"/>
        <v>SPA</v>
      </c>
      <c r="P2025" s="2" t="str">
        <f t="shared" si="752"/>
        <v>A2.3</v>
      </c>
      <c r="Q2025"/>
      <c r="R2025"/>
      <c r="S2025"/>
      <c r="T2025"/>
      <c r="U2025" s="9">
        <f t="shared" si="753"/>
        <v>0</v>
      </c>
      <c r="V2025" s="9">
        <f t="shared" si="754"/>
        <v>0</v>
      </c>
      <c r="W2025" s="9">
        <f t="shared" si="755"/>
        <v>0</v>
      </c>
      <c r="X2025" s="9">
        <f t="shared" si="756"/>
        <v>0</v>
      </c>
      <c r="Y2025" s="9">
        <f t="shared" si="757"/>
        <v>0</v>
      </c>
      <c r="Z2025" s="9">
        <f t="shared" si="758"/>
        <v>0</v>
      </c>
      <c r="AA2025" s="9">
        <f t="shared" si="759"/>
        <v>0</v>
      </c>
      <c r="AB2025" s="9">
        <f t="shared" si="760"/>
        <v>0</v>
      </c>
      <c r="AN2025" s="10" t="str">
        <f t="shared" si="745"/>
        <v/>
      </c>
      <c r="AO2025" s="10">
        <f t="shared" si="746"/>
        <v>0</v>
      </c>
      <c r="AP2025" s="9" t="str">
        <f>IFERROR(VLOOKUP($AN2025,'Introduction probability'!$A$1:$L$128,5,FALSE),"0")</f>
        <v>0</v>
      </c>
      <c r="AQ2025" s="9" t="str">
        <f>IFERROR(VLOOKUP($AN2025,'Introduction probability'!$A$1:$L$128,6,FALSE),"0")</f>
        <v>0</v>
      </c>
      <c r="AR2025" s="9" t="str">
        <f>IFERROR(VLOOKUP($AN2025,'Introduction probability'!$A$1:$L$128,7,FALSE),"0")</f>
        <v>0</v>
      </c>
      <c r="AS2025" s="9" t="str">
        <f>IFERROR(VLOOKUP($AN2025,'Introduction probability'!$A$1:$L$128,8,FALSE),"0")</f>
        <v>0</v>
      </c>
      <c r="AT2025" s="9" t="str">
        <f>IFERROR(VLOOKUP($AN2025,'Introduction probability'!$A$1:$L$128,9,FALSE),"0")</f>
        <v>0</v>
      </c>
      <c r="AU2025" s="9" t="str">
        <f>IFERROR(VLOOKUP($AN2025,'Introduction probability'!$A$1:$L$128,10,FALSE),"0")</f>
        <v>0</v>
      </c>
      <c r="AV2025" s="9" t="str">
        <f>IFERROR(VLOOKUP($AN2025,'Introduction probability'!$A$1:$L$128,11,FALSE),"0")</f>
        <v>0</v>
      </c>
      <c r="AW2025" s="9" t="str">
        <f>IFERROR(VLOOKUP($AN2025,'Introduction probability'!$A$1:$L$128,12,FALSE),"0")</f>
        <v>0</v>
      </c>
      <c r="AY2025" s="2">
        <f t="shared" si="747"/>
        <v>0</v>
      </c>
      <c r="AZ2025" s="2">
        <f t="shared" si="748"/>
        <v>0</v>
      </c>
      <c r="BA2025" s="2">
        <f t="shared" si="761"/>
        <v>0</v>
      </c>
      <c r="BB2025" s="2">
        <f t="shared" si="762"/>
        <v>0</v>
      </c>
      <c r="BC2025" s="2">
        <f t="shared" si="763"/>
        <v>0</v>
      </c>
      <c r="BD2025" s="2">
        <f t="shared" si="764"/>
        <v>0</v>
      </c>
      <c r="BE2025" s="2">
        <f t="shared" si="765"/>
        <v>0</v>
      </c>
      <c r="BF2025" s="2">
        <f t="shared" si="766"/>
        <v>0</v>
      </c>
      <c r="BG2025" s="2">
        <f t="shared" si="767"/>
        <v>0</v>
      </c>
      <c r="BH2025" s="2">
        <f t="shared" si="768"/>
        <v>0</v>
      </c>
    </row>
    <row r="2026" spans="1:60" x14ac:dyDescent="0.25">
      <c r="A2026" s="1" t="s">
        <v>404</v>
      </c>
      <c r="B2026" s="1" t="s">
        <v>292</v>
      </c>
      <c r="C2026" s="1" t="s">
        <v>341</v>
      </c>
      <c r="D2026" s="1" t="s">
        <v>529</v>
      </c>
      <c r="E2026" s="1" t="s">
        <v>238</v>
      </c>
      <c r="F2026" s="1" t="s">
        <v>239</v>
      </c>
      <c r="G2026" s="1" t="s">
        <v>144</v>
      </c>
      <c r="H2026" s="1" t="s">
        <v>17</v>
      </c>
      <c r="I2026" s="1" t="s">
        <v>465</v>
      </c>
      <c r="J2026" s="1" t="s">
        <v>56</v>
      </c>
      <c r="K2026" s="1" t="s">
        <v>16</v>
      </c>
      <c r="L2026" s="1" t="s">
        <v>19</v>
      </c>
      <c r="M2026" s="2" t="str">
        <f t="shared" si="749"/>
        <v>UK9009031</v>
      </c>
      <c r="N2026" s="2" t="str">
        <f t="shared" si="750"/>
        <v>North Norfolk Coast</v>
      </c>
      <c r="O2026" s="2" t="str">
        <f t="shared" si="751"/>
        <v>SPA</v>
      </c>
      <c r="P2026" s="2" t="str">
        <f t="shared" si="752"/>
        <v>A2.2</v>
      </c>
      <c r="Q2026"/>
      <c r="R2026"/>
      <c r="S2026"/>
      <c r="T2026"/>
      <c r="U2026" s="9">
        <f t="shared" si="753"/>
        <v>0</v>
      </c>
      <c r="V2026" s="9">
        <f t="shared" si="754"/>
        <v>0</v>
      </c>
      <c r="W2026" s="9">
        <f t="shared" si="755"/>
        <v>0</v>
      </c>
      <c r="X2026" s="9">
        <f t="shared" si="756"/>
        <v>0</v>
      </c>
      <c r="Y2026" s="9">
        <f t="shared" si="757"/>
        <v>0</v>
      </c>
      <c r="Z2026" s="9">
        <f t="shared" si="758"/>
        <v>0</v>
      </c>
      <c r="AA2026" s="9">
        <f t="shared" si="759"/>
        <v>0</v>
      </c>
      <c r="AB2026" s="9">
        <f t="shared" si="760"/>
        <v>0</v>
      </c>
      <c r="AN2026" s="10" t="str">
        <f t="shared" si="745"/>
        <v/>
      </c>
      <c r="AO2026" s="10">
        <f t="shared" si="746"/>
        <v>0</v>
      </c>
      <c r="AP2026" s="9" t="str">
        <f>IFERROR(VLOOKUP($AN2026,'Introduction probability'!$A$1:$L$128,5,FALSE),"0")</f>
        <v>0</v>
      </c>
      <c r="AQ2026" s="9" t="str">
        <f>IFERROR(VLOOKUP($AN2026,'Introduction probability'!$A$1:$L$128,6,FALSE),"0")</f>
        <v>0</v>
      </c>
      <c r="AR2026" s="9" t="str">
        <f>IFERROR(VLOOKUP($AN2026,'Introduction probability'!$A$1:$L$128,7,FALSE),"0")</f>
        <v>0</v>
      </c>
      <c r="AS2026" s="9" t="str">
        <f>IFERROR(VLOOKUP($AN2026,'Introduction probability'!$A$1:$L$128,8,FALSE),"0")</f>
        <v>0</v>
      </c>
      <c r="AT2026" s="9" t="str">
        <f>IFERROR(VLOOKUP($AN2026,'Introduction probability'!$A$1:$L$128,9,FALSE),"0")</f>
        <v>0</v>
      </c>
      <c r="AU2026" s="9" t="str">
        <f>IFERROR(VLOOKUP($AN2026,'Introduction probability'!$A$1:$L$128,10,FALSE),"0")</f>
        <v>0</v>
      </c>
      <c r="AV2026" s="9" t="str">
        <f>IFERROR(VLOOKUP($AN2026,'Introduction probability'!$A$1:$L$128,11,FALSE),"0")</f>
        <v>0</v>
      </c>
      <c r="AW2026" s="9" t="str">
        <f>IFERROR(VLOOKUP($AN2026,'Introduction probability'!$A$1:$L$128,12,FALSE),"0")</f>
        <v>0</v>
      </c>
      <c r="AY2026" s="2">
        <f t="shared" si="747"/>
        <v>0</v>
      </c>
      <c r="AZ2026" s="2">
        <f t="shared" si="748"/>
        <v>0</v>
      </c>
      <c r="BA2026" s="2">
        <f t="shared" si="761"/>
        <v>0</v>
      </c>
      <c r="BB2026" s="2">
        <f t="shared" si="762"/>
        <v>0</v>
      </c>
      <c r="BC2026" s="2">
        <f t="shared" si="763"/>
        <v>0</v>
      </c>
      <c r="BD2026" s="2">
        <f t="shared" si="764"/>
        <v>0</v>
      </c>
      <c r="BE2026" s="2">
        <f t="shared" si="765"/>
        <v>0</v>
      </c>
      <c r="BF2026" s="2">
        <f t="shared" si="766"/>
        <v>0</v>
      </c>
      <c r="BG2026" s="2">
        <f t="shared" si="767"/>
        <v>0</v>
      </c>
      <c r="BH2026" s="2">
        <f t="shared" si="768"/>
        <v>0</v>
      </c>
    </row>
    <row r="2027" spans="1:60" x14ac:dyDescent="0.25">
      <c r="A2027" s="1" t="s">
        <v>404</v>
      </c>
      <c r="B2027" s="1" t="s">
        <v>292</v>
      </c>
      <c r="C2027" s="1" t="s">
        <v>341</v>
      </c>
      <c r="D2027" s="1" t="s">
        <v>529</v>
      </c>
      <c r="E2027" s="1" t="s">
        <v>238</v>
      </c>
      <c r="F2027" s="1" t="s">
        <v>239</v>
      </c>
      <c r="G2027" s="1" t="s">
        <v>144</v>
      </c>
      <c r="H2027" s="1" t="s">
        <v>17</v>
      </c>
      <c r="I2027" s="1" t="s">
        <v>597</v>
      </c>
      <c r="J2027" s="1" t="s">
        <v>188</v>
      </c>
      <c r="K2027" s="1" t="s">
        <v>16</v>
      </c>
      <c r="L2027" s="1" t="s">
        <v>19</v>
      </c>
      <c r="M2027" s="2" t="str">
        <f t="shared" si="749"/>
        <v>UK9009031</v>
      </c>
      <c r="N2027" s="2" t="str">
        <f t="shared" si="750"/>
        <v>North Norfolk Coast</v>
      </c>
      <c r="O2027" s="2" t="str">
        <f t="shared" si="751"/>
        <v>SPA</v>
      </c>
      <c r="P2027" s="2" t="str">
        <f t="shared" si="752"/>
        <v>A2.61</v>
      </c>
      <c r="Q2027"/>
      <c r="R2027"/>
      <c r="S2027"/>
      <c r="T2027"/>
      <c r="U2027" s="9">
        <f t="shared" si="753"/>
        <v>0</v>
      </c>
      <c r="V2027" s="9">
        <f t="shared" si="754"/>
        <v>0</v>
      </c>
      <c r="W2027" s="9">
        <f t="shared" si="755"/>
        <v>0</v>
      </c>
      <c r="X2027" s="9">
        <f t="shared" si="756"/>
        <v>0</v>
      </c>
      <c r="Y2027" s="9">
        <f t="shared" si="757"/>
        <v>0</v>
      </c>
      <c r="Z2027" s="9">
        <f t="shared" si="758"/>
        <v>0</v>
      </c>
      <c r="AA2027" s="9">
        <f t="shared" si="759"/>
        <v>0</v>
      </c>
      <c r="AB2027" s="9">
        <f t="shared" si="760"/>
        <v>0</v>
      </c>
      <c r="AN2027" s="10" t="str">
        <f t="shared" si="745"/>
        <v/>
      </c>
      <c r="AO2027" s="10">
        <f t="shared" si="746"/>
        <v>0</v>
      </c>
      <c r="AP2027" s="9" t="str">
        <f>IFERROR(VLOOKUP($AN2027,'Introduction probability'!$A$1:$L$128,5,FALSE),"0")</f>
        <v>0</v>
      </c>
      <c r="AQ2027" s="9" t="str">
        <f>IFERROR(VLOOKUP($AN2027,'Introduction probability'!$A$1:$L$128,6,FALSE),"0")</f>
        <v>0</v>
      </c>
      <c r="AR2027" s="9" t="str">
        <f>IFERROR(VLOOKUP($AN2027,'Introduction probability'!$A$1:$L$128,7,FALSE),"0")</f>
        <v>0</v>
      </c>
      <c r="AS2027" s="9" t="str">
        <f>IFERROR(VLOOKUP($AN2027,'Introduction probability'!$A$1:$L$128,8,FALSE),"0")</f>
        <v>0</v>
      </c>
      <c r="AT2027" s="9" t="str">
        <f>IFERROR(VLOOKUP($AN2027,'Introduction probability'!$A$1:$L$128,9,FALSE),"0")</f>
        <v>0</v>
      </c>
      <c r="AU2027" s="9" t="str">
        <f>IFERROR(VLOOKUP($AN2027,'Introduction probability'!$A$1:$L$128,10,FALSE),"0")</f>
        <v>0</v>
      </c>
      <c r="AV2027" s="9" t="str">
        <f>IFERROR(VLOOKUP($AN2027,'Introduction probability'!$A$1:$L$128,11,FALSE),"0")</f>
        <v>0</v>
      </c>
      <c r="AW2027" s="9" t="str">
        <f>IFERROR(VLOOKUP($AN2027,'Introduction probability'!$A$1:$L$128,12,FALSE),"0")</f>
        <v>0</v>
      </c>
      <c r="AY2027" s="2">
        <f t="shared" si="747"/>
        <v>0</v>
      </c>
      <c r="AZ2027" s="2">
        <f t="shared" si="748"/>
        <v>0</v>
      </c>
      <c r="BA2027" s="2">
        <f t="shared" si="761"/>
        <v>0</v>
      </c>
      <c r="BB2027" s="2">
        <f t="shared" si="762"/>
        <v>0</v>
      </c>
      <c r="BC2027" s="2">
        <f t="shared" si="763"/>
        <v>0</v>
      </c>
      <c r="BD2027" s="2">
        <f t="shared" si="764"/>
        <v>0</v>
      </c>
      <c r="BE2027" s="2">
        <f t="shared" si="765"/>
        <v>0</v>
      </c>
      <c r="BF2027" s="2">
        <f t="shared" si="766"/>
        <v>0</v>
      </c>
      <c r="BG2027" s="2">
        <f t="shared" si="767"/>
        <v>0</v>
      </c>
      <c r="BH2027" s="2">
        <f t="shared" si="768"/>
        <v>0</v>
      </c>
    </row>
    <row r="2028" spans="1:60" x14ac:dyDescent="0.25">
      <c r="A2028" s="1" t="s">
        <v>404</v>
      </c>
      <c r="B2028" s="1" t="s">
        <v>292</v>
      </c>
      <c r="C2028" s="1" t="s">
        <v>341</v>
      </c>
      <c r="D2028" s="1" t="s">
        <v>529</v>
      </c>
      <c r="E2028" s="1" t="s">
        <v>238</v>
      </c>
      <c r="F2028" s="1" t="s">
        <v>239</v>
      </c>
      <c r="G2028" s="1" t="s">
        <v>144</v>
      </c>
      <c r="H2028" s="1" t="s">
        <v>17</v>
      </c>
      <c r="I2028" s="1" t="s">
        <v>543</v>
      </c>
      <c r="J2028" s="1" t="s">
        <v>148</v>
      </c>
      <c r="K2028" s="1" t="s">
        <v>16</v>
      </c>
      <c r="L2028" s="1" t="s">
        <v>146</v>
      </c>
      <c r="M2028" s="2" t="str">
        <f t="shared" si="749"/>
        <v>UK9009031</v>
      </c>
      <c r="N2028" s="2" t="str">
        <f t="shared" si="750"/>
        <v>North Norfolk Coast</v>
      </c>
      <c r="O2028" s="2" t="str">
        <f t="shared" si="751"/>
        <v>SPA</v>
      </c>
      <c r="P2028" s="2" t="str">
        <f t="shared" si="752"/>
        <v>H1310</v>
      </c>
      <c r="Q2028"/>
      <c r="R2028"/>
      <c r="S2028"/>
      <c r="T2028"/>
      <c r="U2028" s="9">
        <f t="shared" si="753"/>
        <v>0</v>
      </c>
      <c r="V2028" s="9">
        <f t="shared" si="754"/>
        <v>0</v>
      </c>
      <c r="W2028" s="9">
        <f t="shared" si="755"/>
        <v>0</v>
      </c>
      <c r="X2028" s="9">
        <f t="shared" si="756"/>
        <v>0</v>
      </c>
      <c r="Y2028" s="9">
        <f t="shared" si="757"/>
        <v>0</v>
      </c>
      <c r="Z2028" s="9">
        <f t="shared" si="758"/>
        <v>0</v>
      </c>
      <c r="AA2028" s="9">
        <f t="shared" si="759"/>
        <v>0</v>
      </c>
      <c r="AB2028" s="9">
        <f t="shared" si="760"/>
        <v>0</v>
      </c>
      <c r="AN2028" s="10" t="str">
        <f t="shared" si="745"/>
        <v/>
      </c>
      <c r="AO2028" s="10">
        <f t="shared" si="746"/>
        <v>0</v>
      </c>
      <c r="AP2028" s="9" t="str">
        <f>IFERROR(VLOOKUP($AN2028,'Introduction probability'!$A$1:$L$128,5,FALSE),"0")</f>
        <v>0</v>
      </c>
      <c r="AQ2028" s="9" t="str">
        <f>IFERROR(VLOOKUP($AN2028,'Introduction probability'!$A$1:$L$128,6,FALSE),"0")</f>
        <v>0</v>
      </c>
      <c r="AR2028" s="9" t="str">
        <f>IFERROR(VLOOKUP($AN2028,'Introduction probability'!$A$1:$L$128,7,FALSE),"0")</f>
        <v>0</v>
      </c>
      <c r="AS2028" s="9" t="str">
        <f>IFERROR(VLOOKUP($AN2028,'Introduction probability'!$A$1:$L$128,8,FALSE),"0")</f>
        <v>0</v>
      </c>
      <c r="AT2028" s="9" t="str">
        <f>IFERROR(VLOOKUP($AN2028,'Introduction probability'!$A$1:$L$128,9,FALSE),"0")</f>
        <v>0</v>
      </c>
      <c r="AU2028" s="9" t="str">
        <f>IFERROR(VLOOKUP($AN2028,'Introduction probability'!$A$1:$L$128,10,FALSE),"0")</f>
        <v>0</v>
      </c>
      <c r="AV2028" s="9" t="str">
        <f>IFERROR(VLOOKUP($AN2028,'Introduction probability'!$A$1:$L$128,11,FALSE),"0")</f>
        <v>0</v>
      </c>
      <c r="AW2028" s="9" t="str">
        <f>IFERROR(VLOOKUP($AN2028,'Introduction probability'!$A$1:$L$128,12,FALSE),"0")</f>
        <v>0</v>
      </c>
      <c r="AY2028" s="2">
        <f t="shared" si="747"/>
        <v>0</v>
      </c>
      <c r="AZ2028" s="2">
        <f t="shared" si="748"/>
        <v>0</v>
      </c>
      <c r="BA2028" s="2">
        <f t="shared" si="761"/>
        <v>0</v>
      </c>
      <c r="BB2028" s="2">
        <f t="shared" si="762"/>
        <v>0</v>
      </c>
      <c r="BC2028" s="2">
        <f t="shared" si="763"/>
        <v>0</v>
      </c>
      <c r="BD2028" s="2">
        <f t="shared" si="764"/>
        <v>0</v>
      </c>
      <c r="BE2028" s="2">
        <f t="shared" si="765"/>
        <v>0</v>
      </c>
      <c r="BF2028" s="2">
        <f t="shared" si="766"/>
        <v>0</v>
      </c>
      <c r="BG2028" s="2">
        <f t="shared" si="767"/>
        <v>0</v>
      </c>
      <c r="BH2028" s="2">
        <f t="shared" si="768"/>
        <v>0</v>
      </c>
    </row>
    <row r="2029" spans="1:60" x14ac:dyDescent="0.25">
      <c r="A2029" s="1" t="s">
        <v>407</v>
      </c>
      <c r="B2029" s="1" t="s">
        <v>408</v>
      </c>
      <c r="C2029" s="1" t="s">
        <v>341</v>
      </c>
      <c r="D2029" s="1" t="s">
        <v>560</v>
      </c>
      <c r="E2029" s="1" t="s">
        <v>344</v>
      </c>
      <c r="F2029" s="1" t="s">
        <v>345</v>
      </c>
      <c r="G2029" s="1" t="s">
        <v>164</v>
      </c>
      <c r="H2029" s="1" t="s">
        <v>17</v>
      </c>
      <c r="I2029" s="1" t="s">
        <v>535</v>
      </c>
      <c r="J2029" s="1" t="s">
        <v>257</v>
      </c>
      <c r="K2029" s="1" t="s">
        <v>16</v>
      </c>
      <c r="L2029" s="1" t="s">
        <v>146</v>
      </c>
      <c r="M2029" s="2" t="str">
        <f t="shared" si="749"/>
        <v>UK9006131</v>
      </c>
      <c r="N2029" s="2" t="str">
        <f t="shared" si="750"/>
        <v>Northumbria Coast</v>
      </c>
      <c r="O2029" s="2" t="str">
        <f t="shared" si="751"/>
        <v>SPA</v>
      </c>
      <c r="P2029" s="2" t="str">
        <f t="shared" si="752"/>
        <v>H1210</v>
      </c>
      <c r="Q2029"/>
      <c r="R2029"/>
      <c r="S2029"/>
      <c r="T2029"/>
      <c r="U2029" s="9">
        <f t="shared" si="753"/>
        <v>0</v>
      </c>
      <c r="V2029" s="9">
        <f t="shared" si="754"/>
        <v>0</v>
      </c>
      <c r="W2029" s="9">
        <f t="shared" si="755"/>
        <v>0</v>
      </c>
      <c r="X2029" s="9">
        <f t="shared" si="756"/>
        <v>0</v>
      </c>
      <c r="Y2029" s="9">
        <f t="shared" si="757"/>
        <v>0</v>
      </c>
      <c r="Z2029" s="9">
        <f t="shared" si="758"/>
        <v>0</v>
      </c>
      <c r="AA2029" s="9">
        <f t="shared" si="759"/>
        <v>0</v>
      </c>
      <c r="AB2029" s="9">
        <f t="shared" si="760"/>
        <v>0</v>
      </c>
      <c r="AN2029" s="10" t="str">
        <f t="shared" si="745"/>
        <v/>
      </c>
      <c r="AO2029" s="10">
        <f t="shared" si="746"/>
        <v>0</v>
      </c>
      <c r="AP2029" s="9" t="str">
        <f>IFERROR(VLOOKUP($AN2029,'Introduction probability'!$A$1:$L$128,5,FALSE),"0")</f>
        <v>0</v>
      </c>
      <c r="AQ2029" s="9" t="str">
        <f>IFERROR(VLOOKUP($AN2029,'Introduction probability'!$A$1:$L$128,6,FALSE),"0")</f>
        <v>0</v>
      </c>
      <c r="AR2029" s="9" t="str">
        <f>IFERROR(VLOOKUP($AN2029,'Introduction probability'!$A$1:$L$128,7,FALSE),"0")</f>
        <v>0</v>
      </c>
      <c r="AS2029" s="9" t="str">
        <f>IFERROR(VLOOKUP($AN2029,'Introduction probability'!$A$1:$L$128,8,FALSE),"0")</f>
        <v>0</v>
      </c>
      <c r="AT2029" s="9" t="str">
        <f>IFERROR(VLOOKUP($AN2029,'Introduction probability'!$A$1:$L$128,9,FALSE),"0")</f>
        <v>0</v>
      </c>
      <c r="AU2029" s="9" t="str">
        <f>IFERROR(VLOOKUP($AN2029,'Introduction probability'!$A$1:$L$128,10,FALSE),"0")</f>
        <v>0</v>
      </c>
      <c r="AV2029" s="9" t="str">
        <f>IFERROR(VLOOKUP($AN2029,'Introduction probability'!$A$1:$L$128,11,FALSE),"0")</f>
        <v>0</v>
      </c>
      <c r="AW2029" s="9" t="str">
        <f>IFERROR(VLOOKUP($AN2029,'Introduction probability'!$A$1:$L$128,12,FALSE),"0")</f>
        <v>0</v>
      </c>
      <c r="AY2029" s="2">
        <f t="shared" si="747"/>
        <v>0</v>
      </c>
      <c r="AZ2029" s="2">
        <f t="shared" si="748"/>
        <v>0</v>
      </c>
      <c r="BA2029" s="2">
        <f t="shared" si="761"/>
        <v>0</v>
      </c>
      <c r="BB2029" s="2">
        <f t="shared" si="762"/>
        <v>0</v>
      </c>
      <c r="BC2029" s="2">
        <f t="shared" si="763"/>
        <v>0</v>
      </c>
      <c r="BD2029" s="2">
        <f t="shared" si="764"/>
        <v>0</v>
      </c>
      <c r="BE2029" s="2">
        <f t="shared" si="765"/>
        <v>0</v>
      </c>
      <c r="BF2029" s="2">
        <f t="shared" si="766"/>
        <v>0</v>
      </c>
      <c r="BG2029" s="2">
        <f t="shared" si="767"/>
        <v>0</v>
      </c>
      <c r="BH2029" s="2">
        <f t="shared" si="768"/>
        <v>0</v>
      </c>
    </row>
    <row r="2030" spans="1:60" x14ac:dyDescent="0.25">
      <c r="A2030" s="1" t="s">
        <v>407</v>
      </c>
      <c r="B2030" s="1" t="s">
        <v>408</v>
      </c>
      <c r="C2030" s="1" t="s">
        <v>341</v>
      </c>
      <c r="D2030" s="1" t="s">
        <v>560</v>
      </c>
      <c r="E2030" s="1" t="s">
        <v>344</v>
      </c>
      <c r="F2030" s="1" t="s">
        <v>345</v>
      </c>
      <c r="G2030" s="1" t="s">
        <v>164</v>
      </c>
      <c r="H2030" s="1" t="s">
        <v>17</v>
      </c>
      <c r="I2030" s="1" t="s">
        <v>593</v>
      </c>
      <c r="J2030" s="1" t="s">
        <v>151</v>
      </c>
      <c r="K2030" s="1" t="s">
        <v>16</v>
      </c>
      <c r="L2030" s="1" t="s">
        <v>146</v>
      </c>
      <c r="M2030" s="2" t="str">
        <f t="shared" si="749"/>
        <v>UK9006131</v>
      </c>
      <c r="N2030" s="2" t="str">
        <f t="shared" si="750"/>
        <v>Northumbria Coast</v>
      </c>
      <c r="O2030" s="2" t="str">
        <f t="shared" si="751"/>
        <v>SPA</v>
      </c>
      <c r="P2030" s="2" t="str">
        <f t="shared" si="752"/>
        <v>SH_3</v>
      </c>
      <c r="Q2030"/>
      <c r="R2030"/>
      <c r="S2030"/>
      <c r="T2030"/>
      <c r="U2030" s="9">
        <f t="shared" si="753"/>
        <v>0</v>
      </c>
      <c r="V2030" s="9">
        <f t="shared" si="754"/>
        <v>0</v>
      </c>
      <c r="W2030" s="9">
        <f t="shared" si="755"/>
        <v>0</v>
      </c>
      <c r="X2030" s="9">
        <f t="shared" si="756"/>
        <v>0</v>
      </c>
      <c r="Y2030" s="9">
        <f t="shared" si="757"/>
        <v>0</v>
      </c>
      <c r="Z2030" s="9">
        <f t="shared" si="758"/>
        <v>0</v>
      </c>
      <c r="AA2030" s="9">
        <f t="shared" si="759"/>
        <v>0</v>
      </c>
      <c r="AB2030" s="9">
        <f t="shared" si="760"/>
        <v>0</v>
      </c>
      <c r="AN2030" s="10" t="str">
        <f t="shared" si="745"/>
        <v/>
      </c>
      <c r="AO2030" s="10">
        <f t="shared" si="746"/>
        <v>0</v>
      </c>
      <c r="AP2030" s="9" t="str">
        <f>IFERROR(VLOOKUP($AN2030,'Introduction probability'!$A$1:$L$128,5,FALSE),"0")</f>
        <v>0</v>
      </c>
      <c r="AQ2030" s="9" t="str">
        <f>IFERROR(VLOOKUP($AN2030,'Introduction probability'!$A$1:$L$128,6,FALSE),"0")</f>
        <v>0</v>
      </c>
      <c r="AR2030" s="9" t="str">
        <f>IFERROR(VLOOKUP($AN2030,'Introduction probability'!$A$1:$L$128,7,FALSE),"0")</f>
        <v>0</v>
      </c>
      <c r="AS2030" s="9" t="str">
        <f>IFERROR(VLOOKUP($AN2030,'Introduction probability'!$A$1:$L$128,8,FALSE),"0")</f>
        <v>0</v>
      </c>
      <c r="AT2030" s="9" t="str">
        <f>IFERROR(VLOOKUP($AN2030,'Introduction probability'!$A$1:$L$128,9,FALSE),"0")</f>
        <v>0</v>
      </c>
      <c r="AU2030" s="9" t="str">
        <f>IFERROR(VLOOKUP($AN2030,'Introduction probability'!$A$1:$L$128,10,FALSE),"0")</f>
        <v>0</v>
      </c>
      <c r="AV2030" s="9" t="str">
        <f>IFERROR(VLOOKUP($AN2030,'Introduction probability'!$A$1:$L$128,11,FALSE),"0")</f>
        <v>0</v>
      </c>
      <c r="AW2030" s="9" t="str">
        <f>IFERROR(VLOOKUP($AN2030,'Introduction probability'!$A$1:$L$128,12,FALSE),"0")</f>
        <v>0</v>
      </c>
      <c r="AY2030" s="2">
        <f t="shared" si="747"/>
        <v>0</v>
      </c>
      <c r="AZ2030" s="2">
        <f t="shared" si="748"/>
        <v>0</v>
      </c>
      <c r="BA2030" s="2">
        <f t="shared" si="761"/>
        <v>0</v>
      </c>
      <c r="BB2030" s="2">
        <f t="shared" si="762"/>
        <v>0</v>
      </c>
      <c r="BC2030" s="2">
        <f t="shared" si="763"/>
        <v>0</v>
      </c>
      <c r="BD2030" s="2">
        <f t="shared" si="764"/>
        <v>0</v>
      </c>
      <c r="BE2030" s="2">
        <f t="shared" si="765"/>
        <v>0</v>
      </c>
      <c r="BF2030" s="2">
        <f t="shared" si="766"/>
        <v>0</v>
      </c>
      <c r="BG2030" s="2">
        <f t="shared" si="767"/>
        <v>0</v>
      </c>
      <c r="BH2030" s="2">
        <f t="shared" si="768"/>
        <v>0</v>
      </c>
    </row>
    <row r="2031" spans="1:60" x14ac:dyDescent="0.25">
      <c r="A2031" s="1" t="s">
        <v>407</v>
      </c>
      <c r="B2031" s="1" t="s">
        <v>408</v>
      </c>
      <c r="C2031" s="1" t="s">
        <v>341</v>
      </c>
      <c r="D2031" s="1" t="s">
        <v>583</v>
      </c>
      <c r="E2031" s="1" t="s">
        <v>409</v>
      </c>
      <c r="F2031" s="1" t="s">
        <v>410</v>
      </c>
      <c r="G2031" s="1" t="s">
        <v>144</v>
      </c>
      <c r="H2031" s="1" t="s">
        <v>17</v>
      </c>
      <c r="I2031" s="1" t="s">
        <v>594</v>
      </c>
      <c r="J2031" s="1" t="s">
        <v>154</v>
      </c>
      <c r="K2031" s="1" t="s">
        <v>16</v>
      </c>
      <c r="L2031" s="1" t="s">
        <v>19</v>
      </c>
      <c r="M2031" s="2" t="str">
        <f t="shared" si="749"/>
        <v>UK9006131</v>
      </c>
      <c r="N2031" s="2" t="str">
        <f t="shared" si="750"/>
        <v>Northumbria Coast</v>
      </c>
      <c r="O2031" s="2" t="str">
        <f t="shared" si="751"/>
        <v>SPA</v>
      </c>
      <c r="P2031" s="2" t="str">
        <f t="shared" si="752"/>
        <v>SF_SH_5</v>
      </c>
      <c r="Q2031"/>
      <c r="R2031"/>
      <c r="S2031"/>
      <c r="T2031"/>
      <c r="U2031" s="9">
        <f t="shared" si="753"/>
        <v>0</v>
      </c>
      <c r="V2031" s="9">
        <f t="shared" si="754"/>
        <v>0</v>
      </c>
      <c r="W2031" s="9">
        <f t="shared" si="755"/>
        <v>0</v>
      </c>
      <c r="X2031" s="9">
        <f t="shared" si="756"/>
        <v>0</v>
      </c>
      <c r="Y2031" s="9">
        <f t="shared" si="757"/>
        <v>0</v>
      </c>
      <c r="Z2031" s="9">
        <f t="shared" si="758"/>
        <v>0</v>
      </c>
      <c r="AA2031" s="9">
        <f t="shared" si="759"/>
        <v>0</v>
      </c>
      <c r="AB2031" s="9">
        <f t="shared" si="760"/>
        <v>0</v>
      </c>
      <c r="AN2031" s="10" t="str">
        <f t="shared" si="745"/>
        <v/>
      </c>
      <c r="AO2031" s="10">
        <f t="shared" si="746"/>
        <v>0</v>
      </c>
      <c r="AP2031" s="9" t="str">
        <f>IFERROR(VLOOKUP($AN2031,'Introduction probability'!$A$1:$L$128,5,FALSE),"0")</f>
        <v>0</v>
      </c>
      <c r="AQ2031" s="9" t="str">
        <f>IFERROR(VLOOKUP($AN2031,'Introduction probability'!$A$1:$L$128,6,FALSE),"0")</f>
        <v>0</v>
      </c>
      <c r="AR2031" s="9" t="str">
        <f>IFERROR(VLOOKUP($AN2031,'Introduction probability'!$A$1:$L$128,7,FALSE),"0")</f>
        <v>0</v>
      </c>
      <c r="AS2031" s="9" t="str">
        <f>IFERROR(VLOOKUP($AN2031,'Introduction probability'!$A$1:$L$128,8,FALSE),"0")</f>
        <v>0</v>
      </c>
      <c r="AT2031" s="9" t="str">
        <f>IFERROR(VLOOKUP($AN2031,'Introduction probability'!$A$1:$L$128,9,FALSE),"0")</f>
        <v>0</v>
      </c>
      <c r="AU2031" s="9" t="str">
        <f>IFERROR(VLOOKUP($AN2031,'Introduction probability'!$A$1:$L$128,10,FALSE),"0")</f>
        <v>0</v>
      </c>
      <c r="AV2031" s="9" t="str">
        <f>IFERROR(VLOOKUP($AN2031,'Introduction probability'!$A$1:$L$128,11,FALSE),"0")</f>
        <v>0</v>
      </c>
      <c r="AW2031" s="9" t="str">
        <f>IFERROR(VLOOKUP($AN2031,'Introduction probability'!$A$1:$L$128,12,FALSE),"0")</f>
        <v>0</v>
      </c>
      <c r="AY2031" s="2">
        <f t="shared" si="747"/>
        <v>0</v>
      </c>
      <c r="AZ2031" s="2">
        <f t="shared" si="748"/>
        <v>0</v>
      </c>
      <c r="BA2031" s="2">
        <f t="shared" si="761"/>
        <v>0</v>
      </c>
      <c r="BB2031" s="2">
        <f t="shared" si="762"/>
        <v>0</v>
      </c>
      <c r="BC2031" s="2">
        <f t="shared" si="763"/>
        <v>0</v>
      </c>
      <c r="BD2031" s="2">
        <f t="shared" si="764"/>
        <v>0</v>
      </c>
      <c r="BE2031" s="2">
        <f t="shared" si="765"/>
        <v>0</v>
      </c>
      <c r="BF2031" s="2">
        <f t="shared" si="766"/>
        <v>0</v>
      </c>
      <c r="BG2031" s="2">
        <f t="shared" si="767"/>
        <v>0</v>
      </c>
      <c r="BH2031" s="2">
        <f t="shared" si="768"/>
        <v>0</v>
      </c>
    </row>
    <row r="2032" spans="1:60" x14ac:dyDescent="0.25">
      <c r="A2032" s="1" t="s">
        <v>407</v>
      </c>
      <c r="B2032" s="1" t="s">
        <v>408</v>
      </c>
      <c r="C2032" s="1" t="s">
        <v>341</v>
      </c>
      <c r="D2032" s="1" t="s">
        <v>583</v>
      </c>
      <c r="E2032" s="1" t="s">
        <v>409</v>
      </c>
      <c r="F2032" s="1" t="s">
        <v>410</v>
      </c>
      <c r="G2032" s="1" t="s">
        <v>144</v>
      </c>
      <c r="H2032" s="1" t="s">
        <v>17</v>
      </c>
      <c r="I2032" s="1" t="s">
        <v>450</v>
      </c>
      <c r="J2032" s="1" t="s">
        <v>35</v>
      </c>
      <c r="K2032" s="1" t="s">
        <v>16</v>
      </c>
      <c r="L2032" s="1" t="s">
        <v>19</v>
      </c>
      <c r="M2032" s="2" t="str">
        <f t="shared" si="749"/>
        <v>UK9006131</v>
      </c>
      <c r="N2032" s="2" t="str">
        <f t="shared" si="750"/>
        <v>Northumbria Coast</v>
      </c>
      <c r="O2032" s="2" t="str">
        <f t="shared" si="751"/>
        <v>SPA</v>
      </c>
      <c r="P2032" s="2" t="str">
        <f t="shared" si="752"/>
        <v>A2.1</v>
      </c>
      <c r="Q2032"/>
      <c r="R2032"/>
      <c r="S2032"/>
      <c r="T2032"/>
      <c r="U2032" s="9">
        <f t="shared" si="753"/>
        <v>0</v>
      </c>
      <c r="V2032" s="9">
        <f t="shared" si="754"/>
        <v>0</v>
      </c>
      <c r="W2032" s="9">
        <f t="shared" si="755"/>
        <v>0</v>
      </c>
      <c r="X2032" s="9">
        <f t="shared" si="756"/>
        <v>0</v>
      </c>
      <c r="Y2032" s="9">
        <f t="shared" si="757"/>
        <v>0</v>
      </c>
      <c r="Z2032" s="9">
        <f t="shared" si="758"/>
        <v>0</v>
      </c>
      <c r="AA2032" s="9">
        <f t="shared" si="759"/>
        <v>0</v>
      </c>
      <c r="AB2032" s="9">
        <f t="shared" si="760"/>
        <v>0</v>
      </c>
      <c r="AN2032" s="10" t="str">
        <f t="shared" si="745"/>
        <v/>
      </c>
      <c r="AO2032" s="10">
        <f t="shared" si="746"/>
        <v>0</v>
      </c>
      <c r="AP2032" s="9" t="str">
        <f>IFERROR(VLOOKUP($AN2032,'Introduction probability'!$A$1:$L$128,5,FALSE),"0")</f>
        <v>0</v>
      </c>
      <c r="AQ2032" s="9" t="str">
        <f>IFERROR(VLOOKUP($AN2032,'Introduction probability'!$A$1:$L$128,6,FALSE),"0")</f>
        <v>0</v>
      </c>
      <c r="AR2032" s="9" t="str">
        <f>IFERROR(VLOOKUP($AN2032,'Introduction probability'!$A$1:$L$128,7,FALSE),"0")</f>
        <v>0</v>
      </c>
      <c r="AS2032" s="9" t="str">
        <f>IFERROR(VLOOKUP($AN2032,'Introduction probability'!$A$1:$L$128,8,FALSE),"0")</f>
        <v>0</v>
      </c>
      <c r="AT2032" s="9" t="str">
        <f>IFERROR(VLOOKUP($AN2032,'Introduction probability'!$A$1:$L$128,9,FALSE),"0")</f>
        <v>0</v>
      </c>
      <c r="AU2032" s="9" t="str">
        <f>IFERROR(VLOOKUP($AN2032,'Introduction probability'!$A$1:$L$128,10,FALSE),"0")</f>
        <v>0</v>
      </c>
      <c r="AV2032" s="9" t="str">
        <f>IFERROR(VLOOKUP($AN2032,'Introduction probability'!$A$1:$L$128,11,FALSE),"0")</f>
        <v>0</v>
      </c>
      <c r="AW2032" s="9" t="str">
        <f>IFERROR(VLOOKUP($AN2032,'Introduction probability'!$A$1:$L$128,12,FALSE),"0")</f>
        <v>0</v>
      </c>
      <c r="AY2032" s="2">
        <f t="shared" si="747"/>
        <v>0</v>
      </c>
      <c r="AZ2032" s="2">
        <f t="shared" si="748"/>
        <v>0</v>
      </c>
      <c r="BA2032" s="2">
        <f t="shared" si="761"/>
        <v>0</v>
      </c>
      <c r="BB2032" s="2">
        <f t="shared" si="762"/>
        <v>0</v>
      </c>
      <c r="BC2032" s="2">
        <f t="shared" si="763"/>
        <v>0</v>
      </c>
      <c r="BD2032" s="2">
        <f t="shared" si="764"/>
        <v>0</v>
      </c>
      <c r="BE2032" s="2">
        <f t="shared" si="765"/>
        <v>0</v>
      </c>
      <c r="BF2032" s="2">
        <f t="shared" si="766"/>
        <v>0</v>
      </c>
      <c r="BG2032" s="2">
        <f t="shared" si="767"/>
        <v>0</v>
      </c>
      <c r="BH2032" s="2">
        <f t="shared" si="768"/>
        <v>0</v>
      </c>
    </row>
    <row r="2033" spans="1:60" x14ac:dyDescent="0.25">
      <c r="A2033" s="1" t="s">
        <v>407</v>
      </c>
      <c r="B2033" s="1" t="s">
        <v>408</v>
      </c>
      <c r="C2033" s="1" t="s">
        <v>341</v>
      </c>
      <c r="D2033" s="1" t="s">
        <v>583</v>
      </c>
      <c r="E2033" s="1" t="s">
        <v>409</v>
      </c>
      <c r="F2033" s="1" t="s">
        <v>410</v>
      </c>
      <c r="G2033" s="1" t="s">
        <v>144</v>
      </c>
      <c r="H2033" s="1" t="s">
        <v>17</v>
      </c>
      <c r="I2033" s="1" t="s">
        <v>459</v>
      </c>
      <c r="J2033" s="1" t="s">
        <v>46</v>
      </c>
      <c r="K2033" s="1" t="s">
        <v>16</v>
      </c>
      <c r="L2033" s="1" t="s">
        <v>19</v>
      </c>
      <c r="M2033" s="2" t="str">
        <f t="shared" si="749"/>
        <v>UK9006131</v>
      </c>
      <c r="N2033" s="2" t="str">
        <f t="shared" si="750"/>
        <v>Northumbria Coast</v>
      </c>
      <c r="O2033" s="2" t="str">
        <f t="shared" si="751"/>
        <v>SPA</v>
      </c>
      <c r="P2033" s="2" t="str">
        <f t="shared" si="752"/>
        <v>A2.4</v>
      </c>
      <c r="Q2033"/>
      <c r="R2033"/>
      <c r="S2033"/>
      <c r="T2033"/>
      <c r="U2033" s="9">
        <f t="shared" si="753"/>
        <v>0</v>
      </c>
      <c r="V2033" s="9">
        <f t="shared" si="754"/>
        <v>0</v>
      </c>
      <c r="W2033" s="9">
        <f t="shared" si="755"/>
        <v>0</v>
      </c>
      <c r="X2033" s="9">
        <f t="shared" si="756"/>
        <v>0</v>
      </c>
      <c r="Y2033" s="9">
        <f t="shared" si="757"/>
        <v>0</v>
      </c>
      <c r="Z2033" s="9">
        <f t="shared" si="758"/>
        <v>0</v>
      </c>
      <c r="AA2033" s="9">
        <f t="shared" si="759"/>
        <v>0</v>
      </c>
      <c r="AB2033" s="9">
        <f t="shared" si="760"/>
        <v>0</v>
      </c>
      <c r="AN2033" s="10" t="str">
        <f t="shared" si="745"/>
        <v/>
      </c>
      <c r="AO2033" s="10">
        <f t="shared" si="746"/>
        <v>0</v>
      </c>
      <c r="AP2033" s="9" t="str">
        <f>IFERROR(VLOOKUP($AN2033,'Introduction probability'!$A$1:$L$128,5,FALSE),"0")</f>
        <v>0</v>
      </c>
      <c r="AQ2033" s="9" t="str">
        <f>IFERROR(VLOOKUP($AN2033,'Introduction probability'!$A$1:$L$128,6,FALSE),"0")</f>
        <v>0</v>
      </c>
      <c r="AR2033" s="9" t="str">
        <f>IFERROR(VLOOKUP($AN2033,'Introduction probability'!$A$1:$L$128,7,FALSE),"0")</f>
        <v>0</v>
      </c>
      <c r="AS2033" s="9" t="str">
        <f>IFERROR(VLOOKUP($AN2033,'Introduction probability'!$A$1:$L$128,8,FALSE),"0")</f>
        <v>0</v>
      </c>
      <c r="AT2033" s="9" t="str">
        <f>IFERROR(VLOOKUP($AN2033,'Introduction probability'!$A$1:$L$128,9,FALSE),"0")</f>
        <v>0</v>
      </c>
      <c r="AU2033" s="9" t="str">
        <f>IFERROR(VLOOKUP($AN2033,'Introduction probability'!$A$1:$L$128,10,FALSE),"0")</f>
        <v>0</v>
      </c>
      <c r="AV2033" s="9" t="str">
        <f>IFERROR(VLOOKUP($AN2033,'Introduction probability'!$A$1:$L$128,11,FALSE),"0")</f>
        <v>0</v>
      </c>
      <c r="AW2033" s="9" t="str">
        <f>IFERROR(VLOOKUP($AN2033,'Introduction probability'!$A$1:$L$128,12,FALSE),"0")</f>
        <v>0</v>
      </c>
      <c r="AY2033" s="2">
        <f t="shared" si="747"/>
        <v>0</v>
      </c>
      <c r="AZ2033" s="2">
        <f t="shared" si="748"/>
        <v>0</v>
      </c>
      <c r="BA2033" s="2">
        <f t="shared" si="761"/>
        <v>0</v>
      </c>
      <c r="BB2033" s="2">
        <f t="shared" si="762"/>
        <v>0</v>
      </c>
      <c r="BC2033" s="2">
        <f t="shared" si="763"/>
        <v>0</v>
      </c>
      <c r="BD2033" s="2">
        <f t="shared" si="764"/>
        <v>0</v>
      </c>
      <c r="BE2033" s="2">
        <f t="shared" si="765"/>
        <v>0</v>
      </c>
      <c r="BF2033" s="2">
        <f t="shared" si="766"/>
        <v>0</v>
      </c>
      <c r="BG2033" s="2">
        <f t="shared" si="767"/>
        <v>0</v>
      </c>
      <c r="BH2033" s="2">
        <f t="shared" si="768"/>
        <v>0</v>
      </c>
    </row>
    <row r="2034" spans="1:60" x14ac:dyDescent="0.25">
      <c r="A2034" s="1" t="s">
        <v>407</v>
      </c>
      <c r="B2034" s="1" t="s">
        <v>408</v>
      </c>
      <c r="C2034" s="1" t="s">
        <v>341</v>
      </c>
      <c r="D2034" s="1" t="s">
        <v>583</v>
      </c>
      <c r="E2034" s="1" t="s">
        <v>409</v>
      </c>
      <c r="F2034" s="1" t="s">
        <v>410</v>
      </c>
      <c r="G2034" s="1" t="s">
        <v>144</v>
      </c>
      <c r="H2034" s="1" t="s">
        <v>17</v>
      </c>
      <c r="I2034" s="1" t="s">
        <v>595</v>
      </c>
      <c r="J2034" s="1" t="s">
        <v>155</v>
      </c>
      <c r="K2034" s="1" t="s">
        <v>16</v>
      </c>
      <c r="L2034" s="1" t="s">
        <v>19</v>
      </c>
      <c r="M2034" s="2" t="str">
        <f t="shared" si="749"/>
        <v>UK9006131</v>
      </c>
      <c r="N2034" s="2" t="str">
        <f t="shared" si="750"/>
        <v>Northumbria Coast</v>
      </c>
      <c r="O2034" s="2" t="str">
        <f t="shared" si="751"/>
        <v>SPA</v>
      </c>
      <c r="P2034" s="2" t="str">
        <f t="shared" si="752"/>
        <v>A1</v>
      </c>
      <c r="Q2034"/>
      <c r="R2034"/>
      <c r="S2034"/>
      <c r="T2034"/>
      <c r="U2034" s="9">
        <f t="shared" si="753"/>
        <v>0</v>
      </c>
      <c r="V2034" s="9">
        <f t="shared" si="754"/>
        <v>0</v>
      </c>
      <c r="W2034" s="9">
        <f t="shared" si="755"/>
        <v>0</v>
      </c>
      <c r="X2034" s="9">
        <f t="shared" si="756"/>
        <v>0</v>
      </c>
      <c r="Y2034" s="9">
        <f t="shared" si="757"/>
        <v>0</v>
      </c>
      <c r="Z2034" s="9">
        <f t="shared" si="758"/>
        <v>0</v>
      </c>
      <c r="AA2034" s="9">
        <f t="shared" si="759"/>
        <v>0</v>
      </c>
      <c r="AB2034" s="9">
        <f t="shared" si="760"/>
        <v>0</v>
      </c>
      <c r="AN2034" s="10" t="str">
        <f t="shared" si="745"/>
        <v/>
      </c>
      <c r="AO2034" s="10">
        <f t="shared" si="746"/>
        <v>0</v>
      </c>
      <c r="AP2034" s="9" t="str">
        <f>IFERROR(VLOOKUP($AN2034,'Introduction probability'!$A$1:$L$128,5,FALSE),"0")</f>
        <v>0</v>
      </c>
      <c r="AQ2034" s="9" t="str">
        <f>IFERROR(VLOOKUP($AN2034,'Introduction probability'!$A$1:$L$128,6,FALSE),"0")</f>
        <v>0</v>
      </c>
      <c r="AR2034" s="9" t="str">
        <f>IFERROR(VLOOKUP($AN2034,'Introduction probability'!$A$1:$L$128,7,FALSE),"0")</f>
        <v>0</v>
      </c>
      <c r="AS2034" s="9" t="str">
        <f>IFERROR(VLOOKUP($AN2034,'Introduction probability'!$A$1:$L$128,8,FALSE),"0")</f>
        <v>0</v>
      </c>
      <c r="AT2034" s="9" t="str">
        <f>IFERROR(VLOOKUP($AN2034,'Introduction probability'!$A$1:$L$128,9,FALSE),"0")</f>
        <v>0</v>
      </c>
      <c r="AU2034" s="9" t="str">
        <f>IFERROR(VLOOKUP($AN2034,'Introduction probability'!$A$1:$L$128,10,FALSE),"0")</f>
        <v>0</v>
      </c>
      <c r="AV2034" s="9" t="str">
        <f>IFERROR(VLOOKUP($AN2034,'Introduction probability'!$A$1:$L$128,11,FALSE),"0")</f>
        <v>0</v>
      </c>
      <c r="AW2034" s="9" t="str">
        <f>IFERROR(VLOOKUP($AN2034,'Introduction probability'!$A$1:$L$128,12,FALSE),"0")</f>
        <v>0</v>
      </c>
      <c r="AY2034" s="2">
        <f t="shared" si="747"/>
        <v>0</v>
      </c>
      <c r="AZ2034" s="2">
        <f t="shared" si="748"/>
        <v>0</v>
      </c>
      <c r="BA2034" s="2">
        <f t="shared" si="761"/>
        <v>0</v>
      </c>
      <c r="BB2034" s="2">
        <f t="shared" si="762"/>
        <v>0</v>
      </c>
      <c r="BC2034" s="2">
        <f t="shared" si="763"/>
        <v>0</v>
      </c>
      <c r="BD2034" s="2">
        <f t="shared" si="764"/>
        <v>0</v>
      </c>
      <c r="BE2034" s="2">
        <f t="shared" si="765"/>
        <v>0</v>
      </c>
      <c r="BF2034" s="2">
        <f t="shared" si="766"/>
        <v>0</v>
      </c>
      <c r="BG2034" s="2">
        <f t="shared" si="767"/>
        <v>0</v>
      </c>
      <c r="BH2034" s="2">
        <f t="shared" si="768"/>
        <v>0</v>
      </c>
    </row>
    <row r="2035" spans="1:60" x14ac:dyDescent="0.25">
      <c r="A2035" s="1" t="s">
        <v>407</v>
      </c>
      <c r="B2035" s="1" t="s">
        <v>408</v>
      </c>
      <c r="C2035" s="1" t="s">
        <v>341</v>
      </c>
      <c r="D2035" s="1" t="s">
        <v>583</v>
      </c>
      <c r="E2035" s="1" t="s">
        <v>409</v>
      </c>
      <c r="F2035" s="1" t="s">
        <v>410</v>
      </c>
      <c r="G2035" s="1" t="s">
        <v>144</v>
      </c>
      <c r="H2035" s="1" t="s">
        <v>17</v>
      </c>
      <c r="I2035" s="1" t="s">
        <v>625</v>
      </c>
      <c r="J2035" s="1" t="s">
        <v>273</v>
      </c>
      <c r="K2035" s="1" t="s">
        <v>16</v>
      </c>
      <c r="L2035" s="1" t="s">
        <v>19</v>
      </c>
      <c r="M2035" s="2" t="str">
        <f t="shared" si="749"/>
        <v>UK9006131</v>
      </c>
      <c r="N2035" s="2" t="str">
        <f t="shared" si="750"/>
        <v>Northumbria Coast</v>
      </c>
      <c r="O2035" s="2" t="str">
        <f t="shared" si="751"/>
        <v>SPA</v>
      </c>
      <c r="P2035" s="2" t="str">
        <f t="shared" si="752"/>
        <v>SF_SH_3</v>
      </c>
      <c r="Q2035"/>
      <c r="R2035"/>
      <c r="S2035"/>
      <c r="T2035"/>
      <c r="U2035" s="9">
        <f t="shared" si="753"/>
        <v>0</v>
      </c>
      <c r="V2035" s="9">
        <f t="shared" si="754"/>
        <v>0</v>
      </c>
      <c r="W2035" s="9">
        <f t="shared" si="755"/>
        <v>0</v>
      </c>
      <c r="X2035" s="9">
        <f t="shared" si="756"/>
        <v>0</v>
      </c>
      <c r="Y2035" s="9">
        <f t="shared" si="757"/>
        <v>0</v>
      </c>
      <c r="Z2035" s="9">
        <f t="shared" si="758"/>
        <v>0</v>
      </c>
      <c r="AA2035" s="9">
        <f t="shared" si="759"/>
        <v>0</v>
      </c>
      <c r="AB2035" s="9">
        <f t="shared" si="760"/>
        <v>0</v>
      </c>
      <c r="AN2035" s="10" t="str">
        <f t="shared" si="745"/>
        <v/>
      </c>
      <c r="AO2035" s="10">
        <f t="shared" si="746"/>
        <v>0</v>
      </c>
      <c r="AP2035" s="9" t="str">
        <f>IFERROR(VLOOKUP($AN2035,'Introduction probability'!$A$1:$L$128,5,FALSE),"0")</f>
        <v>0</v>
      </c>
      <c r="AQ2035" s="9" t="str">
        <f>IFERROR(VLOOKUP($AN2035,'Introduction probability'!$A$1:$L$128,6,FALSE),"0")</f>
        <v>0</v>
      </c>
      <c r="AR2035" s="9" t="str">
        <f>IFERROR(VLOOKUP($AN2035,'Introduction probability'!$A$1:$L$128,7,FALSE),"0")</f>
        <v>0</v>
      </c>
      <c r="AS2035" s="9" t="str">
        <f>IFERROR(VLOOKUP($AN2035,'Introduction probability'!$A$1:$L$128,8,FALSE),"0")</f>
        <v>0</v>
      </c>
      <c r="AT2035" s="9" t="str">
        <f>IFERROR(VLOOKUP($AN2035,'Introduction probability'!$A$1:$L$128,9,FALSE),"0")</f>
        <v>0</v>
      </c>
      <c r="AU2035" s="9" t="str">
        <f>IFERROR(VLOOKUP($AN2035,'Introduction probability'!$A$1:$L$128,10,FALSE),"0")</f>
        <v>0</v>
      </c>
      <c r="AV2035" s="9" t="str">
        <f>IFERROR(VLOOKUP($AN2035,'Introduction probability'!$A$1:$L$128,11,FALSE),"0")</f>
        <v>0</v>
      </c>
      <c r="AW2035" s="9" t="str">
        <f>IFERROR(VLOOKUP($AN2035,'Introduction probability'!$A$1:$L$128,12,FALSE),"0")</f>
        <v>0</v>
      </c>
      <c r="AY2035" s="2">
        <f t="shared" si="747"/>
        <v>0</v>
      </c>
      <c r="AZ2035" s="2">
        <f t="shared" si="748"/>
        <v>0</v>
      </c>
      <c r="BA2035" s="2">
        <f t="shared" si="761"/>
        <v>0</v>
      </c>
      <c r="BB2035" s="2">
        <f t="shared" si="762"/>
        <v>0</v>
      </c>
      <c r="BC2035" s="2">
        <f t="shared" si="763"/>
        <v>0</v>
      </c>
      <c r="BD2035" s="2">
        <f t="shared" si="764"/>
        <v>0</v>
      </c>
      <c r="BE2035" s="2">
        <f t="shared" si="765"/>
        <v>0</v>
      </c>
      <c r="BF2035" s="2">
        <f t="shared" si="766"/>
        <v>0</v>
      </c>
      <c r="BG2035" s="2">
        <f t="shared" si="767"/>
        <v>0</v>
      </c>
      <c r="BH2035" s="2">
        <f t="shared" si="768"/>
        <v>0</v>
      </c>
    </row>
    <row r="2036" spans="1:60" x14ac:dyDescent="0.25">
      <c r="A2036" s="1" t="s">
        <v>407</v>
      </c>
      <c r="B2036" s="1" t="s">
        <v>408</v>
      </c>
      <c r="C2036" s="1" t="s">
        <v>341</v>
      </c>
      <c r="D2036" s="1" t="s">
        <v>568</v>
      </c>
      <c r="E2036" s="1" t="s">
        <v>361</v>
      </c>
      <c r="F2036" s="1" t="s">
        <v>362</v>
      </c>
      <c r="G2036" s="1" t="s">
        <v>144</v>
      </c>
      <c r="H2036" s="1" t="s">
        <v>17</v>
      </c>
      <c r="I2036" s="1" t="s">
        <v>535</v>
      </c>
      <c r="J2036" s="1" t="s">
        <v>257</v>
      </c>
      <c r="K2036" s="1" t="s">
        <v>16</v>
      </c>
      <c r="L2036" s="1" t="s">
        <v>146</v>
      </c>
      <c r="M2036" s="2" t="str">
        <f t="shared" si="749"/>
        <v>UK9006131</v>
      </c>
      <c r="N2036" s="2" t="str">
        <f t="shared" si="750"/>
        <v>Northumbria Coast</v>
      </c>
      <c r="O2036" s="2" t="str">
        <f t="shared" si="751"/>
        <v>SPA</v>
      </c>
      <c r="P2036" s="2" t="str">
        <f t="shared" si="752"/>
        <v>H1210</v>
      </c>
      <c r="Q2036"/>
      <c r="R2036"/>
      <c r="S2036"/>
      <c r="T2036"/>
      <c r="U2036" s="9">
        <f t="shared" si="753"/>
        <v>0</v>
      </c>
      <c r="V2036" s="9">
        <f t="shared" si="754"/>
        <v>0</v>
      </c>
      <c r="W2036" s="9">
        <f t="shared" si="755"/>
        <v>0</v>
      </c>
      <c r="X2036" s="9">
        <f t="shared" si="756"/>
        <v>0</v>
      </c>
      <c r="Y2036" s="9">
        <f t="shared" si="757"/>
        <v>0</v>
      </c>
      <c r="Z2036" s="9">
        <f t="shared" si="758"/>
        <v>0</v>
      </c>
      <c r="AA2036" s="9">
        <f t="shared" si="759"/>
        <v>0</v>
      </c>
      <c r="AB2036" s="9">
        <f t="shared" si="760"/>
        <v>0</v>
      </c>
      <c r="AN2036" s="10" t="str">
        <f t="shared" si="745"/>
        <v/>
      </c>
      <c r="AO2036" s="10">
        <f t="shared" si="746"/>
        <v>0</v>
      </c>
      <c r="AP2036" s="9" t="str">
        <f>IFERROR(VLOOKUP($AN2036,'Introduction probability'!$A$1:$L$128,5,FALSE),"0")</f>
        <v>0</v>
      </c>
      <c r="AQ2036" s="9" t="str">
        <f>IFERROR(VLOOKUP($AN2036,'Introduction probability'!$A$1:$L$128,6,FALSE),"0")</f>
        <v>0</v>
      </c>
      <c r="AR2036" s="9" t="str">
        <f>IFERROR(VLOOKUP($AN2036,'Introduction probability'!$A$1:$L$128,7,FALSE),"0")</f>
        <v>0</v>
      </c>
      <c r="AS2036" s="9" t="str">
        <f>IFERROR(VLOOKUP($AN2036,'Introduction probability'!$A$1:$L$128,8,FALSE),"0")</f>
        <v>0</v>
      </c>
      <c r="AT2036" s="9" t="str">
        <f>IFERROR(VLOOKUP($AN2036,'Introduction probability'!$A$1:$L$128,9,FALSE),"0")</f>
        <v>0</v>
      </c>
      <c r="AU2036" s="9" t="str">
        <f>IFERROR(VLOOKUP($AN2036,'Introduction probability'!$A$1:$L$128,10,FALSE),"0")</f>
        <v>0</v>
      </c>
      <c r="AV2036" s="9" t="str">
        <f>IFERROR(VLOOKUP($AN2036,'Introduction probability'!$A$1:$L$128,11,FALSE),"0")</f>
        <v>0</v>
      </c>
      <c r="AW2036" s="9" t="str">
        <f>IFERROR(VLOOKUP($AN2036,'Introduction probability'!$A$1:$L$128,12,FALSE),"0")</f>
        <v>0</v>
      </c>
      <c r="AY2036" s="2">
        <f t="shared" si="747"/>
        <v>0</v>
      </c>
      <c r="AZ2036" s="2">
        <f t="shared" si="748"/>
        <v>0</v>
      </c>
      <c r="BA2036" s="2">
        <f t="shared" si="761"/>
        <v>0</v>
      </c>
      <c r="BB2036" s="2">
        <f t="shared" si="762"/>
        <v>0</v>
      </c>
      <c r="BC2036" s="2">
        <f t="shared" si="763"/>
        <v>0</v>
      </c>
      <c r="BD2036" s="2">
        <f t="shared" si="764"/>
        <v>0</v>
      </c>
      <c r="BE2036" s="2">
        <f t="shared" si="765"/>
        <v>0</v>
      </c>
      <c r="BF2036" s="2">
        <f t="shared" si="766"/>
        <v>0</v>
      </c>
      <c r="BG2036" s="2">
        <f t="shared" si="767"/>
        <v>0</v>
      </c>
      <c r="BH2036" s="2">
        <f t="shared" si="768"/>
        <v>0</v>
      </c>
    </row>
    <row r="2037" spans="1:60" x14ac:dyDescent="0.25">
      <c r="A2037" s="1" t="s">
        <v>407</v>
      </c>
      <c r="B2037" s="1" t="s">
        <v>408</v>
      </c>
      <c r="C2037" s="1" t="s">
        <v>341</v>
      </c>
      <c r="D2037" s="1" t="s">
        <v>568</v>
      </c>
      <c r="E2037" s="1" t="s">
        <v>361</v>
      </c>
      <c r="F2037" s="1" t="s">
        <v>362</v>
      </c>
      <c r="G2037" s="1" t="s">
        <v>144</v>
      </c>
      <c r="H2037" s="1" t="s">
        <v>17</v>
      </c>
      <c r="I2037" s="1" t="s">
        <v>530</v>
      </c>
      <c r="J2037" s="1" t="s">
        <v>145</v>
      </c>
      <c r="K2037" s="1" t="s">
        <v>16</v>
      </c>
      <c r="L2037" s="1" t="s">
        <v>146</v>
      </c>
      <c r="M2037" s="2" t="str">
        <f t="shared" si="749"/>
        <v>UK9006131</v>
      </c>
      <c r="N2037" s="2" t="str">
        <f t="shared" si="750"/>
        <v>Northumbria Coast</v>
      </c>
      <c r="O2037" s="2" t="str">
        <f t="shared" si="751"/>
        <v>SPA</v>
      </c>
      <c r="P2037" s="2" t="str">
        <f t="shared" si="752"/>
        <v>H1330</v>
      </c>
      <c r="Q2037"/>
      <c r="R2037"/>
      <c r="S2037"/>
      <c r="T2037"/>
      <c r="U2037" s="9">
        <f t="shared" si="753"/>
        <v>0</v>
      </c>
      <c r="V2037" s="9">
        <f t="shared" si="754"/>
        <v>0</v>
      </c>
      <c r="W2037" s="9">
        <f t="shared" si="755"/>
        <v>0</v>
      </c>
      <c r="X2037" s="9">
        <f t="shared" si="756"/>
        <v>0</v>
      </c>
      <c r="Y2037" s="9">
        <f t="shared" si="757"/>
        <v>0</v>
      </c>
      <c r="Z2037" s="9">
        <f t="shared" si="758"/>
        <v>0</v>
      </c>
      <c r="AA2037" s="9">
        <f t="shared" si="759"/>
        <v>0</v>
      </c>
      <c r="AB2037" s="9">
        <f t="shared" si="760"/>
        <v>0</v>
      </c>
      <c r="AN2037" s="10" t="str">
        <f t="shared" si="745"/>
        <v/>
      </c>
      <c r="AO2037" s="10">
        <f t="shared" si="746"/>
        <v>0</v>
      </c>
      <c r="AP2037" s="9" t="str">
        <f>IFERROR(VLOOKUP($AN2037,'Introduction probability'!$A$1:$L$128,5,FALSE),"0")</f>
        <v>0</v>
      </c>
      <c r="AQ2037" s="9" t="str">
        <f>IFERROR(VLOOKUP($AN2037,'Introduction probability'!$A$1:$L$128,6,FALSE),"0")</f>
        <v>0</v>
      </c>
      <c r="AR2037" s="9" t="str">
        <f>IFERROR(VLOOKUP($AN2037,'Introduction probability'!$A$1:$L$128,7,FALSE),"0")</f>
        <v>0</v>
      </c>
      <c r="AS2037" s="9" t="str">
        <f>IFERROR(VLOOKUP($AN2037,'Introduction probability'!$A$1:$L$128,8,FALSE),"0")</f>
        <v>0</v>
      </c>
      <c r="AT2037" s="9" t="str">
        <f>IFERROR(VLOOKUP($AN2037,'Introduction probability'!$A$1:$L$128,9,FALSE),"0")</f>
        <v>0</v>
      </c>
      <c r="AU2037" s="9" t="str">
        <f>IFERROR(VLOOKUP($AN2037,'Introduction probability'!$A$1:$L$128,10,FALSE),"0")</f>
        <v>0</v>
      </c>
      <c r="AV2037" s="9" t="str">
        <f>IFERROR(VLOOKUP($AN2037,'Introduction probability'!$A$1:$L$128,11,FALSE),"0")</f>
        <v>0</v>
      </c>
      <c r="AW2037" s="9" t="str">
        <f>IFERROR(VLOOKUP($AN2037,'Introduction probability'!$A$1:$L$128,12,FALSE),"0")</f>
        <v>0</v>
      </c>
      <c r="AY2037" s="2">
        <f t="shared" si="747"/>
        <v>0</v>
      </c>
      <c r="AZ2037" s="2">
        <f t="shared" si="748"/>
        <v>0</v>
      </c>
      <c r="BA2037" s="2">
        <f t="shared" si="761"/>
        <v>0</v>
      </c>
      <c r="BB2037" s="2">
        <f t="shared" si="762"/>
        <v>0</v>
      </c>
      <c r="BC2037" s="2">
        <f t="shared" si="763"/>
        <v>0</v>
      </c>
      <c r="BD2037" s="2">
        <f t="shared" si="764"/>
        <v>0</v>
      </c>
      <c r="BE2037" s="2">
        <f t="shared" si="765"/>
        <v>0</v>
      </c>
      <c r="BF2037" s="2">
        <f t="shared" si="766"/>
        <v>0</v>
      </c>
      <c r="BG2037" s="2">
        <f t="shared" si="767"/>
        <v>0</v>
      </c>
      <c r="BH2037" s="2">
        <f t="shared" si="768"/>
        <v>0</v>
      </c>
    </row>
    <row r="2038" spans="1:60" x14ac:dyDescent="0.25">
      <c r="A2038" s="1" t="s">
        <v>407</v>
      </c>
      <c r="B2038" s="1" t="s">
        <v>408</v>
      </c>
      <c r="C2038" s="1" t="s">
        <v>341</v>
      </c>
      <c r="D2038" s="1" t="s">
        <v>568</v>
      </c>
      <c r="E2038" s="1" t="s">
        <v>361</v>
      </c>
      <c r="F2038" s="1" t="s">
        <v>362</v>
      </c>
      <c r="G2038" s="1" t="s">
        <v>144</v>
      </c>
      <c r="H2038" s="1" t="s">
        <v>17</v>
      </c>
      <c r="I2038" s="1" t="s">
        <v>594</v>
      </c>
      <c r="J2038" s="1" t="s">
        <v>154</v>
      </c>
      <c r="K2038" s="1" t="s">
        <v>16</v>
      </c>
      <c r="L2038" s="1" t="s">
        <v>19</v>
      </c>
      <c r="M2038" s="2" t="str">
        <f t="shared" si="749"/>
        <v>UK9006131</v>
      </c>
      <c r="N2038" s="2" t="str">
        <f t="shared" si="750"/>
        <v>Northumbria Coast</v>
      </c>
      <c r="O2038" s="2" t="str">
        <f t="shared" si="751"/>
        <v>SPA</v>
      </c>
      <c r="P2038" s="2" t="str">
        <f t="shared" si="752"/>
        <v>SF_SH_5</v>
      </c>
      <c r="Q2038"/>
      <c r="R2038"/>
      <c r="S2038"/>
      <c r="T2038"/>
      <c r="U2038" s="9">
        <f t="shared" si="753"/>
        <v>0</v>
      </c>
      <c r="V2038" s="9">
        <f t="shared" si="754"/>
        <v>0</v>
      </c>
      <c r="W2038" s="9">
        <f t="shared" si="755"/>
        <v>0</v>
      </c>
      <c r="X2038" s="9">
        <f t="shared" si="756"/>
        <v>0</v>
      </c>
      <c r="Y2038" s="9">
        <f t="shared" si="757"/>
        <v>0</v>
      </c>
      <c r="Z2038" s="9">
        <f t="shared" si="758"/>
        <v>0</v>
      </c>
      <c r="AA2038" s="9">
        <f t="shared" si="759"/>
        <v>0</v>
      </c>
      <c r="AB2038" s="9">
        <f t="shared" si="760"/>
        <v>0</v>
      </c>
      <c r="AN2038" s="10" t="str">
        <f t="shared" si="745"/>
        <v/>
      </c>
      <c r="AO2038" s="10">
        <f t="shared" si="746"/>
        <v>0</v>
      </c>
      <c r="AP2038" s="9" t="str">
        <f>IFERROR(VLOOKUP($AN2038,'Introduction probability'!$A$1:$L$128,5,FALSE),"0")</f>
        <v>0</v>
      </c>
      <c r="AQ2038" s="9" t="str">
        <f>IFERROR(VLOOKUP($AN2038,'Introduction probability'!$A$1:$L$128,6,FALSE),"0")</f>
        <v>0</v>
      </c>
      <c r="AR2038" s="9" t="str">
        <f>IFERROR(VLOOKUP($AN2038,'Introduction probability'!$A$1:$L$128,7,FALSE),"0")</f>
        <v>0</v>
      </c>
      <c r="AS2038" s="9" t="str">
        <f>IFERROR(VLOOKUP($AN2038,'Introduction probability'!$A$1:$L$128,8,FALSE),"0")</f>
        <v>0</v>
      </c>
      <c r="AT2038" s="9" t="str">
        <f>IFERROR(VLOOKUP($AN2038,'Introduction probability'!$A$1:$L$128,9,FALSE),"0")</f>
        <v>0</v>
      </c>
      <c r="AU2038" s="9" t="str">
        <f>IFERROR(VLOOKUP($AN2038,'Introduction probability'!$A$1:$L$128,10,FALSE),"0")</f>
        <v>0</v>
      </c>
      <c r="AV2038" s="9" t="str">
        <f>IFERROR(VLOOKUP($AN2038,'Introduction probability'!$A$1:$L$128,11,FALSE),"0")</f>
        <v>0</v>
      </c>
      <c r="AW2038" s="9" t="str">
        <f>IFERROR(VLOOKUP($AN2038,'Introduction probability'!$A$1:$L$128,12,FALSE),"0")</f>
        <v>0</v>
      </c>
      <c r="AY2038" s="2">
        <f t="shared" si="747"/>
        <v>0</v>
      </c>
      <c r="AZ2038" s="2">
        <f t="shared" si="748"/>
        <v>0</v>
      </c>
      <c r="BA2038" s="2">
        <f t="shared" si="761"/>
        <v>0</v>
      </c>
      <c r="BB2038" s="2">
        <f t="shared" si="762"/>
        <v>0</v>
      </c>
      <c r="BC2038" s="2">
        <f t="shared" si="763"/>
        <v>0</v>
      </c>
      <c r="BD2038" s="2">
        <f t="shared" si="764"/>
        <v>0</v>
      </c>
      <c r="BE2038" s="2">
        <f t="shared" si="765"/>
        <v>0</v>
      </c>
      <c r="BF2038" s="2">
        <f t="shared" si="766"/>
        <v>0</v>
      </c>
      <c r="BG2038" s="2">
        <f t="shared" si="767"/>
        <v>0</v>
      </c>
      <c r="BH2038" s="2">
        <f t="shared" si="768"/>
        <v>0</v>
      </c>
    </row>
    <row r="2039" spans="1:60" x14ac:dyDescent="0.25">
      <c r="A2039" s="1" t="s">
        <v>407</v>
      </c>
      <c r="B2039" s="1" t="s">
        <v>408</v>
      </c>
      <c r="C2039" s="1" t="s">
        <v>341</v>
      </c>
      <c r="D2039" s="1" t="s">
        <v>568</v>
      </c>
      <c r="E2039" s="1" t="s">
        <v>361</v>
      </c>
      <c r="F2039" s="1" t="s">
        <v>362</v>
      </c>
      <c r="G2039" s="1" t="s">
        <v>144</v>
      </c>
      <c r="H2039" s="1" t="s">
        <v>17</v>
      </c>
      <c r="I2039" s="1" t="s">
        <v>450</v>
      </c>
      <c r="J2039" s="1" t="s">
        <v>35</v>
      </c>
      <c r="K2039" s="1" t="s">
        <v>16</v>
      </c>
      <c r="L2039" s="1" t="s">
        <v>19</v>
      </c>
      <c r="M2039" s="2" t="str">
        <f t="shared" si="749"/>
        <v>UK9006131</v>
      </c>
      <c r="N2039" s="2" t="str">
        <f t="shared" si="750"/>
        <v>Northumbria Coast</v>
      </c>
      <c r="O2039" s="2" t="str">
        <f t="shared" si="751"/>
        <v>SPA</v>
      </c>
      <c r="P2039" s="2" t="str">
        <f t="shared" si="752"/>
        <v>A2.1</v>
      </c>
      <c r="Q2039"/>
      <c r="R2039"/>
      <c r="S2039"/>
      <c r="T2039"/>
      <c r="U2039" s="9">
        <f t="shared" si="753"/>
        <v>0</v>
      </c>
      <c r="V2039" s="9">
        <f t="shared" si="754"/>
        <v>0</v>
      </c>
      <c r="W2039" s="9">
        <f t="shared" si="755"/>
        <v>0</v>
      </c>
      <c r="X2039" s="9">
        <f t="shared" si="756"/>
        <v>0</v>
      </c>
      <c r="Y2039" s="9">
        <f t="shared" si="757"/>
        <v>0</v>
      </c>
      <c r="Z2039" s="9">
        <f t="shared" si="758"/>
        <v>0</v>
      </c>
      <c r="AA2039" s="9">
        <f t="shared" si="759"/>
        <v>0</v>
      </c>
      <c r="AB2039" s="9">
        <f t="shared" si="760"/>
        <v>0</v>
      </c>
      <c r="AN2039" s="10" t="str">
        <f t="shared" si="745"/>
        <v/>
      </c>
      <c r="AO2039" s="10">
        <f t="shared" si="746"/>
        <v>0</v>
      </c>
      <c r="AP2039" s="9" t="str">
        <f>IFERROR(VLOOKUP($AN2039,'Introduction probability'!$A$1:$L$128,5,FALSE),"0")</f>
        <v>0</v>
      </c>
      <c r="AQ2039" s="9" t="str">
        <f>IFERROR(VLOOKUP($AN2039,'Introduction probability'!$A$1:$L$128,6,FALSE),"0")</f>
        <v>0</v>
      </c>
      <c r="AR2039" s="9" t="str">
        <f>IFERROR(VLOOKUP($AN2039,'Introduction probability'!$A$1:$L$128,7,FALSE),"0")</f>
        <v>0</v>
      </c>
      <c r="AS2039" s="9" t="str">
        <f>IFERROR(VLOOKUP($AN2039,'Introduction probability'!$A$1:$L$128,8,FALSE),"0")</f>
        <v>0</v>
      </c>
      <c r="AT2039" s="9" t="str">
        <f>IFERROR(VLOOKUP($AN2039,'Introduction probability'!$A$1:$L$128,9,FALSE),"0")</f>
        <v>0</v>
      </c>
      <c r="AU2039" s="9" t="str">
        <f>IFERROR(VLOOKUP($AN2039,'Introduction probability'!$A$1:$L$128,10,FALSE),"0")</f>
        <v>0</v>
      </c>
      <c r="AV2039" s="9" t="str">
        <f>IFERROR(VLOOKUP($AN2039,'Introduction probability'!$A$1:$L$128,11,FALSE),"0")</f>
        <v>0</v>
      </c>
      <c r="AW2039" s="9" t="str">
        <f>IFERROR(VLOOKUP($AN2039,'Introduction probability'!$A$1:$L$128,12,FALSE),"0")</f>
        <v>0</v>
      </c>
      <c r="AY2039" s="2">
        <f t="shared" si="747"/>
        <v>0</v>
      </c>
      <c r="AZ2039" s="2">
        <f t="shared" si="748"/>
        <v>0</v>
      </c>
      <c r="BA2039" s="2">
        <f t="shared" si="761"/>
        <v>0</v>
      </c>
      <c r="BB2039" s="2">
        <f t="shared" si="762"/>
        <v>0</v>
      </c>
      <c r="BC2039" s="2">
        <f t="shared" si="763"/>
        <v>0</v>
      </c>
      <c r="BD2039" s="2">
        <f t="shared" si="764"/>
        <v>0</v>
      </c>
      <c r="BE2039" s="2">
        <f t="shared" si="765"/>
        <v>0</v>
      </c>
      <c r="BF2039" s="2">
        <f t="shared" si="766"/>
        <v>0</v>
      </c>
      <c r="BG2039" s="2">
        <f t="shared" si="767"/>
        <v>0</v>
      </c>
      <c r="BH2039" s="2">
        <f t="shared" si="768"/>
        <v>0</v>
      </c>
    </row>
    <row r="2040" spans="1:60" x14ac:dyDescent="0.25">
      <c r="A2040" s="1" t="s">
        <v>407</v>
      </c>
      <c r="B2040" s="1" t="s">
        <v>408</v>
      </c>
      <c r="C2040" s="1" t="s">
        <v>341</v>
      </c>
      <c r="D2040" s="1" t="s">
        <v>568</v>
      </c>
      <c r="E2040" s="1" t="s">
        <v>361</v>
      </c>
      <c r="F2040" s="1" t="s">
        <v>362</v>
      </c>
      <c r="G2040" s="1" t="s">
        <v>144</v>
      </c>
      <c r="H2040" s="1" t="s">
        <v>17</v>
      </c>
      <c r="I2040" s="1" t="s">
        <v>459</v>
      </c>
      <c r="J2040" s="1" t="s">
        <v>46</v>
      </c>
      <c r="K2040" s="1" t="s">
        <v>16</v>
      </c>
      <c r="L2040" s="1" t="s">
        <v>19</v>
      </c>
      <c r="M2040" s="2" t="str">
        <f t="shared" si="749"/>
        <v>UK9006131</v>
      </c>
      <c r="N2040" s="2" t="str">
        <f t="shared" si="750"/>
        <v>Northumbria Coast</v>
      </c>
      <c r="O2040" s="2" t="str">
        <f t="shared" si="751"/>
        <v>SPA</v>
      </c>
      <c r="P2040" s="2" t="str">
        <f t="shared" si="752"/>
        <v>A2.4</v>
      </c>
      <c r="Q2040"/>
      <c r="R2040"/>
      <c r="S2040"/>
      <c r="T2040"/>
      <c r="U2040" s="9">
        <f t="shared" si="753"/>
        <v>0</v>
      </c>
      <c r="V2040" s="9">
        <f t="shared" si="754"/>
        <v>0</v>
      </c>
      <c r="W2040" s="9">
        <f t="shared" si="755"/>
        <v>0</v>
      </c>
      <c r="X2040" s="9">
        <f t="shared" si="756"/>
        <v>0</v>
      </c>
      <c r="Y2040" s="9">
        <f t="shared" si="757"/>
        <v>0</v>
      </c>
      <c r="Z2040" s="9">
        <f t="shared" si="758"/>
        <v>0</v>
      </c>
      <c r="AA2040" s="9">
        <f t="shared" si="759"/>
        <v>0</v>
      </c>
      <c r="AB2040" s="9">
        <f t="shared" si="760"/>
        <v>0</v>
      </c>
      <c r="AN2040" s="10" t="str">
        <f t="shared" si="745"/>
        <v/>
      </c>
      <c r="AO2040" s="10">
        <f t="shared" si="746"/>
        <v>0</v>
      </c>
      <c r="AP2040" s="9" t="str">
        <f>IFERROR(VLOOKUP($AN2040,'Introduction probability'!$A$1:$L$128,5,FALSE),"0")</f>
        <v>0</v>
      </c>
      <c r="AQ2040" s="9" t="str">
        <f>IFERROR(VLOOKUP($AN2040,'Introduction probability'!$A$1:$L$128,6,FALSE),"0")</f>
        <v>0</v>
      </c>
      <c r="AR2040" s="9" t="str">
        <f>IFERROR(VLOOKUP($AN2040,'Introduction probability'!$A$1:$L$128,7,FALSE),"0")</f>
        <v>0</v>
      </c>
      <c r="AS2040" s="9" t="str">
        <f>IFERROR(VLOOKUP($AN2040,'Introduction probability'!$A$1:$L$128,8,FALSE),"0")</f>
        <v>0</v>
      </c>
      <c r="AT2040" s="9" t="str">
        <f>IFERROR(VLOOKUP($AN2040,'Introduction probability'!$A$1:$L$128,9,FALSE),"0")</f>
        <v>0</v>
      </c>
      <c r="AU2040" s="9" t="str">
        <f>IFERROR(VLOOKUP($AN2040,'Introduction probability'!$A$1:$L$128,10,FALSE),"0")</f>
        <v>0</v>
      </c>
      <c r="AV2040" s="9" t="str">
        <f>IFERROR(VLOOKUP($AN2040,'Introduction probability'!$A$1:$L$128,11,FALSE),"0")</f>
        <v>0</v>
      </c>
      <c r="AW2040" s="9" t="str">
        <f>IFERROR(VLOOKUP($AN2040,'Introduction probability'!$A$1:$L$128,12,FALSE),"0")</f>
        <v>0</v>
      </c>
      <c r="AY2040" s="2">
        <f t="shared" si="747"/>
        <v>0</v>
      </c>
      <c r="AZ2040" s="2">
        <f t="shared" si="748"/>
        <v>0</v>
      </c>
      <c r="BA2040" s="2">
        <f t="shared" si="761"/>
        <v>0</v>
      </c>
      <c r="BB2040" s="2">
        <f t="shared" si="762"/>
        <v>0</v>
      </c>
      <c r="BC2040" s="2">
        <f t="shared" si="763"/>
        <v>0</v>
      </c>
      <c r="BD2040" s="2">
        <f t="shared" si="764"/>
        <v>0</v>
      </c>
      <c r="BE2040" s="2">
        <f t="shared" si="765"/>
        <v>0</v>
      </c>
      <c r="BF2040" s="2">
        <f t="shared" si="766"/>
        <v>0</v>
      </c>
      <c r="BG2040" s="2">
        <f t="shared" si="767"/>
        <v>0</v>
      </c>
      <c r="BH2040" s="2">
        <f t="shared" si="768"/>
        <v>0</v>
      </c>
    </row>
    <row r="2041" spans="1:60" x14ac:dyDescent="0.25">
      <c r="A2041" s="1" t="s">
        <v>407</v>
      </c>
      <c r="B2041" s="1" t="s">
        <v>408</v>
      </c>
      <c r="C2041" s="1" t="s">
        <v>341</v>
      </c>
      <c r="D2041" s="1" t="s">
        <v>568</v>
      </c>
      <c r="E2041" s="1" t="s">
        <v>361</v>
      </c>
      <c r="F2041" s="1" t="s">
        <v>362</v>
      </c>
      <c r="G2041" s="1" t="s">
        <v>144</v>
      </c>
      <c r="H2041" s="1" t="s">
        <v>17</v>
      </c>
      <c r="I2041" s="1" t="s">
        <v>595</v>
      </c>
      <c r="J2041" s="1" t="s">
        <v>155</v>
      </c>
      <c r="K2041" s="1" t="s">
        <v>16</v>
      </c>
      <c r="L2041" s="1" t="s">
        <v>19</v>
      </c>
      <c r="M2041" s="2" t="str">
        <f t="shared" si="749"/>
        <v>UK9006131</v>
      </c>
      <c r="N2041" s="2" t="str">
        <f t="shared" si="750"/>
        <v>Northumbria Coast</v>
      </c>
      <c r="O2041" s="2" t="str">
        <f t="shared" si="751"/>
        <v>SPA</v>
      </c>
      <c r="P2041" s="2" t="str">
        <f t="shared" si="752"/>
        <v>A1</v>
      </c>
      <c r="Q2041"/>
      <c r="R2041"/>
      <c r="S2041"/>
      <c r="T2041"/>
      <c r="U2041" s="9">
        <f t="shared" si="753"/>
        <v>0</v>
      </c>
      <c r="V2041" s="9">
        <f t="shared" si="754"/>
        <v>0</v>
      </c>
      <c r="W2041" s="9">
        <f t="shared" si="755"/>
        <v>0</v>
      </c>
      <c r="X2041" s="9">
        <f t="shared" si="756"/>
        <v>0</v>
      </c>
      <c r="Y2041" s="9">
        <f t="shared" si="757"/>
        <v>0</v>
      </c>
      <c r="Z2041" s="9">
        <f t="shared" si="758"/>
        <v>0</v>
      </c>
      <c r="AA2041" s="9">
        <f t="shared" si="759"/>
        <v>0</v>
      </c>
      <c r="AB2041" s="9">
        <f t="shared" si="760"/>
        <v>0</v>
      </c>
      <c r="AN2041" s="10" t="str">
        <f t="shared" si="745"/>
        <v/>
      </c>
      <c r="AO2041" s="10">
        <f t="shared" si="746"/>
        <v>0</v>
      </c>
      <c r="AP2041" s="9" t="str">
        <f>IFERROR(VLOOKUP($AN2041,'Introduction probability'!$A$1:$L$128,5,FALSE),"0")</f>
        <v>0</v>
      </c>
      <c r="AQ2041" s="9" t="str">
        <f>IFERROR(VLOOKUP($AN2041,'Introduction probability'!$A$1:$L$128,6,FALSE),"0")</f>
        <v>0</v>
      </c>
      <c r="AR2041" s="9" t="str">
        <f>IFERROR(VLOOKUP($AN2041,'Introduction probability'!$A$1:$L$128,7,FALSE),"0")</f>
        <v>0</v>
      </c>
      <c r="AS2041" s="9" t="str">
        <f>IFERROR(VLOOKUP($AN2041,'Introduction probability'!$A$1:$L$128,8,FALSE),"0")</f>
        <v>0</v>
      </c>
      <c r="AT2041" s="9" t="str">
        <f>IFERROR(VLOOKUP($AN2041,'Introduction probability'!$A$1:$L$128,9,FALSE),"0")</f>
        <v>0</v>
      </c>
      <c r="AU2041" s="9" t="str">
        <f>IFERROR(VLOOKUP($AN2041,'Introduction probability'!$A$1:$L$128,10,FALSE),"0")</f>
        <v>0</v>
      </c>
      <c r="AV2041" s="9" t="str">
        <f>IFERROR(VLOOKUP($AN2041,'Introduction probability'!$A$1:$L$128,11,FALSE),"0")</f>
        <v>0</v>
      </c>
      <c r="AW2041" s="9" t="str">
        <f>IFERROR(VLOOKUP($AN2041,'Introduction probability'!$A$1:$L$128,12,FALSE),"0")</f>
        <v>0</v>
      </c>
      <c r="AY2041" s="2">
        <f t="shared" si="747"/>
        <v>0</v>
      </c>
      <c r="AZ2041" s="2">
        <f t="shared" si="748"/>
        <v>0</v>
      </c>
      <c r="BA2041" s="2">
        <f t="shared" si="761"/>
        <v>0</v>
      </c>
      <c r="BB2041" s="2">
        <f t="shared" si="762"/>
        <v>0</v>
      </c>
      <c r="BC2041" s="2">
        <f t="shared" si="763"/>
        <v>0</v>
      </c>
      <c r="BD2041" s="2">
        <f t="shared" si="764"/>
        <v>0</v>
      </c>
      <c r="BE2041" s="2">
        <f t="shared" si="765"/>
        <v>0</v>
      </c>
      <c r="BF2041" s="2">
        <f t="shared" si="766"/>
        <v>0</v>
      </c>
      <c r="BG2041" s="2">
        <f t="shared" si="767"/>
        <v>0</v>
      </c>
      <c r="BH2041" s="2">
        <f t="shared" si="768"/>
        <v>0</v>
      </c>
    </row>
    <row r="2042" spans="1:60" x14ac:dyDescent="0.25">
      <c r="A2042" s="1" t="s">
        <v>407</v>
      </c>
      <c r="B2042" s="1" t="s">
        <v>408</v>
      </c>
      <c r="C2042" s="1" t="s">
        <v>341</v>
      </c>
      <c r="D2042" s="1" t="s">
        <v>568</v>
      </c>
      <c r="E2042" s="1" t="s">
        <v>361</v>
      </c>
      <c r="F2042" s="1" t="s">
        <v>362</v>
      </c>
      <c r="G2042" s="1" t="s">
        <v>144</v>
      </c>
      <c r="H2042" s="1" t="s">
        <v>17</v>
      </c>
      <c r="I2042" s="1" t="s">
        <v>465</v>
      </c>
      <c r="J2042" s="1" t="s">
        <v>56</v>
      </c>
      <c r="K2042" s="1" t="s">
        <v>16</v>
      </c>
      <c r="L2042" s="1" t="s">
        <v>19</v>
      </c>
      <c r="M2042" s="2" t="str">
        <f t="shared" si="749"/>
        <v>UK9006131</v>
      </c>
      <c r="N2042" s="2" t="str">
        <f t="shared" si="750"/>
        <v>Northumbria Coast</v>
      </c>
      <c r="O2042" s="2" t="str">
        <f t="shared" si="751"/>
        <v>SPA</v>
      </c>
      <c r="P2042" s="2" t="str">
        <f t="shared" si="752"/>
        <v>A2.2</v>
      </c>
      <c r="Q2042"/>
      <c r="R2042"/>
      <c r="S2042"/>
      <c r="T2042"/>
      <c r="U2042" s="9">
        <f t="shared" si="753"/>
        <v>0</v>
      </c>
      <c r="V2042" s="9">
        <f t="shared" si="754"/>
        <v>0</v>
      </c>
      <c r="W2042" s="9">
        <f t="shared" si="755"/>
        <v>0</v>
      </c>
      <c r="X2042" s="9">
        <f t="shared" si="756"/>
        <v>0</v>
      </c>
      <c r="Y2042" s="9">
        <f t="shared" si="757"/>
        <v>0</v>
      </c>
      <c r="Z2042" s="9">
        <f t="shared" si="758"/>
        <v>0</v>
      </c>
      <c r="AA2042" s="9">
        <f t="shared" si="759"/>
        <v>0</v>
      </c>
      <c r="AB2042" s="9">
        <f t="shared" si="760"/>
        <v>0</v>
      </c>
      <c r="AN2042" s="10" t="str">
        <f t="shared" si="745"/>
        <v/>
      </c>
      <c r="AO2042" s="10">
        <f t="shared" si="746"/>
        <v>0</v>
      </c>
      <c r="AP2042" s="9" t="str">
        <f>IFERROR(VLOOKUP($AN2042,'Introduction probability'!$A$1:$L$128,5,FALSE),"0")</f>
        <v>0</v>
      </c>
      <c r="AQ2042" s="9" t="str">
        <f>IFERROR(VLOOKUP($AN2042,'Introduction probability'!$A$1:$L$128,6,FALSE),"0")</f>
        <v>0</v>
      </c>
      <c r="AR2042" s="9" t="str">
        <f>IFERROR(VLOOKUP($AN2042,'Introduction probability'!$A$1:$L$128,7,FALSE),"0")</f>
        <v>0</v>
      </c>
      <c r="AS2042" s="9" t="str">
        <f>IFERROR(VLOOKUP($AN2042,'Introduction probability'!$A$1:$L$128,8,FALSE),"0")</f>
        <v>0</v>
      </c>
      <c r="AT2042" s="9" t="str">
        <f>IFERROR(VLOOKUP($AN2042,'Introduction probability'!$A$1:$L$128,9,FALSE),"0")</f>
        <v>0</v>
      </c>
      <c r="AU2042" s="9" t="str">
        <f>IFERROR(VLOOKUP($AN2042,'Introduction probability'!$A$1:$L$128,10,FALSE),"0")</f>
        <v>0</v>
      </c>
      <c r="AV2042" s="9" t="str">
        <f>IFERROR(VLOOKUP($AN2042,'Introduction probability'!$A$1:$L$128,11,FALSE),"0")</f>
        <v>0</v>
      </c>
      <c r="AW2042" s="9" t="str">
        <f>IFERROR(VLOOKUP($AN2042,'Introduction probability'!$A$1:$L$128,12,FALSE),"0")</f>
        <v>0</v>
      </c>
      <c r="AY2042" s="2">
        <f t="shared" si="747"/>
        <v>0</v>
      </c>
      <c r="AZ2042" s="2">
        <f t="shared" si="748"/>
        <v>0</v>
      </c>
      <c r="BA2042" s="2">
        <f t="shared" si="761"/>
        <v>0</v>
      </c>
      <c r="BB2042" s="2">
        <f t="shared" si="762"/>
        <v>0</v>
      </c>
      <c r="BC2042" s="2">
        <f t="shared" si="763"/>
        <v>0</v>
      </c>
      <c r="BD2042" s="2">
        <f t="shared" si="764"/>
        <v>0</v>
      </c>
      <c r="BE2042" s="2">
        <f t="shared" si="765"/>
        <v>0</v>
      </c>
      <c r="BF2042" s="2">
        <f t="shared" si="766"/>
        <v>0</v>
      </c>
      <c r="BG2042" s="2">
        <f t="shared" si="767"/>
        <v>0</v>
      </c>
      <c r="BH2042" s="2">
        <f t="shared" si="768"/>
        <v>0</v>
      </c>
    </row>
    <row r="2043" spans="1:60" x14ac:dyDescent="0.25">
      <c r="A2043" s="1" t="s">
        <v>407</v>
      </c>
      <c r="B2043" s="1" t="s">
        <v>408</v>
      </c>
      <c r="C2043" s="1" t="s">
        <v>341</v>
      </c>
      <c r="D2043" s="1" t="s">
        <v>568</v>
      </c>
      <c r="E2043" s="1" t="s">
        <v>361</v>
      </c>
      <c r="F2043" s="1" t="s">
        <v>362</v>
      </c>
      <c r="G2043" s="1" t="s">
        <v>144</v>
      </c>
      <c r="H2043" s="1" t="s">
        <v>17</v>
      </c>
      <c r="I2043" s="1" t="s">
        <v>625</v>
      </c>
      <c r="J2043" s="1" t="s">
        <v>273</v>
      </c>
      <c r="K2043" s="1" t="s">
        <v>16</v>
      </c>
      <c r="L2043" s="1" t="s">
        <v>19</v>
      </c>
      <c r="M2043" s="2" t="str">
        <f t="shared" si="749"/>
        <v>UK9006131</v>
      </c>
      <c r="N2043" s="2" t="str">
        <f t="shared" si="750"/>
        <v>Northumbria Coast</v>
      </c>
      <c r="O2043" s="2" t="str">
        <f t="shared" si="751"/>
        <v>SPA</v>
      </c>
      <c r="P2043" s="2" t="str">
        <f t="shared" si="752"/>
        <v>SF_SH_3</v>
      </c>
      <c r="Q2043"/>
      <c r="R2043"/>
      <c r="S2043"/>
      <c r="T2043"/>
      <c r="U2043" s="9">
        <f t="shared" si="753"/>
        <v>0</v>
      </c>
      <c r="V2043" s="9">
        <f t="shared" si="754"/>
        <v>0</v>
      </c>
      <c r="W2043" s="9">
        <f t="shared" si="755"/>
        <v>0</v>
      </c>
      <c r="X2043" s="9">
        <f t="shared" si="756"/>
        <v>0</v>
      </c>
      <c r="Y2043" s="9">
        <f t="shared" si="757"/>
        <v>0</v>
      </c>
      <c r="Z2043" s="9">
        <f t="shared" si="758"/>
        <v>0</v>
      </c>
      <c r="AA2043" s="9">
        <f t="shared" si="759"/>
        <v>0</v>
      </c>
      <c r="AB2043" s="9">
        <f t="shared" si="760"/>
        <v>0</v>
      </c>
      <c r="AN2043" s="10" t="str">
        <f t="shared" si="745"/>
        <v/>
      </c>
      <c r="AO2043" s="10">
        <f t="shared" si="746"/>
        <v>0</v>
      </c>
      <c r="AP2043" s="9" t="str">
        <f>IFERROR(VLOOKUP($AN2043,'Introduction probability'!$A$1:$L$128,5,FALSE),"0")</f>
        <v>0</v>
      </c>
      <c r="AQ2043" s="9" t="str">
        <f>IFERROR(VLOOKUP($AN2043,'Introduction probability'!$A$1:$L$128,6,FALSE),"0")</f>
        <v>0</v>
      </c>
      <c r="AR2043" s="9" t="str">
        <f>IFERROR(VLOOKUP($AN2043,'Introduction probability'!$A$1:$L$128,7,FALSE),"0")</f>
        <v>0</v>
      </c>
      <c r="AS2043" s="9" t="str">
        <f>IFERROR(VLOOKUP($AN2043,'Introduction probability'!$A$1:$L$128,8,FALSE),"0")</f>
        <v>0</v>
      </c>
      <c r="AT2043" s="9" t="str">
        <f>IFERROR(VLOOKUP($AN2043,'Introduction probability'!$A$1:$L$128,9,FALSE),"0")</f>
        <v>0</v>
      </c>
      <c r="AU2043" s="9" t="str">
        <f>IFERROR(VLOOKUP($AN2043,'Introduction probability'!$A$1:$L$128,10,FALSE),"0")</f>
        <v>0</v>
      </c>
      <c r="AV2043" s="9" t="str">
        <f>IFERROR(VLOOKUP($AN2043,'Introduction probability'!$A$1:$L$128,11,FALSE),"0")</f>
        <v>0</v>
      </c>
      <c r="AW2043" s="9" t="str">
        <f>IFERROR(VLOOKUP($AN2043,'Introduction probability'!$A$1:$L$128,12,FALSE),"0")</f>
        <v>0</v>
      </c>
      <c r="AY2043" s="2">
        <f t="shared" si="747"/>
        <v>0</v>
      </c>
      <c r="AZ2043" s="2">
        <f t="shared" si="748"/>
        <v>0</v>
      </c>
      <c r="BA2043" s="2">
        <f t="shared" si="761"/>
        <v>0</v>
      </c>
      <c r="BB2043" s="2">
        <f t="shared" si="762"/>
        <v>0</v>
      </c>
      <c r="BC2043" s="2">
        <f t="shared" si="763"/>
        <v>0</v>
      </c>
      <c r="BD2043" s="2">
        <f t="shared" si="764"/>
        <v>0</v>
      </c>
      <c r="BE2043" s="2">
        <f t="shared" si="765"/>
        <v>0</v>
      </c>
      <c r="BF2043" s="2">
        <f t="shared" si="766"/>
        <v>0</v>
      </c>
      <c r="BG2043" s="2">
        <f t="shared" si="767"/>
        <v>0</v>
      </c>
      <c r="BH2043" s="2">
        <f t="shared" si="768"/>
        <v>0</v>
      </c>
    </row>
    <row r="2044" spans="1:60" x14ac:dyDescent="0.25">
      <c r="A2044" s="1" t="s">
        <v>411</v>
      </c>
      <c r="B2044" s="1" t="s">
        <v>412</v>
      </c>
      <c r="C2044" s="1" t="s">
        <v>341</v>
      </c>
      <c r="D2044" s="1" t="s">
        <v>580</v>
      </c>
      <c r="E2044" s="1" t="s">
        <v>397</v>
      </c>
      <c r="F2044" s="1" t="s">
        <v>398</v>
      </c>
      <c r="G2044" s="1" t="s">
        <v>144</v>
      </c>
      <c r="H2044" s="1" t="s">
        <v>17</v>
      </c>
      <c r="I2044" s="1" t="s">
        <v>590</v>
      </c>
      <c r="J2044" s="1" t="s">
        <v>18</v>
      </c>
      <c r="K2044" s="1" t="s">
        <v>16</v>
      </c>
      <c r="L2044" s="1" t="s">
        <v>19</v>
      </c>
      <c r="M2044" s="2" t="str">
        <f t="shared" si="749"/>
        <v>UK9020309</v>
      </c>
      <c r="N2044" s="2" t="str">
        <f t="shared" si="750"/>
        <v>Outer Thames Estuary</v>
      </c>
      <c r="O2044" s="2" t="str">
        <f t="shared" si="751"/>
        <v>SPA</v>
      </c>
      <c r="P2044" s="2" t="str">
        <f t="shared" si="752"/>
        <v>A4</v>
      </c>
      <c r="Q2044"/>
      <c r="R2044"/>
      <c r="S2044"/>
      <c r="T2044"/>
      <c r="U2044" s="9">
        <f t="shared" si="753"/>
        <v>0</v>
      </c>
      <c r="V2044" s="9">
        <f t="shared" si="754"/>
        <v>0</v>
      </c>
      <c r="W2044" s="9">
        <f t="shared" si="755"/>
        <v>0</v>
      </c>
      <c r="X2044" s="9">
        <f t="shared" si="756"/>
        <v>0</v>
      </c>
      <c r="Y2044" s="9">
        <f t="shared" si="757"/>
        <v>0</v>
      </c>
      <c r="Z2044" s="9">
        <f t="shared" si="758"/>
        <v>0</v>
      </c>
      <c r="AA2044" s="9">
        <f t="shared" si="759"/>
        <v>0</v>
      </c>
      <c r="AB2044" s="9">
        <f t="shared" si="760"/>
        <v>0</v>
      </c>
      <c r="AN2044" s="10" t="str">
        <f t="shared" ref="AN2044:AN2107" si="769">CONCATENATE(R2043,S2043)</f>
        <v/>
      </c>
      <c r="AO2044" s="10">
        <f t="shared" ref="AO2044:AO2107" si="770">R2043</f>
        <v>0</v>
      </c>
      <c r="AP2044" s="9" t="str">
        <f>IFERROR(VLOOKUP($AN2044,'Introduction probability'!$A$1:$L$128,5,FALSE),"0")</f>
        <v>0</v>
      </c>
      <c r="AQ2044" s="9" t="str">
        <f>IFERROR(VLOOKUP($AN2044,'Introduction probability'!$A$1:$L$128,6,FALSE),"0")</f>
        <v>0</v>
      </c>
      <c r="AR2044" s="9" t="str">
        <f>IFERROR(VLOOKUP($AN2044,'Introduction probability'!$A$1:$L$128,7,FALSE),"0")</f>
        <v>0</v>
      </c>
      <c r="AS2044" s="9" t="str">
        <f>IFERROR(VLOOKUP($AN2044,'Introduction probability'!$A$1:$L$128,8,FALSE),"0")</f>
        <v>0</v>
      </c>
      <c r="AT2044" s="9" t="str">
        <f>IFERROR(VLOOKUP($AN2044,'Introduction probability'!$A$1:$L$128,9,FALSE),"0")</f>
        <v>0</v>
      </c>
      <c r="AU2044" s="9" t="str">
        <f>IFERROR(VLOOKUP($AN2044,'Introduction probability'!$A$1:$L$128,10,FALSE),"0")</f>
        <v>0</v>
      </c>
      <c r="AV2044" s="9" t="str">
        <f>IFERROR(VLOOKUP($AN2044,'Introduction probability'!$A$1:$L$128,11,FALSE),"0")</f>
        <v>0</v>
      </c>
      <c r="AW2044" s="9" t="str">
        <f>IFERROR(VLOOKUP($AN2044,'Introduction probability'!$A$1:$L$128,12,FALSE),"0")</f>
        <v>0</v>
      </c>
      <c r="AY2044" s="2">
        <f t="shared" ref="AY2044:AY2107" si="771">R2043</f>
        <v>0</v>
      </c>
      <c r="AZ2044" s="2">
        <f t="shared" ref="AZ2044:AZ2107" si="772">S2043</f>
        <v>0</v>
      </c>
      <c r="BA2044" s="2">
        <f t="shared" si="761"/>
        <v>0</v>
      </c>
      <c r="BB2044" s="2">
        <f t="shared" si="762"/>
        <v>0</v>
      </c>
      <c r="BC2044" s="2">
        <f t="shared" si="763"/>
        <v>0</v>
      </c>
      <c r="BD2044" s="2">
        <f t="shared" si="764"/>
        <v>0</v>
      </c>
      <c r="BE2044" s="2">
        <f t="shared" si="765"/>
        <v>0</v>
      </c>
      <c r="BF2044" s="2">
        <f t="shared" si="766"/>
        <v>0</v>
      </c>
      <c r="BG2044" s="2">
        <f t="shared" si="767"/>
        <v>0</v>
      </c>
      <c r="BH2044" s="2">
        <f t="shared" si="768"/>
        <v>0</v>
      </c>
    </row>
    <row r="2045" spans="1:60" x14ac:dyDescent="0.25">
      <c r="A2045" s="1" t="s">
        <v>411</v>
      </c>
      <c r="B2045" s="1" t="s">
        <v>412</v>
      </c>
      <c r="C2045" s="1" t="s">
        <v>341</v>
      </c>
      <c r="D2045" s="1" t="s">
        <v>580</v>
      </c>
      <c r="E2045" s="1" t="s">
        <v>397</v>
      </c>
      <c r="F2045" s="1" t="s">
        <v>398</v>
      </c>
      <c r="G2045" s="1" t="s">
        <v>144</v>
      </c>
      <c r="H2045" s="1" t="s">
        <v>17</v>
      </c>
      <c r="I2045" s="1" t="s">
        <v>632</v>
      </c>
      <c r="J2045" s="1" t="s">
        <v>303</v>
      </c>
      <c r="K2045" s="1" t="s">
        <v>16</v>
      </c>
      <c r="L2045" s="1" t="s">
        <v>19</v>
      </c>
      <c r="M2045" s="2" t="str">
        <f t="shared" si="749"/>
        <v>UK9020309</v>
      </c>
      <c r="N2045" s="2" t="str">
        <f t="shared" si="750"/>
        <v>Outer Thames Estuary</v>
      </c>
      <c r="O2045" s="2" t="str">
        <f t="shared" si="751"/>
        <v>SPA</v>
      </c>
      <c r="P2045" s="2" t="str">
        <f t="shared" si="752"/>
        <v>A5.61</v>
      </c>
      <c r="Q2045"/>
      <c r="R2045"/>
      <c r="S2045"/>
      <c r="T2045"/>
      <c r="U2045" s="9">
        <f t="shared" si="753"/>
        <v>0</v>
      </c>
      <c r="V2045" s="9">
        <f t="shared" si="754"/>
        <v>0</v>
      </c>
      <c r="W2045" s="9">
        <f t="shared" si="755"/>
        <v>0</v>
      </c>
      <c r="X2045" s="9">
        <f t="shared" si="756"/>
        <v>0</v>
      </c>
      <c r="Y2045" s="9">
        <f t="shared" si="757"/>
        <v>0</v>
      </c>
      <c r="Z2045" s="9">
        <f t="shared" si="758"/>
        <v>0</v>
      </c>
      <c r="AA2045" s="9">
        <f t="shared" si="759"/>
        <v>0</v>
      </c>
      <c r="AB2045" s="9">
        <f t="shared" si="760"/>
        <v>0</v>
      </c>
      <c r="AN2045" s="10" t="str">
        <f t="shared" si="769"/>
        <v/>
      </c>
      <c r="AO2045" s="10">
        <f t="shared" si="770"/>
        <v>0</v>
      </c>
      <c r="AP2045" s="9" t="str">
        <f>IFERROR(VLOOKUP($AN2045,'Introduction probability'!$A$1:$L$128,5,FALSE),"0")</f>
        <v>0</v>
      </c>
      <c r="AQ2045" s="9" t="str">
        <f>IFERROR(VLOOKUP($AN2045,'Introduction probability'!$A$1:$L$128,6,FALSE),"0")</f>
        <v>0</v>
      </c>
      <c r="AR2045" s="9" t="str">
        <f>IFERROR(VLOOKUP($AN2045,'Introduction probability'!$A$1:$L$128,7,FALSE),"0")</f>
        <v>0</v>
      </c>
      <c r="AS2045" s="9" t="str">
        <f>IFERROR(VLOOKUP($AN2045,'Introduction probability'!$A$1:$L$128,8,FALSE),"0")</f>
        <v>0</v>
      </c>
      <c r="AT2045" s="9" t="str">
        <f>IFERROR(VLOOKUP($AN2045,'Introduction probability'!$A$1:$L$128,9,FALSE),"0")</f>
        <v>0</v>
      </c>
      <c r="AU2045" s="9" t="str">
        <f>IFERROR(VLOOKUP($AN2045,'Introduction probability'!$A$1:$L$128,10,FALSE),"0")</f>
        <v>0</v>
      </c>
      <c r="AV2045" s="9" t="str">
        <f>IFERROR(VLOOKUP($AN2045,'Introduction probability'!$A$1:$L$128,11,FALSE),"0")</f>
        <v>0</v>
      </c>
      <c r="AW2045" s="9" t="str">
        <f>IFERROR(VLOOKUP($AN2045,'Introduction probability'!$A$1:$L$128,12,FALSE),"0")</f>
        <v>0</v>
      </c>
      <c r="AY2045" s="2">
        <f t="shared" si="771"/>
        <v>0</v>
      </c>
      <c r="AZ2045" s="2">
        <f t="shared" si="772"/>
        <v>0</v>
      </c>
      <c r="BA2045" s="2">
        <f t="shared" si="761"/>
        <v>0</v>
      </c>
      <c r="BB2045" s="2">
        <f t="shared" si="762"/>
        <v>0</v>
      </c>
      <c r="BC2045" s="2">
        <f t="shared" si="763"/>
        <v>0</v>
      </c>
      <c r="BD2045" s="2">
        <f t="shared" si="764"/>
        <v>0</v>
      </c>
      <c r="BE2045" s="2">
        <f t="shared" si="765"/>
        <v>0</v>
      </c>
      <c r="BF2045" s="2">
        <f t="shared" si="766"/>
        <v>0</v>
      </c>
      <c r="BG2045" s="2">
        <f t="shared" si="767"/>
        <v>0</v>
      </c>
      <c r="BH2045" s="2">
        <f t="shared" si="768"/>
        <v>0</v>
      </c>
    </row>
    <row r="2046" spans="1:60" x14ac:dyDescent="0.25">
      <c r="A2046" s="1" t="s">
        <v>411</v>
      </c>
      <c r="B2046" s="1" t="s">
        <v>412</v>
      </c>
      <c r="C2046" s="1" t="s">
        <v>341</v>
      </c>
      <c r="D2046" s="1" t="s">
        <v>580</v>
      </c>
      <c r="E2046" s="1" t="s">
        <v>397</v>
      </c>
      <c r="F2046" s="1" t="s">
        <v>398</v>
      </c>
      <c r="G2046" s="1" t="s">
        <v>144</v>
      </c>
      <c r="H2046" s="1" t="s">
        <v>17</v>
      </c>
      <c r="I2046" s="1" t="s">
        <v>472</v>
      </c>
      <c r="J2046" s="1" t="s">
        <v>65</v>
      </c>
      <c r="K2046" s="1" t="s">
        <v>16</v>
      </c>
      <c r="L2046" s="1" t="s">
        <v>19</v>
      </c>
      <c r="M2046" s="2" t="str">
        <f t="shared" si="749"/>
        <v>UK9020309</v>
      </c>
      <c r="N2046" s="2" t="str">
        <f t="shared" si="750"/>
        <v>Outer Thames Estuary</v>
      </c>
      <c r="O2046" s="2" t="str">
        <f t="shared" si="751"/>
        <v>SPA</v>
      </c>
      <c r="P2046" s="2" t="str">
        <f t="shared" si="752"/>
        <v>A5.1</v>
      </c>
      <c r="Q2046"/>
      <c r="R2046"/>
      <c r="S2046"/>
      <c r="T2046"/>
      <c r="U2046" s="9">
        <f t="shared" si="753"/>
        <v>0</v>
      </c>
      <c r="V2046" s="9">
        <f t="shared" si="754"/>
        <v>0</v>
      </c>
      <c r="W2046" s="9">
        <f t="shared" si="755"/>
        <v>0</v>
      </c>
      <c r="X2046" s="9">
        <f t="shared" si="756"/>
        <v>0</v>
      </c>
      <c r="Y2046" s="9">
        <f t="shared" si="757"/>
        <v>0</v>
      </c>
      <c r="Z2046" s="9">
        <f t="shared" si="758"/>
        <v>0</v>
      </c>
      <c r="AA2046" s="9">
        <f t="shared" si="759"/>
        <v>0</v>
      </c>
      <c r="AB2046" s="9">
        <f t="shared" si="760"/>
        <v>0</v>
      </c>
      <c r="AN2046" s="10" t="str">
        <f t="shared" si="769"/>
        <v/>
      </c>
      <c r="AO2046" s="10">
        <f t="shared" si="770"/>
        <v>0</v>
      </c>
      <c r="AP2046" s="9" t="str">
        <f>IFERROR(VLOOKUP($AN2046,'Introduction probability'!$A$1:$L$128,5,FALSE),"0")</f>
        <v>0</v>
      </c>
      <c r="AQ2046" s="9" t="str">
        <f>IFERROR(VLOOKUP($AN2046,'Introduction probability'!$A$1:$L$128,6,FALSE),"0")</f>
        <v>0</v>
      </c>
      <c r="AR2046" s="9" t="str">
        <f>IFERROR(VLOOKUP($AN2046,'Introduction probability'!$A$1:$L$128,7,FALSE),"0")</f>
        <v>0</v>
      </c>
      <c r="AS2046" s="9" t="str">
        <f>IFERROR(VLOOKUP($AN2046,'Introduction probability'!$A$1:$L$128,8,FALSE),"0")</f>
        <v>0</v>
      </c>
      <c r="AT2046" s="9" t="str">
        <f>IFERROR(VLOOKUP($AN2046,'Introduction probability'!$A$1:$L$128,9,FALSE),"0")</f>
        <v>0</v>
      </c>
      <c r="AU2046" s="9" t="str">
        <f>IFERROR(VLOOKUP($AN2046,'Introduction probability'!$A$1:$L$128,10,FALSE),"0")</f>
        <v>0</v>
      </c>
      <c r="AV2046" s="9" t="str">
        <f>IFERROR(VLOOKUP($AN2046,'Introduction probability'!$A$1:$L$128,11,FALSE),"0")</f>
        <v>0</v>
      </c>
      <c r="AW2046" s="9" t="str">
        <f>IFERROR(VLOOKUP($AN2046,'Introduction probability'!$A$1:$L$128,12,FALSE),"0")</f>
        <v>0</v>
      </c>
      <c r="AY2046" s="2">
        <f t="shared" si="771"/>
        <v>0</v>
      </c>
      <c r="AZ2046" s="2">
        <f t="shared" si="772"/>
        <v>0</v>
      </c>
      <c r="BA2046" s="2">
        <f t="shared" si="761"/>
        <v>0</v>
      </c>
      <c r="BB2046" s="2">
        <f t="shared" si="762"/>
        <v>0</v>
      </c>
      <c r="BC2046" s="2">
        <f t="shared" si="763"/>
        <v>0</v>
      </c>
      <c r="BD2046" s="2">
        <f t="shared" si="764"/>
        <v>0</v>
      </c>
      <c r="BE2046" s="2">
        <f t="shared" si="765"/>
        <v>0</v>
      </c>
      <c r="BF2046" s="2">
        <f t="shared" si="766"/>
        <v>0</v>
      </c>
      <c r="BG2046" s="2">
        <f t="shared" si="767"/>
        <v>0</v>
      </c>
      <c r="BH2046" s="2">
        <f t="shared" si="768"/>
        <v>0</v>
      </c>
    </row>
    <row r="2047" spans="1:60" x14ac:dyDescent="0.25">
      <c r="A2047" s="1" t="s">
        <v>411</v>
      </c>
      <c r="B2047" s="1" t="s">
        <v>412</v>
      </c>
      <c r="C2047" s="1" t="s">
        <v>341</v>
      </c>
      <c r="D2047" s="1" t="s">
        <v>580</v>
      </c>
      <c r="E2047" s="1" t="s">
        <v>397</v>
      </c>
      <c r="F2047" s="1" t="s">
        <v>398</v>
      </c>
      <c r="G2047" s="1" t="s">
        <v>144</v>
      </c>
      <c r="H2047" s="1" t="s">
        <v>17</v>
      </c>
      <c r="I2047" s="1" t="s">
        <v>455</v>
      </c>
      <c r="J2047" s="1" t="s">
        <v>40</v>
      </c>
      <c r="K2047" s="1" t="s">
        <v>16</v>
      </c>
      <c r="L2047" s="1" t="s">
        <v>19</v>
      </c>
      <c r="M2047" s="2" t="str">
        <f t="shared" si="749"/>
        <v>UK9020309</v>
      </c>
      <c r="N2047" s="2" t="str">
        <f t="shared" si="750"/>
        <v>Outer Thames Estuary</v>
      </c>
      <c r="O2047" s="2" t="str">
        <f t="shared" si="751"/>
        <v>SPA</v>
      </c>
      <c r="P2047" s="2" t="str">
        <f t="shared" si="752"/>
        <v>A5.4</v>
      </c>
      <c r="Q2047"/>
      <c r="R2047"/>
      <c r="S2047"/>
      <c r="T2047"/>
      <c r="U2047" s="9">
        <f t="shared" si="753"/>
        <v>0</v>
      </c>
      <c r="V2047" s="9">
        <f t="shared" si="754"/>
        <v>0</v>
      </c>
      <c r="W2047" s="9">
        <f t="shared" si="755"/>
        <v>0</v>
      </c>
      <c r="X2047" s="9">
        <f t="shared" si="756"/>
        <v>0</v>
      </c>
      <c r="Y2047" s="9">
        <f t="shared" si="757"/>
        <v>0</v>
      </c>
      <c r="Z2047" s="9">
        <f t="shared" si="758"/>
        <v>0</v>
      </c>
      <c r="AA2047" s="9">
        <f t="shared" si="759"/>
        <v>0</v>
      </c>
      <c r="AB2047" s="9">
        <f t="shared" si="760"/>
        <v>0</v>
      </c>
      <c r="AN2047" s="10" t="str">
        <f t="shared" si="769"/>
        <v/>
      </c>
      <c r="AO2047" s="10">
        <f t="shared" si="770"/>
        <v>0</v>
      </c>
      <c r="AP2047" s="9" t="str">
        <f>IFERROR(VLOOKUP($AN2047,'Introduction probability'!$A$1:$L$128,5,FALSE),"0")</f>
        <v>0</v>
      </c>
      <c r="AQ2047" s="9" t="str">
        <f>IFERROR(VLOOKUP($AN2047,'Introduction probability'!$A$1:$L$128,6,FALSE),"0")</f>
        <v>0</v>
      </c>
      <c r="AR2047" s="9" t="str">
        <f>IFERROR(VLOOKUP($AN2047,'Introduction probability'!$A$1:$L$128,7,FALSE),"0")</f>
        <v>0</v>
      </c>
      <c r="AS2047" s="9" t="str">
        <f>IFERROR(VLOOKUP($AN2047,'Introduction probability'!$A$1:$L$128,8,FALSE),"0")</f>
        <v>0</v>
      </c>
      <c r="AT2047" s="9" t="str">
        <f>IFERROR(VLOOKUP($AN2047,'Introduction probability'!$A$1:$L$128,9,FALSE),"0")</f>
        <v>0</v>
      </c>
      <c r="AU2047" s="9" t="str">
        <f>IFERROR(VLOOKUP($AN2047,'Introduction probability'!$A$1:$L$128,10,FALSE),"0")</f>
        <v>0</v>
      </c>
      <c r="AV2047" s="9" t="str">
        <f>IFERROR(VLOOKUP($AN2047,'Introduction probability'!$A$1:$L$128,11,FALSE),"0")</f>
        <v>0</v>
      </c>
      <c r="AW2047" s="9" t="str">
        <f>IFERROR(VLOOKUP($AN2047,'Introduction probability'!$A$1:$L$128,12,FALSE),"0")</f>
        <v>0</v>
      </c>
      <c r="AY2047" s="2">
        <f t="shared" si="771"/>
        <v>0</v>
      </c>
      <c r="AZ2047" s="2">
        <f t="shared" si="772"/>
        <v>0</v>
      </c>
      <c r="BA2047" s="2">
        <f t="shared" si="761"/>
        <v>0</v>
      </c>
      <c r="BB2047" s="2">
        <f t="shared" si="762"/>
        <v>0</v>
      </c>
      <c r="BC2047" s="2">
        <f t="shared" si="763"/>
        <v>0</v>
      </c>
      <c r="BD2047" s="2">
        <f t="shared" si="764"/>
        <v>0</v>
      </c>
      <c r="BE2047" s="2">
        <f t="shared" si="765"/>
        <v>0</v>
      </c>
      <c r="BF2047" s="2">
        <f t="shared" si="766"/>
        <v>0</v>
      </c>
      <c r="BG2047" s="2">
        <f t="shared" si="767"/>
        <v>0</v>
      </c>
      <c r="BH2047" s="2">
        <f t="shared" si="768"/>
        <v>0</v>
      </c>
    </row>
    <row r="2048" spans="1:60" x14ac:dyDescent="0.25">
      <c r="A2048" s="1" t="s">
        <v>411</v>
      </c>
      <c r="B2048" s="1" t="s">
        <v>412</v>
      </c>
      <c r="C2048" s="1" t="s">
        <v>341</v>
      </c>
      <c r="D2048" s="1" t="s">
        <v>580</v>
      </c>
      <c r="E2048" s="1" t="s">
        <v>397</v>
      </c>
      <c r="F2048" s="1" t="s">
        <v>398</v>
      </c>
      <c r="G2048" s="1" t="s">
        <v>144</v>
      </c>
      <c r="H2048" s="1" t="s">
        <v>17</v>
      </c>
      <c r="I2048" s="1" t="s">
        <v>456</v>
      </c>
      <c r="J2048" s="1" t="s">
        <v>41</v>
      </c>
      <c r="K2048" s="1" t="s">
        <v>16</v>
      </c>
      <c r="L2048" s="1" t="s">
        <v>19</v>
      </c>
      <c r="M2048" s="2" t="str">
        <f t="shared" si="749"/>
        <v>UK9020309</v>
      </c>
      <c r="N2048" s="2" t="str">
        <f t="shared" si="750"/>
        <v>Outer Thames Estuary</v>
      </c>
      <c r="O2048" s="2" t="str">
        <f t="shared" si="751"/>
        <v>SPA</v>
      </c>
      <c r="P2048" s="2" t="str">
        <f t="shared" si="752"/>
        <v>A5.3</v>
      </c>
      <c r="Q2048"/>
      <c r="R2048"/>
      <c r="S2048"/>
      <c r="T2048"/>
      <c r="U2048" s="9">
        <f t="shared" si="753"/>
        <v>0</v>
      </c>
      <c r="V2048" s="9">
        <f t="shared" si="754"/>
        <v>0</v>
      </c>
      <c r="W2048" s="9">
        <f t="shared" si="755"/>
        <v>0</v>
      </c>
      <c r="X2048" s="9">
        <f t="shared" si="756"/>
        <v>0</v>
      </c>
      <c r="Y2048" s="9">
        <f t="shared" si="757"/>
        <v>0</v>
      </c>
      <c r="Z2048" s="9">
        <f t="shared" si="758"/>
        <v>0</v>
      </c>
      <c r="AA2048" s="9">
        <f t="shared" si="759"/>
        <v>0</v>
      </c>
      <c r="AB2048" s="9">
        <f t="shared" si="760"/>
        <v>0</v>
      </c>
      <c r="AN2048" s="10" t="str">
        <f t="shared" si="769"/>
        <v/>
      </c>
      <c r="AO2048" s="10">
        <f t="shared" si="770"/>
        <v>0</v>
      </c>
      <c r="AP2048" s="9" t="str">
        <f>IFERROR(VLOOKUP($AN2048,'Introduction probability'!$A$1:$L$128,5,FALSE),"0")</f>
        <v>0</v>
      </c>
      <c r="AQ2048" s="9" t="str">
        <f>IFERROR(VLOOKUP($AN2048,'Introduction probability'!$A$1:$L$128,6,FALSE),"0")</f>
        <v>0</v>
      </c>
      <c r="AR2048" s="9" t="str">
        <f>IFERROR(VLOOKUP($AN2048,'Introduction probability'!$A$1:$L$128,7,FALSE),"0")</f>
        <v>0</v>
      </c>
      <c r="AS2048" s="9" t="str">
        <f>IFERROR(VLOOKUP($AN2048,'Introduction probability'!$A$1:$L$128,8,FALSE),"0")</f>
        <v>0</v>
      </c>
      <c r="AT2048" s="9" t="str">
        <f>IFERROR(VLOOKUP($AN2048,'Introduction probability'!$A$1:$L$128,9,FALSE),"0")</f>
        <v>0</v>
      </c>
      <c r="AU2048" s="9" t="str">
        <f>IFERROR(VLOOKUP($AN2048,'Introduction probability'!$A$1:$L$128,10,FALSE),"0")</f>
        <v>0</v>
      </c>
      <c r="AV2048" s="9" t="str">
        <f>IFERROR(VLOOKUP($AN2048,'Introduction probability'!$A$1:$L$128,11,FALSE),"0")</f>
        <v>0</v>
      </c>
      <c r="AW2048" s="9" t="str">
        <f>IFERROR(VLOOKUP($AN2048,'Introduction probability'!$A$1:$L$128,12,FALSE),"0")</f>
        <v>0</v>
      </c>
      <c r="AY2048" s="2">
        <f t="shared" si="771"/>
        <v>0</v>
      </c>
      <c r="AZ2048" s="2">
        <f t="shared" si="772"/>
        <v>0</v>
      </c>
      <c r="BA2048" s="2">
        <f t="shared" si="761"/>
        <v>0</v>
      </c>
      <c r="BB2048" s="2">
        <f t="shared" si="762"/>
        <v>0</v>
      </c>
      <c r="BC2048" s="2">
        <f t="shared" si="763"/>
        <v>0</v>
      </c>
      <c r="BD2048" s="2">
        <f t="shared" si="764"/>
        <v>0</v>
      </c>
      <c r="BE2048" s="2">
        <f t="shared" si="765"/>
        <v>0</v>
      </c>
      <c r="BF2048" s="2">
        <f t="shared" si="766"/>
        <v>0</v>
      </c>
      <c r="BG2048" s="2">
        <f t="shared" si="767"/>
        <v>0</v>
      </c>
      <c r="BH2048" s="2">
        <f t="shared" si="768"/>
        <v>0</v>
      </c>
    </row>
    <row r="2049" spans="1:60" x14ac:dyDescent="0.25">
      <c r="A2049" s="1" t="s">
        <v>411</v>
      </c>
      <c r="B2049" s="1" t="s">
        <v>412</v>
      </c>
      <c r="C2049" s="1" t="s">
        <v>341</v>
      </c>
      <c r="D2049" s="1" t="s">
        <v>580</v>
      </c>
      <c r="E2049" s="1" t="s">
        <v>397</v>
      </c>
      <c r="F2049" s="1" t="s">
        <v>398</v>
      </c>
      <c r="G2049" s="1" t="s">
        <v>144</v>
      </c>
      <c r="H2049" s="1" t="s">
        <v>17</v>
      </c>
      <c r="I2049" s="1" t="s">
        <v>457</v>
      </c>
      <c r="J2049" s="1" t="s">
        <v>42</v>
      </c>
      <c r="K2049" s="1" t="s">
        <v>16</v>
      </c>
      <c r="L2049" s="1" t="s">
        <v>19</v>
      </c>
      <c r="M2049" s="2" t="str">
        <f t="shared" si="749"/>
        <v>UK9020309</v>
      </c>
      <c r="N2049" s="2" t="str">
        <f t="shared" si="750"/>
        <v>Outer Thames Estuary</v>
      </c>
      <c r="O2049" s="2" t="str">
        <f t="shared" si="751"/>
        <v>SPA</v>
      </c>
      <c r="P2049" s="2" t="str">
        <f t="shared" si="752"/>
        <v>A5.2</v>
      </c>
      <c r="Q2049"/>
      <c r="R2049"/>
      <c r="S2049"/>
      <c r="T2049"/>
      <c r="U2049" s="9">
        <f t="shared" si="753"/>
        <v>0</v>
      </c>
      <c r="V2049" s="9">
        <f t="shared" si="754"/>
        <v>0</v>
      </c>
      <c r="W2049" s="9">
        <f t="shared" si="755"/>
        <v>0</v>
      </c>
      <c r="X2049" s="9">
        <f t="shared" si="756"/>
        <v>0</v>
      </c>
      <c r="Y2049" s="9">
        <f t="shared" si="757"/>
        <v>0</v>
      </c>
      <c r="Z2049" s="9">
        <f t="shared" si="758"/>
        <v>0</v>
      </c>
      <c r="AA2049" s="9">
        <f t="shared" si="759"/>
        <v>0</v>
      </c>
      <c r="AB2049" s="9">
        <f t="shared" si="760"/>
        <v>0</v>
      </c>
      <c r="AN2049" s="10" t="str">
        <f t="shared" si="769"/>
        <v/>
      </c>
      <c r="AO2049" s="10">
        <f t="shared" si="770"/>
        <v>0</v>
      </c>
      <c r="AP2049" s="9" t="str">
        <f>IFERROR(VLOOKUP($AN2049,'Introduction probability'!$A$1:$L$128,5,FALSE),"0")</f>
        <v>0</v>
      </c>
      <c r="AQ2049" s="9" t="str">
        <f>IFERROR(VLOOKUP($AN2049,'Introduction probability'!$A$1:$L$128,6,FALSE),"0")</f>
        <v>0</v>
      </c>
      <c r="AR2049" s="9" t="str">
        <f>IFERROR(VLOOKUP($AN2049,'Introduction probability'!$A$1:$L$128,7,FALSE),"0")</f>
        <v>0</v>
      </c>
      <c r="AS2049" s="9" t="str">
        <f>IFERROR(VLOOKUP($AN2049,'Introduction probability'!$A$1:$L$128,8,FALSE),"0")</f>
        <v>0</v>
      </c>
      <c r="AT2049" s="9" t="str">
        <f>IFERROR(VLOOKUP($AN2049,'Introduction probability'!$A$1:$L$128,9,FALSE),"0")</f>
        <v>0</v>
      </c>
      <c r="AU2049" s="9" t="str">
        <f>IFERROR(VLOOKUP($AN2049,'Introduction probability'!$A$1:$L$128,10,FALSE),"0")</f>
        <v>0</v>
      </c>
      <c r="AV2049" s="9" t="str">
        <f>IFERROR(VLOOKUP($AN2049,'Introduction probability'!$A$1:$L$128,11,FALSE),"0")</f>
        <v>0</v>
      </c>
      <c r="AW2049" s="9" t="str">
        <f>IFERROR(VLOOKUP($AN2049,'Introduction probability'!$A$1:$L$128,12,FALSE),"0")</f>
        <v>0</v>
      </c>
      <c r="AY2049" s="2">
        <f t="shared" si="771"/>
        <v>0</v>
      </c>
      <c r="AZ2049" s="2">
        <f t="shared" si="772"/>
        <v>0</v>
      </c>
      <c r="BA2049" s="2">
        <f t="shared" si="761"/>
        <v>0</v>
      </c>
      <c r="BB2049" s="2">
        <f t="shared" si="762"/>
        <v>0</v>
      </c>
      <c r="BC2049" s="2">
        <f t="shared" si="763"/>
        <v>0</v>
      </c>
      <c r="BD2049" s="2">
        <f t="shared" si="764"/>
        <v>0</v>
      </c>
      <c r="BE2049" s="2">
        <f t="shared" si="765"/>
        <v>0</v>
      </c>
      <c r="BF2049" s="2">
        <f t="shared" si="766"/>
        <v>0</v>
      </c>
      <c r="BG2049" s="2">
        <f t="shared" si="767"/>
        <v>0</v>
      </c>
      <c r="BH2049" s="2">
        <f t="shared" si="768"/>
        <v>0</v>
      </c>
    </row>
    <row r="2050" spans="1:60" x14ac:dyDescent="0.25">
      <c r="A2050" s="1" t="s">
        <v>411</v>
      </c>
      <c r="B2050" s="1" t="s">
        <v>412</v>
      </c>
      <c r="C2050" s="1" t="s">
        <v>341</v>
      </c>
      <c r="D2050" s="1" t="s">
        <v>580</v>
      </c>
      <c r="E2050" s="1" t="s">
        <v>397</v>
      </c>
      <c r="F2050" s="1" t="s">
        <v>398</v>
      </c>
      <c r="G2050" s="1" t="s">
        <v>144</v>
      </c>
      <c r="H2050" s="1" t="s">
        <v>17</v>
      </c>
      <c r="I2050" s="1" t="s">
        <v>593</v>
      </c>
      <c r="J2050" s="1" t="s">
        <v>151</v>
      </c>
      <c r="K2050" s="1" t="s">
        <v>16</v>
      </c>
      <c r="L2050" s="1" t="s">
        <v>146</v>
      </c>
      <c r="M2050" s="2" t="str">
        <f t="shared" si="749"/>
        <v>UK9020309</v>
      </c>
      <c r="N2050" s="2" t="str">
        <f t="shared" si="750"/>
        <v>Outer Thames Estuary</v>
      </c>
      <c r="O2050" s="2" t="str">
        <f t="shared" si="751"/>
        <v>SPA</v>
      </c>
      <c r="P2050" s="2" t="str">
        <f t="shared" si="752"/>
        <v>SH_3</v>
      </c>
      <c r="Q2050"/>
      <c r="R2050"/>
      <c r="S2050"/>
      <c r="T2050"/>
      <c r="U2050" s="9">
        <f t="shared" si="753"/>
        <v>0</v>
      </c>
      <c r="V2050" s="9">
        <f t="shared" si="754"/>
        <v>0</v>
      </c>
      <c r="W2050" s="9">
        <f t="shared" si="755"/>
        <v>0</v>
      </c>
      <c r="X2050" s="9">
        <f t="shared" si="756"/>
        <v>0</v>
      </c>
      <c r="Y2050" s="9">
        <f t="shared" si="757"/>
        <v>0</v>
      </c>
      <c r="Z2050" s="9">
        <f t="shared" si="758"/>
        <v>0</v>
      </c>
      <c r="AA2050" s="9">
        <f t="shared" si="759"/>
        <v>0</v>
      </c>
      <c r="AB2050" s="9">
        <f t="shared" si="760"/>
        <v>0</v>
      </c>
      <c r="AN2050" s="10" t="str">
        <f t="shared" si="769"/>
        <v/>
      </c>
      <c r="AO2050" s="10">
        <f t="shared" si="770"/>
        <v>0</v>
      </c>
      <c r="AP2050" s="9" t="str">
        <f>IFERROR(VLOOKUP($AN2050,'Introduction probability'!$A$1:$L$128,5,FALSE),"0")</f>
        <v>0</v>
      </c>
      <c r="AQ2050" s="9" t="str">
        <f>IFERROR(VLOOKUP($AN2050,'Introduction probability'!$A$1:$L$128,6,FALSE),"0")</f>
        <v>0</v>
      </c>
      <c r="AR2050" s="9" t="str">
        <f>IFERROR(VLOOKUP($AN2050,'Introduction probability'!$A$1:$L$128,7,FALSE),"0")</f>
        <v>0</v>
      </c>
      <c r="AS2050" s="9" t="str">
        <f>IFERROR(VLOOKUP($AN2050,'Introduction probability'!$A$1:$L$128,8,FALSE),"0")</f>
        <v>0</v>
      </c>
      <c r="AT2050" s="9" t="str">
        <f>IFERROR(VLOOKUP($AN2050,'Introduction probability'!$A$1:$L$128,9,FALSE),"0")</f>
        <v>0</v>
      </c>
      <c r="AU2050" s="9" t="str">
        <f>IFERROR(VLOOKUP($AN2050,'Introduction probability'!$A$1:$L$128,10,FALSE),"0")</f>
        <v>0</v>
      </c>
      <c r="AV2050" s="9" t="str">
        <f>IFERROR(VLOOKUP($AN2050,'Introduction probability'!$A$1:$L$128,11,FALSE),"0")</f>
        <v>0</v>
      </c>
      <c r="AW2050" s="9" t="str">
        <f>IFERROR(VLOOKUP($AN2050,'Introduction probability'!$A$1:$L$128,12,FALSE),"0")</f>
        <v>0</v>
      </c>
      <c r="AY2050" s="2">
        <f t="shared" si="771"/>
        <v>0</v>
      </c>
      <c r="AZ2050" s="2">
        <f t="shared" si="772"/>
        <v>0</v>
      </c>
      <c r="BA2050" s="2">
        <f t="shared" si="761"/>
        <v>0</v>
      </c>
      <c r="BB2050" s="2">
        <f t="shared" si="762"/>
        <v>0</v>
      </c>
      <c r="BC2050" s="2">
        <f t="shared" si="763"/>
        <v>0</v>
      </c>
      <c r="BD2050" s="2">
        <f t="shared" si="764"/>
        <v>0</v>
      </c>
      <c r="BE2050" s="2">
        <f t="shared" si="765"/>
        <v>0</v>
      </c>
      <c r="BF2050" s="2">
        <f t="shared" si="766"/>
        <v>0</v>
      </c>
      <c r="BG2050" s="2">
        <f t="shared" si="767"/>
        <v>0</v>
      </c>
      <c r="BH2050" s="2">
        <f t="shared" si="768"/>
        <v>0</v>
      </c>
    </row>
    <row r="2051" spans="1:60" x14ac:dyDescent="0.25">
      <c r="A2051" s="1" t="s">
        <v>413</v>
      </c>
      <c r="B2051" s="1" t="s">
        <v>114</v>
      </c>
      <c r="C2051" s="1" t="s">
        <v>341</v>
      </c>
      <c r="D2051" s="1" t="s">
        <v>564</v>
      </c>
      <c r="E2051" s="1" t="s">
        <v>149</v>
      </c>
      <c r="F2051" s="1" t="s">
        <v>150</v>
      </c>
      <c r="G2051" s="1" t="s">
        <v>164</v>
      </c>
      <c r="H2051" s="1" t="s">
        <v>17</v>
      </c>
      <c r="I2051" s="1" t="s">
        <v>535</v>
      </c>
      <c r="J2051" s="1" t="s">
        <v>257</v>
      </c>
      <c r="K2051" s="1" t="s">
        <v>16</v>
      </c>
      <c r="L2051" s="1" t="s">
        <v>146</v>
      </c>
      <c r="M2051" s="2" t="str">
        <f t="shared" ref="M2051:M2114" si="773">A2051</f>
        <v>UK9012041</v>
      </c>
      <c r="N2051" s="2" t="str">
        <f t="shared" ref="N2051:N2114" si="774">B2051</f>
        <v>Pagham Harbour</v>
      </c>
      <c r="O2051" s="2" t="str">
        <f t="shared" ref="O2051:O2114" si="775">C2051</f>
        <v>SPA</v>
      </c>
      <c r="P2051" s="2" t="str">
        <f t="shared" si="752"/>
        <v>H1210</v>
      </c>
      <c r="Q2051"/>
      <c r="R2051"/>
      <c r="S2051"/>
      <c r="T2051"/>
      <c r="U2051" s="9">
        <f t="shared" si="753"/>
        <v>0</v>
      </c>
      <c r="V2051" s="9">
        <f t="shared" si="754"/>
        <v>0</v>
      </c>
      <c r="W2051" s="9">
        <f t="shared" si="755"/>
        <v>0</v>
      </c>
      <c r="X2051" s="9">
        <f t="shared" si="756"/>
        <v>0</v>
      </c>
      <c r="Y2051" s="9">
        <f t="shared" si="757"/>
        <v>0</v>
      </c>
      <c r="Z2051" s="9">
        <f t="shared" si="758"/>
        <v>0</v>
      </c>
      <c r="AA2051" s="9">
        <f t="shared" si="759"/>
        <v>0</v>
      </c>
      <c r="AB2051" s="9">
        <f t="shared" si="760"/>
        <v>0</v>
      </c>
      <c r="AN2051" s="10" t="str">
        <f t="shared" si="769"/>
        <v/>
      </c>
      <c r="AO2051" s="10">
        <f t="shared" si="770"/>
        <v>0</v>
      </c>
      <c r="AP2051" s="9" t="str">
        <f>IFERROR(VLOOKUP($AN2051,'Introduction probability'!$A$1:$L$128,5,FALSE),"0")</f>
        <v>0</v>
      </c>
      <c r="AQ2051" s="9" t="str">
        <f>IFERROR(VLOOKUP($AN2051,'Introduction probability'!$A$1:$L$128,6,FALSE),"0")</f>
        <v>0</v>
      </c>
      <c r="AR2051" s="9" t="str">
        <f>IFERROR(VLOOKUP($AN2051,'Introduction probability'!$A$1:$L$128,7,FALSE),"0")</f>
        <v>0</v>
      </c>
      <c r="AS2051" s="9" t="str">
        <f>IFERROR(VLOOKUP($AN2051,'Introduction probability'!$A$1:$L$128,8,FALSE),"0")</f>
        <v>0</v>
      </c>
      <c r="AT2051" s="9" t="str">
        <f>IFERROR(VLOOKUP($AN2051,'Introduction probability'!$A$1:$L$128,9,FALSE),"0")</f>
        <v>0</v>
      </c>
      <c r="AU2051" s="9" t="str">
        <f>IFERROR(VLOOKUP($AN2051,'Introduction probability'!$A$1:$L$128,10,FALSE),"0")</f>
        <v>0</v>
      </c>
      <c r="AV2051" s="9" t="str">
        <f>IFERROR(VLOOKUP($AN2051,'Introduction probability'!$A$1:$L$128,11,FALSE),"0")</f>
        <v>0</v>
      </c>
      <c r="AW2051" s="9" t="str">
        <f>IFERROR(VLOOKUP($AN2051,'Introduction probability'!$A$1:$L$128,12,FALSE),"0")</f>
        <v>0</v>
      </c>
      <c r="AY2051" s="2">
        <f t="shared" si="771"/>
        <v>0</v>
      </c>
      <c r="AZ2051" s="2">
        <f t="shared" si="772"/>
        <v>0</v>
      </c>
      <c r="BA2051" s="2">
        <f t="shared" si="761"/>
        <v>0</v>
      </c>
      <c r="BB2051" s="2">
        <f t="shared" si="762"/>
        <v>0</v>
      </c>
      <c r="BC2051" s="2">
        <f t="shared" si="763"/>
        <v>0</v>
      </c>
      <c r="BD2051" s="2">
        <f t="shared" si="764"/>
        <v>0</v>
      </c>
      <c r="BE2051" s="2">
        <f t="shared" si="765"/>
        <v>0</v>
      </c>
      <c r="BF2051" s="2">
        <f t="shared" si="766"/>
        <v>0</v>
      </c>
      <c r="BG2051" s="2">
        <f t="shared" si="767"/>
        <v>0</v>
      </c>
      <c r="BH2051" s="2">
        <f t="shared" si="768"/>
        <v>0</v>
      </c>
    </row>
    <row r="2052" spans="1:60" x14ac:dyDescent="0.25">
      <c r="A2052" s="1" t="s">
        <v>413</v>
      </c>
      <c r="B2052" s="1" t="s">
        <v>114</v>
      </c>
      <c r="C2052" s="1" t="s">
        <v>341</v>
      </c>
      <c r="D2052" s="1" t="s">
        <v>564</v>
      </c>
      <c r="E2052" s="1" t="s">
        <v>149</v>
      </c>
      <c r="F2052" s="1" t="s">
        <v>150</v>
      </c>
      <c r="G2052" s="1" t="s">
        <v>164</v>
      </c>
      <c r="H2052" s="1" t="s">
        <v>17</v>
      </c>
      <c r="I2052" s="1" t="s">
        <v>530</v>
      </c>
      <c r="J2052" s="1" t="s">
        <v>145</v>
      </c>
      <c r="K2052" s="1" t="s">
        <v>16</v>
      </c>
      <c r="L2052" s="1" t="s">
        <v>146</v>
      </c>
      <c r="M2052" s="2" t="str">
        <f t="shared" si="773"/>
        <v>UK9012041</v>
      </c>
      <c r="N2052" s="2" t="str">
        <f t="shared" si="774"/>
        <v>Pagham Harbour</v>
      </c>
      <c r="O2052" s="2" t="str">
        <f t="shared" si="775"/>
        <v>SPA</v>
      </c>
      <c r="P2052" s="2" t="str">
        <f t="shared" ref="P2052:P2115" si="776">IF(I2052="",D2052,I2052)</f>
        <v>H1330</v>
      </c>
      <c r="Q2052"/>
      <c r="R2052"/>
      <c r="S2052"/>
      <c r="T2052"/>
      <c r="U2052" s="9">
        <f t="shared" ref="U2052:U2115" si="777">IFERROR(VLOOKUP($T2052,$AD$4:$AM$65,3,FALSE),0)</f>
        <v>0</v>
      </c>
      <c r="V2052" s="9">
        <f t="shared" ref="V2052:V2115" si="778">IFERROR(VLOOKUP($T2052,$AD$4:$AM$65,4,FALSE),0)</f>
        <v>0</v>
      </c>
      <c r="W2052" s="9">
        <f t="shared" ref="W2052:W2115" si="779">IFERROR(VLOOKUP($T2052,$AD$4:$AM$65,5,FALSE),0)</f>
        <v>0</v>
      </c>
      <c r="X2052" s="9">
        <f t="shared" ref="X2052:X2115" si="780">IFERROR(VLOOKUP($T2052,$AD$4:$AM$65,6,FALSE),0)</f>
        <v>0</v>
      </c>
      <c r="Y2052" s="9">
        <f t="shared" ref="Y2052:Y2115" si="781">IFERROR(VLOOKUP($T2052,$AD$4:$AM$65,7,FALSE),0)</f>
        <v>0</v>
      </c>
      <c r="Z2052" s="9">
        <f t="shared" ref="Z2052:Z2115" si="782">IFERROR(VLOOKUP($T2052,$AD$4:$AM$65,8,FALSE),0)</f>
        <v>0</v>
      </c>
      <c r="AA2052" s="9">
        <f t="shared" ref="AA2052:AA2115" si="783">IFERROR(VLOOKUP($T2052,$AD$4:$AM$65,9,FALSE),0)</f>
        <v>0</v>
      </c>
      <c r="AB2052" s="9">
        <f t="shared" ref="AB2052:AB2115" si="784">IFERROR(VLOOKUP($T2052,$AD$4:$AM$65,10,FALSE),0)</f>
        <v>0</v>
      </c>
      <c r="AN2052" s="10" t="str">
        <f t="shared" si="769"/>
        <v/>
      </c>
      <c r="AO2052" s="10">
        <f t="shared" si="770"/>
        <v>0</v>
      </c>
      <c r="AP2052" s="9" t="str">
        <f>IFERROR(VLOOKUP($AN2052,'Introduction probability'!$A$1:$L$128,5,FALSE),"0")</f>
        <v>0</v>
      </c>
      <c r="AQ2052" s="9" t="str">
        <f>IFERROR(VLOOKUP($AN2052,'Introduction probability'!$A$1:$L$128,6,FALSE),"0")</f>
        <v>0</v>
      </c>
      <c r="AR2052" s="9" t="str">
        <f>IFERROR(VLOOKUP($AN2052,'Introduction probability'!$A$1:$L$128,7,FALSE),"0")</f>
        <v>0</v>
      </c>
      <c r="AS2052" s="9" t="str">
        <f>IFERROR(VLOOKUP($AN2052,'Introduction probability'!$A$1:$L$128,8,FALSE),"0")</f>
        <v>0</v>
      </c>
      <c r="AT2052" s="9" t="str">
        <f>IFERROR(VLOOKUP($AN2052,'Introduction probability'!$A$1:$L$128,9,FALSE),"0")</f>
        <v>0</v>
      </c>
      <c r="AU2052" s="9" t="str">
        <f>IFERROR(VLOOKUP($AN2052,'Introduction probability'!$A$1:$L$128,10,FALSE),"0")</f>
        <v>0</v>
      </c>
      <c r="AV2052" s="9" t="str">
        <f>IFERROR(VLOOKUP($AN2052,'Introduction probability'!$A$1:$L$128,11,FALSE),"0")</f>
        <v>0</v>
      </c>
      <c r="AW2052" s="9" t="str">
        <f>IFERROR(VLOOKUP($AN2052,'Introduction probability'!$A$1:$L$128,12,FALSE),"0")</f>
        <v>0</v>
      </c>
      <c r="AY2052" s="2">
        <f t="shared" si="771"/>
        <v>0</v>
      </c>
      <c r="AZ2052" s="2">
        <f t="shared" si="772"/>
        <v>0</v>
      </c>
      <c r="BA2052" s="2">
        <f t="shared" ref="BA2052:BA2115" si="785">AP2052*U2052</f>
        <v>0</v>
      </c>
      <c r="BB2052" s="2">
        <f t="shared" ref="BB2052:BB2115" si="786">AQ2052*V2052</f>
        <v>0</v>
      </c>
      <c r="BC2052" s="2">
        <f t="shared" ref="BC2052:BC2115" si="787">AR2052*W2052</f>
        <v>0</v>
      </c>
      <c r="BD2052" s="2">
        <f t="shared" ref="BD2052:BD2115" si="788">AS2052*X2052</f>
        <v>0</v>
      </c>
      <c r="BE2052" s="2">
        <f t="shared" ref="BE2052:BE2115" si="789">AT2052*Y2052</f>
        <v>0</v>
      </c>
      <c r="BF2052" s="2">
        <f t="shared" ref="BF2052:BF2115" si="790">AU2052*Z2052</f>
        <v>0</v>
      </c>
      <c r="BG2052" s="2">
        <f t="shared" ref="BG2052:BG2115" si="791">AV2052*AA2052</f>
        <v>0</v>
      </c>
      <c r="BH2052" s="2">
        <f t="shared" ref="BH2052:BH2115" si="792">AW2052*AB2052</f>
        <v>0</v>
      </c>
    </row>
    <row r="2053" spans="1:60" x14ac:dyDescent="0.25">
      <c r="A2053" s="1" t="s">
        <v>413</v>
      </c>
      <c r="B2053" s="1" t="s">
        <v>114</v>
      </c>
      <c r="C2053" s="1" t="s">
        <v>341</v>
      </c>
      <c r="D2053" s="1" t="s">
        <v>564</v>
      </c>
      <c r="E2053" s="1" t="s">
        <v>149</v>
      </c>
      <c r="F2053" s="1" t="s">
        <v>150</v>
      </c>
      <c r="G2053" s="1" t="s">
        <v>164</v>
      </c>
      <c r="H2053" s="1" t="s">
        <v>17</v>
      </c>
      <c r="I2053" s="1" t="s">
        <v>536</v>
      </c>
      <c r="J2053" s="1" t="s">
        <v>147</v>
      </c>
      <c r="K2053" s="1" t="s">
        <v>16</v>
      </c>
      <c r="L2053" s="1" t="s">
        <v>146</v>
      </c>
      <c r="M2053" s="2" t="str">
        <f t="shared" si="773"/>
        <v>UK9012041</v>
      </c>
      <c r="N2053" s="2" t="str">
        <f t="shared" si="774"/>
        <v>Pagham Harbour</v>
      </c>
      <c r="O2053" s="2" t="str">
        <f t="shared" si="775"/>
        <v>SPA</v>
      </c>
      <c r="P2053" s="2" t="str">
        <f t="shared" si="776"/>
        <v>H1150</v>
      </c>
      <c r="Q2053"/>
      <c r="R2053"/>
      <c r="S2053"/>
      <c r="T2053"/>
      <c r="U2053" s="9">
        <f t="shared" si="777"/>
        <v>0</v>
      </c>
      <c r="V2053" s="9">
        <f t="shared" si="778"/>
        <v>0</v>
      </c>
      <c r="W2053" s="9">
        <f t="shared" si="779"/>
        <v>0</v>
      </c>
      <c r="X2053" s="9">
        <f t="shared" si="780"/>
        <v>0</v>
      </c>
      <c r="Y2053" s="9">
        <f t="shared" si="781"/>
        <v>0</v>
      </c>
      <c r="Z2053" s="9">
        <f t="shared" si="782"/>
        <v>0</v>
      </c>
      <c r="AA2053" s="9">
        <f t="shared" si="783"/>
        <v>0</v>
      </c>
      <c r="AB2053" s="9">
        <f t="shared" si="784"/>
        <v>0</v>
      </c>
      <c r="AN2053" s="10" t="str">
        <f t="shared" si="769"/>
        <v/>
      </c>
      <c r="AO2053" s="10">
        <f t="shared" si="770"/>
        <v>0</v>
      </c>
      <c r="AP2053" s="9" t="str">
        <f>IFERROR(VLOOKUP($AN2053,'Introduction probability'!$A$1:$L$128,5,FALSE),"0")</f>
        <v>0</v>
      </c>
      <c r="AQ2053" s="9" t="str">
        <f>IFERROR(VLOOKUP($AN2053,'Introduction probability'!$A$1:$L$128,6,FALSE),"0")</f>
        <v>0</v>
      </c>
      <c r="AR2053" s="9" t="str">
        <f>IFERROR(VLOOKUP($AN2053,'Introduction probability'!$A$1:$L$128,7,FALSE),"0")</f>
        <v>0</v>
      </c>
      <c r="AS2053" s="9" t="str">
        <f>IFERROR(VLOOKUP($AN2053,'Introduction probability'!$A$1:$L$128,8,FALSE),"0")</f>
        <v>0</v>
      </c>
      <c r="AT2053" s="9" t="str">
        <f>IFERROR(VLOOKUP($AN2053,'Introduction probability'!$A$1:$L$128,9,FALSE),"0")</f>
        <v>0</v>
      </c>
      <c r="AU2053" s="9" t="str">
        <f>IFERROR(VLOOKUP($AN2053,'Introduction probability'!$A$1:$L$128,10,FALSE),"0")</f>
        <v>0</v>
      </c>
      <c r="AV2053" s="9" t="str">
        <f>IFERROR(VLOOKUP($AN2053,'Introduction probability'!$A$1:$L$128,11,FALSE),"0")</f>
        <v>0</v>
      </c>
      <c r="AW2053" s="9" t="str">
        <f>IFERROR(VLOOKUP($AN2053,'Introduction probability'!$A$1:$L$128,12,FALSE),"0")</f>
        <v>0</v>
      </c>
      <c r="AY2053" s="2">
        <f t="shared" si="771"/>
        <v>0</v>
      </c>
      <c r="AZ2053" s="2">
        <f t="shared" si="772"/>
        <v>0</v>
      </c>
      <c r="BA2053" s="2">
        <f t="shared" si="785"/>
        <v>0</v>
      </c>
      <c r="BB2053" s="2">
        <f t="shared" si="786"/>
        <v>0</v>
      </c>
      <c r="BC2053" s="2">
        <f t="shared" si="787"/>
        <v>0</v>
      </c>
      <c r="BD2053" s="2">
        <f t="shared" si="788"/>
        <v>0</v>
      </c>
      <c r="BE2053" s="2">
        <f t="shared" si="789"/>
        <v>0</v>
      </c>
      <c r="BF2053" s="2">
        <f t="shared" si="790"/>
        <v>0</v>
      </c>
      <c r="BG2053" s="2">
        <f t="shared" si="791"/>
        <v>0</v>
      </c>
      <c r="BH2053" s="2">
        <f t="shared" si="792"/>
        <v>0</v>
      </c>
    </row>
    <row r="2054" spans="1:60" x14ac:dyDescent="0.25">
      <c r="A2054" s="1" t="s">
        <v>413</v>
      </c>
      <c r="B2054" s="1" t="s">
        <v>114</v>
      </c>
      <c r="C2054" s="1" t="s">
        <v>341</v>
      </c>
      <c r="D2054" s="1" t="s">
        <v>564</v>
      </c>
      <c r="E2054" s="1" t="s">
        <v>149</v>
      </c>
      <c r="F2054" s="1" t="s">
        <v>150</v>
      </c>
      <c r="G2054" s="1" t="s">
        <v>164</v>
      </c>
      <c r="H2054" s="1" t="s">
        <v>17</v>
      </c>
      <c r="I2054" s="1" t="s">
        <v>596</v>
      </c>
      <c r="J2054" s="1" t="s">
        <v>187</v>
      </c>
      <c r="K2054" s="1" t="s">
        <v>16</v>
      </c>
      <c r="L2054" s="1" t="s">
        <v>146</v>
      </c>
      <c r="M2054" s="2" t="str">
        <f t="shared" si="773"/>
        <v>UK9012041</v>
      </c>
      <c r="N2054" s="2" t="str">
        <f t="shared" si="774"/>
        <v>Pagham Harbour</v>
      </c>
      <c r="O2054" s="2" t="str">
        <f t="shared" si="775"/>
        <v>SPA</v>
      </c>
      <c r="P2054" s="2" t="str">
        <f t="shared" si="776"/>
        <v>SH_2</v>
      </c>
      <c r="Q2054"/>
      <c r="R2054"/>
      <c r="S2054"/>
      <c r="T2054"/>
      <c r="U2054" s="9">
        <f t="shared" si="777"/>
        <v>0</v>
      </c>
      <c r="V2054" s="9">
        <f t="shared" si="778"/>
        <v>0</v>
      </c>
      <c r="W2054" s="9">
        <f t="shared" si="779"/>
        <v>0</v>
      </c>
      <c r="X2054" s="9">
        <f t="shared" si="780"/>
        <v>0</v>
      </c>
      <c r="Y2054" s="9">
        <f t="shared" si="781"/>
        <v>0</v>
      </c>
      <c r="Z2054" s="9">
        <f t="shared" si="782"/>
        <v>0</v>
      </c>
      <c r="AA2054" s="9">
        <f t="shared" si="783"/>
        <v>0</v>
      </c>
      <c r="AB2054" s="9">
        <f t="shared" si="784"/>
        <v>0</v>
      </c>
      <c r="AN2054" s="10" t="str">
        <f t="shared" si="769"/>
        <v/>
      </c>
      <c r="AO2054" s="10">
        <f t="shared" si="770"/>
        <v>0</v>
      </c>
      <c r="AP2054" s="9" t="str">
        <f>IFERROR(VLOOKUP($AN2054,'Introduction probability'!$A$1:$L$128,5,FALSE),"0")</f>
        <v>0</v>
      </c>
      <c r="AQ2054" s="9" t="str">
        <f>IFERROR(VLOOKUP($AN2054,'Introduction probability'!$A$1:$L$128,6,FALSE),"0")</f>
        <v>0</v>
      </c>
      <c r="AR2054" s="9" t="str">
        <f>IFERROR(VLOOKUP($AN2054,'Introduction probability'!$A$1:$L$128,7,FALSE),"0")</f>
        <v>0</v>
      </c>
      <c r="AS2054" s="9" t="str">
        <f>IFERROR(VLOOKUP($AN2054,'Introduction probability'!$A$1:$L$128,8,FALSE),"0")</f>
        <v>0</v>
      </c>
      <c r="AT2054" s="9" t="str">
        <f>IFERROR(VLOOKUP($AN2054,'Introduction probability'!$A$1:$L$128,9,FALSE),"0")</f>
        <v>0</v>
      </c>
      <c r="AU2054" s="9" t="str">
        <f>IFERROR(VLOOKUP($AN2054,'Introduction probability'!$A$1:$L$128,10,FALSE),"0")</f>
        <v>0</v>
      </c>
      <c r="AV2054" s="9" t="str">
        <f>IFERROR(VLOOKUP($AN2054,'Introduction probability'!$A$1:$L$128,11,FALSE),"0")</f>
        <v>0</v>
      </c>
      <c r="AW2054" s="9" t="str">
        <f>IFERROR(VLOOKUP($AN2054,'Introduction probability'!$A$1:$L$128,12,FALSE),"0")</f>
        <v>0</v>
      </c>
      <c r="AY2054" s="2">
        <f t="shared" si="771"/>
        <v>0</v>
      </c>
      <c r="AZ2054" s="2">
        <f t="shared" si="772"/>
        <v>0</v>
      </c>
      <c r="BA2054" s="2">
        <f t="shared" si="785"/>
        <v>0</v>
      </c>
      <c r="BB2054" s="2">
        <f t="shared" si="786"/>
        <v>0</v>
      </c>
      <c r="BC2054" s="2">
        <f t="shared" si="787"/>
        <v>0</v>
      </c>
      <c r="BD2054" s="2">
        <f t="shared" si="788"/>
        <v>0</v>
      </c>
      <c r="BE2054" s="2">
        <f t="shared" si="789"/>
        <v>0</v>
      </c>
      <c r="BF2054" s="2">
        <f t="shared" si="790"/>
        <v>0</v>
      </c>
      <c r="BG2054" s="2">
        <f t="shared" si="791"/>
        <v>0</v>
      </c>
      <c r="BH2054" s="2">
        <f t="shared" si="792"/>
        <v>0</v>
      </c>
    </row>
    <row r="2055" spans="1:60" x14ac:dyDescent="0.25">
      <c r="A2055" s="1" t="s">
        <v>413</v>
      </c>
      <c r="B2055" s="1" t="s">
        <v>114</v>
      </c>
      <c r="C2055" s="1" t="s">
        <v>341</v>
      </c>
      <c r="D2055" s="1" t="s">
        <v>564</v>
      </c>
      <c r="E2055" s="1" t="s">
        <v>149</v>
      </c>
      <c r="F2055" s="1" t="s">
        <v>150</v>
      </c>
      <c r="G2055" s="1" t="s">
        <v>164</v>
      </c>
      <c r="H2055" s="1" t="s">
        <v>17</v>
      </c>
      <c r="I2055" s="1" t="s">
        <v>537</v>
      </c>
      <c r="J2055" s="1" t="s">
        <v>258</v>
      </c>
      <c r="K2055" s="1" t="s">
        <v>16</v>
      </c>
      <c r="L2055" s="1" t="s">
        <v>146</v>
      </c>
      <c r="M2055" s="2" t="str">
        <f t="shared" si="773"/>
        <v>UK9012041</v>
      </c>
      <c r="N2055" s="2" t="str">
        <f t="shared" si="774"/>
        <v>Pagham Harbour</v>
      </c>
      <c r="O2055" s="2" t="str">
        <f t="shared" si="775"/>
        <v>SPA</v>
      </c>
      <c r="P2055" s="2" t="str">
        <f t="shared" si="776"/>
        <v>H1420</v>
      </c>
      <c r="Q2055"/>
      <c r="R2055"/>
      <c r="S2055"/>
      <c r="T2055"/>
      <c r="U2055" s="9">
        <f t="shared" si="777"/>
        <v>0</v>
      </c>
      <c r="V2055" s="9">
        <f t="shared" si="778"/>
        <v>0</v>
      </c>
      <c r="W2055" s="9">
        <f t="shared" si="779"/>
        <v>0</v>
      </c>
      <c r="X2055" s="9">
        <f t="shared" si="780"/>
        <v>0</v>
      </c>
      <c r="Y2055" s="9">
        <f t="shared" si="781"/>
        <v>0</v>
      </c>
      <c r="Z2055" s="9">
        <f t="shared" si="782"/>
        <v>0</v>
      </c>
      <c r="AA2055" s="9">
        <f t="shared" si="783"/>
        <v>0</v>
      </c>
      <c r="AB2055" s="9">
        <f t="shared" si="784"/>
        <v>0</v>
      </c>
      <c r="AN2055" s="10" t="str">
        <f t="shared" si="769"/>
        <v/>
      </c>
      <c r="AO2055" s="10">
        <f t="shared" si="770"/>
        <v>0</v>
      </c>
      <c r="AP2055" s="9" t="str">
        <f>IFERROR(VLOOKUP($AN2055,'Introduction probability'!$A$1:$L$128,5,FALSE),"0")</f>
        <v>0</v>
      </c>
      <c r="AQ2055" s="9" t="str">
        <f>IFERROR(VLOOKUP($AN2055,'Introduction probability'!$A$1:$L$128,6,FALSE),"0")</f>
        <v>0</v>
      </c>
      <c r="AR2055" s="9" t="str">
        <f>IFERROR(VLOOKUP($AN2055,'Introduction probability'!$A$1:$L$128,7,FALSE),"0")</f>
        <v>0</v>
      </c>
      <c r="AS2055" s="9" t="str">
        <f>IFERROR(VLOOKUP($AN2055,'Introduction probability'!$A$1:$L$128,8,FALSE),"0")</f>
        <v>0</v>
      </c>
      <c r="AT2055" s="9" t="str">
        <f>IFERROR(VLOOKUP($AN2055,'Introduction probability'!$A$1:$L$128,9,FALSE),"0")</f>
        <v>0</v>
      </c>
      <c r="AU2055" s="9" t="str">
        <f>IFERROR(VLOOKUP($AN2055,'Introduction probability'!$A$1:$L$128,10,FALSE),"0")</f>
        <v>0</v>
      </c>
      <c r="AV2055" s="9" t="str">
        <f>IFERROR(VLOOKUP($AN2055,'Introduction probability'!$A$1:$L$128,11,FALSE),"0")</f>
        <v>0</v>
      </c>
      <c r="AW2055" s="9" t="str">
        <f>IFERROR(VLOOKUP($AN2055,'Introduction probability'!$A$1:$L$128,12,FALSE),"0")</f>
        <v>0</v>
      </c>
      <c r="AY2055" s="2">
        <f t="shared" si="771"/>
        <v>0</v>
      </c>
      <c r="AZ2055" s="2">
        <f t="shared" si="772"/>
        <v>0</v>
      </c>
      <c r="BA2055" s="2">
        <f t="shared" si="785"/>
        <v>0</v>
      </c>
      <c r="BB2055" s="2">
        <f t="shared" si="786"/>
        <v>0</v>
      </c>
      <c r="BC2055" s="2">
        <f t="shared" si="787"/>
        <v>0</v>
      </c>
      <c r="BD2055" s="2">
        <f t="shared" si="788"/>
        <v>0</v>
      </c>
      <c r="BE2055" s="2">
        <f t="shared" si="789"/>
        <v>0</v>
      </c>
      <c r="BF2055" s="2">
        <f t="shared" si="790"/>
        <v>0</v>
      </c>
      <c r="BG2055" s="2">
        <f t="shared" si="791"/>
        <v>0</v>
      </c>
      <c r="BH2055" s="2">
        <f t="shared" si="792"/>
        <v>0</v>
      </c>
    </row>
    <row r="2056" spans="1:60" x14ac:dyDescent="0.25">
      <c r="A2056" s="1" t="s">
        <v>413</v>
      </c>
      <c r="B2056" s="1" t="s">
        <v>114</v>
      </c>
      <c r="C2056" s="1" t="s">
        <v>341</v>
      </c>
      <c r="D2056" s="1" t="s">
        <v>564</v>
      </c>
      <c r="E2056" s="1" t="s">
        <v>149</v>
      </c>
      <c r="F2056" s="1" t="s">
        <v>150</v>
      </c>
      <c r="G2056" s="1" t="s">
        <v>164</v>
      </c>
      <c r="H2056" s="1" t="s">
        <v>17</v>
      </c>
      <c r="I2056" s="1" t="s">
        <v>593</v>
      </c>
      <c r="J2056" s="1" t="s">
        <v>151</v>
      </c>
      <c r="K2056" s="1" t="s">
        <v>16</v>
      </c>
      <c r="L2056" s="1" t="s">
        <v>146</v>
      </c>
      <c r="M2056" s="2" t="str">
        <f t="shared" si="773"/>
        <v>UK9012041</v>
      </c>
      <c r="N2056" s="2" t="str">
        <f t="shared" si="774"/>
        <v>Pagham Harbour</v>
      </c>
      <c r="O2056" s="2" t="str">
        <f t="shared" si="775"/>
        <v>SPA</v>
      </c>
      <c r="P2056" s="2" t="str">
        <f t="shared" si="776"/>
        <v>SH_3</v>
      </c>
      <c r="Q2056"/>
      <c r="R2056"/>
      <c r="S2056"/>
      <c r="T2056"/>
      <c r="U2056" s="9">
        <f t="shared" si="777"/>
        <v>0</v>
      </c>
      <c r="V2056" s="9">
        <f t="shared" si="778"/>
        <v>0</v>
      </c>
      <c r="W2056" s="9">
        <f t="shared" si="779"/>
        <v>0</v>
      </c>
      <c r="X2056" s="9">
        <f t="shared" si="780"/>
        <v>0</v>
      </c>
      <c r="Y2056" s="9">
        <f t="shared" si="781"/>
        <v>0</v>
      </c>
      <c r="Z2056" s="9">
        <f t="shared" si="782"/>
        <v>0</v>
      </c>
      <c r="AA2056" s="9">
        <f t="shared" si="783"/>
        <v>0</v>
      </c>
      <c r="AB2056" s="9">
        <f t="shared" si="784"/>
        <v>0</v>
      </c>
      <c r="AN2056" s="10" t="str">
        <f t="shared" si="769"/>
        <v/>
      </c>
      <c r="AO2056" s="10">
        <f t="shared" si="770"/>
        <v>0</v>
      </c>
      <c r="AP2056" s="9" t="str">
        <f>IFERROR(VLOOKUP($AN2056,'Introduction probability'!$A$1:$L$128,5,FALSE),"0")</f>
        <v>0</v>
      </c>
      <c r="AQ2056" s="9" t="str">
        <f>IFERROR(VLOOKUP($AN2056,'Introduction probability'!$A$1:$L$128,6,FALSE),"0")</f>
        <v>0</v>
      </c>
      <c r="AR2056" s="9" t="str">
        <f>IFERROR(VLOOKUP($AN2056,'Introduction probability'!$A$1:$L$128,7,FALSE),"0")</f>
        <v>0</v>
      </c>
      <c r="AS2056" s="9" t="str">
        <f>IFERROR(VLOOKUP($AN2056,'Introduction probability'!$A$1:$L$128,8,FALSE),"0")</f>
        <v>0</v>
      </c>
      <c r="AT2056" s="9" t="str">
        <f>IFERROR(VLOOKUP($AN2056,'Introduction probability'!$A$1:$L$128,9,FALSE),"0")</f>
        <v>0</v>
      </c>
      <c r="AU2056" s="9" t="str">
        <f>IFERROR(VLOOKUP($AN2056,'Introduction probability'!$A$1:$L$128,10,FALSE),"0")</f>
        <v>0</v>
      </c>
      <c r="AV2056" s="9" t="str">
        <f>IFERROR(VLOOKUP($AN2056,'Introduction probability'!$A$1:$L$128,11,FALSE),"0")</f>
        <v>0</v>
      </c>
      <c r="AW2056" s="9" t="str">
        <f>IFERROR(VLOOKUP($AN2056,'Introduction probability'!$A$1:$L$128,12,FALSE),"0")</f>
        <v>0</v>
      </c>
      <c r="AY2056" s="2">
        <f t="shared" si="771"/>
        <v>0</v>
      </c>
      <c r="AZ2056" s="2">
        <f t="shared" si="772"/>
        <v>0</v>
      </c>
      <c r="BA2056" s="2">
        <f t="shared" si="785"/>
        <v>0</v>
      </c>
      <c r="BB2056" s="2">
        <f t="shared" si="786"/>
        <v>0</v>
      </c>
      <c r="BC2056" s="2">
        <f t="shared" si="787"/>
        <v>0</v>
      </c>
      <c r="BD2056" s="2">
        <f t="shared" si="788"/>
        <v>0</v>
      </c>
      <c r="BE2056" s="2">
        <f t="shared" si="789"/>
        <v>0</v>
      </c>
      <c r="BF2056" s="2">
        <f t="shared" si="790"/>
        <v>0</v>
      </c>
      <c r="BG2056" s="2">
        <f t="shared" si="791"/>
        <v>0</v>
      </c>
      <c r="BH2056" s="2">
        <f t="shared" si="792"/>
        <v>0</v>
      </c>
    </row>
    <row r="2057" spans="1:60" x14ac:dyDescent="0.25">
      <c r="A2057" s="1" t="s">
        <v>413</v>
      </c>
      <c r="B2057" s="1" t="s">
        <v>114</v>
      </c>
      <c r="C2057" s="1" t="s">
        <v>341</v>
      </c>
      <c r="D2057" s="1" t="s">
        <v>508</v>
      </c>
      <c r="E2057" s="1" t="s">
        <v>185</v>
      </c>
      <c r="F2057" s="1" t="s">
        <v>186</v>
      </c>
      <c r="G2057" s="1" t="s">
        <v>144</v>
      </c>
      <c r="H2057" s="1" t="s">
        <v>17</v>
      </c>
      <c r="I2057" s="1" t="s">
        <v>530</v>
      </c>
      <c r="J2057" s="1" t="s">
        <v>145</v>
      </c>
      <c r="K2057" s="1" t="s">
        <v>16</v>
      </c>
      <c r="L2057" s="1" t="s">
        <v>146</v>
      </c>
      <c r="M2057" s="2" t="str">
        <f t="shared" si="773"/>
        <v>UK9012041</v>
      </c>
      <c r="N2057" s="2" t="str">
        <f t="shared" si="774"/>
        <v>Pagham Harbour</v>
      </c>
      <c r="O2057" s="2" t="str">
        <f t="shared" si="775"/>
        <v>SPA</v>
      </c>
      <c r="P2057" s="2" t="str">
        <f t="shared" si="776"/>
        <v>H1330</v>
      </c>
      <c r="Q2057"/>
      <c r="R2057"/>
      <c r="S2057"/>
      <c r="T2057"/>
      <c r="U2057" s="9">
        <f t="shared" si="777"/>
        <v>0</v>
      </c>
      <c r="V2057" s="9">
        <f t="shared" si="778"/>
        <v>0</v>
      </c>
      <c r="W2057" s="9">
        <f t="shared" si="779"/>
        <v>0</v>
      </c>
      <c r="X2057" s="9">
        <f t="shared" si="780"/>
        <v>0</v>
      </c>
      <c r="Y2057" s="9">
        <f t="shared" si="781"/>
        <v>0</v>
      </c>
      <c r="Z2057" s="9">
        <f t="shared" si="782"/>
        <v>0</v>
      </c>
      <c r="AA2057" s="9">
        <f t="shared" si="783"/>
        <v>0</v>
      </c>
      <c r="AB2057" s="9">
        <f t="shared" si="784"/>
        <v>0</v>
      </c>
      <c r="AN2057" s="10" t="str">
        <f t="shared" si="769"/>
        <v/>
      </c>
      <c r="AO2057" s="10">
        <f t="shared" si="770"/>
        <v>0</v>
      </c>
      <c r="AP2057" s="9" t="str">
        <f>IFERROR(VLOOKUP($AN2057,'Introduction probability'!$A$1:$L$128,5,FALSE),"0")</f>
        <v>0</v>
      </c>
      <c r="AQ2057" s="9" t="str">
        <f>IFERROR(VLOOKUP($AN2057,'Introduction probability'!$A$1:$L$128,6,FALSE),"0")</f>
        <v>0</v>
      </c>
      <c r="AR2057" s="9" t="str">
        <f>IFERROR(VLOOKUP($AN2057,'Introduction probability'!$A$1:$L$128,7,FALSE),"0")</f>
        <v>0</v>
      </c>
      <c r="AS2057" s="9" t="str">
        <f>IFERROR(VLOOKUP($AN2057,'Introduction probability'!$A$1:$L$128,8,FALSE),"0")</f>
        <v>0</v>
      </c>
      <c r="AT2057" s="9" t="str">
        <f>IFERROR(VLOOKUP($AN2057,'Introduction probability'!$A$1:$L$128,9,FALSE),"0")</f>
        <v>0</v>
      </c>
      <c r="AU2057" s="9" t="str">
        <f>IFERROR(VLOOKUP($AN2057,'Introduction probability'!$A$1:$L$128,10,FALSE),"0")</f>
        <v>0</v>
      </c>
      <c r="AV2057" s="9" t="str">
        <f>IFERROR(VLOOKUP($AN2057,'Introduction probability'!$A$1:$L$128,11,FALSE),"0")</f>
        <v>0</v>
      </c>
      <c r="AW2057" s="9" t="str">
        <f>IFERROR(VLOOKUP($AN2057,'Introduction probability'!$A$1:$L$128,12,FALSE),"0")</f>
        <v>0</v>
      </c>
      <c r="AY2057" s="2">
        <f t="shared" si="771"/>
        <v>0</v>
      </c>
      <c r="AZ2057" s="2">
        <f t="shared" si="772"/>
        <v>0</v>
      </c>
      <c r="BA2057" s="2">
        <f t="shared" si="785"/>
        <v>0</v>
      </c>
      <c r="BB2057" s="2">
        <f t="shared" si="786"/>
        <v>0</v>
      </c>
      <c r="BC2057" s="2">
        <f t="shared" si="787"/>
        <v>0</v>
      </c>
      <c r="BD2057" s="2">
        <f t="shared" si="788"/>
        <v>0</v>
      </c>
      <c r="BE2057" s="2">
        <f t="shared" si="789"/>
        <v>0</v>
      </c>
      <c r="BF2057" s="2">
        <f t="shared" si="790"/>
        <v>0</v>
      </c>
      <c r="BG2057" s="2">
        <f t="shared" si="791"/>
        <v>0</v>
      </c>
      <c r="BH2057" s="2">
        <f t="shared" si="792"/>
        <v>0</v>
      </c>
    </row>
    <row r="2058" spans="1:60" x14ac:dyDescent="0.25">
      <c r="A2058" s="1" t="s">
        <v>413</v>
      </c>
      <c r="B2058" s="1" t="s">
        <v>114</v>
      </c>
      <c r="C2058" s="1" t="s">
        <v>341</v>
      </c>
      <c r="D2058" s="1" t="s">
        <v>508</v>
      </c>
      <c r="E2058" s="1" t="s">
        <v>185</v>
      </c>
      <c r="F2058" s="1" t="s">
        <v>186</v>
      </c>
      <c r="G2058" s="1" t="s">
        <v>144</v>
      </c>
      <c r="H2058" s="1" t="s">
        <v>17</v>
      </c>
      <c r="I2058" s="1" t="s">
        <v>596</v>
      </c>
      <c r="J2058" s="1" t="s">
        <v>187</v>
      </c>
      <c r="K2058" s="1" t="s">
        <v>16</v>
      </c>
      <c r="L2058" s="1" t="s">
        <v>146</v>
      </c>
      <c r="M2058" s="2" t="str">
        <f t="shared" si="773"/>
        <v>UK9012041</v>
      </c>
      <c r="N2058" s="2" t="str">
        <f t="shared" si="774"/>
        <v>Pagham Harbour</v>
      </c>
      <c r="O2058" s="2" t="str">
        <f t="shared" si="775"/>
        <v>SPA</v>
      </c>
      <c r="P2058" s="2" t="str">
        <f t="shared" si="776"/>
        <v>SH_2</v>
      </c>
      <c r="Q2058"/>
      <c r="R2058"/>
      <c r="S2058"/>
      <c r="T2058"/>
      <c r="U2058" s="9">
        <f t="shared" si="777"/>
        <v>0</v>
      </c>
      <c r="V2058" s="9">
        <f t="shared" si="778"/>
        <v>0</v>
      </c>
      <c r="W2058" s="9">
        <f t="shared" si="779"/>
        <v>0</v>
      </c>
      <c r="X2058" s="9">
        <f t="shared" si="780"/>
        <v>0</v>
      </c>
      <c r="Y2058" s="9">
        <f t="shared" si="781"/>
        <v>0</v>
      </c>
      <c r="Z2058" s="9">
        <f t="shared" si="782"/>
        <v>0</v>
      </c>
      <c r="AA2058" s="9">
        <f t="shared" si="783"/>
        <v>0</v>
      </c>
      <c r="AB2058" s="9">
        <f t="shared" si="784"/>
        <v>0</v>
      </c>
      <c r="AN2058" s="10" t="str">
        <f t="shared" si="769"/>
        <v/>
      </c>
      <c r="AO2058" s="10">
        <f t="shared" si="770"/>
        <v>0</v>
      </c>
      <c r="AP2058" s="9" t="str">
        <f>IFERROR(VLOOKUP($AN2058,'Introduction probability'!$A$1:$L$128,5,FALSE),"0")</f>
        <v>0</v>
      </c>
      <c r="AQ2058" s="9" t="str">
        <f>IFERROR(VLOOKUP($AN2058,'Introduction probability'!$A$1:$L$128,6,FALSE),"0")</f>
        <v>0</v>
      </c>
      <c r="AR2058" s="9" t="str">
        <f>IFERROR(VLOOKUP($AN2058,'Introduction probability'!$A$1:$L$128,7,FALSE),"0")</f>
        <v>0</v>
      </c>
      <c r="AS2058" s="9" t="str">
        <f>IFERROR(VLOOKUP($AN2058,'Introduction probability'!$A$1:$L$128,8,FALSE),"0")</f>
        <v>0</v>
      </c>
      <c r="AT2058" s="9" t="str">
        <f>IFERROR(VLOOKUP($AN2058,'Introduction probability'!$A$1:$L$128,9,FALSE),"0")</f>
        <v>0</v>
      </c>
      <c r="AU2058" s="9" t="str">
        <f>IFERROR(VLOOKUP($AN2058,'Introduction probability'!$A$1:$L$128,10,FALSE),"0")</f>
        <v>0</v>
      </c>
      <c r="AV2058" s="9" t="str">
        <f>IFERROR(VLOOKUP($AN2058,'Introduction probability'!$A$1:$L$128,11,FALSE),"0")</f>
        <v>0</v>
      </c>
      <c r="AW2058" s="9" t="str">
        <f>IFERROR(VLOOKUP($AN2058,'Introduction probability'!$A$1:$L$128,12,FALSE),"0")</f>
        <v>0</v>
      </c>
      <c r="AY2058" s="2">
        <f t="shared" si="771"/>
        <v>0</v>
      </c>
      <c r="AZ2058" s="2">
        <f t="shared" si="772"/>
        <v>0</v>
      </c>
      <c r="BA2058" s="2">
        <f t="shared" si="785"/>
        <v>0</v>
      </c>
      <c r="BB2058" s="2">
        <f t="shared" si="786"/>
        <v>0</v>
      </c>
      <c r="BC2058" s="2">
        <f t="shared" si="787"/>
        <v>0</v>
      </c>
      <c r="BD2058" s="2">
        <f t="shared" si="788"/>
        <v>0</v>
      </c>
      <c r="BE2058" s="2">
        <f t="shared" si="789"/>
        <v>0</v>
      </c>
      <c r="BF2058" s="2">
        <f t="shared" si="790"/>
        <v>0</v>
      </c>
      <c r="BG2058" s="2">
        <f t="shared" si="791"/>
        <v>0</v>
      </c>
      <c r="BH2058" s="2">
        <f t="shared" si="792"/>
        <v>0</v>
      </c>
    </row>
    <row r="2059" spans="1:60" x14ac:dyDescent="0.25">
      <c r="A2059" s="1" t="s">
        <v>413</v>
      </c>
      <c r="B2059" s="1" t="s">
        <v>114</v>
      </c>
      <c r="C2059" s="1" t="s">
        <v>341</v>
      </c>
      <c r="D2059" s="1" t="s">
        <v>508</v>
      </c>
      <c r="E2059" s="1" t="s">
        <v>185</v>
      </c>
      <c r="F2059" s="1" t="s">
        <v>186</v>
      </c>
      <c r="G2059" s="1" t="s">
        <v>144</v>
      </c>
      <c r="H2059" s="1" t="s">
        <v>17</v>
      </c>
      <c r="I2059" s="1" t="s">
        <v>450</v>
      </c>
      <c r="J2059" s="1" t="s">
        <v>35</v>
      </c>
      <c r="K2059" s="1" t="s">
        <v>16</v>
      </c>
      <c r="L2059" s="1" t="s">
        <v>19</v>
      </c>
      <c r="M2059" s="2" t="str">
        <f t="shared" si="773"/>
        <v>UK9012041</v>
      </c>
      <c r="N2059" s="2" t="str">
        <f t="shared" si="774"/>
        <v>Pagham Harbour</v>
      </c>
      <c r="O2059" s="2" t="str">
        <f t="shared" si="775"/>
        <v>SPA</v>
      </c>
      <c r="P2059" s="2" t="str">
        <f t="shared" si="776"/>
        <v>A2.1</v>
      </c>
      <c r="Q2059"/>
      <c r="R2059"/>
      <c r="S2059"/>
      <c r="T2059"/>
      <c r="U2059" s="9">
        <f t="shared" si="777"/>
        <v>0</v>
      </c>
      <c r="V2059" s="9">
        <f t="shared" si="778"/>
        <v>0</v>
      </c>
      <c r="W2059" s="9">
        <f t="shared" si="779"/>
        <v>0</v>
      </c>
      <c r="X2059" s="9">
        <f t="shared" si="780"/>
        <v>0</v>
      </c>
      <c r="Y2059" s="9">
        <f t="shared" si="781"/>
        <v>0</v>
      </c>
      <c r="Z2059" s="9">
        <f t="shared" si="782"/>
        <v>0</v>
      </c>
      <c r="AA2059" s="9">
        <f t="shared" si="783"/>
        <v>0</v>
      </c>
      <c r="AB2059" s="9">
        <f t="shared" si="784"/>
        <v>0</v>
      </c>
      <c r="AN2059" s="10" t="str">
        <f t="shared" si="769"/>
        <v/>
      </c>
      <c r="AO2059" s="10">
        <f t="shared" si="770"/>
        <v>0</v>
      </c>
      <c r="AP2059" s="9" t="str">
        <f>IFERROR(VLOOKUP($AN2059,'Introduction probability'!$A$1:$L$128,5,FALSE),"0")</f>
        <v>0</v>
      </c>
      <c r="AQ2059" s="9" t="str">
        <f>IFERROR(VLOOKUP($AN2059,'Introduction probability'!$A$1:$L$128,6,FALSE),"0")</f>
        <v>0</v>
      </c>
      <c r="AR2059" s="9" t="str">
        <f>IFERROR(VLOOKUP($AN2059,'Introduction probability'!$A$1:$L$128,7,FALSE),"0")</f>
        <v>0</v>
      </c>
      <c r="AS2059" s="9" t="str">
        <f>IFERROR(VLOOKUP($AN2059,'Introduction probability'!$A$1:$L$128,8,FALSE),"0")</f>
        <v>0</v>
      </c>
      <c r="AT2059" s="9" t="str">
        <f>IFERROR(VLOOKUP($AN2059,'Introduction probability'!$A$1:$L$128,9,FALSE),"0")</f>
        <v>0</v>
      </c>
      <c r="AU2059" s="9" t="str">
        <f>IFERROR(VLOOKUP($AN2059,'Introduction probability'!$A$1:$L$128,10,FALSE),"0")</f>
        <v>0</v>
      </c>
      <c r="AV2059" s="9" t="str">
        <f>IFERROR(VLOOKUP($AN2059,'Introduction probability'!$A$1:$L$128,11,FALSE),"0")</f>
        <v>0</v>
      </c>
      <c r="AW2059" s="9" t="str">
        <f>IFERROR(VLOOKUP($AN2059,'Introduction probability'!$A$1:$L$128,12,FALSE),"0")</f>
        <v>0</v>
      </c>
      <c r="AY2059" s="2">
        <f t="shared" si="771"/>
        <v>0</v>
      </c>
      <c r="AZ2059" s="2">
        <f t="shared" si="772"/>
        <v>0</v>
      </c>
      <c r="BA2059" s="2">
        <f t="shared" si="785"/>
        <v>0</v>
      </c>
      <c r="BB2059" s="2">
        <f t="shared" si="786"/>
        <v>0</v>
      </c>
      <c r="BC2059" s="2">
        <f t="shared" si="787"/>
        <v>0</v>
      </c>
      <c r="BD2059" s="2">
        <f t="shared" si="788"/>
        <v>0</v>
      </c>
      <c r="BE2059" s="2">
        <f t="shared" si="789"/>
        <v>0</v>
      </c>
      <c r="BF2059" s="2">
        <f t="shared" si="790"/>
        <v>0</v>
      </c>
      <c r="BG2059" s="2">
        <f t="shared" si="791"/>
        <v>0</v>
      </c>
      <c r="BH2059" s="2">
        <f t="shared" si="792"/>
        <v>0</v>
      </c>
    </row>
    <row r="2060" spans="1:60" x14ac:dyDescent="0.25">
      <c r="A2060" s="1" t="s">
        <v>413</v>
      </c>
      <c r="B2060" s="1" t="s">
        <v>114</v>
      </c>
      <c r="C2060" s="1" t="s">
        <v>341</v>
      </c>
      <c r="D2060" s="1" t="s">
        <v>508</v>
      </c>
      <c r="E2060" s="1" t="s">
        <v>185</v>
      </c>
      <c r="F2060" s="1" t="s">
        <v>186</v>
      </c>
      <c r="G2060" s="1" t="s">
        <v>144</v>
      </c>
      <c r="H2060" s="1" t="s">
        <v>17</v>
      </c>
      <c r="I2060" s="1" t="s">
        <v>444</v>
      </c>
      <c r="J2060" s="1" t="s">
        <v>27</v>
      </c>
      <c r="K2060" s="1" t="s">
        <v>16</v>
      </c>
      <c r="L2060" s="1" t="s">
        <v>19</v>
      </c>
      <c r="M2060" s="2" t="str">
        <f t="shared" si="773"/>
        <v>UK9012041</v>
      </c>
      <c r="N2060" s="2" t="str">
        <f t="shared" si="774"/>
        <v>Pagham Harbour</v>
      </c>
      <c r="O2060" s="2" t="str">
        <f t="shared" si="775"/>
        <v>SPA</v>
      </c>
      <c r="P2060" s="2" t="str">
        <f t="shared" si="776"/>
        <v>A2.3</v>
      </c>
      <c r="Q2060"/>
      <c r="R2060"/>
      <c r="S2060"/>
      <c r="T2060"/>
      <c r="U2060" s="9">
        <f t="shared" si="777"/>
        <v>0</v>
      </c>
      <c r="V2060" s="9">
        <f t="shared" si="778"/>
        <v>0</v>
      </c>
      <c r="W2060" s="9">
        <f t="shared" si="779"/>
        <v>0</v>
      </c>
      <c r="X2060" s="9">
        <f t="shared" si="780"/>
        <v>0</v>
      </c>
      <c r="Y2060" s="9">
        <f t="shared" si="781"/>
        <v>0</v>
      </c>
      <c r="Z2060" s="9">
        <f t="shared" si="782"/>
        <v>0</v>
      </c>
      <c r="AA2060" s="9">
        <f t="shared" si="783"/>
        <v>0</v>
      </c>
      <c r="AB2060" s="9">
        <f t="shared" si="784"/>
        <v>0</v>
      </c>
      <c r="AN2060" s="10" t="str">
        <f t="shared" si="769"/>
        <v/>
      </c>
      <c r="AO2060" s="10">
        <f t="shared" si="770"/>
        <v>0</v>
      </c>
      <c r="AP2060" s="9" t="str">
        <f>IFERROR(VLOOKUP($AN2060,'Introduction probability'!$A$1:$L$128,5,FALSE),"0")</f>
        <v>0</v>
      </c>
      <c r="AQ2060" s="9" t="str">
        <f>IFERROR(VLOOKUP($AN2060,'Introduction probability'!$A$1:$L$128,6,FALSE),"0")</f>
        <v>0</v>
      </c>
      <c r="AR2060" s="9" t="str">
        <f>IFERROR(VLOOKUP($AN2060,'Introduction probability'!$A$1:$L$128,7,FALSE),"0")</f>
        <v>0</v>
      </c>
      <c r="AS2060" s="9" t="str">
        <f>IFERROR(VLOOKUP($AN2060,'Introduction probability'!$A$1:$L$128,8,FALSE),"0")</f>
        <v>0</v>
      </c>
      <c r="AT2060" s="9" t="str">
        <f>IFERROR(VLOOKUP($AN2060,'Introduction probability'!$A$1:$L$128,9,FALSE),"0")</f>
        <v>0</v>
      </c>
      <c r="AU2060" s="9" t="str">
        <f>IFERROR(VLOOKUP($AN2060,'Introduction probability'!$A$1:$L$128,10,FALSE),"0")</f>
        <v>0</v>
      </c>
      <c r="AV2060" s="9" t="str">
        <f>IFERROR(VLOOKUP($AN2060,'Introduction probability'!$A$1:$L$128,11,FALSE),"0")</f>
        <v>0</v>
      </c>
      <c r="AW2060" s="9" t="str">
        <f>IFERROR(VLOOKUP($AN2060,'Introduction probability'!$A$1:$L$128,12,FALSE),"0")</f>
        <v>0</v>
      </c>
      <c r="AY2060" s="2">
        <f t="shared" si="771"/>
        <v>0</v>
      </c>
      <c r="AZ2060" s="2">
        <f t="shared" si="772"/>
        <v>0</v>
      </c>
      <c r="BA2060" s="2">
        <f t="shared" si="785"/>
        <v>0</v>
      </c>
      <c r="BB2060" s="2">
        <f t="shared" si="786"/>
        <v>0</v>
      </c>
      <c r="BC2060" s="2">
        <f t="shared" si="787"/>
        <v>0</v>
      </c>
      <c r="BD2060" s="2">
        <f t="shared" si="788"/>
        <v>0</v>
      </c>
      <c r="BE2060" s="2">
        <f t="shared" si="789"/>
        <v>0</v>
      </c>
      <c r="BF2060" s="2">
        <f t="shared" si="790"/>
        <v>0</v>
      </c>
      <c r="BG2060" s="2">
        <f t="shared" si="791"/>
        <v>0</v>
      </c>
      <c r="BH2060" s="2">
        <f t="shared" si="792"/>
        <v>0</v>
      </c>
    </row>
    <row r="2061" spans="1:60" x14ac:dyDescent="0.25">
      <c r="A2061" s="1" t="s">
        <v>413</v>
      </c>
      <c r="B2061" s="1" t="s">
        <v>114</v>
      </c>
      <c r="C2061" s="1" t="s">
        <v>341</v>
      </c>
      <c r="D2061" s="1" t="s">
        <v>508</v>
      </c>
      <c r="E2061" s="1" t="s">
        <v>185</v>
      </c>
      <c r="F2061" s="1" t="s">
        <v>186</v>
      </c>
      <c r="G2061" s="1" t="s">
        <v>144</v>
      </c>
      <c r="H2061" s="1" t="s">
        <v>17</v>
      </c>
      <c r="I2061" s="1" t="s">
        <v>465</v>
      </c>
      <c r="J2061" s="1" t="s">
        <v>56</v>
      </c>
      <c r="K2061" s="1" t="s">
        <v>16</v>
      </c>
      <c r="L2061" s="1" t="s">
        <v>19</v>
      </c>
      <c r="M2061" s="2" t="str">
        <f t="shared" si="773"/>
        <v>UK9012041</v>
      </c>
      <c r="N2061" s="2" t="str">
        <f t="shared" si="774"/>
        <v>Pagham Harbour</v>
      </c>
      <c r="O2061" s="2" t="str">
        <f t="shared" si="775"/>
        <v>SPA</v>
      </c>
      <c r="P2061" s="2" t="str">
        <f t="shared" si="776"/>
        <v>A2.2</v>
      </c>
      <c r="Q2061"/>
      <c r="R2061"/>
      <c r="S2061"/>
      <c r="T2061"/>
      <c r="U2061" s="9">
        <f t="shared" si="777"/>
        <v>0</v>
      </c>
      <c r="V2061" s="9">
        <f t="shared" si="778"/>
        <v>0</v>
      </c>
      <c r="W2061" s="9">
        <f t="shared" si="779"/>
        <v>0</v>
      </c>
      <c r="X2061" s="9">
        <f t="shared" si="780"/>
        <v>0</v>
      </c>
      <c r="Y2061" s="9">
        <f t="shared" si="781"/>
        <v>0</v>
      </c>
      <c r="Z2061" s="9">
        <f t="shared" si="782"/>
        <v>0</v>
      </c>
      <c r="AA2061" s="9">
        <f t="shared" si="783"/>
        <v>0</v>
      </c>
      <c r="AB2061" s="9">
        <f t="shared" si="784"/>
        <v>0</v>
      </c>
      <c r="AN2061" s="10" t="str">
        <f t="shared" si="769"/>
        <v/>
      </c>
      <c r="AO2061" s="10">
        <f t="shared" si="770"/>
        <v>0</v>
      </c>
      <c r="AP2061" s="9" t="str">
        <f>IFERROR(VLOOKUP($AN2061,'Introduction probability'!$A$1:$L$128,5,FALSE),"0")</f>
        <v>0</v>
      </c>
      <c r="AQ2061" s="9" t="str">
        <f>IFERROR(VLOOKUP($AN2061,'Introduction probability'!$A$1:$L$128,6,FALSE),"0")</f>
        <v>0</v>
      </c>
      <c r="AR2061" s="9" t="str">
        <f>IFERROR(VLOOKUP($AN2061,'Introduction probability'!$A$1:$L$128,7,FALSE),"0")</f>
        <v>0</v>
      </c>
      <c r="AS2061" s="9" t="str">
        <f>IFERROR(VLOOKUP($AN2061,'Introduction probability'!$A$1:$L$128,8,FALSE),"0")</f>
        <v>0</v>
      </c>
      <c r="AT2061" s="9" t="str">
        <f>IFERROR(VLOOKUP($AN2061,'Introduction probability'!$A$1:$L$128,9,FALSE),"0")</f>
        <v>0</v>
      </c>
      <c r="AU2061" s="9" t="str">
        <f>IFERROR(VLOOKUP($AN2061,'Introduction probability'!$A$1:$L$128,10,FALSE),"0")</f>
        <v>0</v>
      </c>
      <c r="AV2061" s="9" t="str">
        <f>IFERROR(VLOOKUP($AN2061,'Introduction probability'!$A$1:$L$128,11,FALSE),"0")</f>
        <v>0</v>
      </c>
      <c r="AW2061" s="9" t="str">
        <f>IFERROR(VLOOKUP($AN2061,'Introduction probability'!$A$1:$L$128,12,FALSE),"0")</f>
        <v>0</v>
      </c>
      <c r="AY2061" s="2">
        <f t="shared" si="771"/>
        <v>0</v>
      </c>
      <c r="AZ2061" s="2">
        <f t="shared" si="772"/>
        <v>0</v>
      </c>
      <c r="BA2061" s="2">
        <f t="shared" si="785"/>
        <v>0</v>
      </c>
      <c r="BB2061" s="2">
        <f t="shared" si="786"/>
        <v>0</v>
      </c>
      <c r="BC2061" s="2">
        <f t="shared" si="787"/>
        <v>0</v>
      </c>
      <c r="BD2061" s="2">
        <f t="shared" si="788"/>
        <v>0</v>
      </c>
      <c r="BE2061" s="2">
        <f t="shared" si="789"/>
        <v>0</v>
      </c>
      <c r="BF2061" s="2">
        <f t="shared" si="790"/>
        <v>0</v>
      </c>
      <c r="BG2061" s="2">
        <f t="shared" si="791"/>
        <v>0</v>
      </c>
      <c r="BH2061" s="2">
        <f t="shared" si="792"/>
        <v>0</v>
      </c>
    </row>
    <row r="2062" spans="1:60" x14ac:dyDescent="0.25">
      <c r="A2062" s="1" t="s">
        <v>413</v>
      </c>
      <c r="B2062" s="1" t="s">
        <v>114</v>
      </c>
      <c r="C2062" s="1" t="s">
        <v>341</v>
      </c>
      <c r="D2062" s="1" t="s">
        <v>508</v>
      </c>
      <c r="E2062" s="1" t="s">
        <v>185</v>
      </c>
      <c r="F2062" s="1" t="s">
        <v>186</v>
      </c>
      <c r="G2062" s="1" t="s">
        <v>144</v>
      </c>
      <c r="H2062" s="1" t="s">
        <v>17</v>
      </c>
      <c r="I2062" s="1" t="s">
        <v>597</v>
      </c>
      <c r="J2062" s="1" t="s">
        <v>188</v>
      </c>
      <c r="K2062" s="1" t="s">
        <v>16</v>
      </c>
      <c r="L2062" s="1" t="s">
        <v>19</v>
      </c>
      <c r="M2062" s="2" t="str">
        <f t="shared" si="773"/>
        <v>UK9012041</v>
      </c>
      <c r="N2062" s="2" t="str">
        <f t="shared" si="774"/>
        <v>Pagham Harbour</v>
      </c>
      <c r="O2062" s="2" t="str">
        <f t="shared" si="775"/>
        <v>SPA</v>
      </c>
      <c r="P2062" s="2" t="str">
        <f t="shared" si="776"/>
        <v>A2.61</v>
      </c>
      <c r="Q2062"/>
      <c r="R2062"/>
      <c r="S2062"/>
      <c r="T2062"/>
      <c r="U2062" s="9">
        <f t="shared" si="777"/>
        <v>0</v>
      </c>
      <c r="V2062" s="9">
        <f t="shared" si="778"/>
        <v>0</v>
      </c>
      <c r="W2062" s="9">
        <f t="shared" si="779"/>
        <v>0</v>
      </c>
      <c r="X2062" s="9">
        <f t="shared" si="780"/>
        <v>0</v>
      </c>
      <c r="Y2062" s="9">
        <f t="shared" si="781"/>
        <v>0</v>
      </c>
      <c r="Z2062" s="9">
        <f t="shared" si="782"/>
        <v>0</v>
      </c>
      <c r="AA2062" s="9">
        <f t="shared" si="783"/>
        <v>0</v>
      </c>
      <c r="AB2062" s="9">
        <f t="shared" si="784"/>
        <v>0</v>
      </c>
      <c r="AN2062" s="10" t="str">
        <f t="shared" si="769"/>
        <v/>
      </c>
      <c r="AO2062" s="10">
        <f t="shared" si="770"/>
        <v>0</v>
      </c>
      <c r="AP2062" s="9" t="str">
        <f>IFERROR(VLOOKUP($AN2062,'Introduction probability'!$A$1:$L$128,5,FALSE),"0")</f>
        <v>0</v>
      </c>
      <c r="AQ2062" s="9" t="str">
        <f>IFERROR(VLOOKUP($AN2062,'Introduction probability'!$A$1:$L$128,6,FALSE),"0")</f>
        <v>0</v>
      </c>
      <c r="AR2062" s="9" t="str">
        <f>IFERROR(VLOOKUP($AN2062,'Introduction probability'!$A$1:$L$128,7,FALSE),"0")</f>
        <v>0</v>
      </c>
      <c r="AS2062" s="9" t="str">
        <f>IFERROR(VLOOKUP($AN2062,'Introduction probability'!$A$1:$L$128,8,FALSE),"0")</f>
        <v>0</v>
      </c>
      <c r="AT2062" s="9" t="str">
        <f>IFERROR(VLOOKUP($AN2062,'Introduction probability'!$A$1:$L$128,9,FALSE),"0")</f>
        <v>0</v>
      </c>
      <c r="AU2062" s="9" t="str">
        <f>IFERROR(VLOOKUP($AN2062,'Introduction probability'!$A$1:$L$128,10,FALSE),"0")</f>
        <v>0</v>
      </c>
      <c r="AV2062" s="9" t="str">
        <f>IFERROR(VLOOKUP($AN2062,'Introduction probability'!$A$1:$L$128,11,FALSE),"0")</f>
        <v>0</v>
      </c>
      <c r="AW2062" s="9" t="str">
        <f>IFERROR(VLOOKUP($AN2062,'Introduction probability'!$A$1:$L$128,12,FALSE),"0")</f>
        <v>0</v>
      </c>
      <c r="AY2062" s="2">
        <f t="shared" si="771"/>
        <v>0</v>
      </c>
      <c r="AZ2062" s="2">
        <f t="shared" si="772"/>
        <v>0</v>
      </c>
      <c r="BA2062" s="2">
        <f t="shared" si="785"/>
        <v>0</v>
      </c>
      <c r="BB2062" s="2">
        <f t="shared" si="786"/>
        <v>0</v>
      </c>
      <c r="BC2062" s="2">
        <f t="shared" si="787"/>
        <v>0</v>
      </c>
      <c r="BD2062" s="2">
        <f t="shared" si="788"/>
        <v>0</v>
      </c>
      <c r="BE2062" s="2">
        <f t="shared" si="789"/>
        <v>0</v>
      </c>
      <c r="BF2062" s="2">
        <f t="shared" si="790"/>
        <v>0</v>
      </c>
      <c r="BG2062" s="2">
        <f t="shared" si="791"/>
        <v>0</v>
      </c>
      <c r="BH2062" s="2">
        <f t="shared" si="792"/>
        <v>0</v>
      </c>
    </row>
    <row r="2063" spans="1:60" x14ac:dyDescent="0.25">
      <c r="A2063" s="1" t="s">
        <v>413</v>
      </c>
      <c r="B2063" s="1" t="s">
        <v>114</v>
      </c>
      <c r="C2063" s="1" t="s">
        <v>341</v>
      </c>
      <c r="D2063" s="1" t="s">
        <v>508</v>
      </c>
      <c r="E2063" s="1" t="s">
        <v>185</v>
      </c>
      <c r="F2063" s="1" t="s">
        <v>186</v>
      </c>
      <c r="G2063" s="1" t="s">
        <v>144</v>
      </c>
      <c r="H2063" s="1" t="s">
        <v>17</v>
      </c>
      <c r="I2063" s="1" t="s">
        <v>537</v>
      </c>
      <c r="J2063" s="1" t="s">
        <v>258</v>
      </c>
      <c r="K2063" s="1" t="s">
        <v>16</v>
      </c>
      <c r="L2063" s="1" t="s">
        <v>146</v>
      </c>
      <c r="M2063" s="2" t="str">
        <f t="shared" si="773"/>
        <v>UK9012041</v>
      </c>
      <c r="N2063" s="2" t="str">
        <f t="shared" si="774"/>
        <v>Pagham Harbour</v>
      </c>
      <c r="O2063" s="2" t="str">
        <f t="shared" si="775"/>
        <v>SPA</v>
      </c>
      <c r="P2063" s="2" t="str">
        <f t="shared" si="776"/>
        <v>H1420</v>
      </c>
      <c r="Q2063"/>
      <c r="R2063"/>
      <c r="S2063"/>
      <c r="T2063"/>
      <c r="U2063" s="9">
        <f t="shared" si="777"/>
        <v>0</v>
      </c>
      <c r="V2063" s="9">
        <f t="shared" si="778"/>
        <v>0</v>
      </c>
      <c r="W2063" s="9">
        <f t="shared" si="779"/>
        <v>0</v>
      </c>
      <c r="X2063" s="9">
        <f t="shared" si="780"/>
        <v>0</v>
      </c>
      <c r="Y2063" s="9">
        <f t="shared" si="781"/>
        <v>0</v>
      </c>
      <c r="Z2063" s="9">
        <f t="shared" si="782"/>
        <v>0</v>
      </c>
      <c r="AA2063" s="9">
        <f t="shared" si="783"/>
        <v>0</v>
      </c>
      <c r="AB2063" s="9">
        <f t="shared" si="784"/>
        <v>0</v>
      </c>
      <c r="AN2063" s="10" t="str">
        <f t="shared" si="769"/>
        <v/>
      </c>
      <c r="AO2063" s="10">
        <f t="shared" si="770"/>
        <v>0</v>
      </c>
      <c r="AP2063" s="9" t="str">
        <f>IFERROR(VLOOKUP($AN2063,'Introduction probability'!$A$1:$L$128,5,FALSE),"0")</f>
        <v>0</v>
      </c>
      <c r="AQ2063" s="9" t="str">
        <f>IFERROR(VLOOKUP($AN2063,'Introduction probability'!$A$1:$L$128,6,FALSE),"0")</f>
        <v>0</v>
      </c>
      <c r="AR2063" s="9" t="str">
        <f>IFERROR(VLOOKUP($AN2063,'Introduction probability'!$A$1:$L$128,7,FALSE),"0")</f>
        <v>0</v>
      </c>
      <c r="AS2063" s="9" t="str">
        <f>IFERROR(VLOOKUP($AN2063,'Introduction probability'!$A$1:$L$128,8,FALSE),"0")</f>
        <v>0</v>
      </c>
      <c r="AT2063" s="9" t="str">
        <f>IFERROR(VLOOKUP($AN2063,'Introduction probability'!$A$1:$L$128,9,FALSE),"0")</f>
        <v>0</v>
      </c>
      <c r="AU2063" s="9" t="str">
        <f>IFERROR(VLOOKUP($AN2063,'Introduction probability'!$A$1:$L$128,10,FALSE),"0")</f>
        <v>0</v>
      </c>
      <c r="AV2063" s="9" t="str">
        <f>IFERROR(VLOOKUP($AN2063,'Introduction probability'!$A$1:$L$128,11,FALSE),"0")</f>
        <v>0</v>
      </c>
      <c r="AW2063" s="9" t="str">
        <f>IFERROR(VLOOKUP($AN2063,'Introduction probability'!$A$1:$L$128,12,FALSE),"0")</f>
        <v>0</v>
      </c>
      <c r="AY2063" s="2">
        <f t="shared" si="771"/>
        <v>0</v>
      </c>
      <c r="AZ2063" s="2">
        <f t="shared" si="772"/>
        <v>0</v>
      </c>
      <c r="BA2063" s="2">
        <f t="shared" si="785"/>
        <v>0</v>
      </c>
      <c r="BB2063" s="2">
        <f t="shared" si="786"/>
        <v>0</v>
      </c>
      <c r="BC2063" s="2">
        <f t="shared" si="787"/>
        <v>0</v>
      </c>
      <c r="BD2063" s="2">
        <f t="shared" si="788"/>
        <v>0</v>
      </c>
      <c r="BE2063" s="2">
        <f t="shared" si="789"/>
        <v>0</v>
      </c>
      <c r="BF2063" s="2">
        <f t="shared" si="790"/>
        <v>0</v>
      </c>
      <c r="BG2063" s="2">
        <f t="shared" si="791"/>
        <v>0</v>
      </c>
      <c r="BH2063" s="2">
        <f t="shared" si="792"/>
        <v>0</v>
      </c>
    </row>
    <row r="2064" spans="1:60" x14ac:dyDescent="0.25">
      <c r="A2064" s="1" t="s">
        <v>413</v>
      </c>
      <c r="B2064" s="1" t="s">
        <v>114</v>
      </c>
      <c r="C2064" s="1" t="s">
        <v>341</v>
      </c>
      <c r="D2064" s="1" t="s">
        <v>508</v>
      </c>
      <c r="E2064" s="1" t="s">
        <v>185</v>
      </c>
      <c r="F2064" s="1" t="s">
        <v>186</v>
      </c>
      <c r="G2064" s="1" t="s">
        <v>144</v>
      </c>
      <c r="H2064" s="1" t="s">
        <v>17</v>
      </c>
      <c r="I2064" s="1" t="s">
        <v>543</v>
      </c>
      <c r="J2064" s="1" t="s">
        <v>148</v>
      </c>
      <c r="K2064" s="1" t="s">
        <v>16</v>
      </c>
      <c r="L2064" s="1" t="s">
        <v>146</v>
      </c>
      <c r="M2064" s="2" t="str">
        <f t="shared" si="773"/>
        <v>UK9012041</v>
      </c>
      <c r="N2064" s="2" t="str">
        <f t="shared" si="774"/>
        <v>Pagham Harbour</v>
      </c>
      <c r="O2064" s="2" t="str">
        <f t="shared" si="775"/>
        <v>SPA</v>
      </c>
      <c r="P2064" s="2" t="str">
        <f t="shared" si="776"/>
        <v>H1310</v>
      </c>
      <c r="Q2064"/>
      <c r="R2064"/>
      <c r="S2064"/>
      <c r="T2064"/>
      <c r="U2064" s="9">
        <f t="shared" si="777"/>
        <v>0</v>
      </c>
      <c r="V2064" s="9">
        <f t="shared" si="778"/>
        <v>0</v>
      </c>
      <c r="W2064" s="9">
        <f t="shared" si="779"/>
        <v>0</v>
      </c>
      <c r="X2064" s="9">
        <f t="shared" si="780"/>
        <v>0</v>
      </c>
      <c r="Y2064" s="9">
        <f t="shared" si="781"/>
        <v>0</v>
      </c>
      <c r="Z2064" s="9">
        <f t="shared" si="782"/>
        <v>0</v>
      </c>
      <c r="AA2064" s="9">
        <f t="shared" si="783"/>
        <v>0</v>
      </c>
      <c r="AB2064" s="9">
        <f t="shared" si="784"/>
        <v>0</v>
      </c>
      <c r="AN2064" s="10" t="str">
        <f t="shared" si="769"/>
        <v/>
      </c>
      <c r="AO2064" s="10">
        <f t="shared" si="770"/>
        <v>0</v>
      </c>
      <c r="AP2064" s="9" t="str">
        <f>IFERROR(VLOOKUP($AN2064,'Introduction probability'!$A$1:$L$128,5,FALSE),"0")</f>
        <v>0</v>
      </c>
      <c r="AQ2064" s="9" t="str">
        <f>IFERROR(VLOOKUP($AN2064,'Introduction probability'!$A$1:$L$128,6,FALSE),"0")</f>
        <v>0</v>
      </c>
      <c r="AR2064" s="9" t="str">
        <f>IFERROR(VLOOKUP($AN2064,'Introduction probability'!$A$1:$L$128,7,FALSE),"0")</f>
        <v>0</v>
      </c>
      <c r="AS2064" s="9" t="str">
        <f>IFERROR(VLOOKUP($AN2064,'Introduction probability'!$A$1:$L$128,8,FALSE),"0")</f>
        <v>0</v>
      </c>
      <c r="AT2064" s="9" t="str">
        <f>IFERROR(VLOOKUP($AN2064,'Introduction probability'!$A$1:$L$128,9,FALSE),"0")</f>
        <v>0</v>
      </c>
      <c r="AU2064" s="9" t="str">
        <f>IFERROR(VLOOKUP($AN2064,'Introduction probability'!$A$1:$L$128,10,FALSE),"0")</f>
        <v>0</v>
      </c>
      <c r="AV2064" s="9" t="str">
        <f>IFERROR(VLOOKUP($AN2064,'Introduction probability'!$A$1:$L$128,11,FALSE),"0")</f>
        <v>0</v>
      </c>
      <c r="AW2064" s="9" t="str">
        <f>IFERROR(VLOOKUP($AN2064,'Introduction probability'!$A$1:$L$128,12,FALSE),"0")</f>
        <v>0</v>
      </c>
      <c r="AY2064" s="2">
        <f t="shared" si="771"/>
        <v>0</v>
      </c>
      <c r="AZ2064" s="2">
        <f t="shared" si="772"/>
        <v>0</v>
      </c>
      <c r="BA2064" s="2">
        <f t="shared" si="785"/>
        <v>0</v>
      </c>
      <c r="BB2064" s="2">
        <f t="shared" si="786"/>
        <v>0</v>
      </c>
      <c r="BC2064" s="2">
        <f t="shared" si="787"/>
        <v>0</v>
      </c>
      <c r="BD2064" s="2">
        <f t="shared" si="788"/>
        <v>0</v>
      </c>
      <c r="BE2064" s="2">
        <f t="shared" si="789"/>
        <v>0</v>
      </c>
      <c r="BF2064" s="2">
        <f t="shared" si="790"/>
        <v>0</v>
      </c>
      <c r="BG2064" s="2">
        <f t="shared" si="791"/>
        <v>0</v>
      </c>
      <c r="BH2064" s="2">
        <f t="shared" si="792"/>
        <v>0</v>
      </c>
    </row>
    <row r="2065" spans="1:60" x14ac:dyDescent="0.25">
      <c r="A2065" s="1" t="s">
        <v>413</v>
      </c>
      <c r="B2065" s="1" t="s">
        <v>114</v>
      </c>
      <c r="C2065" s="1" t="s">
        <v>341</v>
      </c>
      <c r="D2065" s="1" t="s">
        <v>508</v>
      </c>
      <c r="E2065" s="1" t="s">
        <v>185</v>
      </c>
      <c r="F2065" s="1" t="s">
        <v>186</v>
      </c>
      <c r="G2065" s="1" t="s">
        <v>144</v>
      </c>
      <c r="H2065" s="1" t="s">
        <v>17</v>
      </c>
      <c r="I2065" s="1" t="s">
        <v>549</v>
      </c>
      <c r="J2065" s="1" t="s">
        <v>189</v>
      </c>
      <c r="K2065" s="1" t="s">
        <v>16</v>
      </c>
      <c r="L2065" s="1" t="s">
        <v>146</v>
      </c>
      <c r="M2065" s="2" t="str">
        <f t="shared" si="773"/>
        <v>UK9012041</v>
      </c>
      <c r="N2065" s="2" t="str">
        <f t="shared" si="774"/>
        <v>Pagham Harbour</v>
      </c>
      <c r="O2065" s="2" t="str">
        <f t="shared" si="775"/>
        <v>SPA</v>
      </c>
      <c r="P2065" s="2" t="str">
        <f t="shared" si="776"/>
        <v>H1320</v>
      </c>
      <c r="Q2065"/>
      <c r="R2065"/>
      <c r="S2065"/>
      <c r="T2065"/>
      <c r="U2065" s="9">
        <f t="shared" si="777"/>
        <v>0</v>
      </c>
      <c r="V2065" s="9">
        <f t="shared" si="778"/>
        <v>0</v>
      </c>
      <c r="W2065" s="9">
        <f t="shared" si="779"/>
        <v>0</v>
      </c>
      <c r="X2065" s="9">
        <f t="shared" si="780"/>
        <v>0</v>
      </c>
      <c r="Y2065" s="9">
        <f t="shared" si="781"/>
        <v>0</v>
      </c>
      <c r="Z2065" s="9">
        <f t="shared" si="782"/>
        <v>0</v>
      </c>
      <c r="AA2065" s="9">
        <f t="shared" si="783"/>
        <v>0</v>
      </c>
      <c r="AB2065" s="9">
        <f t="shared" si="784"/>
        <v>0</v>
      </c>
      <c r="AN2065" s="10" t="str">
        <f t="shared" si="769"/>
        <v/>
      </c>
      <c r="AO2065" s="10">
        <f t="shared" si="770"/>
        <v>0</v>
      </c>
      <c r="AP2065" s="9" t="str">
        <f>IFERROR(VLOOKUP($AN2065,'Introduction probability'!$A$1:$L$128,5,FALSE),"0")</f>
        <v>0</v>
      </c>
      <c r="AQ2065" s="9" t="str">
        <f>IFERROR(VLOOKUP($AN2065,'Introduction probability'!$A$1:$L$128,6,FALSE),"0")</f>
        <v>0</v>
      </c>
      <c r="AR2065" s="9" t="str">
        <f>IFERROR(VLOOKUP($AN2065,'Introduction probability'!$A$1:$L$128,7,FALSE),"0")</f>
        <v>0</v>
      </c>
      <c r="AS2065" s="9" t="str">
        <f>IFERROR(VLOOKUP($AN2065,'Introduction probability'!$A$1:$L$128,8,FALSE),"0")</f>
        <v>0</v>
      </c>
      <c r="AT2065" s="9" t="str">
        <f>IFERROR(VLOOKUP($AN2065,'Introduction probability'!$A$1:$L$128,9,FALSE),"0")</f>
        <v>0</v>
      </c>
      <c r="AU2065" s="9" t="str">
        <f>IFERROR(VLOOKUP($AN2065,'Introduction probability'!$A$1:$L$128,10,FALSE),"0")</f>
        <v>0</v>
      </c>
      <c r="AV2065" s="9" t="str">
        <f>IFERROR(VLOOKUP($AN2065,'Introduction probability'!$A$1:$L$128,11,FALSE),"0")</f>
        <v>0</v>
      </c>
      <c r="AW2065" s="9" t="str">
        <f>IFERROR(VLOOKUP($AN2065,'Introduction probability'!$A$1:$L$128,12,FALSE),"0")</f>
        <v>0</v>
      </c>
      <c r="AY2065" s="2">
        <f t="shared" si="771"/>
        <v>0</v>
      </c>
      <c r="AZ2065" s="2">
        <f t="shared" si="772"/>
        <v>0</v>
      </c>
      <c r="BA2065" s="2">
        <f t="shared" si="785"/>
        <v>0</v>
      </c>
      <c r="BB2065" s="2">
        <f t="shared" si="786"/>
        <v>0</v>
      </c>
      <c r="BC2065" s="2">
        <f t="shared" si="787"/>
        <v>0</v>
      </c>
      <c r="BD2065" s="2">
        <f t="shared" si="788"/>
        <v>0</v>
      </c>
      <c r="BE2065" s="2">
        <f t="shared" si="789"/>
        <v>0</v>
      </c>
      <c r="BF2065" s="2">
        <f t="shared" si="790"/>
        <v>0</v>
      </c>
      <c r="BG2065" s="2">
        <f t="shared" si="791"/>
        <v>0</v>
      </c>
      <c r="BH2065" s="2">
        <f t="shared" si="792"/>
        <v>0</v>
      </c>
    </row>
    <row r="2066" spans="1:60" x14ac:dyDescent="0.25">
      <c r="A2066" s="1" t="s">
        <v>413</v>
      </c>
      <c r="B2066" s="1" t="s">
        <v>114</v>
      </c>
      <c r="C2066" s="1" t="s">
        <v>341</v>
      </c>
      <c r="D2066" s="1" t="s">
        <v>560</v>
      </c>
      <c r="E2066" s="1" t="s">
        <v>344</v>
      </c>
      <c r="F2066" s="1" t="s">
        <v>345</v>
      </c>
      <c r="G2066" s="1" t="s">
        <v>164</v>
      </c>
      <c r="H2066" s="1" t="s">
        <v>17</v>
      </c>
      <c r="I2066" s="1" t="s">
        <v>535</v>
      </c>
      <c r="J2066" s="1" t="s">
        <v>257</v>
      </c>
      <c r="K2066" s="1" t="s">
        <v>16</v>
      </c>
      <c r="L2066" s="1" t="s">
        <v>146</v>
      </c>
      <c r="M2066" s="2" t="str">
        <f t="shared" si="773"/>
        <v>UK9012041</v>
      </c>
      <c r="N2066" s="2" t="str">
        <f t="shared" si="774"/>
        <v>Pagham Harbour</v>
      </c>
      <c r="O2066" s="2" t="str">
        <f t="shared" si="775"/>
        <v>SPA</v>
      </c>
      <c r="P2066" s="2" t="str">
        <f t="shared" si="776"/>
        <v>H1210</v>
      </c>
      <c r="Q2066"/>
      <c r="R2066"/>
      <c r="S2066"/>
      <c r="T2066"/>
      <c r="U2066" s="9">
        <f t="shared" si="777"/>
        <v>0</v>
      </c>
      <c r="V2066" s="9">
        <f t="shared" si="778"/>
        <v>0</v>
      </c>
      <c r="W2066" s="9">
        <f t="shared" si="779"/>
        <v>0</v>
      </c>
      <c r="X2066" s="9">
        <f t="shared" si="780"/>
        <v>0</v>
      </c>
      <c r="Y2066" s="9">
        <f t="shared" si="781"/>
        <v>0</v>
      </c>
      <c r="Z2066" s="9">
        <f t="shared" si="782"/>
        <v>0</v>
      </c>
      <c r="AA2066" s="9">
        <f t="shared" si="783"/>
        <v>0</v>
      </c>
      <c r="AB2066" s="9">
        <f t="shared" si="784"/>
        <v>0</v>
      </c>
      <c r="AN2066" s="10" t="str">
        <f t="shared" si="769"/>
        <v/>
      </c>
      <c r="AO2066" s="10">
        <f t="shared" si="770"/>
        <v>0</v>
      </c>
      <c r="AP2066" s="9" t="str">
        <f>IFERROR(VLOOKUP($AN2066,'Introduction probability'!$A$1:$L$128,5,FALSE),"0")</f>
        <v>0</v>
      </c>
      <c r="AQ2066" s="9" t="str">
        <f>IFERROR(VLOOKUP($AN2066,'Introduction probability'!$A$1:$L$128,6,FALSE),"0")</f>
        <v>0</v>
      </c>
      <c r="AR2066" s="9" t="str">
        <f>IFERROR(VLOOKUP($AN2066,'Introduction probability'!$A$1:$L$128,7,FALSE),"0")</f>
        <v>0</v>
      </c>
      <c r="AS2066" s="9" t="str">
        <f>IFERROR(VLOOKUP($AN2066,'Introduction probability'!$A$1:$L$128,8,FALSE),"0")</f>
        <v>0</v>
      </c>
      <c r="AT2066" s="9" t="str">
        <f>IFERROR(VLOOKUP($AN2066,'Introduction probability'!$A$1:$L$128,9,FALSE),"0")</f>
        <v>0</v>
      </c>
      <c r="AU2066" s="9" t="str">
        <f>IFERROR(VLOOKUP($AN2066,'Introduction probability'!$A$1:$L$128,10,FALSE),"0")</f>
        <v>0</v>
      </c>
      <c r="AV2066" s="9" t="str">
        <f>IFERROR(VLOOKUP($AN2066,'Introduction probability'!$A$1:$L$128,11,FALSE),"0")</f>
        <v>0</v>
      </c>
      <c r="AW2066" s="9" t="str">
        <f>IFERROR(VLOOKUP($AN2066,'Introduction probability'!$A$1:$L$128,12,FALSE),"0")</f>
        <v>0</v>
      </c>
      <c r="AY2066" s="2">
        <f t="shared" si="771"/>
        <v>0</v>
      </c>
      <c r="AZ2066" s="2">
        <f t="shared" si="772"/>
        <v>0</v>
      </c>
      <c r="BA2066" s="2">
        <f t="shared" si="785"/>
        <v>0</v>
      </c>
      <c r="BB2066" s="2">
        <f t="shared" si="786"/>
        <v>0</v>
      </c>
      <c r="BC2066" s="2">
        <f t="shared" si="787"/>
        <v>0</v>
      </c>
      <c r="BD2066" s="2">
        <f t="shared" si="788"/>
        <v>0</v>
      </c>
      <c r="BE2066" s="2">
        <f t="shared" si="789"/>
        <v>0</v>
      </c>
      <c r="BF2066" s="2">
        <f t="shared" si="790"/>
        <v>0</v>
      </c>
      <c r="BG2066" s="2">
        <f t="shared" si="791"/>
        <v>0</v>
      </c>
      <c r="BH2066" s="2">
        <f t="shared" si="792"/>
        <v>0</v>
      </c>
    </row>
    <row r="2067" spans="1:60" x14ac:dyDescent="0.25">
      <c r="A2067" s="1" t="s">
        <v>413</v>
      </c>
      <c r="B2067" s="1" t="s">
        <v>114</v>
      </c>
      <c r="C2067" s="1" t="s">
        <v>341</v>
      </c>
      <c r="D2067" s="1" t="s">
        <v>560</v>
      </c>
      <c r="E2067" s="1" t="s">
        <v>344</v>
      </c>
      <c r="F2067" s="1" t="s">
        <v>345</v>
      </c>
      <c r="G2067" s="1" t="s">
        <v>164</v>
      </c>
      <c r="H2067" s="1" t="s">
        <v>17</v>
      </c>
      <c r="I2067" s="1" t="s">
        <v>536</v>
      </c>
      <c r="J2067" s="1" t="s">
        <v>147</v>
      </c>
      <c r="K2067" s="1" t="s">
        <v>16</v>
      </c>
      <c r="L2067" s="1" t="s">
        <v>146</v>
      </c>
      <c r="M2067" s="2" t="str">
        <f t="shared" si="773"/>
        <v>UK9012041</v>
      </c>
      <c r="N2067" s="2" t="str">
        <f t="shared" si="774"/>
        <v>Pagham Harbour</v>
      </c>
      <c r="O2067" s="2" t="str">
        <f t="shared" si="775"/>
        <v>SPA</v>
      </c>
      <c r="P2067" s="2" t="str">
        <f t="shared" si="776"/>
        <v>H1150</v>
      </c>
      <c r="Q2067"/>
      <c r="R2067"/>
      <c r="S2067"/>
      <c r="T2067"/>
      <c r="U2067" s="9">
        <f t="shared" si="777"/>
        <v>0</v>
      </c>
      <c r="V2067" s="9">
        <f t="shared" si="778"/>
        <v>0</v>
      </c>
      <c r="W2067" s="9">
        <f t="shared" si="779"/>
        <v>0</v>
      </c>
      <c r="X2067" s="9">
        <f t="shared" si="780"/>
        <v>0</v>
      </c>
      <c r="Y2067" s="9">
        <f t="shared" si="781"/>
        <v>0</v>
      </c>
      <c r="Z2067" s="9">
        <f t="shared" si="782"/>
        <v>0</v>
      </c>
      <c r="AA2067" s="9">
        <f t="shared" si="783"/>
        <v>0</v>
      </c>
      <c r="AB2067" s="9">
        <f t="shared" si="784"/>
        <v>0</v>
      </c>
      <c r="AN2067" s="10" t="str">
        <f t="shared" si="769"/>
        <v/>
      </c>
      <c r="AO2067" s="10">
        <f t="shared" si="770"/>
        <v>0</v>
      </c>
      <c r="AP2067" s="9" t="str">
        <f>IFERROR(VLOOKUP($AN2067,'Introduction probability'!$A$1:$L$128,5,FALSE),"0")</f>
        <v>0</v>
      </c>
      <c r="AQ2067" s="9" t="str">
        <f>IFERROR(VLOOKUP($AN2067,'Introduction probability'!$A$1:$L$128,6,FALSE),"0")</f>
        <v>0</v>
      </c>
      <c r="AR2067" s="9" t="str">
        <f>IFERROR(VLOOKUP($AN2067,'Introduction probability'!$A$1:$L$128,7,FALSE),"0")</f>
        <v>0</v>
      </c>
      <c r="AS2067" s="9" t="str">
        <f>IFERROR(VLOOKUP($AN2067,'Introduction probability'!$A$1:$L$128,8,FALSE),"0")</f>
        <v>0</v>
      </c>
      <c r="AT2067" s="9" t="str">
        <f>IFERROR(VLOOKUP($AN2067,'Introduction probability'!$A$1:$L$128,9,FALSE),"0")</f>
        <v>0</v>
      </c>
      <c r="AU2067" s="9" t="str">
        <f>IFERROR(VLOOKUP($AN2067,'Introduction probability'!$A$1:$L$128,10,FALSE),"0")</f>
        <v>0</v>
      </c>
      <c r="AV2067" s="9" t="str">
        <f>IFERROR(VLOOKUP($AN2067,'Introduction probability'!$A$1:$L$128,11,FALSE),"0")</f>
        <v>0</v>
      </c>
      <c r="AW2067" s="9" t="str">
        <f>IFERROR(VLOOKUP($AN2067,'Introduction probability'!$A$1:$L$128,12,FALSE),"0")</f>
        <v>0</v>
      </c>
      <c r="AY2067" s="2">
        <f t="shared" si="771"/>
        <v>0</v>
      </c>
      <c r="AZ2067" s="2">
        <f t="shared" si="772"/>
        <v>0</v>
      </c>
      <c r="BA2067" s="2">
        <f t="shared" si="785"/>
        <v>0</v>
      </c>
      <c r="BB2067" s="2">
        <f t="shared" si="786"/>
        <v>0</v>
      </c>
      <c r="BC2067" s="2">
        <f t="shared" si="787"/>
        <v>0</v>
      </c>
      <c r="BD2067" s="2">
        <f t="shared" si="788"/>
        <v>0</v>
      </c>
      <c r="BE2067" s="2">
        <f t="shared" si="789"/>
        <v>0</v>
      </c>
      <c r="BF2067" s="2">
        <f t="shared" si="790"/>
        <v>0</v>
      </c>
      <c r="BG2067" s="2">
        <f t="shared" si="791"/>
        <v>0</v>
      </c>
      <c r="BH2067" s="2">
        <f t="shared" si="792"/>
        <v>0</v>
      </c>
    </row>
    <row r="2068" spans="1:60" x14ac:dyDescent="0.25">
      <c r="A2068" s="1" t="s">
        <v>413</v>
      </c>
      <c r="B2068" s="1" t="s">
        <v>114</v>
      </c>
      <c r="C2068" s="1" t="s">
        <v>341</v>
      </c>
      <c r="D2068" s="1" t="s">
        <v>560</v>
      </c>
      <c r="E2068" s="1" t="s">
        <v>344</v>
      </c>
      <c r="F2068" s="1" t="s">
        <v>345</v>
      </c>
      <c r="G2068" s="1" t="s">
        <v>164</v>
      </c>
      <c r="H2068" s="1" t="s">
        <v>17</v>
      </c>
      <c r="I2068" s="1" t="s">
        <v>593</v>
      </c>
      <c r="J2068" s="1" t="s">
        <v>151</v>
      </c>
      <c r="K2068" s="1" t="s">
        <v>16</v>
      </c>
      <c r="L2068" s="1" t="s">
        <v>146</v>
      </c>
      <c r="M2068" s="2" t="str">
        <f t="shared" si="773"/>
        <v>UK9012041</v>
      </c>
      <c r="N2068" s="2" t="str">
        <f t="shared" si="774"/>
        <v>Pagham Harbour</v>
      </c>
      <c r="O2068" s="2" t="str">
        <f t="shared" si="775"/>
        <v>SPA</v>
      </c>
      <c r="P2068" s="2" t="str">
        <f t="shared" si="776"/>
        <v>SH_3</v>
      </c>
      <c r="Q2068"/>
      <c r="R2068"/>
      <c r="S2068"/>
      <c r="T2068"/>
      <c r="U2068" s="9">
        <f t="shared" si="777"/>
        <v>0</v>
      </c>
      <c r="V2068" s="9">
        <f t="shared" si="778"/>
        <v>0</v>
      </c>
      <c r="W2068" s="9">
        <f t="shared" si="779"/>
        <v>0</v>
      </c>
      <c r="X2068" s="9">
        <f t="shared" si="780"/>
        <v>0</v>
      </c>
      <c r="Y2068" s="9">
        <f t="shared" si="781"/>
        <v>0</v>
      </c>
      <c r="Z2068" s="9">
        <f t="shared" si="782"/>
        <v>0</v>
      </c>
      <c r="AA2068" s="9">
        <f t="shared" si="783"/>
        <v>0</v>
      </c>
      <c r="AB2068" s="9">
        <f t="shared" si="784"/>
        <v>0</v>
      </c>
      <c r="AN2068" s="10" t="str">
        <f t="shared" si="769"/>
        <v/>
      </c>
      <c r="AO2068" s="10">
        <f t="shared" si="770"/>
        <v>0</v>
      </c>
      <c r="AP2068" s="9" t="str">
        <f>IFERROR(VLOOKUP($AN2068,'Introduction probability'!$A$1:$L$128,5,FALSE),"0")</f>
        <v>0</v>
      </c>
      <c r="AQ2068" s="9" t="str">
        <f>IFERROR(VLOOKUP($AN2068,'Introduction probability'!$A$1:$L$128,6,FALSE),"0")</f>
        <v>0</v>
      </c>
      <c r="AR2068" s="9" t="str">
        <f>IFERROR(VLOOKUP($AN2068,'Introduction probability'!$A$1:$L$128,7,FALSE),"0")</f>
        <v>0</v>
      </c>
      <c r="AS2068" s="9" t="str">
        <f>IFERROR(VLOOKUP($AN2068,'Introduction probability'!$A$1:$L$128,8,FALSE),"0")</f>
        <v>0</v>
      </c>
      <c r="AT2068" s="9" t="str">
        <f>IFERROR(VLOOKUP($AN2068,'Introduction probability'!$A$1:$L$128,9,FALSE),"0")</f>
        <v>0</v>
      </c>
      <c r="AU2068" s="9" t="str">
        <f>IFERROR(VLOOKUP($AN2068,'Introduction probability'!$A$1:$L$128,10,FALSE),"0")</f>
        <v>0</v>
      </c>
      <c r="AV2068" s="9" t="str">
        <f>IFERROR(VLOOKUP($AN2068,'Introduction probability'!$A$1:$L$128,11,FALSE),"0")</f>
        <v>0</v>
      </c>
      <c r="AW2068" s="9" t="str">
        <f>IFERROR(VLOOKUP($AN2068,'Introduction probability'!$A$1:$L$128,12,FALSE),"0")</f>
        <v>0</v>
      </c>
      <c r="AY2068" s="2">
        <f t="shared" si="771"/>
        <v>0</v>
      </c>
      <c r="AZ2068" s="2">
        <f t="shared" si="772"/>
        <v>0</v>
      </c>
      <c r="BA2068" s="2">
        <f t="shared" si="785"/>
        <v>0</v>
      </c>
      <c r="BB2068" s="2">
        <f t="shared" si="786"/>
        <v>0</v>
      </c>
      <c r="BC2068" s="2">
        <f t="shared" si="787"/>
        <v>0</v>
      </c>
      <c r="BD2068" s="2">
        <f t="shared" si="788"/>
        <v>0</v>
      </c>
      <c r="BE2068" s="2">
        <f t="shared" si="789"/>
        <v>0</v>
      </c>
      <c r="BF2068" s="2">
        <f t="shared" si="790"/>
        <v>0</v>
      </c>
      <c r="BG2068" s="2">
        <f t="shared" si="791"/>
        <v>0</v>
      </c>
      <c r="BH2068" s="2">
        <f t="shared" si="792"/>
        <v>0</v>
      </c>
    </row>
    <row r="2069" spans="1:60" x14ac:dyDescent="0.25">
      <c r="A2069" s="1" t="s">
        <v>413</v>
      </c>
      <c r="B2069" s="1" t="s">
        <v>114</v>
      </c>
      <c r="C2069" s="1" t="s">
        <v>341</v>
      </c>
      <c r="D2069" s="1" t="s">
        <v>562</v>
      </c>
      <c r="E2069" s="1" t="s">
        <v>349</v>
      </c>
      <c r="F2069" s="1" t="s">
        <v>350</v>
      </c>
      <c r="G2069" s="1" t="s">
        <v>144</v>
      </c>
      <c r="H2069" s="1" t="s">
        <v>17</v>
      </c>
      <c r="I2069" s="1" t="s">
        <v>535</v>
      </c>
      <c r="J2069" s="1" t="s">
        <v>257</v>
      </c>
      <c r="K2069" s="1" t="s">
        <v>16</v>
      </c>
      <c r="L2069" s="1" t="s">
        <v>146</v>
      </c>
      <c r="M2069" s="2" t="str">
        <f t="shared" si="773"/>
        <v>UK9012041</v>
      </c>
      <c r="N2069" s="2" t="str">
        <f t="shared" si="774"/>
        <v>Pagham Harbour</v>
      </c>
      <c r="O2069" s="2" t="str">
        <f t="shared" si="775"/>
        <v>SPA</v>
      </c>
      <c r="P2069" s="2" t="str">
        <f t="shared" si="776"/>
        <v>H1210</v>
      </c>
      <c r="Q2069"/>
      <c r="R2069"/>
      <c r="S2069"/>
      <c r="T2069"/>
      <c r="U2069" s="9">
        <f t="shared" si="777"/>
        <v>0</v>
      </c>
      <c r="V2069" s="9">
        <f t="shared" si="778"/>
        <v>0</v>
      </c>
      <c r="W2069" s="9">
        <f t="shared" si="779"/>
        <v>0</v>
      </c>
      <c r="X2069" s="9">
        <f t="shared" si="780"/>
        <v>0</v>
      </c>
      <c r="Y2069" s="9">
        <f t="shared" si="781"/>
        <v>0</v>
      </c>
      <c r="Z2069" s="9">
        <f t="shared" si="782"/>
        <v>0</v>
      </c>
      <c r="AA2069" s="9">
        <f t="shared" si="783"/>
        <v>0</v>
      </c>
      <c r="AB2069" s="9">
        <f t="shared" si="784"/>
        <v>0</v>
      </c>
      <c r="AN2069" s="10" t="str">
        <f t="shared" si="769"/>
        <v/>
      </c>
      <c r="AO2069" s="10">
        <f t="shared" si="770"/>
        <v>0</v>
      </c>
      <c r="AP2069" s="9" t="str">
        <f>IFERROR(VLOOKUP($AN2069,'Introduction probability'!$A$1:$L$128,5,FALSE),"0")</f>
        <v>0</v>
      </c>
      <c r="AQ2069" s="9" t="str">
        <f>IFERROR(VLOOKUP($AN2069,'Introduction probability'!$A$1:$L$128,6,FALSE),"0")</f>
        <v>0</v>
      </c>
      <c r="AR2069" s="9" t="str">
        <f>IFERROR(VLOOKUP($AN2069,'Introduction probability'!$A$1:$L$128,7,FALSE),"0")</f>
        <v>0</v>
      </c>
      <c r="AS2069" s="9" t="str">
        <f>IFERROR(VLOOKUP($AN2069,'Introduction probability'!$A$1:$L$128,8,FALSE),"0")</f>
        <v>0</v>
      </c>
      <c r="AT2069" s="9" t="str">
        <f>IFERROR(VLOOKUP($AN2069,'Introduction probability'!$A$1:$L$128,9,FALSE),"0")</f>
        <v>0</v>
      </c>
      <c r="AU2069" s="9" t="str">
        <f>IFERROR(VLOOKUP($AN2069,'Introduction probability'!$A$1:$L$128,10,FALSE),"0")</f>
        <v>0</v>
      </c>
      <c r="AV2069" s="9" t="str">
        <f>IFERROR(VLOOKUP($AN2069,'Introduction probability'!$A$1:$L$128,11,FALSE),"0")</f>
        <v>0</v>
      </c>
      <c r="AW2069" s="9" t="str">
        <f>IFERROR(VLOOKUP($AN2069,'Introduction probability'!$A$1:$L$128,12,FALSE),"0")</f>
        <v>0</v>
      </c>
      <c r="AY2069" s="2">
        <f t="shared" si="771"/>
        <v>0</v>
      </c>
      <c r="AZ2069" s="2">
        <f t="shared" si="772"/>
        <v>0</v>
      </c>
      <c r="BA2069" s="2">
        <f t="shared" si="785"/>
        <v>0</v>
      </c>
      <c r="BB2069" s="2">
        <f t="shared" si="786"/>
        <v>0</v>
      </c>
      <c r="BC2069" s="2">
        <f t="shared" si="787"/>
        <v>0</v>
      </c>
      <c r="BD2069" s="2">
        <f t="shared" si="788"/>
        <v>0</v>
      </c>
      <c r="BE2069" s="2">
        <f t="shared" si="789"/>
        <v>0</v>
      </c>
      <c r="BF2069" s="2">
        <f t="shared" si="790"/>
        <v>0</v>
      </c>
      <c r="BG2069" s="2">
        <f t="shared" si="791"/>
        <v>0</v>
      </c>
      <c r="BH2069" s="2">
        <f t="shared" si="792"/>
        <v>0</v>
      </c>
    </row>
    <row r="2070" spans="1:60" x14ac:dyDescent="0.25">
      <c r="A2070" s="1" t="s">
        <v>413</v>
      </c>
      <c r="B2070" s="1" t="s">
        <v>114</v>
      </c>
      <c r="C2070" s="1" t="s">
        <v>341</v>
      </c>
      <c r="D2070" s="1" t="s">
        <v>562</v>
      </c>
      <c r="E2070" s="1" t="s">
        <v>349</v>
      </c>
      <c r="F2070" s="1" t="s">
        <v>350</v>
      </c>
      <c r="G2070" s="1" t="s">
        <v>144</v>
      </c>
      <c r="H2070" s="1" t="s">
        <v>17</v>
      </c>
      <c r="I2070" s="1" t="s">
        <v>530</v>
      </c>
      <c r="J2070" s="1" t="s">
        <v>145</v>
      </c>
      <c r="K2070" s="1" t="s">
        <v>16</v>
      </c>
      <c r="L2070" s="1" t="s">
        <v>146</v>
      </c>
      <c r="M2070" s="2" t="str">
        <f t="shared" si="773"/>
        <v>UK9012041</v>
      </c>
      <c r="N2070" s="2" t="str">
        <f t="shared" si="774"/>
        <v>Pagham Harbour</v>
      </c>
      <c r="O2070" s="2" t="str">
        <f t="shared" si="775"/>
        <v>SPA</v>
      </c>
      <c r="P2070" s="2" t="str">
        <f t="shared" si="776"/>
        <v>H1330</v>
      </c>
      <c r="Q2070"/>
      <c r="R2070"/>
      <c r="S2070"/>
      <c r="T2070"/>
      <c r="U2070" s="9">
        <f t="shared" si="777"/>
        <v>0</v>
      </c>
      <c r="V2070" s="9">
        <f t="shared" si="778"/>
        <v>0</v>
      </c>
      <c r="W2070" s="9">
        <f t="shared" si="779"/>
        <v>0</v>
      </c>
      <c r="X2070" s="9">
        <f t="shared" si="780"/>
        <v>0</v>
      </c>
      <c r="Y2070" s="9">
        <f t="shared" si="781"/>
        <v>0</v>
      </c>
      <c r="Z2070" s="9">
        <f t="shared" si="782"/>
        <v>0</v>
      </c>
      <c r="AA2070" s="9">
        <f t="shared" si="783"/>
        <v>0</v>
      </c>
      <c r="AB2070" s="9">
        <f t="shared" si="784"/>
        <v>0</v>
      </c>
      <c r="AN2070" s="10" t="str">
        <f t="shared" si="769"/>
        <v/>
      </c>
      <c r="AO2070" s="10">
        <f t="shared" si="770"/>
        <v>0</v>
      </c>
      <c r="AP2070" s="9" t="str">
        <f>IFERROR(VLOOKUP($AN2070,'Introduction probability'!$A$1:$L$128,5,FALSE),"0")</f>
        <v>0</v>
      </c>
      <c r="AQ2070" s="9" t="str">
        <f>IFERROR(VLOOKUP($AN2070,'Introduction probability'!$A$1:$L$128,6,FALSE),"0")</f>
        <v>0</v>
      </c>
      <c r="AR2070" s="9" t="str">
        <f>IFERROR(VLOOKUP($AN2070,'Introduction probability'!$A$1:$L$128,7,FALSE),"0")</f>
        <v>0</v>
      </c>
      <c r="AS2070" s="9" t="str">
        <f>IFERROR(VLOOKUP($AN2070,'Introduction probability'!$A$1:$L$128,8,FALSE),"0")</f>
        <v>0</v>
      </c>
      <c r="AT2070" s="9" t="str">
        <f>IFERROR(VLOOKUP($AN2070,'Introduction probability'!$A$1:$L$128,9,FALSE),"0")</f>
        <v>0</v>
      </c>
      <c r="AU2070" s="9" t="str">
        <f>IFERROR(VLOOKUP($AN2070,'Introduction probability'!$A$1:$L$128,10,FALSE),"0")</f>
        <v>0</v>
      </c>
      <c r="AV2070" s="9" t="str">
        <f>IFERROR(VLOOKUP($AN2070,'Introduction probability'!$A$1:$L$128,11,FALSE),"0")</f>
        <v>0</v>
      </c>
      <c r="AW2070" s="9" t="str">
        <f>IFERROR(VLOOKUP($AN2070,'Introduction probability'!$A$1:$L$128,12,FALSE),"0")</f>
        <v>0</v>
      </c>
      <c r="AY2070" s="2">
        <f t="shared" si="771"/>
        <v>0</v>
      </c>
      <c r="AZ2070" s="2">
        <f t="shared" si="772"/>
        <v>0</v>
      </c>
      <c r="BA2070" s="2">
        <f t="shared" si="785"/>
        <v>0</v>
      </c>
      <c r="BB2070" s="2">
        <f t="shared" si="786"/>
        <v>0</v>
      </c>
      <c r="BC2070" s="2">
        <f t="shared" si="787"/>
        <v>0</v>
      </c>
      <c r="BD2070" s="2">
        <f t="shared" si="788"/>
        <v>0</v>
      </c>
      <c r="BE2070" s="2">
        <f t="shared" si="789"/>
        <v>0</v>
      </c>
      <c r="BF2070" s="2">
        <f t="shared" si="790"/>
        <v>0</v>
      </c>
      <c r="BG2070" s="2">
        <f t="shared" si="791"/>
        <v>0</v>
      </c>
      <c r="BH2070" s="2">
        <f t="shared" si="792"/>
        <v>0</v>
      </c>
    </row>
    <row r="2071" spans="1:60" x14ac:dyDescent="0.25">
      <c r="A2071" s="1" t="s">
        <v>413</v>
      </c>
      <c r="B2071" s="1" t="s">
        <v>114</v>
      </c>
      <c r="C2071" s="1" t="s">
        <v>341</v>
      </c>
      <c r="D2071" s="1" t="s">
        <v>562</v>
      </c>
      <c r="E2071" s="1" t="s">
        <v>349</v>
      </c>
      <c r="F2071" s="1" t="s">
        <v>350</v>
      </c>
      <c r="G2071" s="1" t="s">
        <v>144</v>
      </c>
      <c r="H2071" s="1" t="s">
        <v>17</v>
      </c>
      <c r="I2071" s="1" t="s">
        <v>536</v>
      </c>
      <c r="J2071" s="1" t="s">
        <v>147</v>
      </c>
      <c r="K2071" s="1" t="s">
        <v>16</v>
      </c>
      <c r="L2071" s="1" t="s">
        <v>146</v>
      </c>
      <c r="M2071" s="2" t="str">
        <f t="shared" si="773"/>
        <v>UK9012041</v>
      </c>
      <c r="N2071" s="2" t="str">
        <f t="shared" si="774"/>
        <v>Pagham Harbour</v>
      </c>
      <c r="O2071" s="2" t="str">
        <f t="shared" si="775"/>
        <v>SPA</v>
      </c>
      <c r="P2071" s="2" t="str">
        <f t="shared" si="776"/>
        <v>H1150</v>
      </c>
      <c r="Q2071"/>
      <c r="R2071"/>
      <c r="S2071"/>
      <c r="T2071"/>
      <c r="U2071" s="9">
        <f t="shared" si="777"/>
        <v>0</v>
      </c>
      <c r="V2071" s="9">
        <f t="shared" si="778"/>
        <v>0</v>
      </c>
      <c r="W2071" s="9">
        <f t="shared" si="779"/>
        <v>0</v>
      </c>
      <c r="X2071" s="9">
        <f t="shared" si="780"/>
        <v>0</v>
      </c>
      <c r="Y2071" s="9">
        <f t="shared" si="781"/>
        <v>0</v>
      </c>
      <c r="Z2071" s="9">
        <f t="shared" si="782"/>
        <v>0</v>
      </c>
      <c r="AA2071" s="9">
        <f t="shared" si="783"/>
        <v>0</v>
      </c>
      <c r="AB2071" s="9">
        <f t="shared" si="784"/>
        <v>0</v>
      </c>
      <c r="AN2071" s="10" t="str">
        <f t="shared" si="769"/>
        <v/>
      </c>
      <c r="AO2071" s="10">
        <f t="shared" si="770"/>
        <v>0</v>
      </c>
      <c r="AP2071" s="9" t="str">
        <f>IFERROR(VLOOKUP($AN2071,'Introduction probability'!$A$1:$L$128,5,FALSE),"0")</f>
        <v>0</v>
      </c>
      <c r="AQ2071" s="9" t="str">
        <f>IFERROR(VLOOKUP($AN2071,'Introduction probability'!$A$1:$L$128,6,FALSE),"0")</f>
        <v>0</v>
      </c>
      <c r="AR2071" s="9" t="str">
        <f>IFERROR(VLOOKUP($AN2071,'Introduction probability'!$A$1:$L$128,7,FALSE),"0")</f>
        <v>0</v>
      </c>
      <c r="AS2071" s="9" t="str">
        <f>IFERROR(VLOOKUP($AN2071,'Introduction probability'!$A$1:$L$128,8,FALSE),"0")</f>
        <v>0</v>
      </c>
      <c r="AT2071" s="9" t="str">
        <f>IFERROR(VLOOKUP($AN2071,'Introduction probability'!$A$1:$L$128,9,FALSE),"0")</f>
        <v>0</v>
      </c>
      <c r="AU2071" s="9" t="str">
        <f>IFERROR(VLOOKUP($AN2071,'Introduction probability'!$A$1:$L$128,10,FALSE),"0")</f>
        <v>0</v>
      </c>
      <c r="AV2071" s="9" t="str">
        <f>IFERROR(VLOOKUP($AN2071,'Introduction probability'!$A$1:$L$128,11,FALSE),"0")</f>
        <v>0</v>
      </c>
      <c r="AW2071" s="9" t="str">
        <f>IFERROR(VLOOKUP($AN2071,'Introduction probability'!$A$1:$L$128,12,FALSE),"0")</f>
        <v>0</v>
      </c>
      <c r="AY2071" s="2">
        <f t="shared" si="771"/>
        <v>0</v>
      </c>
      <c r="AZ2071" s="2">
        <f t="shared" si="772"/>
        <v>0</v>
      </c>
      <c r="BA2071" s="2">
        <f t="shared" si="785"/>
        <v>0</v>
      </c>
      <c r="BB2071" s="2">
        <f t="shared" si="786"/>
        <v>0</v>
      </c>
      <c r="BC2071" s="2">
        <f t="shared" si="787"/>
        <v>0</v>
      </c>
      <c r="BD2071" s="2">
        <f t="shared" si="788"/>
        <v>0</v>
      </c>
      <c r="BE2071" s="2">
        <f t="shared" si="789"/>
        <v>0</v>
      </c>
      <c r="BF2071" s="2">
        <f t="shared" si="790"/>
        <v>0</v>
      </c>
      <c r="BG2071" s="2">
        <f t="shared" si="791"/>
        <v>0</v>
      </c>
      <c r="BH2071" s="2">
        <f t="shared" si="792"/>
        <v>0</v>
      </c>
    </row>
    <row r="2072" spans="1:60" x14ac:dyDescent="0.25">
      <c r="A2072" s="1" t="s">
        <v>413</v>
      </c>
      <c r="B2072" s="1" t="s">
        <v>114</v>
      </c>
      <c r="C2072" s="1" t="s">
        <v>341</v>
      </c>
      <c r="D2072" s="1" t="s">
        <v>562</v>
      </c>
      <c r="E2072" s="1" t="s">
        <v>349</v>
      </c>
      <c r="F2072" s="1" t="s">
        <v>350</v>
      </c>
      <c r="G2072" s="1" t="s">
        <v>144</v>
      </c>
      <c r="H2072" s="1" t="s">
        <v>17</v>
      </c>
      <c r="I2072" s="1" t="s">
        <v>596</v>
      </c>
      <c r="J2072" s="1" t="s">
        <v>187</v>
      </c>
      <c r="K2072" s="1" t="s">
        <v>16</v>
      </c>
      <c r="L2072" s="1" t="s">
        <v>146</v>
      </c>
      <c r="M2072" s="2" t="str">
        <f t="shared" si="773"/>
        <v>UK9012041</v>
      </c>
      <c r="N2072" s="2" t="str">
        <f t="shared" si="774"/>
        <v>Pagham Harbour</v>
      </c>
      <c r="O2072" s="2" t="str">
        <f t="shared" si="775"/>
        <v>SPA</v>
      </c>
      <c r="P2072" s="2" t="str">
        <f t="shared" si="776"/>
        <v>SH_2</v>
      </c>
      <c r="Q2072"/>
      <c r="R2072"/>
      <c r="S2072"/>
      <c r="T2072"/>
      <c r="U2072" s="9">
        <f t="shared" si="777"/>
        <v>0</v>
      </c>
      <c r="V2072" s="9">
        <f t="shared" si="778"/>
        <v>0</v>
      </c>
      <c r="W2072" s="9">
        <f t="shared" si="779"/>
        <v>0</v>
      </c>
      <c r="X2072" s="9">
        <f t="shared" si="780"/>
        <v>0</v>
      </c>
      <c r="Y2072" s="9">
        <f t="shared" si="781"/>
        <v>0</v>
      </c>
      <c r="Z2072" s="9">
        <f t="shared" si="782"/>
        <v>0</v>
      </c>
      <c r="AA2072" s="9">
        <f t="shared" si="783"/>
        <v>0</v>
      </c>
      <c r="AB2072" s="9">
        <f t="shared" si="784"/>
        <v>0</v>
      </c>
      <c r="AN2072" s="10" t="str">
        <f t="shared" si="769"/>
        <v/>
      </c>
      <c r="AO2072" s="10">
        <f t="shared" si="770"/>
        <v>0</v>
      </c>
      <c r="AP2072" s="9" t="str">
        <f>IFERROR(VLOOKUP($AN2072,'Introduction probability'!$A$1:$L$128,5,FALSE),"0")</f>
        <v>0</v>
      </c>
      <c r="AQ2072" s="9" t="str">
        <f>IFERROR(VLOOKUP($AN2072,'Introduction probability'!$A$1:$L$128,6,FALSE),"0")</f>
        <v>0</v>
      </c>
      <c r="AR2072" s="9" t="str">
        <f>IFERROR(VLOOKUP($AN2072,'Introduction probability'!$A$1:$L$128,7,FALSE),"0")</f>
        <v>0</v>
      </c>
      <c r="AS2072" s="9" t="str">
        <f>IFERROR(VLOOKUP($AN2072,'Introduction probability'!$A$1:$L$128,8,FALSE),"0")</f>
        <v>0</v>
      </c>
      <c r="AT2072" s="9" t="str">
        <f>IFERROR(VLOOKUP($AN2072,'Introduction probability'!$A$1:$L$128,9,FALSE),"0")</f>
        <v>0</v>
      </c>
      <c r="AU2072" s="9" t="str">
        <f>IFERROR(VLOOKUP($AN2072,'Introduction probability'!$A$1:$L$128,10,FALSE),"0")</f>
        <v>0</v>
      </c>
      <c r="AV2072" s="9" t="str">
        <f>IFERROR(VLOOKUP($AN2072,'Introduction probability'!$A$1:$L$128,11,FALSE),"0")</f>
        <v>0</v>
      </c>
      <c r="AW2072" s="9" t="str">
        <f>IFERROR(VLOOKUP($AN2072,'Introduction probability'!$A$1:$L$128,12,FALSE),"0")</f>
        <v>0</v>
      </c>
      <c r="AY2072" s="2">
        <f t="shared" si="771"/>
        <v>0</v>
      </c>
      <c r="AZ2072" s="2">
        <f t="shared" si="772"/>
        <v>0</v>
      </c>
      <c r="BA2072" s="2">
        <f t="shared" si="785"/>
        <v>0</v>
      </c>
      <c r="BB2072" s="2">
        <f t="shared" si="786"/>
        <v>0</v>
      </c>
      <c r="BC2072" s="2">
        <f t="shared" si="787"/>
        <v>0</v>
      </c>
      <c r="BD2072" s="2">
        <f t="shared" si="788"/>
        <v>0</v>
      </c>
      <c r="BE2072" s="2">
        <f t="shared" si="789"/>
        <v>0</v>
      </c>
      <c r="BF2072" s="2">
        <f t="shared" si="790"/>
        <v>0</v>
      </c>
      <c r="BG2072" s="2">
        <f t="shared" si="791"/>
        <v>0</v>
      </c>
      <c r="BH2072" s="2">
        <f t="shared" si="792"/>
        <v>0</v>
      </c>
    </row>
    <row r="2073" spans="1:60" x14ac:dyDescent="0.25">
      <c r="A2073" s="1" t="s">
        <v>413</v>
      </c>
      <c r="B2073" s="1" t="s">
        <v>114</v>
      </c>
      <c r="C2073" s="1" t="s">
        <v>341</v>
      </c>
      <c r="D2073" s="1" t="s">
        <v>562</v>
      </c>
      <c r="E2073" s="1" t="s">
        <v>349</v>
      </c>
      <c r="F2073" s="1" t="s">
        <v>350</v>
      </c>
      <c r="G2073" s="1" t="s">
        <v>144</v>
      </c>
      <c r="H2073" s="1" t="s">
        <v>17</v>
      </c>
      <c r="I2073" s="1" t="s">
        <v>444</v>
      </c>
      <c r="J2073" s="1" t="s">
        <v>27</v>
      </c>
      <c r="K2073" s="1" t="s">
        <v>16</v>
      </c>
      <c r="L2073" s="1" t="s">
        <v>19</v>
      </c>
      <c r="M2073" s="2" t="str">
        <f t="shared" si="773"/>
        <v>UK9012041</v>
      </c>
      <c r="N2073" s="2" t="str">
        <f t="shared" si="774"/>
        <v>Pagham Harbour</v>
      </c>
      <c r="O2073" s="2" t="str">
        <f t="shared" si="775"/>
        <v>SPA</v>
      </c>
      <c r="P2073" s="2" t="str">
        <f t="shared" si="776"/>
        <v>A2.3</v>
      </c>
      <c r="Q2073"/>
      <c r="R2073"/>
      <c r="S2073"/>
      <c r="T2073"/>
      <c r="U2073" s="9">
        <f t="shared" si="777"/>
        <v>0</v>
      </c>
      <c r="V2073" s="9">
        <f t="shared" si="778"/>
        <v>0</v>
      </c>
      <c r="W2073" s="9">
        <f t="shared" si="779"/>
        <v>0</v>
      </c>
      <c r="X2073" s="9">
        <f t="shared" si="780"/>
        <v>0</v>
      </c>
      <c r="Y2073" s="9">
        <f t="shared" si="781"/>
        <v>0</v>
      </c>
      <c r="Z2073" s="9">
        <f t="shared" si="782"/>
        <v>0</v>
      </c>
      <c r="AA2073" s="9">
        <f t="shared" si="783"/>
        <v>0</v>
      </c>
      <c r="AB2073" s="9">
        <f t="shared" si="784"/>
        <v>0</v>
      </c>
      <c r="AN2073" s="10" t="str">
        <f t="shared" si="769"/>
        <v/>
      </c>
      <c r="AO2073" s="10">
        <f t="shared" si="770"/>
        <v>0</v>
      </c>
      <c r="AP2073" s="9" t="str">
        <f>IFERROR(VLOOKUP($AN2073,'Introduction probability'!$A$1:$L$128,5,FALSE),"0")</f>
        <v>0</v>
      </c>
      <c r="AQ2073" s="9" t="str">
        <f>IFERROR(VLOOKUP($AN2073,'Introduction probability'!$A$1:$L$128,6,FALSE),"0")</f>
        <v>0</v>
      </c>
      <c r="AR2073" s="9" t="str">
        <f>IFERROR(VLOOKUP($AN2073,'Introduction probability'!$A$1:$L$128,7,FALSE),"0")</f>
        <v>0</v>
      </c>
      <c r="AS2073" s="9" t="str">
        <f>IFERROR(VLOOKUP($AN2073,'Introduction probability'!$A$1:$L$128,8,FALSE),"0")</f>
        <v>0</v>
      </c>
      <c r="AT2073" s="9" t="str">
        <f>IFERROR(VLOOKUP($AN2073,'Introduction probability'!$A$1:$L$128,9,FALSE),"0")</f>
        <v>0</v>
      </c>
      <c r="AU2073" s="9" t="str">
        <f>IFERROR(VLOOKUP($AN2073,'Introduction probability'!$A$1:$L$128,10,FALSE),"0")</f>
        <v>0</v>
      </c>
      <c r="AV2073" s="9" t="str">
        <f>IFERROR(VLOOKUP($AN2073,'Introduction probability'!$A$1:$L$128,11,FALSE),"0")</f>
        <v>0</v>
      </c>
      <c r="AW2073" s="9" t="str">
        <f>IFERROR(VLOOKUP($AN2073,'Introduction probability'!$A$1:$L$128,12,FALSE),"0")</f>
        <v>0</v>
      </c>
      <c r="AY2073" s="2">
        <f t="shared" si="771"/>
        <v>0</v>
      </c>
      <c r="AZ2073" s="2">
        <f t="shared" si="772"/>
        <v>0</v>
      </c>
      <c r="BA2073" s="2">
        <f t="shared" si="785"/>
        <v>0</v>
      </c>
      <c r="BB2073" s="2">
        <f t="shared" si="786"/>
        <v>0</v>
      </c>
      <c r="BC2073" s="2">
        <f t="shared" si="787"/>
        <v>0</v>
      </c>
      <c r="BD2073" s="2">
        <f t="shared" si="788"/>
        <v>0</v>
      </c>
      <c r="BE2073" s="2">
        <f t="shared" si="789"/>
        <v>0</v>
      </c>
      <c r="BF2073" s="2">
        <f t="shared" si="790"/>
        <v>0</v>
      </c>
      <c r="BG2073" s="2">
        <f t="shared" si="791"/>
        <v>0</v>
      </c>
      <c r="BH2073" s="2">
        <f t="shared" si="792"/>
        <v>0</v>
      </c>
    </row>
    <row r="2074" spans="1:60" x14ac:dyDescent="0.25">
      <c r="A2074" s="1" t="s">
        <v>413</v>
      </c>
      <c r="B2074" s="1" t="s">
        <v>114</v>
      </c>
      <c r="C2074" s="1" t="s">
        <v>341</v>
      </c>
      <c r="D2074" s="1" t="s">
        <v>562</v>
      </c>
      <c r="E2074" s="1" t="s">
        <v>349</v>
      </c>
      <c r="F2074" s="1" t="s">
        <v>350</v>
      </c>
      <c r="G2074" s="1" t="s">
        <v>144</v>
      </c>
      <c r="H2074" s="1" t="s">
        <v>17</v>
      </c>
      <c r="I2074" s="1" t="s">
        <v>465</v>
      </c>
      <c r="J2074" s="1" t="s">
        <v>56</v>
      </c>
      <c r="K2074" s="1" t="s">
        <v>16</v>
      </c>
      <c r="L2074" s="1" t="s">
        <v>19</v>
      </c>
      <c r="M2074" s="2" t="str">
        <f t="shared" si="773"/>
        <v>UK9012041</v>
      </c>
      <c r="N2074" s="2" t="str">
        <f t="shared" si="774"/>
        <v>Pagham Harbour</v>
      </c>
      <c r="O2074" s="2" t="str">
        <f t="shared" si="775"/>
        <v>SPA</v>
      </c>
      <c r="P2074" s="2" t="str">
        <f t="shared" si="776"/>
        <v>A2.2</v>
      </c>
      <c r="Q2074"/>
      <c r="R2074"/>
      <c r="S2074"/>
      <c r="T2074"/>
      <c r="U2074" s="9">
        <f t="shared" si="777"/>
        <v>0</v>
      </c>
      <c r="V2074" s="9">
        <f t="shared" si="778"/>
        <v>0</v>
      </c>
      <c r="W2074" s="9">
        <f t="shared" si="779"/>
        <v>0</v>
      </c>
      <c r="X2074" s="9">
        <f t="shared" si="780"/>
        <v>0</v>
      </c>
      <c r="Y2074" s="9">
        <f t="shared" si="781"/>
        <v>0</v>
      </c>
      <c r="Z2074" s="9">
        <f t="shared" si="782"/>
        <v>0</v>
      </c>
      <c r="AA2074" s="9">
        <f t="shared" si="783"/>
        <v>0</v>
      </c>
      <c r="AB2074" s="9">
        <f t="shared" si="784"/>
        <v>0</v>
      </c>
      <c r="AN2074" s="10" t="str">
        <f t="shared" si="769"/>
        <v/>
      </c>
      <c r="AO2074" s="10">
        <f t="shared" si="770"/>
        <v>0</v>
      </c>
      <c r="AP2074" s="9" t="str">
        <f>IFERROR(VLOOKUP($AN2074,'Introduction probability'!$A$1:$L$128,5,FALSE),"0")</f>
        <v>0</v>
      </c>
      <c r="AQ2074" s="9" t="str">
        <f>IFERROR(VLOOKUP($AN2074,'Introduction probability'!$A$1:$L$128,6,FALSE),"0")</f>
        <v>0</v>
      </c>
      <c r="AR2074" s="9" t="str">
        <f>IFERROR(VLOOKUP($AN2074,'Introduction probability'!$A$1:$L$128,7,FALSE),"0")</f>
        <v>0</v>
      </c>
      <c r="AS2074" s="9" t="str">
        <f>IFERROR(VLOOKUP($AN2074,'Introduction probability'!$A$1:$L$128,8,FALSE),"0")</f>
        <v>0</v>
      </c>
      <c r="AT2074" s="9" t="str">
        <f>IFERROR(VLOOKUP($AN2074,'Introduction probability'!$A$1:$L$128,9,FALSE),"0")</f>
        <v>0</v>
      </c>
      <c r="AU2074" s="9" t="str">
        <f>IFERROR(VLOOKUP($AN2074,'Introduction probability'!$A$1:$L$128,10,FALSE),"0")</f>
        <v>0</v>
      </c>
      <c r="AV2074" s="9" t="str">
        <f>IFERROR(VLOOKUP($AN2074,'Introduction probability'!$A$1:$L$128,11,FALSE),"0")</f>
        <v>0</v>
      </c>
      <c r="AW2074" s="9" t="str">
        <f>IFERROR(VLOOKUP($AN2074,'Introduction probability'!$A$1:$L$128,12,FALSE),"0")</f>
        <v>0</v>
      </c>
      <c r="AY2074" s="2">
        <f t="shared" si="771"/>
        <v>0</v>
      </c>
      <c r="AZ2074" s="2">
        <f t="shared" si="772"/>
        <v>0</v>
      </c>
      <c r="BA2074" s="2">
        <f t="shared" si="785"/>
        <v>0</v>
      </c>
      <c r="BB2074" s="2">
        <f t="shared" si="786"/>
        <v>0</v>
      </c>
      <c r="BC2074" s="2">
        <f t="shared" si="787"/>
        <v>0</v>
      </c>
      <c r="BD2074" s="2">
        <f t="shared" si="788"/>
        <v>0</v>
      </c>
      <c r="BE2074" s="2">
        <f t="shared" si="789"/>
        <v>0</v>
      </c>
      <c r="BF2074" s="2">
        <f t="shared" si="790"/>
        <v>0</v>
      </c>
      <c r="BG2074" s="2">
        <f t="shared" si="791"/>
        <v>0</v>
      </c>
      <c r="BH2074" s="2">
        <f t="shared" si="792"/>
        <v>0</v>
      </c>
    </row>
    <row r="2075" spans="1:60" x14ac:dyDescent="0.25">
      <c r="A2075" s="1" t="s">
        <v>413</v>
      </c>
      <c r="B2075" s="1" t="s">
        <v>114</v>
      </c>
      <c r="C2075" s="1" t="s">
        <v>341</v>
      </c>
      <c r="D2075" s="1" t="s">
        <v>562</v>
      </c>
      <c r="E2075" s="1" t="s">
        <v>349</v>
      </c>
      <c r="F2075" s="1" t="s">
        <v>350</v>
      </c>
      <c r="G2075" s="1" t="s">
        <v>144</v>
      </c>
      <c r="H2075" s="1" t="s">
        <v>17</v>
      </c>
      <c r="I2075" s="1" t="s">
        <v>543</v>
      </c>
      <c r="J2075" s="1" t="s">
        <v>148</v>
      </c>
      <c r="K2075" s="1" t="s">
        <v>16</v>
      </c>
      <c r="L2075" s="1" t="s">
        <v>146</v>
      </c>
      <c r="M2075" s="2" t="str">
        <f t="shared" si="773"/>
        <v>UK9012041</v>
      </c>
      <c r="N2075" s="2" t="str">
        <f t="shared" si="774"/>
        <v>Pagham Harbour</v>
      </c>
      <c r="O2075" s="2" t="str">
        <f t="shared" si="775"/>
        <v>SPA</v>
      </c>
      <c r="P2075" s="2" t="str">
        <f t="shared" si="776"/>
        <v>H1310</v>
      </c>
      <c r="Q2075"/>
      <c r="R2075"/>
      <c r="S2075"/>
      <c r="T2075"/>
      <c r="U2075" s="9">
        <f t="shared" si="777"/>
        <v>0</v>
      </c>
      <c r="V2075" s="9">
        <f t="shared" si="778"/>
        <v>0</v>
      </c>
      <c r="W2075" s="9">
        <f t="shared" si="779"/>
        <v>0</v>
      </c>
      <c r="X2075" s="9">
        <f t="shared" si="780"/>
        <v>0</v>
      </c>
      <c r="Y2075" s="9">
        <f t="shared" si="781"/>
        <v>0</v>
      </c>
      <c r="Z2075" s="9">
        <f t="shared" si="782"/>
        <v>0</v>
      </c>
      <c r="AA2075" s="9">
        <f t="shared" si="783"/>
        <v>0</v>
      </c>
      <c r="AB2075" s="9">
        <f t="shared" si="784"/>
        <v>0</v>
      </c>
      <c r="AN2075" s="10" t="str">
        <f t="shared" si="769"/>
        <v/>
      </c>
      <c r="AO2075" s="10">
        <f t="shared" si="770"/>
        <v>0</v>
      </c>
      <c r="AP2075" s="9" t="str">
        <f>IFERROR(VLOOKUP($AN2075,'Introduction probability'!$A$1:$L$128,5,FALSE),"0")</f>
        <v>0</v>
      </c>
      <c r="AQ2075" s="9" t="str">
        <f>IFERROR(VLOOKUP($AN2075,'Introduction probability'!$A$1:$L$128,6,FALSE),"0")</f>
        <v>0</v>
      </c>
      <c r="AR2075" s="9" t="str">
        <f>IFERROR(VLOOKUP($AN2075,'Introduction probability'!$A$1:$L$128,7,FALSE),"0")</f>
        <v>0</v>
      </c>
      <c r="AS2075" s="9" t="str">
        <f>IFERROR(VLOOKUP($AN2075,'Introduction probability'!$A$1:$L$128,8,FALSE),"0")</f>
        <v>0</v>
      </c>
      <c r="AT2075" s="9" t="str">
        <f>IFERROR(VLOOKUP($AN2075,'Introduction probability'!$A$1:$L$128,9,FALSE),"0")</f>
        <v>0</v>
      </c>
      <c r="AU2075" s="9" t="str">
        <f>IFERROR(VLOOKUP($AN2075,'Introduction probability'!$A$1:$L$128,10,FALSE),"0")</f>
        <v>0</v>
      </c>
      <c r="AV2075" s="9" t="str">
        <f>IFERROR(VLOOKUP($AN2075,'Introduction probability'!$A$1:$L$128,11,FALSE),"0")</f>
        <v>0</v>
      </c>
      <c r="AW2075" s="9" t="str">
        <f>IFERROR(VLOOKUP($AN2075,'Introduction probability'!$A$1:$L$128,12,FALSE),"0")</f>
        <v>0</v>
      </c>
      <c r="AY2075" s="2">
        <f t="shared" si="771"/>
        <v>0</v>
      </c>
      <c r="AZ2075" s="2">
        <f t="shared" si="772"/>
        <v>0</v>
      </c>
      <c r="BA2075" s="2">
        <f t="shared" si="785"/>
        <v>0</v>
      </c>
      <c r="BB2075" s="2">
        <f t="shared" si="786"/>
        <v>0</v>
      </c>
      <c r="BC2075" s="2">
        <f t="shared" si="787"/>
        <v>0</v>
      </c>
      <c r="BD2075" s="2">
        <f t="shared" si="788"/>
        <v>0</v>
      </c>
      <c r="BE2075" s="2">
        <f t="shared" si="789"/>
        <v>0</v>
      </c>
      <c r="BF2075" s="2">
        <f t="shared" si="790"/>
        <v>0</v>
      </c>
      <c r="BG2075" s="2">
        <f t="shared" si="791"/>
        <v>0</v>
      </c>
      <c r="BH2075" s="2">
        <f t="shared" si="792"/>
        <v>0</v>
      </c>
    </row>
    <row r="2076" spans="1:60" x14ac:dyDescent="0.25">
      <c r="A2076" s="1" t="s">
        <v>413</v>
      </c>
      <c r="B2076" s="1" t="s">
        <v>114</v>
      </c>
      <c r="C2076" s="1" t="s">
        <v>341</v>
      </c>
      <c r="D2076" s="1" t="s">
        <v>562</v>
      </c>
      <c r="E2076" s="1" t="s">
        <v>349</v>
      </c>
      <c r="F2076" s="1" t="s">
        <v>350</v>
      </c>
      <c r="G2076" s="1" t="s">
        <v>144</v>
      </c>
      <c r="H2076" s="1" t="s">
        <v>17</v>
      </c>
      <c r="I2076" s="1" t="s">
        <v>549</v>
      </c>
      <c r="J2076" s="1" t="s">
        <v>189</v>
      </c>
      <c r="K2076" s="1" t="s">
        <v>16</v>
      </c>
      <c r="L2076" s="1" t="s">
        <v>146</v>
      </c>
      <c r="M2076" s="2" t="str">
        <f t="shared" si="773"/>
        <v>UK9012041</v>
      </c>
      <c r="N2076" s="2" t="str">
        <f t="shared" si="774"/>
        <v>Pagham Harbour</v>
      </c>
      <c r="O2076" s="2" t="str">
        <f t="shared" si="775"/>
        <v>SPA</v>
      </c>
      <c r="P2076" s="2" t="str">
        <f t="shared" si="776"/>
        <v>H1320</v>
      </c>
      <c r="Q2076"/>
      <c r="R2076"/>
      <c r="S2076"/>
      <c r="T2076"/>
      <c r="U2076" s="9">
        <f t="shared" si="777"/>
        <v>0</v>
      </c>
      <c r="V2076" s="9">
        <f t="shared" si="778"/>
        <v>0</v>
      </c>
      <c r="W2076" s="9">
        <f t="shared" si="779"/>
        <v>0</v>
      </c>
      <c r="X2076" s="9">
        <f t="shared" si="780"/>
        <v>0</v>
      </c>
      <c r="Y2076" s="9">
        <f t="shared" si="781"/>
        <v>0</v>
      </c>
      <c r="Z2076" s="9">
        <f t="shared" si="782"/>
        <v>0</v>
      </c>
      <c r="AA2076" s="9">
        <f t="shared" si="783"/>
        <v>0</v>
      </c>
      <c r="AB2076" s="9">
        <f t="shared" si="784"/>
        <v>0</v>
      </c>
      <c r="AN2076" s="10" t="str">
        <f t="shared" si="769"/>
        <v/>
      </c>
      <c r="AO2076" s="10">
        <f t="shared" si="770"/>
        <v>0</v>
      </c>
      <c r="AP2076" s="9" t="str">
        <f>IFERROR(VLOOKUP($AN2076,'Introduction probability'!$A$1:$L$128,5,FALSE),"0")</f>
        <v>0</v>
      </c>
      <c r="AQ2076" s="9" t="str">
        <f>IFERROR(VLOOKUP($AN2076,'Introduction probability'!$A$1:$L$128,6,FALSE),"0")</f>
        <v>0</v>
      </c>
      <c r="AR2076" s="9" t="str">
        <f>IFERROR(VLOOKUP($AN2076,'Introduction probability'!$A$1:$L$128,7,FALSE),"0")</f>
        <v>0</v>
      </c>
      <c r="AS2076" s="9" t="str">
        <f>IFERROR(VLOOKUP($AN2076,'Introduction probability'!$A$1:$L$128,8,FALSE),"0")</f>
        <v>0</v>
      </c>
      <c r="AT2076" s="9" t="str">
        <f>IFERROR(VLOOKUP($AN2076,'Introduction probability'!$A$1:$L$128,9,FALSE),"0")</f>
        <v>0</v>
      </c>
      <c r="AU2076" s="9" t="str">
        <f>IFERROR(VLOOKUP($AN2076,'Introduction probability'!$A$1:$L$128,10,FALSE),"0")</f>
        <v>0</v>
      </c>
      <c r="AV2076" s="9" t="str">
        <f>IFERROR(VLOOKUP($AN2076,'Introduction probability'!$A$1:$L$128,11,FALSE),"0")</f>
        <v>0</v>
      </c>
      <c r="AW2076" s="9" t="str">
        <f>IFERROR(VLOOKUP($AN2076,'Introduction probability'!$A$1:$L$128,12,FALSE),"0")</f>
        <v>0</v>
      </c>
      <c r="AY2076" s="2">
        <f t="shared" si="771"/>
        <v>0</v>
      </c>
      <c r="AZ2076" s="2">
        <f t="shared" si="772"/>
        <v>0</v>
      </c>
      <c r="BA2076" s="2">
        <f t="shared" si="785"/>
        <v>0</v>
      </c>
      <c r="BB2076" s="2">
        <f t="shared" si="786"/>
        <v>0</v>
      </c>
      <c r="BC2076" s="2">
        <f t="shared" si="787"/>
        <v>0</v>
      </c>
      <c r="BD2076" s="2">
        <f t="shared" si="788"/>
        <v>0</v>
      </c>
      <c r="BE2076" s="2">
        <f t="shared" si="789"/>
        <v>0</v>
      </c>
      <c r="BF2076" s="2">
        <f t="shared" si="790"/>
        <v>0</v>
      </c>
      <c r="BG2076" s="2">
        <f t="shared" si="791"/>
        <v>0</v>
      </c>
      <c r="BH2076" s="2">
        <f t="shared" si="792"/>
        <v>0</v>
      </c>
    </row>
    <row r="2077" spans="1:60" x14ac:dyDescent="0.25">
      <c r="A2077" s="1" t="s">
        <v>414</v>
      </c>
      <c r="B2077" s="1" t="s">
        <v>415</v>
      </c>
      <c r="C2077" s="1" t="s">
        <v>341</v>
      </c>
      <c r="D2077" s="1" t="s">
        <v>559</v>
      </c>
      <c r="E2077" s="1" t="s">
        <v>342</v>
      </c>
      <c r="F2077" s="1" t="s">
        <v>343</v>
      </c>
      <c r="G2077" s="1" t="s">
        <v>144</v>
      </c>
      <c r="H2077" s="1" t="s">
        <v>17</v>
      </c>
      <c r="I2077" s="1" t="s">
        <v>530</v>
      </c>
      <c r="J2077" s="1" t="s">
        <v>145</v>
      </c>
      <c r="K2077" s="1" t="s">
        <v>16</v>
      </c>
      <c r="L2077" s="1" t="s">
        <v>146</v>
      </c>
      <c r="M2077" s="2" t="str">
        <f t="shared" si="773"/>
        <v>UK9010111</v>
      </c>
      <c r="N2077" s="2" t="str">
        <f t="shared" si="774"/>
        <v>Poole Harbour</v>
      </c>
      <c r="O2077" s="2" t="str">
        <f t="shared" si="775"/>
        <v>SPA</v>
      </c>
      <c r="P2077" s="2" t="str">
        <f t="shared" si="776"/>
        <v>H1330</v>
      </c>
      <c r="Q2077"/>
      <c r="R2077"/>
      <c r="S2077"/>
      <c r="T2077"/>
      <c r="U2077" s="9">
        <f t="shared" si="777"/>
        <v>0</v>
      </c>
      <c r="V2077" s="9">
        <f t="shared" si="778"/>
        <v>0</v>
      </c>
      <c r="W2077" s="9">
        <f t="shared" si="779"/>
        <v>0</v>
      </c>
      <c r="X2077" s="9">
        <f t="shared" si="780"/>
        <v>0</v>
      </c>
      <c r="Y2077" s="9">
        <f t="shared" si="781"/>
        <v>0</v>
      </c>
      <c r="Z2077" s="9">
        <f t="shared" si="782"/>
        <v>0</v>
      </c>
      <c r="AA2077" s="9">
        <f t="shared" si="783"/>
        <v>0</v>
      </c>
      <c r="AB2077" s="9">
        <f t="shared" si="784"/>
        <v>0</v>
      </c>
      <c r="AN2077" s="10" t="str">
        <f t="shared" si="769"/>
        <v/>
      </c>
      <c r="AO2077" s="10">
        <f t="shared" si="770"/>
        <v>0</v>
      </c>
      <c r="AP2077" s="9" t="str">
        <f>IFERROR(VLOOKUP($AN2077,'Introduction probability'!$A$1:$L$128,5,FALSE),"0")</f>
        <v>0</v>
      </c>
      <c r="AQ2077" s="9" t="str">
        <f>IFERROR(VLOOKUP($AN2077,'Introduction probability'!$A$1:$L$128,6,FALSE),"0")</f>
        <v>0</v>
      </c>
      <c r="AR2077" s="9" t="str">
        <f>IFERROR(VLOOKUP($AN2077,'Introduction probability'!$A$1:$L$128,7,FALSE),"0")</f>
        <v>0</v>
      </c>
      <c r="AS2077" s="9" t="str">
        <f>IFERROR(VLOOKUP($AN2077,'Introduction probability'!$A$1:$L$128,8,FALSE),"0")</f>
        <v>0</v>
      </c>
      <c r="AT2077" s="9" t="str">
        <f>IFERROR(VLOOKUP($AN2077,'Introduction probability'!$A$1:$L$128,9,FALSE),"0")</f>
        <v>0</v>
      </c>
      <c r="AU2077" s="9" t="str">
        <f>IFERROR(VLOOKUP($AN2077,'Introduction probability'!$A$1:$L$128,10,FALSE),"0")</f>
        <v>0</v>
      </c>
      <c r="AV2077" s="9" t="str">
        <f>IFERROR(VLOOKUP($AN2077,'Introduction probability'!$A$1:$L$128,11,FALSE),"0")</f>
        <v>0</v>
      </c>
      <c r="AW2077" s="9" t="str">
        <f>IFERROR(VLOOKUP($AN2077,'Introduction probability'!$A$1:$L$128,12,FALSE),"0")</f>
        <v>0</v>
      </c>
      <c r="AY2077" s="2">
        <f t="shared" si="771"/>
        <v>0</v>
      </c>
      <c r="AZ2077" s="2">
        <f t="shared" si="772"/>
        <v>0</v>
      </c>
      <c r="BA2077" s="2">
        <f t="shared" si="785"/>
        <v>0</v>
      </c>
      <c r="BB2077" s="2">
        <f t="shared" si="786"/>
        <v>0</v>
      </c>
      <c r="BC2077" s="2">
        <f t="shared" si="787"/>
        <v>0</v>
      </c>
      <c r="BD2077" s="2">
        <f t="shared" si="788"/>
        <v>0</v>
      </c>
      <c r="BE2077" s="2">
        <f t="shared" si="789"/>
        <v>0</v>
      </c>
      <c r="BF2077" s="2">
        <f t="shared" si="790"/>
        <v>0</v>
      </c>
      <c r="BG2077" s="2">
        <f t="shared" si="791"/>
        <v>0</v>
      </c>
      <c r="BH2077" s="2">
        <f t="shared" si="792"/>
        <v>0</v>
      </c>
    </row>
    <row r="2078" spans="1:60" x14ac:dyDescent="0.25">
      <c r="A2078" s="1" t="s">
        <v>414</v>
      </c>
      <c r="B2078" s="1" t="s">
        <v>415</v>
      </c>
      <c r="C2078" s="1" t="s">
        <v>341</v>
      </c>
      <c r="D2078" s="1" t="s">
        <v>559</v>
      </c>
      <c r="E2078" s="1" t="s">
        <v>342</v>
      </c>
      <c r="F2078" s="1" t="s">
        <v>343</v>
      </c>
      <c r="G2078" s="1" t="s">
        <v>144</v>
      </c>
      <c r="H2078" s="1" t="s">
        <v>17</v>
      </c>
      <c r="I2078" s="1" t="s">
        <v>536</v>
      </c>
      <c r="J2078" s="1" t="s">
        <v>147</v>
      </c>
      <c r="K2078" s="1" t="s">
        <v>16</v>
      </c>
      <c r="L2078" s="1" t="s">
        <v>146</v>
      </c>
      <c r="M2078" s="2" t="str">
        <f t="shared" si="773"/>
        <v>UK9010111</v>
      </c>
      <c r="N2078" s="2" t="str">
        <f t="shared" si="774"/>
        <v>Poole Harbour</v>
      </c>
      <c r="O2078" s="2" t="str">
        <f t="shared" si="775"/>
        <v>SPA</v>
      </c>
      <c r="P2078" s="2" t="str">
        <f t="shared" si="776"/>
        <v>H1150</v>
      </c>
      <c r="Q2078"/>
      <c r="R2078"/>
      <c r="S2078"/>
      <c r="T2078"/>
      <c r="U2078" s="9">
        <f t="shared" si="777"/>
        <v>0</v>
      </c>
      <c r="V2078" s="9">
        <f t="shared" si="778"/>
        <v>0</v>
      </c>
      <c r="W2078" s="9">
        <f t="shared" si="779"/>
        <v>0</v>
      </c>
      <c r="X2078" s="9">
        <f t="shared" si="780"/>
        <v>0</v>
      </c>
      <c r="Y2078" s="9">
        <f t="shared" si="781"/>
        <v>0</v>
      </c>
      <c r="Z2078" s="9">
        <f t="shared" si="782"/>
        <v>0</v>
      </c>
      <c r="AA2078" s="9">
        <f t="shared" si="783"/>
        <v>0</v>
      </c>
      <c r="AB2078" s="9">
        <f t="shared" si="784"/>
        <v>0</v>
      </c>
      <c r="AN2078" s="10" t="str">
        <f t="shared" si="769"/>
        <v/>
      </c>
      <c r="AO2078" s="10">
        <f t="shared" si="770"/>
        <v>0</v>
      </c>
      <c r="AP2078" s="9" t="str">
        <f>IFERROR(VLOOKUP($AN2078,'Introduction probability'!$A$1:$L$128,5,FALSE),"0")</f>
        <v>0</v>
      </c>
      <c r="AQ2078" s="9" t="str">
        <f>IFERROR(VLOOKUP($AN2078,'Introduction probability'!$A$1:$L$128,6,FALSE),"0")</f>
        <v>0</v>
      </c>
      <c r="AR2078" s="9" t="str">
        <f>IFERROR(VLOOKUP($AN2078,'Introduction probability'!$A$1:$L$128,7,FALSE),"0")</f>
        <v>0</v>
      </c>
      <c r="AS2078" s="9" t="str">
        <f>IFERROR(VLOOKUP($AN2078,'Introduction probability'!$A$1:$L$128,8,FALSE),"0")</f>
        <v>0</v>
      </c>
      <c r="AT2078" s="9" t="str">
        <f>IFERROR(VLOOKUP($AN2078,'Introduction probability'!$A$1:$L$128,9,FALSE),"0")</f>
        <v>0</v>
      </c>
      <c r="AU2078" s="9" t="str">
        <f>IFERROR(VLOOKUP($AN2078,'Introduction probability'!$A$1:$L$128,10,FALSE),"0")</f>
        <v>0</v>
      </c>
      <c r="AV2078" s="9" t="str">
        <f>IFERROR(VLOOKUP($AN2078,'Introduction probability'!$A$1:$L$128,11,FALSE),"0")</f>
        <v>0</v>
      </c>
      <c r="AW2078" s="9" t="str">
        <f>IFERROR(VLOOKUP($AN2078,'Introduction probability'!$A$1:$L$128,12,FALSE),"0")</f>
        <v>0</v>
      </c>
      <c r="AY2078" s="2">
        <f t="shared" si="771"/>
        <v>0</v>
      </c>
      <c r="AZ2078" s="2">
        <f t="shared" si="772"/>
        <v>0</v>
      </c>
      <c r="BA2078" s="2">
        <f t="shared" si="785"/>
        <v>0</v>
      </c>
      <c r="BB2078" s="2">
        <f t="shared" si="786"/>
        <v>0</v>
      </c>
      <c r="BC2078" s="2">
        <f t="shared" si="787"/>
        <v>0</v>
      </c>
      <c r="BD2078" s="2">
        <f t="shared" si="788"/>
        <v>0</v>
      </c>
      <c r="BE2078" s="2">
        <f t="shared" si="789"/>
        <v>0</v>
      </c>
      <c r="BF2078" s="2">
        <f t="shared" si="790"/>
        <v>0</v>
      </c>
      <c r="BG2078" s="2">
        <f t="shared" si="791"/>
        <v>0</v>
      </c>
      <c r="BH2078" s="2">
        <f t="shared" si="792"/>
        <v>0</v>
      </c>
    </row>
    <row r="2079" spans="1:60" x14ac:dyDescent="0.25">
      <c r="A2079" s="1" t="s">
        <v>414</v>
      </c>
      <c r="B2079" s="1" t="s">
        <v>415</v>
      </c>
      <c r="C2079" s="1" t="s">
        <v>341</v>
      </c>
      <c r="D2079" s="1" t="s">
        <v>559</v>
      </c>
      <c r="E2079" s="1" t="s">
        <v>342</v>
      </c>
      <c r="F2079" s="1" t="s">
        <v>343</v>
      </c>
      <c r="G2079" s="1" t="s">
        <v>144</v>
      </c>
      <c r="H2079" s="1" t="s">
        <v>17</v>
      </c>
      <c r="I2079" s="1" t="s">
        <v>596</v>
      </c>
      <c r="J2079" s="1" t="s">
        <v>187</v>
      </c>
      <c r="K2079" s="1" t="s">
        <v>16</v>
      </c>
      <c r="L2079" s="1" t="s">
        <v>146</v>
      </c>
      <c r="M2079" s="2" t="str">
        <f t="shared" si="773"/>
        <v>UK9010111</v>
      </c>
      <c r="N2079" s="2" t="str">
        <f t="shared" si="774"/>
        <v>Poole Harbour</v>
      </c>
      <c r="O2079" s="2" t="str">
        <f t="shared" si="775"/>
        <v>SPA</v>
      </c>
      <c r="P2079" s="2" t="str">
        <f t="shared" si="776"/>
        <v>SH_2</v>
      </c>
      <c r="Q2079"/>
      <c r="R2079"/>
      <c r="S2079"/>
      <c r="T2079"/>
      <c r="U2079" s="9">
        <f t="shared" si="777"/>
        <v>0</v>
      </c>
      <c r="V2079" s="9">
        <f t="shared" si="778"/>
        <v>0</v>
      </c>
      <c r="W2079" s="9">
        <f t="shared" si="779"/>
        <v>0</v>
      </c>
      <c r="X2079" s="9">
        <f t="shared" si="780"/>
        <v>0</v>
      </c>
      <c r="Y2079" s="9">
        <f t="shared" si="781"/>
        <v>0</v>
      </c>
      <c r="Z2079" s="9">
        <f t="shared" si="782"/>
        <v>0</v>
      </c>
      <c r="AA2079" s="9">
        <f t="shared" si="783"/>
        <v>0</v>
      </c>
      <c r="AB2079" s="9">
        <f t="shared" si="784"/>
        <v>0</v>
      </c>
      <c r="AN2079" s="10" t="str">
        <f t="shared" si="769"/>
        <v/>
      </c>
      <c r="AO2079" s="10">
        <f t="shared" si="770"/>
        <v>0</v>
      </c>
      <c r="AP2079" s="9" t="str">
        <f>IFERROR(VLOOKUP($AN2079,'Introduction probability'!$A$1:$L$128,5,FALSE),"0")</f>
        <v>0</v>
      </c>
      <c r="AQ2079" s="9" t="str">
        <f>IFERROR(VLOOKUP($AN2079,'Introduction probability'!$A$1:$L$128,6,FALSE),"0")</f>
        <v>0</v>
      </c>
      <c r="AR2079" s="9" t="str">
        <f>IFERROR(VLOOKUP($AN2079,'Introduction probability'!$A$1:$L$128,7,FALSE),"0")</f>
        <v>0</v>
      </c>
      <c r="AS2079" s="9" t="str">
        <f>IFERROR(VLOOKUP($AN2079,'Introduction probability'!$A$1:$L$128,8,FALSE),"0")</f>
        <v>0</v>
      </c>
      <c r="AT2079" s="9" t="str">
        <f>IFERROR(VLOOKUP($AN2079,'Introduction probability'!$A$1:$L$128,9,FALSE),"0")</f>
        <v>0</v>
      </c>
      <c r="AU2079" s="9" t="str">
        <f>IFERROR(VLOOKUP($AN2079,'Introduction probability'!$A$1:$L$128,10,FALSE),"0")</f>
        <v>0</v>
      </c>
      <c r="AV2079" s="9" t="str">
        <f>IFERROR(VLOOKUP($AN2079,'Introduction probability'!$A$1:$L$128,11,FALSE),"0")</f>
        <v>0</v>
      </c>
      <c r="AW2079" s="9" t="str">
        <f>IFERROR(VLOOKUP($AN2079,'Introduction probability'!$A$1:$L$128,12,FALSE),"0")</f>
        <v>0</v>
      </c>
      <c r="AY2079" s="2">
        <f t="shared" si="771"/>
        <v>0</v>
      </c>
      <c r="AZ2079" s="2">
        <f t="shared" si="772"/>
        <v>0</v>
      </c>
      <c r="BA2079" s="2">
        <f t="shared" si="785"/>
        <v>0</v>
      </c>
      <c r="BB2079" s="2">
        <f t="shared" si="786"/>
        <v>0</v>
      </c>
      <c r="BC2079" s="2">
        <f t="shared" si="787"/>
        <v>0</v>
      </c>
      <c r="BD2079" s="2">
        <f t="shared" si="788"/>
        <v>0</v>
      </c>
      <c r="BE2079" s="2">
        <f t="shared" si="789"/>
        <v>0</v>
      </c>
      <c r="BF2079" s="2">
        <f t="shared" si="790"/>
        <v>0</v>
      </c>
      <c r="BG2079" s="2">
        <f t="shared" si="791"/>
        <v>0</v>
      </c>
      <c r="BH2079" s="2">
        <f t="shared" si="792"/>
        <v>0</v>
      </c>
    </row>
    <row r="2080" spans="1:60" x14ac:dyDescent="0.25">
      <c r="A2080" s="1" t="s">
        <v>414</v>
      </c>
      <c r="B2080" s="1" t="s">
        <v>415</v>
      </c>
      <c r="C2080" s="1" t="s">
        <v>341</v>
      </c>
      <c r="D2080" s="1" t="s">
        <v>559</v>
      </c>
      <c r="E2080" s="1" t="s">
        <v>342</v>
      </c>
      <c r="F2080" s="1" t="s">
        <v>343</v>
      </c>
      <c r="G2080" s="1" t="s">
        <v>144</v>
      </c>
      <c r="H2080" s="1" t="s">
        <v>17</v>
      </c>
      <c r="I2080" s="1" t="s">
        <v>459</v>
      </c>
      <c r="J2080" s="1" t="s">
        <v>46</v>
      </c>
      <c r="K2080" s="1" t="s">
        <v>16</v>
      </c>
      <c r="L2080" s="1" t="s">
        <v>19</v>
      </c>
      <c r="M2080" s="2" t="str">
        <f t="shared" si="773"/>
        <v>UK9010111</v>
      </c>
      <c r="N2080" s="2" t="str">
        <f t="shared" si="774"/>
        <v>Poole Harbour</v>
      </c>
      <c r="O2080" s="2" t="str">
        <f t="shared" si="775"/>
        <v>SPA</v>
      </c>
      <c r="P2080" s="2" t="str">
        <f t="shared" si="776"/>
        <v>A2.4</v>
      </c>
      <c r="Q2080"/>
      <c r="R2080"/>
      <c r="S2080"/>
      <c r="T2080"/>
      <c r="U2080" s="9">
        <f t="shared" si="777"/>
        <v>0</v>
      </c>
      <c r="V2080" s="9">
        <f t="shared" si="778"/>
        <v>0</v>
      </c>
      <c r="W2080" s="9">
        <f t="shared" si="779"/>
        <v>0</v>
      </c>
      <c r="X2080" s="9">
        <f t="shared" si="780"/>
        <v>0</v>
      </c>
      <c r="Y2080" s="9">
        <f t="shared" si="781"/>
        <v>0</v>
      </c>
      <c r="Z2080" s="9">
        <f t="shared" si="782"/>
        <v>0</v>
      </c>
      <c r="AA2080" s="9">
        <f t="shared" si="783"/>
        <v>0</v>
      </c>
      <c r="AB2080" s="9">
        <f t="shared" si="784"/>
        <v>0</v>
      </c>
      <c r="AN2080" s="10" t="str">
        <f t="shared" si="769"/>
        <v/>
      </c>
      <c r="AO2080" s="10">
        <f t="shared" si="770"/>
        <v>0</v>
      </c>
      <c r="AP2080" s="9" t="str">
        <f>IFERROR(VLOOKUP($AN2080,'Introduction probability'!$A$1:$L$128,5,FALSE),"0")</f>
        <v>0</v>
      </c>
      <c r="AQ2080" s="9" t="str">
        <f>IFERROR(VLOOKUP($AN2080,'Introduction probability'!$A$1:$L$128,6,FALSE),"0")</f>
        <v>0</v>
      </c>
      <c r="AR2080" s="9" t="str">
        <f>IFERROR(VLOOKUP($AN2080,'Introduction probability'!$A$1:$L$128,7,FALSE),"0")</f>
        <v>0</v>
      </c>
      <c r="AS2080" s="9" t="str">
        <f>IFERROR(VLOOKUP($AN2080,'Introduction probability'!$A$1:$L$128,8,FALSE),"0")</f>
        <v>0</v>
      </c>
      <c r="AT2080" s="9" t="str">
        <f>IFERROR(VLOOKUP($AN2080,'Introduction probability'!$A$1:$L$128,9,FALSE),"0")</f>
        <v>0</v>
      </c>
      <c r="AU2080" s="9" t="str">
        <f>IFERROR(VLOOKUP($AN2080,'Introduction probability'!$A$1:$L$128,10,FALSE),"0")</f>
        <v>0</v>
      </c>
      <c r="AV2080" s="9" t="str">
        <f>IFERROR(VLOOKUP($AN2080,'Introduction probability'!$A$1:$L$128,11,FALSE),"0")</f>
        <v>0</v>
      </c>
      <c r="AW2080" s="9" t="str">
        <f>IFERROR(VLOOKUP($AN2080,'Introduction probability'!$A$1:$L$128,12,FALSE),"0")</f>
        <v>0</v>
      </c>
      <c r="AY2080" s="2">
        <f t="shared" si="771"/>
        <v>0</v>
      </c>
      <c r="AZ2080" s="2">
        <f t="shared" si="772"/>
        <v>0</v>
      </c>
      <c r="BA2080" s="2">
        <f t="shared" si="785"/>
        <v>0</v>
      </c>
      <c r="BB2080" s="2">
        <f t="shared" si="786"/>
        <v>0</v>
      </c>
      <c r="BC2080" s="2">
        <f t="shared" si="787"/>
        <v>0</v>
      </c>
      <c r="BD2080" s="2">
        <f t="shared" si="788"/>
        <v>0</v>
      </c>
      <c r="BE2080" s="2">
        <f t="shared" si="789"/>
        <v>0</v>
      </c>
      <c r="BF2080" s="2">
        <f t="shared" si="790"/>
        <v>0</v>
      </c>
      <c r="BG2080" s="2">
        <f t="shared" si="791"/>
        <v>0</v>
      </c>
      <c r="BH2080" s="2">
        <f t="shared" si="792"/>
        <v>0</v>
      </c>
    </row>
    <row r="2081" spans="1:60" x14ac:dyDescent="0.25">
      <c r="A2081" s="1" t="s">
        <v>414</v>
      </c>
      <c r="B2081" s="1" t="s">
        <v>415</v>
      </c>
      <c r="C2081" s="1" t="s">
        <v>341</v>
      </c>
      <c r="D2081" s="1" t="s">
        <v>559</v>
      </c>
      <c r="E2081" s="1" t="s">
        <v>342</v>
      </c>
      <c r="F2081" s="1" t="s">
        <v>343</v>
      </c>
      <c r="G2081" s="1" t="s">
        <v>144</v>
      </c>
      <c r="H2081" s="1" t="s">
        <v>17</v>
      </c>
      <c r="I2081" s="1" t="s">
        <v>444</v>
      </c>
      <c r="J2081" s="1" t="s">
        <v>27</v>
      </c>
      <c r="K2081" s="1" t="s">
        <v>16</v>
      </c>
      <c r="L2081" s="1" t="s">
        <v>19</v>
      </c>
      <c r="M2081" s="2" t="str">
        <f t="shared" si="773"/>
        <v>UK9010111</v>
      </c>
      <c r="N2081" s="2" t="str">
        <f t="shared" si="774"/>
        <v>Poole Harbour</v>
      </c>
      <c r="O2081" s="2" t="str">
        <f t="shared" si="775"/>
        <v>SPA</v>
      </c>
      <c r="P2081" s="2" t="str">
        <f t="shared" si="776"/>
        <v>A2.3</v>
      </c>
      <c r="Q2081"/>
      <c r="R2081"/>
      <c r="S2081"/>
      <c r="T2081"/>
      <c r="U2081" s="9">
        <f t="shared" si="777"/>
        <v>0</v>
      </c>
      <c r="V2081" s="9">
        <f t="shared" si="778"/>
        <v>0</v>
      </c>
      <c r="W2081" s="9">
        <f t="shared" si="779"/>
        <v>0</v>
      </c>
      <c r="X2081" s="9">
        <f t="shared" si="780"/>
        <v>0</v>
      </c>
      <c r="Y2081" s="9">
        <f t="shared" si="781"/>
        <v>0</v>
      </c>
      <c r="Z2081" s="9">
        <f t="shared" si="782"/>
        <v>0</v>
      </c>
      <c r="AA2081" s="9">
        <f t="shared" si="783"/>
        <v>0</v>
      </c>
      <c r="AB2081" s="9">
        <f t="shared" si="784"/>
        <v>0</v>
      </c>
      <c r="AN2081" s="10" t="str">
        <f t="shared" si="769"/>
        <v/>
      </c>
      <c r="AO2081" s="10">
        <f t="shared" si="770"/>
        <v>0</v>
      </c>
      <c r="AP2081" s="9" t="str">
        <f>IFERROR(VLOOKUP($AN2081,'Introduction probability'!$A$1:$L$128,5,FALSE),"0")</f>
        <v>0</v>
      </c>
      <c r="AQ2081" s="9" t="str">
        <f>IFERROR(VLOOKUP($AN2081,'Introduction probability'!$A$1:$L$128,6,FALSE),"0")</f>
        <v>0</v>
      </c>
      <c r="AR2081" s="9" t="str">
        <f>IFERROR(VLOOKUP($AN2081,'Introduction probability'!$A$1:$L$128,7,FALSE),"0")</f>
        <v>0</v>
      </c>
      <c r="AS2081" s="9" t="str">
        <f>IFERROR(VLOOKUP($AN2081,'Introduction probability'!$A$1:$L$128,8,FALSE),"0")</f>
        <v>0</v>
      </c>
      <c r="AT2081" s="9" t="str">
        <f>IFERROR(VLOOKUP($AN2081,'Introduction probability'!$A$1:$L$128,9,FALSE),"0")</f>
        <v>0</v>
      </c>
      <c r="AU2081" s="9" t="str">
        <f>IFERROR(VLOOKUP($AN2081,'Introduction probability'!$A$1:$L$128,10,FALSE),"0")</f>
        <v>0</v>
      </c>
      <c r="AV2081" s="9" t="str">
        <f>IFERROR(VLOOKUP($AN2081,'Introduction probability'!$A$1:$L$128,11,FALSE),"0")</f>
        <v>0</v>
      </c>
      <c r="AW2081" s="9" t="str">
        <f>IFERROR(VLOOKUP($AN2081,'Introduction probability'!$A$1:$L$128,12,FALSE),"0")</f>
        <v>0</v>
      </c>
      <c r="AY2081" s="2">
        <f t="shared" si="771"/>
        <v>0</v>
      </c>
      <c r="AZ2081" s="2">
        <f t="shared" si="772"/>
        <v>0</v>
      </c>
      <c r="BA2081" s="2">
        <f t="shared" si="785"/>
        <v>0</v>
      </c>
      <c r="BB2081" s="2">
        <f t="shared" si="786"/>
        <v>0</v>
      </c>
      <c r="BC2081" s="2">
        <f t="shared" si="787"/>
        <v>0</v>
      </c>
      <c r="BD2081" s="2">
        <f t="shared" si="788"/>
        <v>0</v>
      </c>
      <c r="BE2081" s="2">
        <f t="shared" si="789"/>
        <v>0</v>
      </c>
      <c r="BF2081" s="2">
        <f t="shared" si="790"/>
        <v>0</v>
      </c>
      <c r="BG2081" s="2">
        <f t="shared" si="791"/>
        <v>0</v>
      </c>
      <c r="BH2081" s="2">
        <f t="shared" si="792"/>
        <v>0</v>
      </c>
    </row>
    <row r="2082" spans="1:60" x14ac:dyDescent="0.25">
      <c r="A2082" s="1" t="s">
        <v>414</v>
      </c>
      <c r="B2082" s="1" t="s">
        <v>415</v>
      </c>
      <c r="C2082" s="1" t="s">
        <v>341</v>
      </c>
      <c r="D2082" s="1" t="s">
        <v>559</v>
      </c>
      <c r="E2082" s="1" t="s">
        <v>342</v>
      </c>
      <c r="F2082" s="1" t="s">
        <v>343</v>
      </c>
      <c r="G2082" s="1" t="s">
        <v>144</v>
      </c>
      <c r="H2082" s="1" t="s">
        <v>17</v>
      </c>
      <c r="I2082" s="1" t="s">
        <v>465</v>
      </c>
      <c r="J2082" s="1" t="s">
        <v>56</v>
      </c>
      <c r="K2082" s="1" t="s">
        <v>16</v>
      </c>
      <c r="L2082" s="1" t="s">
        <v>19</v>
      </c>
      <c r="M2082" s="2" t="str">
        <f t="shared" si="773"/>
        <v>UK9010111</v>
      </c>
      <c r="N2082" s="2" t="str">
        <f t="shared" si="774"/>
        <v>Poole Harbour</v>
      </c>
      <c r="O2082" s="2" t="str">
        <f t="shared" si="775"/>
        <v>SPA</v>
      </c>
      <c r="P2082" s="2" t="str">
        <f t="shared" si="776"/>
        <v>A2.2</v>
      </c>
      <c r="Q2082"/>
      <c r="R2082"/>
      <c r="S2082"/>
      <c r="T2082"/>
      <c r="U2082" s="9">
        <f t="shared" si="777"/>
        <v>0</v>
      </c>
      <c r="V2082" s="9">
        <f t="shared" si="778"/>
        <v>0</v>
      </c>
      <c r="W2082" s="9">
        <f t="shared" si="779"/>
        <v>0</v>
      </c>
      <c r="X2082" s="9">
        <f t="shared" si="780"/>
        <v>0</v>
      </c>
      <c r="Y2082" s="9">
        <f t="shared" si="781"/>
        <v>0</v>
      </c>
      <c r="Z2082" s="9">
        <f t="shared" si="782"/>
        <v>0</v>
      </c>
      <c r="AA2082" s="9">
        <f t="shared" si="783"/>
        <v>0</v>
      </c>
      <c r="AB2082" s="9">
        <f t="shared" si="784"/>
        <v>0</v>
      </c>
      <c r="AN2082" s="10" t="str">
        <f t="shared" si="769"/>
        <v/>
      </c>
      <c r="AO2082" s="10">
        <f t="shared" si="770"/>
        <v>0</v>
      </c>
      <c r="AP2082" s="9" t="str">
        <f>IFERROR(VLOOKUP($AN2082,'Introduction probability'!$A$1:$L$128,5,FALSE),"0")</f>
        <v>0</v>
      </c>
      <c r="AQ2082" s="9" t="str">
        <f>IFERROR(VLOOKUP($AN2082,'Introduction probability'!$A$1:$L$128,6,FALSE),"0")</f>
        <v>0</v>
      </c>
      <c r="AR2082" s="9" t="str">
        <f>IFERROR(VLOOKUP($AN2082,'Introduction probability'!$A$1:$L$128,7,FALSE),"0")</f>
        <v>0</v>
      </c>
      <c r="AS2082" s="9" t="str">
        <f>IFERROR(VLOOKUP($AN2082,'Introduction probability'!$A$1:$L$128,8,FALSE),"0")</f>
        <v>0</v>
      </c>
      <c r="AT2082" s="9" t="str">
        <f>IFERROR(VLOOKUP($AN2082,'Introduction probability'!$A$1:$L$128,9,FALSE),"0")</f>
        <v>0</v>
      </c>
      <c r="AU2082" s="9" t="str">
        <f>IFERROR(VLOOKUP($AN2082,'Introduction probability'!$A$1:$L$128,10,FALSE),"0")</f>
        <v>0</v>
      </c>
      <c r="AV2082" s="9" t="str">
        <f>IFERROR(VLOOKUP($AN2082,'Introduction probability'!$A$1:$L$128,11,FALSE),"0")</f>
        <v>0</v>
      </c>
      <c r="AW2082" s="9" t="str">
        <f>IFERROR(VLOOKUP($AN2082,'Introduction probability'!$A$1:$L$128,12,FALSE),"0")</f>
        <v>0</v>
      </c>
      <c r="AY2082" s="2">
        <f t="shared" si="771"/>
        <v>0</v>
      </c>
      <c r="AZ2082" s="2">
        <f t="shared" si="772"/>
        <v>0</v>
      </c>
      <c r="BA2082" s="2">
        <f t="shared" si="785"/>
        <v>0</v>
      </c>
      <c r="BB2082" s="2">
        <f t="shared" si="786"/>
        <v>0</v>
      </c>
      <c r="BC2082" s="2">
        <f t="shared" si="787"/>
        <v>0</v>
      </c>
      <c r="BD2082" s="2">
        <f t="shared" si="788"/>
        <v>0</v>
      </c>
      <c r="BE2082" s="2">
        <f t="shared" si="789"/>
        <v>0</v>
      </c>
      <c r="BF2082" s="2">
        <f t="shared" si="790"/>
        <v>0</v>
      </c>
      <c r="BG2082" s="2">
        <f t="shared" si="791"/>
        <v>0</v>
      </c>
      <c r="BH2082" s="2">
        <f t="shared" si="792"/>
        <v>0</v>
      </c>
    </row>
    <row r="2083" spans="1:60" x14ac:dyDescent="0.25">
      <c r="A2083" s="1" t="s">
        <v>414</v>
      </c>
      <c r="B2083" s="1" t="s">
        <v>415</v>
      </c>
      <c r="C2083" s="1" t="s">
        <v>341</v>
      </c>
      <c r="D2083" s="1" t="s">
        <v>559</v>
      </c>
      <c r="E2083" s="1" t="s">
        <v>342</v>
      </c>
      <c r="F2083" s="1" t="s">
        <v>343</v>
      </c>
      <c r="G2083" s="1" t="s">
        <v>144</v>
      </c>
      <c r="H2083" s="1" t="s">
        <v>17</v>
      </c>
      <c r="I2083" s="1" t="s">
        <v>537</v>
      </c>
      <c r="J2083" s="1" t="s">
        <v>258</v>
      </c>
      <c r="K2083" s="1" t="s">
        <v>16</v>
      </c>
      <c r="L2083" s="1" t="s">
        <v>146</v>
      </c>
      <c r="M2083" s="2" t="str">
        <f t="shared" si="773"/>
        <v>UK9010111</v>
      </c>
      <c r="N2083" s="2" t="str">
        <f t="shared" si="774"/>
        <v>Poole Harbour</v>
      </c>
      <c r="O2083" s="2" t="str">
        <f t="shared" si="775"/>
        <v>SPA</v>
      </c>
      <c r="P2083" s="2" t="str">
        <f t="shared" si="776"/>
        <v>H1420</v>
      </c>
      <c r="Q2083"/>
      <c r="R2083"/>
      <c r="S2083"/>
      <c r="T2083"/>
      <c r="U2083" s="9">
        <f t="shared" si="777"/>
        <v>0</v>
      </c>
      <c r="V2083" s="9">
        <f t="shared" si="778"/>
        <v>0</v>
      </c>
      <c r="W2083" s="9">
        <f t="shared" si="779"/>
        <v>0</v>
      </c>
      <c r="X2083" s="9">
        <f t="shared" si="780"/>
        <v>0</v>
      </c>
      <c r="Y2083" s="9">
        <f t="shared" si="781"/>
        <v>0</v>
      </c>
      <c r="Z2083" s="9">
        <f t="shared" si="782"/>
        <v>0</v>
      </c>
      <c r="AA2083" s="9">
        <f t="shared" si="783"/>
        <v>0</v>
      </c>
      <c r="AB2083" s="9">
        <f t="shared" si="784"/>
        <v>0</v>
      </c>
      <c r="AN2083" s="10" t="str">
        <f t="shared" si="769"/>
        <v/>
      </c>
      <c r="AO2083" s="10">
        <f t="shared" si="770"/>
        <v>0</v>
      </c>
      <c r="AP2083" s="9" t="str">
        <f>IFERROR(VLOOKUP($AN2083,'Introduction probability'!$A$1:$L$128,5,FALSE),"0")</f>
        <v>0</v>
      </c>
      <c r="AQ2083" s="9" t="str">
        <f>IFERROR(VLOOKUP($AN2083,'Introduction probability'!$A$1:$L$128,6,FALSE),"0")</f>
        <v>0</v>
      </c>
      <c r="AR2083" s="9" t="str">
        <f>IFERROR(VLOOKUP($AN2083,'Introduction probability'!$A$1:$L$128,7,FALSE),"0")</f>
        <v>0</v>
      </c>
      <c r="AS2083" s="9" t="str">
        <f>IFERROR(VLOOKUP($AN2083,'Introduction probability'!$A$1:$L$128,8,FALSE),"0")</f>
        <v>0</v>
      </c>
      <c r="AT2083" s="9" t="str">
        <f>IFERROR(VLOOKUP($AN2083,'Introduction probability'!$A$1:$L$128,9,FALSE),"0")</f>
        <v>0</v>
      </c>
      <c r="AU2083" s="9" t="str">
        <f>IFERROR(VLOOKUP($AN2083,'Introduction probability'!$A$1:$L$128,10,FALSE),"0")</f>
        <v>0</v>
      </c>
      <c r="AV2083" s="9" t="str">
        <f>IFERROR(VLOOKUP($AN2083,'Introduction probability'!$A$1:$L$128,11,FALSE),"0")</f>
        <v>0</v>
      </c>
      <c r="AW2083" s="9" t="str">
        <f>IFERROR(VLOOKUP($AN2083,'Introduction probability'!$A$1:$L$128,12,FALSE),"0")</f>
        <v>0</v>
      </c>
      <c r="AY2083" s="2">
        <f t="shared" si="771"/>
        <v>0</v>
      </c>
      <c r="AZ2083" s="2">
        <f t="shared" si="772"/>
        <v>0</v>
      </c>
      <c r="BA2083" s="2">
        <f t="shared" si="785"/>
        <v>0</v>
      </c>
      <c r="BB2083" s="2">
        <f t="shared" si="786"/>
        <v>0</v>
      </c>
      <c r="BC2083" s="2">
        <f t="shared" si="787"/>
        <v>0</v>
      </c>
      <c r="BD2083" s="2">
        <f t="shared" si="788"/>
        <v>0</v>
      </c>
      <c r="BE2083" s="2">
        <f t="shared" si="789"/>
        <v>0</v>
      </c>
      <c r="BF2083" s="2">
        <f t="shared" si="790"/>
        <v>0</v>
      </c>
      <c r="BG2083" s="2">
        <f t="shared" si="791"/>
        <v>0</v>
      </c>
      <c r="BH2083" s="2">
        <f t="shared" si="792"/>
        <v>0</v>
      </c>
    </row>
    <row r="2084" spans="1:60" x14ac:dyDescent="0.25">
      <c r="A2084" s="1" t="s">
        <v>414</v>
      </c>
      <c r="B2084" s="1" t="s">
        <v>415</v>
      </c>
      <c r="C2084" s="1" t="s">
        <v>341</v>
      </c>
      <c r="D2084" s="1" t="s">
        <v>559</v>
      </c>
      <c r="E2084" s="1" t="s">
        <v>342</v>
      </c>
      <c r="F2084" s="1" t="s">
        <v>343</v>
      </c>
      <c r="G2084" s="1" t="s">
        <v>144</v>
      </c>
      <c r="H2084" s="1" t="s">
        <v>17</v>
      </c>
      <c r="I2084" s="1" t="s">
        <v>549</v>
      </c>
      <c r="J2084" s="1" t="s">
        <v>189</v>
      </c>
      <c r="K2084" s="1" t="s">
        <v>16</v>
      </c>
      <c r="L2084" s="1" t="s">
        <v>146</v>
      </c>
      <c r="M2084" s="2" t="str">
        <f t="shared" si="773"/>
        <v>UK9010111</v>
      </c>
      <c r="N2084" s="2" t="str">
        <f t="shared" si="774"/>
        <v>Poole Harbour</v>
      </c>
      <c r="O2084" s="2" t="str">
        <f t="shared" si="775"/>
        <v>SPA</v>
      </c>
      <c r="P2084" s="2" t="str">
        <f t="shared" si="776"/>
        <v>H1320</v>
      </c>
      <c r="Q2084"/>
      <c r="R2084"/>
      <c r="S2084"/>
      <c r="T2084"/>
      <c r="U2084" s="9">
        <f t="shared" si="777"/>
        <v>0</v>
      </c>
      <c r="V2084" s="9">
        <f t="shared" si="778"/>
        <v>0</v>
      </c>
      <c r="W2084" s="9">
        <f t="shared" si="779"/>
        <v>0</v>
      </c>
      <c r="X2084" s="9">
        <f t="shared" si="780"/>
        <v>0</v>
      </c>
      <c r="Y2084" s="9">
        <f t="shared" si="781"/>
        <v>0</v>
      </c>
      <c r="Z2084" s="9">
        <f t="shared" si="782"/>
        <v>0</v>
      </c>
      <c r="AA2084" s="9">
        <f t="shared" si="783"/>
        <v>0</v>
      </c>
      <c r="AB2084" s="9">
        <f t="shared" si="784"/>
        <v>0</v>
      </c>
      <c r="AN2084" s="10" t="str">
        <f t="shared" si="769"/>
        <v/>
      </c>
      <c r="AO2084" s="10">
        <f t="shared" si="770"/>
        <v>0</v>
      </c>
      <c r="AP2084" s="9" t="str">
        <f>IFERROR(VLOOKUP($AN2084,'Introduction probability'!$A$1:$L$128,5,FALSE),"0")</f>
        <v>0</v>
      </c>
      <c r="AQ2084" s="9" t="str">
        <f>IFERROR(VLOOKUP($AN2084,'Introduction probability'!$A$1:$L$128,6,FALSE),"0")</f>
        <v>0</v>
      </c>
      <c r="AR2084" s="9" t="str">
        <f>IFERROR(VLOOKUP($AN2084,'Introduction probability'!$A$1:$L$128,7,FALSE),"0")</f>
        <v>0</v>
      </c>
      <c r="AS2084" s="9" t="str">
        <f>IFERROR(VLOOKUP($AN2084,'Introduction probability'!$A$1:$L$128,8,FALSE),"0")</f>
        <v>0</v>
      </c>
      <c r="AT2084" s="9" t="str">
        <f>IFERROR(VLOOKUP($AN2084,'Introduction probability'!$A$1:$L$128,9,FALSE),"0")</f>
        <v>0</v>
      </c>
      <c r="AU2084" s="9" t="str">
        <f>IFERROR(VLOOKUP($AN2084,'Introduction probability'!$A$1:$L$128,10,FALSE),"0")</f>
        <v>0</v>
      </c>
      <c r="AV2084" s="9" t="str">
        <f>IFERROR(VLOOKUP($AN2084,'Introduction probability'!$A$1:$L$128,11,FALSE),"0")</f>
        <v>0</v>
      </c>
      <c r="AW2084" s="9" t="str">
        <f>IFERROR(VLOOKUP($AN2084,'Introduction probability'!$A$1:$L$128,12,FALSE),"0")</f>
        <v>0</v>
      </c>
      <c r="AY2084" s="2">
        <f t="shared" si="771"/>
        <v>0</v>
      </c>
      <c r="AZ2084" s="2">
        <f t="shared" si="772"/>
        <v>0</v>
      </c>
      <c r="BA2084" s="2">
        <f t="shared" si="785"/>
        <v>0</v>
      </c>
      <c r="BB2084" s="2">
        <f t="shared" si="786"/>
        <v>0</v>
      </c>
      <c r="BC2084" s="2">
        <f t="shared" si="787"/>
        <v>0</v>
      </c>
      <c r="BD2084" s="2">
        <f t="shared" si="788"/>
        <v>0</v>
      </c>
      <c r="BE2084" s="2">
        <f t="shared" si="789"/>
        <v>0</v>
      </c>
      <c r="BF2084" s="2">
        <f t="shared" si="790"/>
        <v>0</v>
      </c>
      <c r="BG2084" s="2">
        <f t="shared" si="791"/>
        <v>0</v>
      </c>
      <c r="BH2084" s="2">
        <f t="shared" si="792"/>
        <v>0</v>
      </c>
    </row>
    <row r="2085" spans="1:60" x14ac:dyDescent="0.25">
      <c r="A2085" s="1" t="s">
        <v>414</v>
      </c>
      <c r="B2085" s="1" t="s">
        <v>415</v>
      </c>
      <c r="C2085" s="1" t="s">
        <v>341</v>
      </c>
      <c r="D2085" s="1" t="s">
        <v>559</v>
      </c>
      <c r="E2085" s="1" t="s">
        <v>342</v>
      </c>
      <c r="F2085" s="1" t="s">
        <v>343</v>
      </c>
      <c r="G2085" s="1" t="s">
        <v>144</v>
      </c>
      <c r="H2085" s="1" t="s">
        <v>17</v>
      </c>
      <c r="I2085" s="1" t="s">
        <v>593</v>
      </c>
      <c r="J2085" s="1" t="s">
        <v>151</v>
      </c>
      <c r="K2085" s="1" t="s">
        <v>16</v>
      </c>
      <c r="L2085" s="1" t="s">
        <v>146</v>
      </c>
      <c r="M2085" s="2" t="str">
        <f t="shared" si="773"/>
        <v>UK9010111</v>
      </c>
      <c r="N2085" s="2" t="str">
        <f t="shared" si="774"/>
        <v>Poole Harbour</v>
      </c>
      <c r="O2085" s="2" t="str">
        <f t="shared" si="775"/>
        <v>SPA</v>
      </c>
      <c r="P2085" s="2" t="str">
        <f t="shared" si="776"/>
        <v>SH_3</v>
      </c>
      <c r="Q2085"/>
      <c r="R2085"/>
      <c r="S2085"/>
      <c r="T2085"/>
      <c r="U2085" s="9">
        <f t="shared" si="777"/>
        <v>0</v>
      </c>
      <c r="V2085" s="9">
        <f t="shared" si="778"/>
        <v>0</v>
      </c>
      <c r="W2085" s="9">
        <f t="shared" si="779"/>
        <v>0</v>
      </c>
      <c r="X2085" s="9">
        <f t="shared" si="780"/>
        <v>0</v>
      </c>
      <c r="Y2085" s="9">
        <f t="shared" si="781"/>
        <v>0</v>
      </c>
      <c r="Z2085" s="9">
        <f t="shared" si="782"/>
        <v>0</v>
      </c>
      <c r="AA2085" s="9">
        <f t="shared" si="783"/>
        <v>0</v>
      </c>
      <c r="AB2085" s="9">
        <f t="shared" si="784"/>
        <v>0</v>
      </c>
      <c r="AN2085" s="10" t="str">
        <f t="shared" si="769"/>
        <v/>
      </c>
      <c r="AO2085" s="10">
        <f t="shared" si="770"/>
        <v>0</v>
      </c>
      <c r="AP2085" s="9" t="str">
        <f>IFERROR(VLOOKUP($AN2085,'Introduction probability'!$A$1:$L$128,5,FALSE),"0")</f>
        <v>0</v>
      </c>
      <c r="AQ2085" s="9" t="str">
        <f>IFERROR(VLOOKUP($AN2085,'Introduction probability'!$A$1:$L$128,6,FALSE),"0")</f>
        <v>0</v>
      </c>
      <c r="AR2085" s="9" t="str">
        <f>IFERROR(VLOOKUP($AN2085,'Introduction probability'!$A$1:$L$128,7,FALSE),"0")</f>
        <v>0</v>
      </c>
      <c r="AS2085" s="9" t="str">
        <f>IFERROR(VLOOKUP($AN2085,'Introduction probability'!$A$1:$L$128,8,FALSE),"0")</f>
        <v>0</v>
      </c>
      <c r="AT2085" s="9" t="str">
        <f>IFERROR(VLOOKUP($AN2085,'Introduction probability'!$A$1:$L$128,9,FALSE),"0")</f>
        <v>0</v>
      </c>
      <c r="AU2085" s="9" t="str">
        <f>IFERROR(VLOOKUP($AN2085,'Introduction probability'!$A$1:$L$128,10,FALSE),"0")</f>
        <v>0</v>
      </c>
      <c r="AV2085" s="9" t="str">
        <f>IFERROR(VLOOKUP($AN2085,'Introduction probability'!$A$1:$L$128,11,FALSE),"0")</f>
        <v>0</v>
      </c>
      <c r="AW2085" s="9" t="str">
        <f>IFERROR(VLOOKUP($AN2085,'Introduction probability'!$A$1:$L$128,12,FALSE),"0")</f>
        <v>0</v>
      </c>
      <c r="AY2085" s="2">
        <f t="shared" si="771"/>
        <v>0</v>
      </c>
      <c r="AZ2085" s="2">
        <f t="shared" si="772"/>
        <v>0</v>
      </c>
      <c r="BA2085" s="2">
        <f t="shared" si="785"/>
        <v>0</v>
      </c>
      <c r="BB2085" s="2">
        <f t="shared" si="786"/>
        <v>0</v>
      </c>
      <c r="BC2085" s="2">
        <f t="shared" si="787"/>
        <v>0</v>
      </c>
      <c r="BD2085" s="2">
        <f t="shared" si="788"/>
        <v>0</v>
      </c>
      <c r="BE2085" s="2">
        <f t="shared" si="789"/>
        <v>0</v>
      </c>
      <c r="BF2085" s="2">
        <f t="shared" si="790"/>
        <v>0</v>
      </c>
      <c r="BG2085" s="2">
        <f t="shared" si="791"/>
        <v>0</v>
      </c>
      <c r="BH2085" s="2">
        <f t="shared" si="792"/>
        <v>0</v>
      </c>
    </row>
    <row r="2086" spans="1:60" x14ac:dyDescent="0.25">
      <c r="A2086" s="1" t="s">
        <v>414</v>
      </c>
      <c r="B2086" s="1" t="s">
        <v>415</v>
      </c>
      <c r="C2086" s="1" t="s">
        <v>341</v>
      </c>
      <c r="D2086" s="1" t="s">
        <v>509</v>
      </c>
      <c r="E2086" s="1" t="s">
        <v>193</v>
      </c>
      <c r="F2086" s="1" t="s">
        <v>194</v>
      </c>
      <c r="G2086" s="1" t="s">
        <v>144</v>
      </c>
      <c r="H2086" s="1" t="s">
        <v>17</v>
      </c>
      <c r="I2086" s="1" t="s">
        <v>530</v>
      </c>
      <c r="J2086" s="1" t="s">
        <v>145</v>
      </c>
      <c r="K2086" s="1" t="s">
        <v>16</v>
      </c>
      <c r="L2086" s="1" t="s">
        <v>146</v>
      </c>
      <c r="M2086" s="2" t="str">
        <f t="shared" si="773"/>
        <v>UK9010111</v>
      </c>
      <c r="N2086" s="2" t="str">
        <f t="shared" si="774"/>
        <v>Poole Harbour</v>
      </c>
      <c r="O2086" s="2" t="str">
        <f t="shared" si="775"/>
        <v>SPA</v>
      </c>
      <c r="P2086" s="2" t="str">
        <f t="shared" si="776"/>
        <v>H1330</v>
      </c>
      <c r="Q2086"/>
      <c r="R2086"/>
      <c r="S2086"/>
      <c r="T2086"/>
      <c r="U2086" s="9">
        <f t="shared" si="777"/>
        <v>0</v>
      </c>
      <c r="V2086" s="9">
        <f t="shared" si="778"/>
        <v>0</v>
      </c>
      <c r="W2086" s="9">
        <f t="shared" si="779"/>
        <v>0</v>
      </c>
      <c r="X2086" s="9">
        <f t="shared" si="780"/>
        <v>0</v>
      </c>
      <c r="Y2086" s="9">
        <f t="shared" si="781"/>
        <v>0</v>
      </c>
      <c r="Z2086" s="9">
        <f t="shared" si="782"/>
        <v>0</v>
      </c>
      <c r="AA2086" s="9">
        <f t="shared" si="783"/>
        <v>0</v>
      </c>
      <c r="AB2086" s="9">
        <f t="shared" si="784"/>
        <v>0</v>
      </c>
      <c r="AN2086" s="10" t="str">
        <f t="shared" si="769"/>
        <v/>
      </c>
      <c r="AO2086" s="10">
        <f t="shared" si="770"/>
        <v>0</v>
      </c>
      <c r="AP2086" s="9" t="str">
        <f>IFERROR(VLOOKUP($AN2086,'Introduction probability'!$A$1:$L$128,5,FALSE),"0")</f>
        <v>0</v>
      </c>
      <c r="AQ2086" s="9" t="str">
        <f>IFERROR(VLOOKUP($AN2086,'Introduction probability'!$A$1:$L$128,6,FALSE),"0")</f>
        <v>0</v>
      </c>
      <c r="AR2086" s="9" t="str">
        <f>IFERROR(VLOOKUP($AN2086,'Introduction probability'!$A$1:$L$128,7,FALSE),"0")</f>
        <v>0</v>
      </c>
      <c r="AS2086" s="9" t="str">
        <f>IFERROR(VLOOKUP($AN2086,'Introduction probability'!$A$1:$L$128,8,FALSE),"0")</f>
        <v>0</v>
      </c>
      <c r="AT2086" s="9" t="str">
        <f>IFERROR(VLOOKUP($AN2086,'Introduction probability'!$A$1:$L$128,9,FALSE),"0")</f>
        <v>0</v>
      </c>
      <c r="AU2086" s="9" t="str">
        <f>IFERROR(VLOOKUP($AN2086,'Introduction probability'!$A$1:$L$128,10,FALSE),"0")</f>
        <v>0</v>
      </c>
      <c r="AV2086" s="9" t="str">
        <f>IFERROR(VLOOKUP($AN2086,'Introduction probability'!$A$1:$L$128,11,FALSE),"0")</f>
        <v>0</v>
      </c>
      <c r="AW2086" s="9" t="str">
        <f>IFERROR(VLOOKUP($AN2086,'Introduction probability'!$A$1:$L$128,12,FALSE),"0")</f>
        <v>0</v>
      </c>
      <c r="AY2086" s="2">
        <f t="shared" si="771"/>
        <v>0</v>
      </c>
      <c r="AZ2086" s="2">
        <f t="shared" si="772"/>
        <v>0</v>
      </c>
      <c r="BA2086" s="2">
        <f t="shared" si="785"/>
        <v>0</v>
      </c>
      <c r="BB2086" s="2">
        <f t="shared" si="786"/>
        <v>0</v>
      </c>
      <c r="BC2086" s="2">
        <f t="shared" si="787"/>
        <v>0</v>
      </c>
      <c r="BD2086" s="2">
        <f t="shared" si="788"/>
        <v>0</v>
      </c>
      <c r="BE2086" s="2">
        <f t="shared" si="789"/>
        <v>0</v>
      </c>
      <c r="BF2086" s="2">
        <f t="shared" si="790"/>
        <v>0</v>
      </c>
      <c r="BG2086" s="2">
        <f t="shared" si="791"/>
        <v>0</v>
      </c>
      <c r="BH2086" s="2">
        <f t="shared" si="792"/>
        <v>0</v>
      </c>
    </row>
    <row r="2087" spans="1:60" x14ac:dyDescent="0.25">
      <c r="A2087" s="1" t="s">
        <v>414</v>
      </c>
      <c r="B2087" s="1" t="s">
        <v>415</v>
      </c>
      <c r="C2087" s="1" t="s">
        <v>341</v>
      </c>
      <c r="D2087" s="1" t="s">
        <v>509</v>
      </c>
      <c r="E2087" s="1" t="s">
        <v>193</v>
      </c>
      <c r="F2087" s="1" t="s">
        <v>194</v>
      </c>
      <c r="G2087" s="1" t="s">
        <v>144</v>
      </c>
      <c r="H2087" s="1" t="s">
        <v>17</v>
      </c>
      <c r="I2087" s="1" t="s">
        <v>536</v>
      </c>
      <c r="J2087" s="1" t="s">
        <v>147</v>
      </c>
      <c r="K2087" s="1" t="s">
        <v>16</v>
      </c>
      <c r="L2087" s="1" t="s">
        <v>146</v>
      </c>
      <c r="M2087" s="2" t="str">
        <f t="shared" si="773"/>
        <v>UK9010111</v>
      </c>
      <c r="N2087" s="2" t="str">
        <f t="shared" si="774"/>
        <v>Poole Harbour</v>
      </c>
      <c r="O2087" s="2" t="str">
        <f t="shared" si="775"/>
        <v>SPA</v>
      </c>
      <c r="P2087" s="2" t="str">
        <f t="shared" si="776"/>
        <v>H1150</v>
      </c>
      <c r="Q2087"/>
      <c r="R2087"/>
      <c r="S2087"/>
      <c r="T2087"/>
      <c r="U2087" s="9">
        <f t="shared" si="777"/>
        <v>0</v>
      </c>
      <c r="V2087" s="9">
        <f t="shared" si="778"/>
        <v>0</v>
      </c>
      <c r="W2087" s="9">
        <f t="shared" si="779"/>
        <v>0</v>
      </c>
      <c r="X2087" s="9">
        <f t="shared" si="780"/>
        <v>0</v>
      </c>
      <c r="Y2087" s="9">
        <f t="shared" si="781"/>
        <v>0</v>
      </c>
      <c r="Z2087" s="9">
        <f t="shared" si="782"/>
        <v>0</v>
      </c>
      <c r="AA2087" s="9">
        <f t="shared" si="783"/>
        <v>0</v>
      </c>
      <c r="AB2087" s="9">
        <f t="shared" si="784"/>
        <v>0</v>
      </c>
      <c r="AN2087" s="10" t="str">
        <f t="shared" si="769"/>
        <v/>
      </c>
      <c r="AO2087" s="10">
        <f t="shared" si="770"/>
        <v>0</v>
      </c>
      <c r="AP2087" s="9" t="str">
        <f>IFERROR(VLOOKUP($AN2087,'Introduction probability'!$A$1:$L$128,5,FALSE),"0")</f>
        <v>0</v>
      </c>
      <c r="AQ2087" s="9" t="str">
        <f>IFERROR(VLOOKUP($AN2087,'Introduction probability'!$A$1:$L$128,6,FALSE),"0")</f>
        <v>0</v>
      </c>
      <c r="AR2087" s="9" t="str">
        <f>IFERROR(VLOOKUP($AN2087,'Introduction probability'!$A$1:$L$128,7,FALSE),"0")</f>
        <v>0</v>
      </c>
      <c r="AS2087" s="9" t="str">
        <f>IFERROR(VLOOKUP($AN2087,'Introduction probability'!$A$1:$L$128,8,FALSE),"0")</f>
        <v>0</v>
      </c>
      <c r="AT2087" s="9" t="str">
        <f>IFERROR(VLOOKUP($AN2087,'Introduction probability'!$A$1:$L$128,9,FALSE),"0")</f>
        <v>0</v>
      </c>
      <c r="AU2087" s="9" t="str">
        <f>IFERROR(VLOOKUP($AN2087,'Introduction probability'!$A$1:$L$128,10,FALSE),"0")</f>
        <v>0</v>
      </c>
      <c r="AV2087" s="9" t="str">
        <f>IFERROR(VLOOKUP($AN2087,'Introduction probability'!$A$1:$L$128,11,FALSE),"0")</f>
        <v>0</v>
      </c>
      <c r="AW2087" s="9" t="str">
        <f>IFERROR(VLOOKUP($AN2087,'Introduction probability'!$A$1:$L$128,12,FALSE),"0")</f>
        <v>0</v>
      </c>
      <c r="AY2087" s="2">
        <f t="shared" si="771"/>
        <v>0</v>
      </c>
      <c r="AZ2087" s="2">
        <f t="shared" si="772"/>
        <v>0</v>
      </c>
      <c r="BA2087" s="2">
        <f t="shared" si="785"/>
        <v>0</v>
      </c>
      <c r="BB2087" s="2">
        <f t="shared" si="786"/>
        <v>0</v>
      </c>
      <c r="BC2087" s="2">
        <f t="shared" si="787"/>
        <v>0</v>
      </c>
      <c r="BD2087" s="2">
        <f t="shared" si="788"/>
        <v>0</v>
      </c>
      <c r="BE2087" s="2">
        <f t="shared" si="789"/>
        <v>0</v>
      </c>
      <c r="BF2087" s="2">
        <f t="shared" si="790"/>
        <v>0</v>
      </c>
      <c r="BG2087" s="2">
        <f t="shared" si="791"/>
        <v>0</v>
      </c>
      <c r="BH2087" s="2">
        <f t="shared" si="792"/>
        <v>0</v>
      </c>
    </row>
    <row r="2088" spans="1:60" x14ac:dyDescent="0.25">
      <c r="A2088" s="1" t="s">
        <v>414</v>
      </c>
      <c r="B2088" s="1" t="s">
        <v>415</v>
      </c>
      <c r="C2088" s="1" t="s">
        <v>341</v>
      </c>
      <c r="D2088" s="1" t="s">
        <v>509</v>
      </c>
      <c r="E2088" s="1" t="s">
        <v>193</v>
      </c>
      <c r="F2088" s="1" t="s">
        <v>194</v>
      </c>
      <c r="G2088" s="1" t="s">
        <v>144</v>
      </c>
      <c r="H2088" s="1" t="s">
        <v>17</v>
      </c>
      <c r="I2088" s="1" t="s">
        <v>596</v>
      </c>
      <c r="J2088" s="1" t="s">
        <v>187</v>
      </c>
      <c r="K2088" s="1" t="s">
        <v>16</v>
      </c>
      <c r="L2088" s="1" t="s">
        <v>146</v>
      </c>
      <c r="M2088" s="2" t="str">
        <f t="shared" si="773"/>
        <v>UK9010111</v>
      </c>
      <c r="N2088" s="2" t="str">
        <f t="shared" si="774"/>
        <v>Poole Harbour</v>
      </c>
      <c r="O2088" s="2" t="str">
        <f t="shared" si="775"/>
        <v>SPA</v>
      </c>
      <c r="P2088" s="2" t="str">
        <f t="shared" si="776"/>
        <v>SH_2</v>
      </c>
      <c r="Q2088"/>
      <c r="R2088"/>
      <c r="S2088"/>
      <c r="T2088"/>
      <c r="U2088" s="9">
        <f t="shared" si="777"/>
        <v>0</v>
      </c>
      <c r="V2088" s="9">
        <f t="shared" si="778"/>
        <v>0</v>
      </c>
      <c r="W2088" s="9">
        <f t="shared" si="779"/>
        <v>0</v>
      </c>
      <c r="X2088" s="9">
        <f t="shared" si="780"/>
        <v>0</v>
      </c>
      <c r="Y2088" s="9">
        <f t="shared" si="781"/>
        <v>0</v>
      </c>
      <c r="Z2088" s="9">
        <f t="shared" si="782"/>
        <v>0</v>
      </c>
      <c r="AA2088" s="9">
        <f t="shared" si="783"/>
        <v>0</v>
      </c>
      <c r="AB2088" s="9">
        <f t="shared" si="784"/>
        <v>0</v>
      </c>
      <c r="AN2088" s="10" t="str">
        <f t="shared" si="769"/>
        <v/>
      </c>
      <c r="AO2088" s="10">
        <f t="shared" si="770"/>
        <v>0</v>
      </c>
      <c r="AP2088" s="9" t="str">
        <f>IFERROR(VLOOKUP($AN2088,'Introduction probability'!$A$1:$L$128,5,FALSE),"0")</f>
        <v>0</v>
      </c>
      <c r="AQ2088" s="9" t="str">
        <f>IFERROR(VLOOKUP($AN2088,'Introduction probability'!$A$1:$L$128,6,FALSE),"0")</f>
        <v>0</v>
      </c>
      <c r="AR2088" s="9" t="str">
        <f>IFERROR(VLOOKUP($AN2088,'Introduction probability'!$A$1:$L$128,7,FALSE),"0")</f>
        <v>0</v>
      </c>
      <c r="AS2088" s="9" t="str">
        <f>IFERROR(VLOOKUP($AN2088,'Introduction probability'!$A$1:$L$128,8,FALSE),"0")</f>
        <v>0</v>
      </c>
      <c r="AT2088" s="9" t="str">
        <f>IFERROR(VLOOKUP($AN2088,'Introduction probability'!$A$1:$L$128,9,FALSE),"0")</f>
        <v>0</v>
      </c>
      <c r="AU2088" s="9" t="str">
        <f>IFERROR(VLOOKUP($AN2088,'Introduction probability'!$A$1:$L$128,10,FALSE),"0")</f>
        <v>0</v>
      </c>
      <c r="AV2088" s="9" t="str">
        <f>IFERROR(VLOOKUP($AN2088,'Introduction probability'!$A$1:$L$128,11,FALSE),"0")</f>
        <v>0</v>
      </c>
      <c r="AW2088" s="9" t="str">
        <f>IFERROR(VLOOKUP($AN2088,'Introduction probability'!$A$1:$L$128,12,FALSE),"0")</f>
        <v>0</v>
      </c>
      <c r="AY2088" s="2">
        <f t="shared" si="771"/>
        <v>0</v>
      </c>
      <c r="AZ2088" s="2">
        <f t="shared" si="772"/>
        <v>0</v>
      </c>
      <c r="BA2088" s="2">
        <f t="shared" si="785"/>
        <v>0</v>
      </c>
      <c r="BB2088" s="2">
        <f t="shared" si="786"/>
        <v>0</v>
      </c>
      <c r="BC2088" s="2">
        <f t="shared" si="787"/>
        <v>0</v>
      </c>
      <c r="BD2088" s="2">
        <f t="shared" si="788"/>
        <v>0</v>
      </c>
      <c r="BE2088" s="2">
        <f t="shared" si="789"/>
        <v>0</v>
      </c>
      <c r="BF2088" s="2">
        <f t="shared" si="790"/>
        <v>0</v>
      </c>
      <c r="BG2088" s="2">
        <f t="shared" si="791"/>
        <v>0</v>
      </c>
      <c r="BH2088" s="2">
        <f t="shared" si="792"/>
        <v>0</v>
      </c>
    </row>
    <row r="2089" spans="1:60" x14ac:dyDescent="0.25">
      <c r="A2089" s="1" t="s">
        <v>414</v>
      </c>
      <c r="B2089" s="1" t="s">
        <v>415</v>
      </c>
      <c r="C2089" s="1" t="s">
        <v>341</v>
      </c>
      <c r="D2089" s="1" t="s">
        <v>509</v>
      </c>
      <c r="E2089" s="1" t="s">
        <v>193</v>
      </c>
      <c r="F2089" s="1" t="s">
        <v>194</v>
      </c>
      <c r="G2089" s="1" t="s">
        <v>144</v>
      </c>
      <c r="H2089" s="1" t="s">
        <v>17</v>
      </c>
      <c r="I2089" s="1" t="s">
        <v>459</v>
      </c>
      <c r="J2089" s="1" t="s">
        <v>46</v>
      </c>
      <c r="K2089" s="1" t="s">
        <v>16</v>
      </c>
      <c r="L2089" s="1" t="s">
        <v>19</v>
      </c>
      <c r="M2089" s="2" t="str">
        <f t="shared" si="773"/>
        <v>UK9010111</v>
      </c>
      <c r="N2089" s="2" t="str">
        <f t="shared" si="774"/>
        <v>Poole Harbour</v>
      </c>
      <c r="O2089" s="2" t="str">
        <f t="shared" si="775"/>
        <v>SPA</v>
      </c>
      <c r="P2089" s="2" t="str">
        <f t="shared" si="776"/>
        <v>A2.4</v>
      </c>
      <c r="Q2089"/>
      <c r="R2089"/>
      <c r="S2089"/>
      <c r="T2089"/>
      <c r="U2089" s="9">
        <f t="shared" si="777"/>
        <v>0</v>
      </c>
      <c r="V2089" s="9">
        <f t="shared" si="778"/>
        <v>0</v>
      </c>
      <c r="W2089" s="9">
        <f t="shared" si="779"/>
        <v>0</v>
      </c>
      <c r="X2089" s="9">
        <f t="shared" si="780"/>
        <v>0</v>
      </c>
      <c r="Y2089" s="9">
        <f t="shared" si="781"/>
        <v>0</v>
      </c>
      <c r="Z2089" s="9">
        <f t="shared" si="782"/>
        <v>0</v>
      </c>
      <c r="AA2089" s="9">
        <f t="shared" si="783"/>
        <v>0</v>
      </c>
      <c r="AB2089" s="9">
        <f t="shared" si="784"/>
        <v>0</v>
      </c>
      <c r="AN2089" s="10" t="str">
        <f t="shared" si="769"/>
        <v/>
      </c>
      <c r="AO2089" s="10">
        <f t="shared" si="770"/>
        <v>0</v>
      </c>
      <c r="AP2089" s="9" t="str">
        <f>IFERROR(VLOOKUP($AN2089,'Introduction probability'!$A$1:$L$128,5,FALSE),"0")</f>
        <v>0</v>
      </c>
      <c r="AQ2089" s="9" t="str">
        <f>IFERROR(VLOOKUP($AN2089,'Introduction probability'!$A$1:$L$128,6,FALSE),"0")</f>
        <v>0</v>
      </c>
      <c r="AR2089" s="9" t="str">
        <f>IFERROR(VLOOKUP($AN2089,'Introduction probability'!$A$1:$L$128,7,FALSE),"0")</f>
        <v>0</v>
      </c>
      <c r="AS2089" s="9" t="str">
        <f>IFERROR(VLOOKUP($AN2089,'Introduction probability'!$A$1:$L$128,8,FALSE),"0")</f>
        <v>0</v>
      </c>
      <c r="AT2089" s="9" t="str">
        <f>IFERROR(VLOOKUP($AN2089,'Introduction probability'!$A$1:$L$128,9,FALSE),"0")</f>
        <v>0</v>
      </c>
      <c r="AU2089" s="9" t="str">
        <f>IFERROR(VLOOKUP($AN2089,'Introduction probability'!$A$1:$L$128,10,FALSE),"0")</f>
        <v>0</v>
      </c>
      <c r="AV2089" s="9" t="str">
        <f>IFERROR(VLOOKUP($AN2089,'Introduction probability'!$A$1:$L$128,11,FALSE),"0")</f>
        <v>0</v>
      </c>
      <c r="AW2089" s="9" t="str">
        <f>IFERROR(VLOOKUP($AN2089,'Introduction probability'!$A$1:$L$128,12,FALSE),"0")</f>
        <v>0</v>
      </c>
      <c r="AY2089" s="2">
        <f t="shared" si="771"/>
        <v>0</v>
      </c>
      <c r="AZ2089" s="2">
        <f t="shared" si="772"/>
        <v>0</v>
      </c>
      <c r="BA2089" s="2">
        <f t="shared" si="785"/>
        <v>0</v>
      </c>
      <c r="BB2089" s="2">
        <f t="shared" si="786"/>
        <v>0</v>
      </c>
      <c r="BC2089" s="2">
        <f t="shared" si="787"/>
        <v>0</v>
      </c>
      <c r="BD2089" s="2">
        <f t="shared" si="788"/>
        <v>0</v>
      </c>
      <c r="BE2089" s="2">
        <f t="shared" si="789"/>
        <v>0</v>
      </c>
      <c r="BF2089" s="2">
        <f t="shared" si="790"/>
        <v>0</v>
      </c>
      <c r="BG2089" s="2">
        <f t="shared" si="791"/>
        <v>0</v>
      </c>
      <c r="BH2089" s="2">
        <f t="shared" si="792"/>
        <v>0</v>
      </c>
    </row>
    <row r="2090" spans="1:60" x14ac:dyDescent="0.25">
      <c r="A2090" s="1" t="s">
        <v>414</v>
      </c>
      <c r="B2090" s="1" t="s">
        <v>415</v>
      </c>
      <c r="C2090" s="1" t="s">
        <v>341</v>
      </c>
      <c r="D2090" s="1" t="s">
        <v>509</v>
      </c>
      <c r="E2090" s="1" t="s">
        <v>193</v>
      </c>
      <c r="F2090" s="1" t="s">
        <v>194</v>
      </c>
      <c r="G2090" s="1" t="s">
        <v>144</v>
      </c>
      <c r="H2090" s="1" t="s">
        <v>17</v>
      </c>
      <c r="I2090" s="1" t="s">
        <v>444</v>
      </c>
      <c r="J2090" s="1" t="s">
        <v>27</v>
      </c>
      <c r="K2090" s="1" t="s">
        <v>16</v>
      </c>
      <c r="L2090" s="1" t="s">
        <v>19</v>
      </c>
      <c r="M2090" s="2" t="str">
        <f t="shared" si="773"/>
        <v>UK9010111</v>
      </c>
      <c r="N2090" s="2" t="str">
        <f t="shared" si="774"/>
        <v>Poole Harbour</v>
      </c>
      <c r="O2090" s="2" t="str">
        <f t="shared" si="775"/>
        <v>SPA</v>
      </c>
      <c r="P2090" s="2" t="str">
        <f t="shared" si="776"/>
        <v>A2.3</v>
      </c>
      <c r="Q2090"/>
      <c r="R2090"/>
      <c r="S2090"/>
      <c r="T2090"/>
      <c r="U2090" s="9">
        <f t="shared" si="777"/>
        <v>0</v>
      </c>
      <c r="V2090" s="9">
        <f t="shared" si="778"/>
        <v>0</v>
      </c>
      <c r="W2090" s="9">
        <f t="shared" si="779"/>
        <v>0</v>
      </c>
      <c r="X2090" s="9">
        <f t="shared" si="780"/>
        <v>0</v>
      </c>
      <c r="Y2090" s="9">
        <f t="shared" si="781"/>
        <v>0</v>
      </c>
      <c r="Z2090" s="9">
        <f t="shared" si="782"/>
        <v>0</v>
      </c>
      <c r="AA2090" s="9">
        <f t="shared" si="783"/>
        <v>0</v>
      </c>
      <c r="AB2090" s="9">
        <f t="shared" si="784"/>
        <v>0</v>
      </c>
      <c r="AN2090" s="10" t="str">
        <f t="shared" si="769"/>
        <v/>
      </c>
      <c r="AO2090" s="10">
        <f t="shared" si="770"/>
        <v>0</v>
      </c>
      <c r="AP2090" s="9" t="str">
        <f>IFERROR(VLOOKUP($AN2090,'Introduction probability'!$A$1:$L$128,5,FALSE),"0")</f>
        <v>0</v>
      </c>
      <c r="AQ2090" s="9" t="str">
        <f>IFERROR(VLOOKUP($AN2090,'Introduction probability'!$A$1:$L$128,6,FALSE),"0")</f>
        <v>0</v>
      </c>
      <c r="AR2090" s="9" t="str">
        <f>IFERROR(VLOOKUP($AN2090,'Introduction probability'!$A$1:$L$128,7,FALSE),"0")</f>
        <v>0</v>
      </c>
      <c r="AS2090" s="9" t="str">
        <f>IFERROR(VLOOKUP($AN2090,'Introduction probability'!$A$1:$L$128,8,FALSE),"0")</f>
        <v>0</v>
      </c>
      <c r="AT2090" s="9" t="str">
        <f>IFERROR(VLOOKUP($AN2090,'Introduction probability'!$A$1:$L$128,9,FALSE),"0")</f>
        <v>0</v>
      </c>
      <c r="AU2090" s="9" t="str">
        <f>IFERROR(VLOOKUP($AN2090,'Introduction probability'!$A$1:$L$128,10,FALSE),"0")</f>
        <v>0</v>
      </c>
      <c r="AV2090" s="9" t="str">
        <f>IFERROR(VLOOKUP($AN2090,'Introduction probability'!$A$1:$L$128,11,FALSE),"0")</f>
        <v>0</v>
      </c>
      <c r="AW2090" s="9" t="str">
        <f>IFERROR(VLOOKUP($AN2090,'Introduction probability'!$A$1:$L$128,12,FALSE),"0")</f>
        <v>0</v>
      </c>
      <c r="AY2090" s="2">
        <f t="shared" si="771"/>
        <v>0</v>
      </c>
      <c r="AZ2090" s="2">
        <f t="shared" si="772"/>
        <v>0</v>
      </c>
      <c r="BA2090" s="2">
        <f t="shared" si="785"/>
        <v>0</v>
      </c>
      <c r="BB2090" s="2">
        <f t="shared" si="786"/>
        <v>0</v>
      </c>
      <c r="BC2090" s="2">
        <f t="shared" si="787"/>
        <v>0</v>
      </c>
      <c r="BD2090" s="2">
        <f t="shared" si="788"/>
        <v>0</v>
      </c>
      <c r="BE2090" s="2">
        <f t="shared" si="789"/>
        <v>0</v>
      </c>
      <c r="BF2090" s="2">
        <f t="shared" si="790"/>
        <v>0</v>
      </c>
      <c r="BG2090" s="2">
        <f t="shared" si="791"/>
        <v>0</v>
      </c>
      <c r="BH2090" s="2">
        <f t="shared" si="792"/>
        <v>0</v>
      </c>
    </row>
    <row r="2091" spans="1:60" x14ac:dyDescent="0.25">
      <c r="A2091" s="1" t="s">
        <v>414</v>
      </c>
      <c r="B2091" s="1" t="s">
        <v>415</v>
      </c>
      <c r="C2091" s="1" t="s">
        <v>341</v>
      </c>
      <c r="D2091" s="1" t="s">
        <v>509</v>
      </c>
      <c r="E2091" s="1" t="s">
        <v>193</v>
      </c>
      <c r="F2091" s="1" t="s">
        <v>194</v>
      </c>
      <c r="G2091" s="1" t="s">
        <v>144</v>
      </c>
      <c r="H2091" s="1" t="s">
        <v>17</v>
      </c>
      <c r="I2091" s="1" t="s">
        <v>465</v>
      </c>
      <c r="J2091" s="1" t="s">
        <v>56</v>
      </c>
      <c r="K2091" s="1" t="s">
        <v>16</v>
      </c>
      <c r="L2091" s="1" t="s">
        <v>19</v>
      </c>
      <c r="M2091" s="2" t="str">
        <f t="shared" si="773"/>
        <v>UK9010111</v>
      </c>
      <c r="N2091" s="2" t="str">
        <f t="shared" si="774"/>
        <v>Poole Harbour</v>
      </c>
      <c r="O2091" s="2" t="str">
        <f t="shared" si="775"/>
        <v>SPA</v>
      </c>
      <c r="P2091" s="2" t="str">
        <f t="shared" si="776"/>
        <v>A2.2</v>
      </c>
      <c r="Q2091"/>
      <c r="R2091"/>
      <c r="S2091"/>
      <c r="T2091"/>
      <c r="U2091" s="9">
        <f t="shared" si="777"/>
        <v>0</v>
      </c>
      <c r="V2091" s="9">
        <f t="shared" si="778"/>
        <v>0</v>
      </c>
      <c r="W2091" s="9">
        <f t="shared" si="779"/>
        <v>0</v>
      </c>
      <c r="X2091" s="9">
        <f t="shared" si="780"/>
        <v>0</v>
      </c>
      <c r="Y2091" s="9">
        <f t="shared" si="781"/>
        <v>0</v>
      </c>
      <c r="Z2091" s="9">
        <f t="shared" si="782"/>
        <v>0</v>
      </c>
      <c r="AA2091" s="9">
        <f t="shared" si="783"/>
        <v>0</v>
      </c>
      <c r="AB2091" s="9">
        <f t="shared" si="784"/>
        <v>0</v>
      </c>
      <c r="AN2091" s="10" t="str">
        <f t="shared" si="769"/>
        <v/>
      </c>
      <c r="AO2091" s="10">
        <f t="shared" si="770"/>
        <v>0</v>
      </c>
      <c r="AP2091" s="9" t="str">
        <f>IFERROR(VLOOKUP($AN2091,'Introduction probability'!$A$1:$L$128,5,FALSE),"0")</f>
        <v>0</v>
      </c>
      <c r="AQ2091" s="9" t="str">
        <f>IFERROR(VLOOKUP($AN2091,'Introduction probability'!$A$1:$L$128,6,FALSE),"0")</f>
        <v>0</v>
      </c>
      <c r="AR2091" s="9" t="str">
        <f>IFERROR(VLOOKUP($AN2091,'Introduction probability'!$A$1:$L$128,7,FALSE),"0")</f>
        <v>0</v>
      </c>
      <c r="AS2091" s="9" t="str">
        <f>IFERROR(VLOOKUP($AN2091,'Introduction probability'!$A$1:$L$128,8,FALSE),"0")</f>
        <v>0</v>
      </c>
      <c r="AT2091" s="9" t="str">
        <f>IFERROR(VLOOKUP($AN2091,'Introduction probability'!$A$1:$L$128,9,FALSE),"0")</f>
        <v>0</v>
      </c>
      <c r="AU2091" s="9" t="str">
        <f>IFERROR(VLOOKUP($AN2091,'Introduction probability'!$A$1:$L$128,10,FALSE),"0")</f>
        <v>0</v>
      </c>
      <c r="AV2091" s="9" t="str">
        <f>IFERROR(VLOOKUP($AN2091,'Introduction probability'!$A$1:$L$128,11,FALSE),"0")</f>
        <v>0</v>
      </c>
      <c r="AW2091" s="9" t="str">
        <f>IFERROR(VLOOKUP($AN2091,'Introduction probability'!$A$1:$L$128,12,FALSE),"0")</f>
        <v>0</v>
      </c>
      <c r="AY2091" s="2">
        <f t="shared" si="771"/>
        <v>0</v>
      </c>
      <c r="AZ2091" s="2">
        <f t="shared" si="772"/>
        <v>0</v>
      </c>
      <c r="BA2091" s="2">
        <f t="shared" si="785"/>
        <v>0</v>
      </c>
      <c r="BB2091" s="2">
        <f t="shared" si="786"/>
        <v>0</v>
      </c>
      <c r="BC2091" s="2">
        <f t="shared" si="787"/>
        <v>0</v>
      </c>
      <c r="BD2091" s="2">
        <f t="shared" si="788"/>
        <v>0</v>
      </c>
      <c r="BE2091" s="2">
        <f t="shared" si="789"/>
        <v>0</v>
      </c>
      <c r="BF2091" s="2">
        <f t="shared" si="790"/>
        <v>0</v>
      </c>
      <c r="BG2091" s="2">
        <f t="shared" si="791"/>
        <v>0</v>
      </c>
      <c r="BH2091" s="2">
        <f t="shared" si="792"/>
        <v>0</v>
      </c>
    </row>
    <row r="2092" spans="1:60" x14ac:dyDescent="0.25">
      <c r="A2092" s="1" t="s">
        <v>414</v>
      </c>
      <c r="B2092" s="1" t="s">
        <v>415</v>
      </c>
      <c r="C2092" s="1" t="s">
        <v>341</v>
      </c>
      <c r="D2092" s="1" t="s">
        <v>509</v>
      </c>
      <c r="E2092" s="1" t="s">
        <v>193</v>
      </c>
      <c r="F2092" s="1" t="s">
        <v>194</v>
      </c>
      <c r="G2092" s="1" t="s">
        <v>144</v>
      </c>
      <c r="H2092" s="1" t="s">
        <v>17</v>
      </c>
      <c r="I2092" s="1" t="s">
        <v>597</v>
      </c>
      <c r="J2092" s="1" t="s">
        <v>188</v>
      </c>
      <c r="K2092" s="1" t="s">
        <v>16</v>
      </c>
      <c r="L2092" s="1" t="s">
        <v>19</v>
      </c>
      <c r="M2092" s="2" t="str">
        <f t="shared" si="773"/>
        <v>UK9010111</v>
      </c>
      <c r="N2092" s="2" t="str">
        <f t="shared" si="774"/>
        <v>Poole Harbour</v>
      </c>
      <c r="O2092" s="2" t="str">
        <f t="shared" si="775"/>
        <v>SPA</v>
      </c>
      <c r="P2092" s="2" t="str">
        <f t="shared" si="776"/>
        <v>A2.61</v>
      </c>
      <c r="Q2092"/>
      <c r="R2092"/>
      <c r="S2092"/>
      <c r="T2092"/>
      <c r="U2092" s="9">
        <f t="shared" si="777"/>
        <v>0</v>
      </c>
      <c r="V2092" s="9">
        <f t="shared" si="778"/>
        <v>0</v>
      </c>
      <c r="W2092" s="9">
        <f t="shared" si="779"/>
        <v>0</v>
      </c>
      <c r="X2092" s="9">
        <f t="shared" si="780"/>
        <v>0</v>
      </c>
      <c r="Y2092" s="9">
        <f t="shared" si="781"/>
        <v>0</v>
      </c>
      <c r="Z2092" s="9">
        <f t="shared" si="782"/>
        <v>0</v>
      </c>
      <c r="AA2092" s="9">
        <f t="shared" si="783"/>
        <v>0</v>
      </c>
      <c r="AB2092" s="9">
        <f t="shared" si="784"/>
        <v>0</v>
      </c>
      <c r="AN2092" s="10" t="str">
        <f t="shared" si="769"/>
        <v/>
      </c>
      <c r="AO2092" s="10">
        <f t="shared" si="770"/>
        <v>0</v>
      </c>
      <c r="AP2092" s="9" t="str">
        <f>IFERROR(VLOOKUP($AN2092,'Introduction probability'!$A$1:$L$128,5,FALSE),"0")</f>
        <v>0</v>
      </c>
      <c r="AQ2092" s="9" t="str">
        <f>IFERROR(VLOOKUP($AN2092,'Introduction probability'!$A$1:$L$128,6,FALSE),"0")</f>
        <v>0</v>
      </c>
      <c r="AR2092" s="9" t="str">
        <f>IFERROR(VLOOKUP($AN2092,'Introduction probability'!$A$1:$L$128,7,FALSE),"0")</f>
        <v>0</v>
      </c>
      <c r="AS2092" s="9" t="str">
        <f>IFERROR(VLOOKUP($AN2092,'Introduction probability'!$A$1:$L$128,8,FALSE),"0")</f>
        <v>0</v>
      </c>
      <c r="AT2092" s="9" t="str">
        <f>IFERROR(VLOOKUP($AN2092,'Introduction probability'!$A$1:$L$128,9,FALSE),"0")</f>
        <v>0</v>
      </c>
      <c r="AU2092" s="9" t="str">
        <f>IFERROR(VLOOKUP($AN2092,'Introduction probability'!$A$1:$L$128,10,FALSE),"0")</f>
        <v>0</v>
      </c>
      <c r="AV2092" s="9" t="str">
        <f>IFERROR(VLOOKUP($AN2092,'Introduction probability'!$A$1:$L$128,11,FALSE),"0")</f>
        <v>0</v>
      </c>
      <c r="AW2092" s="9" t="str">
        <f>IFERROR(VLOOKUP($AN2092,'Introduction probability'!$A$1:$L$128,12,FALSE),"0")</f>
        <v>0</v>
      </c>
      <c r="AY2092" s="2">
        <f t="shared" si="771"/>
        <v>0</v>
      </c>
      <c r="AZ2092" s="2">
        <f t="shared" si="772"/>
        <v>0</v>
      </c>
      <c r="BA2092" s="2">
        <f t="shared" si="785"/>
        <v>0</v>
      </c>
      <c r="BB2092" s="2">
        <f t="shared" si="786"/>
        <v>0</v>
      </c>
      <c r="BC2092" s="2">
        <f t="shared" si="787"/>
        <v>0</v>
      </c>
      <c r="BD2092" s="2">
        <f t="shared" si="788"/>
        <v>0</v>
      </c>
      <c r="BE2092" s="2">
        <f t="shared" si="789"/>
        <v>0</v>
      </c>
      <c r="BF2092" s="2">
        <f t="shared" si="790"/>
        <v>0</v>
      </c>
      <c r="BG2092" s="2">
        <f t="shared" si="791"/>
        <v>0</v>
      </c>
      <c r="BH2092" s="2">
        <f t="shared" si="792"/>
        <v>0</v>
      </c>
    </row>
    <row r="2093" spans="1:60" x14ac:dyDescent="0.25">
      <c r="A2093" s="1" t="s">
        <v>414</v>
      </c>
      <c r="B2093" s="1" t="s">
        <v>415</v>
      </c>
      <c r="C2093" s="1" t="s">
        <v>341</v>
      </c>
      <c r="D2093" s="1" t="s">
        <v>509</v>
      </c>
      <c r="E2093" s="1" t="s">
        <v>193</v>
      </c>
      <c r="F2093" s="1" t="s">
        <v>194</v>
      </c>
      <c r="G2093" s="1" t="s">
        <v>144</v>
      </c>
      <c r="H2093" s="1" t="s">
        <v>17</v>
      </c>
      <c r="I2093" s="1" t="s">
        <v>549</v>
      </c>
      <c r="J2093" s="1" t="s">
        <v>189</v>
      </c>
      <c r="K2093" s="1" t="s">
        <v>16</v>
      </c>
      <c r="L2093" s="1" t="s">
        <v>146</v>
      </c>
      <c r="M2093" s="2" t="str">
        <f t="shared" si="773"/>
        <v>UK9010111</v>
      </c>
      <c r="N2093" s="2" t="str">
        <f t="shared" si="774"/>
        <v>Poole Harbour</v>
      </c>
      <c r="O2093" s="2" t="str">
        <f t="shared" si="775"/>
        <v>SPA</v>
      </c>
      <c r="P2093" s="2" t="str">
        <f t="shared" si="776"/>
        <v>H1320</v>
      </c>
      <c r="Q2093"/>
      <c r="R2093"/>
      <c r="S2093"/>
      <c r="T2093"/>
      <c r="U2093" s="9">
        <f t="shared" si="777"/>
        <v>0</v>
      </c>
      <c r="V2093" s="9">
        <f t="shared" si="778"/>
        <v>0</v>
      </c>
      <c r="W2093" s="9">
        <f t="shared" si="779"/>
        <v>0</v>
      </c>
      <c r="X2093" s="9">
        <f t="shared" si="780"/>
        <v>0</v>
      </c>
      <c r="Y2093" s="9">
        <f t="shared" si="781"/>
        <v>0</v>
      </c>
      <c r="Z2093" s="9">
        <f t="shared" si="782"/>
        <v>0</v>
      </c>
      <c r="AA2093" s="9">
        <f t="shared" si="783"/>
        <v>0</v>
      </c>
      <c r="AB2093" s="9">
        <f t="shared" si="784"/>
        <v>0</v>
      </c>
      <c r="AN2093" s="10" t="str">
        <f t="shared" si="769"/>
        <v/>
      </c>
      <c r="AO2093" s="10">
        <f t="shared" si="770"/>
        <v>0</v>
      </c>
      <c r="AP2093" s="9" t="str">
        <f>IFERROR(VLOOKUP($AN2093,'Introduction probability'!$A$1:$L$128,5,FALSE),"0")</f>
        <v>0</v>
      </c>
      <c r="AQ2093" s="9" t="str">
        <f>IFERROR(VLOOKUP($AN2093,'Introduction probability'!$A$1:$L$128,6,FALSE),"0")</f>
        <v>0</v>
      </c>
      <c r="AR2093" s="9" t="str">
        <f>IFERROR(VLOOKUP($AN2093,'Introduction probability'!$A$1:$L$128,7,FALSE),"0")</f>
        <v>0</v>
      </c>
      <c r="AS2093" s="9" t="str">
        <f>IFERROR(VLOOKUP($AN2093,'Introduction probability'!$A$1:$L$128,8,FALSE),"0")</f>
        <v>0</v>
      </c>
      <c r="AT2093" s="9" t="str">
        <f>IFERROR(VLOOKUP($AN2093,'Introduction probability'!$A$1:$L$128,9,FALSE),"0")</f>
        <v>0</v>
      </c>
      <c r="AU2093" s="9" t="str">
        <f>IFERROR(VLOOKUP($AN2093,'Introduction probability'!$A$1:$L$128,10,FALSE),"0")</f>
        <v>0</v>
      </c>
      <c r="AV2093" s="9" t="str">
        <f>IFERROR(VLOOKUP($AN2093,'Introduction probability'!$A$1:$L$128,11,FALSE),"0")</f>
        <v>0</v>
      </c>
      <c r="AW2093" s="9" t="str">
        <f>IFERROR(VLOOKUP($AN2093,'Introduction probability'!$A$1:$L$128,12,FALSE),"0")</f>
        <v>0</v>
      </c>
      <c r="AY2093" s="2">
        <f t="shared" si="771"/>
        <v>0</v>
      </c>
      <c r="AZ2093" s="2">
        <f t="shared" si="772"/>
        <v>0</v>
      </c>
      <c r="BA2093" s="2">
        <f t="shared" si="785"/>
        <v>0</v>
      </c>
      <c r="BB2093" s="2">
        <f t="shared" si="786"/>
        <v>0</v>
      </c>
      <c r="BC2093" s="2">
        <f t="shared" si="787"/>
        <v>0</v>
      </c>
      <c r="BD2093" s="2">
        <f t="shared" si="788"/>
        <v>0</v>
      </c>
      <c r="BE2093" s="2">
        <f t="shared" si="789"/>
        <v>0</v>
      </c>
      <c r="BF2093" s="2">
        <f t="shared" si="790"/>
        <v>0</v>
      </c>
      <c r="BG2093" s="2">
        <f t="shared" si="791"/>
        <v>0</v>
      </c>
      <c r="BH2093" s="2">
        <f t="shared" si="792"/>
        <v>0</v>
      </c>
    </row>
    <row r="2094" spans="1:60" x14ac:dyDescent="0.25">
      <c r="A2094" s="1" t="s">
        <v>414</v>
      </c>
      <c r="B2094" s="1" t="s">
        <v>415</v>
      </c>
      <c r="C2094" s="1" t="s">
        <v>341</v>
      </c>
      <c r="D2094" s="1" t="s">
        <v>564</v>
      </c>
      <c r="E2094" s="1" t="s">
        <v>149</v>
      </c>
      <c r="F2094" s="1" t="s">
        <v>150</v>
      </c>
      <c r="G2094" s="1" t="s">
        <v>164</v>
      </c>
      <c r="H2094" s="1" t="s">
        <v>17</v>
      </c>
      <c r="I2094" s="1" t="s">
        <v>530</v>
      </c>
      <c r="J2094" s="1" t="s">
        <v>145</v>
      </c>
      <c r="K2094" s="1" t="s">
        <v>16</v>
      </c>
      <c r="L2094" s="1" t="s">
        <v>146</v>
      </c>
      <c r="M2094" s="2" t="str">
        <f t="shared" si="773"/>
        <v>UK9010111</v>
      </c>
      <c r="N2094" s="2" t="str">
        <f t="shared" si="774"/>
        <v>Poole Harbour</v>
      </c>
      <c r="O2094" s="2" t="str">
        <f t="shared" si="775"/>
        <v>SPA</v>
      </c>
      <c r="P2094" s="2" t="str">
        <f t="shared" si="776"/>
        <v>H1330</v>
      </c>
      <c r="Q2094"/>
      <c r="R2094"/>
      <c r="S2094"/>
      <c r="T2094"/>
      <c r="U2094" s="9">
        <f t="shared" si="777"/>
        <v>0</v>
      </c>
      <c r="V2094" s="9">
        <f t="shared" si="778"/>
        <v>0</v>
      </c>
      <c r="W2094" s="9">
        <f t="shared" si="779"/>
        <v>0</v>
      </c>
      <c r="X2094" s="9">
        <f t="shared" si="780"/>
        <v>0</v>
      </c>
      <c r="Y2094" s="9">
        <f t="shared" si="781"/>
        <v>0</v>
      </c>
      <c r="Z2094" s="9">
        <f t="shared" si="782"/>
        <v>0</v>
      </c>
      <c r="AA2094" s="9">
        <f t="shared" si="783"/>
        <v>0</v>
      </c>
      <c r="AB2094" s="9">
        <f t="shared" si="784"/>
        <v>0</v>
      </c>
      <c r="AN2094" s="10" t="str">
        <f t="shared" si="769"/>
        <v/>
      </c>
      <c r="AO2094" s="10">
        <f t="shared" si="770"/>
        <v>0</v>
      </c>
      <c r="AP2094" s="9" t="str">
        <f>IFERROR(VLOOKUP($AN2094,'Introduction probability'!$A$1:$L$128,5,FALSE),"0")</f>
        <v>0</v>
      </c>
      <c r="AQ2094" s="9" t="str">
        <f>IFERROR(VLOOKUP($AN2094,'Introduction probability'!$A$1:$L$128,6,FALSE),"0")</f>
        <v>0</v>
      </c>
      <c r="AR2094" s="9" t="str">
        <f>IFERROR(VLOOKUP($AN2094,'Introduction probability'!$A$1:$L$128,7,FALSE),"0")</f>
        <v>0</v>
      </c>
      <c r="AS2094" s="9" t="str">
        <f>IFERROR(VLOOKUP($AN2094,'Introduction probability'!$A$1:$L$128,8,FALSE),"0")</f>
        <v>0</v>
      </c>
      <c r="AT2094" s="9" t="str">
        <f>IFERROR(VLOOKUP($AN2094,'Introduction probability'!$A$1:$L$128,9,FALSE),"0")</f>
        <v>0</v>
      </c>
      <c r="AU2094" s="9" t="str">
        <f>IFERROR(VLOOKUP($AN2094,'Introduction probability'!$A$1:$L$128,10,FALSE),"0")</f>
        <v>0</v>
      </c>
      <c r="AV2094" s="9" t="str">
        <f>IFERROR(VLOOKUP($AN2094,'Introduction probability'!$A$1:$L$128,11,FALSE),"0")</f>
        <v>0</v>
      </c>
      <c r="AW2094" s="9" t="str">
        <f>IFERROR(VLOOKUP($AN2094,'Introduction probability'!$A$1:$L$128,12,FALSE),"0")</f>
        <v>0</v>
      </c>
      <c r="AY2094" s="2">
        <f t="shared" si="771"/>
        <v>0</v>
      </c>
      <c r="AZ2094" s="2">
        <f t="shared" si="772"/>
        <v>0</v>
      </c>
      <c r="BA2094" s="2">
        <f t="shared" si="785"/>
        <v>0</v>
      </c>
      <c r="BB2094" s="2">
        <f t="shared" si="786"/>
        <v>0</v>
      </c>
      <c r="BC2094" s="2">
        <f t="shared" si="787"/>
        <v>0</v>
      </c>
      <c r="BD2094" s="2">
        <f t="shared" si="788"/>
        <v>0</v>
      </c>
      <c r="BE2094" s="2">
        <f t="shared" si="789"/>
        <v>0</v>
      </c>
      <c r="BF2094" s="2">
        <f t="shared" si="790"/>
        <v>0</v>
      </c>
      <c r="BG2094" s="2">
        <f t="shared" si="791"/>
        <v>0</v>
      </c>
      <c r="BH2094" s="2">
        <f t="shared" si="792"/>
        <v>0</v>
      </c>
    </row>
    <row r="2095" spans="1:60" x14ac:dyDescent="0.25">
      <c r="A2095" s="1" t="s">
        <v>414</v>
      </c>
      <c r="B2095" s="1" t="s">
        <v>415</v>
      </c>
      <c r="C2095" s="1" t="s">
        <v>341</v>
      </c>
      <c r="D2095" s="1" t="s">
        <v>564</v>
      </c>
      <c r="E2095" s="1" t="s">
        <v>149</v>
      </c>
      <c r="F2095" s="1" t="s">
        <v>150</v>
      </c>
      <c r="G2095" s="1" t="s">
        <v>164</v>
      </c>
      <c r="H2095" s="1" t="s">
        <v>17</v>
      </c>
      <c r="I2095" s="1" t="s">
        <v>536</v>
      </c>
      <c r="J2095" s="1" t="s">
        <v>147</v>
      </c>
      <c r="K2095" s="1" t="s">
        <v>16</v>
      </c>
      <c r="L2095" s="1" t="s">
        <v>146</v>
      </c>
      <c r="M2095" s="2" t="str">
        <f t="shared" si="773"/>
        <v>UK9010111</v>
      </c>
      <c r="N2095" s="2" t="str">
        <f t="shared" si="774"/>
        <v>Poole Harbour</v>
      </c>
      <c r="O2095" s="2" t="str">
        <f t="shared" si="775"/>
        <v>SPA</v>
      </c>
      <c r="P2095" s="2" t="str">
        <f t="shared" si="776"/>
        <v>H1150</v>
      </c>
      <c r="Q2095"/>
      <c r="R2095"/>
      <c r="S2095"/>
      <c r="T2095"/>
      <c r="U2095" s="9">
        <f t="shared" si="777"/>
        <v>0</v>
      </c>
      <c r="V2095" s="9">
        <f t="shared" si="778"/>
        <v>0</v>
      </c>
      <c r="W2095" s="9">
        <f t="shared" si="779"/>
        <v>0</v>
      </c>
      <c r="X2095" s="9">
        <f t="shared" si="780"/>
        <v>0</v>
      </c>
      <c r="Y2095" s="9">
        <f t="shared" si="781"/>
        <v>0</v>
      </c>
      <c r="Z2095" s="9">
        <f t="shared" si="782"/>
        <v>0</v>
      </c>
      <c r="AA2095" s="9">
        <f t="shared" si="783"/>
        <v>0</v>
      </c>
      <c r="AB2095" s="9">
        <f t="shared" si="784"/>
        <v>0</v>
      </c>
      <c r="AN2095" s="10" t="str">
        <f t="shared" si="769"/>
        <v/>
      </c>
      <c r="AO2095" s="10">
        <f t="shared" si="770"/>
        <v>0</v>
      </c>
      <c r="AP2095" s="9" t="str">
        <f>IFERROR(VLOOKUP($AN2095,'Introduction probability'!$A$1:$L$128,5,FALSE),"0")</f>
        <v>0</v>
      </c>
      <c r="AQ2095" s="9" t="str">
        <f>IFERROR(VLOOKUP($AN2095,'Introduction probability'!$A$1:$L$128,6,FALSE),"0")</f>
        <v>0</v>
      </c>
      <c r="AR2095" s="9" t="str">
        <f>IFERROR(VLOOKUP($AN2095,'Introduction probability'!$A$1:$L$128,7,FALSE),"0")</f>
        <v>0</v>
      </c>
      <c r="AS2095" s="9" t="str">
        <f>IFERROR(VLOOKUP($AN2095,'Introduction probability'!$A$1:$L$128,8,FALSE),"0")</f>
        <v>0</v>
      </c>
      <c r="AT2095" s="9" t="str">
        <f>IFERROR(VLOOKUP($AN2095,'Introduction probability'!$A$1:$L$128,9,FALSE),"0")</f>
        <v>0</v>
      </c>
      <c r="AU2095" s="9" t="str">
        <f>IFERROR(VLOOKUP($AN2095,'Introduction probability'!$A$1:$L$128,10,FALSE),"0")</f>
        <v>0</v>
      </c>
      <c r="AV2095" s="9" t="str">
        <f>IFERROR(VLOOKUP($AN2095,'Introduction probability'!$A$1:$L$128,11,FALSE),"0")</f>
        <v>0</v>
      </c>
      <c r="AW2095" s="9" t="str">
        <f>IFERROR(VLOOKUP($AN2095,'Introduction probability'!$A$1:$L$128,12,FALSE),"0")</f>
        <v>0</v>
      </c>
      <c r="AY2095" s="2">
        <f t="shared" si="771"/>
        <v>0</v>
      </c>
      <c r="AZ2095" s="2">
        <f t="shared" si="772"/>
        <v>0</v>
      </c>
      <c r="BA2095" s="2">
        <f t="shared" si="785"/>
        <v>0</v>
      </c>
      <c r="BB2095" s="2">
        <f t="shared" si="786"/>
        <v>0</v>
      </c>
      <c r="BC2095" s="2">
        <f t="shared" si="787"/>
        <v>0</v>
      </c>
      <c r="BD2095" s="2">
        <f t="shared" si="788"/>
        <v>0</v>
      </c>
      <c r="BE2095" s="2">
        <f t="shared" si="789"/>
        <v>0</v>
      </c>
      <c r="BF2095" s="2">
        <f t="shared" si="790"/>
        <v>0</v>
      </c>
      <c r="BG2095" s="2">
        <f t="shared" si="791"/>
        <v>0</v>
      </c>
      <c r="BH2095" s="2">
        <f t="shared" si="792"/>
        <v>0</v>
      </c>
    </row>
    <row r="2096" spans="1:60" x14ac:dyDescent="0.25">
      <c r="A2096" s="1" t="s">
        <v>414</v>
      </c>
      <c r="B2096" s="1" t="s">
        <v>415</v>
      </c>
      <c r="C2096" s="1" t="s">
        <v>341</v>
      </c>
      <c r="D2096" s="1" t="s">
        <v>564</v>
      </c>
      <c r="E2096" s="1" t="s">
        <v>149</v>
      </c>
      <c r="F2096" s="1" t="s">
        <v>150</v>
      </c>
      <c r="G2096" s="1" t="s">
        <v>164</v>
      </c>
      <c r="H2096" s="1" t="s">
        <v>17</v>
      </c>
      <c r="I2096" s="1" t="s">
        <v>596</v>
      </c>
      <c r="J2096" s="1" t="s">
        <v>187</v>
      </c>
      <c r="K2096" s="1" t="s">
        <v>16</v>
      </c>
      <c r="L2096" s="1" t="s">
        <v>146</v>
      </c>
      <c r="M2096" s="2" t="str">
        <f t="shared" si="773"/>
        <v>UK9010111</v>
      </c>
      <c r="N2096" s="2" t="str">
        <f t="shared" si="774"/>
        <v>Poole Harbour</v>
      </c>
      <c r="O2096" s="2" t="str">
        <f t="shared" si="775"/>
        <v>SPA</v>
      </c>
      <c r="P2096" s="2" t="str">
        <f t="shared" si="776"/>
        <v>SH_2</v>
      </c>
      <c r="Q2096"/>
      <c r="R2096"/>
      <c r="S2096"/>
      <c r="T2096"/>
      <c r="U2096" s="9">
        <f t="shared" si="777"/>
        <v>0</v>
      </c>
      <c r="V2096" s="9">
        <f t="shared" si="778"/>
        <v>0</v>
      </c>
      <c r="W2096" s="9">
        <f t="shared" si="779"/>
        <v>0</v>
      </c>
      <c r="X2096" s="9">
        <f t="shared" si="780"/>
        <v>0</v>
      </c>
      <c r="Y2096" s="9">
        <f t="shared" si="781"/>
        <v>0</v>
      </c>
      <c r="Z2096" s="9">
        <f t="shared" si="782"/>
        <v>0</v>
      </c>
      <c r="AA2096" s="9">
        <f t="shared" si="783"/>
        <v>0</v>
      </c>
      <c r="AB2096" s="9">
        <f t="shared" si="784"/>
        <v>0</v>
      </c>
      <c r="AN2096" s="10" t="str">
        <f t="shared" si="769"/>
        <v/>
      </c>
      <c r="AO2096" s="10">
        <f t="shared" si="770"/>
        <v>0</v>
      </c>
      <c r="AP2096" s="9" t="str">
        <f>IFERROR(VLOOKUP($AN2096,'Introduction probability'!$A$1:$L$128,5,FALSE),"0")</f>
        <v>0</v>
      </c>
      <c r="AQ2096" s="9" t="str">
        <f>IFERROR(VLOOKUP($AN2096,'Introduction probability'!$A$1:$L$128,6,FALSE),"0")</f>
        <v>0</v>
      </c>
      <c r="AR2096" s="9" t="str">
        <f>IFERROR(VLOOKUP($AN2096,'Introduction probability'!$A$1:$L$128,7,FALSE),"0")</f>
        <v>0</v>
      </c>
      <c r="AS2096" s="9" t="str">
        <f>IFERROR(VLOOKUP($AN2096,'Introduction probability'!$A$1:$L$128,8,FALSE),"0")</f>
        <v>0</v>
      </c>
      <c r="AT2096" s="9" t="str">
        <f>IFERROR(VLOOKUP($AN2096,'Introduction probability'!$A$1:$L$128,9,FALSE),"0")</f>
        <v>0</v>
      </c>
      <c r="AU2096" s="9" t="str">
        <f>IFERROR(VLOOKUP($AN2096,'Introduction probability'!$A$1:$L$128,10,FALSE),"0")</f>
        <v>0</v>
      </c>
      <c r="AV2096" s="9" t="str">
        <f>IFERROR(VLOOKUP($AN2096,'Introduction probability'!$A$1:$L$128,11,FALSE),"0")</f>
        <v>0</v>
      </c>
      <c r="AW2096" s="9" t="str">
        <f>IFERROR(VLOOKUP($AN2096,'Introduction probability'!$A$1:$L$128,12,FALSE),"0")</f>
        <v>0</v>
      </c>
      <c r="AY2096" s="2">
        <f t="shared" si="771"/>
        <v>0</v>
      </c>
      <c r="AZ2096" s="2">
        <f t="shared" si="772"/>
        <v>0</v>
      </c>
      <c r="BA2096" s="2">
        <f t="shared" si="785"/>
        <v>0</v>
      </c>
      <c r="BB2096" s="2">
        <f t="shared" si="786"/>
        <v>0</v>
      </c>
      <c r="BC2096" s="2">
        <f t="shared" si="787"/>
        <v>0</v>
      </c>
      <c r="BD2096" s="2">
        <f t="shared" si="788"/>
        <v>0</v>
      </c>
      <c r="BE2096" s="2">
        <f t="shared" si="789"/>
        <v>0</v>
      </c>
      <c r="BF2096" s="2">
        <f t="shared" si="790"/>
        <v>0</v>
      </c>
      <c r="BG2096" s="2">
        <f t="shared" si="791"/>
        <v>0</v>
      </c>
      <c r="BH2096" s="2">
        <f t="shared" si="792"/>
        <v>0</v>
      </c>
    </row>
    <row r="2097" spans="1:60" x14ac:dyDescent="0.25">
      <c r="A2097" s="1" t="s">
        <v>414</v>
      </c>
      <c r="B2097" s="1" t="s">
        <v>415</v>
      </c>
      <c r="C2097" s="1" t="s">
        <v>341</v>
      </c>
      <c r="D2097" s="1" t="s">
        <v>564</v>
      </c>
      <c r="E2097" s="1" t="s">
        <v>149</v>
      </c>
      <c r="F2097" s="1" t="s">
        <v>150</v>
      </c>
      <c r="G2097" s="1" t="s">
        <v>164</v>
      </c>
      <c r="H2097" s="1" t="s">
        <v>17</v>
      </c>
      <c r="I2097" s="1" t="s">
        <v>537</v>
      </c>
      <c r="J2097" s="1" t="s">
        <v>258</v>
      </c>
      <c r="K2097" s="1" t="s">
        <v>16</v>
      </c>
      <c r="L2097" s="1" t="s">
        <v>146</v>
      </c>
      <c r="M2097" s="2" t="str">
        <f t="shared" si="773"/>
        <v>UK9010111</v>
      </c>
      <c r="N2097" s="2" t="str">
        <f t="shared" si="774"/>
        <v>Poole Harbour</v>
      </c>
      <c r="O2097" s="2" t="str">
        <f t="shared" si="775"/>
        <v>SPA</v>
      </c>
      <c r="P2097" s="2" t="str">
        <f t="shared" si="776"/>
        <v>H1420</v>
      </c>
      <c r="Q2097"/>
      <c r="R2097"/>
      <c r="S2097"/>
      <c r="T2097"/>
      <c r="U2097" s="9">
        <f t="shared" si="777"/>
        <v>0</v>
      </c>
      <c r="V2097" s="9">
        <f t="shared" si="778"/>
        <v>0</v>
      </c>
      <c r="W2097" s="9">
        <f t="shared" si="779"/>
        <v>0</v>
      </c>
      <c r="X2097" s="9">
        <f t="shared" si="780"/>
        <v>0</v>
      </c>
      <c r="Y2097" s="9">
        <f t="shared" si="781"/>
        <v>0</v>
      </c>
      <c r="Z2097" s="9">
        <f t="shared" si="782"/>
        <v>0</v>
      </c>
      <c r="AA2097" s="9">
        <f t="shared" si="783"/>
        <v>0</v>
      </c>
      <c r="AB2097" s="9">
        <f t="shared" si="784"/>
        <v>0</v>
      </c>
      <c r="AN2097" s="10" t="str">
        <f t="shared" si="769"/>
        <v/>
      </c>
      <c r="AO2097" s="10">
        <f t="shared" si="770"/>
        <v>0</v>
      </c>
      <c r="AP2097" s="9" t="str">
        <f>IFERROR(VLOOKUP($AN2097,'Introduction probability'!$A$1:$L$128,5,FALSE),"0")</f>
        <v>0</v>
      </c>
      <c r="AQ2097" s="9" t="str">
        <f>IFERROR(VLOOKUP($AN2097,'Introduction probability'!$A$1:$L$128,6,FALSE),"0")</f>
        <v>0</v>
      </c>
      <c r="AR2097" s="9" t="str">
        <f>IFERROR(VLOOKUP($AN2097,'Introduction probability'!$A$1:$L$128,7,FALSE),"0")</f>
        <v>0</v>
      </c>
      <c r="AS2097" s="9" t="str">
        <f>IFERROR(VLOOKUP($AN2097,'Introduction probability'!$A$1:$L$128,8,FALSE),"0")</f>
        <v>0</v>
      </c>
      <c r="AT2097" s="9" t="str">
        <f>IFERROR(VLOOKUP($AN2097,'Introduction probability'!$A$1:$L$128,9,FALSE),"0")</f>
        <v>0</v>
      </c>
      <c r="AU2097" s="9" t="str">
        <f>IFERROR(VLOOKUP($AN2097,'Introduction probability'!$A$1:$L$128,10,FALSE),"0")</f>
        <v>0</v>
      </c>
      <c r="AV2097" s="9" t="str">
        <f>IFERROR(VLOOKUP($AN2097,'Introduction probability'!$A$1:$L$128,11,FALSE),"0")</f>
        <v>0</v>
      </c>
      <c r="AW2097" s="9" t="str">
        <f>IFERROR(VLOOKUP($AN2097,'Introduction probability'!$A$1:$L$128,12,FALSE),"0")</f>
        <v>0</v>
      </c>
      <c r="AY2097" s="2">
        <f t="shared" si="771"/>
        <v>0</v>
      </c>
      <c r="AZ2097" s="2">
        <f t="shared" si="772"/>
        <v>0</v>
      </c>
      <c r="BA2097" s="2">
        <f t="shared" si="785"/>
        <v>0</v>
      </c>
      <c r="BB2097" s="2">
        <f t="shared" si="786"/>
        <v>0</v>
      </c>
      <c r="BC2097" s="2">
        <f t="shared" si="787"/>
        <v>0</v>
      </c>
      <c r="BD2097" s="2">
        <f t="shared" si="788"/>
        <v>0</v>
      </c>
      <c r="BE2097" s="2">
        <f t="shared" si="789"/>
        <v>0</v>
      </c>
      <c r="BF2097" s="2">
        <f t="shared" si="790"/>
        <v>0</v>
      </c>
      <c r="BG2097" s="2">
        <f t="shared" si="791"/>
        <v>0</v>
      </c>
      <c r="BH2097" s="2">
        <f t="shared" si="792"/>
        <v>0</v>
      </c>
    </row>
    <row r="2098" spans="1:60" x14ac:dyDescent="0.25">
      <c r="A2098" s="1" t="s">
        <v>414</v>
      </c>
      <c r="B2098" s="1" t="s">
        <v>415</v>
      </c>
      <c r="C2098" s="1" t="s">
        <v>341</v>
      </c>
      <c r="D2098" s="1" t="s">
        <v>564</v>
      </c>
      <c r="E2098" s="1" t="s">
        <v>149</v>
      </c>
      <c r="F2098" s="1" t="s">
        <v>150</v>
      </c>
      <c r="G2098" s="1" t="s">
        <v>164</v>
      </c>
      <c r="H2098" s="1" t="s">
        <v>17</v>
      </c>
      <c r="I2098" s="1" t="s">
        <v>593</v>
      </c>
      <c r="J2098" s="1" t="s">
        <v>151</v>
      </c>
      <c r="K2098" s="1" t="s">
        <v>16</v>
      </c>
      <c r="L2098" s="1" t="s">
        <v>146</v>
      </c>
      <c r="M2098" s="2" t="str">
        <f t="shared" si="773"/>
        <v>UK9010111</v>
      </c>
      <c r="N2098" s="2" t="str">
        <f t="shared" si="774"/>
        <v>Poole Harbour</v>
      </c>
      <c r="O2098" s="2" t="str">
        <f t="shared" si="775"/>
        <v>SPA</v>
      </c>
      <c r="P2098" s="2" t="str">
        <f t="shared" si="776"/>
        <v>SH_3</v>
      </c>
      <c r="Q2098"/>
      <c r="R2098"/>
      <c r="S2098"/>
      <c r="T2098"/>
      <c r="U2098" s="9">
        <f t="shared" si="777"/>
        <v>0</v>
      </c>
      <c r="V2098" s="9">
        <f t="shared" si="778"/>
        <v>0</v>
      </c>
      <c r="W2098" s="9">
        <f t="shared" si="779"/>
        <v>0</v>
      </c>
      <c r="X2098" s="9">
        <f t="shared" si="780"/>
        <v>0</v>
      </c>
      <c r="Y2098" s="9">
        <f t="shared" si="781"/>
        <v>0</v>
      </c>
      <c r="Z2098" s="9">
        <f t="shared" si="782"/>
        <v>0</v>
      </c>
      <c r="AA2098" s="9">
        <f t="shared" si="783"/>
        <v>0</v>
      </c>
      <c r="AB2098" s="9">
        <f t="shared" si="784"/>
        <v>0</v>
      </c>
      <c r="AN2098" s="10" t="str">
        <f t="shared" si="769"/>
        <v/>
      </c>
      <c r="AO2098" s="10">
        <f t="shared" si="770"/>
        <v>0</v>
      </c>
      <c r="AP2098" s="9" t="str">
        <f>IFERROR(VLOOKUP($AN2098,'Introduction probability'!$A$1:$L$128,5,FALSE),"0")</f>
        <v>0</v>
      </c>
      <c r="AQ2098" s="9" t="str">
        <f>IFERROR(VLOOKUP($AN2098,'Introduction probability'!$A$1:$L$128,6,FALSE),"0")</f>
        <v>0</v>
      </c>
      <c r="AR2098" s="9" t="str">
        <f>IFERROR(VLOOKUP($AN2098,'Introduction probability'!$A$1:$L$128,7,FALSE),"0")</f>
        <v>0</v>
      </c>
      <c r="AS2098" s="9" t="str">
        <f>IFERROR(VLOOKUP($AN2098,'Introduction probability'!$A$1:$L$128,8,FALSE),"0")</f>
        <v>0</v>
      </c>
      <c r="AT2098" s="9" t="str">
        <f>IFERROR(VLOOKUP($AN2098,'Introduction probability'!$A$1:$L$128,9,FALSE),"0")</f>
        <v>0</v>
      </c>
      <c r="AU2098" s="9" t="str">
        <f>IFERROR(VLOOKUP($AN2098,'Introduction probability'!$A$1:$L$128,10,FALSE),"0")</f>
        <v>0</v>
      </c>
      <c r="AV2098" s="9" t="str">
        <f>IFERROR(VLOOKUP($AN2098,'Introduction probability'!$A$1:$L$128,11,FALSE),"0")</f>
        <v>0</v>
      </c>
      <c r="AW2098" s="9" t="str">
        <f>IFERROR(VLOOKUP($AN2098,'Introduction probability'!$A$1:$L$128,12,FALSE),"0")</f>
        <v>0</v>
      </c>
      <c r="AY2098" s="2">
        <f t="shared" si="771"/>
        <v>0</v>
      </c>
      <c r="AZ2098" s="2">
        <f t="shared" si="772"/>
        <v>0</v>
      </c>
      <c r="BA2098" s="2">
        <f t="shared" si="785"/>
        <v>0</v>
      </c>
      <c r="BB2098" s="2">
        <f t="shared" si="786"/>
        <v>0</v>
      </c>
      <c r="BC2098" s="2">
        <f t="shared" si="787"/>
        <v>0</v>
      </c>
      <c r="BD2098" s="2">
        <f t="shared" si="788"/>
        <v>0</v>
      </c>
      <c r="BE2098" s="2">
        <f t="shared" si="789"/>
        <v>0</v>
      </c>
      <c r="BF2098" s="2">
        <f t="shared" si="790"/>
        <v>0</v>
      </c>
      <c r="BG2098" s="2">
        <f t="shared" si="791"/>
        <v>0</v>
      </c>
      <c r="BH2098" s="2">
        <f t="shared" si="792"/>
        <v>0</v>
      </c>
    </row>
    <row r="2099" spans="1:60" x14ac:dyDescent="0.25">
      <c r="A2099" s="1" t="s">
        <v>414</v>
      </c>
      <c r="B2099" s="1" t="s">
        <v>415</v>
      </c>
      <c r="C2099" s="1" t="s">
        <v>341</v>
      </c>
      <c r="D2099" s="1" t="s">
        <v>584</v>
      </c>
      <c r="E2099" s="1" t="s">
        <v>416</v>
      </c>
      <c r="F2099" s="1" t="s">
        <v>417</v>
      </c>
      <c r="G2099" s="1" t="s">
        <v>164</v>
      </c>
      <c r="H2099" s="1" t="s">
        <v>17</v>
      </c>
      <c r="I2099" s="1" t="s">
        <v>530</v>
      </c>
      <c r="J2099" s="1" t="s">
        <v>145</v>
      </c>
      <c r="K2099" s="1" t="s">
        <v>16</v>
      </c>
      <c r="L2099" s="1" t="s">
        <v>146</v>
      </c>
      <c r="M2099" s="2" t="str">
        <f t="shared" si="773"/>
        <v>UK9010111</v>
      </c>
      <c r="N2099" s="2" t="str">
        <f t="shared" si="774"/>
        <v>Poole Harbour</v>
      </c>
      <c r="O2099" s="2" t="str">
        <f t="shared" si="775"/>
        <v>SPA</v>
      </c>
      <c r="P2099" s="2" t="str">
        <f t="shared" si="776"/>
        <v>H1330</v>
      </c>
      <c r="Q2099"/>
      <c r="R2099"/>
      <c r="S2099"/>
      <c r="T2099"/>
      <c r="U2099" s="9">
        <f t="shared" si="777"/>
        <v>0</v>
      </c>
      <c r="V2099" s="9">
        <f t="shared" si="778"/>
        <v>0</v>
      </c>
      <c r="W2099" s="9">
        <f t="shared" si="779"/>
        <v>0</v>
      </c>
      <c r="X2099" s="9">
        <f t="shared" si="780"/>
        <v>0</v>
      </c>
      <c r="Y2099" s="9">
        <f t="shared" si="781"/>
        <v>0</v>
      </c>
      <c r="Z2099" s="9">
        <f t="shared" si="782"/>
        <v>0</v>
      </c>
      <c r="AA2099" s="9">
        <f t="shared" si="783"/>
        <v>0</v>
      </c>
      <c r="AB2099" s="9">
        <f t="shared" si="784"/>
        <v>0</v>
      </c>
      <c r="AN2099" s="10" t="str">
        <f t="shared" si="769"/>
        <v/>
      </c>
      <c r="AO2099" s="10">
        <f t="shared" si="770"/>
        <v>0</v>
      </c>
      <c r="AP2099" s="9" t="str">
        <f>IFERROR(VLOOKUP($AN2099,'Introduction probability'!$A$1:$L$128,5,FALSE),"0")</f>
        <v>0</v>
      </c>
      <c r="AQ2099" s="9" t="str">
        <f>IFERROR(VLOOKUP($AN2099,'Introduction probability'!$A$1:$L$128,6,FALSE),"0")</f>
        <v>0</v>
      </c>
      <c r="AR2099" s="9" t="str">
        <f>IFERROR(VLOOKUP($AN2099,'Introduction probability'!$A$1:$L$128,7,FALSE),"0")</f>
        <v>0</v>
      </c>
      <c r="AS2099" s="9" t="str">
        <f>IFERROR(VLOOKUP($AN2099,'Introduction probability'!$A$1:$L$128,8,FALSE),"0")</f>
        <v>0</v>
      </c>
      <c r="AT2099" s="9" t="str">
        <f>IFERROR(VLOOKUP($AN2099,'Introduction probability'!$A$1:$L$128,9,FALSE),"0")</f>
        <v>0</v>
      </c>
      <c r="AU2099" s="9" t="str">
        <f>IFERROR(VLOOKUP($AN2099,'Introduction probability'!$A$1:$L$128,10,FALSE),"0")</f>
        <v>0</v>
      </c>
      <c r="AV2099" s="9" t="str">
        <f>IFERROR(VLOOKUP($AN2099,'Introduction probability'!$A$1:$L$128,11,FALSE),"0")</f>
        <v>0</v>
      </c>
      <c r="AW2099" s="9" t="str">
        <f>IFERROR(VLOOKUP($AN2099,'Introduction probability'!$A$1:$L$128,12,FALSE),"0")</f>
        <v>0</v>
      </c>
      <c r="AY2099" s="2">
        <f t="shared" si="771"/>
        <v>0</v>
      </c>
      <c r="AZ2099" s="2">
        <f t="shared" si="772"/>
        <v>0</v>
      </c>
      <c r="BA2099" s="2">
        <f t="shared" si="785"/>
        <v>0</v>
      </c>
      <c r="BB2099" s="2">
        <f t="shared" si="786"/>
        <v>0</v>
      </c>
      <c r="BC2099" s="2">
        <f t="shared" si="787"/>
        <v>0</v>
      </c>
      <c r="BD2099" s="2">
        <f t="shared" si="788"/>
        <v>0</v>
      </c>
      <c r="BE2099" s="2">
        <f t="shared" si="789"/>
        <v>0</v>
      </c>
      <c r="BF2099" s="2">
        <f t="shared" si="790"/>
        <v>0</v>
      </c>
      <c r="BG2099" s="2">
        <f t="shared" si="791"/>
        <v>0</v>
      </c>
      <c r="BH2099" s="2">
        <f t="shared" si="792"/>
        <v>0</v>
      </c>
    </row>
    <row r="2100" spans="1:60" x14ac:dyDescent="0.25">
      <c r="A2100" s="1" t="s">
        <v>414</v>
      </c>
      <c r="B2100" s="1" t="s">
        <v>415</v>
      </c>
      <c r="C2100" s="1" t="s">
        <v>341</v>
      </c>
      <c r="D2100" s="1" t="s">
        <v>584</v>
      </c>
      <c r="E2100" s="1" t="s">
        <v>416</v>
      </c>
      <c r="F2100" s="1" t="s">
        <v>417</v>
      </c>
      <c r="G2100" s="1" t="s">
        <v>164</v>
      </c>
      <c r="H2100" s="1" t="s">
        <v>17</v>
      </c>
      <c r="I2100" s="1" t="s">
        <v>536</v>
      </c>
      <c r="J2100" s="1" t="s">
        <v>147</v>
      </c>
      <c r="K2100" s="1" t="s">
        <v>16</v>
      </c>
      <c r="L2100" s="1" t="s">
        <v>146</v>
      </c>
      <c r="M2100" s="2" t="str">
        <f t="shared" si="773"/>
        <v>UK9010111</v>
      </c>
      <c r="N2100" s="2" t="str">
        <f t="shared" si="774"/>
        <v>Poole Harbour</v>
      </c>
      <c r="O2100" s="2" t="str">
        <f t="shared" si="775"/>
        <v>SPA</v>
      </c>
      <c r="P2100" s="2" t="str">
        <f t="shared" si="776"/>
        <v>H1150</v>
      </c>
      <c r="Q2100"/>
      <c r="R2100"/>
      <c r="S2100"/>
      <c r="T2100"/>
      <c r="U2100" s="9">
        <f t="shared" si="777"/>
        <v>0</v>
      </c>
      <c r="V2100" s="9">
        <f t="shared" si="778"/>
        <v>0</v>
      </c>
      <c r="W2100" s="9">
        <f t="shared" si="779"/>
        <v>0</v>
      </c>
      <c r="X2100" s="9">
        <f t="shared" si="780"/>
        <v>0</v>
      </c>
      <c r="Y2100" s="9">
        <f t="shared" si="781"/>
        <v>0</v>
      </c>
      <c r="Z2100" s="9">
        <f t="shared" si="782"/>
        <v>0</v>
      </c>
      <c r="AA2100" s="9">
        <f t="shared" si="783"/>
        <v>0</v>
      </c>
      <c r="AB2100" s="9">
        <f t="shared" si="784"/>
        <v>0</v>
      </c>
      <c r="AN2100" s="10" t="str">
        <f t="shared" si="769"/>
        <v/>
      </c>
      <c r="AO2100" s="10">
        <f t="shared" si="770"/>
        <v>0</v>
      </c>
      <c r="AP2100" s="9" t="str">
        <f>IFERROR(VLOOKUP($AN2100,'Introduction probability'!$A$1:$L$128,5,FALSE),"0")</f>
        <v>0</v>
      </c>
      <c r="AQ2100" s="9" t="str">
        <f>IFERROR(VLOOKUP($AN2100,'Introduction probability'!$A$1:$L$128,6,FALSE),"0")</f>
        <v>0</v>
      </c>
      <c r="AR2100" s="9" t="str">
        <f>IFERROR(VLOOKUP($AN2100,'Introduction probability'!$A$1:$L$128,7,FALSE),"0")</f>
        <v>0</v>
      </c>
      <c r="AS2100" s="9" t="str">
        <f>IFERROR(VLOOKUP($AN2100,'Introduction probability'!$A$1:$L$128,8,FALSE),"0")</f>
        <v>0</v>
      </c>
      <c r="AT2100" s="9" t="str">
        <f>IFERROR(VLOOKUP($AN2100,'Introduction probability'!$A$1:$L$128,9,FALSE),"0")</f>
        <v>0</v>
      </c>
      <c r="AU2100" s="9" t="str">
        <f>IFERROR(VLOOKUP($AN2100,'Introduction probability'!$A$1:$L$128,10,FALSE),"0")</f>
        <v>0</v>
      </c>
      <c r="AV2100" s="9" t="str">
        <f>IFERROR(VLOOKUP($AN2100,'Introduction probability'!$A$1:$L$128,11,FALSE),"0")</f>
        <v>0</v>
      </c>
      <c r="AW2100" s="9" t="str">
        <f>IFERROR(VLOOKUP($AN2100,'Introduction probability'!$A$1:$L$128,12,FALSE),"0")</f>
        <v>0</v>
      </c>
      <c r="AY2100" s="2">
        <f t="shared" si="771"/>
        <v>0</v>
      </c>
      <c r="AZ2100" s="2">
        <f t="shared" si="772"/>
        <v>0</v>
      </c>
      <c r="BA2100" s="2">
        <f t="shared" si="785"/>
        <v>0</v>
      </c>
      <c r="BB2100" s="2">
        <f t="shared" si="786"/>
        <v>0</v>
      </c>
      <c r="BC2100" s="2">
        <f t="shared" si="787"/>
        <v>0</v>
      </c>
      <c r="BD2100" s="2">
        <f t="shared" si="788"/>
        <v>0</v>
      </c>
      <c r="BE2100" s="2">
        <f t="shared" si="789"/>
        <v>0</v>
      </c>
      <c r="BF2100" s="2">
        <f t="shared" si="790"/>
        <v>0</v>
      </c>
      <c r="BG2100" s="2">
        <f t="shared" si="791"/>
        <v>0</v>
      </c>
      <c r="BH2100" s="2">
        <f t="shared" si="792"/>
        <v>0</v>
      </c>
    </row>
    <row r="2101" spans="1:60" x14ac:dyDescent="0.25">
      <c r="A2101" s="1" t="s">
        <v>414</v>
      </c>
      <c r="B2101" s="1" t="s">
        <v>415</v>
      </c>
      <c r="C2101" s="1" t="s">
        <v>341</v>
      </c>
      <c r="D2101" s="1" t="s">
        <v>584</v>
      </c>
      <c r="E2101" s="1" t="s">
        <v>416</v>
      </c>
      <c r="F2101" s="1" t="s">
        <v>417</v>
      </c>
      <c r="G2101" s="1" t="s">
        <v>164</v>
      </c>
      <c r="H2101" s="1" t="s">
        <v>17</v>
      </c>
      <c r="I2101" s="1" t="s">
        <v>596</v>
      </c>
      <c r="J2101" s="1" t="s">
        <v>187</v>
      </c>
      <c r="K2101" s="1" t="s">
        <v>16</v>
      </c>
      <c r="L2101" s="1" t="s">
        <v>146</v>
      </c>
      <c r="M2101" s="2" t="str">
        <f t="shared" si="773"/>
        <v>UK9010111</v>
      </c>
      <c r="N2101" s="2" t="str">
        <f t="shared" si="774"/>
        <v>Poole Harbour</v>
      </c>
      <c r="O2101" s="2" t="str">
        <f t="shared" si="775"/>
        <v>SPA</v>
      </c>
      <c r="P2101" s="2" t="str">
        <f t="shared" si="776"/>
        <v>SH_2</v>
      </c>
      <c r="Q2101"/>
      <c r="R2101"/>
      <c r="S2101"/>
      <c r="T2101"/>
      <c r="U2101" s="9">
        <f t="shared" si="777"/>
        <v>0</v>
      </c>
      <c r="V2101" s="9">
        <f t="shared" si="778"/>
        <v>0</v>
      </c>
      <c r="W2101" s="9">
        <f t="shared" si="779"/>
        <v>0</v>
      </c>
      <c r="X2101" s="9">
        <f t="shared" si="780"/>
        <v>0</v>
      </c>
      <c r="Y2101" s="9">
        <f t="shared" si="781"/>
        <v>0</v>
      </c>
      <c r="Z2101" s="9">
        <f t="shared" si="782"/>
        <v>0</v>
      </c>
      <c r="AA2101" s="9">
        <f t="shared" si="783"/>
        <v>0</v>
      </c>
      <c r="AB2101" s="9">
        <f t="shared" si="784"/>
        <v>0</v>
      </c>
      <c r="AN2101" s="10" t="str">
        <f t="shared" si="769"/>
        <v/>
      </c>
      <c r="AO2101" s="10">
        <f t="shared" si="770"/>
        <v>0</v>
      </c>
      <c r="AP2101" s="9" t="str">
        <f>IFERROR(VLOOKUP($AN2101,'Introduction probability'!$A$1:$L$128,5,FALSE),"0")</f>
        <v>0</v>
      </c>
      <c r="AQ2101" s="9" t="str">
        <f>IFERROR(VLOOKUP($AN2101,'Introduction probability'!$A$1:$L$128,6,FALSE),"0")</f>
        <v>0</v>
      </c>
      <c r="AR2101" s="9" t="str">
        <f>IFERROR(VLOOKUP($AN2101,'Introduction probability'!$A$1:$L$128,7,FALSE),"0")</f>
        <v>0</v>
      </c>
      <c r="AS2101" s="9" t="str">
        <f>IFERROR(VLOOKUP($AN2101,'Introduction probability'!$A$1:$L$128,8,FALSE),"0")</f>
        <v>0</v>
      </c>
      <c r="AT2101" s="9" t="str">
        <f>IFERROR(VLOOKUP($AN2101,'Introduction probability'!$A$1:$L$128,9,FALSE),"0")</f>
        <v>0</v>
      </c>
      <c r="AU2101" s="9" t="str">
        <f>IFERROR(VLOOKUP($AN2101,'Introduction probability'!$A$1:$L$128,10,FALSE),"0")</f>
        <v>0</v>
      </c>
      <c r="AV2101" s="9" t="str">
        <f>IFERROR(VLOOKUP($AN2101,'Introduction probability'!$A$1:$L$128,11,FALSE),"0")</f>
        <v>0</v>
      </c>
      <c r="AW2101" s="9" t="str">
        <f>IFERROR(VLOOKUP($AN2101,'Introduction probability'!$A$1:$L$128,12,FALSE),"0")</f>
        <v>0</v>
      </c>
      <c r="AY2101" s="2">
        <f t="shared" si="771"/>
        <v>0</v>
      </c>
      <c r="AZ2101" s="2">
        <f t="shared" si="772"/>
        <v>0</v>
      </c>
      <c r="BA2101" s="2">
        <f t="shared" si="785"/>
        <v>0</v>
      </c>
      <c r="BB2101" s="2">
        <f t="shared" si="786"/>
        <v>0</v>
      </c>
      <c r="BC2101" s="2">
        <f t="shared" si="787"/>
        <v>0</v>
      </c>
      <c r="BD2101" s="2">
        <f t="shared" si="788"/>
        <v>0</v>
      </c>
      <c r="BE2101" s="2">
        <f t="shared" si="789"/>
        <v>0</v>
      </c>
      <c r="BF2101" s="2">
        <f t="shared" si="790"/>
        <v>0</v>
      </c>
      <c r="BG2101" s="2">
        <f t="shared" si="791"/>
        <v>0</v>
      </c>
      <c r="BH2101" s="2">
        <f t="shared" si="792"/>
        <v>0</v>
      </c>
    </row>
    <row r="2102" spans="1:60" x14ac:dyDescent="0.25">
      <c r="A2102" s="1" t="s">
        <v>414</v>
      </c>
      <c r="B2102" s="1" t="s">
        <v>415</v>
      </c>
      <c r="C2102" s="1" t="s">
        <v>341</v>
      </c>
      <c r="D2102" s="1" t="s">
        <v>584</v>
      </c>
      <c r="E2102" s="1" t="s">
        <v>416</v>
      </c>
      <c r="F2102" s="1" t="s">
        <v>417</v>
      </c>
      <c r="G2102" s="1" t="s">
        <v>164</v>
      </c>
      <c r="H2102" s="1" t="s">
        <v>17</v>
      </c>
      <c r="I2102" s="1" t="s">
        <v>459</v>
      </c>
      <c r="J2102" s="1" t="s">
        <v>46</v>
      </c>
      <c r="K2102" s="1" t="s">
        <v>16</v>
      </c>
      <c r="L2102" s="1" t="s">
        <v>19</v>
      </c>
      <c r="M2102" s="2" t="str">
        <f t="shared" si="773"/>
        <v>UK9010111</v>
      </c>
      <c r="N2102" s="2" t="str">
        <f t="shared" si="774"/>
        <v>Poole Harbour</v>
      </c>
      <c r="O2102" s="2" t="str">
        <f t="shared" si="775"/>
        <v>SPA</v>
      </c>
      <c r="P2102" s="2" t="str">
        <f t="shared" si="776"/>
        <v>A2.4</v>
      </c>
      <c r="Q2102"/>
      <c r="R2102"/>
      <c r="S2102"/>
      <c r="T2102"/>
      <c r="U2102" s="9">
        <f t="shared" si="777"/>
        <v>0</v>
      </c>
      <c r="V2102" s="9">
        <f t="shared" si="778"/>
        <v>0</v>
      </c>
      <c r="W2102" s="9">
        <f t="shared" si="779"/>
        <v>0</v>
      </c>
      <c r="X2102" s="9">
        <f t="shared" si="780"/>
        <v>0</v>
      </c>
      <c r="Y2102" s="9">
        <f t="shared" si="781"/>
        <v>0</v>
      </c>
      <c r="Z2102" s="9">
        <f t="shared" si="782"/>
        <v>0</v>
      </c>
      <c r="AA2102" s="9">
        <f t="shared" si="783"/>
        <v>0</v>
      </c>
      <c r="AB2102" s="9">
        <f t="shared" si="784"/>
        <v>0</v>
      </c>
      <c r="AN2102" s="10" t="str">
        <f t="shared" si="769"/>
        <v/>
      </c>
      <c r="AO2102" s="10">
        <f t="shared" si="770"/>
        <v>0</v>
      </c>
      <c r="AP2102" s="9" t="str">
        <f>IFERROR(VLOOKUP($AN2102,'Introduction probability'!$A$1:$L$128,5,FALSE),"0")</f>
        <v>0</v>
      </c>
      <c r="AQ2102" s="9" t="str">
        <f>IFERROR(VLOOKUP($AN2102,'Introduction probability'!$A$1:$L$128,6,FALSE),"0")</f>
        <v>0</v>
      </c>
      <c r="AR2102" s="9" t="str">
        <f>IFERROR(VLOOKUP($AN2102,'Introduction probability'!$A$1:$L$128,7,FALSE),"0")</f>
        <v>0</v>
      </c>
      <c r="AS2102" s="9" t="str">
        <f>IFERROR(VLOOKUP($AN2102,'Introduction probability'!$A$1:$L$128,8,FALSE),"0")</f>
        <v>0</v>
      </c>
      <c r="AT2102" s="9" t="str">
        <f>IFERROR(VLOOKUP($AN2102,'Introduction probability'!$A$1:$L$128,9,FALSE),"0")</f>
        <v>0</v>
      </c>
      <c r="AU2102" s="9" t="str">
        <f>IFERROR(VLOOKUP($AN2102,'Introduction probability'!$A$1:$L$128,10,FALSE),"0")</f>
        <v>0</v>
      </c>
      <c r="AV2102" s="9" t="str">
        <f>IFERROR(VLOOKUP($AN2102,'Introduction probability'!$A$1:$L$128,11,FALSE),"0")</f>
        <v>0</v>
      </c>
      <c r="AW2102" s="9" t="str">
        <f>IFERROR(VLOOKUP($AN2102,'Introduction probability'!$A$1:$L$128,12,FALSE),"0")</f>
        <v>0</v>
      </c>
      <c r="AY2102" s="2">
        <f t="shared" si="771"/>
        <v>0</v>
      </c>
      <c r="AZ2102" s="2">
        <f t="shared" si="772"/>
        <v>0</v>
      </c>
      <c r="BA2102" s="2">
        <f t="shared" si="785"/>
        <v>0</v>
      </c>
      <c r="BB2102" s="2">
        <f t="shared" si="786"/>
        <v>0</v>
      </c>
      <c r="BC2102" s="2">
        <f t="shared" si="787"/>
        <v>0</v>
      </c>
      <c r="BD2102" s="2">
        <f t="shared" si="788"/>
        <v>0</v>
      </c>
      <c r="BE2102" s="2">
        <f t="shared" si="789"/>
        <v>0</v>
      </c>
      <c r="BF2102" s="2">
        <f t="shared" si="790"/>
        <v>0</v>
      </c>
      <c r="BG2102" s="2">
        <f t="shared" si="791"/>
        <v>0</v>
      </c>
      <c r="BH2102" s="2">
        <f t="shared" si="792"/>
        <v>0</v>
      </c>
    </row>
    <row r="2103" spans="1:60" x14ac:dyDescent="0.25">
      <c r="A2103" s="1" t="s">
        <v>414</v>
      </c>
      <c r="B2103" s="1" t="s">
        <v>415</v>
      </c>
      <c r="C2103" s="1" t="s">
        <v>341</v>
      </c>
      <c r="D2103" s="1" t="s">
        <v>584</v>
      </c>
      <c r="E2103" s="1" t="s">
        <v>416</v>
      </c>
      <c r="F2103" s="1" t="s">
        <v>417</v>
      </c>
      <c r="G2103" s="1" t="s">
        <v>164</v>
      </c>
      <c r="H2103" s="1" t="s">
        <v>17</v>
      </c>
      <c r="I2103" s="1" t="s">
        <v>444</v>
      </c>
      <c r="J2103" s="1" t="s">
        <v>27</v>
      </c>
      <c r="K2103" s="1" t="s">
        <v>16</v>
      </c>
      <c r="L2103" s="1" t="s">
        <v>19</v>
      </c>
      <c r="M2103" s="2" t="str">
        <f t="shared" si="773"/>
        <v>UK9010111</v>
      </c>
      <c r="N2103" s="2" t="str">
        <f t="shared" si="774"/>
        <v>Poole Harbour</v>
      </c>
      <c r="O2103" s="2" t="str">
        <f t="shared" si="775"/>
        <v>SPA</v>
      </c>
      <c r="P2103" s="2" t="str">
        <f t="shared" si="776"/>
        <v>A2.3</v>
      </c>
      <c r="Q2103"/>
      <c r="R2103"/>
      <c r="S2103"/>
      <c r="T2103"/>
      <c r="U2103" s="9">
        <f t="shared" si="777"/>
        <v>0</v>
      </c>
      <c r="V2103" s="9">
        <f t="shared" si="778"/>
        <v>0</v>
      </c>
      <c r="W2103" s="9">
        <f t="shared" si="779"/>
        <v>0</v>
      </c>
      <c r="X2103" s="9">
        <f t="shared" si="780"/>
        <v>0</v>
      </c>
      <c r="Y2103" s="9">
        <f t="shared" si="781"/>
        <v>0</v>
      </c>
      <c r="Z2103" s="9">
        <f t="shared" si="782"/>
        <v>0</v>
      </c>
      <c r="AA2103" s="9">
        <f t="shared" si="783"/>
        <v>0</v>
      </c>
      <c r="AB2103" s="9">
        <f t="shared" si="784"/>
        <v>0</v>
      </c>
      <c r="AN2103" s="10" t="str">
        <f t="shared" si="769"/>
        <v/>
      </c>
      <c r="AO2103" s="10">
        <f t="shared" si="770"/>
        <v>0</v>
      </c>
      <c r="AP2103" s="9" t="str">
        <f>IFERROR(VLOOKUP($AN2103,'Introduction probability'!$A$1:$L$128,5,FALSE),"0")</f>
        <v>0</v>
      </c>
      <c r="AQ2103" s="9" t="str">
        <f>IFERROR(VLOOKUP($AN2103,'Introduction probability'!$A$1:$L$128,6,FALSE),"0")</f>
        <v>0</v>
      </c>
      <c r="AR2103" s="9" t="str">
        <f>IFERROR(VLOOKUP($AN2103,'Introduction probability'!$A$1:$L$128,7,FALSE),"0")</f>
        <v>0</v>
      </c>
      <c r="AS2103" s="9" t="str">
        <f>IFERROR(VLOOKUP($AN2103,'Introduction probability'!$A$1:$L$128,8,FALSE),"0")</f>
        <v>0</v>
      </c>
      <c r="AT2103" s="9" t="str">
        <f>IFERROR(VLOOKUP($AN2103,'Introduction probability'!$A$1:$L$128,9,FALSE),"0")</f>
        <v>0</v>
      </c>
      <c r="AU2103" s="9" t="str">
        <f>IFERROR(VLOOKUP($AN2103,'Introduction probability'!$A$1:$L$128,10,FALSE),"0")</f>
        <v>0</v>
      </c>
      <c r="AV2103" s="9" t="str">
        <f>IFERROR(VLOOKUP($AN2103,'Introduction probability'!$A$1:$L$128,11,FALSE),"0")</f>
        <v>0</v>
      </c>
      <c r="AW2103" s="9" t="str">
        <f>IFERROR(VLOOKUP($AN2103,'Introduction probability'!$A$1:$L$128,12,FALSE),"0")</f>
        <v>0</v>
      </c>
      <c r="AY2103" s="2">
        <f t="shared" si="771"/>
        <v>0</v>
      </c>
      <c r="AZ2103" s="2">
        <f t="shared" si="772"/>
        <v>0</v>
      </c>
      <c r="BA2103" s="2">
        <f t="shared" si="785"/>
        <v>0</v>
      </c>
      <c r="BB2103" s="2">
        <f t="shared" si="786"/>
        <v>0</v>
      </c>
      <c r="BC2103" s="2">
        <f t="shared" si="787"/>
        <v>0</v>
      </c>
      <c r="BD2103" s="2">
        <f t="shared" si="788"/>
        <v>0</v>
      </c>
      <c r="BE2103" s="2">
        <f t="shared" si="789"/>
        <v>0</v>
      </c>
      <c r="BF2103" s="2">
        <f t="shared" si="790"/>
        <v>0</v>
      </c>
      <c r="BG2103" s="2">
        <f t="shared" si="791"/>
        <v>0</v>
      </c>
      <c r="BH2103" s="2">
        <f t="shared" si="792"/>
        <v>0</v>
      </c>
    </row>
    <row r="2104" spans="1:60" x14ac:dyDescent="0.25">
      <c r="A2104" s="1" t="s">
        <v>414</v>
      </c>
      <c r="B2104" s="1" t="s">
        <v>415</v>
      </c>
      <c r="C2104" s="1" t="s">
        <v>341</v>
      </c>
      <c r="D2104" s="1" t="s">
        <v>584</v>
      </c>
      <c r="E2104" s="1" t="s">
        <v>416</v>
      </c>
      <c r="F2104" s="1" t="s">
        <v>417</v>
      </c>
      <c r="G2104" s="1" t="s">
        <v>164</v>
      </c>
      <c r="H2104" s="1" t="s">
        <v>17</v>
      </c>
      <c r="I2104" s="1" t="s">
        <v>465</v>
      </c>
      <c r="J2104" s="1" t="s">
        <v>56</v>
      </c>
      <c r="K2104" s="1" t="s">
        <v>16</v>
      </c>
      <c r="L2104" s="1" t="s">
        <v>19</v>
      </c>
      <c r="M2104" s="2" t="str">
        <f t="shared" si="773"/>
        <v>UK9010111</v>
      </c>
      <c r="N2104" s="2" t="str">
        <f t="shared" si="774"/>
        <v>Poole Harbour</v>
      </c>
      <c r="O2104" s="2" t="str">
        <f t="shared" si="775"/>
        <v>SPA</v>
      </c>
      <c r="P2104" s="2" t="str">
        <f t="shared" si="776"/>
        <v>A2.2</v>
      </c>
      <c r="Q2104"/>
      <c r="R2104"/>
      <c r="S2104"/>
      <c r="T2104"/>
      <c r="U2104" s="9">
        <f t="shared" si="777"/>
        <v>0</v>
      </c>
      <c r="V2104" s="9">
        <f t="shared" si="778"/>
        <v>0</v>
      </c>
      <c r="W2104" s="9">
        <f t="shared" si="779"/>
        <v>0</v>
      </c>
      <c r="X2104" s="9">
        <f t="shared" si="780"/>
        <v>0</v>
      </c>
      <c r="Y2104" s="9">
        <f t="shared" si="781"/>
        <v>0</v>
      </c>
      <c r="Z2104" s="9">
        <f t="shared" si="782"/>
        <v>0</v>
      </c>
      <c r="AA2104" s="9">
        <f t="shared" si="783"/>
        <v>0</v>
      </c>
      <c r="AB2104" s="9">
        <f t="shared" si="784"/>
        <v>0</v>
      </c>
      <c r="AN2104" s="10" t="str">
        <f t="shared" si="769"/>
        <v/>
      </c>
      <c r="AO2104" s="10">
        <f t="shared" si="770"/>
        <v>0</v>
      </c>
      <c r="AP2104" s="9" t="str">
        <f>IFERROR(VLOOKUP($AN2104,'Introduction probability'!$A$1:$L$128,5,FALSE),"0")</f>
        <v>0</v>
      </c>
      <c r="AQ2104" s="9" t="str">
        <f>IFERROR(VLOOKUP($AN2104,'Introduction probability'!$A$1:$L$128,6,FALSE),"0")</f>
        <v>0</v>
      </c>
      <c r="AR2104" s="9" t="str">
        <f>IFERROR(VLOOKUP($AN2104,'Introduction probability'!$A$1:$L$128,7,FALSE),"0")</f>
        <v>0</v>
      </c>
      <c r="AS2104" s="9" t="str">
        <f>IFERROR(VLOOKUP($AN2104,'Introduction probability'!$A$1:$L$128,8,FALSE),"0")</f>
        <v>0</v>
      </c>
      <c r="AT2104" s="9" t="str">
        <f>IFERROR(VLOOKUP($AN2104,'Introduction probability'!$A$1:$L$128,9,FALSE),"0")</f>
        <v>0</v>
      </c>
      <c r="AU2104" s="9" t="str">
        <f>IFERROR(VLOOKUP($AN2104,'Introduction probability'!$A$1:$L$128,10,FALSE),"0")</f>
        <v>0</v>
      </c>
      <c r="AV2104" s="9" t="str">
        <f>IFERROR(VLOOKUP($AN2104,'Introduction probability'!$A$1:$L$128,11,FALSE),"0")</f>
        <v>0</v>
      </c>
      <c r="AW2104" s="9" t="str">
        <f>IFERROR(VLOOKUP($AN2104,'Introduction probability'!$A$1:$L$128,12,FALSE),"0")</f>
        <v>0</v>
      </c>
      <c r="AY2104" s="2">
        <f t="shared" si="771"/>
        <v>0</v>
      </c>
      <c r="AZ2104" s="2">
        <f t="shared" si="772"/>
        <v>0</v>
      </c>
      <c r="BA2104" s="2">
        <f t="shared" si="785"/>
        <v>0</v>
      </c>
      <c r="BB2104" s="2">
        <f t="shared" si="786"/>
        <v>0</v>
      </c>
      <c r="BC2104" s="2">
        <f t="shared" si="787"/>
        <v>0</v>
      </c>
      <c r="BD2104" s="2">
        <f t="shared" si="788"/>
        <v>0</v>
      </c>
      <c r="BE2104" s="2">
        <f t="shared" si="789"/>
        <v>0</v>
      </c>
      <c r="BF2104" s="2">
        <f t="shared" si="790"/>
        <v>0</v>
      </c>
      <c r="BG2104" s="2">
        <f t="shared" si="791"/>
        <v>0</v>
      </c>
      <c r="BH2104" s="2">
        <f t="shared" si="792"/>
        <v>0</v>
      </c>
    </row>
    <row r="2105" spans="1:60" x14ac:dyDescent="0.25">
      <c r="A2105" s="1" t="s">
        <v>414</v>
      </c>
      <c r="B2105" s="1" t="s">
        <v>415</v>
      </c>
      <c r="C2105" s="1" t="s">
        <v>341</v>
      </c>
      <c r="D2105" s="1" t="s">
        <v>584</v>
      </c>
      <c r="E2105" s="1" t="s">
        <v>416</v>
      </c>
      <c r="F2105" s="1" t="s">
        <v>417</v>
      </c>
      <c r="G2105" s="1" t="s">
        <v>164</v>
      </c>
      <c r="H2105" s="1" t="s">
        <v>17</v>
      </c>
      <c r="I2105" s="1" t="s">
        <v>597</v>
      </c>
      <c r="J2105" s="1" t="s">
        <v>188</v>
      </c>
      <c r="K2105" s="1" t="s">
        <v>16</v>
      </c>
      <c r="L2105" s="1" t="s">
        <v>19</v>
      </c>
      <c r="M2105" s="2" t="str">
        <f t="shared" si="773"/>
        <v>UK9010111</v>
      </c>
      <c r="N2105" s="2" t="str">
        <f t="shared" si="774"/>
        <v>Poole Harbour</v>
      </c>
      <c r="O2105" s="2" t="str">
        <f t="shared" si="775"/>
        <v>SPA</v>
      </c>
      <c r="P2105" s="2" t="str">
        <f t="shared" si="776"/>
        <v>A2.61</v>
      </c>
      <c r="Q2105"/>
      <c r="R2105"/>
      <c r="S2105"/>
      <c r="T2105"/>
      <c r="U2105" s="9">
        <f t="shared" si="777"/>
        <v>0</v>
      </c>
      <c r="V2105" s="9">
        <f t="shared" si="778"/>
        <v>0</v>
      </c>
      <c r="W2105" s="9">
        <f t="shared" si="779"/>
        <v>0</v>
      </c>
      <c r="X2105" s="9">
        <f t="shared" si="780"/>
        <v>0</v>
      </c>
      <c r="Y2105" s="9">
        <f t="shared" si="781"/>
        <v>0</v>
      </c>
      <c r="Z2105" s="9">
        <f t="shared" si="782"/>
        <v>0</v>
      </c>
      <c r="AA2105" s="9">
        <f t="shared" si="783"/>
        <v>0</v>
      </c>
      <c r="AB2105" s="9">
        <f t="shared" si="784"/>
        <v>0</v>
      </c>
      <c r="AN2105" s="10" t="str">
        <f t="shared" si="769"/>
        <v/>
      </c>
      <c r="AO2105" s="10">
        <f t="shared" si="770"/>
        <v>0</v>
      </c>
      <c r="AP2105" s="9" t="str">
        <f>IFERROR(VLOOKUP($AN2105,'Introduction probability'!$A$1:$L$128,5,FALSE),"0")</f>
        <v>0</v>
      </c>
      <c r="AQ2105" s="9" t="str">
        <f>IFERROR(VLOOKUP($AN2105,'Introduction probability'!$A$1:$L$128,6,FALSE),"0")</f>
        <v>0</v>
      </c>
      <c r="AR2105" s="9" t="str">
        <f>IFERROR(VLOOKUP($AN2105,'Introduction probability'!$A$1:$L$128,7,FALSE),"0")</f>
        <v>0</v>
      </c>
      <c r="AS2105" s="9" t="str">
        <f>IFERROR(VLOOKUP($AN2105,'Introduction probability'!$A$1:$L$128,8,FALSE),"0")</f>
        <v>0</v>
      </c>
      <c r="AT2105" s="9" t="str">
        <f>IFERROR(VLOOKUP($AN2105,'Introduction probability'!$A$1:$L$128,9,FALSE),"0")</f>
        <v>0</v>
      </c>
      <c r="AU2105" s="9" t="str">
        <f>IFERROR(VLOOKUP($AN2105,'Introduction probability'!$A$1:$L$128,10,FALSE),"0")</f>
        <v>0</v>
      </c>
      <c r="AV2105" s="9" t="str">
        <f>IFERROR(VLOOKUP($AN2105,'Introduction probability'!$A$1:$L$128,11,FALSE),"0")</f>
        <v>0</v>
      </c>
      <c r="AW2105" s="9" t="str">
        <f>IFERROR(VLOOKUP($AN2105,'Introduction probability'!$A$1:$L$128,12,FALSE),"0")</f>
        <v>0</v>
      </c>
      <c r="AY2105" s="2">
        <f t="shared" si="771"/>
        <v>0</v>
      </c>
      <c r="AZ2105" s="2">
        <f t="shared" si="772"/>
        <v>0</v>
      </c>
      <c r="BA2105" s="2">
        <f t="shared" si="785"/>
        <v>0</v>
      </c>
      <c r="BB2105" s="2">
        <f t="shared" si="786"/>
        <v>0</v>
      </c>
      <c r="BC2105" s="2">
        <f t="shared" si="787"/>
        <v>0</v>
      </c>
      <c r="BD2105" s="2">
        <f t="shared" si="788"/>
        <v>0</v>
      </c>
      <c r="BE2105" s="2">
        <f t="shared" si="789"/>
        <v>0</v>
      </c>
      <c r="BF2105" s="2">
        <f t="shared" si="790"/>
        <v>0</v>
      </c>
      <c r="BG2105" s="2">
        <f t="shared" si="791"/>
        <v>0</v>
      </c>
      <c r="BH2105" s="2">
        <f t="shared" si="792"/>
        <v>0</v>
      </c>
    </row>
    <row r="2106" spans="1:60" x14ac:dyDescent="0.25">
      <c r="A2106" s="1" t="s">
        <v>414</v>
      </c>
      <c r="B2106" s="1" t="s">
        <v>415</v>
      </c>
      <c r="C2106" s="1" t="s">
        <v>341</v>
      </c>
      <c r="D2106" s="1" t="s">
        <v>584</v>
      </c>
      <c r="E2106" s="1" t="s">
        <v>416</v>
      </c>
      <c r="F2106" s="1" t="s">
        <v>417</v>
      </c>
      <c r="G2106" s="1" t="s">
        <v>164</v>
      </c>
      <c r="H2106" s="1" t="s">
        <v>17</v>
      </c>
      <c r="I2106" s="1" t="s">
        <v>537</v>
      </c>
      <c r="J2106" s="1" t="s">
        <v>258</v>
      </c>
      <c r="K2106" s="1" t="s">
        <v>16</v>
      </c>
      <c r="L2106" s="1" t="s">
        <v>146</v>
      </c>
      <c r="M2106" s="2" t="str">
        <f t="shared" si="773"/>
        <v>UK9010111</v>
      </c>
      <c r="N2106" s="2" t="str">
        <f t="shared" si="774"/>
        <v>Poole Harbour</v>
      </c>
      <c r="O2106" s="2" t="str">
        <f t="shared" si="775"/>
        <v>SPA</v>
      </c>
      <c r="P2106" s="2" t="str">
        <f t="shared" si="776"/>
        <v>H1420</v>
      </c>
      <c r="Q2106"/>
      <c r="R2106"/>
      <c r="S2106"/>
      <c r="T2106"/>
      <c r="U2106" s="9">
        <f t="shared" si="777"/>
        <v>0</v>
      </c>
      <c r="V2106" s="9">
        <f t="shared" si="778"/>
        <v>0</v>
      </c>
      <c r="W2106" s="9">
        <f t="shared" si="779"/>
        <v>0</v>
      </c>
      <c r="X2106" s="9">
        <f t="shared" si="780"/>
        <v>0</v>
      </c>
      <c r="Y2106" s="9">
        <f t="shared" si="781"/>
        <v>0</v>
      </c>
      <c r="Z2106" s="9">
        <f t="shared" si="782"/>
        <v>0</v>
      </c>
      <c r="AA2106" s="9">
        <f t="shared" si="783"/>
        <v>0</v>
      </c>
      <c r="AB2106" s="9">
        <f t="shared" si="784"/>
        <v>0</v>
      </c>
      <c r="AN2106" s="10" t="str">
        <f t="shared" si="769"/>
        <v/>
      </c>
      <c r="AO2106" s="10">
        <f t="shared" si="770"/>
        <v>0</v>
      </c>
      <c r="AP2106" s="9" t="str">
        <f>IFERROR(VLOOKUP($AN2106,'Introduction probability'!$A$1:$L$128,5,FALSE),"0")</f>
        <v>0</v>
      </c>
      <c r="AQ2106" s="9" t="str">
        <f>IFERROR(VLOOKUP($AN2106,'Introduction probability'!$A$1:$L$128,6,FALSE),"0")</f>
        <v>0</v>
      </c>
      <c r="AR2106" s="9" t="str">
        <f>IFERROR(VLOOKUP($AN2106,'Introduction probability'!$A$1:$L$128,7,FALSE),"0")</f>
        <v>0</v>
      </c>
      <c r="AS2106" s="9" t="str">
        <f>IFERROR(VLOOKUP($AN2106,'Introduction probability'!$A$1:$L$128,8,FALSE),"0")</f>
        <v>0</v>
      </c>
      <c r="AT2106" s="9" t="str">
        <f>IFERROR(VLOOKUP($AN2106,'Introduction probability'!$A$1:$L$128,9,FALSE),"0")</f>
        <v>0</v>
      </c>
      <c r="AU2106" s="9" t="str">
        <f>IFERROR(VLOOKUP($AN2106,'Introduction probability'!$A$1:$L$128,10,FALSE),"0")</f>
        <v>0</v>
      </c>
      <c r="AV2106" s="9" t="str">
        <f>IFERROR(VLOOKUP($AN2106,'Introduction probability'!$A$1:$L$128,11,FALSE),"0")</f>
        <v>0</v>
      </c>
      <c r="AW2106" s="9" t="str">
        <f>IFERROR(VLOOKUP($AN2106,'Introduction probability'!$A$1:$L$128,12,FALSE),"0")</f>
        <v>0</v>
      </c>
      <c r="AY2106" s="2">
        <f t="shared" si="771"/>
        <v>0</v>
      </c>
      <c r="AZ2106" s="2">
        <f t="shared" si="772"/>
        <v>0</v>
      </c>
      <c r="BA2106" s="2">
        <f t="shared" si="785"/>
        <v>0</v>
      </c>
      <c r="BB2106" s="2">
        <f t="shared" si="786"/>
        <v>0</v>
      </c>
      <c r="BC2106" s="2">
        <f t="shared" si="787"/>
        <v>0</v>
      </c>
      <c r="BD2106" s="2">
        <f t="shared" si="788"/>
        <v>0</v>
      </c>
      <c r="BE2106" s="2">
        <f t="shared" si="789"/>
        <v>0</v>
      </c>
      <c r="BF2106" s="2">
        <f t="shared" si="790"/>
        <v>0</v>
      </c>
      <c r="BG2106" s="2">
        <f t="shared" si="791"/>
        <v>0</v>
      </c>
      <c r="BH2106" s="2">
        <f t="shared" si="792"/>
        <v>0</v>
      </c>
    </row>
    <row r="2107" spans="1:60" x14ac:dyDescent="0.25">
      <c r="A2107" s="1" t="s">
        <v>414</v>
      </c>
      <c r="B2107" s="1" t="s">
        <v>415</v>
      </c>
      <c r="C2107" s="1" t="s">
        <v>341</v>
      </c>
      <c r="D2107" s="1" t="s">
        <v>584</v>
      </c>
      <c r="E2107" s="1" t="s">
        <v>416</v>
      </c>
      <c r="F2107" s="1" t="s">
        <v>417</v>
      </c>
      <c r="G2107" s="1" t="s">
        <v>164</v>
      </c>
      <c r="H2107" s="1" t="s">
        <v>17</v>
      </c>
      <c r="I2107" s="1" t="s">
        <v>549</v>
      </c>
      <c r="J2107" s="1" t="s">
        <v>189</v>
      </c>
      <c r="K2107" s="1" t="s">
        <v>16</v>
      </c>
      <c r="L2107" s="1" t="s">
        <v>146</v>
      </c>
      <c r="M2107" s="2" t="str">
        <f t="shared" si="773"/>
        <v>UK9010111</v>
      </c>
      <c r="N2107" s="2" t="str">
        <f t="shared" si="774"/>
        <v>Poole Harbour</v>
      </c>
      <c r="O2107" s="2" t="str">
        <f t="shared" si="775"/>
        <v>SPA</v>
      </c>
      <c r="P2107" s="2" t="str">
        <f t="shared" si="776"/>
        <v>H1320</v>
      </c>
      <c r="Q2107"/>
      <c r="R2107"/>
      <c r="S2107"/>
      <c r="T2107"/>
      <c r="U2107" s="9">
        <f t="shared" si="777"/>
        <v>0</v>
      </c>
      <c r="V2107" s="9">
        <f t="shared" si="778"/>
        <v>0</v>
      </c>
      <c r="W2107" s="9">
        <f t="shared" si="779"/>
        <v>0</v>
      </c>
      <c r="X2107" s="9">
        <f t="shared" si="780"/>
        <v>0</v>
      </c>
      <c r="Y2107" s="9">
        <f t="shared" si="781"/>
        <v>0</v>
      </c>
      <c r="Z2107" s="9">
        <f t="shared" si="782"/>
        <v>0</v>
      </c>
      <c r="AA2107" s="9">
        <f t="shared" si="783"/>
        <v>0</v>
      </c>
      <c r="AB2107" s="9">
        <f t="shared" si="784"/>
        <v>0</v>
      </c>
      <c r="AN2107" s="10" t="str">
        <f t="shared" si="769"/>
        <v/>
      </c>
      <c r="AO2107" s="10">
        <f t="shared" si="770"/>
        <v>0</v>
      </c>
      <c r="AP2107" s="9" t="str">
        <f>IFERROR(VLOOKUP($AN2107,'Introduction probability'!$A$1:$L$128,5,FALSE),"0")</f>
        <v>0</v>
      </c>
      <c r="AQ2107" s="9" t="str">
        <f>IFERROR(VLOOKUP($AN2107,'Introduction probability'!$A$1:$L$128,6,FALSE),"0")</f>
        <v>0</v>
      </c>
      <c r="AR2107" s="9" t="str">
        <f>IFERROR(VLOOKUP($AN2107,'Introduction probability'!$A$1:$L$128,7,FALSE),"0")</f>
        <v>0</v>
      </c>
      <c r="AS2107" s="9" t="str">
        <f>IFERROR(VLOOKUP($AN2107,'Introduction probability'!$A$1:$L$128,8,FALSE),"0")</f>
        <v>0</v>
      </c>
      <c r="AT2107" s="9" t="str">
        <f>IFERROR(VLOOKUP($AN2107,'Introduction probability'!$A$1:$L$128,9,FALSE),"0")</f>
        <v>0</v>
      </c>
      <c r="AU2107" s="9" t="str">
        <f>IFERROR(VLOOKUP($AN2107,'Introduction probability'!$A$1:$L$128,10,FALSE),"0")</f>
        <v>0</v>
      </c>
      <c r="AV2107" s="9" t="str">
        <f>IFERROR(VLOOKUP($AN2107,'Introduction probability'!$A$1:$L$128,11,FALSE),"0")</f>
        <v>0</v>
      </c>
      <c r="AW2107" s="9" t="str">
        <f>IFERROR(VLOOKUP($AN2107,'Introduction probability'!$A$1:$L$128,12,FALSE),"0")</f>
        <v>0</v>
      </c>
      <c r="AY2107" s="2">
        <f t="shared" si="771"/>
        <v>0</v>
      </c>
      <c r="AZ2107" s="2">
        <f t="shared" si="772"/>
        <v>0</v>
      </c>
      <c r="BA2107" s="2">
        <f t="shared" si="785"/>
        <v>0</v>
      </c>
      <c r="BB2107" s="2">
        <f t="shared" si="786"/>
        <v>0</v>
      </c>
      <c r="BC2107" s="2">
        <f t="shared" si="787"/>
        <v>0</v>
      </c>
      <c r="BD2107" s="2">
        <f t="shared" si="788"/>
        <v>0</v>
      </c>
      <c r="BE2107" s="2">
        <f t="shared" si="789"/>
        <v>0</v>
      </c>
      <c r="BF2107" s="2">
        <f t="shared" si="790"/>
        <v>0</v>
      </c>
      <c r="BG2107" s="2">
        <f t="shared" si="791"/>
        <v>0</v>
      </c>
      <c r="BH2107" s="2">
        <f t="shared" si="792"/>
        <v>0</v>
      </c>
    </row>
    <row r="2108" spans="1:60" x14ac:dyDescent="0.25">
      <c r="A2108" s="1" t="s">
        <v>414</v>
      </c>
      <c r="B2108" s="1" t="s">
        <v>415</v>
      </c>
      <c r="C2108" s="1" t="s">
        <v>341</v>
      </c>
      <c r="D2108" s="1" t="s">
        <v>584</v>
      </c>
      <c r="E2108" s="1" t="s">
        <v>416</v>
      </c>
      <c r="F2108" s="1" t="s">
        <v>417</v>
      </c>
      <c r="G2108" s="1" t="s">
        <v>164</v>
      </c>
      <c r="H2108" s="1" t="s">
        <v>17</v>
      </c>
      <c r="I2108" s="1" t="s">
        <v>593</v>
      </c>
      <c r="J2108" s="1" t="s">
        <v>151</v>
      </c>
      <c r="K2108" s="1" t="s">
        <v>16</v>
      </c>
      <c r="L2108" s="1" t="s">
        <v>146</v>
      </c>
      <c r="M2108" s="2" t="str">
        <f t="shared" si="773"/>
        <v>UK9010111</v>
      </c>
      <c r="N2108" s="2" t="str">
        <f t="shared" si="774"/>
        <v>Poole Harbour</v>
      </c>
      <c r="O2108" s="2" t="str">
        <f t="shared" si="775"/>
        <v>SPA</v>
      </c>
      <c r="P2108" s="2" t="str">
        <f t="shared" si="776"/>
        <v>SH_3</v>
      </c>
      <c r="Q2108"/>
      <c r="R2108"/>
      <c r="S2108"/>
      <c r="T2108"/>
      <c r="U2108" s="9">
        <f t="shared" si="777"/>
        <v>0</v>
      </c>
      <c r="V2108" s="9">
        <f t="shared" si="778"/>
        <v>0</v>
      </c>
      <c r="W2108" s="9">
        <f t="shared" si="779"/>
        <v>0</v>
      </c>
      <c r="X2108" s="9">
        <f t="shared" si="780"/>
        <v>0</v>
      </c>
      <c r="Y2108" s="9">
        <f t="shared" si="781"/>
        <v>0</v>
      </c>
      <c r="Z2108" s="9">
        <f t="shared" si="782"/>
        <v>0</v>
      </c>
      <c r="AA2108" s="9">
        <f t="shared" si="783"/>
        <v>0</v>
      </c>
      <c r="AB2108" s="9">
        <f t="shared" si="784"/>
        <v>0</v>
      </c>
      <c r="AN2108" s="10" t="str">
        <f t="shared" ref="AN2108:AN2171" si="793">CONCATENATE(R2107,S2107)</f>
        <v/>
      </c>
      <c r="AO2108" s="10">
        <f t="shared" ref="AO2108:AO2171" si="794">R2107</f>
        <v>0</v>
      </c>
      <c r="AP2108" s="9" t="str">
        <f>IFERROR(VLOOKUP($AN2108,'Introduction probability'!$A$1:$L$128,5,FALSE),"0")</f>
        <v>0</v>
      </c>
      <c r="AQ2108" s="9" t="str">
        <f>IFERROR(VLOOKUP($AN2108,'Introduction probability'!$A$1:$L$128,6,FALSE),"0")</f>
        <v>0</v>
      </c>
      <c r="AR2108" s="9" t="str">
        <f>IFERROR(VLOOKUP($AN2108,'Introduction probability'!$A$1:$L$128,7,FALSE),"0")</f>
        <v>0</v>
      </c>
      <c r="AS2108" s="9" t="str">
        <f>IFERROR(VLOOKUP($AN2108,'Introduction probability'!$A$1:$L$128,8,FALSE),"0")</f>
        <v>0</v>
      </c>
      <c r="AT2108" s="9" t="str">
        <f>IFERROR(VLOOKUP($AN2108,'Introduction probability'!$A$1:$L$128,9,FALSE),"0")</f>
        <v>0</v>
      </c>
      <c r="AU2108" s="9" t="str">
        <f>IFERROR(VLOOKUP($AN2108,'Introduction probability'!$A$1:$L$128,10,FALSE),"0")</f>
        <v>0</v>
      </c>
      <c r="AV2108" s="9" t="str">
        <f>IFERROR(VLOOKUP($AN2108,'Introduction probability'!$A$1:$L$128,11,FALSE),"0")</f>
        <v>0</v>
      </c>
      <c r="AW2108" s="9" t="str">
        <f>IFERROR(VLOOKUP($AN2108,'Introduction probability'!$A$1:$L$128,12,FALSE),"0")</f>
        <v>0</v>
      </c>
      <c r="AY2108" s="2">
        <f t="shared" ref="AY2108:AY2171" si="795">R2107</f>
        <v>0</v>
      </c>
      <c r="AZ2108" s="2">
        <f t="shared" ref="AZ2108:AZ2171" si="796">S2107</f>
        <v>0</v>
      </c>
      <c r="BA2108" s="2">
        <f t="shared" si="785"/>
        <v>0</v>
      </c>
      <c r="BB2108" s="2">
        <f t="shared" si="786"/>
        <v>0</v>
      </c>
      <c r="BC2108" s="2">
        <f t="shared" si="787"/>
        <v>0</v>
      </c>
      <c r="BD2108" s="2">
        <f t="shared" si="788"/>
        <v>0</v>
      </c>
      <c r="BE2108" s="2">
        <f t="shared" si="789"/>
        <v>0</v>
      </c>
      <c r="BF2108" s="2">
        <f t="shared" si="790"/>
        <v>0</v>
      </c>
      <c r="BG2108" s="2">
        <f t="shared" si="791"/>
        <v>0</v>
      </c>
      <c r="BH2108" s="2">
        <f t="shared" si="792"/>
        <v>0</v>
      </c>
    </row>
    <row r="2109" spans="1:60" x14ac:dyDescent="0.25">
      <c r="A2109" s="1" t="s">
        <v>414</v>
      </c>
      <c r="B2109" s="1" t="s">
        <v>415</v>
      </c>
      <c r="C2109" s="1" t="s">
        <v>341</v>
      </c>
      <c r="D2109" s="1" t="s">
        <v>517</v>
      </c>
      <c r="E2109" s="1" t="s">
        <v>211</v>
      </c>
      <c r="F2109" s="1" t="s">
        <v>212</v>
      </c>
      <c r="G2109" s="1" t="s">
        <v>144</v>
      </c>
      <c r="H2109" s="1" t="s">
        <v>17</v>
      </c>
      <c r="I2109" s="1" t="s">
        <v>530</v>
      </c>
      <c r="J2109" s="1" t="s">
        <v>145</v>
      </c>
      <c r="K2109" s="1" t="s">
        <v>16</v>
      </c>
      <c r="L2109" s="1" t="s">
        <v>146</v>
      </c>
      <c r="M2109" s="2" t="str">
        <f t="shared" si="773"/>
        <v>UK9010111</v>
      </c>
      <c r="N2109" s="2" t="str">
        <f t="shared" si="774"/>
        <v>Poole Harbour</v>
      </c>
      <c r="O2109" s="2" t="str">
        <f t="shared" si="775"/>
        <v>SPA</v>
      </c>
      <c r="P2109" s="2" t="str">
        <f t="shared" si="776"/>
        <v>H1330</v>
      </c>
      <c r="Q2109"/>
      <c r="R2109"/>
      <c r="S2109"/>
      <c r="T2109"/>
      <c r="U2109" s="9">
        <f t="shared" si="777"/>
        <v>0</v>
      </c>
      <c r="V2109" s="9">
        <f t="shared" si="778"/>
        <v>0</v>
      </c>
      <c r="W2109" s="9">
        <f t="shared" si="779"/>
        <v>0</v>
      </c>
      <c r="X2109" s="9">
        <f t="shared" si="780"/>
        <v>0</v>
      </c>
      <c r="Y2109" s="9">
        <f t="shared" si="781"/>
        <v>0</v>
      </c>
      <c r="Z2109" s="9">
        <f t="shared" si="782"/>
        <v>0</v>
      </c>
      <c r="AA2109" s="9">
        <f t="shared" si="783"/>
        <v>0</v>
      </c>
      <c r="AB2109" s="9">
        <f t="shared" si="784"/>
        <v>0</v>
      </c>
      <c r="AN2109" s="10" t="str">
        <f t="shared" si="793"/>
        <v/>
      </c>
      <c r="AO2109" s="10">
        <f t="shared" si="794"/>
        <v>0</v>
      </c>
      <c r="AP2109" s="9" t="str">
        <f>IFERROR(VLOOKUP($AN2109,'Introduction probability'!$A$1:$L$128,5,FALSE),"0")</f>
        <v>0</v>
      </c>
      <c r="AQ2109" s="9" t="str">
        <f>IFERROR(VLOOKUP($AN2109,'Introduction probability'!$A$1:$L$128,6,FALSE),"0")</f>
        <v>0</v>
      </c>
      <c r="AR2109" s="9" t="str">
        <f>IFERROR(VLOOKUP($AN2109,'Introduction probability'!$A$1:$L$128,7,FALSE),"0")</f>
        <v>0</v>
      </c>
      <c r="AS2109" s="9" t="str">
        <f>IFERROR(VLOOKUP($AN2109,'Introduction probability'!$A$1:$L$128,8,FALSE),"0")</f>
        <v>0</v>
      </c>
      <c r="AT2109" s="9" t="str">
        <f>IFERROR(VLOOKUP($AN2109,'Introduction probability'!$A$1:$L$128,9,FALSE),"0")</f>
        <v>0</v>
      </c>
      <c r="AU2109" s="9" t="str">
        <f>IFERROR(VLOOKUP($AN2109,'Introduction probability'!$A$1:$L$128,10,FALSE),"0")</f>
        <v>0</v>
      </c>
      <c r="AV2109" s="9" t="str">
        <f>IFERROR(VLOOKUP($AN2109,'Introduction probability'!$A$1:$L$128,11,FALSE),"0")</f>
        <v>0</v>
      </c>
      <c r="AW2109" s="9" t="str">
        <f>IFERROR(VLOOKUP($AN2109,'Introduction probability'!$A$1:$L$128,12,FALSE),"0")</f>
        <v>0</v>
      </c>
      <c r="AY2109" s="2">
        <f t="shared" si="795"/>
        <v>0</v>
      </c>
      <c r="AZ2109" s="2">
        <f t="shared" si="796"/>
        <v>0</v>
      </c>
      <c r="BA2109" s="2">
        <f t="shared" si="785"/>
        <v>0</v>
      </c>
      <c r="BB2109" s="2">
        <f t="shared" si="786"/>
        <v>0</v>
      </c>
      <c r="BC2109" s="2">
        <f t="shared" si="787"/>
        <v>0</v>
      </c>
      <c r="BD2109" s="2">
        <f t="shared" si="788"/>
        <v>0</v>
      </c>
      <c r="BE2109" s="2">
        <f t="shared" si="789"/>
        <v>0</v>
      </c>
      <c r="BF2109" s="2">
        <f t="shared" si="790"/>
        <v>0</v>
      </c>
      <c r="BG2109" s="2">
        <f t="shared" si="791"/>
        <v>0</v>
      </c>
      <c r="BH2109" s="2">
        <f t="shared" si="792"/>
        <v>0</v>
      </c>
    </row>
    <row r="2110" spans="1:60" x14ac:dyDescent="0.25">
      <c r="A2110" s="1" t="s">
        <v>414</v>
      </c>
      <c r="B2110" s="1" t="s">
        <v>415</v>
      </c>
      <c r="C2110" s="1" t="s">
        <v>341</v>
      </c>
      <c r="D2110" s="1" t="s">
        <v>517</v>
      </c>
      <c r="E2110" s="1" t="s">
        <v>211</v>
      </c>
      <c r="F2110" s="1" t="s">
        <v>212</v>
      </c>
      <c r="G2110" s="1" t="s">
        <v>144</v>
      </c>
      <c r="H2110" s="1" t="s">
        <v>17</v>
      </c>
      <c r="I2110" s="1" t="s">
        <v>536</v>
      </c>
      <c r="J2110" s="1" t="s">
        <v>147</v>
      </c>
      <c r="K2110" s="1" t="s">
        <v>16</v>
      </c>
      <c r="L2110" s="1" t="s">
        <v>146</v>
      </c>
      <c r="M2110" s="2" t="str">
        <f t="shared" si="773"/>
        <v>UK9010111</v>
      </c>
      <c r="N2110" s="2" t="str">
        <f t="shared" si="774"/>
        <v>Poole Harbour</v>
      </c>
      <c r="O2110" s="2" t="str">
        <f t="shared" si="775"/>
        <v>SPA</v>
      </c>
      <c r="P2110" s="2" t="str">
        <f t="shared" si="776"/>
        <v>H1150</v>
      </c>
      <c r="Q2110"/>
      <c r="R2110"/>
      <c r="S2110"/>
      <c r="T2110"/>
      <c r="U2110" s="9">
        <f t="shared" si="777"/>
        <v>0</v>
      </c>
      <c r="V2110" s="9">
        <f t="shared" si="778"/>
        <v>0</v>
      </c>
      <c r="W2110" s="9">
        <f t="shared" si="779"/>
        <v>0</v>
      </c>
      <c r="X2110" s="9">
        <f t="shared" si="780"/>
        <v>0</v>
      </c>
      <c r="Y2110" s="9">
        <f t="shared" si="781"/>
        <v>0</v>
      </c>
      <c r="Z2110" s="9">
        <f t="shared" si="782"/>
        <v>0</v>
      </c>
      <c r="AA2110" s="9">
        <f t="shared" si="783"/>
        <v>0</v>
      </c>
      <c r="AB2110" s="9">
        <f t="shared" si="784"/>
        <v>0</v>
      </c>
      <c r="AN2110" s="10" t="str">
        <f t="shared" si="793"/>
        <v/>
      </c>
      <c r="AO2110" s="10">
        <f t="shared" si="794"/>
        <v>0</v>
      </c>
      <c r="AP2110" s="9" t="str">
        <f>IFERROR(VLOOKUP($AN2110,'Introduction probability'!$A$1:$L$128,5,FALSE),"0")</f>
        <v>0</v>
      </c>
      <c r="AQ2110" s="9" t="str">
        <f>IFERROR(VLOOKUP($AN2110,'Introduction probability'!$A$1:$L$128,6,FALSE),"0")</f>
        <v>0</v>
      </c>
      <c r="AR2110" s="9" t="str">
        <f>IFERROR(VLOOKUP($AN2110,'Introduction probability'!$A$1:$L$128,7,FALSE),"0")</f>
        <v>0</v>
      </c>
      <c r="AS2110" s="9" t="str">
        <f>IFERROR(VLOOKUP($AN2110,'Introduction probability'!$A$1:$L$128,8,FALSE),"0")</f>
        <v>0</v>
      </c>
      <c r="AT2110" s="9" t="str">
        <f>IFERROR(VLOOKUP($AN2110,'Introduction probability'!$A$1:$L$128,9,FALSE),"0")</f>
        <v>0</v>
      </c>
      <c r="AU2110" s="9" t="str">
        <f>IFERROR(VLOOKUP($AN2110,'Introduction probability'!$A$1:$L$128,10,FALSE),"0")</f>
        <v>0</v>
      </c>
      <c r="AV2110" s="9" t="str">
        <f>IFERROR(VLOOKUP($AN2110,'Introduction probability'!$A$1:$L$128,11,FALSE),"0")</f>
        <v>0</v>
      </c>
      <c r="AW2110" s="9" t="str">
        <f>IFERROR(VLOOKUP($AN2110,'Introduction probability'!$A$1:$L$128,12,FALSE),"0")</f>
        <v>0</v>
      </c>
      <c r="AY2110" s="2">
        <f t="shared" si="795"/>
        <v>0</v>
      </c>
      <c r="AZ2110" s="2">
        <f t="shared" si="796"/>
        <v>0</v>
      </c>
      <c r="BA2110" s="2">
        <f t="shared" si="785"/>
        <v>0</v>
      </c>
      <c r="BB2110" s="2">
        <f t="shared" si="786"/>
        <v>0</v>
      </c>
      <c r="BC2110" s="2">
        <f t="shared" si="787"/>
        <v>0</v>
      </c>
      <c r="BD2110" s="2">
        <f t="shared" si="788"/>
        <v>0</v>
      </c>
      <c r="BE2110" s="2">
        <f t="shared" si="789"/>
        <v>0</v>
      </c>
      <c r="BF2110" s="2">
        <f t="shared" si="790"/>
        <v>0</v>
      </c>
      <c r="BG2110" s="2">
        <f t="shared" si="791"/>
        <v>0</v>
      </c>
      <c r="BH2110" s="2">
        <f t="shared" si="792"/>
        <v>0</v>
      </c>
    </row>
    <row r="2111" spans="1:60" x14ac:dyDescent="0.25">
      <c r="A2111" s="1" t="s">
        <v>414</v>
      </c>
      <c r="B2111" s="1" t="s">
        <v>415</v>
      </c>
      <c r="C2111" s="1" t="s">
        <v>341</v>
      </c>
      <c r="D2111" s="1" t="s">
        <v>517</v>
      </c>
      <c r="E2111" s="1" t="s">
        <v>211</v>
      </c>
      <c r="F2111" s="1" t="s">
        <v>212</v>
      </c>
      <c r="G2111" s="1" t="s">
        <v>144</v>
      </c>
      <c r="H2111" s="1" t="s">
        <v>17</v>
      </c>
      <c r="I2111" s="1" t="s">
        <v>596</v>
      </c>
      <c r="J2111" s="1" t="s">
        <v>187</v>
      </c>
      <c r="K2111" s="1" t="s">
        <v>16</v>
      </c>
      <c r="L2111" s="1" t="s">
        <v>146</v>
      </c>
      <c r="M2111" s="2" t="str">
        <f t="shared" si="773"/>
        <v>UK9010111</v>
      </c>
      <c r="N2111" s="2" t="str">
        <f t="shared" si="774"/>
        <v>Poole Harbour</v>
      </c>
      <c r="O2111" s="2" t="str">
        <f t="shared" si="775"/>
        <v>SPA</v>
      </c>
      <c r="P2111" s="2" t="str">
        <f t="shared" si="776"/>
        <v>SH_2</v>
      </c>
      <c r="Q2111"/>
      <c r="R2111"/>
      <c r="S2111"/>
      <c r="T2111"/>
      <c r="U2111" s="9">
        <f t="shared" si="777"/>
        <v>0</v>
      </c>
      <c r="V2111" s="9">
        <f t="shared" si="778"/>
        <v>0</v>
      </c>
      <c r="W2111" s="9">
        <f t="shared" si="779"/>
        <v>0</v>
      </c>
      <c r="X2111" s="9">
        <f t="shared" si="780"/>
        <v>0</v>
      </c>
      <c r="Y2111" s="9">
        <f t="shared" si="781"/>
        <v>0</v>
      </c>
      <c r="Z2111" s="9">
        <f t="shared" si="782"/>
        <v>0</v>
      </c>
      <c r="AA2111" s="9">
        <f t="shared" si="783"/>
        <v>0</v>
      </c>
      <c r="AB2111" s="9">
        <f t="shared" si="784"/>
        <v>0</v>
      </c>
      <c r="AN2111" s="10" t="str">
        <f t="shared" si="793"/>
        <v/>
      </c>
      <c r="AO2111" s="10">
        <f t="shared" si="794"/>
        <v>0</v>
      </c>
      <c r="AP2111" s="9" t="str">
        <f>IFERROR(VLOOKUP($AN2111,'Introduction probability'!$A$1:$L$128,5,FALSE),"0")</f>
        <v>0</v>
      </c>
      <c r="AQ2111" s="9" t="str">
        <f>IFERROR(VLOOKUP($AN2111,'Introduction probability'!$A$1:$L$128,6,FALSE),"0")</f>
        <v>0</v>
      </c>
      <c r="AR2111" s="9" t="str">
        <f>IFERROR(VLOOKUP($AN2111,'Introduction probability'!$A$1:$L$128,7,FALSE),"0")</f>
        <v>0</v>
      </c>
      <c r="AS2111" s="9" t="str">
        <f>IFERROR(VLOOKUP($AN2111,'Introduction probability'!$A$1:$L$128,8,FALSE),"0")</f>
        <v>0</v>
      </c>
      <c r="AT2111" s="9" t="str">
        <f>IFERROR(VLOOKUP($AN2111,'Introduction probability'!$A$1:$L$128,9,FALSE),"0")</f>
        <v>0</v>
      </c>
      <c r="AU2111" s="9" t="str">
        <f>IFERROR(VLOOKUP($AN2111,'Introduction probability'!$A$1:$L$128,10,FALSE),"0")</f>
        <v>0</v>
      </c>
      <c r="AV2111" s="9" t="str">
        <f>IFERROR(VLOOKUP($AN2111,'Introduction probability'!$A$1:$L$128,11,FALSE),"0")</f>
        <v>0</v>
      </c>
      <c r="AW2111" s="9" t="str">
        <f>IFERROR(VLOOKUP($AN2111,'Introduction probability'!$A$1:$L$128,12,FALSE),"0")</f>
        <v>0</v>
      </c>
      <c r="AY2111" s="2">
        <f t="shared" si="795"/>
        <v>0</v>
      </c>
      <c r="AZ2111" s="2">
        <f t="shared" si="796"/>
        <v>0</v>
      </c>
      <c r="BA2111" s="2">
        <f t="shared" si="785"/>
        <v>0</v>
      </c>
      <c r="BB2111" s="2">
        <f t="shared" si="786"/>
        <v>0</v>
      </c>
      <c r="BC2111" s="2">
        <f t="shared" si="787"/>
        <v>0</v>
      </c>
      <c r="BD2111" s="2">
        <f t="shared" si="788"/>
        <v>0</v>
      </c>
      <c r="BE2111" s="2">
        <f t="shared" si="789"/>
        <v>0</v>
      </c>
      <c r="BF2111" s="2">
        <f t="shared" si="790"/>
        <v>0</v>
      </c>
      <c r="BG2111" s="2">
        <f t="shared" si="791"/>
        <v>0</v>
      </c>
      <c r="BH2111" s="2">
        <f t="shared" si="792"/>
        <v>0</v>
      </c>
    </row>
    <row r="2112" spans="1:60" x14ac:dyDescent="0.25">
      <c r="A2112" s="1" t="s">
        <v>414</v>
      </c>
      <c r="B2112" s="1" t="s">
        <v>415</v>
      </c>
      <c r="C2112" s="1" t="s">
        <v>341</v>
      </c>
      <c r="D2112" s="1" t="s">
        <v>517</v>
      </c>
      <c r="E2112" s="1" t="s">
        <v>211</v>
      </c>
      <c r="F2112" s="1" t="s">
        <v>212</v>
      </c>
      <c r="G2112" s="1" t="s">
        <v>144</v>
      </c>
      <c r="H2112" s="1" t="s">
        <v>17</v>
      </c>
      <c r="I2112" s="1" t="s">
        <v>459</v>
      </c>
      <c r="J2112" s="1" t="s">
        <v>46</v>
      </c>
      <c r="K2112" s="1" t="s">
        <v>16</v>
      </c>
      <c r="L2112" s="1" t="s">
        <v>19</v>
      </c>
      <c r="M2112" s="2" t="str">
        <f t="shared" si="773"/>
        <v>UK9010111</v>
      </c>
      <c r="N2112" s="2" t="str">
        <f t="shared" si="774"/>
        <v>Poole Harbour</v>
      </c>
      <c r="O2112" s="2" t="str">
        <f t="shared" si="775"/>
        <v>SPA</v>
      </c>
      <c r="P2112" s="2" t="str">
        <f t="shared" si="776"/>
        <v>A2.4</v>
      </c>
      <c r="Q2112"/>
      <c r="R2112"/>
      <c r="S2112"/>
      <c r="T2112"/>
      <c r="U2112" s="9">
        <f t="shared" si="777"/>
        <v>0</v>
      </c>
      <c r="V2112" s="9">
        <f t="shared" si="778"/>
        <v>0</v>
      </c>
      <c r="W2112" s="9">
        <f t="shared" si="779"/>
        <v>0</v>
      </c>
      <c r="X2112" s="9">
        <f t="shared" si="780"/>
        <v>0</v>
      </c>
      <c r="Y2112" s="9">
        <f t="shared" si="781"/>
        <v>0</v>
      </c>
      <c r="Z2112" s="9">
        <f t="shared" si="782"/>
        <v>0</v>
      </c>
      <c r="AA2112" s="9">
        <f t="shared" si="783"/>
        <v>0</v>
      </c>
      <c r="AB2112" s="9">
        <f t="shared" si="784"/>
        <v>0</v>
      </c>
      <c r="AN2112" s="10" t="str">
        <f t="shared" si="793"/>
        <v/>
      </c>
      <c r="AO2112" s="10">
        <f t="shared" si="794"/>
        <v>0</v>
      </c>
      <c r="AP2112" s="9" t="str">
        <f>IFERROR(VLOOKUP($AN2112,'Introduction probability'!$A$1:$L$128,5,FALSE),"0")</f>
        <v>0</v>
      </c>
      <c r="AQ2112" s="9" t="str">
        <f>IFERROR(VLOOKUP($AN2112,'Introduction probability'!$A$1:$L$128,6,FALSE),"0")</f>
        <v>0</v>
      </c>
      <c r="AR2112" s="9" t="str">
        <f>IFERROR(VLOOKUP($AN2112,'Introduction probability'!$A$1:$L$128,7,FALSE),"0")</f>
        <v>0</v>
      </c>
      <c r="AS2112" s="9" t="str">
        <f>IFERROR(VLOOKUP($AN2112,'Introduction probability'!$A$1:$L$128,8,FALSE),"0")</f>
        <v>0</v>
      </c>
      <c r="AT2112" s="9" t="str">
        <f>IFERROR(VLOOKUP($AN2112,'Introduction probability'!$A$1:$L$128,9,FALSE),"0")</f>
        <v>0</v>
      </c>
      <c r="AU2112" s="9" t="str">
        <f>IFERROR(VLOOKUP($AN2112,'Introduction probability'!$A$1:$L$128,10,FALSE),"0")</f>
        <v>0</v>
      </c>
      <c r="AV2112" s="9" t="str">
        <f>IFERROR(VLOOKUP($AN2112,'Introduction probability'!$A$1:$L$128,11,FALSE),"0")</f>
        <v>0</v>
      </c>
      <c r="AW2112" s="9" t="str">
        <f>IFERROR(VLOOKUP($AN2112,'Introduction probability'!$A$1:$L$128,12,FALSE),"0")</f>
        <v>0</v>
      </c>
      <c r="AY2112" s="2">
        <f t="shared" si="795"/>
        <v>0</v>
      </c>
      <c r="AZ2112" s="2">
        <f t="shared" si="796"/>
        <v>0</v>
      </c>
      <c r="BA2112" s="2">
        <f t="shared" si="785"/>
        <v>0</v>
      </c>
      <c r="BB2112" s="2">
        <f t="shared" si="786"/>
        <v>0</v>
      </c>
      <c r="BC2112" s="2">
        <f t="shared" si="787"/>
        <v>0</v>
      </c>
      <c r="BD2112" s="2">
        <f t="shared" si="788"/>
        <v>0</v>
      </c>
      <c r="BE2112" s="2">
        <f t="shared" si="789"/>
        <v>0</v>
      </c>
      <c r="BF2112" s="2">
        <f t="shared" si="790"/>
        <v>0</v>
      </c>
      <c r="BG2112" s="2">
        <f t="shared" si="791"/>
        <v>0</v>
      </c>
      <c r="BH2112" s="2">
        <f t="shared" si="792"/>
        <v>0</v>
      </c>
    </row>
    <row r="2113" spans="1:60" x14ac:dyDescent="0.25">
      <c r="A2113" s="1" t="s">
        <v>414</v>
      </c>
      <c r="B2113" s="1" t="s">
        <v>415</v>
      </c>
      <c r="C2113" s="1" t="s">
        <v>341</v>
      </c>
      <c r="D2113" s="1" t="s">
        <v>517</v>
      </c>
      <c r="E2113" s="1" t="s">
        <v>211</v>
      </c>
      <c r="F2113" s="1" t="s">
        <v>212</v>
      </c>
      <c r="G2113" s="1" t="s">
        <v>144</v>
      </c>
      <c r="H2113" s="1" t="s">
        <v>17</v>
      </c>
      <c r="I2113" s="1" t="s">
        <v>444</v>
      </c>
      <c r="J2113" s="1" t="s">
        <v>27</v>
      </c>
      <c r="K2113" s="1" t="s">
        <v>16</v>
      </c>
      <c r="L2113" s="1" t="s">
        <v>19</v>
      </c>
      <c r="M2113" s="2" t="str">
        <f t="shared" si="773"/>
        <v>UK9010111</v>
      </c>
      <c r="N2113" s="2" t="str">
        <f t="shared" si="774"/>
        <v>Poole Harbour</v>
      </c>
      <c r="O2113" s="2" t="str">
        <f t="shared" si="775"/>
        <v>SPA</v>
      </c>
      <c r="P2113" s="2" t="str">
        <f t="shared" si="776"/>
        <v>A2.3</v>
      </c>
      <c r="Q2113"/>
      <c r="R2113"/>
      <c r="S2113"/>
      <c r="T2113"/>
      <c r="U2113" s="9">
        <f t="shared" si="777"/>
        <v>0</v>
      </c>
      <c r="V2113" s="9">
        <f t="shared" si="778"/>
        <v>0</v>
      </c>
      <c r="W2113" s="9">
        <f t="shared" si="779"/>
        <v>0</v>
      </c>
      <c r="X2113" s="9">
        <f t="shared" si="780"/>
        <v>0</v>
      </c>
      <c r="Y2113" s="9">
        <f t="shared" si="781"/>
        <v>0</v>
      </c>
      <c r="Z2113" s="9">
        <f t="shared" si="782"/>
        <v>0</v>
      </c>
      <c r="AA2113" s="9">
        <f t="shared" si="783"/>
        <v>0</v>
      </c>
      <c r="AB2113" s="9">
        <f t="shared" si="784"/>
        <v>0</v>
      </c>
      <c r="AN2113" s="10" t="str">
        <f t="shared" si="793"/>
        <v/>
      </c>
      <c r="AO2113" s="10">
        <f t="shared" si="794"/>
        <v>0</v>
      </c>
      <c r="AP2113" s="9" t="str">
        <f>IFERROR(VLOOKUP($AN2113,'Introduction probability'!$A$1:$L$128,5,FALSE),"0")</f>
        <v>0</v>
      </c>
      <c r="AQ2113" s="9" t="str">
        <f>IFERROR(VLOOKUP($AN2113,'Introduction probability'!$A$1:$L$128,6,FALSE),"0")</f>
        <v>0</v>
      </c>
      <c r="AR2113" s="9" t="str">
        <f>IFERROR(VLOOKUP($AN2113,'Introduction probability'!$A$1:$L$128,7,FALSE),"0")</f>
        <v>0</v>
      </c>
      <c r="AS2113" s="9" t="str">
        <f>IFERROR(VLOOKUP($AN2113,'Introduction probability'!$A$1:$L$128,8,FALSE),"0")</f>
        <v>0</v>
      </c>
      <c r="AT2113" s="9" t="str">
        <f>IFERROR(VLOOKUP($AN2113,'Introduction probability'!$A$1:$L$128,9,FALSE),"0")</f>
        <v>0</v>
      </c>
      <c r="AU2113" s="9" t="str">
        <f>IFERROR(VLOOKUP($AN2113,'Introduction probability'!$A$1:$L$128,10,FALSE),"0")</f>
        <v>0</v>
      </c>
      <c r="AV2113" s="9" t="str">
        <f>IFERROR(VLOOKUP($AN2113,'Introduction probability'!$A$1:$L$128,11,FALSE),"0")</f>
        <v>0</v>
      </c>
      <c r="AW2113" s="9" t="str">
        <f>IFERROR(VLOOKUP($AN2113,'Introduction probability'!$A$1:$L$128,12,FALSE),"0")</f>
        <v>0</v>
      </c>
      <c r="AY2113" s="2">
        <f t="shared" si="795"/>
        <v>0</v>
      </c>
      <c r="AZ2113" s="2">
        <f t="shared" si="796"/>
        <v>0</v>
      </c>
      <c r="BA2113" s="2">
        <f t="shared" si="785"/>
        <v>0</v>
      </c>
      <c r="BB2113" s="2">
        <f t="shared" si="786"/>
        <v>0</v>
      </c>
      <c r="BC2113" s="2">
        <f t="shared" si="787"/>
        <v>0</v>
      </c>
      <c r="BD2113" s="2">
        <f t="shared" si="788"/>
        <v>0</v>
      </c>
      <c r="BE2113" s="2">
        <f t="shared" si="789"/>
        <v>0</v>
      </c>
      <c r="BF2113" s="2">
        <f t="shared" si="790"/>
        <v>0</v>
      </c>
      <c r="BG2113" s="2">
        <f t="shared" si="791"/>
        <v>0</v>
      </c>
      <c r="BH2113" s="2">
        <f t="shared" si="792"/>
        <v>0</v>
      </c>
    </row>
    <row r="2114" spans="1:60" x14ac:dyDescent="0.25">
      <c r="A2114" s="1" t="s">
        <v>414</v>
      </c>
      <c r="B2114" s="1" t="s">
        <v>415</v>
      </c>
      <c r="C2114" s="1" t="s">
        <v>341</v>
      </c>
      <c r="D2114" s="1" t="s">
        <v>517</v>
      </c>
      <c r="E2114" s="1" t="s">
        <v>211</v>
      </c>
      <c r="F2114" s="1" t="s">
        <v>212</v>
      </c>
      <c r="G2114" s="1" t="s">
        <v>144</v>
      </c>
      <c r="H2114" s="1" t="s">
        <v>17</v>
      </c>
      <c r="I2114" s="1" t="s">
        <v>465</v>
      </c>
      <c r="J2114" s="1" t="s">
        <v>56</v>
      </c>
      <c r="K2114" s="1" t="s">
        <v>16</v>
      </c>
      <c r="L2114" s="1" t="s">
        <v>19</v>
      </c>
      <c r="M2114" s="2" t="str">
        <f t="shared" si="773"/>
        <v>UK9010111</v>
      </c>
      <c r="N2114" s="2" t="str">
        <f t="shared" si="774"/>
        <v>Poole Harbour</v>
      </c>
      <c r="O2114" s="2" t="str">
        <f t="shared" si="775"/>
        <v>SPA</v>
      </c>
      <c r="P2114" s="2" t="str">
        <f t="shared" si="776"/>
        <v>A2.2</v>
      </c>
      <c r="Q2114"/>
      <c r="R2114"/>
      <c r="S2114"/>
      <c r="T2114"/>
      <c r="U2114" s="9">
        <f t="shared" si="777"/>
        <v>0</v>
      </c>
      <c r="V2114" s="9">
        <f t="shared" si="778"/>
        <v>0</v>
      </c>
      <c r="W2114" s="9">
        <f t="shared" si="779"/>
        <v>0</v>
      </c>
      <c r="X2114" s="9">
        <f t="shared" si="780"/>
        <v>0</v>
      </c>
      <c r="Y2114" s="9">
        <f t="shared" si="781"/>
        <v>0</v>
      </c>
      <c r="Z2114" s="9">
        <f t="shared" si="782"/>
        <v>0</v>
      </c>
      <c r="AA2114" s="9">
        <f t="shared" si="783"/>
        <v>0</v>
      </c>
      <c r="AB2114" s="9">
        <f t="shared" si="784"/>
        <v>0</v>
      </c>
      <c r="AN2114" s="10" t="str">
        <f t="shared" si="793"/>
        <v/>
      </c>
      <c r="AO2114" s="10">
        <f t="shared" si="794"/>
        <v>0</v>
      </c>
      <c r="AP2114" s="9" t="str">
        <f>IFERROR(VLOOKUP($AN2114,'Introduction probability'!$A$1:$L$128,5,FALSE),"0")</f>
        <v>0</v>
      </c>
      <c r="AQ2114" s="9" t="str">
        <f>IFERROR(VLOOKUP($AN2114,'Introduction probability'!$A$1:$L$128,6,FALSE),"0")</f>
        <v>0</v>
      </c>
      <c r="AR2114" s="9" t="str">
        <f>IFERROR(VLOOKUP($AN2114,'Introduction probability'!$A$1:$L$128,7,FALSE),"0")</f>
        <v>0</v>
      </c>
      <c r="AS2114" s="9" t="str">
        <f>IFERROR(VLOOKUP($AN2114,'Introduction probability'!$A$1:$L$128,8,FALSE),"0")</f>
        <v>0</v>
      </c>
      <c r="AT2114" s="9" t="str">
        <f>IFERROR(VLOOKUP($AN2114,'Introduction probability'!$A$1:$L$128,9,FALSE),"0")</f>
        <v>0</v>
      </c>
      <c r="AU2114" s="9" t="str">
        <f>IFERROR(VLOOKUP($AN2114,'Introduction probability'!$A$1:$L$128,10,FALSE),"0")</f>
        <v>0</v>
      </c>
      <c r="AV2114" s="9" t="str">
        <f>IFERROR(VLOOKUP($AN2114,'Introduction probability'!$A$1:$L$128,11,FALSE),"0")</f>
        <v>0</v>
      </c>
      <c r="AW2114" s="9" t="str">
        <f>IFERROR(VLOOKUP($AN2114,'Introduction probability'!$A$1:$L$128,12,FALSE),"0")</f>
        <v>0</v>
      </c>
      <c r="AY2114" s="2">
        <f t="shared" si="795"/>
        <v>0</v>
      </c>
      <c r="AZ2114" s="2">
        <f t="shared" si="796"/>
        <v>0</v>
      </c>
      <c r="BA2114" s="2">
        <f t="shared" si="785"/>
        <v>0</v>
      </c>
      <c r="BB2114" s="2">
        <f t="shared" si="786"/>
        <v>0</v>
      </c>
      <c r="BC2114" s="2">
        <f t="shared" si="787"/>
        <v>0</v>
      </c>
      <c r="BD2114" s="2">
        <f t="shared" si="788"/>
        <v>0</v>
      </c>
      <c r="BE2114" s="2">
        <f t="shared" si="789"/>
        <v>0</v>
      </c>
      <c r="BF2114" s="2">
        <f t="shared" si="790"/>
        <v>0</v>
      </c>
      <c r="BG2114" s="2">
        <f t="shared" si="791"/>
        <v>0</v>
      </c>
      <c r="BH2114" s="2">
        <f t="shared" si="792"/>
        <v>0</v>
      </c>
    </row>
    <row r="2115" spans="1:60" x14ac:dyDescent="0.25">
      <c r="A2115" s="1" t="s">
        <v>414</v>
      </c>
      <c r="B2115" s="1" t="s">
        <v>415</v>
      </c>
      <c r="C2115" s="1" t="s">
        <v>341</v>
      </c>
      <c r="D2115" s="1" t="s">
        <v>517</v>
      </c>
      <c r="E2115" s="1" t="s">
        <v>211</v>
      </c>
      <c r="F2115" s="1" t="s">
        <v>212</v>
      </c>
      <c r="G2115" s="1" t="s">
        <v>144</v>
      </c>
      <c r="H2115" s="1" t="s">
        <v>17</v>
      </c>
      <c r="I2115" s="1" t="s">
        <v>597</v>
      </c>
      <c r="J2115" s="1" t="s">
        <v>188</v>
      </c>
      <c r="K2115" s="1" t="s">
        <v>16</v>
      </c>
      <c r="L2115" s="1" t="s">
        <v>19</v>
      </c>
      <c r="M2115" s="2" t="str">
        <f t="shared" ref="M2115:M2178" si="797">A2115</f>
        <v>UK9010111</v>
      </c>
      <c r="N2115" s="2" t="str">
        <f t="shared" ref="N2115:N2178" si="798">B2115</f>
        <v>Poole Harbour</v>
      </c>
      <c r="O2115" s="2" t="str">
        <f t="shared" ref="O2115:O2178" si="799">C2115</f>
        <v>SPA</v>
      </c>
      <c r="P2115" s="2" t="str">
        <f t="shared" si="776"/>
        <v>A2.61</v>
      </c>
      <c r="Q2115"/>
      <c r="R2115"/>
      <c r="S2115"/>
      <c r="T2115"/>
      <c r="U2115" s="9">
        <f t="shared" si="777"/>
        <v>0</v>
      </c>
      <c r="V2115" s="9">
        <f t="shared" si="778"/>
        <v>0</v>
      </c>
      <c r="W2115" s="9">
        <f t="shared" si="779"/>
        <v>0</v>
      </c>
      <c r="X2115" s="9">
        <f t="shared" si="780"/>
        <v>0</v>
      </c>
      <c r="Y2115" s="9">
        <f t="shared" si="781"/>
        <v>0</v>
      </c>
      <c r="Z2115" s="9">
        <f t="shared" si="782"/>
        <v>0</v>
      </c>
      <c r="AA2115" s="9">
        <f t="shared" si="783"/>
        <v>0</v>
      </c>
      <c r="AB2115" s="9">
        <f t="shared" si="784"/>
        <v>0</v>
      </c>
      <c r="AN2115" s="10" t="str">
        <f t="shared" si="793"/>
        <v/>
      </c>
      <c r="AO2115" s="10">
        <f t="shared" si="794"/>
        <v>0</v>
      </c>
      <c r="AP2115" s="9" t="str">
        <f>IFERROR(VLOOKUP($AN2115,'Introduction probability'!$A$1:$L$128,5,FALSE),"0")</f>
        <v>0</v>
      </c>
      <c r="AQ2115" s="9" t="str">
        <f>IFERROR(VLOOKUP($AN2115,'Introduction probability'!$A$1:$L$128,6,FALSE),"0")</f>
        <v>0</v>
      </c>
      <c r="AR2115" s="9" t="str">
        <f>IFERROR(VLOOKUP($AN2115,'Introduction probability'!$A$1:$L$128,7,FALSE),"0")</f>
        <v>0</v>
      </c>
      <c r="AS2115" s="9" t="str">
        <f>IFERROR(VLOOKUP($AN2115,'Introduction probability'!$A$1:$L$128,8,FALSE),"0")</f>
        <v>0</v>
      </c>
      <c r="AT2115" s="9" t="str">
        <f>IFERROR(VLOOKUP($AN2115,'Introduction probability'!$A$1:$L$128,9,FALSE),"0")</f>
        <v>0</v>
      </c>
      <c r="AU2115" s="9" t="str">
        <f>IFERROR(VLOOKUP($AN2115,'Introduction probability'!$A$1:$L$128,10,FALSE),"0")</f>
        <v>0</v>
      </c>
      <c r="AV2115" s="9" t="str">
        <f>IFERROR(VLOOKUP($AN2115,'Introduction probability'!$A$1:$L$128,11,FALSE),"0")</f>
        <v>0</v>
      </c>
      <c r="AW2115" s="9" t="str">
        <f>IFERROR(VLOOKUP($AN2115,'Introduction probability'!$A$1:$L$128,12,FALSE),"0")</f>
        <v>0</v>
      </c>
      <c r="AY2115" s="2">
        <f t="shared" si="795"/>
        <v>0</v>
      </c>
      <c r="AZ2115" s="2">
        <f t="shared" si="796"/>
        <v>0</v>
      </c>
      <c r="BA2115" s="2">
        <f t="shared" si="785"/>
        <v>0</v>
      </c>
      <c r="BB2115" s="2">
        <f t="shared" si="786"/>
        <v>0</v>
      </c>
      <c r="BC2115" s="2">
        <f t="shared" si="787"/>
        <v>0</v>
      </c>
      <c r="BD2115" s="2">
        <f t="shared" si="788"/>
        <v>0</v>
      </c>
      <c r="BE2115" s="2">
        <f t="shared" si="789"/>
        <v>0</v>
      </c>
      <c r="BF2115" s="2">
        <f t="shared" si="790"/>
        <v>0</v>
      </c>
      <c r="BG2115" s="2">
        <f t="shared" si="791"/>
        <v>0</v>
      </c>
      <c r="BH2115" s="2">
        <f t="shared" si="792"/>
        <v>0</v>
      </c>
    </row>
    <row r="2116" spans="1:60" x14ac:dyDescent="0.25">
      <c r="A2116" s="1" t="s">
        <v>414</v>
      </c>
      <c r="B2116" s="1" t="s">
        <v>415</v>
      </c>
      <c r="C2116" s="1" t="s">
        <v>341</v>
      </c>
      <c r="D2116" s="1" t="s">
        <v>517</v>
      </c>
      <c r="E2116" s="1" t="s">
        <v>211</v>
      </c>
      <c r="F2116" s="1" t="s">
        <v>212</v>
      </c>
      <c r="G2116" s="1" t="s">
        <v>144</v>
      </c>
      <c r="H2116" s="1" t="s">
        <v>17</v>
      </c>
      <c r="I2116" s="1" t="s">
        <v>537</v>
      </c>
      <c r="J2116" s="1" t="s">
        <v>258</v>
      </c>
      <c r="K2116" s="1" t="s">
        <v>16</v>
      </c>
      <c r="L2116" s="1" t="s">
        <v>146</v>
      </c>
      <c r="M2116" s="2" t="str">
        <f t="shared" si="797"/>
        <v>UK9010111</v>
      </c>
      <c r="N2116" s="2" t="str">
        <f t="shared" si="798"/>
        <v>Poole Harbour</v>
      </c>
      <c r="O2116" s="2" t="str">
        <f t="shared" si="799"/>
        <v>SPA</v>
      </c>
      <c r="P2116" s="2" t="str">
        <f t="shared" ref="P2116:P2179" si="800">IF(I2116="",D2116,I2116)</f>
        <v>H1420</v>
      </c>
      <c r="Q2116"/>
      <c r="R2116"/>
      <c r="S2116"/>
      <c r="T2116"/>
      <c r="U2116" s="9">
        <f t="shared" ref="U2116:U2179" si="801">IFERROR(VLOOKUP($T2116,$AD$4:$AM$65,3,FALSE),0)</f>
        <v>0</v>
      </c>
      <c r="V2116" s="9">
        <f t="shared" ref="V2116:V2179" si="802">IFERROR(VLOOKUP($T2116,$AD$4:$AM$65,4,FALSE),0)</f>
        <v>0</v>
      </c>
      <c r="W2116" s="9">
        <f t="shared" ref="W2116:W2179" si="803">IFERROR(VLOOKUP($T2116,$AD$4:$AM$65,5,FALSE),0)</f>
        <v>0</v>
      </c>
      <c r="X2116" s="9">
        <f t="shared" ref="X2116:X2179" si="804">IFERROR(VLOOKUP($T2116,$AD$4:$AM$65,6,FALSE),0)</f>
        <v>0</v>
      </c>
      <c r="Y2116" s="9">
        <f t="shared" ref="Y2116:Y2179" si="805">IFERROR(VLOOKUP($T2116,$AD$4:$AM$65,7,FALSE),0)</f>
        <v>0</v>
      </c>
      <c r="Z2116" s="9">
        <f t="shared" ref="Z2116:Z2179" si="806">IFERROR(VLOOKUP($T2116,$AD$4:$AM$65,8,FALSE),0)</f>
        <v>0</v>
      </c>
      <c r="AA2116" s="9">
        <f t="shared" ref="AA2116:AA2179" si="807">IFERROR(VLOOKUP($T2116,$AD$4:$AM$65,9,FALSE),0)</f>
        <v>0</v>
      </c>
      <c r="AB2116" s="9">
        <f t="shared" ref="AB2116:AB2179" si="808">IFERROR(VLOOKUP($T2116,$AD$4:$AM$65,10,FALSE),0)</f>
        <v>0</v>
      </c>
      <c r="AN2116" s="10" t="str">
        <f t="shared" si="793"/>
        <v/>
      </c>
      <c r="AO2116" s="10">
        <f t="shared" si="794"/>
        <v>0</v>
      </c>
      <c r="AP2116" s="9" t="str">
        <f>IFERROR(VLOOKUP($AN2116,'Introduction probability'!$A$1:$L$128,5,FALSE),"0")</f>
        <v>0</v>
      </c>
      <c r="AQ2116" s="9" t="str">
        <f>IFERROR(VLOOKUP($AN2116,'Introduction probability'!$A$1:$L$128,6,FALSE),"0")</f>
        <v>0</v>
      </c>
      <c r="AR2116" s="9" t="str">
        <f>IFERROR(VLOOKUP($AN2116,'Introduction probability'!$A$1:$L$128,7,FALSE),"0")</f>
        <v>0</v>
      </c>
      <c r="AS2116" s="9" t="str">
        <f>IFERROR(VLOOKUP($AN2116,'Introduction probability'!$A$1:$L$128,8,FALSE),"0")</f>
        <v>0</v>
      </c>
      <c r="AT2116" s="9" t="str">
        <f>IFERROR(VLOOKUP($AN2116,'Introduction probability'!$A$1:$L$128,9,FALSE),"0")</f>
        <v>0</v>
      </c>
      <c r="AU2116" s="9" t="str">
        <f>IFERROR(VLOOKUP($AN2116,'Introduction probability'!$A$1:$L$128,10,FALSE),"0")</f>
        <v>0</v>
      </c>
      <c r="AV2116" s="9" t="str">
        <f>IFERROR(VLOOKUP($AN2116,'Introduction probability'!$A$1:$L$128,11,FALSE),"0")</f>
        <v>0</v>
      </c>
      <c r="AW2116" s="9" t="str">
        <f>IFERROR(VLOOKUP($AN2116,'Introduction probability'!$A$1:$L$128,12,FALSE),"0")</f>
        <v>0</v>
      </c>
      <c r="AY2116" s="2">
        <f t="shared" si="795"/>
        <v>0</v>
      </c>
      <c r="AZ2116" s="2">
        <f t="shared" si="796"/>
        <v>0</v>
      </c>
      <c r="BA2116" s="2">
        <f t="shared" ref="BA2116:BA2179" si="809">AP2116*U2116</f>
        <v>0</v>
      </c>
      <c r="BB2116" s="2">
        <f t="shared" ref="BB2116:BB2179" si="810">AQ2116*V2116</f>
        <v>0</v>
      </c>
      <c r="BC2116" s="2">
        <f t="shared" ref="BC2116:BC2179" si="811">AR2116*W2116</f>
        <v>0</v>
      </c>
      <c r="BD2116" s="2">
        <f t="shared" ref="BD2116:BD2179" si="812">AS2116*X2116</f>
        <v>0</v>
      </c>
      <c r="BE2116" s="2">
        <f t="shared" ref="BE2116:BE2179" si="813">AT2116*Y2116</f>
        <v>0</v>
      </c>
      <c r="BF2116" s="2">
        <f t="shared" ref="BF2116:BF2179" si="814">AU2116*Z2116</f>
        <v>0</v>
      </c>
      <c r="BG2116" s="2">
        <f t="shared" ref="BG2116:BG2179" si="815">AV2116*AA2116</f>
        <v>0</v>
      </c>
      <c r="BH2116" s="2">
        <f t="shared" ref="BH2116:BH2179" si="816">AW2116*AB2116</f>
        <v>0</v>
      </c>
    </row>
    <row r="2117" spans="1:60" x14ac:dyDescent="0.25">
      <c r="A2117" s="1" t="s">
        <v>414</v>
      </c>
      <c r="B2117" s="1" t="s">
        <v>415</v>
      </c>
      <c r="C2117" s="1" t="s">
        <v>341</v>
      </c>
      <c r="D2117" s="1" t="s">
        <v>517</v>
      </c>
      <c r="E2117" s="1" t="s">
        <v>211</v>
      </c>
      <c r="F2117" s="1" t="s">
        <v>212</v>
      </c>
      <c r="G2117" s="1" t="s">
        <v>144</v>
      </c>
      <c r="H2117" s="1" t="s">
        <v>17</v>
      </c>
      <c r="I2117" s="1" t="s">
        <v>549</v>
      </c>
      <c r="J2117" s="1" t="s">
        <v>189</v>
      </c>
      <c r="K2117" s="1" t="s">
        <v>16</v>
      </c>
      <c r="L2117" s="1" t="s">
        <v>146</v>
      </c>
      <c r="M2117" s="2" t="str">
        <f t="shared" si="797"/>
        <v>UK9010111</v>
      </c>
      <c r="N2117" s="2" t="str">
        <f t="shared" si="798"/>
        <v>Poole Harbour</v>
      </c>
      <c r="O2117" s="2" t="str">
        <f t="shared" si="799"/>
        <v>SPA</v>
      </c>
      <c r="P2117" s="2" t="str">
        <f t="shared" si="800"/>
        <v>H1320</v>
      </c>
      <c r="Q2117"/>
      <c r="R2117"/>
      <c r="S2117"/>
      <c r="T2117"/>
      <c r="U2117" s="9">
        <f t="shared" si="801"/>
        <v>0</v>
      </c>
      <c r="V2117" s="9">
        <f t="shared" si="802"/>
        <v>0</v>
      </c>
      <c r="W2117" s="9">
        <f t="shared" si="803"/>
        <v>0</v>
      </c>
      <c r="X2117" s="9">
        <f t="shared" si="804"/>
        <v>0</v>
      </c>
      <c r="Y2117" s="9">
        <f t="shared" si="805"/>
        <v>0</v>
      </c>
      <c r="Z2117" s="9">
        <f t="shared" si="806"/>
        <v>0</v>
      </c>
      <c r="AA2117" s="9">
        <f t="shared" si="807"/>
        <v>0</v>
      </c>
      <c r="AB2117" s="9">
        <f t="shared" si="808"/>
        <v>0</v>
      </c>
      <c r="AN2117" s="10" t="str">
        <f t="shared" si="793"/>
        <v/>
      </c>
      <c r="AO2117" s="10">
        <f t="shared" si="794"/>
        <v>0</v>
      </c>
      <c r="AP2117" s="9" t="str">
        <f>IFERROR(VLOOKUP($AN2117,'Introduction probability'!$A$1:$L$128,5,FALSE),"0")</f>
        <v>0</v>
      </c>
      <c r="AQ2117" s="9" t="str">
        <f>IFERROR(VLOOKUP($AN2117,'Introduction probability'!$A$1:$L$128,6,FALSE),"0")</f>
        <v>0</v>
      </c>
      <c r="AR2117" s="9" t="str">
        <f>IFERROR(VLOOKUP($AN2117,'Introduction probability'!$A$1:$L$128,7,FALSE),"0")</f>
        <v>0</v>
      </c>
      <c r="AS2117" s="9" t="str">
        <f>IFERROR(VLOOKUP($AN2117,'Introduction probability'!$A$1:$L$128,8,FALSE),"0")</f>
        <v>0</v>
      </c>
      <c r="AT2117" s="9" t="str">
        <f>IFERROR(VLOOKUP($AN2117,'Introduction probability'!$A$1:$L$128,9,FALSE),"0")</f>
        <v>0</v>
      </c>
      <c r="AU2117" s="9" t="str">
        <f>IFERROR(VLOOKUP($AN2117,'Introduction probability'!$A$1:$L$128,10,FALSE),"0")</f>
        <v>0</v>
      </c>
      <c r="AV2117" s="9" t="str">
        <f>IFERROR(VLOOKUP($AN2117,'Introduction probability'!$A$1:$L$128,11,FALSE),"0")</f>
        <v>0</v>
      </c>
      <c r="AW2117" s="9" t="str">
        <f>IFERROR(VLOOKUP($AN2117,'Introduction probability'!$A$1:$L$128,12,FALSE),"0")</f>
        <v>0</v>
      </c>
      <c r="AY2117" s="2">
        <f t="shared" si="795"/>
        <v>0</v>
      </c>
      <c r="AZ2117" s="2">
        <f t="shared" si="796"/>
        <v>0</v>
      </c>
      <c r="BA2117" s="2">
        <f t="shared" si="809"/>
        <v>0</v>
      </c>
      <c r="BB2117" s="2">
        <f t="shared" si="810"/>
        <v>0</v>
      </c>
      <c r="BC2117" s="2">
        <f t="shared" si="811"/>
        <v>0</v>
      </c>
      <c r="BD2117" s="2">
        <f t="shared" si="812"/>
        <v>0</v>
      </c>
      <c r="BE2117" s="2">
        <f t="shared" si="813"/>
        <v>0</v>
      </c>
      <c r="BF2117" s="2">
        <f t="shared" si="814"/>
        <v>0</v>
      </c>
      <c r="BG2117" s="2">
        <f t="shared" si="815"/>
        <v>0</v>
      </c>
      <c r="BH2117" s="2">
        <f t="shared" si="816"/>
        <v>0</v>
      </c>
    </row>
    <row r="2118" spans="1:60" x14ac:dyDescent="0.25">
      <c r="A2118" s="1" t="s">
        <v>414</v>
      </c>
      <c r="B2118" s="1" t="s">
        <v>415</v>
      </c>
      <c r="C2118" s="1" t="s">
        <v>341</v>
      </c>
      <c r="D2118" s="1" t="s">
        <v>498</v>
      </c>
      <c r="E2118" s="1" t="s">
        <v>158</v>
      </c>
      <c r="F2118" s="1" t="s">
        <v>16</v>
      </c>
      <c r="G2118" s="1" t="s">
        <v>144</v>
      </c>
      <c r="H2118" s="1" t="s">
        <v>17</v>
      </c>
      <c r="I2118" s="1" t="s">
        <v>16</v>
      </c>
      <c r="J2118" s="1" t="s">
        <v>16</v>
      </c>
      <c r="K2118" s="1" t="s">
        <v>16</v>
      </c>
      <c r="L2118" s="1" t="s">
        <v>16</v>
      </c>
      <c r="M2118" s="2" t="str">
        <f t="shared" si="797"/>
        <v>UK9010111</v>
      </c>
      <c r="N2118" s="2" t="str">
        <f t="shared" si="798"/>
        <v>Poole Harbour</v>
      </c>
      <c r="O2118" s="2" t="str">
        <f t="shared" si="799"/>
        <v>SPA</v>
      </c>
      <c r="P2118" s="2" t="str">
        <f t="shared" si="800"/>
        <v>AS_2_nb</v>
      </c>
      <c r="Q2118"/>
      <c r="R2118"/>
      <c r="S2118"/>
      <c r="T2118"/>
      <c r="U2118" s="9">
        <f t="shared" si="801"/>
        <v>0</v>
      </c>
      <c r="V2118" s="9">
        <f t="shared" si="802"/>
        <v>0</v>
      </c>
      <c r="W2118" s="9">
        <f t="shared" si="803"/>
        <v>0</v>
      </c>
      <c r="X2118" s="9">
        <f t="shared" si="804"/>
        <v>0</v>
      </c>
      <c r="Y2118" s="9">
        <f t="shared" si="805"/>
        <v>0</v>
      </c>
      <c r="Z2118" s="9">
        <f t="shared" si="806"/>
        <v>0</v>
      </c>
      <c r="AA2118" s="9">
        <f t="shared" si="807"/>
        <v>0</v>
      </c>
      <c r="AB2118" s="9">
        <f t="shared" si="808"/>
        <v>0</v>
      </c>
      <c r="AN2118" s="10" t="str">
        <f t="shared" si="793"/>
        <v/>
      </c>
      <c r="AO2118" s="10">
        <f t="shared" si="794"/>
        <v>0</v>
      </c>
      <c r="AP2118" s="9" t="str">
        <f>IFERROR(VLOOKUP($AN2118,'Introduction probability'!$A$1:$L$128,5,FALSE),"0")</f>
        <v>0</v>
      </c>
      <c r="AQ2118" s="9" t="str">
        <f>IFERROR(VLOOKUP($AN2118,'Introduction probability'!$A$1:$L$128,6,FALSE),"0")</f>
        <v>0</v>
      </c>
      <c r="AR2118" s="9" t="str">
        <f>IFERROR(VLOOKUP($AN2118,'Introduction probability'!$A$1:$L$128,7,FALSE),"0")</f>
        <v>0</v>
      </c>
      <c r="AS2118" s="9" t="str">
        <f>IFERROR(VLOOKUP($AN2118,'Introduction probability'!$A$1:$L$128,8,FALSE),"0")</f>
        <v>0</v>
      </c>
      <c r="AT2118" s="9" t="str">
        <f>IFERROR(VLOOKUP($AN2118,'Introduction probability'!$A$1:$L$128,9,FALSE),"0")</f>
        <v>0</v>
      </c>
      <c r="AU2118" s="9" t="str">
        <f>IFERROR(VLOOKUP($AN2118,'Introduction probability'!$A$1:$L$128,10,FALSE),"0")</f>
        <v>0</v>
      </c>
      <c r="AV2118" s="9" t="str">
        <f>IFERROR(VLOOKUP($AN2118,'Introduction probability'!$A$1:$L$128,11,FALSE),"0")</f>
        <v>0</v>
      </c>
      <c r="AW2118" s="9" t="str">
        <f>IFERROR(VLOOKUP($AN2118,'Introduction probability'!$A$1:$L$128,12,FALSE),"0")</f>
        <v>0</v>
      </c>
      <c r="AY2118" s="2">
        <f t="shared" si="795"/>
        <v>0</v>
      </c>
      <c r="AZ2118" s="2">
        <f t="shared" si="796"/>
        <v>0</v>
      </c>
      <c r="BA2118" s="2">
        <f t="shared" si="809"/>
        <v>0</v>
      </c>
      <c r="BB2118" s="2">
        <f t="shared" si="810"/>
        <v>0</v>
      </c>
      <c r="BC2118" s="2">
        <f t="shared" si="811"/>
        <v>0</v>
      </c>
      <c r="BD2118" s="2">
        <f t="shared" si="812"/>
        <v>0</v>
      </c>
      <c r="BE2118" s="2">
        <f t="shared" si="813"/>
        <v>0</v>
      </c>
      <c r="BF2118" s="2">
        <f t="shared" si="814"/>
        <v>0</v>
      </c>
      <c r="BG2118" s="2">
        <f t="shared" si="815"/>
        <v>0</v>
      </c>
      <c r="BH2118" s="2">
        <f t="shared" si="816"/>
        <v>0</v>
      </c>
    </row>
    <row r="2119" spans="1:60" x14ac:dyDescent="0.25">
      <c r="A2119" s="1" t="s">
        <v>418</v>
      </c>
      <c r="B2119" s="1" t="s">
        <v>419</v>
      </c>
      <c r="C2119" s="1" t="s">
        <v>341</v>
      </c>
      <c r="D2119" s="1" t="s">
        <v>509</v>
      </c>
      <c r="E2119" s="1" t="s">
        <v>193</v>
      </c>
      <c r="F2119" s="1" t="s">
        <v>194</v>
      </c>
      <c r="G2119" s="1" t="s">
        <v>144</v>
      </c>
      <c r="H2119" s="1" t="s">
        <v>17</v>
      </c>
      <c r="I2119" s="1" t="s">
        <v>530</v>
      </c>
      <c r="J2119" s="1" t="s">
        <v>145</v>
      </c>
      <c r="K2119" s="1" t="s">
        <v>16</v>
      </c>
      <c r="L2119" s="1" t="s">
        <v>146</v>
      </c>
      <c r="M2119" s="2" t="str">
        <f t="shared" si="797"/>
        <v>UK9011051</v>
      </c>
      <c r="N2119" s="2" t="str">
        <f t="shared" si="798"/>
        <v>Portsmouth Harbour</v>
      </c>
      <c r="O2119" s="2" t="str">
        <f t="shared" si="799"/>
        <v>SPA</v>
      </c>
      <c r="P2119" s="2" t="str">
        <f t="shared" si="800"/>
        <v>H1330</v>
      </c>
      <c r="Q2119"/>
      <c r="R2119"/>
      <c r="S2119"/>
      <c r="T2119"/>
      <c r="U2119" s="9">
        <f t="shared" si="801"/>
        <v>0</v>
      </c>
      <c r="V2119" s="9">
        <f t="shared" si="802"/>
        <v>0</v>
      </c>
      <c r="W2119" s="9">
        <f t="shared" si="803"/>
        <v>0</v>
      </c>
      <c r="X2119" s="9">
        <f t="shared" si="804"/>
        <v>0</v>
      </c>
      <c r="Y2119" s="9">
        <f t="shared" si="805"/>
        <v>0</v>
      </c>
      <c r="Z2119" s="9">
        <f t="shared" si="806"/>
        <v>0</v>
      </c>
      <c r="AA2119" s="9">
        <f t="shared" si="807"/>
        <v>0</v>
      </c>
      <c r="AB2119" s="9">
        <f t="shared" si="808"/>
        <v>0</v>
      </c>
      <c r="AN2119" s="10" t="str">
        <f t="shared" si="793"/>
        <v/>
      </c>
      <c r="AO2119" s="10">
        <f t="shared" si="794"/>
        <v>0</v>
      </c>
      <c r="AP2119" s="9" t="str">
        <f>IFERROR(VLOOKUP($AN2119,'Introduction probability'!$A$1:$L$128,5,FALSE),"0")</f>
        <v>0</v>
      </c>
      <c r="AQ2119" s="9" t="str">
        <f>IFERROR(VLOOKUP($AN2119,'Introduction probability'!$A$1:$L$128,6,FALSE),"0")</f>
        <v>0</v>
      </c>
      <c r="AR2119" s="9" t="str">
        <f>IFERROR(VLOOKUP($AN2119,'Introduction probability'!$A$1:$L$128,7,FALSE),"0")</f>
        <v>0</v>
      </c>
      <c r="AS2119" s="9" t="str">
        <f>IFERROR(VLOOKUP($AN2119,'Introduction probability'!$A$1:$L$128,8,FALSE),"0")</f>
        <v>0</v>
      </c>
      <c r="AT2119" s="9" t="str">
        <f>IFERROR(VLOOKUP($AN2119,'Introduction probability'!$A$1:$L$128,9,FALSE),"0")</f>
        <v>0</v>
      </c>
      <c r="AU2119" s="9" t="str">
        <f>IFERROR(VLOOKUP($AN2119,'Introduction probability'!$A$1:$L$128,10,FALSE),"0")</f>
        <v>0</v>
      </c>
      <c r="AV2119" s="9" t="str">
        <f>IFERROR(VLOOKUP($AN2119,'Introduction probability'!$A$1:$L$128,11,FALSE),"0")</f>
        <v>0</v>
      </c>
      <c r="AW2119" s="9" t="str">
        <f>IFERROR(VLOOKUP($AN2119,'Introduction probability'!$A$1:$L$128,12,FALSE),"0")</f>
        <v>0</v>
      </c>
      <c r="AY2119" s="2">
        <f t="shared" si="795"/>
        <v>0</v>
      </c>
      <c r="AZ2119" s="2">
        <f t="shared" si="796"/>
        <v>0</v>
      </c>
      <c r="BA2119" s="2">
        <f t="shared" si="809"/>
        <v>0</v>
      </c>
      <c r="BB2119" s="2">
        <f t="shared" si="810"/>
        <v>0</v>
      </c>
      <c r="BC2119" s="2">
        <f t="shared" si="811"/>
        <v>0</v>
      </c>
      <c r="BD2119" s="2">
        <f t="shared" si="812"/>
        <v>0</v>
      </c>
      <c r="BE2119" s="2">
        <f t="shared" si="813"/>
        <v>0</v>
      </c>
      <c r="BF2119" s="2">
        <f t="shared" si="814"/>
        <v>0</v>
      </c>
      <c r="BG2119" s="2">
        <f t="shared" si="815"/>
        <v>0</v>
      </c>
      <c r="BH2119" s="2">
        <f t="shared" si="816"/>
        <v>0</v>
      </c>
    </row>
    <row r="2120" spans="1:60" x14ac:dyDescent="0.25">
      <c r="A2120" s="1" t="s">
        <v>418</v>
      </c>
      <c r="B2120" s="1" t="s">
        <v>419</v>
      </c>
      <c r="C2120" s="1" t="s">
        <v>341</v>
      </c>
      <c r="D2120" s="1" t="s">
        <v>509</v>
      </c>
      <c r="E2120" s="1" t="s">
        <v>193</v>
      </c>
      <c r="F2120" s="1" t="s">
        <v>194</v>
      </c>
      <c r="G2120" s="1" t="s">
        <v>144</v>
      </c>
      <c r="H2120" s="1" t="s">
        <v>17</v>
      </c>
      <c r="I2120" s="1" t="s">
        <v>536</v>
      </c>
      <c r="J2120" s="1" t="s">
        <v>147</v>
      </c>
      <c r="K2120" s="1" t="s">
        <v>16</v>
      </c>
      <c r="L2120" s="1" t="s">
        <v>146</v>
      </c>
      <c r="M2120" s="2" t="str">
        <f t="shared" si="797"/>
        <v>UK9011051</v>
      </c>
      <c r="N2120" s="2" t="str">
        <f t="shared" si="798"/>
        <v>Portsmouth Harbour</v>
      </c>
      <c r="O2120" s="2" t="str">
        <f t="shared" si="799"/>
        <v>SPA</v>
      </c>
      <c r="P2120" s="2" t="str">
        <f t="shared" si="800"/>
        <v>H1150</v>
      </c>
      <c r="Q2120"/>
      <c r="R2120"/>
      <c r="S2120"/>
      <c r="T2120"/>
      <c r="U2120" s="9">
        <f t="shared" si="801"/>
        <v>0</v>
      </c>
      <c r="V2120" s="9">
        <f t="shared" si="802"/>
        <v>0</v>
      </c>
      <c r="W2120" s="9">
        <f t="shared" si="803"/>
        <v>0</v>
      </c>
      <c r="X2120" s="9">
        <f t="shared" si="804"/>
        <v>0</v>
      </c>
      <c r="Y2120" s="9">
        <f t="shared" si="805"/>
        <v>0</v>
      </c>
      <c r="Z2120" s="9">
        <f t="shared" si="806"/>
        <v>0</v>
      </c>
      <c r="AA2120" s="9">
        <f t="shared" si="807"/>
        <v>0</v>
      </c>
      <c r="AB2120" s="9">
        <f t="shared" si="808"/>
        <v>0</v>
      </c>
      <c r="AN2120" s="10" t="str">
        <f t="shared" si="793"/>
        <v/>
      </c>
      <c r="AO2120" s="10">
        <f t="shared" si="794"/>
        <v>0</v>
      </c>
      <c r="AP2120" s="9" t="str">
        <f>IFERROR(VLOOKUP($AN2120,'Introduction probability'!$A$1:$L$128,5,FALSE),"0")</f>
        <v>0</v>
      </c>
      <c r="AQ2120" s="9" t="str">
        <f>IFERROR(VLOOKUP($AN2120,'Introduction probability'!$A$1:$L$128,6,FALSE),"0")</f>
        <v>0</v>
      </c>
      <c r="AR2120" s="9" t="str">
        <f>IFERROR(VLOOKUP($AN2120,'Introduction probability'!$A$1:$L$128,7,FALSE),"0")</f>
        <v>0</v>
      </c>
      <c r="AS2120" s="9" t="str">
        <f>IFERROR(VLOOKUP($AN2120,'Introduction probability'!$A$1:$L$128,8,FALSE),"0")</f>
        <v>0</v>
      </c>
      <c r="AT2120" s="9" t="str">
        <f>IFERROR(VLOOKUP($AN2120,'Introduction probability'!$A$1:$L$128,9,FALSE),"0")</f>
        <v>0</v>
      </c>
      <c r="AU2120" s="9" t="str">
        <f>IFERROR(VLOOKUP($AN2120,'Introduction probability'!$A$1:$L$128,10,FALSE),"0")</f>
        <v>0</v>
      </c>
      <c r="AV2120" s="9" t="str">
        <f>IFERROR(VLOOKUP($AN2120,'Introduction probability'!$A$1:$L$128,11,FALSE),"0")</f>
        <v>0</v>
      </c>
      <c r="AW2120" s="9" t="str">
        <f>IFERROR(VLOOKUP($AN2120,'Introduction probability'!$A$1:$L$128,12,FALSE),"0")</f>
        <v>0</v>
      </c>
      <c r="AY2120" s="2">
        <f t="shared" si="795"/>
        <v>0</v>
      </c>
      <c r="AZ2120" s="2">
        <f t="shared" si="796"/>
        <v>0</v>
      </c>
      <c r="BA2120" s="2">
        <f t="shared" si="809"/>
        <v>0</v>
      </c>
      <c r="BB2120" s="2">
        <f t="shared" si="810"/>
        <v>0</v>
      </c>
      <c r="BC2120" s="2">
        <f t="shared" si="811"/>
        <v>0</v>
      </c>
      <c r="BD2120" s="2">
        <f t="shared" si="812"/>
        <v>0</v>
      </c>
      <c r="BE2120" s="2">
        <f t="shared" si="813"/>
        <v>0</v>
      </c>
      <c r="BF2120" s="2">
        <f t="shared" si="814"/>
        <v>0</v>
      </c>
      <c r="BG2120" s="2">
        <f t="shared" si="815"/>
        <v>0</v>
      </c>
      <c r="BH2120" s="2">
        <f t="shared" si="816"/>
        <v>0</v>
      </c>
    </row>
    <row r="2121" spans="1:60" x14ac:dyDescent="0.25">
      <c r="A2121" s="1" t="s">
        <v>418</v>
      </c>
      <c r="B2121" s="1" t="s">
        <v>419</v>
      </c>
      <c r="C2121" s="1" t="s">
        <v>341</v>
      </c>
      <c r="D2121" s="1" t="s">
        <v>509</v>
      </c>
      <c r="E2121" s="1" t="s">
        <v>193</v>
      </c>
      <c r="F2121" s="1" t="s">
        <v>194</v>
      </c>
      <c r="G2121" s="1" t="s">
        <v>144</v>
      </c>
      <c r="H2121" s="1" t="s">
        <v>17</v>
      </c>
      <c r="I2121" s="1" t="s">
        <v>596</v>
      </c>
      <c r="J2121" s="1" t="s">
        <v>187</v>
      </c>
      <c r="K2121" s="1" t="s">
        <v>16</v>
      </c>
      <c r="L2121" s="1" t="s">
        <v>146</v>
      </c>
      <c r="M2121" s="2" t="str">
        <f t="shared" si="797"/>
        <v>UK9011051</v>
      </c>
      <c r="N2121" s="2" t="str">
        <f t="shared" si="798"/>
        <v>Portsmouth Harbour</v>
      </c>
      <c r="O2121" s="2" t="str">
        <f t="shared" si="799"/>
        <v>SPA</v>
      </c>
      <c r="P2121" s="2" t="str">
        <f t="shared" si="800"/>
        <v>SH_2</v>
      </c>
      <c r="Q2121"/>
      <c r="R2121"/>
      <c r="S2121"/>
      <c r="T2121"/>
      <c r="U2121" s="9">
        <f t="shared" si="801"/>
        <v>0</v>
      </c>
      <c r="V2121" s="9">
        <f t="shared" si="802"/>
        <v>0</v>
      </c>
      <c r="W2121" s="9">
        <f t="shared" si="803"/>
        <v>0</v>
      </c>
      <c r="X2121" s="9">
        <f t="shared" si="804"/>
        <v>0</v>
      </c>
      <c r="Y2121" s="9">
        <f t="shared" si="805"/>
        <v>0</v>
      </c>
      <c r="Z2121" s="9">
        <f t="shared" si="806"/>
        <v>0</v>
      </c>
      <c r="AA2121" s="9">
        <f t="shared" si="807"/>
        <v>0</v>
      </c>
      <c r="AB2121" s="9">
        <f t="shared" si="808"/>
        <v>0</v>
      </c>
      <c r="AN2121" s="10" t="str">
        <f t="shared" si="793"/>
        <v/>
      </c>
      <c r="AO2121" s="10">
        <f t="shared" si="794"/>
        <v>0</v>
      </c>
      <c r="AP2121" s="9" t="str">
        <f>IFERROR(VLOOKUP($AN2121,'Introduction probability'!$A$1:$L$128,5,FALSE),"0")</f>
        <v>0</v>
      </c>
      <c r="AQ2121" s="9" t="str">
        <f>IFERROR(VLOOKUP($AN2121,'Introduction probability'!$A$1:$L$128,6,FALSE),"0")</f>
        <v>0</v>
      </c>
      <c r="AR2121" s="9" t="str">
        <f>IFERROR(VLOOKUP($AN2121,'Introduction probability'!$A$1:$L$128,7,FALSE),"0")</f>
        <v>0</v>
      </c>
      <c r="AS2121" s="9" t="str">
        <f>IFERROR(VLOOKUP($AN2121,'Introduction probability'!$A$1:$L$128,8,FALSE),"0")</f>
        <v>0</v>
      </c>
      <c r="AT2121" s="9" t="str">
        <f>IFERROR(VLOOKUP($AN2121,'Introduction probability'!$A$1:$L$128,9,FALSE),"0")</f>
        <v>0</v>
      </c>
      <c r="AU2121" s="9" t="str">
        <f>IFERROR(VLOOKUP($AN2121,'Introduction probability'!$A$1:$L$128,10,FALSE),"0")</f>
        <v>0</v>
      </c>
      <c r="AV2121" s="9" t="str">
        <f>IFERROR(VLOOKUP($AN2121,'Introduction probability'!$A$1:$L$128,11,FALSE),"0")</f>
        <v>0</v>
      </c>
      <c r="AW2121" s="9" t="str">
        <f>IFERROR(VLOOKUP($AN2121,'Introduction probability'!$A$1:$L$128,12,FALSE),"0")</f>
        <v>0</v>
      </c>
      <c r="AY2121" s="2">
        <f t="shared" si="795"/>
        <v>0</v>
      </c>
      <c r="AZ2121" s="2">
        <f t="shared" si="796"/>
        <v>0</v>
      </c>
      <c r="BA2121" s="2">
        <f t="shared" si="809"/>
        <v>0</v>
      </c>
      <c r="BB2121" s="2">
        <f t="shared" si="810"/>
        <v>0</v>
      </c>
      <c r="BC2121" s="2">
        <f t="shared" si="811"/>
        <v>0</v>
      </c>
      <c r="BD2121" s="2">
        <f t="shared" si="812"/>
        <v>0</v>
      </c>
      <c r="BE2121" s="2">
        <f t="shared" si="813"/>
        <v>0</v>
      </c>
      <c r="BF2121" s="2">
        <f t="shared" si="814"/>
        <v>0</v>
      </c>
      <c r="BG2121" s="2">
        <f t="shared" si="815"/>
        <v>0</v>
      </c>
      <c r="BH2121" s="2">
        <f t="shared" si="816"/>
        <v>0</v>
      </c>
    </row>
    <row r="2122" spans="1:60" x14ac:dyDescent="0.25">
      <c r="A2122" s="1" t="s">
        <v>418</v>
      </c>
      <c r="B2122" s="1" t="s">
        <v>419</v>
      </c>
      <c r="C2122" s="1" t="s">
        <v>341</v>
      </c>
      <c r="D2122" s="1" t="s">
        <v>509</v>
      </c>
      <c r="E2122" s="1" t="s">
        <v>193</v>
      </c>
      <c r="F2122" s="1" t="s">
        <v>194</v>
      </c>
      <c r="G2122" s="1" t="s">
        <v>144</v>
      </c>
      <c r="H2122" s="1" t="s">
        <v>17</v>
      </c>
      <c r="I2122" s="1" t="s">
        <v>459</v>
      </c>
      <c r="J2122" s="1" t="s">
        <v>46</v>
      </c>
      <c r="K2122" s="1" t="s">
        <v>16</v>
      </c>
      <c r="L2122" s="1" t="s">
        <v>19</v>
      </c>
      <c r="M2122" s="2" t="str">
        <f t="shared" si="797"/>
        <v>UK9011051</v>
      </c>
      <c r="N2122" s="2" t="str">
        <f t="shared" si="798"/>
        <v>Portsmouth Harbour</v>
      </c>
      <c r="O2122" s="2" t="str">
        <f t="shared" si="799"/>
        <v>SPA</v>
      </c>
      <c r="P2122" s="2" t="str">
        <f t="shared" si="800"/>
        <v>A2.4</v>
      </c>
      <c r="Q2122"/>
      <c r="R2122"/>
      <c r="S2122"/>
      <c r="T2122"/>
      <c r="U2122" s="9">
        <f t="shared" si="801"/>
        <v>0</v>
      </c>
      <c r="V2122" s="9">
        <f t="shared" si="802"/>
        <v>0</v>
      </c>
      <c r="W2122" s="9">
        <f t="shared" si="803"/>
        <v>0</v>
      </c>
      <c r="X2122" s="9">
        <f t="shared" si="804"/>
        <v>0</v>
      </c>
      <c r="Y2122" s="9">
        <f t="shared" si="805"/>
        <v>0</v>
      </c>
      <c r="Z2122" s="9">
        <f t="shared" si="806"/>
        <v>0</v>
      </c>
      <c r="AA2122" s="9">
        <f t="shared" si="807"/>
        <v>0</v>
      </c>
      <c r="AB2122" s="9">
        <f t="shared" si="808"/>
        <v>0</v>
      </c>
      <c r="AN2122" s="10" t="str">
        <f t="shared" si="793"/>
        <v/>
      </c>
      <c r="AO2122" s="10">
        <f t="shared" si="794"/>
        <v>0</v>
      </c>
      <c r="AP2122" s="9" t="str">
        <f>IFERROR(VLOOKUP($AN2122,'Introduction probability'!$A$1:$L$128,5,FALSE),"0")</f>
        <v>0</v>
      </c>
      <c r="AQ2122" s="9" t="str">
        <f>IFERROR(VLOOKUP($AN2122,'Introduction probability'!$A$1:$L$128,6,FALSE),"0")</f>
        <v>0</v>
      </c>
      <c r="AR2122" s="9" t="str">
        <f>IFERROR(VLOOKUP($AN2122,'Introduction probability'!$A$1:$L$128,7,FALSE),"0")</f>
        <v>0</v>
      </c>
      <c r="AS2122" s="9" t="str">
        <f>IFERROR(VLOOKUP($AN2122,'Introduction probability'!$A$1:$L$128,8,FALSE),"0")</f>
        <v>0</v>
      </c>
      <c r="AT2122" s="9" t="str">
        <f>IFERROR(VLOOKUP($AN2122,'Introduction probability'!$A$1:$L$128,9,FALSE),"0")</f>
        <v>0</v>
      </c>
      <c r="AU2122" s="9" t="str">
        <f>IFERROR(VLOOKUP($AN2122,'Introduction probability'!$A$1:$L$128,10,FALSE),"0")</f>
        <v>0</v>
      </c>
      <c r="AV2122" s="9" t="str">
        <f>IFERROR(VLOOKUP($AN2122,'Introduction probability'!$A$1:$L$128,11,FALSE),"0")</f>
        <v>0</v>
      </c>
      <c r="AW2122" s="9" t="str">
        <f>IFERROR(VLOOKUP($AN2122,'Introduction probability'!$A$1:$L$128,12,FALSE),"0")</f>
        <v>0</v>
      </c>
      <c r="AY2122" s="2">
        <f t="shared" si="795"/>
        <v>0</v>
      </c>
      <c r="AZ2122" s="2">
        <f t="shared" si="796"/>
        <v>0</v>
      </c>
      <c r="BA2122" s="2">
        <f t="shared" si="809"/>
        <v>0</v>
      </c>
      <c r="BB2122" s="2">
        <f t="shared" si="810"/>
        <v>0</v>
      </c>
      <c r="BC2122" s="2">
        <f t="shared" si="811"/>
        <v>0</v>
      </c>
      <c r="BD2122" s="2">
        <f t="shared" si="812"/>
        <v>0</v>
      </c>
      <c r="BE2122" s="2">
        <f t="shared" si="813"/>
        <v>0</v>
      </c>
      <c r="BF2122" s="2">
        <f t="shared" si="814"/>
        <v>0</v>
      </c>
      <c r="BG2122" s="2">
        <f t="shared" si="815"/>
        <v>0</v>
      </c>
      <c r="BH2122" s="2">
        <f t="shared" si="816"/>
        <v>0</v>
      </c>
    </row>
    <row r="2123" spans="1:60" x14ac:dyDescent="0.25">
      <c r="A2123" s="1" t="s">
        <v>418</v>
      </c>
      <c r="B2123" s="1" t="s">
        <v>419</v>
      </c>
      <c r="C2123" s="1" t="s">
        <v>341</v>
      </c>
      <c r="D2123" s="1" t="s">
        <v>509</v>
      </c>
      <c r="E2123" s="1" t="s">
        <v>193</v>
      </c>
      <c r="F2123" s="1" t="s">
        <v>194</v>
      </c>
      <c r="G2123" s="1" t="s">
        <v>144</v>
      </c>
      <c r="H2123" s="1" t="s">
        <v>17</v>
      </c>
      <c r="I2123" s="1" t="s">
        <v>444</v>
      </c>
      <c r="J2123" s="1" t="s">
        <v>27</v>
      </c>
      <c r="K2123" s="1" t="s">
        <v>16</v>
      </c>
      <c r="L2123" s="1" t="s">
        <v>19</v>
      </c>
      <c r="M2123" s="2" t="str">
        <f t="shared" si="797"/>
        <v>UK9011051</v>
      </c>
      <c r="N2123" s="2" t="str">
        <f t="shared" si="798"/>
        <v>Portsmouth Harbour</v>
      </c>
      <c r="O2123" s="2" t="str">
        <f t="shared" si="799"/>
        <v>SPA</v>
      </c>
      <c r="P2123" s="2" t="str">
        <f t="shared" si="800"/>
        <v>A2.3</v>
      </c>
      <c r="Q2123"/>
      <c r="R2123"/>
      <c r="S2123"/>
      <c r="T2123"/>
      <c r="U2123" s="9">
        <f t="shared" si="801"/>
        <v>0</v>
      </c>
      <c r="V2123" s="9">
        <f t="shared" si="802"/>
        <v>0</v>
      </c>
      <c r="W2123" s="9">
        <f t="shared" si="803"/>
        <v>0</v>
      </c>
      <c r="X2123" s="9">
        <f t="shared" si="804"/>
        <v>0</v>
      </c>
      <c r="Y2123" s="9">
        <f t="shared" si="805"/>
        <v>0</v>
      </c>
      <c r="Z2123" s="9">
        <f t="shared" si="806"/>
        <v>0</v>
      </c>
      <c r="AA2123" s="9">
        <f t="shared" si="807"/>
        <v>0</v>
      </c>
      <c r="AB2123" s="9">
        <f t="shared" si="808"/>
        <v>0</v>
      </c>
      <c r="AN2123" s="10" t="str">
        <f t="shared" si="793"/>
        <v/>
      </c>
      <c r="AO2123" s="10">
        <f t="shared" si="794"/>
        <v>0</v>
      </c>
      <c r="AP2123" s="9" t="str">
        <f>IFERROR(VLOOKUP($AN2123,'Introduction probability'!$A$1:$L$128,5,FALSE),"0")</f>
        <v>0</v>
      </c>
      <c r="AQ2123" s="9" t="str">
        <f>IFERROR(VLOOKUP($AN2123,'Introduction probability'!$A$1:$L$128,6,FALSE),"0")</f>
        <v>0</v>
      </c>
      <c r="AR2123" s="9" t="str">
        <f>IFERROR(VLOOKUP($AN2123,'Introduction probability'!$A$1:$L$128,7,FALSE),"0")</f>
        <v>0</v>
      </c>
      <c r="AS2123" s="9" t="str">
        <f>IFERROR(VLOOKUP($AN2123,'Introduction probability'!$A$1:$L$128,8,FALSE),"0")</f>
        <v>0</v>
      </c>
      <c r="AT2123" s="9" t="str">
        <f>IFERROR(VLOOKUP($AN2123,'Introduction probability'!$A$1:$L$128,9,FALSE),"0")</f>
        <v>0</v>
      </c>
      <c r="AU2123" s="9" t="str">
        <f>IFERROR(VLOOKUP($AN2123,'Introduction probability'!$A$1:$L$128,10,FALSE),"0")</f>
        <v>0</v>
      </c>
      <c r="AV2123" s="9" t="str">
        <f>IFERROR(VLOOKUP($AN2123,'Introduction probability'!$A$1:$L$128,11,FALSE),"0")</f>
        <v>0</v>
      </c>
      <c r="AW2123" s="9" t="str">
        <f>IFERROR(VLOOKUP($AN2123,'Introduction probability'!$A$1:$L$128,12,FALSE),"0")</f>
        <v>0</v>
      </c>
      <c r="AY2123" s="2">
        <f t="shared" si="795"/>
        <v>0</v>
      </c>
      <c r="AZ2123" s="2">
        <f t="shared" si="796"/>
        <v>0</v>
      </c>
      <c r="BA2123" s="2">
        <f t="shared" si="809"/>
        <v>0</v>
      </c>
      <c r="BB2123" s="2">
        <f t="shared" si="810"/>
        <v>0</v>
      </c>
      <c r="BC2123" s="2">
        <f t="shared" si="811"/>
        <v>0</v>
      </c>
      <c r="BD2123" s="2">
        <f t="shared" si="812"/>
        <v>0</v>
      </c>
      <c r="BE2123" s="2">
        <f t="shared" si="813"/>
        <v>0</v>
      </c>
      <c r="BF2123" s="2">
        <f t="shared" si="814"/>
        <v>0</v>
      </c>
      <c r="BG2123" s="2">
        <f t="shared" si="815"/>
        <v>0</v>
      </c>
      <c r="BH2123" s="2">
        <f t="shared" si="816"/>
        <v>0</v>
      </c>
    </row>
    <row r="2124" spans="1:60" x14ac:dyDescent="0.25">
      <c r="A2124" s="1" t="s">
        <v>418</v>
      </c>
      <c r="B2124" s="1" t="s">
        <v>419</v>
      </c>
      <c r="C2124" s="1" t="s">
        <v>341</v>
      </c>
      <c r="D2124" s="1" t="s">
        <v>509</v>
      </c>
      <c r="E2124" s="1" t="s">
        <v>193</v>
      </c>
      <c r="F2124" s="1" t="s">
        <v>194</v>
      </c>
      <c r="G2124" s="1" t="s">
        <v>144</v>
      </c>
      <c r="H2124" s="1" t="s">
        <v>17</v>
      </c>
      <c r="I2124" s="1" t="s">
        <v>597</v>
      </c>
      <c r="J2124" s="1" t="s">
        <v>188</v>
      </c>
      <c r="K2124" s="1" t="s">
        <v>16</v>
      </c>
      <c r="L2124" s="1" t="s">
        <v>19</v>
      </c>
      <c r="M2124" s="2" t="str">
        <f t="shared" si="797"/>
        <v>UK9011051</v>
      </c>
      <c r="N2124" s="2" t="str">
        <f t="shared" si="798"/>
        <v>Portsmouth Harbour</v>
      </c>
      <c r="O2124" s="2" t="str">
        <f t="shared" si="799"/>
        <v>SPA</v>
      </c>
      <c r="P2124" s="2" t="str">
        <f t="shared" si="800"/>
        <v>A2.61</v>
      </c>
      <c r="Q2124"/>
      <c r="R2124"/>
      <c r="S2124"/>
      <c r="T2124"/>
      <c r="U2124" s="9">
        <f t="shared" si="801"/>
        <v>0</v>
      </c>
      <c r="V2124" s="9">
        <f t="shared" si="802"/>
        <v>0</v>
      </c>
      <c r="W2124" s="9">
        <f t="shared" si="803"/>
        <v>0</v>
      </c>
      <c r="X2124" s="9">
        <f t="shared" si="804"/>
        <v>0</v>
      </c>
      <c r="Y2124" s="9">
        <f t="shared" si="805"/>
        <v>0</v>
      </c>
      <c r="Z2124" s="9">
        <f t="shared" si="806"/>
        <v>0</v>
      </c>
      <c r="AA2124" s="9">
        <f t="shared" si="807"/>
        <v>0</v>
      </c>
      <c r="AB2124" s="9">
        <f t="shared" si="808"/>
        <v>0</v>
      </c>
      <c r="AN2124" s="10" t="str">
        <f t="shared" si="793"/>
        <v/>
      </c>
      <c r="AO2124" s="10">
        <f t="shared" si="794"/>
        <v>0</v>
      </c>
      <c r="AP2124" s="9" t="str">
        <f>IFERROR(VLOOKUP($AN2124,'Introduction probability'!$A$1:$L$128,5,FALSE),"0")</f>
        <v>0</v>
      </c>
      <c r="AQ2124" s="9" t="str">
        <f>IFERROR(VLOOKUP($AN2124,'Introduction probability'!$A$1:$L$128,6,FALSE),"0")</f>
        <v>0</v>
      </c>
      <c r="AR2124" s="9" t="str">
        <f>IFERROR(VLOOKUP($AN2124,'Introduction probability'!$A$1:$L$128,7,FALSE),"0")</f>
        <v>0</v>
      </c>
      <c r="AS2124" s="9" t="str">
        <f>IFERROR(VLOOKUP($AN2124,'Introduction probability'!$A$1:$L$128,8,FALSE),"0")</f>
        <v>0</v>
      </c>
      <c r="AT2124" s="9" t="str">
        <f>IFERROR(VLOOKUP($AN2124,'Introduction probability'!$A$1:$L$128,9,FALSE),"0")</f>
        <v>0</v>
      </c>
      <c r="AU2124" s="9" t="str">
        <f>IFERROR(VLOOKUP($AN2124,'Introduction probability'!$A$1:$L$128,10,FALSE),"0")</f>
        <v>0</v>
      </c>
      <c r="AV2124" s="9" t="str">
        <f>IFERROR(VLOOKUP($AN2124,'Introduction probability'!$A$1:$L$128,11,FALSE),"0")</f>
        <v>0</v>
      </c>
      <c r="AW2124" s="9" t="str">
        <f>IFERROR(VLOOKUP($AN2124,'Introduction probability'!$A$1:$L$128,12,FALSE),"0")</f>
        <v>0</v>
      </c>
      <c r="AY2124" s="2">
        <f t="shared" si="795"/>
        <v>0</v>
      </c>
      <c r="AZ2124" s="2">
        <f t="shared" si="796"/>
        <v>0</v>
      </c>
      <c r="BA2124" s="2">
        <f t="shared" si="809"/>
        <v>0</v>
      </c>
      <c r="BB2124" s="2">
        <f t="shared" si="810"/>
        <v>0</v>
      </c>
      <c r="BC2124" s="2">
        <f t="shared" si="811"/>
        <v>0</v>
      </c>
      <c r="BD2124" s="2">
        <f t="shared" si="812"/>
        <v>0</v>
      </c>
      <c r="BE2124" s="2">
        <f t="shared" si="813"/>
        <v>0</v>
      </c>
      <c r="BF2124" s="2">
        <f t="shared" si="814"/>
        <v>0</v>
      </c>
      <c r="BG2124" s="2">
        <f t="shared" si="815"/>
        <v>0</v>
      </c>
      <c r="BH2124" s="2">
        <f t="shared" si="816"/>
        <v>0</v>
      </c>
    </row>
    <row r="2125" spans="1:60" x14ac:dyDescent="0.25">
      <c r="A2125" s="1" t="s">
        <v>418</v>
      </c>
      <c r="B2125" s="1" t="s">
        <v>419</v>
      </c>
      <c r="C2125" s="1" t="s">
        <v>341</v>
      </c>
      <c r="D2125" s="1" t="s">
        <v>509</v>
      </c>
      <c r="E2125" s="1" t="s">
        <v>193</v>
      </c>
      <c r="F2125" s="1" t="s">
        <v>194</v>
      </c>
      <c r="G2125" s="1" t="s">
        <v>144</v>
      </c>
      <c r="H2125" s="1" t="s">
        <v>17</v>
      </c>
      <c r="I2125" s="1" t="s">
        <v>543</v>
      </c>
      <c r="J2125" s="1" t="s">
        <v>148</v>
      </c>
      <c r="K2125" s="1" t="s">
        <v>16</v>
      </c>
      <c r="L2125" s="1" t="s">
        <v>146</v>
      </c>
      <c r="M2125" s="2" t="str">
        <f t="shared" si="797"/>
        <v>UK9011051</v>
      </c>
      <c r="N2125" s="2" t="str">
        <f t="shared" si="798"/>
        <v>Portsmouth Harbour</v>
      </c>
      <c r="O2125" s="2" t="str">
        <f t="shared" si="799"/>
        <v>SPA</v>
      </c>
      <c r="P2125" s="2" t="str">
        <f t="shared" si="800"/>
        <v>H1310</v>
      </c>
      <c r="Q2125"/>
      <c r="R2125"/>
      <c r="S2125"/>
      <c r="T2125"/>
      <c r="U2125" s="9">
        <f t="shared" si="801"/>
        <v>0</v>
      </c>
      <c r="V2125" s="9">
        <f t="shared" si="802"/>
        <v>0</v>
      </c>
      <c r="W2125" s="9">
        <f t="shared" si="803"/>
        <v>0</v>
      </c>
      <c r="X2125" s="9">
        <f t="shared" si="804"/>
        <v>0</v>
      </c>
      <c r="Y2125" s="9">
        <f t="shared" si="805"/>
        <v>0</v>
      </c>
      <c r="Z2125" s="9">
        <f t="shared" si="806"/>
        <v>0</v>
      </c>
      <c r="AA2125" s="9">
        <f t="shared" si="807"/>
        <v>0</v>
      </c>
      <c r="AB2125" s="9">
        <f t="shared" si="808"/>
        <v>0</v>
      </c>
      <c r="AN2125" s="10" t="str">
        <f t="shared" si="793"/>
        <v/>
      </c>
      <c r="AO2125" s="10">
        <f t="shared" si="794"/>
        <v>0</v>
      </c>
      <c r="AP2125" s="9" t="str">
        <f>IFERROR(VLOOKUP($AN2125,'Introduction probability'!$A$1:$L$128,5,FALSE),"0")</f>
        <v>0</v>
      </c>
      <c r="AQ2125" s="9" t="str">
        <f>IFERROR(VLOOKUP($AN2125,'Introduction probability'!$A$1:$L$128,6,FALSE),"0")</f>
        <v>0</v>
      </c>
      <c r="AR2125" s="9" t="str">
        <f>IFERROR(VLOOKUP($AN2125,'Introduction probability'!$A$1:$L$128,7,FALSE),"0")</f>
        <v>0</v>
      </c>
      <c r="AS2125" s="9" t="str">
        <f>IFERROR(VLOOKUP($AN2125,'Introduction probability'!$A$1:$L$128,8,FALSE),"0")</f>
        <v>0</v>
      </c>
      <c r="AT2125" s="9" t="str">
        <f>IFERROR(VLOOKUP($AN2125,'Introduction probability'!$A$1:$L$128,9,FALSE),"0")</f>
        <v>0</v>
      </c>
      <c r="AU2125" s="9" t="str">
        <f>IFERROR(VLOOKUP($AN2125,'Introduction probability'!$A$1:$L$128,10,FALSE),"0")</f>
        <v>0</v>
      </c>
      <c r="AV2125" s="9" t="str">
        <f>IFERROR(VLOOKUP($AN2125,'Introduction probability'!$A$1:$L$128,11,FALSE),"0")</f>
        <v>0</v>
      </c>
      <c r="AW2125" s="9" t="str">
        <f>IFERROR(VLOOKUP($AN2125,'Introduction probability'!$A$1:$L$128,12,FALSE),"0")</f>
        <v>0</v>
      </c>
      <c r="AY2125" s="2">
        <f t="shared" si="795"/>
        <v>0</v>
      </c>
      <c r="AZ2125" s="2">
        <f t="shared" si="796"/>
        <v>0</v>
      </c>
      <c r="BA2125" s="2">
        <f t="shared" si="809"/>
        <v>0</v>
      </c>
      <c r="BB2125" s="2">
        <f t="shared" si="810"/>
        <v>0</v>
      </c>
      <c r="BC2125" s="2">
        <f t="shared" si="811"/>
        <v>0</v>
      </c>
      <c r="BD2125" s="2">
        <f t="shared" si="812"/>
        <v>0</v>
      </c>
      <c r="BE2125" s="2">
        <f t="shared" si="813"/>
        <v>0</v>
      </c>
      <c r="BF2125" s="2">
        <f t="shared" si="814"/>
        <v>0</v>
      </c>
      <c r="BG2125" s="2">
        <f t="shared" si="815"/>
        <v>0</v>
      </c>
      <c r="BH2125" s="2">
        <f t="shared" si="816"/>
        <v>0</v>
      </c>
    </row>
    <row r="2126" spans="1:60" x14ac:dyDescent="0.25">
      <c r="A2126" s="1" t="s">
        <v>418</v>
      </c>
      <c r="B2126" s="1" t="s">
        <v>419</v>
      </c>
      <c r="C2126" s="1" t="s">
        <v>341</v>
      </c>
      <c r="D2126" s="1" t="s">
        <v>509</v>
      </c>
      <c r="E2126" s="1" t="s">
        <v>193</v>
      </c>
      <c r="F2126" s="1" t="s">
        <v>194</v>
      </c>
      <c r="G2126" s="1" t="s">
        <v>144</v>
      </c>
      <c r="H2126" s="1" t="s">
        <v>17</v>
      </c>
      <c r="I2126" s="1" t="s">
        <v>549</v>
      </c>
      <c r="J2126" s="1" t="s">
        <v>189</v>
      </c>
      <c r="K2126" s="1" t="s">
        <v>16</v>
      </c>
      <c r="L2126" s="1" t="s">
        <v>146</v>
      </c>
      <c r="M2126" s="2" t="str">
        <f t="shared" si="797"/>
        <v>UK9011051</v>
      </c>
      <c r="N2126" s="2" t="str">
        <f t="shared" si="798"/>
        <v>Portsmouth Harbour</v>
      </c>
      <c r="O2126" s="2" t="str">
        <f t="shared" si="799"/>
        <v>SPA</v>
      </c>
      <c r="P2126" s="2" t="str">
        <f t="shared" si="800"/>
        <v>H1320</v>
      </c>
      <c r="Q2126"/>
      <c r="R2126"/>
      <c r="S2126"/>
      <c r="T2126"/>
      <c r="U2126" s="9">
        <f t="shared" si="801"/>
        <v>0</v>
      </c>
      <c r="V2126" s="9">
        <f t="shared" si="802"/>
        <v>0</v>
      </c>
      <c r="W2126" s="9">
        <f t="shared" si="803"/>
        <v>0</v>
      </c>
      <c r="X2126" s="9">
        <f t="shared" si="804"/>
        <v>0</v>
      </c>
      <c r="Y2126" s="9">
        <f t="shared" si="805"/>
        <v>0</v>
      </c>
      <c r="Z2126" s="9">
        <f t="shared" si="806"/>
        <v>0</v>
      </c>
      <c r="AA2126" s="9">
        <f t="shared" si="807"/>
        <v>0</v>
      </c>
      <c r="AB2126" s="9">
        <f t="shared" si="808"/>
        <v>0</v>
      </c>
      <c r="AN2126" s="10" t="str">
        <f t="shared" si="793"/>
        <v/>
      </c>
      <c r="AO2126" s="10">
        <f t="shared" si="794"/>
        <v>0</v>
      </c>
      <c r="AP2126" s="9" t="str">
        <f>IFERROR(VLOOKUP($AN2126,'Introduction probability'!$A$1:$L$128,5,FALSE),"0")</f>
        <v>0</v>
      </c>
      <c r="AQ2126" s="9" t="str">
        <f>IFERROR(VLOOKUP($AN2126,'Introduction probability'!$A$1:$L$128,6,FALSE),"0")</f>
        <v>0</v>
      </c>
      <c r="AR2126" s="9" t="str">
        <f>IFERROR(VLOOKUP($AN2126,'Introduction probability'!$A$1:$L$128,7,FALSE),"0")</f>
        <v>0</v>
      </c>
      <c r="AS2126" s="9" t="str">
        <f>IFERROR(VLOOKUP($AN2126,'Introduction probability'!$A$1:$L$128,8,FALSE),"0")</f>
        <v>0</v>
      </c>
      <c r="AT2126" s="9" t="str">
        <f>IFERROR(VLOOKUP($AN2126,'Introduction probability'!$A$1:$L$128,9,FALSE),"0")</f>
        <v>0</v>
      </c>
      <c r="AU2126" s="9" t="str">
        <f>IFERROR(VLOOKUP($AN2126,'Introduction probability'!$A$1:$L$128,10,FALSE),"0")</f>
        <v>0</v>
      </c>
      <c r="AV2126" s="9" t="str">
        <f>IFERROR(VLOOKUP($AN2126,'Introduction probability'!$A$1:$L$128,11,FALSE),"0")</f>
        <v>0</v>
      </c>
      <c r="AW2126" s="9" t="str">
        <f>IFERROR(VLOOKUP($AN2126,'Introduction probability'!$A$1:$L$128,12,FALSE),"0")</f>
        <v>0</v>
      </c>
      <c r="AY2126" s="2">
        <f t="shared" si="795"/>
        <v>0</v>
      </c>
      <c r="AZ2126" s="2">
        <f t="shared" si="796"/>
        <v>0</v>
      </c>
      <c r="BA2126" s="2">
        <f t="shared" si="809"/>
        <v>0</v>
      </c>
      <c r="BB2126" s="2">
        <f t="shared" si="810"/>
        <v>0</v>
      </c>
      <c r="BC2126" s="2">
        <f t="shared" si="811"/>
        <v>0</v>
      </c>
      <c r="BD2126" s="2">
        <f t="shared" si="812"/>
        <v>0</v>
      </c>
      <c r="BE2126" s="2">
        <f t="shared" si="813"/>
        <v>0</v>
      </c>
      <c r="BF2126" s="2">
        <f t="shared" si="814"/>
        <v>0</v>
      </c>
      <c r="BG2126" s="2">
        <f t="shared" si="815"/>
        <v>0</v>
      </c>
      <c r="BH2126" s="2">
        <f t="shared" si="816"/>
        <v>0</v>
      </c>
    </row>
    <row r="2127" spans="1:60" x14ac:dyDescent="0.25">
      <c r="A2127" s="1" t="s">
        <v>418</v>
      </c>
      <c r="B2127" s="1" t="s">
        <v>419</v>
      </c>
      <c r="C2127" s="1" t="s">
        <v>341</v>
      </c>
      <c r="D2127" s="1" t="s">
        <v>508</v>
      </c>
      <c r="E2127" s="1" t="s">
        <v>185</v>
      </c>
      <c r="F2127" s="1" t="s">
        <v>186</v>
      </c>
      <c r="G2127" s="1" t="s">
        <v>144</v>
      </c>
      <c r="H2127" s="1" t="s">
        <v>17</v>
      </c>
      <c r="I2127" s="1" t="s">
        <v>530</v>
      </c>
      <c r="J2127" s="1" t="s">
        <v>145</v>
      </c>
      <c r="K2127" s="1" t="s">
        <v>16</v>
      </c>
      <c r="L2127" s="1" t="s">
        <v>146</v>
      </c>
      <c r="M2127" s="2" t="str">
        <f t="shared" si="797"/>
        <v>UK9011051</v>
      </c>
      <c r="N2127" s="2" t="str">
        <f t="shared" si="798"/>
        <v>Portsmouth Harbour</v>
      </c>
      <c r="O2127" s="2" t="str">
        <f t="shared" si="799"/>
        <v>SPA</v>
      </c>
      <c r="P2127" s="2" t="str">
        <f t="shared" si="800"/>
        <v>H1330</v>
      </c>
      <c r="Q2127"/>
      <c r="R2127"/>
      <c r="S2127"/>
      <c r="T2127"/>
      <c r="U2127" s="9">
        <f t="shared" si="801"/>
        <v>0</v>
      </c>
      <c r="V2127" s="9">
        <f t="shared" si="802"/>
        <v>0</v>
      </c>
      <c r="W2127" s="9">
        <f t="shared" si="803"/>
        <v>0</v>
      </c>
      <c r="X2127" s="9">
        <f t="shared" si="804"/>
        <v>0</v>
      </c>
      <c r="Y2127" s="9">
        <f t="shared" si="805"/>
        <v>0</v>
      </c>
      <c r="Z2127" s="9">
        <f t="shared" si="806"/>
        <v>0</v>
      </c>
      <c r="AA2127" s="9">
        <f t="shared" si="807"/>
        <v>0</v>
      </c>
      <c r="AB2127" s="9">
        <f t="shared" si="808"/>
        <v>0</v>
      </c>
      <c r="AN2127" s="10" t="str">
        <f t="shared" si="793"/>
        <v/>
      </c>
      <c r="AO2127" s="10">
        <f t="shared" si="794"/>
        <v>0</v>
      </c>
      <c r="AP2127" s="9" t="str">
        <f>IFERROR(VLOOKUP($AN2127,'Introduction probability'!$A$1:$L$128,5,FALSE),"0")</f>
        <v>0</v>
      </c>
      <c r="AQ2127" s="9" t="str">
        <f>IFERROR(VLOOKUP($AN2127,'Introduction probability'!$A$1:$L$128,6,FALSE),"0")</f>
        <v>0</v>
      </c>
      <c r="AR2127" s="9" t="str">
        <f>IFERROR(VLOOKUP($AN2127,'Introduction probability'!$A$1:$L$128,7,FALSE),"0")</f>
        <v>0</v>
      </c>
      <c r="AS2127" s="9" t="str">
        <f>IFERROR(VLOOKUP($AN2127,'Introduction probability'!$A$1:$L$128,8,FALSE),"0")</f>
        <v>0</v>
      </c>
      <c r="AT2127" s="9" t="str">
        <f>IFERROR(VLOOKUP($AN2127,'Introduction probability'!$A$1:$L$128,9,FALSE),"0")</f>
        <v>0</v>
      </c>
      <c r="AU2127" s="9" t="str">
        <f>IFERROR(VLOOKUP($AN2127,'Introduction probability'!$A$1:$L$128,10,FALSE),"0")</f>
        <v>0</v>
      </c>
      <c r="AV2127" s="9" t="str">
        <f>IFERROR(VLOOKUP($AN2127,'Introduction probability'!$A$1:$L$128,11,FALSE),"0")</f>
        <v>0</v>
      </c>
      <c r="AW2127" s="9" t="str">
        <f>IFERROR(VLOOKUP($AN2127,'Introduction probability'!$A$1:$L$128,12,FALSE),"0")</f>
        <v>0</v>
      </c>
      <c r="AY2127" s="2">
        <f t="shared" si="795"/>
        <v>0</v>
      </c>
      <c r="AZ2127" s="2">
        <f t="shared" si="796"/>
        <v>0</v>
      </c>
      <c r="BA2127" s="2">
        <f t="shared" si="809"/>
        <v>0</v>
      </c>
      <c r="BB2127" s="2">
        <f t="shared" si="810"/>
        <v>0</v>
      </c>
      <c r="BC2127" s="2">
        <f t="shared" si="811"/>
        <v>0</v>
      </c>
      <c r="BD2127" s="2">
        <f t="shared" si="812"/>
        <v>0</v>
      </c>
      <c r="BE2127" s="2">
        <f t="shared" si="813"/>
        <v>0</v>
      </c>
      <c r="BF2127" s="2">
        <f t="shared" si="814"/>
        <v>0</v>
      </c>
      <c r="BG2127" s="2">
        <f t="shared" si="815"/>
        <v>0</v>
      </c>
      <c r="BH2127" s="2">
        <f t="shared" si="816"/>
        <v>0</v>
      </c>
    </row>
    <row r="2128" spans="1:60" x14ac:dyDescent="0.25">
      <c r="A2128" s="1" t="s">
        <v>418</v>
      </c>
      <c r="B2128" s="1" t="s">
        <v>419</v>
      </c>
      <c r="C2128" s="1" t="s">
        <v>341</v>
      </c>
      <c r="D2128" s="1" t="s">
        <v>508</v>
      </c>
      <c r="E2128" s="1" t="s">
        <v>185</v>
      </c>
      <c r="F2128" s="1" t="s">
        <v>186</v>
      </c>
      <c r="G2128" s="1" t="s">
        <v>144</v>
      </c>
      <c r="H2128" s="1" t="s">
        <v>17</v>
      </c>
      <c r="I2128" s="1" t="s">
        <v>596</v>
      </c>
      <c r="J2128" s="1" t="s">
        <v>187</v>
      </c>
      <c r="K2128" s="1" t="s">
        <v>16</v>
      </c>
      <c r="L2128" s="1" t="s">
        <v>146</v>
      </c>
      <c r="M2128" s="2" t="str">
        <f t="shared" si="797"/>
        <v>UK9011051</v>
      </c>
      <c r="N2128" s="2" t="str">
        <f t="shared" si="798"/>
        <v>Portsmouth Harbour</v>
      </c>
      <c r="O2128" s="2" t="str">
        <f t="shared" si="799"/>
        <v>SPA</v>
      </c>
      <c r="P2128" s="2" t="str">
        <f t="shared" si="800"/>
        <v>SH_2</v>
      </c>
      <c r="Q2128"/>
      <c r="R2128"/>
      <c r="S2128"/>
      <c r="T2128"/>
      <c r="U2128" s="9">
        <f t="shared" si="801"/>
        <v>0</v>
      </c>
      <c r="V2128" s="9">
        <f t="shared" si="802"/>
        <v>0</v>
      </c>
      <c r="W2128" s="9">
        <f t="shared" si="803"/>
        <v>0</v>
      </c>
      <c r="X2128" s="9">
        <f t="shared" si="804"/>
        <v>0</v>
      </c>
      <c r="Y2128" s="9">
        <f t="shared" si="805"/>
        <v>0</v>
      </c>
      <c r="Z2128" s="9">
        <f t="shared" si="806"/>
        <v>0</v>
      </c>
      <c r="AA2128" s="9">
        <f t="shared" si="807"/>
        <v>0</v>
      </c>
      <c r="AB2128" s="9">
        <f t="shared" si="808"/>
        <v>0</v>
      </c>
      <c r="AN2128" s="10" t="str">
        <f t="shared" si="793"/>
        <v/>
      </c>
      <c r="AO2128" s="10">
        <f t="shared" si="794"/>
        <v>0</v>
      </c>
      <c r="AP2128" s="9" t="str">
        <f>IFERROR(VLOOKUP($AN2128,'Introduction probability'!$A$1:$L$128,5,FALSE),"0")</f>
        <v>0</v>
      </c>
      <c r="AQ2128" s="9" t="str">
        <f>IFERROR(VLOOKUP($AN2128,'Introduction probability'!$A$1:$L$128,6,FALSE),"0")</f>
        <v>0</v>
      </c>
      <c r="AR2128" s="9" t="str">
        <f>IFERROR(VLOOKUP($AN2128,'Introduction probability'!$A$1:$L$128,7,FALSE),"0")</f>
        <v>0</v>
      </c>
      <c r="AS2128" s="9" t="str">
        <f>IFERROR(VLOOKUP($AN2128,'Introduction probability'!$A$1:$L$128,8,FALSE),"0")</f>
        <v>0</v>
      </c>
      <c r="AT2128" s="9" t="str">
        <f>IFERROR(VLOOKUP($AN2128,'Introduction probability'!$A$1:$L$128,9,FALSE),"0")</f>
        <v>0</v>
      </c>
      <c r="AU2128" s="9" t="str">
        <f>IFERROR(VLOOKUP($AN2128,'Introduction probability'!$A$1:$L$128,10,FALSE),"0")</f>
        <v>0</v>
      </c>
      <c r="AV2128" s="9" t="str">
        <f>IFERROR(VLOOKUP($AN2128,'Introduction probability'!$A$1:$L$128,11,FALSE),"0")</f>
        <v>0</v>
      </c>
      <c r="AW2128" s="9" t="str">
        <f>IFERROR(VLOOKUP($AN2128,'Introduction probability'!$A$1:$L$128,12,FALSE),"0")</f>
        <v>0</v>
      </c>
      <c r="AY2128" s="2">
        <f t="shared" si="795"/>
        <v>0</v>
      </c>
      <c r="AZ2128" s="2">
        <f t="shared" si="796"/>
        <v>0</v>
      </c>
      <c r="BA2128" s="2">
        <f t="shared" si="809"/>
        <v>0</v>
      </c>
      <c r="BB2128" s="2">
        <f t="shared" si="810"/>
        <v>0</v>
      </c>
      <c r="BC2128" s="2">
        <f t="shared" si="811"/>
        <v>0</v>
      </c>
      <c r="BD2128" s="2">
        <f t="shared" si="812"/>
        <v>0</v>
      </c>
      <c r="BE2128" s="2">
        <f t="shared" si="813"/>
        <v>0</v>
      </c>
      <c r="BF2128" s="2">
        <f t="shared" si="814"/>
        <v>0</v>
      </c>
      <c r="BG2128" s="2">
        <f t="shared" si="815"/>
        <v>0</v>
      </c>
      <c r="BH2128" s="2">
        <f t="shared" si="816"/>
        <v>0</v>
      </c>
    </row>
    <row r="2129" spans="1:60" x14ac:dyDescent="0.25">
      <c r="A2129" s="1" t="s">
        <v>418</v>
      </c>
      <c r="B2129" s="1" t="s">
        <v>419</v>
      </c>
      <c r="C2129" s="1" t="s">
        <v>341</v>
      </c>
      <c r="D2129" s="1" t="s">
        <v>508</v>
      </c>
      <c r="E2129" s="1" t="s">
        <v>185</v>
      </c>
      <c r="F2129" s="1" t="s">
        <v>186</v>
      </c>
      <c r="G2129" s="1" t="s">
        <v>144</v>
      </c>
      <c r="H2129" s="1" t="s">
        <v>17</v>
      </c>
      <c r="I2129" s="1" t="s">
        <v>450</v>
      </c>
      <c r="J2129" s="1" t="s">
        <v>35</v>
      </c>
      <c r="K2129" s="1" t="s">
        <v>16</v>
      </c>
      <c r="L2129" s="1" t="s">
        <v>19</v>
      </c>
      <c r="M2129" s="2" t="str">
        <f t="shared" si="797"/>
        <v>UK9011051</v>
      </c>
      <c r="N2129" s="2" t="str">
        <f t="shared" si="798"/>
        <v>Portsmouth Harbour</v>
      </c>
      <c r="O2129" s="2" t="str">
        <f t="shared" si="799"/>
        <v>SPA</v>
      </c>
      <c r="P2129" s="2" t="str">
        <f t="shared" si="800"/>
        <v>A2.1</v>
      </c>
      <c r="Q2129"/>
      <c r="R2129"/>
      <c r="S2129"/>
      <c r="T2129"/>
      <c r="U2129" s="9">
        <f t="shared" si="801"/>
        <v>0</v>
      </c>
      <c r="V2129" s="9">
        <f t="shared" si="802"/>
        <v>0</v>
      </c>
      <c r="W2129" s="9">
        <f t="shared" si="803"/>
        <v>0</v>
      </c>
      <c r="X2129" s="9">
        <f t="shared" si="804"/>
        <v>0</v>
      </c>
      <c r="Y2129" s="9">
        <f t="shared" si="805"/>
        <v>0</v>
      </c>
      <c r="Z2129" s="9">
        <f t="shared" si="806"/>
        <v>0</v>
      </c>
      <c r="AA2129" s="9">
        <f t="shared" si="807"/>
        <v>0</v>
      </c>
      <c r="AB2129" s="9">
        <f t="shared" si="808"/>
        <v>0</v>
      </c>
      <c r="AN2129" s="10" t="str">
        <f t="shared" si="793"/>
        <v/>
      </c>
      <c r="AO2129" s="10">
        <f t="shared" si="794"/>
        <v>0</v>
      </c>
      <c r="AP2129" s="9" t="str">
        <f>IFERROR(VLOOKUP($AN2129,'Introduction probability'!$A$1:$L$128,5,FALSE),"0")</f>
        <v>0</v>
      </c>
      <c r="AQ2129" s="9" t="str">
        <f>IFERROR(VLOOKUP($AN2129,'Introduction probability'!$A$1:$L$128,6,FALSE),"0")</f>
        <v>0</v>
      </c>
      <c r="AR2129" s="9" t="str">
        <f>IFERROR(VLOOKUP($AN2129,'Introduction probability'!$A$1:$L$128,7,FALSE),"0")</f>
        <v>0</v>
      </c>
      <c r="AS2129" s="9" t="str">
        <f>IFERROR(VLOOKUP($AN2129,'Introduction probability'!$A$1:$L$128,8,FALSE),"0")</f>
        <v>0</v>
      </c>
      <c r="AT2129" s="9" t="str">
        <f>IFERROR(VLOOKUP($AN2129,'Introduction probability'!$A$1:$L$128,9,FALSE),"0")</f>
        <v>0</v>
      </c>
      <c r="AU2129" s="9" t="str">
        <f>IFERROR(VLOOKUP($AN2129,'Introduction probability'!$A$1:$L$128,10,FALSE),"0")</f>
        <v>0</v>
      </c>
      <c r="AV2129" s="9" t="str">
        <f>IFERROR(VLOOKUP($AN2129,'Introduction probability'!$A$1:$L$128,11,FALSE),"0")</f>
        <v>0</v>
      </c>
      <c r="AW2129" s="9" t="str">
        <f>IFERROR(VLOOKUP($AN2129,'Introduction probability'!$A$1:$L$128,12,FALSE),"0")</f>
        <v>0</v>
      </c>
      <c r="AY2129" s="2">
        <f t="shared" si="795"/>
        <v>0</v>
      </c>
      <c r="AZ2129" s="2">
        <f t="shared" si="796"/>
        <v>0</v>
      </c>
      <c r="BA2129" s="2">
        <f t="shared" si="809"/>
        <v>0</v>
      </c>
      <c r="BB2129" s="2">
        <f t="shared" si="810"/>
        <v>0</v>
      </c>
      <c r="BC2129" s="2">
        <f t="shared" si="811"/>
        <v>0</v>
      </c>
      <c r="BD2129" s="2">
        <f t="shared" si="812"/>
        <v>0</v>
      </c>
      <c r="BE2129" s="2">
        <f t="shared" si="813"/>
        <v>0</v>
      </c>
      <c r="BF2129" s="2">
        <f t="shared" si="814"/>
        <v>0</v>
      </c>
      <c r="BG2129" s="2">
        <f t="shared" si="815"/>
        <v>0</v>
      </c>
      <c r="BH2129" s="2">
        <f t="shared" si="816"/>
        <v>0</v>
      </c>
    </row>
    <row r="2130" spans="1:60" x14ac:dyDescent="0.25">
      <c r="A2130" s="1" t="s">
        <v>418</v>
      </c>
      <c r="B2130" s="1" t="s">
        <v>419</v>
      </c>
      <c r="C2130" s="1" t="s">
        <v>341</v>
      </c>
      <c r="D2130" s="1" t="s">
        <v>508</v>
      </c>
      <c r="E2130" s="1" t="s">
        <v>185</v>
      </c>
      <c r="F2130" s="1" t="s">
        <v>186</v>
      </c>
      <c r="G2130" s="1" t="s">
        <v>144</v>
      </c>
      <c r="H2130" s="1" t="s">
        <v>17</v>
      </c>
      <c r="I2130" s="1" t="s">
        <v>459</v>
      </c>
      <c r="J2130" s="1" t="s">
        <v>46</v>
      </c>
      <c r="K2130" s="1" t="s">
        <v>16</v>
      </c>
      <c r="L2130" s="1" t="s">
        <v>19</v>
      </c>
      <c r="M2130" s="2" t="str">
        <f t="shared" si="797"/>
        <v>UK9011051</v>
      </c>
      <c r="N2130" s="2" t="str">
        <f t="shared" si="798"/>
        <v>Portsmouth Harbour</v>
      </c>
      <c r="O2130" s="2" t="str">
        <f t="shared" si="799"/>
        <v>SPA</v>
      </c>
      <c r="P2130" s="2" t="str">
        <f t="shared" si="800"/>
        <v>A2.4</v>
      </c>
      <c r="Q2130"/>
      <c r="R2130"/>
      <c r="S2130"/>
      <c r="T2130"/>
      <c r="U2130" s="9">
        <f t="shared" si="801"/>
        <v>0</v>
      </c>
      <c r="V2130" s="9">
        <f t="shared" si="802"/>
        <v>0</v>
      </c>
      <c r="W2130" s="9">
        <f t="shared" si="803"/>
        <v>0</v>
      </c>
      <c r="X2130" s="9">
        <f t="shared" si="804"/>
        <v>0</v>
      </c>
      <c r="Y2130" s="9">
        <f t="shared" si="805"/>
        <v>0</v>
      </c>
      <c r="Z2130" s="9">
        <f t="shared" si="806"/>
        <v>0</v>
      </c>
      <c r="AA2130" s="9">
        <f t="shared" si="807"/>
        <v>0</v>
      </c>
      <c r="AB2130" s="9">
        <f t="shared" si="808"/>
        <v>0</v>
      </c>
      <c r="AN2130" s="10" t="str">
        <f t="shared" si="793"/>
        <v/>
      </c>
      <c r="AO2130" s="10">
        <f t="shared" si="794"/>
        <v>0</v>
      </c>
      <c r="AP2130" s="9" t="str">
        <f>IFERROR(VLOOKUP($AN2130,'Introduction probability'!$A$1:$L$128,5,FALSE),"0")</f>
        <v>0</v>
      </c>
      <c r="AQ2130" s="9" t="str">
        <f>IFERROR(VLOOKUP($AN2130,'Introduction probability'!$A$1:$L$128,6,FALSE),"0")</f>
        <v>0</v>
      </c>
      <c r="AR2130" s="9" t="str">
        <f>IFERROR(VLOOKUP($AN2130,'Introduction probability'!$A$1:$L$128,7,FALSE),"0")</f>
        <v>0</v>
      </c>
      <c r="AS2130" s="9" t="str">
        <f>IFERROR(VLOOKUP($AN2130,'Introduction probability'!$A$1:$L$128,8,FALSE),"0")</f>
        <v>0</v>
      </c>
      <c r="AT2130" s="9" t="str">
        <f>IFERROR(VLOOKUP($AN2130,'Introduction probability'!$A$1:$L$128,9,FALSE),"0")</f>
        <v>0</v>
      </c>
      <c r="AU2130" s="9" t="str">
        <f>IFERROR(VLOOKUP($AN2130,'Introduction probability'!$A$1:$L$128,10,FALSE),"0")</f>
        <v>0</v>
      </c>
      <c r="AV2130" s="9" t="str">
        <f>IFERROR(VLOOKUP($AN2130,'Introduction probability'!$A$1:$L$128,11,FALSE),"0")</f>
        <v>0</v>
      </c>
      <c r="AW2130" s="9" t="str">
        <f>IFERROR(VLOOKUP($AN2130,'Introduction probability'!$A$1:$L$128,12,FALSE),"0")</f>
        <v>0</v>
      </c>
      <c r="AY2130" s="2">
        <f t="shared" si="795"/>
        <v>0</v>
      </c>
      <c r="AZ2130" s="2">
        <f t="shared" si="796"/>
        <v>0</v>
      </c>
      <c r="BA2130" s="2">
        <f t="shared" si="809"/>
        <v>0</v>
      </c>
      <c r="BB2130" s="2">
        <f t="shared" si="810"/>
        <v>0</v>
      </c>
      <c r="BC2130" s="2">
        <f t="shared" si="811"/>
        <v>0</v>
      </c>
      <c r="BD2130" s="2">
        <f t="shared" si="812"/>
        <v>0</v>
      </c>
      <c r="BE2130" s="2">
        <f t="shared" si="813"/>
        <v>0</v>
      </c>
      <c r="BF2130" s="2">
        <f t="shared" si="814"/>
        <v>0</v>
      </c>
      <c r="BG2130" s="2">
        <f t="shared" si="815"/>
        <v>0</v>
      </c>
      <c r="BH2130" s="2">
        <f t="shared" si="816"/>
        <v>0</v>
      </c>
    </row>
    <row r="2131" spans="1:60" x14ac:dyDescent="0.25">
      <c r="A2131" s="1" t="s">
        <v>418</v>
      </c>
      <c r="B2131" s="1" t="s">
        <v>419</v>
      </c>
      <c r="C2131" s="1" t="s">
        <v>341</v>
      </c>
      <c r="D2131" s="1" t="s">
        <v>508</v>
      </c>
      <c r="E2131" s="1" t="s">
        <v>185</v>
      </c>
      <c r="F2131" s="1" t="s">
        <v>186</v>
      </c>
      <c r="G2131" s="1" t="s">
        <v>144</v>
      </c>
      <c r="H2131" s="1" t="s">
        <v>17</v>
      </c>
      <c r="I2131" s="1" t="s">
        <v>444</v>
      </c>
      <c r="J2131" s="1" t="s">
        <v>27</v>
      </c>
      <c r="K2131" s="1" t="s">
        <v>16</v>
      </c>
      <c r="L2131" s="1" t="s">
        <v>19</v>
      </c>
      <c r="M2131" s="2" t="str">
        <f t="shared" si="797"/>
        <v>UK9011051</v>
      </c>
      <c r="N2131" s="2" t="str">
        <f t="shared" si="798"/>
        <v>Portsmouth Harbour</v>
      </c>
      <c r="O2131" s="2" t="str">
        <f t="shared" si="799"/>
        <v>SPA</v>
      </c>
      <c r="P2131" s="2" t="str">
        <f t="shared" si="800"/>
        <v>A2.3</v>
      </c>
      <c r="Q2131"/>
      <c r="R2131"/>
      <c r="S2131"/>
      <c r="T2131"/>
      <c r="U2131" s="9">
        <f t="shared" si="801"/>
        <v>0</v>
      </c>
      <c r="V2131" s="9">
        <f t="shared" si="802"/>
        <v>0</v>
      </c>
      <c r="W2131" s="9">
        <f t="shared" si="803"/>
        <v>0</v>
      </c>
      <c r="X2131" s="9">
        <f t="shared" si="804"/>
        <v>0</v>
      </c>
      <c r="Y2131" s="9">
        <f t="shared" si="805"/>
        <v>0</v>
      </c>
      <c r="Z2131" s="9">
        <f t="shared" si="806"/>
        <v>0</v>
      </c>
      <c r="AA2131" s="9">
        <f t="shared" si="807"/>
        <v>0</v>
      </c>
      <c r="AB2131" s="9">
        <f t="shared" si="808"/>
        <v>0</v>
      </c>
      <c r="AN2131" s="10" t="str">
        <f t="shared" si="793"/>
        <v/>
      </c>
      <c r="AO2131" s="10">
        <f t="shared" si="794"/>
        <v>0</v>
      </c>
      <c r="AP2131" s="9" t="str">
        <f>IFERROR(VLOOKUP($AN2131,'Introduction probability'!$A$1:$L$128,5,FALSE),"0")</f>
        <v>0</v>
      </c>
      <c r="AQ2131" s="9" t="str">
        <f>IFERROR(VLOOKUP($AN2131,'Introduction probability'!$A$1:$L$128,6,FALSE),"0")</f>
        <v>0</v>
      </c>
      <c r="AR2131" s="9" t="str">
        <f>IFERROR(VLOOKUP($AN2131,'Introduction probability'!$A$1:$L$128,7,FALSE),"0")</f>
        <v>0</v>
      </c>
      <c r="AS2131" s="9" t="str">
        <f>IFERROR(VLOOKUP($AN2131,'Introduction probability'!$A$1:$L$128,8,FALSE),"0")</f>
        <v>0</v>
      </c>
      <c r="AT2131" s="9" t="str">
        <f>IFERROR(VLOOKUP($AN2131,'Introduction probability'!$A$1:$L$128,9,FALSE),"0")</f>
        <v>0</v>
      </c>
      <c r="AU2131" s="9" t="str">
        <f>IFERROR(VLOOKUP($AN2131,'Introduction probability'!$A$1:$L$128,10,FALSE),"0")</f>
        <v>0</v>
      </c>
      <c r="AV2131" s="9" t="str">
        <f>IFERROR(VLOOKUP($AN2131,'Introduction probability'!$A$1:$L$128,11,FALSE),"0")</f>
        <v>0</v>
      </c>
      <c r="AW2131" s="9" t="str">
        <f>IFERROR(VLOOKUP($AN2131,'Introduction probability'!$A$1:$L$128,12,FALSE),"0")</f>
        <v>0</v>
      </c>
      <c r="AY2131" s="2">
        <f t="shared" si="795"/>
        <v>0</v>
      </c>
      <c r="AZ2131" s="2">
        <f t="shared" si="796"/>
        <v>0</v>
      </c>
      <c r="BA2131" s="2">
        <f t="shared" si="809"/>
        <v>0</v>
      </c>
      <c r="BB2131" s="2">
        <f t="shared" si="810"/>
        <v>0</v>
      </c>
      <c r="BC2131" s="2">
        <f t="shared" si="811"/>
        <v>0</v>
      </c>
      <c r="BD2131" s="2">
        <f t="shared" si="812"/>
        <v>0</v>
      </c>
      <c r="BE2131" s="2">
        <f t="shared" si="813"/>
        <v>0</v>
      </c>
      <c r="BF2131" s="2">
        <f t="shared" si="814"/>
        <v>0</v>
      </c>
      <c r="BG2131" s="2">
        <f t="shared" si="815"/>
        <v>0</v>
      </c>
      <c r="BH2131" s="2">
        <f t="shared" si="816"/>
        <v>0</v>
      </c>
    </row>
    <row r="2132" spans="1:60" x14ac:dyDescent="0.25">
      <c r="A2132" s="1" t="s">
        <v>418</v>
      </c>
      <c r="B2132" s="1" t="s">
        <v>419</v>
      </c>
      <c r="C2132" s="1" t="s">
        <v>341</v>
      </c>
      <c r="D2132" s="1" t="s">
        <v>508</v>
      </c>
      <c r="E2132" s="1" t="s">
        <v>185</v>
      </c>
      <c r="F2132" s="1" t="s">
        <v>186</v>
      </c>
      <c r="G2132" s="1" t="s">
        <v>144</v>
      </c>
      <c r="H2132" s="1" t="s">
        <v>17</v>
      </c>
      <c r="I2132" s="1" t="s">
        <v>597</v>
      </c>
      <c r="J2132" s="1" t="s">
        <v>188</v>
      </c>
      <c r="K2132" s="1" t="s">
        <v>16</v>
      </c>
      <c r="L2132" s="1" t="s">
        <v>19</v>
      </c>
      <c r="M2132" s="2" t="str">
        <f t="shared" si="797"/>
        <v>UK9011051</v>
      </c>
      <c r="N2132" s="2" t="str">
        <f t="shared" si="798"/>
        <v>Portsmouth Harbour</v>
      </c>
      <c r="O2132" s="2" t="str">
        <f t="shared" si="799"/>
        <v>SPA</v>
      </c>
      <c r="P2132" s="2" t="str">
        <f t="shared" si="800"/>
        <v>A2.61</v>
      </c>
      <c r="Q2132"/>
      <c r="R2132"/>
      <c r="S2132"/>
      <c r="T2132"/>
      <c r="U2132" s="9">
        <f t="shared" si="801"/>
        <v>0</v>
      </c>
      <c r="V2132" s="9">
        <f t="shared" si="802"/>
        <v>0</v>
      </c>
      <c r="W2132" s="9">
        <f t="shared" si="803"/>
        <v>0</v>
      </c>
      <c r="X2132" s="9">
        <f t="shared" si="804"/>
        <v>0</v>
      </c>
      <c r="Y2132" s="9">
        <f t="shared" si="805"/>
        <v>0</v>
      </c>
      <c r="Z2132" s="9">
        <f t="shared" si="806"/>
        <v>0</v>
      </c>
      <c r="AA2132" s="9">
        <f t="shared" si="807"/>
        <v>0</v>
      </c>
      <c r="AB2132" s="9">
        <f t="shared" si="808"/>
        <v>0</v>
      </c>
      <c r="AN2132" s="10" t="str">
        <f t="shared" si="793"/>
        <v/>
      </c>
      <c r="AO2132" s="10">
        <f t="shared" si="794"/>
        <v>0</v>
      </c>
      <c r="AP2132" s="9" t="str">
        <f>IFERROR(VLOOKUP($AN2132,'Introduction probability'!$A$1:$L$128,5,FALSE),"0")</f>
        <v>0</v>
      </c>
      <c r="AQ2132" s="9" t="str">
        <f>IFERROR(VLOOKUP($AN2132,'Introduction probability'!$A$1:$L$128,6,FALSE),"0")</f>
        <v>0</v>
      </c>
      <c r="AR2132" s="9" t="str">
        <f>IFERROR(VLOOKUP($AN2132,'Introduction probability'!$A$1:$L$128,7,FALSE),"0")</f>
        <v>0</v>
      </c>
      <c r="AS2132" s="9" t="str">
        <f>IFERROR(VLOOKUP($AN2132,'Introduction probability'!$A$1:$L$128,8,FALSE),"0")</f>
        <v>0</v>
      </c>
      <c r="AT2132" s="9" t="str">
        <f>IFERROR(VLOOKUP($AN2132,'Introduction probability'!$A$1:$L$128,9,FALSE),"0")</f>
        <v>0</v>
      </c>
      <c r="AU2132" s="9" t="str">
        <f>IFERROR(VLOOKUP($AN2132,'Introduction probability'!$A$1:$L$128,10,FALSE),"0")</f>
        <v>0</v>
      </c>
      <c r="AV2132" s="9" t="str">
        <f>IFERROR(VLOOKUP($AN2132,'Introduction probability'!$A$1:$L$128,11,FALSE),"0")</f>
        <v>0</v>
      </c>
      <c r="AW2132" s="9" t="str">
        <f>IFERROR(VLOOKUP($AN2132,'Introduction probability'!$A$1:$L$128,12,FALSE),"0")</f>
        <v>0</v>
      </c>
      <c r="AY2132" s="2">
        <f t="shared" si="795"/>
        <v>0</v>
      </c>
      <c r="AZ2132" s="2">
        <f t="shared" si="796"/>
        <v>0</v>
      </c>
      <c r="BA2132" s="2">
        <f t="shared" si="809"/>
        <v>0</v>
      </c>
      <c r="BB2132" s="2">
        <f t="shared" si="810"/>
        <v>0</v>
      </c>
      <c r="BC2132" s="2">
        <f t="shared" si="811"/>
        <v>0</v>
      </c>
      <c r="BD2132" s="2">
        <f t="shared" si="812"/>
        <v>0</v>
      </c>
      <c r="BE2132" s="2">
        <f t="shared" si="813"/>
        <v>0</v>
      </c>
      <c r="BF2132" s="2">
        <f t="shared" si="814"/>
        <v>0</v>
      </c>
      <c r="BG2132" s="2">
        <f t="shared" si="815"/>
        <v>0</v>
      </c>
      <c r="BH2132" s="2">
        <f t="shared" si="816"/>
        <v>0</v>
      </c>
    </row>
    <row r="2133" spans="1:60" x14ac:dyDescent="0.25">
      <c r="A2133" s="1" t="s">
        <v>418</v>
      </c>
      <c r="B2133" s="1" t="s">
        <v>419</v>
      </c>
      <c r="C2133" s="1" t="s">
        <v>341</v>
      </c>
      <c r="D2133" s="1" t="s">
        <v>508</v>
      </c>
      <c r="E2133" s="1" t="s">
        <v>185</v>
      </c>
      <c r="F2133" s="1" t="s">
        <v>186</v>
      </c>
      <c r="G2133" s="1" t="s">
        <v>144</v>
      </c>
      <c r="H2133" s="1" t="s">
        <v>17</v>
      </c>
      <c r="I2133" s="1" t="s">
        <v>543</v>
      </c>
      <c r="J2133" s="1" t="s">
        <v>148</v>
      </c>
      <c r="K2133" s="1" t="s">
        <v>16</v>
      </c>
      <c r="L2133" s="1" t="s">
        <v>146</v>
      </c>
      <c r="M2133" s="2" t="str">
        <f t="shared" si="797"/>
        <v>UK9011051</v>
      </c>
      <c r="N2133" s="2" t="str">
        <f t="shared" si="798"/>
        <v>Portsmouth Harbour</v>
      </c>
      <c r="O2133" s="2" t="str">
        <f t="shared" si="799"/>
        <v>SPA</v>
      </c>
      <c r="P2133" s="2" t="str">
        <f t="shared" si="800"/>
        <v>H1310</v>
      </c>
      <c r="Q2133"/>
      <c r="R2133"/>
      <c r="S2133"/>
      <c r="T2133"/>
      <c r="U2133" s="9">
        <f t="shared" si="801"/>
        <v>0</v>
      </c>
      <c r="V2133" s="9">
        <f t="shared" si="802"/>
        <v>0</v>
      </c>
      <c r="W2133" s="9">
        <f t="shared" si="803"/>
        <v>0</v>
      </c>
      <c r="X2133" s="9">
        <f t="shared" si="804"/>
        <v>0</v>
      </c>
      <c r="Y2133" s="9">
        <f t="shared" si="805"/>
        <v>0</v>
      </c>
      <c r="Z2133" s="9">
        <f t="shared" si="806"/>
        <v>0</v>
      </c>
      <c r="AA2133" s="9">
        <f t="shared" si="807"/>
        <v>0</v>
      </c>
      <c r="AB2133" s="9">
        <f t="shared" si="808"/>
        <v>0</v>
      </c>
      <c r="AN2133" s="10" t="str">
        <f t="shared" si="793"/>
        <v/>
      </c>
      <c r="AO2133" s="10">
        <f t="shared" si="794"/>
        <v>0</v>
      </c>
      <c r="AP2133" s="9" t="str">
        <f>IFERROR(VLOOKUP($AN2133,'Introduction probability'!$A$1:$L$128,5,FALSE),"0")</f>
        <v>0</v>
      </c>
      <c r="AQ2133" s="9" t="str">
        <f>IFERROR(VLOOKUP($AN2133,'Introduction probability'!$A$1:$L$128,6,FALSE),"0")</f>
        <v>0</v>
      </c>
      <c r="AR2133" s="9" t="str">
        <f>IFERROR(VLOOKUP($AN2133,'Introduction probability'!$A$1:$L$128,7,FALSE),"0")</f>
        <v>0</v>
      </c>
      <c r="AS2133" s="9" t="str">
        <f>IFERROR(VLOOKUP($AN2133,'Introduction probability'!$A$1:$L$128,8,FALSE),"0")</f>
        <v>0</v>
      </c>
      <c r="AT2133" s="9" t="str">
        <f>IFERROR(VLOOKUP($AN2133,'Introduction probability'!$A$1:$L$128,9,FALSE),"0")</f>
        <v>0</v>
      </c>
      <c r="AU2133" s="9" t="str">
        <f>IFERROR(VLOOKUP($AN2133,'Introduction probability'!$A$1:$L$128,10,FALSE),"0")</f>
        <v>0</v>
      </c>
      <c r="AV2133" s="9" t="str">
        <f>IFERROR(VLOOKUP($AN2133,'Introduction probability'!$A$1:$L$128,11,FALSE),"0")</f>
        <v>0</v>
      </c>
      <c r="AW2133" s="9" t="str">
        <f>IFERROR(VLOOKUP($AN2133,'Introduction probability'!$A$1:$L$128,12,FALSE),"0")</f>
        <v>0</v>
      </c>
      <c r="AY2133" s="2">
        <f t="shared" si="795"/>
        <v>0</v>
      </c>
      <c r="AZ2133" s="2">
        <f t="shared" si="796"/>
        <v>0</v>
      </c>
      <c r="BA2133" s="2">
        <f t="shared" si="809"/>
        <v>0</v>
      </c>
      <c r="BB2133" s="2">
        <f t="shared" si="810"/>
        <v>0</v>
      </c>
      <c r="BC2133" s="2">
        <f t="shared" si="811"/>
        <v>0</v>
      </c>
      <c r="BD2133" s="2">
        <f t="shared" si="812"/>
        <v>0</v>
      </c>
      <c r="BE2133" s="2">
        <f t="shared" si="813"/>
        <v>0</v>
      </c>
      <c r="BF2133" s="2">
        <f t="shared" si="814"/>
        <v>0</v>
      </c>
      <c r="BG2133" s="2">
        <f t="shared" si="815"/>
        <v>0</v>
      </c>
      <c r="BH2133" s="2">
        <f t="shared" si="816"/>
        <v>0</v>
      </c>
    </row>
    <row r="2134" spans="1:60" x14ac:dyDescent="0.25">
      <c r="A2134" s="1" t="s">
        <v>418</v>
      </c>
      <c r="B2134" s="1" t="s">
        <v>419</v>
      </c>
      <c r="C2134" s="1" t="s">
        <v>341</v>
      </c>
      <c r="D2134" s="1" t="s">
        <v>508</v>
      </c>
      <c r="E2134" s="1" t="s">
        <v>185</v>
      </c>
      <c r="F2134" s="1" t="s">
        <v>186</v>
      </c>
      <c r="G2134" s="1" t="s">
        <v>144</v>
      </c>
      <c r="H2134" s="1" t="s">
        <v>17</v>
      </c>
      <c r="I2134" s="1" t="s">
        <v>549</v>
      </c>
      <c r="J2134" s="1" t="s">
        <v>189</v>
      </c>
      <c r="K2134" s="1" t="s">
        <v>16</v>
      </c>
      <c r="L2134" s="1" t="s">
        <v>146</v>
      </c>
      <c r="M2134" s="2" t="str">
        <f t="shared" si="797"/>
        <v>UK9011051</v>
      </c>
      <c r="N2134" s="2" t="str">
        <f t="shared" si="798"/>
        <v>Portsmouth Harbour</v>
      </c>
      <c r="O2134" s="2" t="str">
        <f t="shared" si="799"/>
        <v>SPA</v>
      </c>
      <c r="P2134" s="2" t="str">
        <f t="shared" si="800"/>
        <v>H1320</v>
      </c>
      <c r="Q2134"/>
      <c r="R2134"/>
      <c r="S2134"/>
      <c r="T2134"/>
      <c r="U2134" s="9">
        <f t="shared" si="801"/>
        <v>0</v>
      </c>
      <c r="V2134" s="9">
        <f t="shared" si="802"/>
        <v>0</v>
      </c>
      <c r="W2134" s="9">
        <f t="shared" si="803"/>
        <v>0</v>
      </c>
      <c r="X2134" s="9">
        <f t="shared" si="804"/>
        <v>0</v>
      </c>
      <c r="Y2134" s="9">
        <f t="shared" si="805"/>
        <v>0</v>
      </c>
      <c r="Z2134" s="9">
        <f t="shared" si="806"/>
        <v>0</v>
      </c>
      <c r="AA2134" s="9">
        <f t="shared" si="807"/>
        <v>0</v>
      </c>
      <c r="AB2134" s="9">
        <f t="shared" si="808"/>
        <v>0</v>
      </c>
      <c r="AN2134" s="10" t="str">
        <f t="shared" si="793"/>
        <v/>
      </c>
      <c r="AO2134" s="10">
        <f t="shared" si="794"/>
        <v>0</v>
      </c>
      <c r="AP2134" s="9" t="str">
        <f>IFERROR(VLOOKUP($AN2134,'Introduction probability'!$A$1:$L$128,5,FALSE),"0")</f>
        <v>0</v>
      </c>
      <c r="AQ2134" s="9" t="str">
        <f>IFERROR(VLOOKUP($AN2134,'Introduction probability'!$A$1:$L$128,6,FALSE),"0")</f>
        <v>0</v>
      </c>
      <c r="AR2134" s="9" t="str">
        <f>IFERROR(VLOOKUP($AN2134,'Introduction probability'!$A$1:$L$128,7,FALSE),"0")</f>
        <v>0</v>
      </c>
      <c r="AS2134" s="9" t="str">
        <f>IFERROR(VLOOKUP($AN2134,'Introduction probability'!$A$1:$L$128,8,FALSE),"0")</f>
        <v>0</v>
      </c>
      <c r="AT2134" s="9" t="str">
        <f>IFERROR(VLOOKUP($AN2134,'Introduction probability'!$A$1:$L$128,9,FALSE),"0")</f>
        <v>0</v>
      </c>
      <c r="AU2134" s="9" t="str">
        <f>IFERROR(VLOOKUP($AN2134,'Introduction probability'!$A$1:$L$128,10,FALSE),"0")</f>
        <v>0</v>
      </c>
      <c r="AV2134" s="9" t="str">
        <f>IFERROR(VLOOKUP($AN2134,'Introduction probability'!$A$1:$L$128,11,FALSE),"0")</f>
        <v>0</v>
      </c>
      <c r="AW2134" s="9" t="str">
        <f>IFERROR(VLOOKUP($AN2134,'Introduction probability'!$A$1:$L$128,12,FALSE),"0")</f>
        <v>0</v>
      </c>
      <c r="AY2134" s="2">
        <f t="shared" si="795"/>
        <v>0</v>
      </c>
      <c r="AZ2134" s="2">
        <f t="shared" si="796"/>
        <v>0</v>
      </c>
      <c r="BA2134" s="2">
        <f t="shared" si="809"/>
        <v>0</v>
      </c>
      <c r="BB2134" s="2">
        <f t="shared" si="810"/>
        <v>0</v>
      </c>
      <c r="BC2134" s="2">
        <f t="shared" si="811"/>
        <v>0</v>
      </c>
      <c r="BD2134" s="2">
        <f t="shared" si="812"/>
        <v>0</v>
      </c>
      <c r="BE2134" s="2">
        <f t="shared" si="813"/>
        <v>0</v>
      </c>
      <c r="BF2134" s="2">
        <f t="shared" si="814"/>
        <v>0</v>
      </c>
      <c r="BG2134" s="2">
        <f t="shared" si="815"/>
        <v>0</v>
      </c>
      <c r="BH2134" s="2">
        <f t="shared" si="816"/>
        <v>0</v>
      </c>
    </row>
    <row r="2135" spans="1:60" x14ac:dyDescent="0.25">
      <c r="A2135" s="1" t="s">
        <v>418</v>
      </c>
      <c r="B2135" s="1" t="s">
        <v>419</v>
      </c>
      <c r="C2135" s="1" t="s">
        <v>341</v>
      </c>
      <c r="D2135" s="1" t="s">
        <v>510</v>
      </c>
      <c r="E2135" s="1" t="s">
        <v>195</v>
      </c>
      <c r="F2135" s="1" t="s">
        <v>196</v>
      </c>
      <c r="G2135" s="1" t="s">
        <v>144</v>
      </c>
      <c r="H2135" s="1" t="s">
        <v>17</v>
      </c>
      <c r="I2135" s="1" t="s">
        <v>530</v>
      </c>
      <c r="J2135" s="1" t="s">
        <v>145</v>
      </c>
      <c r="K2135" s="1" t="s">
        <v>16</v>
      </c>
      <c r="L2135" s="1" t="s">
        <v>146</v>
      </c>
      <c r="M2135" s="2" t="str">
        <f t="shared" si="797"/>
        <v>UK9011051</v>
      </c>
      <c r="N2135" s="2" t="str">
        <f t="shared" si="798"/>
        <v>Portsmouth Harbour</v>
      </c>
      <c r="O2135" s="2" t="str">
        <f t="shared" si="799"/>
        <v>SPA</v>
      </c>
      <c r="P2135" s="2" t="str">
        <f t="shared" si="800"/>
        <v>H1330</v>
      </c>
      <c r="Q2135"/>
      <c r="R2135"/>
      <c r="S2135"/>
      <c r="T2135"/>
      <c r="U2135" s="9">
        <f t="shared" si="801"/>
        <v>0</v>
      </c>
      <c r="V2135" s="9">
        <f t="shared" si="802"/>
        <v>0</v>
      </c>
      <c r="W2135" s="9">
        <f t="shared" si="803"/>
        <v>0</v>
      </c>
      <c r="X2135" s="9">
        <f t="shared" si="804"/>
        <v>0</v>
      </c>
      <c r="Y2135" s="9">
        <f t="shared" si="805"/>
        <v>0</v>
      </c>
      <c r="Z2135" s="9">
        <f t="shared" si="806"/>
        <v>0</v>
      </c>
      <c r="AA2135" s="9">
        <f t="shared" si="807"/>
        <v>0</v>
      </c>
      <c r="AB2135" s="9">
        <f t="shared" si="808"/>
        <v>0</v>
      </c>
      <c r="AN2135" s="10" t="str">
        <f t="shared" si="793"/>
        <v/>
      </c>
      <c r="AO2135" s="10">
        <f t="shared" si="794"/>
        <v>0</v>
      </c>
      <c r="AP2135" s="9" t="str">
        <f>IFERROR(VLOOKUP($AN2135,'Introduction probability'!$A$1:$L$128,5,FALSE),"0")</f>
        <v>0</v>
      </c>
      <c r="AQ2135" s="9" t="str">
        <f>IFERROR(VLOOKUP($AN2135,'Introduction probability'!$A$1:$L$128,6,FALSE),"0")</f>
        <v>0</v>
      </c>
      <c r="AR2135" s="9" t="str">
        <f>IFERROR(VLOOKUP($AN2135,'Introduction probability'!$A$1:$L$128,7,FALSE),"0")</f>
        <v>0</v>
      </c>
      <c r="AS2135" s="9" t="str">
        <f>IFERROR(VLOOKUP($AN2135,'Introduction probability'!$A$1:$L$128,8,FALSE),"0")</f>
        <v>0</v>
      </c>
      <c r="AT2135" s="9" t="str">
        <f>IFERROR(VLOOKUP($AN2135,'Introduction probability'!$A$1:$L$128,9,FALSE),"0")</f>
        <v>0</v>
      </c>
      <c r="AU2135" s="9" t="str">
        <f>IFERROR(VLOOKUP($AN2135,'Introduction probability'!$A$1:$L$128,10,FALSE),"0")</f>
        <v>0</v>
      </c>
      <c r="AV2135" s="9" t="str">
        <f>IFERROR(VLOOKUP($AN2135,'Introduction probability'!$A$1:$L$128,11,FALSE),"0")</f>
        <v>0</v>
      </c>
      <c r="AW2135" s="9" t="str">
        <f>IFERROR(VLOOKUP($AN2135,'Introduction probability'!$A$1:$L$128,12,FALSE),"0")</f>
        <v>0</v>
      </c>
      <c r="AY2135" s="2">
        <f t="shared" si="795"/>
        <v>0</v>
      </c>
      <c r="AZ2135" s="2">
        <f t="shared" si="796"/>
        <v>0</v>
      </c>
      <c r="BA2135" s="2">
        <f t="shared" si="809"/>
        <v>0</v>
      </c>
      <c r="BB2135" s="2">
        <f t="shared" si="810"/>
        <v>0</v>
      </c>
      <c r="BC2135" s="2">
        <f t="shared" si="811"/>
        <v>0</v>
      </c>
      <c r="BD2135" s="2">
        <f t="shared" si="812"/>
        <v>0</v>
      </c>
      <c r="BE2135" s="2">
        <f t="shared" si="813"/>
        <v>0</v>
      </c>
      <c r="BF2135" s="2">
        <f t="shared" si="814"/>
        <v>0</v>
      </c>
      <c r="BG2135" s="2">
        <f t="shared" si="815"/>
        <v>0</v>
      </c>
      <c r="BH2135" s="2">
        <f t="shared" si="816"/>
        <v>0</v>
      </c>
    </row>
    <row r="2136" spans="1:60" x14ac:dyDescent="0.25">
      <c r="A2136" s="1" t="s">
        <v>418</v>
      </c>
      <c r="B2136" s="1" t="s">
        <v>419</v>
      </c>
      <c r="C2136" s="1" t="s">
        <v>341</v>
      </c>
      <c r="D2136" s="1" t="s">
        <v>510</v>
      </c>
      <c r="E2136" s="1" t="s">
        <v>195</v>
      </c>
      <c r="F2136" s="1" t="s">
        <v>196</v>
      </c>
      <c r="G2136" s="1" t="s">
        <v>144</v>
      </c>
      <c r="H2136" s="1" t="s">
        <v>17</v>
      </c>
      <c r="I2136" s="1" t="s">
        <v>536</v>
      </c>
      <c r="J2136" s="1" t="s">
        <v>147</v>
      </c>
      <c r="K2136" s="1" t="s">
        <v>16</v>
      </c>
      <c r="L2136" s="1" t="s">
        <v>146</v>
      </c>
      <c r="M2136" s="2" t="str">
        <f t="shared" si="797"/>
        <v>UK9011051</v>
      </c>
      <c r="N2136" s="2" t="str">
        <f t="shared" si="798"/>
        <v>Portsmouth Harbour</v>
      </c>
      <c r="O2136" s="2" t="str">
        <f t="shared" si="799"/>
        <v>SPA</v>
      </c>
      <c r="P2136" s="2" t="str">
        <f t="shared" si="800"/>
        <v>H1150</v>
      </c>
      <c r="Q2136"/>
      <c r="R2136"/>
      <c r="S2136"/>
      <c r="T2136"/>
      <c r="U2136" s="9">
        <f t="shared" si="801"/>
        <v>0</v>
      </c>
      <c r="V2136" s="9">
        <f t="shared" si="802"/>
        <v>0</v>
      </c>
      <c r="W2136" s="9">
        <f t="shared" si="803"/>
        <v>0</v>
      </c>
      <c r="X2136" s="9">
        <f t="shared" si="804"/>
        <v>0</v>
      </c>
      <c r="Y2136" s="9">
        <f t="shared" si="805"/>
        <v>0</v>
      </c>
      <c r="Z2136" s="9">
        <f t="shared" si="806"/>
        <v>0</v>
      </c>
      <c r="AA2136" s="9">
        <f t="shared" si="807"/>
        <v>0</v>
      </c>
      <c r="AB2136" s="9">
        <f t="shared" si="808"/>
        <v>0</v>
      </c>
      <c r="AN2136" s="10" t="str">
        <f t="shared" si="793"/>
        <v/>
      </c>
      <c r="AO2136" s="10">
        <f t="shared" si="794"/>
        <v>0</v>
      </c>
      <c r="AP2136" s="9" t="str">
        <f>IFERROR(VLOOKUP($AN2136,'Introduction probability'!$A$1:$L$128,5,FALSE),"0")</f>
        <v>0</v>
      </c>
      <c r="AQ2136" s="9" t="str">
        <f>IFERROR(VLOOKUP($AN2136,'Introduction probability'!$A$1:$L$128,6,FALSE),"0")</f>
        <v>0</v>
      </c>
      <c r="AR2136" s="9" t="str">
        <f>IFERROR(VLOOKUP($AN2136,'Introduction probability'!$A$1:$L$128,7,FALSE),"0")</f>
        <v>0</v>
      </c>
      <c r="AS2136" s="9" t="str">
        <f>IFERROR(VLOOKUP($AN2136,'Introduction probability'!$A$1:$L$128,8,FALSE),"0")</f>
        <v>0</v>
      </c>
      <c r="AT2136" s="9" t="str">
        <f>IFERROR(VLOOKUP($AN2136,'Introduction probability'!$A$1:$L$128,9,FALSE),"0")</f>
        <v>0</v>
      </c>
      <c r="AU2136" s="9" t="str">
        <f>IFERROR(VLOOKUP($AN2136,'Introduction probability'!$A$1:$L$128,10,FALSE),"0")</f>
        <v>0</v>
      </c>
      <c r="AV2136" s="9" t="str">
        <f>IFERROR(VLOOKUP($AN2136,'Introduction probability'!$A$1:$L$128,11,FALSE),"0")</f>
        <v>0</v>
      </c>
      <c r="AW2136" s="9" t="str">
        <f>IFERROR(VLOOKUP($AN2136,'Introduction probability'!$A$1:$L$128,12,FALSE),"0")</f>
        <v>0</v>
      </c>
      <c r="AY2136" s="2">
        <f t="shared" si="795"/>
        <v>0</v>
      </c>
      <c r="AZ2136" s="2">
        <f t="shared" si="796"/>
        <v>0</v>
      </c>
      <c r="BA2136" s="2">
        <f t="shared" si="809"/>
        <v>0</v>
      </c>
      <c r="BB2136" s="2">
        <f t="shared" si="810"/>
        <v>0</v>
      </c>
      <c r="BC2136" s="2">
        <f t="shared" si="811"/>
        <v>0</v>
      </c>
      <c r="BD2136" s="2">
        <f t="shared" si="812"/>
        <v>0</v>
      </c>
      <c r="BE2136" s="2">
        <f t="shared" si="813"/>
        <v>0</v>
      </c>
      <c r="BF2136" s="2">
        <f t="shared" si="814"/>
        <v>0</v>
      </c>
      <c r="BG2136" s="2">
        <f t="shared" si="815"/>
        <v>0</v>
      </c>
      <c r="BH2136" s="2">
        <f t="shared" si="816"/>
        <v>0</v>
      </c>
    </row>
    <row r="2137" spans="1:60" x14ac:dyDescent="0.25">
      <c r="A2137" s="1" t="s">
        <v>418</v>
      </c>
      <c r="B2137" s="1" t="s">
        <v>419</v>
      </c>
      <c r="C2137" s="1" t="s">
        <v>341</v>
      </c>
      <c r="D2137" s="1" t="s">
        <v>510</v>
      </c>
      <c r="E2137" s="1" t="s">
        <v>195</v>
      </c>
      <c r="F2137" s="1" t="s">
        <v>196</v>
      </c>
      <c r="G2137" s="1" t="s">
        <v>144</v>
      </c>
      <c r="H2137" s="1" t="s">
        <v>17</v>
      </c>
      <c r="I2137" s="1" t="s">
        <v>596</v>
      </c>
      <c r="J2137" s="1" t="s">
        <v>187</v>
      </c>
      <c r="K2137" s="1" t="s">
        <v>16</v>
      </c>
      <c r="L2137" s="1" t="s">
        <v>146</v>
      </c>
      <c r="M2137" s="2" t="str">
        <f t="shared" si="797"/>
        <v>UK9011051</v>
      </c>
      <c r="N2137" s="2" t="str">
        <f t="shared" si="798"/>
        <v>Portsmouth Harbour</v>
      </c>
      <c r="O2137" s="2" t="str">
        <f t="shared" si="799"/>
        <v>SPA</v>
      </c>
      <c r="P2137" s="2" t="str">
        <f t="shared" si="800"/>
        <v>SH_2</v>
      </c>
      <c r="Q2137"/>
      <c r="R2137"/>
      <c r="S2137"/>
      <c r="T2137"/>
      <c r="U2137" s="9">
        <f t="shared" si="801"/>
        <v>0</v>
      </c>
      <c r="V2137" s="9">
        <f t="shared" si="802"/>
        <v>0</v>
      </c>
      <c r="W2137" s="9">
        <f t="shared" si="803"/>
        <v>0</v>
      </c>
      <c r="X2137" s="9">
        <f t="shared" si="804"/>
        <v>0</v>
      </c>
      <c r="Y2137" s="9">
        <f t="shared" si="805"/>
        <v>0</v>
      </c>
      <c r="Z2137" s="9">
        <f t="shared" si="806"/>
        <v>0</v>
      </c>
      <c r="AA2137" s="9">
        <f t="shared" si="807"/>
        <v>0</v>
      </c>
      <c r="AB2137" s="9">
        <f t="shared" si="808"/>
        <v>0</v>
      </c>
      <c r="AN2137" s="10" t="str">
        <f t="shared" si="793"/>
        <v/>
      </c>
      <c r="AO2137" s="10">
        <f t="shared" si="794"/>
        <v>0</v>
      </c>
      <c r="AP2137" s="9" t="str">
        <f>IFERROR(VLOOKUP($AN2137,'Introduction probability'!$A$1:$L$128,5,FALSE),"0")</f>
        <v>0</v>
      </c>
      <c r="AQ2137" s="9" t="str">
        <f>IFERROR(VLOOKUP($AN2137,'Introduction probability'!$A$1:$L$128,6,FALSE),"0")</f>
        <v>0</v>
      </c>
      <c r="AR2137" s="9" t="str">
        <f>IFERROR(VLOOKUP($AN2137,'Introduction probability'!$A$1:$L$128,7,FALSE),"0")</f>
        <v>0</v>
      </c>
      <c r="AS2137" s="9" t="str">
        <f>IFERROR(VLOOKUP($AN2137,'Introduction probability'!$A$1:$L$128,8,FALSE),"0")</f>
        <v>0</v>
      </c>
      <c r="AT2137" s="9" t="str">
        <f>IFERROR(VLOOKUP($AN2137,'Introduction probability'!$A$1:$L$128,9,FALSE),"0")</f>
        <v>0</v>
      </c>
      <c r="AU2137" s="9" t="str">
        <f>IFERROR(VLOOKUP($AN2137,'Introduction probability'!$A$1:$L$128,10,FALSE),"0")</f>
        <v>0</v>
      </c>
      <c r="AV2137" s="9" t="str">
        <f>IFERROR(VLOOKUP($AN2137,'Introduction probability'!$A$1:$L$128,11,FALSE),"0")</f>
        <v>0</v>
      </c>
      <c r="AW2137" s="9" t="str">
        <f>IFERROR(VLOOKUP($AN2137,'Introduction probability'!$A$1:$L$128,12,FALSE),"0")</f>
        <v>0</v>
      </c>
      <c r="AY2137" s="2">
        <f t="shared" si="795"/>
        <v>0</v>
      </c>
      <c r="AZ2137" s="2">
        <f t="shared" si="796"/>
        <v>0</v>
      </c>
      <c r="BA2137" s="2">
        <f t="shared" si="809"/>
        <v>0</v>
      </c>
      <c r="BB2137" s="2">
        <f t="shared" si="810"/>
        <v>0</v>
      </c>
      <c r="BC2137" s="2">
        <f t="shared" si="811"/>
        <v>0</v>
      </c>
      <c r="BD2137" s="2">
        <f t="shared" si="812"/>
        <v>0</v>
      </c>
      <c r="BE2137" s="2">
        <f t="shared" si="813"/>
        <v>0</v>
      </c>
      <c r="BF2137" s="2">
        <f t="shared" si="814"/>
        <v>0</v>
      </c>
      <c r="BG2137" s="2">
        <f t="shared" si="815"/>
        <v>0</v>
      </c>
      <c r="BH2137" s="2">
        <f t="shared" si="816"/>
        <v>0</v>
      </c>
    </row>
    <row r="2138" spans="1:60" x14ac:dyDescent="0.25">
      <c r="A2138" s="1" t="s">
        <v>418</v>
      </c>
      <c r="B2138" s="1" t="s">
        <v>419</v>
      </c>
      <c r="C2138" s="1" t="s">
        <v>341</v>
      </c>
      <c r="D2138" s="1" t="s">
        <v>510</v>
      </c>
      <c r="E2138" s="1" t="s">
        <v>195</v>
      </c>
      <c r="F2138" s="1" t="s">
        <v>196</v>
      </c>
      <c r="G2138" s="1" t="s">
        <v>144</v>
      </c>
      <c r="H2138" s="1" t="s">
        <v>17</v>
      </c>
      <c r="I2138" s="1" t="s">
        <v>459</v>
      </c>
      <c r="J2138" s="1" t="s">
        <v>46</v>
      </c>
      <c r="K2138" s="1" t="s">
        <v>16</v>
      </c>
      <c r="L2138" s="1" t="s">
        <v>19</v>
      </c>
      <c r="M2138" s="2" t="str">
        <f t="shared" si="797"/>
        <v>UK9011051</v>
      </c>
      <c r="N2138" s="2" t="str">
        <f t="shared" si="798"/>
        <v>Portsmouth Harbour</v>
      </c>
      <c r="O2138" s="2" t="str">
        <f t="shared" si="799"/>
        <v>SPA</v>
      </c>
      <c r="P2138" s="2" t="str">
        <f t="shared" si="800"/>
        <v>A2.4</v>
      </c>
      <c r="Q2138"/>
      <c r="R2138"/>
      <c r="S2138"/>
      <c r="T2138"/>
      <c r="U2138" s="9">
        <f t="shared" si="801"/>
        <v>0</v>
      </c>
      <c r="V2138" s="9">
        <f t="shared" si="802"/>
        <v>0</v>
      </c>
      <c r="W2138" s="9">
        <f t="shared" si="803"/>
        <v>0</v>
      </c>
      <c r="X2138" s="9">
        <f t="shared" si="804"/>
        <v>0</v>
      </c>
      <c r="Y2138" s="9">
        <f t="shared" si="805"/>
        <v>0</v>
      </c>
      <c r="Z2138" s="9">
        <f t="shared" si="806"/>
        <v>0</v>
      </c>
      <c r="AA2138" s="9">
        <f t="shared" si="807"/>
        <v>0</v>
      </c>
      <c r="AB2138" s="9">
        <f t="shared" si="808"/>
        <v>0</v>
      </c>
      <c r="AN2138" s="10" t="str">
        <f t="shared" si="793"/>
        <v/>
      </c>
      <c r="AO2138" s="10">
        <f t="shared" si="794"/>
        <v>0</v>
      </c>
      <c r="AP2138" s="9" t="str">
        <f>IFERROR(VLOOKUP($AN2138,'Introduction probability'!$A$1:$L$128,5,FALSE),"0")</f>
        <v>0</v>
      </c>
      <c r="AQ2138" s="9" t="str">
        <f>IFERROR(VLOOKUP($AN2138,'Introduction probability'!$A$1:$L$128,6,FALSE),"0")</f>
        <v>0</v>
      </c>
      <c r="AR2138" s="9" t="str">
        <f>IFERROR(VLOOKUP($AN2138,'Introduction probability'!$A$1:$L$128,7,FALSE),"0")</f>
        <v>0</v>
      </c>
      <c r="AS2138" s="9" t="str">
        <f>IFERROR(VLOOKUP($AN2138,'Introduction probability'!$A$1:$L$128,8,FALSE),"0")</f>
        <v>0</v>
      </c>
      <c r="AT2138" s="9" t="str">
        <f>IFERROR(VLOOKUP($AN2138,'Introduction probability'!$A$1:$L$128,9,FALSE),"0")</f>
        <v>0</v>
      </c>
      <c r="AU2138" s="9" t="str">
        <f>IFERROR(VLOOKUP($AN2138,'Introduction probability'!$A$1:$L$128,10,FALSE),"0")</f>
        <v>0</v>
      </c>
      <c r="AV2138" s="9" t="str">
        <f>IFERROR(VLOOKUP($AN2138,'Introduction probability'!$A$1:$L$128,11,FALSE),"0")</f>
        <v>0</v>
      </c>
      <c r="AW2138" s="9" t="str">
        <f>IFERROR(VLOOKUP($AN2138,'Introduction probability'!$A$1:$L$128,12,FALSE),"0")</f>
        <v>0</v>
      </c>
      <c r="AY2138" s="2">
        <f t="shared" si="795"/>
        <v>0</v>
      </c>
      <c r="AZ2138" s="2">
        <f t="shared" si="796"/>
        <v>0</v>
      </c>
      <c r="BA2138" s="2">
        <f t="shared" si="809"/>
        <v>0</v>
      </c>
      <c r="BB2138" s="2">
        <f t="shared" si="810"/>
        <v>0</v>
      </c>
      <c r="BC2138" s="2">
        <f t="shared" si="811"/>
        <v>0</v>
      </c>
      <c r="BD2138" s="2">
        <f t="shared" si="812"/>
        <v>0</v>
      </c>
      <c r="BE2138" s="2">
        <f t="shared" si="813"/>
        <v>0</v>
      </c>
      <c r="BF2138" s="2">
        <f t="shared" si="814"/>
        <v>0</v>
      </c>
      <c r="BG2138" s="2">
        <f t="shared" si="815"/>
        <v>0</v>
      </c>
      <c r="BH2138" s="2">
        <f t="shared" si="816"/>
        <v>0</v>
      </c>
    </row>
    <row r="2139" spans="1:60" x14ac:dyDescent="0.25">
      <c r="A2139" s="1" t="s">
        <v>418</v>
      </c>
      <c r="B2139" s="1" t="s">
        <v>419</v>
      </c>
      <c r="C2139" s="1" t="s">
        <v>341</v>
      </c>
      <c r="D2139" s="1" t="s">
        <v>510</v>
      </c>
      <c r="E2139" s="1" t="s">
        <v>195</v>
      </c>
      <c r="F2139" s="1" t="s">
        <v>196</v>
      </c>
      <c r="G2139" s="1" t="s">
        <v>144</v>
      </c>
      <c r="H2139" s="1" t="s">
        <v>17</v>
      </c>
      <c r="I2139" s="1" t="s">
        <v>444</v>
      </c>
      <c r="J2139" s="1" t="s">
        <v>27</v>
      </c>
      <c r="K2139" s="1" t="s">
        <v>16</v>
      </c>
      <c r="L2139" s="1" t="s">
        <v>19</v>
      </c>
      <c r="M2139" s="2" t="str">
        <f t="shared" si="797"/>
        <v>UK9011051</v>
      </c>
      <c r="N2139" s="2" t="str">
        <f t="shared" si="798"/>
        <v>Portsmouth Harbour</v>
      </c>
      <c r="O2139" s="2" t="str">
        <f t="shared" si="799"/>
        <v>SPA</v>
      </c>
      <c r="P2139" s="2" t="str">
        <f t="shared" si="800"/>
        <v>A2.3</v>
      </c>
      <c r="Q2139"/>
      <c r="R2139"/>
      <c r="S2139"/>
      <c r="T2139"/>
      <c r="U2139" s="9">
        <f t="shared" si="801"/>
        <v>0</v>
      </c>
      <c r="V2139" s="9">
        <f t="shared" si="802"/>
        <v>0</v>
      </c>
      <c r="W2139" s="9">
        <f t="shared" si="803"/>
        <v>0</v>
      </c>
      <c r="X2139" s="9">
        <f t="shared" si="804"/>
        <v>0</v>
      </c>
      <c r="Y2139" s="9">
        <f t="shared" si="805"/>
        <v>0</v>
      </c>
      <c r="Z2139" s="9">
        <f t="shared" si="806"/>
        <v>0</v>
      </c>
      <c r="AA2139" s="9">
        <f t="shared" si="807"/>
        <v>0</v>
      </c>
      <c r="AB2139" s="9">
        <f t="shared" si="808"/>
        <v>0</v>
      </c>
      <c r="AN2139" s="10" t="str">
        <f t="shared" si="793"/>
        <v/>
      </c>
      <c r="AO2139" s="10">
        <f t="shared" si="794"/>
        <v>0</v>
      </c>
      <c r="AP2139" s="9" t="str">
        <f>IFERROR(VLOOKUP($AN2139,'Introduction probability'!$A$1:$L$128,5,FALSE),"0")</f>
        <v>0</v>
      </c>
      <c r="AQ2139" s="9" t="str">
        <f>IFERROR(VLOOKUP($AN2139,'Introduction probability'!$A$1:$L$128,6,FALSE),"0")</f>
        <v>0</v>
      </c>
      <c r="AR2139" s="9" t="str">
        <f>IFERROR(VLOOKUP($AN2139,'Introduction probability'!$A$1:$L$128,7,FALSE),"0")</f>
        <v>0</v>
      </c>
      <c r="AS2139" s="9" t="str">
        <f>IFERROR(VLOOKUP($AN2139,'Introduction probability'!$A$1:$L$128,8,FALSE),"0")</f>
        <v>0</v>
      </c>
      <c r="AT2139" s="9" t="str">
        <f>IFERROR(VLOOKUP($AN2139,'Introduction probability'!$A$1:$L$128,9,FALSE),"0")</f>
        <v>0</v>
      </c>
      <c r="AU2139" s="9" t="str">
        <f>IFERROR(VLOOKUP($AN2139,'Introduction probability'!$A$1:$L$128,10,FALSE),"0")</f>
        <v>0</v>
      </c>
      <c r="AV2139" s="9" t="str">
        <f>IFERROR(VLOOKUP($AN2139,'Introduction probability'!$A$1:$L$128,11,FALSE),"0")</f>
        <v>0</v>
      </c>
      <c r="AW2139" s="9" t="str">
        <f>IFERROR(VLOOKUP($AN2139,'Introduction probability'!$A$1:$L$128,12,FALSE),"0")</f>
        <v>0</v>
      </c>
      <c r="AY2139" s="2">
        <f t="shared" si="795"/>
        <v>0</v>
      </c>
      <c r="AZ2139" s="2">
        <f t="shared" si="796"/>
        <v>0</v>
      </c>
      <c r="BA2139" s="2">
        <f t="shared" si="809"/>
        <v>0</v>
      </c>
      <c r="BB2139" s="2">
        <f t="shared" si="810"/>
        <v>0</v>
      </c>
      <c r="BC2139" s="2">
        <f t="shared" si="811"/>
        <v>0</v>
      </c>
      <c r="BD2139" s="2">
        <f t="shared" si="812"/>
        <v>0</v>
      </c>
      <c r="BE2139" s="2">
        <f t="shared" si="813"/>
        <v>0</v>
      </c>
      <c r="BF2139" s="2">
        <f t="shared" si="814"/>
        <v>0</v>
      </c>
      <c r="BG2139" s="2">
        <f t="shared" si="815"/>
        <v>0</v>
      </c>
      <c r="BH2139" s="2">
        <f t="shared" si="816"/>
        <v>0</v>
      </c>
    </row>
    <row r="2140" spans="1:60" x14ac:dyDescent="0.25">
      <c r="A2140" s="1" t="s">
        <v>418</v>
      </c>
      <c r="B2140" s="1" t="s">
        <v>419</v>
      </c>
      <c r="C2140" s="1" t="s">
        <v>341</v>
      </c>
      <c r="D2140" s="1" t="s">
        <v>510</v>
      </c>
      <c r="E2140" s="1" t="s">
        <v>195</v>
      </c>
      <c r="F2140" s="1" t="s">
        <v>196</v>
      </c>
      <c r="G2140" s="1" t="s">
        <v>144</v>
      </c>
      <c r="H2140" s="1" t="s">
        <v>17</v>
      </c>
      <c r="I2140" s="1" t="s">
        <v>597</v>
      </c>
      <c r="J2140" s="1" t="s">
        <v>188</v>
      </c>
      <c r="K2140" s="1" t="s">
        <v>16</v>
      </c>
      <c r="L2140" s="1" t="s">
        <v>19</v>
      </c>
      <c r="M2140" s="2" t="str">
        <f t="shared" si="797"/>
        <v>UK9011051</v>
      </c>
      <c r="N2140" s="2" t="str">
        <f t="shared" si="798"/>
        <v>Portsmouth Harbour</v>
      </c>
      <c r="O2140" s="2" t="str">
        <f t="shared" si="799"/>
        <v>SPA</v>
      </c>
      <c r="P2140" s="2" t="str">
        <f t="shared" si="800"/>
        <v>A2.61</v>
      </c>
      <c r="Q2140"/>
      <c r="R2140"/>
      <c r="S2140"/>
      <c r="T2140"/>
      <c r="U2140" s="9">
        <f t="shared" si="801"/>
        <v>0</v>
      </c>
      <c r="V2140" s="9">
        <f t="shared" si="802"/>
        <v>0</v>
      </c>
      <c r="W2140" s="9">
        <f t="shared" si="803"/>
        <v>0</v>
      </c>
      <c r="X2140" s="9">
        <f t="shared" si="804"/>
        <v>0</v>
      </c>
      <c r="Y2140" s="9">
        <f t="shared" si="805"/>
        <v>0</v>
      </c>
      <c r="Z2140" s="9">
        <f t="shared" si="806"/>
        <v>0</v>
      </c>
      <c r="AA2140" s="9">
        <f t="shared" si="807"/>
        <v>0</v>
      </c>
      <c r="AB2140" s="9">
        <f t="shared" si="808"/>
        <v>0</v>
      </c>
      <c r="AN2140" s="10" t="str">
        <f t="shared" si="793"/>
        <v/>
      </c>
      <c r="AO2140" s="10">
        <f t="shared" si="794"/>
        <v>0</v>
      </c>
      <c r="AP2140" s="9" t="str">
        <f>IFERROR(VLOOKUP($AN2140,'Introduction probability'!$A$1:$L$128,5,FALSE),"0")</f>
        <v>0</v>
      </c>
      <c r="AQ2140" s="9" t="str">
        <f>IFERROR(VLOOKUP($AN2140,'Introduction probability'!$A$1:$L$128,6,FALSE),"0")</f>
        <v>0</v>
      </c>
      <c r="AR2140" s="9" t="str">
        <f>IFERROR(VLOOKUP($AN2140,'Introduction probability'!$A$1:$L$128,7,FALSE),"0")</f>
        <v>0</v>
      </c>
      <c r="AS2140" s="9" t="str">
        <f>IFERROR(VLOOKUP($AN2140,'Introduction probability'!$A$1:$L$128,8,FALSE),"0")</f>
        <v>0</v>
      </c>
      <c r="AT2140" s="9" t="str">
        <f>IFERROR(VLOOKUP($AN2140,'Introduction probability'!$A$1:$L$128,9,FALSE),"0")</f>
        <v>0</v>
      </c>
      <c r="AU2140" s="9" t="str">
        <f>IFERROR(VLOOKUP($AN2140,'Introduction probability'!$A$1:$L$128,10,FALSE),"0")</f>
        <v>0</v>
      </c>
      <c r="AV2140" s="9" t="str">
        <f>IFERROR(VLOOKUP($AN2140,'Introduction probability'!$A$1:$L$128,11,FALSE),"0")</f>
        <v>0</v>
      </c>
      <c r="AW2140" s="9" t="str">
        <f>IFERROR(VLOOKUP($AN2140,'Introduction probability'!$A$1:$L$128,12,FALSE),"0")</f>
        <v>0</v>
      </c>
      <c r="AY2140" s="2">
        <f t="shared" si="795"/>
        <v>0</v>
      </c>
      <c r="AZ2140" s="2">
        <f t="shared" si="796"/>
        <v>0</v>
      </c>
      <c r="BA2140" s="2">
        <f t="shared" si="809"/>
        <v>0</v>
      </c>
      <c r="BB2140" s="2">
        <f t="shared" si="810"/>
        <v>0</v>
      </c>
      <c r="BC2140" s="2">
        <f t="shared" si="811"/>
        <v>0</v>
      </c>
      <c r="BD2140" s="2">
        <f t="shared" si="812"/>
        <v>0</v>
      </c>
      <c r="BE2140" s="2">
        <f t="shared" si="813"/>
        <v>0</v>
      </c>
      <c r="BF2140" s="2">
        <f t="shared" si="814"/>
        <v>0</v>
      </c>
      <c r="BG2140" s="2">
        <f t="shared" si="815"/>
        <v>0</v>
      </c>
      <c r="BH2140" s="2">
        <f t="shared" si="816"/>
        <v>0</v>
      </c>
    </row>
    <row r="2141" spans="1:60" x14ac:dyDescent="0.25">
      <c r="A2141" s="1" t="s">
        <v>418</v>
      </c>
      <c r="B2141" s="1" t="s">
        <v>419</v>
      </c>
      <c r="C2141" s="1" t="s">
        <v>341</v>
      </c>
      <c r="D2141" s="1" t="s">
        <v>510</v>
      </c>
      <c r="E2141" s="1" t="s">
        <v>195</v>
      </c>
      <c r="F2141" s="1" t="s">
        <v>196</v>
      </c>
      <c r="G2141" s="1" t="s">
        <v>144</v>
      </c>
      <c r="H2141" s="1" t="s">
        <v>17</v>
      </c>
      <c r="I2141" s="1" t="s">
        <v>543</v>
      </c>
      <c r="J2141" s="1" t="s">
        <v>148</v>
      </c>
      <c r="K2141" s="1" t="s">
        <v>16</v>
      </c>
      <c r="L2141" s="1" t="s">
        <v>146</v>
      </c>
      <c r="M2141" s="2" t="str">
        <f t="shared" si="797"/>
        <v>UK9011051</v>
      </c>
      <c r="N2141" s="2" t="str">
        <f t="shared" si="798"/>
        <v>Portsmouth Harbour</v>
      </c>
      <c r="O2141" s="2" t="str">
        <f t="shared" si="799"/>
        <v>SPA</v>
      </c>
      <c r="P2141" s="2" t="str">
        <f t="shared" si="800"/>
        <v>H1310</v>
      </c>
      <c r="Q2141"/>
      <c r="R2141"/>
      <c r="S2141"/>
      <c r="T2141"/>
      <c r="U2141" s="9">
        <f t="shared" si="801"/>
        <v>0</v>
      </c>
      <c r="V2141" s="9">
        <f t="shared" si="802"/>
        <v>0</v>
      </c>
      <c r="W2141" s="9">
        <f t="shared" si="803"/>
        <v>0</v>
      </c>
      <c r="X2141" s="9">
        <f t="shared" si="804"/>
        <v>0</v>
      </c>
      <c r="Y2141" s="9">
        <f t="shared" si="805"/>
        <v>0</v>
      </c>
      <c r="Z2141" s="9">
        <f t="shared" si="806"/>
        <v>0</v>
      </c>
      <c r="AA2141" s="9">
        <f t="shared" si="807"/>
        <v>0</v>
      </c>
      <c r="AB2141" s="9">
        <f t="shared" si="808"/>
        <v>0</v>
      </c>
      <c r="AN2141" s="10" t="str">
        <f t="shared" si="793"/>
        <v/>
      </c>
      <c r="AO2141" s="10">
        <f t="shared" si="794"/>
        <v>0</v>
      </c>
      <c r="AP2141" s="9" t="str">
        <f>IFERROR(VLOOKUP($AN2141,'Introduction probability'!$A$1:$L$128,5,FALSE),"0")</f>
        <v>0</v>
      </c>
      <c r="AQ2141" s="9" t="str">
        <f>IFERROR(VLOOKUP($AN2141,'Introduction probability'!$A$1:$L$128,6,FALSE),"0")</f>
        <v>0</v>
      </c>
      <c r="AR2141" s="9" t="str">
        <f>IFERROR(VLOOKUP($AN2141,'Introduction probability'!$A$1:$L$128,7,FALSE),"0")</f>
        <v>0</v>
      </c>
      <c r="AS2141" s="9" t="str">
        <f>IFERROR(VLOOKUP($AN2141,'Introduction probability'!$A$1:$L$128,8,FALSE),"0")</f>
        <v>0</v>
      </c>
      <c r="AT2141" s="9" t="str">
        <f>IFERROR(VLOOKUP($AN2141,'Introduction probability'!$A$1:$L$128,9,FALSE),"0")</f>
        <v>0</v>
      </c>
      <c r="AU2141" s="9" t="str">
        <f>IFERROR(VLOOKUP($AN2141,'Introduction probability'!$A$1:$L$128,10,FALSE),"0")</f>
        <v>0</v>
      </c>
      <c r="AV2141" s="9" t="str">
        <f>IFERROR(VLOOKUP($AN2141,'Introduction probability'!$A$1:$L$128,11,FALSE),"0")</f>
        <v>0</v>
      </c>
      <c r="AW2141" s="9" t="str">
        <f>IFERROR(VLOOKUP($AN2141,'Introduction probability'!$A$1:$L$128,12,FALSE),"0")</f>
        <v>0</v>
      </c>
      <c r="AY2141" s="2">
        <f t="shared" si="795"/>
        <v>0</v>
      </c>
      <c r="AZ2141" s="2">
        <f t="shared" si="796"/>
        <v>0</v>
      </c>
      <c r="BA2141" s="2">
        <f t="shared" si="809"/>
        <v>0</v>
      </c>
      <c r="BB2141" s="2">
        <f t="shared" si="810"/>
        <v>0</v>
      </c>
      <c r="BC2141" s="2">
        <f t="shared" si="811"/>
        <v>0</v>
      </c>
      <c r="BD2141" s="2">
        <f t="shared" si="812"/>
        <v>0</v>
      </c>
      <c r="BE2141" s="2">
        <f t="shared" si="813"/>
        <v>0</v>
      </c>
      <c r="BF2141" s="2">
        <f t="shared" si="814"/>
        <v>0</v>
      </c>
      <c r="BG2141" s="2">
        <f t="shared" si="815"/>
        <v>0</v>
      </c>
      <c r="BH2141" s="2">
        <f t="shared" si="816"/>
        <v>0</v>
      </c>
    </row>
    <row r="2142" spans="1:60" x14ac:dyDescent="0.25">
      <c r="A2142" s="1" t="s">
        <v>418</v>
      </c>
      <c r="B2142" s="1" t="s">
        <v>419</v>
      </c>
      <c r="C2142" s="1" t="s">
        <v>341</v>
      </c>
      <c r="D2142" s="1" t="s">
        <v>510</v>
      </c>
      <c r="E2142" s="1" t="s">
        <v>195</v>
      </c>
      <c r="F2142" s="1" t="s">
        <v>196</v>
      </c>
      <c r="G2142" s="1" t="s">
        <v>144</v>
      </c>
      <c r="H2142" s="1" t="s">
        <v>17</v>
      </c>
      <c r="I2142" s="1" t="s">
        <v>549</v>
      </c>
      <c r="J2142" s="1" t="s">
        <v>189</v>
      </c>
      <c r="K2142" s="1" t="s">
        <v>16</v>
      </c>
      <c r="L2142" s="1" t="s">
        <v>146</v>
      </c>
      <c r="M2142" s="2" t="str">
        <f t="shared" si="797"/>
        <v>UK9011051</v>
      </c>
      <c r="N2142" s="2" t="str">
        <f t="shared" si="798"/>
        <v>Portsmouth Harbour</v>
      </c>
      <c r="O2142" s="2" t="str">
        <f t="shared" si="799"/>
        <v>SPA</v>
      </c>
      <c r="P2142" s="2" t="str">
        <f t="shared" si="800"/>
        <v>H1320</v>
      </c>
      <c r="Q2142"/>
      <c r="R2142"/>
      <c r="S2142"/>
      <c r="T2142"/>
      <c r="U2142" s="9">
        <f t="shared" si="801"/>
        <v>0</v>
      </c>
      <c r="V2142" s="9">
        <f t="shared" si="802"/>
        <v>0</v>
      </c>
      <c r="W2142" s="9">
        <f t="shared" si="803"/>
        <v>0</v>
      </c>
      <c r="X2142" s="9">
        <f t="shared" si="804"/>
        <v>0</v>
      </c>
      <c r="Y2142" s="9">
        <f t="shared" si="805"/>
        <v>0</v>
      </c>
      <c r="Z2142" s="9">
        <f t="shared" si="806"/>
        <v>0</v>
      </c>
      <c r="AA2142" s="9">
        <f t="shared" si="807"/>
        <v>0</v>
      </c>
      <c r="AB2142" s="9">
        <f t="shared" si="808"/>
        <v>0</v>
      </c>
      <c r="AN2142" s="10" t="str">
        <f t="shared" si="793"/>
        <v/>
      </c>
      <c r="AO2142" s="10">
        <f t="shared" si="794"/>
        <v>0</v>
      </c>
      <c r="AP2142" s="9" t="str">
        <f>IFERROR(VLOOKUP($AN2142,'Introduction probability'!$A$1:$L$128,5,FALSE),"0")</f>
        <v>0</v>
      </c>
      <c r="AQ2142" s="9" t="str">
        <f>IFERROR(VLOOKUP($AN2142,'Introduction probability'!$A$1:$L$128,6,FALSE),"0")</f>
        <v>0</v>
      </c>
      <c r="AR2142" s="9" t="str">
        <f>IFERROR(VLOOKUP($AN2142,'Introduction probability'!$A$1:$L$128,7,FALSE),"0")</f>
        <v>0</v>
      </c>
      <c r="AS2142" s="9" t="str">
        <f>IFERROR(VLOOKUP($AN2142,'Introduction probability'!$A$1:$L$128,8,FALSE),"0")</f>
        <v>0</v>
      </c>
      <c r="AT2142" s="9" t="str">
        <f>IFERROR(VLOOKUP($AN2142,'Introduction probability'!$A$1:$L$128,9,FALSE),"0")</f>
        <v>0</v>
      </c>
      <c r="AU2142" s="9" t="str">
        <f>IFERROR(VLOOKUP($AN2142,'Introduction probability'!$A$1:$L$128,10,FALSE),"0")</f>
        <v>0</v>
      </c>
      <c r="AV2142" s="9" t="str">
        <f>IFERROR(VLOOKUP($AN2142,'Introduction probability'!$A$1:$L$128,11,FALSE),"0")</f>
        <v>0</v>
      </c>
      <c r="AW2142" s="9" t="str">
        <f>IFERROR(VLOOKUP($AN2142,'Introduction probability'!$A$1:$L$128,12,FALSE),"0")</f>
        <v>0</v>
      </c>
      <c r="AY2142" s="2">
        <f t="shared" si="795"/>
        <v>0</v>
      </c>
      <c r="AZ2142" s="2">
        <f t="shared" si="796"/>
        <v>0</v>
      </c>
      <c r="BA2142" s="2">
        <f t="shared" si="809"/>
        <v>0</v>
      </c>
      <c r="BB2142" s="2">
        <f t="shared" si="810"/>
        <v>0</v>
      </c>
      <c r="BC2142" s="2">
        <f t="shared" si="811"/>
        <v>0</v>
      </c>
      <c r="BD2142" s="2">
        <f t="shared" si="812"/>
        <v>0</v>
      </c>
      <c r="BE2142" s="2">
        <f t="shared" si="813"/>
        <v>0</v>
      </c>
      <c r="BF2142" s="2">
        <f t="shared" si="814"/>
        <v>0</v>
      </c>
      <c r="BG2142" s="2">
        <f t="shared" si="815"/>
        <v>0</v>
      </c>
      <c r="BH2142" s="2">
        <f t="shared" si="816"/>
        <v>0</v>
      </c>
    </row>
    <row r="2143" spans="1:60" x14ac:dyDescent="0.25">
      <c r="A2143" s="1" t="s">
        <v>418</v>
      </c>
      <c r="B2143" s="1" t="s">
        <v>419</v>
      </c>
      <c r="C2143" s="1" t="s">
        <v>341</v>
      </c>
      <c r="D2143" s="1" t="s">
        <v>567</v>
      </c>
      <c r="E2143" s="1" t="s">
        <v>359</v>
      </c>
      <c r="F2143" s="1" t="s">
        <v>360</v>
      </c>
      <c r="G2143" s="1" t="s">
        <v>144</v>
      </c>
      <c r="H2143" s="1" t="s">
        <v>17</v>
      </c>
      <c r="I2143" s="1" t="s">
        <v>536</v>
      </c>
      <c r="J2143" s="1" t="s">
        <v>147</v>
      </c>
      <c r="K2143" s="1" t="s">
        <v>16</v>
      </c>
      <c r="L2143" s="1" t="s">
        <v>146</v>
      </c>
      <c r="M2143" s="2" t="str">
        <f t="shared" si="797"/>
        <v>UK9011051</v>
      </c>
      <c r="N2143" s="2" t="str">
        <f t="shared" si="798"/>
        <v>Portsmouth Harbour</v>
      </c>
      <c r="O2143" s="2" t="str">
        <f t="shared" si="799"/>
        <v>SPA</v>
      </c>
      <c r="P2143" s="2" t="str">
        <f t="shared" si="800"/>
        <v>H1150</v>
      </c>
      <c r="Q2143"/>
      <c r="R2143"/>
      <c r="S2143"/>
      <c r="T2143"/>
      <c r="U2143" s="9">
        <f t="shared" si="801"/>
        <v>0</v>
      </c>
      <c r="V2143" s="9">
        <f t="shared" si="802"/>
        <v>0</v>
      </c>
      <c r="W2143" s="9">
        <f t="shared" si="803"/>
        <v>0</v>
      </c>
      <c r="X2143" s="9">
        <f t="shared" si="804"/>
        <v>0</v>
      </c>
      <c r="Y2143" s="9">
        <f t="shared" si="805"/>
        <v>0</v>
      </c>
      <c r="Z2143" s="9">
        <f t="shared" si="806"/>
        <v>0</v>
      </c>
      <c r="AA2143" s="9">
        <f t="shared" si="807"/>
        <v>0</v>
      </c>
      <c r="AB2143" s="9">
        <f t="shared" si="808"/>
        <v>0</v>
      </c>
      <c r="AN2143" s="10" t="str">
        <f t="shared" si="793"/>
        <v/>
      </c>
      <c r="AO2143" s="10">
        <f t="shared" si="794"/>
        <v>0</v>
      </c>
      <c r="AP2143" s="9" t="str">
        <f>IFERROR(VLOOKUP($AN2143,'Introduction probability'!$A$1:$L$128,5,FALSE),"0")</f>
        <v>0</v>
      </c>
      <c r="AQ2143" s="9" t="str">
        <f>IFERROR(VLOOKUP($AN2143,'Introduction probability'!$A$1:$L$128,6,FALSE),"0")</f>
        <v>0</v>
      </c>
      <c r="AR2143" s="9" t="str">
        <f>IFERROR(VLOOKUP($AN2143,'Introduction probability'!$A$1:$L$128,7,FALSE),"0")</f>
        <v>0</v>
      </c>
      <c r="AS2143" s="9" t="str">
        <f>IFERROR(VLOOKUP($AN2143,'Introduction probability'!$A$1:$L$128,8,FALSE),"0")</f>
        <v>0</v>
      </c>
      <c r="AT2143" s="9" t="str">
        <f>IFERROR(VLOOKUP($AN2143,'Introduction probability'!$A$1:$L$128,9,FALSE),"0")</f>
        <v>0</v>
      </c>
      <c r="AU2143" s="9" t="str">
        <f>IFERROR(VLOOKUP($AN2143,'Introduction probability'!$A$1:$L$128,10,FALSE),"0")</f>
        <v>0</v>
      </c>
      <c r="AV2143" s="9" t="str">
        <f>IFERROR(VLOOKUP($AN2143,'Introduction probability'!$A$1:$L$128,11,FALSE),"0")</f>
        <v>0</v>
      </c>
      <c r="AW2143" s="9" t="str">
        <f>IFERROR(VLOOKUP($AN2143,'Introduction probability'!$A$1:$L$128,12,FALSE),"0")</f>
        <v>0</v>
      </c>
      <c r="AY2143" s="2">
        <f t="shared" si="795"/>
        <v>0</v>
      </c>
      <c r="AZ2143" s="2">
        <f t="shared" si="796"/>
        <v>0</v>
      </c>
      <c r="BA2143" s="2">
        <f t="shared" si="809"/>
        <v>0</v>
      </c>
      <c r="BB2143" s="2">
        <f t="shared" si="810"/>
        <v>0</v>
      </c>
      <c r="BC2143" s="2">
        <f t="shared" si="811"/>
        <v>0</v>
      </c>
      <c r="BD2143" s="2">
        <f t="shared" si="812"/>
        <v>0</v>
      </c>
      <c r="BE2143" s="2">
        <f t="shared" si="813"/>
        <v>0</v>
      </c>
      <c r="BF2143" s="2">
        <f t="shared" si="814"/>
        <v>0</v>
      </c>
      <c r="BG2143" s="2">
        <f t="shared" si="815"/>
        <v>0</v>
      </c>
      <c r="BH2143" s="2">
        <f t="shared" si="816"/>
        <v>0</v>
      </c>
    </row>
    <row r="2144" spans="1:60" x14ac:dyDescent="0.25">
      <c r="A2144" s="1" t="s">
        <v>418</v>
      </c>
      <c r="B2144" s="1" t="s">
        <v>419</v>
      </c>
      <c r="C2144" s="1" t="s">
        <v>341</v>
      </c>
      <c r="D2144" s="1" t="s">
        <v>567</v>
      </c>
      <c r="E2144" s="1" t="s">
        <v>359</v>
      </c>
      <c r="F2144" s="1" t="s">
        <v>360</v>
      </c>
      <c r="G2144" s="1" t="s">
        <v>144</v>
      </c>
      <c r="H2144" s="1" t="s">
        <v>17</v>
      </c>
      <c r="I2144" s="1" t="s">
        <v>450</v>
      </c>
      <c r="J2144" s="1" t="s">
        <v>35</v>
      </c>
      <c r="K2144" s="1" t="s">
        <v>16</v>
      </c>
      <c r="L2144" s="1" t="s">
        <v>19</v>
      </c>
      <c r="M2144" s="2" t="str">
        <f t="shared" si="797"/>
        <v>UK9011051</v>
      </c>
      <c r="N2144" s="2" t="str">
        <f t="shared" si="798"/>
        <v>Portsmouth Harbour</v>
      </c>
      <c r="O2144" s="2" t="str">
        <f t="shared" si="799"/>
        <v>SPA</v>
      </c>
      <c r="P2144" s="2" t="str">
        <f t="shared" si="800"/>
        <v>A2.1</v>
      </c>
      <c r="Q2144"/>
      <c r="R2144"/>
      <c r="S2144"/>
      <c r="T2144"/>
      <c r="U2144" s="9">
        <f t="shared" si="801"/>
        <v>0</v>
      </c>
      <c r="V2144" s="9">
        <f t="shared" si="802"/>
        <v>0</v>
      </c>
      <c r="W2144" s="9">
        <f t="shared" si="803"/>
        <v>0</v>
      </c>
      <c r="X2144" s="9">
        <f t="shared" si="804"/>
        <v>0</v>
      </c>
      <c r="Y2144" s="9">
        <f t="shared" si="805"/>
        <v>0</v>
      </c>
      <c r="Z2144" s="9">
        <f t="shared" si="806"/>
        <v>0</v>
      </c>
      <c r="AA2144" s="9">
        <f t="shared" si="807"/>
        <v>0</v>
      </c>
      <c r="AB2144" s="9">
        <f t="shared" si="808"/>
        <v>0</v>
      </c>
      <c r="AN2144" s="10" t="str">
        <f t="shared" si="793"/>
        <v/>
      </c>
      <c r="AO2144" s="10">
        <f t="shared" si="794"/>
        <v>0</v>
      </c>
      <c r="AP2144" s="9" t="str">
        <f>IFERROR(VLOOKUP($AN2144,'Introduction probability'!$A$1:$L$128,5,FALSE),"0")</f>
        <v>0</v>
      </c>
      <c r="AQ2144" s="9" t="str">
        <f>IFERROR(VLOOKUP($AN2144,'Introduction probability'!$A$1:$L$128,6,FALSE),"0")</f>
        <v>0</v>
      </c>
      <c r="AR2144" s="9" t="str">
        <f>IFERROR(VLOOKUP($AN2144,'Introduction probability'!$A$1:$L$128,7,FALSE),"0")</f>
        <v>0</v>
      </c>
      <c r="AS2144" s="9" t="str">
        <f>IFERROR(VLOOKUP($AN2144,'Introduction probability'!$A$1:$L$128,8,FALSE),"0")</f>
        <v>0</v>
      </c>
      <c r="AT2144" s="9" t="str">
        <f>IFERROR(VLOOKUP($AN2144,'Introduction probability'!$A$1:$L$128,9,FALSE),"0")</f>
        <v>0</v>
      </c>
      <c r="AU2144" s="9" t="str">
        <f>IFERROR(VLOOKUP($AN2144,'Introduction probability'!$A$1:$L$128,10,FALSE),"0")</f>
        <v>0</v>
      </c>
      <c r="AV2144" s="9" t="str">
        <f>IFERROR(VLOOKUP($AN2144,'Introduction probability'!$A$1:$L$128,11,FALSE),"0")</f>
        <v>0</v>
      </c>
      <c r="AW2144" s="9" t="str">
        <f>IFERROR(VLOOKUP($AN2144,'Introduction probability'!$A$1:$L$128,12,FALSE),"0")</f>
        <v>0</v>
      </c>
      <c r="AY2144" s="2">
        <f t="shared" si="795"/>
        <v>0</v>
      </c>
      <c r="AZ2144" s="2">
        <f t="shared" si="796"/>
        <v>0</v>
      </c>
      <c r="BA2144" s="2">
        <f t="shared" si="809"/>
        <v>0</v>
      </c>
      <c r="BB2144" s="2">
        <f t="shared" si="810"/>
        <v>0</v>
      </c>
      <c r="BC2144" s="2">
        <f t="shared" si="811"/>
        <v>0</v>
      </c>
      <c r="BD2144" s="2">
        <f t="shared" si="812"/>
        <v>0</v>
      </c>
      <c r="BE2144" s="2">
        <f t="shared" si="813"/>
        <v>0</v>
      </c>
      <c r="BF2144" s="2">
        <f t="shared" si="814"/>
        <v>0</v>
      </c>
      <c r="BG2144" s="2">
        <f t="shared" si="815"/>
        <v>0</v>
      </c>
      <c r="BH2144" s="2">
        <f t="shared" si="816"/>
        <v>0</v>
      </c>
    </row>
    <row r="2145" spans="1:60" x14ac:dyDescent="0.25">
      <c r="A2145" s="1" t="s">
        <v>418</v>
      </c>
      <c r="B2145" s="1" t="s">
        <v>419</v>
      </c>
      <c r="C2145" s="1" t="s">
        <v>341</v>
      </c>
      <c r="D2145" s="1" t="s">
        <v>567</v>
      </c>
      <c r="E2145" s="1" t="s">
        <v>359</v>
      </c>
      <c r="F2145" s="1" t="s">
        <v>360</v>
      </c>
      <c r="G2145" s="1" t="s">
        <v>144</v>
      </c>
      <c r="H2145" s="1" t="s">
        <v>17</v>
      </c>
      <c r="I2145" s="1" t="s">
        <v>459</v>
      </c>
      <c r="J2145" s="1" t="s">
        <v>46</v>
      </c>
      <c r="K2145" s="1" t="s">
        <v>16</v>
      </c>
      <c r="L2145" s="1" t="s">
        <v>19</v>
      </c>
      <c r="M2145" s="2" t="str">
        <f t="shared" si="797"/>
        <v>UK9011051</v>
      </c>
      <c r="N2145" s="2" t="str">
        <f t="shared" si="798"/>
        <v>Portsmouth Harbour</v>
      </c>
      <c r="O2145" s="2" t="str">
        <f t="shared" si="799"/>
        <v>SPA</v>
      </c>
      <c r="P2145" s="2" t="str">
        <f t="shared" si="800"/>
        <v>A2.4</v>
      </c>
      <c r="Q2145"/>
      <c r="R2145"/>
      <c r="S2145"/>
      <c r="T2145"/>
      <c r="U2145" s="9">
        <f t="shared" si="801"/>
        <v>0</v>
      </c>
      <c r="V2145" s="9">
        <f t="shared" si="802"/>
        <v>0</v>
      </c>
      <c r="W2145" s="9">
        <f t="shared" si="803"/>
        <v>0</v>
      </c>
      <c r="X2145" s="9">
        <f t="shared" si="804"/>
        <v>0</v>
      </c>
      <c r="Y2145" s="9">
        <f t="shared" si="805"/>
        <v>0</v>
      </c>
      <c r="Z2145" s="9">
        <f t="shared" si="806"/>
        <v>0</v>
      </c>
      <c r="AA2145" s="9">
        <f t="shared" si="807"/>
        <v>0</v>
      </c>
      <c r="AB2145" s="9">
        <f t="shared" si="808"/>
        <v>0</v>
      </c>
      <c r="AN2145" s="10" t="str">
        <f t="shared" si="793"/>
        <v/>
      </c>
      <c r="AO2145" s="10">
        <f t="shared" si="794"/>
        <v>0</v>
      </c>
      <c r="AP2145" s="9" t="str">
        <f>IFERROR(VLOOKUP($AN2145,'Introduction probability'!$A$1:$L$128,5,FALSE),"0")</f>
        <v>0</v>
      </c>
      <c r="AQ2145" s="9" t="str">
        <f>IFERROR(VLOOKUP($AN2145,'Introduction probability'!$A$1:$L$128,6,FALSE),"0")</f>
        <v>0</v>
      </c>
      <c r="AR2145" s="9" t="str">
        <f>IFERROR(VLOOKUP($AN2145,'Introduction probability'!$A$1:$L$128,7,FALSE),"0")</f>
        <v>0</v>
      </c>
      <c r="AS2145" s="9" t="str">
        <f>IFERROR(VLOOKUP($AN2145,'Introduction probability'!$A$1:$L$128,8,FALSE),"0")</f>
        <v>0</v>
      </c>
      <c r="AT2145" s="9" t="str">
        <f>IFERROR(VLOOKUP($AN2145,'Introduction probability'!$A$1:$L$128,9,FALSE),"0")</f>
        <v>0</v>
      </c>
      <c r="AU2145" s="9" t="str">
        <f>IFERROR(VLOOKUP($AN2145,'Introduction probability'!$A$1:$L$128,10,FALSE),"0")</f>
        <v>0</v>
      </c>
      <c r="AV2145" s="9" t="str">
        <f>IFERROR(VLOOKUP($AN2145,'Introduction probability'!$A$1:$L$128,11,FALSE),"0")</f>
        <v>0</v>
      </c>
      <c r="AW2145" s="9" t="str">
        <f>IFERROR(VLOOKUP($AN2145,'Introduction probability'!$A$1:$L$128,12,FALSE),"0")</f>
        <v>0</v>
      </c>
      <c r="AY2145" s="2">
        <f t="shared" si="795"/>
        <v>0</v>
      </c>
      <c r="AZ2145" s="2">
        <f t="shared" si="796"/>
        <v>0</v>
      </c>
      <c r="BA2145" s="2">
        <f t="shared" si="809"/>
        <v>0</v>
      </c>
      <c r="BB2145" s="2">
        <f t="shared" si="810"/>
        <v>0</v>
      </c>
      <c r="BC2145" s="2">
        <f t="shared" si="811"/>
        <v>0</v>
      </c>
      <c r="BD2145" s="2">
        <f t="shared" si="812"/>
        <v>0</v>
      </c>
      <c r="BE2145" s="2">
        <f t="shared" si="813"/>
        <v>0</v>
      </c>
      <c r="BF2145" s="2">
        <f t="shared" si="814"/>
        <v>0</v>
      </c>
      <c r="BG2145" s="2">
        <f t="shared" si="815"/>
        <v>0</v>
      </c>
      <c r="BH2145" s="2">
        <f t="shared" si="816"/>
        <v>0</v>
      </c>
    </row>
    <row r="2146" spans="1:60" x14ac:dyDescent="0.25">
      <c r="A2146" s="1" t="s">
        <v>418</v>
      </c>
      <c r="B2146" s="1" t="s">
        <v>419</v>
      </c>
      <c r="C2146" s="1" t="s">
        <v>341</v>
      </c>
      <c r="D2146" s="1" t="s">
        <v>567</v>
      </c>
      <c r="E2146" s="1" t="s">
        <v>359</v>
      </c>
      <c r="F2146" s="1" t="s">
        <v>360</v>
      </c>
      <c r="G2146" s="1" t="s">
        <v>144</v>
      </c>
      <c r="H2146" s="1" t="s">
        <v>17</v>
      </c>
      <c r="I2146" s="1" t="s">
        <v>444</v>
      </c>
      <c r="J2146" s="1" t="s">
        <v>27</v>
      </c>
      <c r="K2146" s="1" t="s">
        <v>16</v>
      </c>
      <c r="L2146" s="1" t="s">
        <v>19</v>
      </c>
      <c r="M2146" s="2" t="str">
        <f t="shared" si="797"/>
        <v>UK9011051</v>
      </c>
      <c r="N2146" s="2" t="str">
        <f t="shared" si="798"/>
        <v>Portsmouth Harbour</v>
      </c>
      <c r="O2146" s="2" t="str">
        <f t="shared" si="799"/>
        <v>SPA</v>
      </c>
      <c r="P2146" s="2" t="str">
        <f t="shared" si="800"/>
        <v>A2.3</v>
      </c>
      <c r="Q2146"/>
      <c r="R2146"/>
      <c r="S2146"/>
      <c r="T2146"/>
      <c r="U2146" s="9">
        <f t="shared" si="801"/>
        <v>0</v>
      </c>
      <c r="V2146" s="9">
        <f t="shared" si="802"/>
        <v>0</v>
      </c>
      <c r="W2146" s="9">
        <f t="shared" si="803"/>
        <v>0</v>
      </c>
      <c r="X2146" s="9">
        <f t="shared" si="804"/>
        <v>0</v>
      </c>
      <c r="Y2146" s="9">
        <f t="shared" si="805"/>
        <v>0</v>
      </c>
      <c r="Z2146" s="9">
        <f t="shared" si="806"/>
        <v>0</v>
      </c>
      <c r="AA2146" s="9">
        <f t="shared" si="807"/>
        <v>0</v>
      </c>
      <c r="AB2146" s="9">
        <f t="shared" si="808"/>
        <v>0</v>
      </c>
      <c r="AN2146" s="10" t="str">
        <f t="shared" si="793"/>
        <v/>
      </c>
      <c r="AO2146" s="10">
        <f t="shared" si="794"/>
        <v>0</v>
      </c>
      <c r="AP2146" s="9" t="str">
        <f>IFERROR(VLOOKUP($AN2146,'Introduction probability'!$A$1:$L$128,5,FALSE),"0")</f>
        <v>0</v>
      </c>
      <c r="AQ2146" s="9" t="str">
        <f>IFERROR(VLOOKUP($AN2146,'Introduction probability'!$A$1:$L$128,6,FALSE),"0")</f>
        <v>0</v>
      </c>
      <c r="AR2146" s="9" t="str">
        <f>IFERROR(VLOOKUP($AN2146,'Introduction probability'!$A$1:$L$128,7,FALSE),"0")</f>
        <v>0</v>
      </c>
      <c r="AS2146" s="9" t="str">
        <f>IFERROR(VLOOKUP($AN2146,'Introduction probability'!$A$1:$L$128,8,FALSE),"0")</f>
        <v>0</v>
      </c>
      <c r="AT2146" s="9" t="str">
        <f>IFERROR(VLOOKUP($AN2146,'Introduction probability'!$A$1:$L$128,9,FALSE),"0")</f>
        <v>0</v>
      </c>
      <c r="AU2146" s="9" t="str">
        <f>IFERROR(VLOOKUP($AN2146,'Introduction probability'!$A$1:$L$128,10,FALSE),"0")</f>
        <v>0</v>
      </c>
      <c r="AV2146" s="9" t="str">
        <f>IFERROR(VLOOKUP($AN2146,'Introduction probability'!$A$1:$L$128,11,FALSE),"0")</f>
        <v>0</v>
      </c>
      <c r="AW2146" s="9" t="str">
        <f>IFERROR(VLOOKUP($AN2146,'Introduction probability'!$A$1:$L$128,12,FALSE),"0")</f>
        <v>0</v>
      </c>
      <c r="AY2146" s="2">
        <f t="shared" si="795"/>
        <v>0</v>
      </c>
      <c r="AZ2146" s="2">
        <f t="shared" si="796"/>
        <v>0</v>
      </c>
      <c r="BA2146" s="2">
        <f t="shared" si="809"/>
        <v>0</v>
      </c>
      <c r="BB2146" s="2">
        <f t="shared" si="810"/>
        <v>0</v>
      </c>
      <c r="BC2146" s="2">
        <f t="shared" si="811"/>
        <v>0</v>
      </c>
      <c r="BD2146" s="2">
        <f t="shared" si="812"/>
        <v>0</v>
      </c>
      <c r="BE2146" s="2">
        <f t="shared" si="813"/>
        <v>0</v>
      </c>
      <c r="BF2146" s="2">
        <f t="shared" si="814"/>
        <v>0</v>
      </c>
      <c r="BG2146" s="2">
        <f t="shared" si="815"/>
        <v>0</v>
      </c>
      <c r="BH2146" s="2">
        <f t="shared" si="816"/>
        <v>0</v>
      </c>
    </row>
    <row r="2147" spans="1:60" x14ac:dyDescent="0.25">
      <c r="A2147" s="1" t="s">
        <v>418</v>
      </c>
      <c r="B2147" s="1" t="s">
        <v>419</v>
      </c>
      <c r="C2147" s="1" t="s">
        <v>341</v>
      </c>
      <c r="D2147" s="1" t="s">
        <v>567</v>
      </c>
      <c r="E2147" s="1" t="s">
        <v>359</v>
      </c>
      <c r="F2147" s="1" t="s">
        <v>360</v>
      </c>
      <c r="G2147" s="1" t="s">
        <v>144</v>
      </c>
      <c r="H2147" s="1" t="s">
        <v>17</v>
      </c>
      <c r="I2147" s="1" t="s">
        <v>597</v>
      </c>
      <c r="J2147" s="1" t="s">
        <v>188</v>
      </c>
      <c r="K2147" s="1" t="s">
        <v>16</v>
      </c>
      <c r="L2147" s="1" t="s">
        <v>19</v>
      </c>
      <c r="M2147" s="2" t="str">
        <f t="shared" si="797"/>
        <v>UK9011051</v>
      </c>
      <c r="N2147" s="2" t="str">
        <f t="shared" si="798"/>
        <v>Portsmouth Harbour</v>
      </c>
      <c r="O2147" s="2" t="str">
        <f t="shared" si="799"/>
        <v>SPA</v>
      </c>
      <c r="P2147" s="2" t="str">
        <f t="shared" si="800"/>
        <v>A2.61</v>
      </c>
      <c r="Q2147"/>
      <c r="R2147"/>
      <c r="S2147"/>
      <c r="T2147"/>
      <c r="U2147" s="9">
        <f t="shared" si="801"/>
        <v>0</v>
      </c>
      <c r="V2147" s="9">
        <f t="shared" si="802"/>
        <v>0</v>
      </c>
      <c r="W2147" s="9">
        <f t="shared" si="803"/>
        <v>0</v>
      </c>
      <c r="X2147" s="9">
        <f t="shared" si="804"/>
        <v>0</v>
      </c>
      <c r="Y2147" s="9">
        <f t="shared" si="805"/>
        <v>0</v>
      </c>
      <c r="Z2147" s="9">
        <f t="shared" si="806"/>
        <v>0</v>
      </c>
      <c r="AA2147" s="9">
        <f t="shared" si="807"/>
        <v>0</v>
      </c>
      <c r="AB2147" s="9">
        <f t="shared" si="808"/>
        <v>0</v>
      </c>
      <c r="AN2147" s="10" t="str">
        <f t="shared" si="793"/>
        <v/>
      </c>
      <c r="AO2147" s="10">
        <f t="shared" si="794"/>
        <v>0</v>
      </c>
      <c r="AP2147" s="9" t="str">
        <f>IFERROR(VLOOKUP($AN2147,'Introduction probability'!$A$1:$L$128,5,FALSE),"0")</f>
        <v>0</v>
      </c>
      <c r="AQ2147" s="9" t="str">
        <f>IFERROR(VLOOKUP($AN2147,'Introduction probability'!$A$1:$L$128,6,FALSE),"0")</f>
        <v>0</v>
      </c>
      <c r="AR2147" s="9" t="str">
        <f>IFERROR(VLOOKUP($AN2147,'Introduction probability'!$A$1:$L$128,7,FALSE),"0")</f>
        <v>0</v>
      </c>
      <c r="AS2147" s="9" t="str">
        <f>IFERROR(VLOOKUP($AN2147,'Introduction probability'!$A$1:$L$128,8,FALSE),"0")</f>
        <v>0</v>
      </c>
      <c r="AT2147" s="9" t="str">
        <f>IFERROR(VLOOKUP($AN2147,'Introduction probability'!$A$1:$L$128,9,FALSE),"0")</f>
        <v>0</v>
      </c>
      <c r="AU2147" s="9" t="str">
        <f>IFERROR(VLOOKUP($AN2147,'Introduction probability'!$A$1:$L$128,10,FALSE),"0")</f>
        <v>0</v>
      </c>
      <c r="AV2147" s="9" t="str">
        <f>IFERROR(VLOOKUP($AN2147,'Introduction probability'!$A$1:$L$128,11,FALSE),"0")</f>
        <v>0</v>
      </c>
      <c r="AW2147" s="9" t="str">
        <f>IFERROR(VLOOKUP($AN2147,'Introduction probability'!$A$1:$L$128,12,FALSE),"0")</f>
        <v>0</v>
      </c>
      <c r="AY2147" s="2">
        <f t="shared" si="795"/>
        <v>0</v>
      </c>
      <c r="AZ2147" s="2">
        <f t="shared" si="796"/>
        <v>0</v>
      </c>
      <c r="BA2147" s="2">
        <f t="shared" si="809"/>
        <v>0</v>
      </c>
      <c r="BB2147" s="2">
        <f t="shared" si="810"/>
        <v>0</v>
      </c>
      <c r="BC2147" s="2">
        <f t="shared" si="811"/>
        <v>0</v>
      </c>
      <c r="BD2147" s="2">
        <f t="shared" si="812"/>
        <v>0</v>
      </c>
      <c r="BE2147" s="2">
        <f t="shared" si="813"/>
        <v>0</v>
      </c>
      <c r="BF2147" s="2">
        <f t="shared" si="814"/>
        <v>0</v>
      </c>
      <c r="BG2147" s="2">
        <f t="shared" si="815"/>
        <v>0</v>
      </c>
      <c r="BH2147" s="2">
        <f t="shared" si="816"/>
        <v>0</v>
      </c>
    </row>
    <row r="2148" spans="1:60" x14ac:dyDescent="0.25">
      <c r="A2148" s="1" t="s">
        <v>418</v>
      </c>
      <c r="B2148" s="1" t="s">
        <v>419</v>
      </c>
      <c r="C2148" s="1" t="s">
        <v>341</v>
      </c>
      <c r="D2148" s="1" t="s">
        <v>567</v>
      </c>
      <c r="E2148" s="1" t="s">
        <v>359</v>
      </c>
      <c r="F2148" s="1" t="s">
        <v>360</v>
      </c>
      <c r="G2148" s="1" t="s">
        <v>144</v>
      </c>
      <c r="H2148" s="1" t="s">
        <v>17</v>
      </c>
      <c r="I2148" s="1" t="s">
        <v>455</v>
      </c>
      <c r="J2148" s="1" t="s">
        <v>40</v>
      </c>
      <c r="K2148" s="1" t="s">
        <v>16</v>
      </c>
      <c r="L2148" s="1" t="s">
        <v>19</v>
      </c>
      <c r="M2148" s="2" t="str">
        <f t="shared" si="797"/>
        <v>UK9011051</v>
      </c>
      <c r="N2148" s="2" t="str">
        <f t="shared" si="798"/>
        <v>Portsmouth Harbour</v>
      </c>
      <c r="O2148" s="2" t="str">
        <f t="shared" si="799"/>
        <v>SPA</v>
      </c>
      <c r="P2148" s="2" t="str">
        <f t="shared" si="800"/>
        <v>A5.4</v>
      </c>
      <c r="Q2148"/>
      <c r="R2148"/>
      <c r="S2148"/>
      <c r="T2148"/>
      <c r="U2148" s="9">
        <f t="shared" si="801"/>
        <v>0</v>
      </c>
      <c r="V2148" s="9">
        <f t="shared" si="802"/>
        <v>0</v>
      </c>
      <c r="W2148" s="9">
        <f t="shared" si="803"/>
        <v>0</v>
      </c>
      <c r="X2148" s="9">
        <f t="shared" si="804"/>
        <v>0</v>
      </c>
      <c r="Y2148" s="9">
        <f t="shared" si="805"/>
        <v>0</v>
      </c>
      <c r="Z2148" s="9">
        <f t="shared" si="806"/>
        <v>0</v>
      </c>
      <c r="AA2148" s="9">
        <f t="shared" si="807"/>
        <v>0</v>
      </c>
      <c r="AB2148" s="9">
        <f t="shared" si="808"/>
        <v>0</v>
      </c>
      <c r="AN2148" s="10" t="str">
        <f t="shared" si="793"/>
        <v/>
      </c>
      <c r="AO2148" s="10">
        <f t="shared" si="794"/>
        <v>0</v>
      </c>
      <c r="AP2148" s="9" t="str">
        <f>IFERROR(VLOOKUP($AN2148,'Introduction probability'!$A$1:$L$128,5,FALSE),"0")</f>
        <v>0</v>
      </c>
      <c r="AQ2148" s="9" t="str">
        <f>IFERROR(VLOOKUP($AN2148,'Introduction probability'!$A$1:$L$128,6,FALSE),"0")</f>
        <v>0</v>
      </c>
      <c r="AR2148" s="9" t="str">
        <f>IFERROR(VLOOKUP($AN2148,'Introduction probability'!$A$1:$L$128,7,FALSE),"0")</f>
        <v>0</v>
      </c>
      <c r="AS2148" s="9" t="str">
        <f>IFERROR(VLOOKUP($AN2148,'Introduction probability'!$A$1:$L$128,8,FALSE),"0")</f>
        <v>0</v>
      </c>
      <c r="AT2148" s="9" t="str">
        <f>IFERROR(VLOOKUP($AN2148,'Introduction probability'!$A$1:$L$128,9,FALSE),"0")</f>
        <v>0</v>
      </c>
      <c r="AU2148" s="9" t="str">
        <f>IFERROR(VLOOKUP($AN2148,'Introduction probability'!$A$1:$L$128,10,FALSE),"0")</f>
        <v>0</v>
      </c>
      <c r="AV2148" s="9" t="str">
        <f>IFERROR(VLOOKUP($AN2148,'Introduction probability'!$A$1:$L$128,11,FALSE),"0")</f>
        <v>0</v>
      </c>
      <c r="AW2148" s="9" t="str">
        <f>IFERROR(VLOOKUP($AN2148,'Introduction probability'!$A$1:$L$128,12,FALSE),"0")</f>
        <v>0</v>
      </c>
      <c r="AY2148" s="2">
        <f t="shared" si="795"/>
        <v>0</v>
      </c>
      <c r="AZ2148" s="2">
        <f t="shared" si="796"/>
        <v>0</v>
      </c>
      <c r="BA2148" s="2">
        <f t="shared" si="809"/>
        <v>0</v>
      </c>
      <c r="BB2148" s="2">
        <f t="shared" si="810"/>
        <v>0</v>
      </c>
      <c r="BC2148" s="2">
        <f t="shared" si="811"/>
        <v>0</v>
      </c>
      <c r="BD2148" s="2">
        <f t="shared" si="812"/>
        <v>0</v>
      </c>
      <c r="BE2148" s="2">
        <f t="shared" si="813"/>
        <v>0</v>
      </c>
      <c r="BF2148" s="2">
        <f t="shared" si="814"/>
        <v>0</v>
      </c>
      <c r="BG2148" s="2">
        <f t="shared" si="815"/>
        <v>0</v>
      </c>
      <c r="BH2148" s="2">
        <f t="shared" si="816"/>
        <v>0</v>
      </c>
    </row>
    <row r="2149" spans="1:60" x14ac:dyDescent="0.25">
      <c r="A2149" s="1" t="s">
        <v>418</v>
      </c>
      <c r="B2149" s="1" t="s">
        <v>419</v>
      </c>
      <c r="C2149" s="1" t="s">
        <v>341</v>
      </c>
      <c r="D2149" s="1" t="s">
        <v>567</v>
      </c>
      <c r="E2149" s="1" t="s">
        <v>359</v>
      </c>
      <c r="F2149" s="1" t="s">
        <v>360</v>
      </c>
      <c r="G2149" s="1" t="s">
        <v>144</v>
      </c>
      <c r="H2149" s="1" t="s">
        <v>17</v>
      </c>
      <c r="I2149" s="1" t="s">
        <v>456</v>
      </c>
      <c r="J2149" s="1" t="s">
        <v>41</v>
      </c>
      <c r="K2149" s="1" t="s">
        <v>16</v>
      </c>
      <c r="L2149" s="1" t="s">
        <v>19</v>
      </c>
      <c r="M2149" s="2" t="str">
        <f t="shared" si="797"/>
        <v>UK9011051</v>
      </c>
      <c r="N2149" s="2" t="str">
        <f t="shared" si="798"/>
        <v>Portsmouth Harbour</v>
      </c>
      <c r="O2149" s="2" t="str">
        <f t="shared" si="799"/>
        <v>SPA</v>
      </c>
      <c r="P2149" s="2" t="str">
        <f t="shared" si="800"/>
        <v>A5.3</v>
      </c>
      <c r="Q2149"/>
      <c r="R2149"/>
      <c r="S2149"/>
      <c r="T2149"/>
      <c r="U2149" s="9">
        <f t="shared" si="801"/>
        <v>0</v>
      </c>
      <c r="V2149" s="9">
        <f t="shared" si="802"/>
        <v>0</v>
      </c>
      <c r="W2149" s="9">
        <f t="shared" si="803"/>
        <v>0</v>
      </c>
      <c r="X2149" s="9">
        <f t="shared" si="804"/>
        <v>0</v>
      </c>
      <c r="Y2149" s="9">
        <f t="shared" si="805"/>
        <v>0</v>
      </c>
      <c r="Z2149" s="9">
        <f t="shared" si="806"/>
        <v>0</v>
      </c>
      <c r="AA2149" s="9">
        <f t="shared" si="807"/>
        <v>0</v>
      </c>
      <c r="AB2149" s="9">
        <f t="shared" si="808"/>
        <v>0</v>
      </c>
      <c r="AN2149" s="10" t="str">
        <f t="shared" si="793"/>
        <v/>
      </c>
      <c r="AO2149" s="10">
        <f t="shared" si="794"/>
        <v>0</v>
      </c>
      <c r="AP2149" s="9" t="str">
        <f>IFERROR(VLOOKUP($AN2149,'Introduction probability'!$A$1:$L$128,5,FALSE),"0")</f>
        <v>0</v>
      </c>
      <c r="AQ2149" s="9" t="str">
        <f>IFERROR(VLOOKUP($AN2149,'Introduction probability'!$A$1:$L$128,6,FALSE),"0")</f>
        <v>0</v>
      </c>
      <c r="AR2149" s="9" t="str">
        <f>IFERROR(VLOOKUP($AN2149,'Introduction probability'!$A$1:$L$128,7,FALSE),"0")</f>
        <v>0</v>
      </c>
      <c r="AS2149" s="9" t="str">
        <f>IFERROR(VLOOKUP($AN2149,'Introduction probability'!$A$1:$L$128,8,FALSE),"0")</f>
        <v>0</v>
      </c>
      <c r="AT2149" s="9" t="str">
        <f>IFERROR(VLOOKUP($AN2149,'Introduction probability'!$A$1:$L$128,9,FALSE),"0")</f>
        <v>0</v>
      </c>
      <c r="AU2149" s="9" t="str">
        <f>IFERROR(VLOOKUP($AN2149,'Introduction probability'!$A$1:$L$128,10,FALSE),"0")</f>
        <v>0</v>
      </c>
      <c r="AV2149" s="9" t="str">
        <f>IFERROR(VLOOKUP($AN2149,'Introduction probability'!$A$1:$L$128,11,FALSE),"0")</f>
        <v>0</v>
      </c>
      <c r="AW2149" s="9" t="str">
        <f>IFERROR(VLOOKUP($AN2149,'Introduction probability'!$A$1:$L$128,12,FALSE),"0")</f>
        <v>0</v>
      </c>
      <c r="AY2149" s="2">
        <f t="shared" si="795"/>
        <v>0</v>
      </c>
      <c r="AZ2149" s="2">
        <f t="shared" si="796"/>
        <v>0</v>
      </c>
      <c r="BA2149" s="2">
        <f t="shared" si="809"/>
        <v>0</v>
      </c>
      <c r="BB2149" s="2">
        <f t="shared" si="810"/>
        <v>0</v>
      </c>
      <c r="BC2149" s="2">
        <f t="shared" si="811"/>
        <v>0</v>
      </c>
      <c r="BD2149" s="2">
        <f t="shared" si="812"/>
        <v>0</v>
      </c>
      <c r="BE2149" s="2">
        <f t="shared" si="813"/>
        <v>0</v>
      </c>
      <c r="BF2149" s="2">
        <f t="shared" si="814"/>
        <v>0</v>
      </c>
      <c r="BG2149" s="2">
        <f t="shared" si="815"/>
        <v>0</v>
      </c>
      <c r="BH2149" s="2">
        <f t="shared" si="816"/>
        <v>0</v>
      </c>
    </row>
    <row r="2150" spans="1:60" x14ac:dyDescent="0.25">
      <c r="A2150" s="1" t="s">
        <v>418</v>
      </c>
      <c r="B2150" s="1" t="s">
        <v>419</v>
      </c>
      <c r="C2150" s="1" t="s">
        <v>341</v>
      </c>
      <c r="D2150" s="1" t="s">
        <v>567</v>
      </c>
      <c r="E2150" s="1" t="s">
        <v>359</v>
      </c>
      <c r="F2150" s="1" t="s">
        <v>360</v>
      </c>
      <c r="G2150" s="1" t="s">
        <v>144</v>
      </c>
      <c r="H2150" s="1" t="s">
        <v>17</v>
      </c>
      <c r="I2150" s="1" t="s">
        <v>593</v>
      </c>
      <c r="J2150" s="1" t="s">
        <v>151</v>
      </c>
      <c r="K2150" s="1" t="s">
        <v>16</v>
      </c>
      <c r="L2150" s="1" t="s">
        <v>146</v>
      </c>
      <c r="M2150" s="2" t="str">
        <f t="shared" si="797"/>
        <v>UK9011051</v>
      </c>
      <c r="N2150" s="2" t="str">
        <f t="shared" si="798"/>
        <v>Portsmouth Harbour</v>
      </c>
      <c r="O2150" s="2" t="str">
        <f t="shared" si="799"/>
        <v>SPA</v>
      </c>
      <c r="P2150" s="2" t="str">
        <f t="shared" si="800"/>
        <v>SH_3</v>
      </c>
      <c r="Q2150"/>
      <c r="R2150"/>
      <c r="S2150"/>
      <c r="T2150"/>
      <c r="U2150" s="9">
        <f t="shared" si="801"/>
        <v>0</v>
      </c>
      <c r="V2150" s="9">
        <f t="shared" si="802"/>
        <v>0</v>
      </c>
      <c r="W2150" s="9">
        <f t="shared" si="803"/>
        <v>0</v>
      </c>
      <c r="X2150" s="9">
        <f t="shared" si="804"/>
        <v>0</v>
      </c>
      <c r="Y2150" s="9">
        <f t="shared" si="805"/>
        <v>0</v>
      </c>
      <c r="Z2150" s="9">
        <f t="shared" si="806"/>
        <v>0</v>
      </c>
      <c r="AA2150" s="9">
        <f t="shared" si="807"/>
        <v>0</v>
      </c>
      <c r="AB2150" s="9">
        <f t="shared" si="808"/>
        <v>0</v>
      </c>
      <c r="AN2150" s="10" t="str">
        <f t="shared" si="793"/>
        <v/>
      </c>
      <c r="AO2150" s="10">
        <f t="shared" si="794"/>
        <v>0</v>
      </c>
      <c r="AP2150" s="9" t="str">
        <f>IFERROR(VLOOKUP($AN2150,'Introduction probability'!$A$1:$L$128,5,FALSE),"0")</f>
        <v>0</v>
      </c>
      <c r="AQ2150" s="9" t="str">
        <f>IFERROR(VLOOKUP($AN2150,'Introduction probability'!$A$1:$L$128,6,FALSE),"0")</f>
        <v>0</v>
      </c>
      <c r="AR2150" s="9" t="str">
        <f>IFERROR(VLOOKUP($AN2150,'Introduction probability'!$A$1:$L$128,7,FALSE),"0")</f>
        <v>0</v>
      </c>
      <c r="AS2150" s="9" t="str">
        <f>IFERROR(VLOOKUP($AN2150,'Introduction probability'!$A$1:$L$128,8,FALSE),"0")</f>
        <v>0</v>
      </c>
      <c r="AT2150" s="9" t="str">
        <f>IFERROR(VLOOKUP($AN2150,'Introduction probability'!$A$1:$L$128,9,FALSE),"0")</f>
        <v>0</v>
      </c>
      <c r="AU2150" s="9" t="str">
        <f>IFERROR(VLOOKUP($AN2150,'Introduction probability'!$A$1:$L$128,10,FALSE),"0")</f>
        <v>0</v>
      </c>
      <c r="AV2150" s="9" t="str">
        <f>IFERROR(VLOOKUP($AN2150,'Introduction probability'!$A$1:$L$128,11,FALSE),"0")</f>
        <v>0</v>
      </c>
      <c r="AW2150" s="9" t="str">
        <f>IFERROR(VLOOKUP($AN2150,'Introduction probability'!$A$1:$L$128,12,FALSE),"0")</f>
        <v>0</v>
      </c>
      <c r="AY2150" s="2">
        <f t="shared" si="795"/>
        <v>0</v>
      </c>
      <c r="AZ2150" s="2">
        <f t="shared" si="796"/>
        <v>0</v>
      </c>
      <c r="BA2150" s="2">
        <f t="shared" si="809"/>
        <v>0</v>
      </c>
      <c r="BB2150" s="2">
        <f t="shared" si="810"/>
        <v>0</v>
      </c>
      <c r="BC2150" s="2">
        <f t="shared" si="811"/>
        <v>0</v>
      </c>
      <c r="BD2150" s="2">
        <f t="shared" si="812"/>
        <v>0</v>
      </c>
      <c r="BE2150" s="2">
        <f t="shared" si="813"/>
        <v>0</v>
      </c>
      <c r="BF2150" s="2">
        <f t="shared" si="814"/>
        <v>0</v>
      </c>
      <c r="BG2150" s="2">
        <f t="shared" si="815"/>
        <v>0</v>
      </c>
      <c r="BH2150" s="2">
        <f t="shared" si="816"/>
        <v>0</v>
      </c>
    </row>
    <row r="2151" spans="1:60" x14ac:dyDescent="0.25">
      <c r="A2151" s="1" t="s">
        <v>420</v>
      </c>
      <c r="B2151" s="1" t="s">
        <v>220</v>
      </c>
      <c r="C2151" s="1" t="s">
        <v>341</v>
      </c>
      <c r="D2151" s="1" t="s">
        <v>494</v>
      </c>
      <c r="E2151" s="1" t="s">
        <v>142</v>
      </c>
      <c r="F2151" s="1" t="s">
        <v>143</v>
      </c>
      <c r="G2151" s="1" t="s">
        <v>144</v>
      </c>
      <c r="H2151" s="1" t="s">
        <v>17</v>
      </c>
      <c r="I2151" s="1" t="s">
        <v>530</v>
      </c>
      <c r="J2151" s="1" t="s">
        <v>145</v>
      </c>
      <c r="K2151" s="1" t="s">
        <v>16</v>
      </c>
      <c r="L2151" s="1" t="s">
        <v>146</v>
      </c>
      <c r="M2151" s="2" t="str">
        <f t="shared" si="797"/>
        <v>UK9005103</v>
      </c>
      <c r="N2151" s="2" t="str">
        <f t="shared" si="798"/>
        <v>Ribble and Alt Estuaries</v>
      </c>
      <c r="O2151" s="2" t="str">
        <f t="shared" si="799"/>
        <v>SPA</v>
      </c>
      <c r="P2151" s="2" t="str">
        <f t="shared" si="800"/>
        <v>H1330</v>
      </c>
      <c r="Q2151"/>
      <c r="R2151"/>
      <c r="S2151"/>
      <c r="T2151"/>
      <c r="U2151" s="9">
        <f t="shared" si="801"/>
        <v>0</v>
      </c>
      <c r="V2151" s="9">
        <f t="shared" si="802"/>
        <v>0</v>
      </c>
      <c r="W2151" s="9">
        <f t="shared" si="803"/>
        <v>0</v>
      </c>
      <c r="X2151" s="9">
        <f t="shared" si="804"/>
        <v>0</v>
      </c>
      <c r="Y2151" s="9">
        <f t="shared" si="805"/>
        <v>0</v>
      </c>
      <c r="Z2151" s="9">
        <f t="shared" si="806"/>
        <v>0</v>
      </c>
      <c r="AA2151" s="9">
        <f t="shared" si="807"/>
        <v>0</v>
      </c>
      <c r="AB2151" s="9">
        <f t="shared" si="808"/>
        <v>0</v>
      </c>
      <c r="AN2151" s="10" t="str">
        <f t="shared" si="793"/>
        <v/>
      </c>
      <c r="AO2151" s="10">
        <f t="shared" si="794"/>
        <v>0</v>
      </c>
      <c r="AP2151" s="9" t="str">
        <f>IFERROR(VLOOKUP($AN2151,'Introduction probability'!$A$1:$L$128,5,FALSE),"0")</f>
        <v>0</v>
      </c>
      <c r="AQ2151" s="9" t="str">
        <f>IFERROR(VLOOKUP($AN2151,'Introduction probability'!$A$1:$L$128,6,FALSE),"0")</f>
        <v>0</v>
      </c>
      <c r="AR2151" s="9" t="str">
        <f>IFERROR(VLOOKUP($AN2151,'Introduction probability'!$A$1:$L$128,7,FALSE),"0")</f>
        <v>0</v>
      </c>
      <c r="AS2151" s="9" t="str">
        <f>IFERROR(VLOOKUP($AN2151,'Introduction probability'!$A$1:$L$128,8,FALSE),"0")</f>
        <v>0</v>
      </c>
      <c r="AT2151" s="9" t="str">
        <f>IFERROR(VLOOKUP($AN2151,'Introduction probability'!$A$1:$L$128,9,FALSE),"0")</f>
        <v>0</v>
      </c>
      <c r="AU2151" s="9" t="str">
        <f>IFERROR(VLOOKUP($AN2151,'Introduction probability'!$A$1:$L$128,10,FALSE),"0")</f>
        <v>0</v>
      </c>
      <c r="AV2151" s="9" t="str">
        <f>IFERROR(VLOOKUP($AN2151,'Introduction probability'!$A$1:$L$128,11,FALSE),"0")</f>
        <v>0</v>
      </c>
      <c r="AW2151" s="9" t="str">
        <f>IFERROR(VLOOKUP($AN2151,'Introduction probability'!$A$1:$L$128,12,FALSE),"0")</f>
        <v>0</v>
      </c>
      <c r="AY2151" s="2">
        <f t="shared" si="795"/>
        <v>0</v>
      </c>
      <c r="AZ2151" s="2">
        <f t="shared" si="796"/>
        <v>0</v>
      </c>
      <c r="BA2151" s="2">
        <f t="shared" si="809"/>
        <v>0</v>
      </c>
      <c r="BB2151" s="2">
        <f t="shared" si="810"/>
        <v>0</v>
      </c>
      <c r="BC2151" s="2">
        <f t="shared" si="811"/>
        <v>0</v>
      </c>
      <c r="BD2151" s="2">
        <f t="shared" si="812"/>
        <v>0</v>
      </c>
      <c r="BE2151" s="2">
        <f t="shared" si="813"/>
        <v>0</v>
      </c>
      <c r="BF2151" s="2">
        <f t="shared" si="814"/>
        <v>0</v>
      </c>
      <c r="BG2151" s="2">
        <f t="shared" si="815"/>
        <v>0</v>
      </c>
      <c r="BH2151" s="2">
        <f t="shared" si="816"/>
        <v>0</v>
      </c>
    </row>
    <row r="2152" spans="1:60" x14ac:dyDescent="0.25">
      <c r="A2152" s="1" t="s">
        <v>420</v>
      </c>
      <c r="B2152" s="1" t="s">
        <v>220</v>
      </c>
      <c r="C2152" s="1" t="s">
        <v>341</v>
      </c>
      <c r="D2152" s="1" t="s">
        <v>494</v>
      </c>
      <c r="E2152" s="1" t="s">
        <v>142</v>
      </c>
      <c r="F2152" s="1" t="s">
        <v>143</v>
      </c>
      <c r="G2152" s="1" t="s">
        <v>144</v>
      </c>
      <c r="H2152" s="1" t="s">
        <v>17</v>
      </c>
      <c r="I2152" s="1" t="s">
        <v>596</v>
      </c>
      <c r="J2152" s="1" t="s">
        <v>187</v>
      </c>
      <c r="K2152" s="1" t="s">
        <v>16</v>
      </c>
      <c r="L2152" s="1" t="s">
        <v>146</v>
      </c>
      <c r="M2152" s="2" t="str">
        <f t="shared" si="797"/>
        <v>UK9005103</v>
      </c>
      <c r="N2152" s="2" t="str">
        <f t="shared" si="798"/>
        <v>Ribble and Alt Estuaries</v>
      </c>
      <c r="O2152" s="2" t="str">
        <f t="shared" si="799"/>
        <v>SPA</v>
      </c>
      <c r="P2152" s="2" t="str">
        <f t="shared" si="800"/>
        <v>SH_2</v>
      </c>
      <c r="Q2152"/>
      <c r="R2152"/>
      <c r="S2152"/>
      <c r="T2152"/>
      <c r="U2152" s="9">
        <f t="shared" si="801"/>
        <v>0</v>
      </c>
      <c r="V2152" s="9">
        <f t="shared" si="802"/>
        <v>0</v>
      </c>
      <c r="W2152" s="9">
        <f t="shared" si="803"/>
        <v>0</v>
      </c>
      <c r="X2152" s="9">
        <f t="shared" si="804"/>
        <v>0</v>
      </c>
      <c r="Y2152" s="9">
        <f t="shared" si="805"/>
        <v>0</v>
      </c>
      <c r="Z2152" s="9">
        <f t="shared" si="806"/>
        <v>0</v>
      </c>
      <c r="AA2152" s="9">
        <f t="shared" si="807"/>
        <v>0</v>
      </c>
      <c r="AB2152" s="9">
        <f t="shared" si="808"/>
        <v>0</v>
      </c>
      <c r="AN2152" s="10" t="str">
        <f t="shared" si="793"/>
        <v/>
      </c>
      <c r="AO2152" s="10">
        <f t="shared" si="794"/>
        <v>0</v>
      </c>
      <c r="AP2152" s="9" t="str">
        <f>IFERROR(VLOOKUP($AN2152,'Introduction probability'!$A$1:$L$128,5,FALSE),"0")</f>
        <v>0</v>
      </c>
      <c r="AQ2152" s="9" t="str">
        <f>IFERROR(VLOOKUP($AN2152,'Introduction probability'!$A$1:$L$128,6,FALSE),"0")</f>
        <v>0</v>
      </c>
      <c r="AR2152" s="9" t="str">
        <f>IFERROR(VLOOKUP($AN2152,'Introduction probability'!$A$1:$L$128,7,FALSE),"0")</f>
        <v>0</v>
      </c>
      <c r="AS2152" s="9" t="str">
        <f>IFERROR(VLOOKUP($AN2152,'Introduction probability'!$A$1:$L$128,8,FALSE),"0")</f>
        <v>0</v>
      </c>
      <c r="AT2152" s="9" t="str">
        <f>IFERROR(VLOOKUP($AN2152,'Introduction probability'!$A$1:$L$128,9,FALSE),"0")</f>
        <v>0</v>
      </c>
      <c r="AU2152" s="9" t="str">
        <f>IFERROR(VLOOKUP($AN2152,'Introduction probability'!$A$1:$L$128,10,FALSE),"0")</f>
        <v>0</v>
      </c>
      <c r="AV2152" s="9" t="str">
        <f>IFERROR(VLOOKUP($AN2152,'Introduction probability'!$A$1:$L$128,11,FALSE),"0")</f>
        <v>0</v>
      </c>
      <c r="AW2152" s="9" t="str">
        <f>IFERROR(VLOOKUP($AN2152,'Introduction probability'!$A$1:$L$128,12,FALSE),"0")</f>
        <v>0</v>
      </c>
      <c r="AY2152" s="2">
        <f t="shared" si="795"/>
        <v>0</v>
      </c>
      <c r="AZ2152" s="2">
        <f t="shared" si="796"/>
        <v>0</v>
      </c>
      <c r="BA2152" s="2">
        <f t="shared" si="809"/>
        <v>0</v>
      </c>
      <c r="BB2152" s="2">
        <f t="shared" si="810"/>
        <v>0</v>
      </c>
      <c r="BC2152" s="2">
        <f t="shared" si="811"/>
        <v>0</v>
      </c>
      <c r="BD2152" s="2">
        <f t="shared" si="812"/>
        <v>0</v>
      </c>
      <c r="BE2152" s="2">
        <f t="shared" si="813"/>
        <v>0</v>
      </c>
      <c r="BF2152" s="2">
        <f t="shared" si="814"/>
        <v>0</v>
      </c>
      <c r="BG2152" s="2">
        <f t="shared" si="815"/>
        <v>0</v>
      </c>
      <c r="BH2152" s="2">
        <f t="shared" si="816"/>
        <v>0</v>
      </c>
    </row>
    <row r="2153" spans="1:60" x14ac:dyDescent="0.25">
      <c r="A2153" s="1" t="s">
        <v>420</v>
      </c>
      <c r="B2153" s="1" t="s">
        <v>220</v>
      </c>
      <c r="C2153" s="1" t="s">
        <v>341</v>
      </c>
      <c r="D2153" s="1" t="s">
        <v>494</v>
      </c>
      <c r="E2153" s="1" t="s">
        <v>142</v>
      </c>
      <c r="F2153" s="1" t="s">
        <v>143</v>
      </c>
      <c r="G2153" s="1" t="s">
        <v>144</v>
      </c>
      <c r="H2153" s="1" t="s">
        <v>17</v>
      </c>
      <c r="I2153" s="1" t="s">
        <v>459</v>
      </c>
      <c r="J2153" s="1" t="s">
        <v>46</v>
      </c>
      <c r="K2153" s="1" t="s">
        <v>16</v>
      </c>
      <c r="L2153" s="1" t="s">
        <v>19</v>
      </c>
      <c r="M2153" s="2" t="str">
        <f t="shared" si="797"/>
        <v>UK9005103</v>
      </c>
      <c r="N2153" s="2" t="str">
        <f t="shared" si="798"/>
        <v>Ribble and Alt Estuaries</v>
      </c>
      <c r="O2153" s="2" t="str">
        <f t="shared" si="799"/>
        <v>SPA</v>
      </c>
      <c r="P2153" s="2" t="str">
        <f t="shared" si="800"/>
        <v>A2.4</v>
      </c>
      <c r="Q2153"/>
      <c r="R2153"/>
      <c r="S2153"/>
      <c r="T2153"/>
      <c r="U2153" s="9">
        <f t="shared" si="801"/>
        <v>0</v>
      </c>
      <c r="V2153" s="9">
        <f t="shared" si="802"/>
        <v>0</v>
      </c>
      <c r="W2153" s="9">
        <f t="shared" si="803"/>
        <v>0</v>
      </c>
      <c r="X2153" s="9">
        <f t="shared" si="804"/>
        <v>0</v>
      </c>
      <c r="Y2153" s="9">
        <f t="shared" si="805"/>
        <v>0</v>
      </c>
      <c r="Z2153" s="9">
        <f t="shared" si="806"/>
        <v>0</v>
      </c>
      <c r="AA2153" s="9">
        <f t="shared" si="807"/>
        <v>0</v>
      </c>
      <c r="AB2153" s="9">
        <f t="shared" si="808"/>
        <v>0</v>
      </c>
      <c r="AN2153" s="10" t="str">
        <f t="shared" si="793"/>
        <v/>
      </c>
      <c r="AO2153" s="10">
        <f t="shared" si="794"/>
        <v>0</v>
      </c>
      <c r="AP2153" s="9" t="str">
        <f>IFERROR(VLOOKUP($AN2153,'Introduction probability'!$A$1:$L$128,5,FALSE),"0")</f>
        <v>0</v>
      </c>
      <c r="AQ2153" s="9" t="str">
        <f>IFERROR(VLOOKUP($AN2153,'Introduction probability'!$A$1:$L$128,6,FALSE),"0")</f>
        <v>0</v>
      </c>
      <c r="AR2153" s="9" t="str">
        <f>IFERROR(VLOOKUP($AN2153,'Introduction probability'!$A$1:$L$128,7,FALSE),"0")</f>
        <v>0</v>
      </c>
      <c r="AS2153" s="9" t="str">
        <f>IFERROR(VLOOKUP($AN2153,'Introduction probability'!$A$1:$L$128,8,FALSE),"0")</f>
        <v>0</v>
      </c>
      <c r="AT2153" s="9" t="str">
        <f>IFERROR(VLOOKUP($AN2153,'Introduction probability'!$A$1:$L$128,9,FALSE),"0")</f>
        <v>0</v>
      </c>
      <c r="AU2153" s="9" t="str">
        <f>IFERROR(VLOOKUP($AN2153,'Introduction probability'!$A$1:$L$128,10,FALSE),"0")</f>
        <v>0</v>
      </c>
      <c r="AV2153" s="9" t="str">
        <f>IFERROR(VLOOKUP($AN2153,'Introduction probability'!$A$1:$L$128,11,FALSE),"0")</f>
        <v>0</v>
      </c>
      <c r="AW2153" s="9" t="str">
        <f>IFERROR(VLOOKUP($AN2153,'Introduction probability'!$A$1:$L$128,12,FALSE),"0")</f>
        <v>0</v>
      </c>
      <c r="AY2153" s="2">
        <f t="shared" si="795"/>
        <v>0</v>
      </c>
      <c r="AZ2153" s="2">
        <f t="shared" si="796"/>
        <v>0</v>
      </c>
      <c r="BA2153" s="2">
        <f t="shared" si="809"/>
        <v>0</v>
      </c>
      <c r="BB2153" s="2">
        <f t="shared" si="810"/>
        <v>0</v>
      </c>
      <c r="BC2153" s="2">
        <f t="shared" si="811"/>
        <v>0</v>
      </c>
      <c r="BD2153" s="2">
        <f t="shared" si="812"/>
        <v>0</v>
      </c>
      <c r="BE2153" s="2">
        <f t="shared" si="813"/>
        <v>0</v>
      </c>
      <c r="BF2153" s="2">
        <f t="shared" si="814"/>
        <v>0</v>
      </c>
      <c r="BG2153" s="2">
        <f t="shared" si="815"/>
        <v>0</v>
      </c>
      <c r="BH2153" s="2">
        <f t="shared" si="816"/>
        <v>0</v>
      </c>
    </row>
    <row r="2154" spans="1:60" x14ac:dyDescent="0.25">
      <c r="A2154" s="1" t="s">
        <v>420</v>
      </c>
      <c r="B2154" s="1" t="s">
        <v>220</v>
      </c>
      <c r="C2154" s="1" t="s">
        <v>341</v>
      </c>
      <c r="D2154" s="1" t="s">
        <v>494</v>
      </c>
      <c r="E2154" s="1" t="s">
        <v>142</v>
      </c>
      <c r="F2154" s="1" t="s">
        <v>143</v>
      </c>
      <c r="G2154" s="1" t="s">
        <v>144</v>
      </c>
      <c r="H2154" s="1" t="s">
        <v>17</v>
      </c>
      <c r="I2154" s="1" t="s">
        <v>444</v>
      </c>
      <c r="J2154" s="1" t="s">
        <v>27</v>
      </c>
      <c r="K2154" s="1" t="s">
        <v>16</v>
      </c>
      <c r="L2154" s="1" t="s">
        <v>19</v>
      </c>
      <c r="M2154" s="2" t="str">
        <f t="shared" si="797"/>
        <v>UK9005103</v>
      </c>
      <c r="N2154" s="2" t="str">
        <f t="shared" si="798"/>
        <v>Ribble and Alt Estuaries</v>
      </c>
      <c r="O2154" s="2" t="str">
        <f t="shared" si="799"/>
        <v>SPA</v>
      </c>
      <c r="P2154" s="2" t="str">
        <f t="shared" si="800"/>
        <v>A2.3</v>
      </c>
      <c r="Q2154"/>
      <c r="R2154"/>
      <c r="S2154"/>
      <c r="T2154"/>
      <c r="U2154" s="9">
        <f t="shared" si="801"/>
        <v>0</v>
      </c>
      <c r="V2154" s="9">
        <f t="shared" si="802"/>
        <v>0</v>
      </c>
      <c r="W2154" s="9">
        <f t="shared" si="803"/>
        <v>0</v>
      </c>
      <c r="X2154" s="9">
        <f t="shared" si="804"/>
        <v>0</v>
      </c>
      <c r="Y2154" s="9">
        <f t="shared" si="805"/>
        <v>0</v>
      </c>
      <c r="Z2154" s="9">
        <f t="shared" si="806"/>
        <v>0</v>
      </c>
      <c r="AA2154" s="9">
        <f t="shared" si="807"/>
        <v>0</v>
      </c>
      <c r="AB2154" s="9">
        <f t="shared" si="808"/>
        <v>0</v>
      </c>
      <c r="AN2154" s="10" t="str">
        <f t="shared" si="793"/>
        <v/>
      </c>
      <c r="AO2154" s="10">
        <f t="shared" si="794"/>
        <v>0</v>
      </c>
      <c r="AP2154" s="9" t="str">
        <f>IFERROR(VLOOKUP($AN2154,'Introduction probability'!$A$1:$L$128,5,FALSE),"0")</f>
        <v>0</v>
      </c>
      <c r="AQ2154" s="9" t="str">
        <f>IFERROR(VLOOKUP($AN2154,'Introduction probability'!$A$1:$L$128,6,FALSE),"0")</f>
        <v>0</v>
      </c>
      <c r="AR2154" s="9" t="str">
        <f>IFERROR(VLOOKUP($AN2154,'Introduction probability'!$A$1:$L$128,7,FALSE),"0")</f>
        <v>0</v>
      </c>
      <c r="AS2154" s="9" t="str">
        <f>IFERROR(VLOOKUP($AN2154,'Introduction probability'!$A$1:$L$128,8,FALSE),"0")</f>
        <v>0</v>
      </c>
      <c r="AT2154" s="9" t="str">
        <f>IFERROR(VLOOKUP($AN2154,'Introduction probability'!$A$1:$L$128,9,FALSE),"0")</f>
        <v>0</v>
      </c>
      <c r="AU2154" s="9" t="str">
        <f>IFERROR(VLOOKUP($AN2154,'Introduction probability'!$A$1:$L$128,10,FALSE),"0")</f>
        <v>0</v>
      </c>
      <c r="AV2154" s="9" t="str">
        <f>IFERROR(VLOOKUP($AN2154,'Introduction probability'!$A$1:$L$128,11,FALSE),"0")</f>
        <v>0</v>
      </c>
      <c r="AW2154" s="9" t="str">
        <f>IFERROR(VLOOKUP($AN2154,'Introduction probability'!$A$1:$L$128,12,FALSE),"0")</f>
        <v>0</v>
      </c>
      <c r="AY2154" s="2">
        <f t="shared" si="795"/>
        <v>0</v>
      </c>
      <c r="AZ2154" s="2">
        <f t="shared" si="796"/>
        <v>0</v>
      </c>
      <c r="BA2154" s="2">
        <f t="shared" si="809"/>
        <v>0</v>
      </c>
      <c r="BB2154" s="2">
        <f t="shared" si="810"/>
        <v>0</v>
      </c>
      <c r="BC2154" s="2">
        <f t="shared" si="811"/>
        <v>0</v>
      </c>
      <c r="BD2154" s="2">
        <f t="shared" si="812"/>
        <v>0</v>
      </c>
      <c r="BE2154" s="2">
        <f t="shared" si="813"/>
        <v>0</v>
      </c>
      <c r="BF2154" s="2">
        <f t="shared" si="814"/>
        <v>0</v>
      </c>
      <c r="BG2154" s="2">
        <f t="shared" si="815"/>
        <v>0</v>
      </c>
      <c r="BH2154" s="2">
        <f t="shared" si="816"/>
        <v>0</v>
      </c>
    </row>
    <row r="2155" spans="1:60" x14ac:dyDescent="0.25">
      <c r="A2155" s="1" t="s">
        <v>420</v>
      </c>
      <c r="B2155" s="1" t="s">
        <v>220</v>
      </c>
      <c r="C2155" s="1" t="s">
        <v>341</v>
      </c>
      <c r="D2155" s="1" t="s">
        <v>494</v>
      </c>
      <c r="E2155" s="1" t="s">
        <v>142</v>
      </c>
      <c r="F2155" s="1" t="s">
        <v>143</v>
      </c>
      <c r="G2155" s="1" t="s">
        <v>144</v>
      </c>
      <c r="H2155" s="1" t="s">
        <v>17</v>
      </c>
      <c r="I2155" s="1" t="s">
        <v>465</v>
      </c>
      <c r="J2155" s="1" t="s">
        <v>56</v>
      </c>
      <c r="K2155" s="1" t="s">
        <v>16</v>
      </c>
      <c r="L2155" s="1" t="s">
        <v>19</v>
      </c>
      <c r="M2155" s="2" t="str">
        <f t="shared" si="797"/>
        <v>UK9005103</v>
      </c>
      <c r="N2155" s="2" t="str">
        <f t="shared" si="798"/>
        <v>Ribble and Alt Estuaries</v>
      </c>
      <c r="O2155" s="2" t="str">
        <f t="shared" si="799"/>
        <v>SPA</v>
      </c>
      <c r="P2155" s="2" t="str">
        <f t="shared" si="800"/>
        <v>A2.2</v>
      </c>
      <c r="Q2155"/>
      <c r="R2155"/>
      <c r="S2155"/>
      <c r="T2155"/>
      <c r="U2155" s="9">
        <f t="shared" si="801"/>
        <v>0</v>
      </c>
      <c r="V2155" s="9">
        <f t="shared" si="802"/>
        <v>0</v>
      </c>
      <c r="W2155" s="9">
        <f t="shared" si="803"/>
        <v>0</v>
      </c>
      <c r="X2155" s="9">
        <f t="shared" si="804"/>
        <v>0</v>
      </c>
      <c r="Y2155" s="9">
        <f t="shared" si="805"/>
        <v>0</v>
      </c>
      <c r="Z2155" s="9">
        <f t="shared" si="806"/>
        <v>0</v>
      </c>
      <c r="AA2155" s="9">
        <f t="shared" si="807"/>
        <v>0</v>
      </c>
      <c r="AB2155" s="9">
        <f t="shared" si="808"/>
        <v>0</v>
      </c>
      <c r="AN2155" s="10" t="str">
        <f t="shared" si="793"/>
        <v/>
      </c>
      <c r="AO2155" s="10">
        <f t="shared" si="794"/>
        <v>0</v>
      </c>
      <c r="AP2155" s="9" t="str">
        <f>IFERROR(VLOOKUP($AN2155,'Introduction probability'!$A$1:$L$128,5,FALSE),"0")</f>
        <v>0</v>
      </c>
      <c r="AQ2155" s="9" t="str">
        <f>IFERROR(VLOOKUP($AN2155,'Introduction probability'!$A$1:$L$128,6,FALSE),"0")</f>
        <v>0</v>
      </c>
      <c r="AR2155" s="9" t="str">
        <f>IFERROR(VLOOKUP($AN2155,'Introduction probability'!$A$1:$L$128,7,FALSE),"0")</f>
        <v>0</v>
      </c>
      <c r="AS2155" s="9" t="str">
        <f>IFERROR(VLOOKUP($AN2155,'Introduction probability'!$A$1:$L$128,8,FALSE),"0")</f>
        <v>0</v>
      </c>
      <c r="AT2155" s="9" t="str">
        <f>IFERROR(VLOOKUP($AN2155,'Introduction probability'!$A$1:$L$128,9,FALSE),"0")</f>
        <v>0</v>
      </c>
      <c r="AU2155" s="9" t="str">
        <f>IFERROR(VLOOKUP($AN2155,'Introduction probability'!$A$1:$L$128,10,FALSE),"0")</f>
        <v>0</v>
      </c>
      <c r="AV2155" s="9" t="str">
        <f>IFERROR(VLOOKUP($AN2155,'Introduction probability'!$A$1:$L$128,11,FALSE),"0")</f>
        <v>0</v>
      </c>
      <c r="AW2155" s="9" t="str">
        <f>IFERROR(VLOOKUP($AN2155,'Introduction probability'!$A$1:$L$128,12,FALSE),"0")</f>
        <v>0</v>
      </c>
      <c r="AY2155" s="2">
        <f t="shared" si="795"/>
        <v>0</v>
      </c>
      <c r="AZ2155" s="2">
        <f t="shared" si="796"/>
        <v>0</v>
      </c>
      <c r="BA2155" s="2">
        <f t="shared" si="809"/>
        <v>0</v>
      </c>
      <c r="BB2155" s="2">
        <f t="shared" si="810"/>
        <v>0</v>
      </c>
      <c r="BC2155" s="2">
        <f t="shared" si="811"/>
        <v>0</v>
      </c>
      <c r="BD2155" s="2">
        <f t="shared" si="812"/>
        <v>0</v>
      </c>
      <c r="BE2155" s="2">
        <f t="shared" si="813"/>
        <v>0</v>
      </c>
      <c r="BF2155" s="2">
        <f t="shared" si="814"/>
        <v>0</v>
      </c>
      <c r="BG2155" s="2">
        <f t="shared" si="815"/>
        <v>0</v>
      </c>
      <c r="BH2155" s="2">
        <f t="shared" si="816"/>
        <v>0</v>
      </c>
    </row>
    <row r="2156" spans="1:60" x14ac:dyDescent="0.25">
      <c r="A2156" s="1" t="s">
        <v>420</v>
      </c>
      <c r="B2156" s="1" t="s">
        <v>220</v>
      </c>
      <c r="C2156" s="1" t="s">
        <v>341</v>
      </c>
      <c r="D2156" s="1" t="s">
        <v>494</v>
      </c>
      <c r="E2156" s="1" t="s">
        <v>142</v>
      </c>
      <c r="F2156" s="1" t="s">
        <v>143</v>
      </c>
      <c r="G2156" s="1" t="s">
        <v>144</v>
      </c>
      <c r="H2156" s="1" t="s">
        <v>17</v>
      </c>
      <c r="I2156" s="1" t="s">
        <v>543</v>
      </c>
      <c r="J2156" s="1" t="s">
        <v>148</v>
      </c>
      <c r="K2156" s="1" t="s">
        <v>16</v>
      </c>
      <c r="L2156" s="1" t="s">
        <v>146</v>
      </c>
      <c r="M2156" s="2" t="str">
        <f t="shared" si="797"/>
        <v>UK9005103</v>
      </c>
      <c r="N2156" s="2" t="str">
        <f t="shared" si="798"/>
        <v>Ribble and Alt Estuaries</v>
      </c>
      <c r="O2156" s="2" t="str">
        <f t="shared" si="799"/>
        <v>SPA</v>
      </c>
      <c r="P2156" s="2" t="str">
        <f t="shared" si="800"/>
        <v>H1310</v>
      </c>
      <c r="Q2156"/>
      <c r="R2156"/>
      <c r="S2156"/>
      <c r="T2156"/>
      <c r="U2156" s="9">
        <f t="shared" si="801"/>
        <v>0</v>
      </c>
      <c r="V2156" s="9">
        <f t="shared" si="802"/>
        <v>0</v>
      </c>
      <c r="W2156" s="9">
        <f t="shared" si="803"/>
        <v>0</v>
      </c>
      <c r="X2156" s="9">
        <f t="shared" si="804"/>
        <v>0</v>
      </c>
      <c r="Y2156" s="9">
        <f t="shared" si="805"/>
        <v>0</v>
      </c>
      <c r="Z2156" s="9">
        <f t="shared" si="806"/>
        <v>0</v>
      </c>
      <c r="AA2156" s="9">
        <f t="shared" si="807"/>
        <v>0</v>
      </c>
      <c r="AB2156" s="9">
        <f t="shared" si="808"/>
        <v>0</v>
      </c>
      <c r="AN2156" s="10" t="str">
        <f t="shared" si="793"/>
        <v/>
      </c>
      <c r="AO2156" s="10">
        <f t="shared" si="794"/>
        <v>0</v>
      </c>
      <c r="AP2156" s="9" t="str">
        <f>IFERROR(VLOOKUP($AN2156,'Introduction probability'!$A$1:$L$128,5,FALSE),"0")</f>
        <v>0</v>
      </c>
      <c r="AQ2156" s="9" t="str">
        <f>IFERROR(VLOOKUP($AN2156,'Introduction probability'!$A$1:$L$128,6,FALSE),"0")</f>
        <v>0</v>
      </c>
      <c r="AR2156" s="9" t="str">
        <f>IFERROR(VLOOKUP($AN2156,'Introduction probability'!$A$1:$L$128,7,FALSE),"0")</f>
        <v>0</v>
      </c>
      <c r="AS2156" s="9" t="str">
        <f>IFERROR(VLOOKUP($AN2156,'Introduction probability'!$A$1:$L$128,8,FALSE),"0")</f>
        <v>0</v>
      </c>
      <c r="AT2156" s="9" t="str">
        <f>IFERROR(VLOOKUP($AN2156,'Introduction probability'!$A$1:$L$128,9,FALSE),"0")</f>
        <v>0</v>
      </c>
      <c r="AU2156" s="9" t="str">
        <f>IFERROR(VLOOKUP($AN2156,'Introduction probability'!$A$1:$L$128,10,FALSE),"0")</f>
        <v>0</v>
      </c>
      <c r="AV2156" s="9" t="str">
        <f>IFERROR(VLOOKUP($AN2156,'Introduction probability'!$A$1:$L$128,11,FALSE),"0")</f>
        <v>0</v>
      </c>
      <c r="AW2156" s="9" t="str">
        <f>IFERROR(VLOOKUP($AN2156,'Introduction probability'!$A$1:$L$128,12,FALSE),"0")</f>
        <v>0</v>
      </c>
      <c r="AY2156" s="2">
        <f t="shared" si="795"/>
        <v>0</v>
      </c>
      <c r="AZ2156" s="2">
        <f t="shared" si="796"/>
        <v>0</v>
      </c>
      <c r="BA2156" s="2">
        <f t="shared" si="809"/>
        <v>0</v>
      </c>
      <c r="BB2156" s="2">
        <f t="shared" si="810"/>
        <v>0</v>
      </c>
      <c r="BC2156" s="2">
        <f t="shared" si="811"/>
        <v>0</v>
      </c>
      <c r="BD2156" s="2">
        <f t="shared" si="812"/>
        <v>0</v>
      </c>
      <c r="BE2156" s="2">
        <f t="shared" si="813"/>
        <v>0</v>
      </c>
      <c r="BF2156" s="2">
        <f t="shared" si="814"/>
        <v>0</v>
      </c>
      <c r="BG2156" s="2">
        <f t="shared" si="815"/>
        <v>0</v>
      </c>
      <c r="BH2156" s="2">
        <f t="shared" si="816"/>
        <v>0</v>
      </c>
    </row>
    <row r="2157" spans="1:60" x14ac:dyDescent="0.25">
      <c r="A2157" s="1" t="s">
        <v>420</v>
      </c>
      <c r="B2157" s="1" t="s">
        <v>220</v>
      </c>
      <c r="C2157" s="1" t="s">
        <v>341</v>
      </c>
      <c r="D2157" s="1" t="s">
        <v>520</v>
      </c>
      <c r="E2157" s="1" t="s">
        <v>221</v>
      </c>
      <c r="F2157" s="1" t="s">
        <v>222</v>
      </c>
      <c r="G2157" s="1" t="s">
        <v>144</v>
      </c>
      <c r="H2157" s="1" t="s">
        <v>17</v>
      </c>
      <c r="I2157" s="1" t="s">
        <v>596</v>
      </c>
      <c r="J2157" s="1" t="s">
        <v>187</v>
      </c>
      <c r="K2157" s="1" t="s">
        <v>16</v>
      </c>
      <c r="L2157" s="1" t="s">
        <v>146</v>
      </c>
      <c r="M2157" s="2" t="str">
        <f t="shared" si="797"/>
        <v>UK9005103</v>
      </c>
      <c r="N2157" s="2" t="str">
        <f t="shared" si="798"/>
        <v>Ribble and Alt Estuaries</v>
      </c>
      <c r="O2157" s="2" t="str">
        <f t="shared" si="799"/>
        <v>SPA</v>
      </c>
      <c r="P2157" s="2" t="str">
        <f t="shared" si="800"/>
        <v>SH_2</v>
      </c>
      <c r="Q2157"/>
      <c r="R2157"/>
      <c r="S2157"/>
      <c r="T2157"/>
      <c r="U2157" s="9">
        <f t="shared" si="801"/>
        <v>0</v>
      </c>
      <c r="V2157" s="9">
        <f t="shared" si="802"/>
        <v>0</v>
      </c>
      <c r="W2157" s="9">
        <f t="shared" si="803"/>
        <v>0</v>
      </c>
      <c r="X2157" s="9">
        <f t="shared" si="804"/>
        <v>0</v>
      </c>
      <c r="Y2157" s="9">
        <f t="shared" si="805"/>
        <v>0</v>
      </c>
      <c r="Z2157" s="9">
        <f t="shared" si="806"/>
        <v>0</v>
      </c>
      <c r="AA2157" s="9">
        <f t="shared" si="807"/>
        <v>0</v>
      </c>
      <c r="AB2157" s="9">
        <f t="shared" si="808"/>
        <v>0</v>
      </c>
      <c r="AN2157" s="10" t="str">
        <f t="shared" si="793"/>
        <v/>
      </c>
      <c r="AO2157" s="10">
        <f t="shared" si="794"/>
        <v>0</v>
      </c>
      <c r="AP2157" s="9" t="str">
        <f>IFERROR(VLOOKUP($AN2157,'Introduction probability'!$A$1:$L$128,5,FALSE),"0")</f>
        <v>0</v>
      </c>
      <c r="AQ2157" s="9" t="str">
        <f>IFERROR(VLOOKUP($AN2157,'Introduction probability'!$A$1:$L$128,6,FALSE),"0")</f>
        <v>0</v>
      </c>
      <c r="AR2157" s="9" t="str">
        <f>IFERROR(VLOOKUP($AN2157,'Introduction probability'!$A$1:$L$128,7,FALSE),"0")</f>
        <v>0</v>
      </c>
      <c r="AS2157" s="9" t="str">
        <f>IFERROR(VLOOKUP($AN2157,'Introduction probability'!$A$1:$L$128,8,FALSE),"0")</f>
        <v>0</v>
      </c>
      <c r="AT2157" s="9" t="str">
        <f>IFERROR(VLOOKUP($AN2157,'Introduction probability'!$A$1:$L$128,9,FALSE),"0")</f>
        <v>0</v>
      </c>
      <c r="AU2157" s="9" t="str">
        <f>IFERROR(VLOOKUP($AN2157,'Introduction probability'!$A$1:$L$128,10,FALSE),"0")</f>
        <v>0</v>
      </c>
      <c r="AV2157" s="9" t="str">
        <f>IFERROR(VLOOKUP($AN2157,'Introduction probability'!$A$1:$L$128,11,FALSE),"0")</f>
        <v>0</v>
      </c>
      <c r="AW2157" s="9" t="str">
        <f>IFERROR(VLOOKUP($AN2157,'Introduction probability'!$A$1:$L$128,12,FALSE),"0")</f>
        <v>0</v>
      </c>
      <c r="AY2157" s="2">
        <f t="shared" si="795"/>
        <v>0</v>
      </c>
      <c r="AZ2157" s="2">
        <f t="shared" si="796"/>
        <v>0</v>
      </c>
      <c r="BA2157" s="2">
        <f t="shared" si="809"/>
        <v>0</v>
      </c>
      <c r="BB2157" s="2">
        <f t="shared" si="810"/>
        <v>0</v>
      </c>
      <c r="BC2157" s="2">
        <f t="shared" si="811"/>
        <v>0</v>
      </c>
      <c r="BD2157" s="2">
        <f t="shared" si="812"/>
        <v>0</v>
      </c>
      <c r="BE2157" s="2">
        <f t="shared" si="813"/>
        <v>0</v>
      </c>
      <c r="BF2157" s="2">
        <f t="shared" si="814"/>
        <v>0</v>
      </c>
      <c r="BG2157" s="2">
        <f t="shared" si="815"/>
        <v>0</v>
      </c>
      <c r="BH2157" s="2">
        <f t="shared" si="816"/>
        <v>0</v>
      </c>
    </row>
    <row r="2158" spans="1:60" x14ac:dyDescent="0.25">
      <c r="A2158" s="1" t="s">
        <v>420</v>
      </c>
      <c r="B2158" s="1" t="s">
        <v>220</v>
      </c>
      <c r="C2158" s="1" t="s">
        <v>341</v>
      </c>
      <c r="D2158" s="1" t="s">
        <v>509</v>
      </c>
      <c r="E2158" s="1" t="s">
        <v>193</v>
      </c>
      <c r="F2158" s="1" t="s">
        <v>194</v>
      </c>
      <c r="G2158" s="1" t="s">
        <v>144</v>
      </c>
      <c r="H2158" s="1" t="s">
        <v>17</v>
      </c>
      <c r="I2158" s="1" t="s">
        <v>530</v>
      </c>
      <c r="J2158" s="1" t="s">
        <v>145</v>
      </c>
      <c r="K2158" s="1" t="s">
        <v>16</v>
      </c>
      <c r="L2158" s="1" t="s">
        <v>146</v>
      </c>
      <c r="M2158" s="2" t="str">
        <f t="shared" si="797"/>
        <v>UK9005103</v>
      </c>
      <c r="N2158" s="2" t="str">
        <f t="shared" si="798"/>
        <v>Ribble and Alt Estuaries</v>
      </c>
      <c r="O2158" s="2" t="str">
        <f t="shared" si="799"/>
        <v>SPA</v>
      </c>
      <c r="P2158" s="2" t="str">
        <f t="shared" si="800"/>
        <v>H1330</v>
      </c>
      <c r="Q2158"/>
      <c r="R2158"/>
      <c r="S2158"/>
      <c r="T2158"/>
      <c r="U2158" s="9">
        <f t="shared" si="801"/>
        <v>0</v>
      </c>
      <c r="V2158" s="9">
        <f t="shared" si="802"/>
        <v>0</v>
      </c>
      <c r="W2158" s="9">
        <f t="shared" si="803"/>
        <v>0</v>
      </c>
      <c r="X2158" s="9">
        <f t="shared" si="804"/>
        <v>0</v>
      </c>
      <c r="Y2158" s="9">
        <f t="shared" si="805"/>
        <v>0</v>
      </c>
      <c r="Z2158" s="9">
        <f t="shared" si="806"/>
        <v>0</v>
      </c>
      <c r="AA2158" s="9">
        <f t="shared" si="807"/>
        <v>0</v>
      </c>
      <c r="AB2158" s="9">
        <f t="shared" si="808"/>
        <v>0</v>
      </c>
      <c r="AN2158" s="10" t="str">
        <f t="shared" si="793"/>
        <v/>
      </c>
      <c r="AO2158" s="10">
        <f t="shared" si="794"/>
        <v>0</v>
      </c>
      <c r="AP2158" s="9" t="str">
        <f>IFERROR(VLOOKUP($AN2158,'Introduction probability'!$A$1:$L$128,5,FALSE),"0")</f>
        <v>0</v>
      </c>
      <c r="AQ2158" s="9" t="str">
        <f>IFERROR(VLOOKUP($AN2158,'Introduction probability'!$A$1:$L$128,6,FALSE),"0")</f>
        <v>0</v>
      </c>
      <c r="AR2158" s="9" t="str">
        <f>IFERROR(VLOOKUP($AN2158,'Introduction probability'!$A$1:$L$128,7,FALSE),"0")</f>
        <v>0</v>
      </c>
      <c r="AS2158" s="9" t="str">
        <f>IFERROR(VLOOKUP($AN2158,'Introduction probability'!$A$1:$L$128,8,FALSE),"0")</f>
        <v>0</v>
      </c>
      <c r="AT2158" s="9" t="str">
        <f>IFERROR(VLOOKUP($AN2158,'Introduction probability'!$A$1:$L$128,9,FALSE),"0")</f>
        <v>0</v>
      </c>
      <c r="AU2158" s="9" t="str">
        <f>IFERROR(VLOOKUP($AN2158,'Introduction probability'!$A$1:$L$128,10,FALSE),"0")</f>
        <v>0</v>
      </c>
      <c r="AV2158" s="9" t="str">
        <f>IFERROR(VLOOKUP($AN2158,'Introduction probability'!$A$1:$L$128,11,FALSE),"0")</f>
        <v>0</v>
      </c>
      <c r="AW2158" s="9" t="str">
        <f>IFERROR(VLOOKUP($AN2158,'Introduction probability'!$A$1:$L$128,12,FALSE),"0")</f>
        <v>0</v>
      </c>
      <c r="AY2158" s="2">
        <f t="shared" si="795"/>
        <v>0</v>
      </c>
      <c r="AZ2158" s="2">
        <f t="shared" si="796"/>
        <v>0</v>
      </c>
      <c r="BA2158" s="2">
        <f t="shared" si="809"/>
        <v>0</v>
      </c>
      <c r="BB2158" s="2">
        <f t="shared" si="810"/>
        <v>0</v>
      </c>
      <c r="BC2158" s="2">
        <f t="shared" si="811"/>
        <v>0</v>
      </c>
      <c r="BD2158" s="2">
        <f t="shared" si="812"/>
        <v>0</v>
      </c>
      <c r="BE2158" s="2">
        <f t="shared" si="813"/>
        <v>0</v>
      </c>
      <c r="BF2158" s="2">
        <f t="shared" si="814"/>
        <v>0</v>
      </c>
      <c r="BG2158" s="2">
        <f t="shared" si="815"/>
        <v>0</v>
      </c>
      <c r="BH2158" s="2">
        <f t="shared" si="816"/>
        <v>0</v>
      </c>
    </row>
    <row r="2159" spans="1:60" x14ac:dyDescent="0.25">
      <c r="A2159" s="1" t="s">
        <v>420</v>
      </c>
      <c r="B2159" s="1" t="s">
        <v>220</v>
      </c>
      <c r="C2159" s="1" t="s">
        <v>341</v>
      </c>
      <c r="D2159" s="1" t="s">
        <v>509</v>
      </c>
      <c r="E2159" s="1" t="s">
        <v>193</v>
      </c>
      <c r="F2159" s="1" t="s">
        <v>194</v>
      </c>
      <c r="G2159" s="1" t="s">
        <v>144</v>
      </c>
      <c r="H2159" s="1" t="s">
        <v>17</v>
      </c>
      <c r="I2159" s="1" t="s">
        <v>596</v>
      </c>
      <c r="J2159" s="1" t="s">
        <v>187</v>
      </c>
      <c r="K2159" s="1" t="s">
        <v>16</v>
      </c>
      <c r="L2159" s="1" t="s">
        <v>146</v>
      </c>
      <c r="M2159" s="2" t="str">
        <f t="shared" si="797"/>
        <v>UK9005103</v>
      </c>
      <c r="N2159" s="2" t="str">
        <f t="shared" si="798"/>
        <v>Ribble and Alt Estuaries</v>
      </c>
      <c r="O2159" s="2" t="str">
        <f t="shared" si="799"/>
        <v>SPA</v>
      </c>
      <c r="P2159" s="2" t="str">
        <f t="shared" si="800"/>
        <v>SH_2</v>
      </c>
      <c r="Q2159"/>
      <c r="R2159"/>
      <c r="S2159"/>
      <c r="T2159"/>
      <c r="U2159" s="9">
        <f t="shared" si="801"/>
        <v>0</v>
      </c>
      <c r="V2159" s="9">
        <f t="shared" si="802"/>
        <v>0</v>
      </c>
      <c r="W2159" s="9">
        <f t="shared" si="803"/>
        <v>0</v>
      </c>
      <c r="X2159" s="9">
        <f t="shared" si="804"/>
        <v>0</v>
      </c>
      <c r="Y2159" s="9">
        <f t="shared" si="805"/>
        <v>0</v>
      </c>
      <c r="Z2159" s="9">
        <f t="shared" si="806"/>
        <v>0</v>
      </c>
      <c r="AA2159" s="9">
        <f t="shared" si="807"/>
        <v>0</v>
      </c>
      <c r="AB2159" s="9">
        <f t="shared" si="808"/>
        <v>0</v>
      </c>
      <c r="AN2159" s="10" t="str">
        <f t="shared" si="793"/>
        <v/>
      </c>
      <c r="AO2159" s="10">
        <f t="shared" si="794"/>
        <v>0</v>
      </c>
      <c r="AP2159" s="9" t="str">
        <f>IFERROR(VLOOKUP($AN2159,'Introduction probability'!$A$1:$L$128,5,FALSE),"0")</f>
        <v>0</v>
      </c>
      <c r="AQ2159" s="9" t="str">
        <f>IFERROR(VLOOKUP($AN2159,'Introduction probability'!$A$1:$L$128,6,FALSE),"0")</f>
        <v>0</v>
      </c>
      <c r="AR2159" s="9" t="str">
        <f>IFERROR(VLOOKUP($AN2159,'Introduction probability'!$A$1:$L$128,7,FALSE),"0")</f>
        <v>0</v>
      </c>
      <c r="AS2159" s="9" t="str">
        <f>IFERROR(VLOOKUP($AN2159,'Introduction probability'!$A$1:$L$128,8,FALSE),"0")</f>
        <v>0</v>
      </c>
      <c r="AT2159" s="9" t="str">
        <f>IFERROR(VLOOKUP($AN2159,'Introduction probability'!$A$1:$L$128,9,FALSE),"0")</f>
        <v>0</v>
      </c>
      <c r="AU2159" s="9" t="str">
        <f>IFERROR(VLOOKUP($AN2159,'Introduction probability'!$A$1:$L$128,10,FALSE),"0")</f>
        <v>0</v>
      </c>
      <c r="AV2159" s="9" t="str">
        <f>IFERROR(VLOOKUP($AN2159,'Introduction probability'!$A$1:$L$128,11,FALSE),"0")</f>
        <v>0</v>
      </c>
      <c r="AW2159" s="9" t="str">
        <f>IFERROR(VLOOKUP($AN2159,'Introduction probability'!$A$1:$L$128,12,FALSE),"0")</f>
        <v>0</v>
      </c>
      <c r="AY2159" s="2">
        <f t="shared" si="795"/>
        <v>0</v>
      </c>
      <c r="AZ2159" s="2">
        <f t="shared" si="796"/>
        <v>0</v>
      </c>
      <c r="BA2159" s="2">
        <f t="shared" si="809"/>
        <v>0</v>
      </c>
      <c r="BB2159" s="2">
        <f t="shared" si="810"/>
        <v>0</v>
      </c>
      <c r="BC2159" s="2">
        <f t="shared" si="811"/>
        <v>0</v>
      </c>
      <c r="BD2159" s="2">
        <f t="shared" si="812"/>
        <v>0</v>
      </c>
      <c r="BE2159" s="2">
        <f t="shared" si="813"/>
        <v>0</v>
      </c>
      <c r="BF2159" s="2">
        <f t="shared" si="814"/>
        <v>0</v>
      </c>
      <c r="BG2159" s="2">
        <f t="shared" si="815"/>
        <v>0</v>
      </c>
      <c r="BH2159" s="2">
        <f t="shared" si="816"/>
        <v>0</v>
      </c>
    </row>
    <row r="2160" spans="1:60" x14ac:dyDescent="0.25">
      <c r="A2160" s="1" t="s">
        <v>420</v>
      </c>
      <c r="B2160" s="1" t="s">
        <v>220</v>
      </c>
      <c r="C2160" s="1" t="s">
        <v>341</v>
      </c>
      <c r="D2160" s="1" t="s">
        <v>509</v>
      </c>
      <c r="E2160" s="1" t="s">
        <v>193</v>
      </c>
      <c r="F2160" s="1" t="s">
        <v>194</v>
      </c>
      <c r="G2160" s="1" t="s">
        <v>144</v>
      </c>
      <c r="H2160" s="1" t="s">
        <v>17</v>
      </c>
      <c r="I2160" s="1" t="s">
        <v>459</v>
      </c>
      <c r="J2160" s="1" t="s">
        <v>46</v>
      </c>
      <c r="K2160" s="1" t="s">
        <v>16</v>
      </c>
      <c r="L2160" s="1" t="s">
        <v>19</v>
      </c>
      <c r="M2160" s="2" t="str">
        <f t="shared" si="797"/>
        <v>UK9005103</v>
      </c>
      <c r="N2160" s="2" t="str">
        <f t="shared" si="798"/>
        <v>Ribble and Alt Estuaries</v>
      </c>
      <c r="O2160" s="2" t="str">
        <f t="shared" si="799"/>
        <v>SPA</v>
      </c>
      <c r="P2160" s="2" t="str">
        <f t="shared" si="800"/>
        <v>A2.4</v>
      </c>
      <c r="Q2160"/>
      <c r="R2160"/>
      <c r="S2160"/>
      <c r="T2160"/>
      <c r="U2160" s="9">
        <f t="shared" si="801"/>
        <v>0</v>
      </c>
      <c r="V2160" s="9">
        <f t="shared" si="802"/>
        <v>0</v>
      </c>
      <c r="W2160" s="9">
        <f t="shared" si="803"/>
        <v>0</v>
      </c>
      <c r="X2160" s="9">
        <f t="shared" si="804"/>
        <v>0</v>
      </c>
      <c r="Y2160" s="9">
        <f t="shared" si="805"/>
        <v>0</v>
      </c>
      <c r="Z2160" s="9">
        <f t="shared" si="806"/>
        <v>0</v>
      </c>
      <c r="AA2160" s="9">
        <f t="shared" si="807"/>
        <v>0</v>
      </c>
      <c r="AB2160" s="9">
        <f t="shared" si="808"/>
        <v>0</v>
      </c>
      <c r="AN2160" s="10" t="str">
        <f t="shared" si="793"/>
        <v/>
      </c>
      <c r="AO2160" s="10">
        <f t="shared" si="794"/>
        <v>0</v>
      </c>
      <c r="AP2160" s="9" t="str">
        <f>IFERROR(VLOOKUP($AN2160,'Introduction probability'!$A$1:$L$128,5,FALSE),"0")</f>
        <v>0</v>
      </c>
      <c r="AQ2160" s="9" t="str">
        <f>IFERROR(VLOOKUP($AN2160,'Introduction probability'!$A$1:$L$128,6,FALSE),"0")</f>
        <v>0</v>
      </c>
      <c r="AR2160" s="9" t="str">
        <f>IFERROR(VLOOKUP($AN2160,'Introduction probability'!$A$1:$L$128,7,FALSE),"0")</f>
        <v>0</v>
      </c>
      <c r="AS2160" s="9" t="str">
        <f>IFERROR(VLOOKUP($AN2160,'Introduction probability'!$A$1:$L$128,8,FALSE),"0")</f>
        <v>0</v>
      </c>
      <c r="AT2160" s="9" t="str">
        <f>IFERROR(VLOOKUP($AN2160,'Introduction probability'!$A$1:$L$128,9,FALSE),"0")</f>
        <v>0</v>
      </c>
      <c r="AU2160" s="9" t="str">
        <f>IFERROR(VLOOKUP($AN2160,'Introduction probability'!$A$1:$L$128,10,FALSE),"0")</f>
        <v>0</v>
      </c>
      <c r="AV2160" s="9" t="str">
        <f>IFERROR(VLOOKUP($AN2160,'Introduction probability'!$A$1:$L$128,11,FALSE),"0")</f>
        <v>0</v>
      </c>
      <c r="AW2160" s="9" t="str">
        <f>IFERROR(VLOOKUP($AN2160,'Introduction probability'!$A$1:$L$128,12,FALSE),"0")</f>
        <v>0</v>
      </c>
      <c r="AY2160" s="2">
        <f t="shared" si="795"/>
        <v>0</v>
      </c>
      <c r="AZ2160" s="2">
        <f t="shared" si="796"/>
        <v>0</v>
      </c>
      <c r="BA2160" s="2">
        <f t="shared" si="809"/>
        <v>0</v>
      </c>
      <c r="BB2160" s="2">
        <f t="shared" si="810"/>
        <v>0</v>
      </c>
      <c r="BC2160" s="2">
        <f t="shared" si="811"/>
        <v>0</v>
      </c>
      <c r="BD2160" s="2">
        <f t="shared" si="812"/>
        <v>0</v>
      </c>
      <c r="BE2160" s="2">
        <f t="shared" si="813"/>
        <v>0</v>
      </c>
      <c r="BF2160" s="2">
        <f t="shared" si="814"/>
        <v>0</v>
      </c>
      <c r="BG2160" s="2">
        <f t="shared" si="815"/>
        <v>0</v>
      </c>
      <c r="BH2160" s="2">
        <f t="shared" si="816"/>
        <v>0</v>
      </c>
    </row>
    <row r="2161" spans="1:60" x14ac:dyDescent="0.25">
      <c r="A2161" s="1" t="s">
        <v>420</v>
      </c>
      <c r="B2161" s="1" t="s">
        <v>220</v>
      </c>
      <c r="C2161" s="1" t="s">
        <v>341</v>
      </c>
      <c r="D2161" s="1" t="s">
        <v>509</v>
      </c>
      <c r="E2161" s="1" t="s">
        <v>193</v>
      </c>
      <c r="F2161" s="1" t="s">
        <v>194</v>
      </c>
      <c r="G2161" s="1" t="s">
        <v>144</v>
      </c>
      <c r="H2161" s="1" t="s">
        <v>17</v>
      </c>
      <c r="I2161" s="1" t="s">
        <v>444</v>
      </c>
      <c r="J2161" s="1" t="s">
        <v>27</v>
      </c>
      <c r="K2161" s="1" t="s">
        <v>16</v>
      </c>
      <c r="L2161" s="1" t="s">
        <v>19</v>
      </c>
      <c r="M2161" s="2" t="str">
        <f t="shared" si="797"/>
        <v>UK9005103</v>
      </c>
      <c r="N2161" s="2" t="str">
        <f t="shared" si="798"/>
        <v>Ribble and Alt Estuaries</v>
      </c>
      <c r="O2161" s="2" t="str">
        <f t="shared" si="799"/>
        <v>SPA</v>
      </c>
      <c r="P2161" s="2" t="str">
        <f t="shared" si="800"/>
        <v>A2.3</v>
      </c>
      <c r="Q2161"/>
      <c r="R2161"/>
      <c r="S2161"/>
      <c r="T2161"/>
      <c r="U2161" s="9">
        <f t="shared" si="801"/>
        <v>0</v>
      </c>
      <c r="V2161" s="9">
        <f t="shared" si="802"/>
        <v>0</v>
      </c>
      <c r="W2161" s="9">
        <f t="shared" si="803"/>
        <v>0</v>
      </c>
      <c r="X2161" s="9">
        <f t="shared" si="804"/>
        <v>0</v>
      </c>
      <c r="Y2161" s="9">
        <f t="shared" si="805"/>
        <v>0</v>
      </c>
      <c r="Z2161" s="9">
        <f t="shared" si="806"/>
        <v>0</v>
      </c>
      <c r="AA2161" s="9">
        <f t="shared" si="807"/>
        <v>0</v>
      </c>
      <c r="AB2161" s="9">
        <f t="shared" si="808"/>
        <v>0</v>
      </c>
      <c r="AN2161" s="10" t="str">
        <f t="shared" si="793"/>
        <v/>
      </c>
      <c r="AO2161" s="10">
        <f t="shared" si="794"/>
        <v>0</v>
      </c>
      <c r="AP2161" s="9" t="str">
        <f>IFERROR(VLOOKUP($AN2161,'Introduction probability'!$A$1:$L$128,5,FALSE),"0")</f>
        <v>0</v>
      </c>
      <c r="AQ2161" s="9" t="str">
        <f>IFERROR(VLOOKUP($AN2161,'Introduction probability'!$A$1:$L$128,6,FALSE),"0")</f>
        <v>0</v>
      </c>
      <c r="AR2161" s="9" t="str">
        <f>IFERROR(VLOOKUP($AN2161,'Introduction probability'!$A$1:$L$128,7,FALSE),"0")</f>
        <v>0</v>
      </c>
      <c r="AS2161" s="9" t="str">
        <f>IFERROR(VLOOKUP($AN2161,'Introduction probability'!$A$1:$L$128,8,FALSE),"0")</f>
        <v>0</v>
      </c>
      <c r="AT2161" s="9" t="str">
        <f>IFERROR(VLOOKUP($AN2161,'Introduction probability'!$A$1:$L$128,9,FALSE),"0")</f>
        <v>0</v>
      </c>
      <c r="AU2161" s="9" t="str">
        <f>IFERROR(VLOOKUP($AN2161,'Introduction probability'!$A$1:$L$128,10,FALSE),"0")</f>
        <v>0</v>
      </c>
      <c r="AV2161" s="9" t="str">
        <f>IFERROR(VLOOKUP($AN2161,'Introduction probability'!$A$1:$L$128,11,FALSE),"0")</f>
        <v>0</v>
      </c>
      <c r="AW2161" s="9" t="str">
        <f>IFERROR(VLOOKUP($AN2161,'Introduction probability'!$A$1:$L$128,12,FALSE),"0")</f>
        <v>0</v>
      </c>
      <c r="AY2161" s="2">
        <f t="shared" si="795"/>
        <v>0</v>
      </c>
      <c r="AZ2161" s="2">
        <f t="shared" si="796"/>
        <v>0</v>
      </c>
      <c r="BA2161" s="2">
        <f t="shared" si="809"/>
        <v>0</v>
      </c>
      <c r="BB2161" s="2">
        <f t="shared" si="810"/>
        <v>0</v>
      </c>
      <c r="BC2161" s="2">
        <f t="shared" si="811"/>
        <v>0</v>
      </c>
      <c r="BD2161" s="2">
        <f t="shared" si="812"/>
        <v>0</v>
      </c>
      <c r="BE2161" s="2">
        <f t="shared" si="813"/>
        <v>0</v>
      </c>
      <c r="BF2161" s="2">
        <f t="shared" si="814"/>
        <v>0</v>
      </c>
      <c r="BG2161" s="2">
        <f t="shared" si="815"/>
        <v>0</v>
      </c>
      <c r="BH2161" s="2">
        <f t="shared" si="816"/>
        <v>0</v>
      </c>
    </row>
    <row r="2162" spans="1:60" x14ac:dyDescent="0.25">
      <c r="A2162" s="1" t="s">
        <v>420</v>
      </c>
      <c r="B2162" s="1" t="s">
        <v>220</v>
      </c>
      <c r="C2162" s="1" t="s">
        <v>341</v>
      </c>
      <c r="D2162" s="1" t="s">
        <v>509</v>
      </c>
      <c r="E2162" s="1" t="s">
        <v>193</v>
      </c>
      <c r="F2162" s="1" t="s">
        <v>194</v>
      </c>
      <c r="G2162" s="1" t="s">
        <v>144</v>
      </c>
      <c r="H2162" s="1" t="s">
        <v>17</v>
      </c>
      <c r="I2162" s="1" t="s">
        <v>465</v>
      </c>
      <c r="J2162" s="1" t="s">
        <v>56</v>
      </c>
      <c r="K2162" s="1" t="s">
        <v>16</v>
      </c>
      <c r="L2162" s="1" t="s">
        <v>19</v>
      </c>
      <c r="M2162" s="2" t="str">
        <f t="shared" si="797"/>
        <v>UK9005103</v>
      </c>
      <c r="N2162" s="2" t="str">
        <f t="shared" si="798"/>
        <v>Ribble and Alt Estuaries</v>
      </c>
      <c r="O2162" s="2" t="str">
        <f t="shared" si="799"/>
        <v>SPA</v>
      </c>
      <c r="P2162" s="2" t="str">
        <f t="shared" si="800"/>
        <v>A2.2</v>
      </c>
      <c r="Q2162"/>
      <c r="R2162"/>
      <c r="S2162"/>
      <c r="T2162"/>
      <c r="U2162" s="9">
        <f t="shared" si="801"/>
        <v>0</v>
      </c>
      <c r="V2162" s="9">
        <f t="shared" si="802"/>
        <v>0</v>
      </c>
      <c r="W2162" s="9">
        <f t="shared" si="803"/>
        <v>0</v>
      </c>
      <c r="X2162" s="9">
        <f t="shared" si="804"/>
        <v>0</v>
      </c>
      <c r="Y2162" s="9">
        <f t="shared" si="805"/>
        <v>0</v>
      </c>
      <c r="Z2162" s="9">
        <f t="shared" si="806"/>
        <v>0</v>
      </c>
      <c r="AA2162" s="9">
        <f t="shared" si="807"/>
        <v>0</v>
      </c>
      <c r="AB2162" s="9">
        <f t="shared" si="808"/>
        <v>0</v>
      </c>
      <c r="AN2162" s="10" t="str">
        <f t="shared" si="793"/>
        <v/>
      </c>
      <c r="AO2162" s="10">
        <f t="shared" si="794"/>
        <v>0</v>
      </c>
      <c r="AP2162" s="9" t="str">
        <f>IFERROR(VLOOKUP($AN2162,'Introduction probability'!$A$1:$L$128,5,FALSE),"0")</f>
        <v>0</v>
      </c>
      <c r="AQ2162" s="9" t="str">
        <f>IFERROR(VLOOKUP($AN2162,'Introduction probability'!$A$1:$L$128,6,FALSE),"0")</f>
        <v>0</v>
      </c>
      <c r="AR2162" s="9" t="str">
        <f>IFERROR(VLOOKUP($AN2162,'Introduction probability'!$A$1:$L$128,7,FALSE),"0")</f>
        <v>0</v>
      </c>
      <c r="AS2162" s="9" t="str">
        <f>IFERROR(VLOOKUP($AN2162,'Introduction probability'!$A$1:$L$128,8,FALSE),"0")</f>
        <v>0</v>
      </c>
      <c r="AT2162" s="9" t="str">
        <f>IFERROR(VLOOKUP($AN2162,'Introduction probability'!$A$1:$L$128,9,FALSE),"0")</f>
        <v>0</v>
      </c>
      <c r="AU2162" s="9" t="str">
        <f>IFERROR(VLOOKUP($AN2162,'Introduction probability'!$A$1:$L$128,10,FALSE),"0")</f>
        <v>0</v>
      </c>
      <c r="AV2162" s="9" t="str">
        <f>IFERROR(VLOOKUP($AN2162,'Introduction probability'!$A$1:$L$128,11,FALSE),"0")</f>
        <v>0</v>
      </c>
      <c r="AW2162" s="9" t="str">
        <f>IFERROR(VLOOKUP($AN2162,'Introduction probability'!$A$1:$L$128,12,FALSE),"0")</f>
        <v>0</v>
      </c>
      <c r="AY2162" s="2">
        <f t="shared" si="795"/>
        <v>0</v>
      </c>
      <c r="AZ2162" s="2">
        <f t="shared" si="796"/>
        <v>0</v>
      </c>
      <c r="BA2162" s="2">
        <f t="shared" si="809"/>
        <v>0</v>
      </c>
      <c r="BB2162" s="2">
        <f t="shared" si="810"/>
        <v>0</v>
      </c>
      <c r="BC2162" s="2">
        <f t="shared" si="811"/>
        <v>0</v>
      </c>
      <c r="BD2162" s="2">
        <f t="shared" si="812"/>
        <v>0</v>
      </c>
      <c r="BE2162" s="2">
        <f t="shared" si="813"/>
        <v>0</v>
      </c>
      <c r="BF2162" s="2">
        <f t="shared" si="814"/>
        <v>0</v>
      </c>
      <c r="BG2162" s="2">
        <f t="shared" si="815"/>
        <v>0</v>
      </c>
      <c r="BH2162" s="2">
        <f t="shared" si="816"/>
        <v>0</v>
      </c>
    </row>
    <row r="2163" spans="1:60" x14ac:dyDescent="0.25">
      <c r="A2163" s="1" t="s">
        <v>420</v>
      </c>
      <c r="B2163" s="1" t="s">
        <v>220</v>
      </c>
      <c r="C2163" s="1" t="s">
        <v>341</v>
      </c>
      <c r="D2163" s="1" t="s">
        <v>509</v>
      </c>
      <c r="E2163" s="1" t="s">
        <v>193</v>
      </c>
      <c r="F2163" s="1" t="s">
        <v>194</v>
      </c>
      <c r="G2163" s="1" t="s">
        <v>144</v>
      </c>
      <c r="H2163" s="1" t="s">
        <v>17</v>
      </c>
      <c r="I2163" s="1" t="s">
        <v>543</v>
      </c>
      <c r="J2163" s="1" t="s">
        <v>148</v>
      </c>
      <c r="K2163" s="1" t="s">
        <v>16</v>
      </c>
      <c r="L2163" s="1" t="s">
        <v>146</v>
      </c>
      <c r="M2163" s="2" t="str">
        <f t="shared" si="797"/>
        <v>UK9005103</v>
      </c>
      <c r="N2163" s="2" t="str">
        <f t="shared" si="798"/>
        <v>Ribble and Alt Estuaries</v>
      </c>
      <c r="O2163" s="2" t="str">
        <f t="shared" si="799"/>
        <v>SPA</v>
      </c>
      <c r="P2163" s="2" t="str">
        <f t="shared" si="800"/>
        <v>H1310</v>
      </c>
      <c r="Q2163"/>
      <c r="R2163"/>
      <c r="S2163"/>
      <c r="T2163"/>
      <c r="U2163" s="9">
        <f t="shared" si="801"/>
        <v>0</v>
      </c>
      <c r="V2163" s="9">
        <f t="shared" si="802"/>
        <v>0</v>
      </c>
      <c r="W2163" s="9">
        <f t="shared" si="803"/>
        <v>0</v>
      </c>
      <c r="X2163" s="9">
        <f t="shared" si="804"/>
        <v>0</v>
      </c>
      <c r="Y2163" s="9">
        <f t="shared" si="805"/>
        <v>0</v>
      </c>
      <c r="Z2163" s="9">
        <f t="shared" si="806"/>
        <v>0</v>
      </c>
      <c r="AA2163" s="9">
        <f t="shared" si="807"/>
        <v>0</v>
      </c>
      <c r="AB2163" s="9">
        <f t="shared" si="808"/>
        <v>0</v>
      </c>
      <c r="AN2163" s="10" t="str">
        <f t="shared" si="793"/>
        <v/>
      </c>
      <c r="AO2163" s="10">
        <f t="shared" si="794"/>
        <v>0</v>
      </c>
      <c r="AP2163" s="9" t="str">
        <f>IFERROR(VLOOKUP($AN2163,'Introduction probability'!$A$1:$L$128,5,FALSE),"0")</f>
        <v>0</v>
      </c>
      <c r="AQ2163" s="9" t="str">
        <f>IFERROR(VLOOKUP($AN2163,'Introduction probability'!$A$1:$L$128,6,FALSE),"0")</f>
        <v>0</v>
      </c>
      <c r="AR2163" s="9" t="str">
        <f>IFERROR(VLOOKUP($AN2163,'Introduction probability'!$A$1:$L$128,7,FALSE),"0")</f>
        <v>0</v>
      </c>
      <c r="AS2163" s="9" t="str">
        <f>IFERROR(VLOOKUP($AN2163,'Introduction probability'!$A$1:$L$128,8,FALSE),"0")</f>
        <v>0</v>
      </c>
      <c r="AT2163" s="9" t="str">
        <f>IFERROR(VLOOKUP($AN2163,'Introduction probability'!$A$1:$L$128,9,FALSE),"0")</f>
        <v>0</v>
      </c>
      <c r="AU2163" s="9" t="str">
        <f>IFERROR(VLOOKUP($AN2163,'Introduction probability'!$A$1:$L$128,10,FALSE),"0")</f>
        <v>0</v>
      </c>
      <c r="AV2163" s="9" t="str">
        <f>IFERROR(VLOOKUP($AN2163,'Introduction probability'!$A$1:$L$128,11,FALSE),"0")</f>
        <v>0</v>
      </c>
      <c r="AW2163" s="9" t="str">
        <f>IFERROR(VLOOKUP($AN2163,'Introduction probability'!$A$1:$L$128,12,FALSE),"0")</f>
        <v>0</v>
      </c>
      <c r="AY2163" s="2">
        <f t="shared" si="795"/>
        <v>0</v>
      </c>
      <c r="AZ2163" s="2">
        <f t="shared" si="796"/>
        <v>0</v>
      </c>
      <c r="BA2163" s="2">
        <f t="shared" si="809"/>
        <v>0</v>
      </c>
      <c r="BB2163" s="2">
        <f t="shared" si="810"/>
        <v>0</v>
      </c>
      <c r="BC2163" s="2">
        <f t="shared" si="811"/>
        <v>0</v>
      </c>
      <c r="BD2163" s="2">
        <f t="shared" si="812"/>
        <v>0</v>
      </c>
      <c r="BE2163" s="2">
        <f t="shared" si="813"/>
        <v>0</v>
      </c>
      <c r="BF2163" s="2">
        <f t="shared" si="814"/>
        <v>0</v>
      </c>
      <c r="BG2163" s="2">
        <f t="shared" si="815"/>
        <v>0</v>
      </c>
      <c r="BH2163" s="2">
        <f t="shared" si="816"/>
        <v>0</v>
      </c>
    </row>
    <row r="2164" spans="1:60" x14ac:dyDescent="0.25">
      <c r="A2164" s="1" t="s">
        <v>420</v>
      </c>
      <c r="B2164" s="1" t="s">
        <v>220</v>
      </c>
      <c r="C2164" s="1" t="s">
        <v>341</v>
      </c>
      <c r="D2164" s="1" t="s">
        <v>564</v>
      </c>
      <c r="E2164" s="1" t="s">
        <v>149</v>
      </c>
      <c r="F2164" s="1" t="s">
        <v>150</v>
      </c>
      <c r="G2164" s="1" t="s">
        <v>164</v>
      </c>
      <c r="H2164" s="1" t="s">
        <v>17</v>
      </c>
      <c r="I2164" s="1" t="s">
        <v>530</v>
      </c>
      <c r="J2164" s="1" t="s">
        <v>145</v>
      </c>
      <c r="K2164" s="1" t="s">
        <v>16</v>
      </c>
      <c r="L2164" s="1" t="s">
        <v>146</v>
      </c>
      <c r="M2164" s="2" t="str">
        <f t="shared" si="797"/>
        <v>UK9005103</v>
      </c>
      <c r="N2164" s="2" t="str">
        <f t="shared" si="798"/>
        <v>Ribble and Alt Estuaries</v>
      </c>
      <c r="O2164" s="2" t="str">
        <f t="shared" si="799"/>
        <v>SPA</v>
      </c>
      <c r="P2164" s="2" t="str">
        <f t="shared" si="800"/>
        <v>H1330</v>
      </c>
      <c r="Q2164"/>
      <c r="R2164"/>
      <c r="S2164"/>
      <c r="T2164"/>
      <c r="U2164" s="9">
        <f t="shared" si="801"/>
        <v>0</v>
      </c>
      <c r="V2164" s="9">
        <f t="shared" si="802"/>
        <v>0</v>
      </c>
      <c r="W2164" s="9">
        <f t="shared" si="803"/>
        <v>0</v>
      </c>
      <c r="X2164" s="9">
        <f t="shared" si="804"/>
        <v>0</v>
      </c>
      <c r="Y2164" s="9">
        <f t="shared" si="805"/>
        <v>0</v>
      </c>
      <c r="Z2164" s="9">
        <f t="shared" si="806"/>
        <v>0</v>
      </c>
      <c r="AA2164" s="9">
        <f t="shared" si="807"/>
        <v>0</v>
      </c>
      <c r="AB2164" s="9">
        <f t="shared" si="808"/>
        <v>0</v>
      </c>
      <c r="AN2164" s="10" t="str">
        <f t="shared" si="793"/>
        <v/>
      </c>
      <c r="AO2164" s="10">
        <f t="shared" si="794"/>
        <v>0</v>
      </c>
      <c r="AP2164" s="9" t="str">
        <f>IFERROR(VLOOKUP($AN2164,'Introduction probability'!$A$1:$L$128,5,FALSE),"0")</f>
        <v>0</v>
      </c>
      <c r="AQ2164" s="9" t="str">
        <f>IFERROR(VLOOKUP($AN2164,'Introduction probability'!$A$1:$L$128,6,FALSE),"0")</f>
        <v>0</v>
      </c>
      <c r="AR2164" s="9" t="str">
        <f>IFERROR(VLOOKUP($AN2164,'Introduction probability'!$A$1:$L$128,7,FALSE),"0")</f>
        <v>0</v>
      </c>
      <c r="AS2164" s="9" t="str">
        <f>IFERROR(VLOOKUP($AN2164,'Introduction probability'!$A$1:$L$128,8,FALSE),"0")</f>
        <v>0</v>
      </c>
      <c r="AT2164" s="9" t="str">
        <f>IFERROR(VLOOKUP($AN2164,'Introduction probability'!$A$1:$L$128,9,FALSE),"0")</f>
        <v>0</v>
      </c>
      <c r="AU2164" s="9" t="str">
        <f>IFERROR(VLOOKUP($AN2164,'Introduction probability'!$A$1:$L$128,10,FALSE),"0")</f>
        <v>0</v>
      </c>
      <c r="AV2164" s="9" t="str">
        <f>IFERROR(VLOOKUP($AN2164,'Introduction probability'!$A$1:$L$128,11,FALSE),"0")</f>
        <v>0</v>
      </c>
      <c r="AW2164" s="9" t="str">
        <f>IFERROR(VLOOKUP($AN2164,'Introduction probability'!$A$1:$L$128,12,FALSE),"0")</f>
        <v>0</v>
      </c>
      <c r="AY2164" s="2">
        <f t="shared" si="795"/>
        <v>0</v>
      </c>
      <c r="AZ2164" s="2">
        <f t="shared" si="796"/>
        <v>0</v>
      </c>
      <c r="BA2164" s="2">
        <f t="shared" si="809"/>
        <v>0</v>
      </c>
      <c r="BB2164" s="2">
        <f t="shared" si="810"/>
        <v>0</v>
      </c>
      <c r="BC2164" s="2">
        <f t="shared" si="811"/>
        <v>0</v>
      </c>
      <c r="BD2164" s="2">
        <f t="shared" si="812"/>
        <v>0</v>
      </c>
      <c r="BE2164" s="2">
        <f t="shared" si="813"/>
        <v>0</v>
      </c>
      <c r="BF2164" s="2">
        <f t="shared" si="814"/>
        <v>0</v>
      </c>
      <c r="BG2164" s="2">
        <f t="shared" si="815"/>
        <v>0</v>
      </c>
      <c r="BH2164" s="2">
        <f t="shared" si="816"/>
        <v>0</v>
      </c>
    </row>
    <row r="2165" spans="1:60" x14ac:dyDescent="0.25">
      <c r="A2165" s="1" t="s">
        <v>420</v>
      </c>
      <c r="B2165" s="1" t="s">
        <v>220</v>
      </c>
      <c r="C2165" s="1" t="s">
        <v>341</v>
      </c>
      <c r="D2165" s="1" t="s">
        <v>564</v>
      </c>
      <c r="E2165" s="1" t="s">
        <v>149</v>
      </c>
      <c r="F2165" s="1" t="s">
        <v>150</v>
      </c>
      <c r="G2165" s="1" t="s">
        <v>164</v>
      </c>
      <c r="H2165" s="1" t="s">
        <v>17</v>
      </c>
      <c r="I2165" s="1" t="s">
        <v>596</v>
      </c>
      <c r="J2165" s="1" t="s">
        <v>187</v>
      </c>
      <c r="K2165" s="1" t="s">
        <v>16</v>
      </c>
      <c r="L2165" s="1" t="s">
        <v>146</v>
      </c>
      <c r="M2165" s="2" t="str">
        <f t="shared" si="797"/>
        <v>UK9005103</v>
      </c>
      <c r="N2165" s="2" t="str">
        <f t="shared" si="798"/>
        <v>Ribble and Alt Estuaries</v>
      </c>
      <c r="O2165" s="2" t="str">
        <f t="shared" si="799"/>
        <v>SPA</v>
      </c>
      <c r="P2165" s="2" t="str">
        <f t="shared" si="800"/>
        <v>SH_2</v>
      </c>
      <c r="Q2165"/>
      <c r="R2165"/>
      <c r="S2165"/>
      <c r="T2165"/>
      <c r="U2165" s="9">
        <f t="shared" si="801"/>
        <v>0</v>
      </c>
      <c r="V2165" s="9">
        <f t="shared" si="802"/>
        <v>0</v>
      </c>
      <c r="W2165" s="9">
        <f t="shared" si="803"/>
        <v>0</v>
      </c>
      <c r="X2165" s="9">
        <f t="shared" si="804"/>
        <v>0</v>
      </c>
      <c r="Y2165" s="9">
        <f t="shared" si="805"/>
        <v>0</v>
      </c>
      <c r="Z2165" s="9">
        <f t="shared" si="806"/>
        <v>0</v>
      </c>
      <c r="AA2165" s="9">
        <f t="shared" si="807"/>
        <v>0</v>
      </c>
      <c r="AB2165" s="9">
        <f t="shared" si="808"/>
        <v>0</v>
      </c>
      <c r="AN2165" s="10" t="str">
        <f t="shared" si="793"/>
        <v/>
      </c>
      <c r="AO2165" s="10">
        <f t="shared" si="794"/>
        <v>0</v>
      </c>
      <c r="AP2165" s="9" t="str">
        <f>IFERROR(VLOOKUP($AN2165,'Introduction probability'!$A$1:$L$128,5,FALSE),"0")</f>
        <v>0</v>
      </c>
      <c r="AQ2165" s="9" t="str">
        <f>IFERROR(VLOOKUP($AN2165,'Introduction probability'!$A$1:$L$128,6,FALSE),"0")</f>
        <v>0</v>
      </c>
      <c r="AR2165" s="9" t="str">
        <f>IFERROR(VLOOKUP($AN2165,'Introduction probability'!$A$1:$L$128,7,FALSE),"0")</f>
        <v>0</v>
      </c>
      <c r="AS2165" s="9" t="str">
        <f>IFERROR(VLOOKUP($AN2165,'Introduction probability'!$A$1:$L$128,8,FALSE),"0")</f>
        <v>0</v>
      </c>
      <c r="AT2165" s="9" t="str">
        <f>IFERROR(VLOOKUP($AN2165,'Introduction probability'!$A$1:$L$128,9,FALSE),"0")</f>
        <v>0</v>
      </c>
      <c r="AU2165" s="9" t="str">
        <f>IFERROR(VLOOKUP($AN2165,'Introduction probability'!$A$1:$L$128,10,FALSE),"0")</f>
        <v>0</v>
      </c>
      <c r="AV2165" s="9" t="str">
        <f>IFERROR(VLOOKUP($AN2165,'Introduction probability'!$A$1:$L$128,11,FALSE),"0")</f>
        <v>0</v>
      </c>
      <c r="AW2165" s="9" t="str">
        <f>IFERROR(VLOOKUP($AN2165,'Introduction probability'!$A$1:$L$128,12,FALSE),"0")</f>
        <v>0</v>
      </c>
      <c r="AY2165" s="2">
        <f t="shared" si="795"/>
        <v>0</v>
      </c>
      <c r="AZ2165" s="2">
        <f t="shared" si="796"/>
        <v>0</v>
      </c>
      <c r="BA2165" s="2">
        <f t="shared" si="809"/>
        <v>0</v>
      </c>
      <c r="BB2165" s="2">
        <f t="shared" si="810"/>
        <v>0</v>
      </c>
      <c r="BC2165" s="2">
        <f t="shared" si="811"/>
        <v>0</v>
      </c>
      <c r="BD2165" s="2">
        <f t="shared" si="812"/>
        <v>0</v>
      </c>
      <c r="BE2165" s="2">
        <f t="shared" si="813"/>
        <v>0</v>
      </c>
      <c r="BF2165" s="2">
        <f t="shared" si="814"/>
        <v>0</v>
      </c>
      <c r="BG2165" s="2">
        <f t="shared" si="815"/>
        <v>0</v>
      </c>
      <c r="BH2165" s="2">
        <f t="shared" si="816"/>
        <v>0</v>
      </c>
    </row>
    <row r="2166" spans="1:60" x14ac:dyDescent="0.25">
      <c r="A2166" s="1" t="s">
        <v>420</v>
      </c>
      <c r="B2166" s="1" t="s">
        <v>220</v>
      </c>
      <c r="C2166" s="1" t="s">
        <v>341</v>
      </c>
      <c r="D2166" s="1" t="s">
        <v>564</v>
      </c>
      <c r="E2166" s="1" t="s">
        <v>149</v>
      </c>
      <c r="F2166" s="1" t="s">
        <v>150</v>
      </c>
      <c r="G2166" s="1" t="s">
        <v>164</v>
      </c>
      <c r="H2166" s="1" t="s">
        <v>17</v>
      </c>
      <c r="I2166" s="1" t="s">
        <v>593</v>
      </c>
      <c r="J2166" s="1" t="s">
        <v>151</v>
      </c>
      <c r="K2166" s="1" t="s">
        <v>16</v>
      </c>
      <c r="L2166" s="1" t="s">
        <v>146</v>
      </c>
      <c r="M2166" s="2" t="str">
        <f t="shared" si="797"/>
        <v>UK9005103</v>
      </c>
      <c r="N2166" s="2" t="str">
        <f t="shared" si="798"/>
        <v>Ribble and Alt Estuaries</v>
      </c>
      <c r="O2166" s="2" t="str">
        <f t="shared" si="799"/>
        <v>SPA</v>
      </c>
      <c r="P2166" s="2" t="str">
        <f t="shared" si="800"/>
        <v>SH_3</v>
      </c>
      <c r="Q2166"/>
      <c r="R2166"/>
      <c r="S2166"/>
      <c r="T2166"/>
      <c r="U2166" s="9">
        <f t="shared" si="801"/>
        <v>0</v>
      </c>
      <c r="V2166" s="9">
        <f t="shared" si="802"/>
        <v>0</v>
      </c>
      <c r="W2166" s="9">
        <f t="shared" si="803"/>
        <v>0</v>
      </c>
      <c r="X2166" s="9">
        <f t="shared" si="804"/>
        <v>0</v>
      </c>
      <c r="Y2166" s="9">
        <f t="shared" si="805"/>
        <v>0</v>
      </c>
      <c r="Z2166" s="9">
        <f t="shared" si="806"/>
        <v>0</v>
      </c>
      <c r="AA2166" s="9">
        <f t="shared" si="807"/>
        <v>0</v>
      </c>
      <c r="AB2166" s="9">
        <f t="shared" si="808"/>
        <v>0</v>
      </c>
      <c r="AN2166" s="10" t="str">
        <f t="shared" si="793"/>
        <v/>
      </c>
      <c r="AO2166" s="10">
        <f t="shared" si="794"/>
        <v>0</v>
      </c>
      <c r="AP2166" s="9" t="str">
        <f>IFERROR(VLOOKUP($AN2166,'Introduction probability'!$A$1:$L$128,5,FALSE),"0")</f>
        <v>0</v>
      </c>
      <c r="AQ2166" s="9" t="str">
        <f>IFERROR(VLOOKUP($AN2166,'Introduction probability'!$A$1:$L$128,6,FALSE),"0")</f>
        <v>0</v>
      </c>
      <c r="AR2166" s="9" t="str">
        <f>IFERROR(VLOOKUP($AN2166,'Introduction probability'!$A$1:$L$128,7,FALSE),"0")</f>
        <v>0</v>
      </c>
      <c r="AS2166" s="9" t="str">
        <f>IFERROR(VLOOKUP($AN2166,'Introduction probability'!$A$1:$L$128,8,FALSE),"0")</f>
        <v>0</v>
      </c>
      <c r="AT2166" s="9" t="str">
        <f>IFERROR(VLOOKUP($AN2166,'Introduction probability'!$A$1:$L$128,9,FALSE),"0")</f>
        <v>0</v>
      </c>
      <c r="AU2166" s="9" t="str">
        <f>IFERROR(VLOOKUP($AN2166,'Introduction probability'!$A$1:$L$128,10,FALSE),"0")</f>
        <v>0</v>
      </c>
      <c r="AV2166" s="9" t="str">
        <f>IFERROR(VLOOKUP($AN2166,'Introduction probability'!$A$1:$L$128,11,FALSE),"0")</f>
        <v>0</v>
      </c>
      <c r="AW2166" s="9" t="str">
        <f>IFERROR(VLOOKUP($AN2166,'Introduction probability'!$A$1:$L$128,12,FALSE),"0")</f>
        <v>0</v>
      </c>
      <c r="AY2166" s="2">
        <f t="shared" si="795"/>
        <v>0</v>
      </c>
      <c r="AZ2166" s="2">
        <f t="shared" si="796"/>
        <v>0</v>
      </c>
      <c r="BA2166" s="2">
        <f t="shared" si="809"/>
        <v>0</v>
      </c>
      <c r="BB2166" s="2">
        <f t="shared" si="810"/>
        <v>0</v>
      </c>
      <c r="BC2166" s="2">
        <f t="shared" si="811"/>
        <v>0</v>
      </c>
      <c r="BD2166" s="2">
        <f t="shared" si="812"/>
        <v>0</v>
      </c>
      <c r="BE2166" s="2">
        <f t="shared" si="813"/>
        <v>0</v>
      </c>
      <c r="BF2166" s="2">
        <f t="shared" si="814"/>
        <v>0</v>
      </c>
      <c r="BG2166" s="2">
        <f t="shared" si="815"/>
        <v>0</v>
      </c>
      <c r="BH2166" s="2">
        <f t="shared" si="816"/>
        <v>0</v>
      </c>
    </row>
    <row r="2167" spans="1:60" x14ac:dyDescent="0.25">
      <c r="A2167" s="1" t="s">
        <v>420</v>
      </c>
      <c r="B2167" s="1" t="s">
        <v>220</v>
      </c>
      <c r="C2167" s="1" t="s">
        <v>341</v>
      </c>
      <c r="D2167" s="1" t="s">
        <v>510</v>
      </c>
      <c r="E2167" s="1" t="s">
        <v>195</v>
      </c>
      <c r="F2167" s="1" t="s">
        <v>196</v>
      </c>
      <c r="G2167" s="1" t="s">
        <v>144</v>
      </c>
      <c r="H2167" s="1" t="s">
        <v>17</v>
      </c>
      <c r="I2167" s="1" t="s">
        <v>530</v>
      </c>
      <c r="J2167" s="1" t="s">
        <v>145</v>
      </c>
      <c r="K2167" s="1" t="s">
        <v>16</v>
      </c>
      <c r="L2167" s="1" t="s">
        <v>146</v>
      </c>
      <c r="M2167" s="2" t="str">
        <f t="shared" si="797"/>
        <v>UK9005103</v>
      </c>
      <c r="N2167" s="2" t="str">
        <f t="shared" si="798"/>
        <v>Ribble and Alt Estuaries</v>
      </c>
      <c r="O2167" s="2" t="str">
        <f t="shared" si="799"/>
        <v>SPA</v>
      </c>
      <c r="P2167" s="2" t="str">
        <f t="shared" si="800"/>
        <v>H1330</v>
      </c>
      <c r="Q2167"/>
      <c r="R2167"/>
      <c r="S2167"/>
      <c r="T2167"/>
      <c r="U2167" s="9">
        <f t="shared" si="801"/>
        <v>0</v>
      </c>
      <c r="V2167" s="9">
        <f t="shared" si="802"/>
        <v>0</v>
      </c>
      <c r="W2167" s="9">
        <f t="shared" si="803"/>
        <v>0</v>
      </c>
      <c r="X2167" s="9">
        <f t="shared" si="804"/>
        <v>0</v>
      </c>
      <c r="Y2167" s="9">
        <f t="shared" si="805"/>
        <v>0</v>
      </c>
      <c r="Z2167" s="9">
        <f t="shared" si="806"/>
        <v>0</v>
      </c>
      <c r="AA2167" s="9">
        <f t="shared" si="807"/>
        <v>0</v>
      </c>
      <c r="AB2167" s="9">
        <f t="shared" si="808"/>
        <v>0</v>
      </c>
      <c r="AN2167" s="10" t="str">
        <f t="shared" si="793"/>
        <v/>
      </c>
      <c r="AO2167" s="10">
        <f t="shared" si="794"/>
        <v>0</v>
      </c>
      <c r="AP2167" s="9" t="str">
        <f>IFERROR(VLOOKUP($AN2167,'Introduction probability'!$A$1:$L$128,5,FALSE),"0")</f>
        <v>0</v>
      </c>
      <c r="AQ2167" s="9" t="str">
        <f>IFERROR(VLOOKUP($AN2167,'Introduction probability'!$A$1:$L$128,6,FALSE),"0")</f>
        <v>0</v>
      </c>
      <c r="AR2167" s="9" t="str">
        <f>IFERROR(VLOOKUP($AN2167,'Introduction probability'!$A$1:$L$128,7,FALSE),"0")</f>
        <v>0</v>
      </c>
      <c r="AS2167" s="9" t="str">
        <f>IFERROR(VLOOKUP($AN2167,'Introduction probability'!$A$1:$L$128,8,FALSE),"0")</f>
        <v>0</v>
      </c>
      <c r="AT2167" s="9" t="str">
        <f>IFERROR(VLOOKUP($AN2167,'Introduction probability'!$A$1:$L$128,9,FALSE),"0")</f>
        <v>0</v>
      </c>
      <c r="AU2167" s="9" t="str">
        <f>IFERROR(VLOOKUP($AN2167,'Introduction probability'!$A$1:$L$128,10,FALSE),"0")</f>
        <v>0</v>
      </c>
      <c r="AV2167" s="9" t="str">
        <f>IFERROR(VLOOKUP($AN2167,'Introduction probability'!$A$1:$L$128,11,FALSE),"0")</f>
        <v>0</v>
      </c>
      <c r="AW2167" s="9" t="str">
        <f>IFERROR(VLOOKUP($AN2167,'Introduction probability'!$A$1:$L$128,12,FALSE),"0")</f>
        <v>0</v>
      </c>
      <c r="AY2167" s="2">
        <f t="shared" si="795"/>
        <v>0</v>
      </c>
      <c r="AZ2167" s="2">
        <f t="shared" si="796"/>
        <v>0</v>
      </c>
      <c r="BA2167" s="2">
        <f t="shared" si="809"/>
        <v>0</v>
      </c>
      <c r="BB2167" s="2">
        <f t="shared" si="810"/>
        <v>0</v>
      </c>
      <c r="BC2167" s="2">
        <f t="shared" si="811"/>
        <v>0</v>
      </c>
      <c r="BD2167" s="2">
        <f t="shared" si="812"/>
        <v>0</v>
      </c>
      <c r="BE2167" s="2">
        <f t="shared" si="813"/>
        <v>0</v>
      </c>
      <c r="BF2167" s="2">
        <f t="shared" si="814"/>
        <v>0</v>
      </c>
      <c r="BG2167" s="2">
        <f t="shared" si="815"/>
        <v>0</v>
      </c>
      <c r="BH2167" s="2">
        <f t="shared" si="816"/>
        <v>0</v>
      </c>
    </row>
    <row r="2168" spans="1:60" x14ac:dyDescent="0.25">
      <c r="A2168" s="1" t="s">
        <v>420</v>
      </c>
      <c r="B2168" s="1" t="s">
        <v>220</v>
      </c>
      <c r="C2168" s="1" t="s">
        <v>341</v>
      </c>
      <c r="D2168" s="1" t="s">
        <v>510</v>
      </c>
      <c r="E2168" s="1" t="s">
        <v>195</v>
      </c>
      <c r="F2168" s="1" t="s">
        <v>196</v>
      </c>
      <c r="G2168" s="1" t="s">
        <v>144</v>
      </c>
      <c r="H2168" s="1" t="s">
        <v>17</v>
      </c>
      <c r="I2168" s="1" t="s">
        <v>596</v>
      </c>
      <c r="J2168" s="1" t="s">
        <v>187</v>
      </c>
      <c r="K2168" s="1" t="s">
        <v>16</v>
      </c>
      <c r="L2168" s="1" t="s">
        <v>146</v>
      </c>
      <c r="M2168" s="2" t="str">
        <f t="shared" si="797"/>
        <v>UK9005103</v>
      </c>
      <c r="N2168" s="2" t="str">
        <f t="shared" si="798"/>
        <v>Ribble and Alt Estuaries</v>
      </c>
      <c r="O2168" s="2" t="str">
        <f t="shared" si="799"/>
        <v>SPA</v>
      </c>
      <c r="P2168" s="2" t="str">
        <f t="shared" si="800"/>
        <v>SH_2</v>
      </c>
      <c r="Q2168"/>
      <c r="R2168"/>
      <c r="S2168"/>
      <c r="T2168"/>
      <c r="U2168" s="9">
        <f t="shared" si="801"/>
        <v>0</v>
      </c>
      <c r="V2168" s="9">
        <f t="shared" si="802"/>
        <v>0</v>
      </c>
      <c r="W2168" s="9">
        <f t="shared" si="803"/>
        <v>0</v>
      </c>
      <c r="X2168" s="9">
        <f t="shared" si="804"/>
        <v>0</v>
      </c>
      <c r="Y2168" s="9">
        <f t="shared" si="805"/>
        <v>0</v>
      </c>
      <c r="Z2168" s="9">
        <f t="shared" si="806"/>
        <v>0</v>
      </c>
      <c r="AA2168" s="9">
        <f t="shared" si="807"/>
        <v>0</v>
      </c>
      <c r="AB2168" s="9">
        <f t="shared" si="808"/>
        <v>0</v>
      </c>
      <c r="AN2168" s="10" t="str">
        <f t="shared" si="793"/>
        <v/>
      </c>
      <c r="AO2168" s="10">
        <f t="shared" si="794"/>
        <v>0</v>
      </c>
      <c r="AP2168" s="9" t="str">
        <f>IFERROR(VLOOKUP($AN2168,'Introduction probability'!$A$1:$L$128,5,FALSE),"0")</f>
        <v>0</v>
      </c>
      <c r="AQ2168" s="9" t="str">
        <f>IFERROR(VLOOKUP($AN2168,'Introduction probability'!$A$1:$L$128,6,FALSE),"0")</f>
        <v>0</v>
      </c>
      <c r="AR2168" s="9" t="str">
        <f>IFERROR(VLOOKUP($AN2168,'Introduction probability'!$A$1:$L$128,7,FALSE),"0")</f>
        <v>0</v>
      </c>
      <c r="AS2168" s="9" t="str">
        <f>IFERROR(VLOOKUP($AN2168,'Introduction probability'!$A$1:$L$128,8,FALSE),"0")</f>
        <v>0</v>
      </c>
      <c r="AT2168" s="9" t="str">
        <f>IFERROR(VLOOKUP($AN2168,'Introduction probability'!$A$1:$L$128,9,FALSE),"0")</f>
        <v>0</v>
      </c>
      <c r="AU2168" s="9" t="str">
        <f>IFERROR(VLOOKUP($AN2168,'Introduction probability'!$A$1:$L$128,10,FALSE),"0")</f>
        <v>0</v>
      </c>
      <c r="AV2168" s="9" t="str">
        <f>IFERROR(VLOOKUP($AN2168,'Introduction probability'!$A$1:$L$128,11,FALSE),"0")</f>
        <v>0</v>
      </c>
      <c r="AW2168" s="9" t="str">
        <f>IFERROR(VLOOKUP($AN2168,'Introduction probability'!$A$1:$L$128,12,FALSE),"0")</f>
        <v>0</v>
      </c>
      <c r="AY2168" s="2">
        <f t="shared" si="795"/>
        <v>0</v>
      </c>
      <c r="AZ2168" s="2">
        <f t="shared" si="796"/>
        <v>0</v>
      </c>
      <c r="BA2168" s="2">
        <f t="shared" si="809"/>
        <v>0</v>
      </c>
      <c r="BB2168" s="2">
        <f t="shared" si="810"/>
        <v>0</v>
      </c>
      <c r="BC2168" s="2">
        <f t="shared" si="811"/>
        <v>0</v>
      </c>
      <c r="BD2168" s="2">
        <f t="shared" si="812"/>
        <v>0</v>
      </c>
      <c r="BE2168" s="2">
        <f t="shared" si="813"/>
        <v>0</v>
      </c>
      <c r="BF2168" s="2">
        <f t="shared" si="814"/>
        <v>0</v>
      </c>
      <c r="BG2168" s="2">
        <f t="shared" si="815"/>
        <v>0</v>
      </c>
      <c r="BH2168" s="2">
        <f t="shared" si="816"/>
        <v>0</v>
      </c>
    </row>
    <row r="2169" spans="1:60" x14ac:dyDescent="0.25">
      <c r="A2169" s="1" t="s">
        <v>420</v>
      </c>
      <c r="B2169" s="1" t="s">
        <v>220</v>
      </c>
      <c r="C2169" s="1" t="s">
        <v>341</v>
      </c>
      <c r="D2169" s="1" t="s">
        <v>510</v>
      </c>
      <c r="E2169" s="1" t="s">
        <v>195</v>
      </c>
      <c r="F2169" s="1" t="s">
        <v>196</v>
      </c>
      <c r="G2169" s="1" t="s">
        <v>144</v>
      </c>
      <c r="H2169" s="1" t="s">
        <v>17</v>
      </c>
      <c r="I2169" s="1" t="s">
        <v>459</v>
      </c>
      <c r="J2169" s="1" t="s">
        <v>46</v>
      </c>
      <c r="K2169" s="1" t="s">
        <v>16</v>
      </c>
      <c r="L2169" s="1" t="s">
        <v>19</v>
      </c>
      <c r="M2169" s="2" t="str">
        <f t="shared" si="797"/>
        <v>UK9005103</v>
      </c>
      <c r="N2169" s="2" t="str">
        <f t="shared" si="798"/>
        <v>Ribble and Alt Estuaries</v>
      </c>
      <c r="O2169" s="2" t="str">
        <f t="shared" si="799"/>
        <v>SPA</v>
      </c>
      <c r="P2169" s="2" t="str">
        <f t="shared" si="800"/>
        <v>A2.4</v>
      </c>
      <c r="Q2169"/>
      <c r="R2169"/>
      <c r="S2169"/>
      <c r="T2169"/>
      <c r="U2169" s="9">
        <f t="shared" si="801"/>
        <v>0</v>
      </c>
      <c r="V2169" s="9">
        <f t="shared" si="802"/>
        <v>0</v>
      </c>
      <c r="W2169" s="9">
        <f t="shared" si="803"/>
        <v>0</v>
      </c>
      <c r="X2169" s="9">
        <f t="shared" si="804"/>
        <v>0</v>
      </c>
      <c r="Y2169" s="9">
        <f t="shared" si="805"/>
        <v>0</v>
      </c>
      <c r="Z2169" s="9">
        <f t="shared" si="806"/>
        <v>0</v>
      </c>
      <c r="AA2169" s="9">
        <f t="shared" si="807"/>
        <v>0</v>
      </c>
      <c r="AB2169" s="9">
        <f t="shared" si="808"/>
        <v>0</v>
      </c>
      <c r="AN2169" s="10" t="str">
        <f t="shared" si="793"/>
        <v/>
      </c>
      <c r="AO2169" s="10">
        <f t="shared" si="794"/>
        <v>0</v>
      </c>
      <c r="AP2169" s="9" t="str">
        <f>IFERROR(VLOOKUP($AN2169,'Introduction probability'!$A$1:$L$128,5,FALSE),"0")</f>
        <v>0</v>
      </c>
      <c r="AQ2169" s="9" t="str">
        <f>IFERROR(VLOOKUP($AN2169,'Introduction probability'!$A$1:$L$128,6,FALSE),"0")</f>
        <v>0</v>
      </c>
      <c r="AR2169" s="9" t="str">
        <f>IFERROR(VLOOKUP($AN2169,'Introduction probability'!$A$1:$L$128,7,FALSE),"0")</f>
        <v>0</v>
      </c>
      <c r="AS2169" s="9" t="str">
        <f>IFERROR(VLOOKUP($AN2169,'Introduction probability'!$A$1:$L$128,8,FALSE),"0")</f>
        <v>0</v>
      </c>
      <c r="AT2169" s="9" t="str">
        <f>IFERROR(VLOOKUP($AN2169,'Introduction probability'!$A$1:$L$128,9,FALSE),"0")</f>
        <v>0</v>
      </c>
      <c r="AU2169" s="9" t="str">
        <f>IFERROR(VLOOKUP($AN2169,'Introduction probability'!$A$1:$L$128,10,FALSE),"0")</f>
        <v>0</v>
      </c>
      <c r="AV2169" s="9" t="str">
        <f>IFERROR(VLOOKUP($AN2169,'Introduction probability'!$A$1:$L$128,11,FALSE),"0")</f>
        <v>0</v>
      </c>
      <c r="AW2169" s="9" t="str">
        <f>IFERROR(VLOOKUP($AN2169,'Introduction probability'!$A$1:$L$128,12,FALSE),"0")</f>
        <v>0</v>
      </c>
      <c r="AY2169" s="2">
        <f t="shared" si="795"/>
        <v>0</v>
      </c>
      <c r="AZ2169" s="2">
        <f t="shared" si="796"/>
        <v>0</v>
      </c>
      <c r="BA2169" s="2">
        <f t="shared" si="809"/>
        <v>0</v>
      </c>
      <c r="BB2169" s="2">
        <f t="shared" si="810"/>
        <v>0</v>
      </c>
      <c r="BC2169" s="2">
        <f t="shared" si="811"/>
        <v>0</v>
      </c>
      <c r="BD2169" s="2">
        <f t="shared" si="812"/>
        <v>0</v>
      </c>
      <c r="BE2169" s="2">
        <f t="shared" si="813"/>
        <v>0</v>
      </c>
      <c r="BF2169" s="2">
        <f t="shared" si="814"/>
        <v>0</v>
      </c>
      <c r="BG2169" s="2">
        <f t="shared" si="815"/>
        <v>0</v>
      </c>
      <c r="BH2169" s="2">
        <f t="shared" si="816"/>
        <v>0</v>
      </c>
    </row>
    <row r="2170" spans="1:60" x14ac:dyDescent="0.25">
      <c r="A2170" s="1" t="s">
        <v>420</v>
      </c>
      <c r="B2170" s="1" t="s">
        <v>220</v>
      </c>
      <c r="C2170" s="1" t="s">
        <v>341</v>
      </c>
      <c r="D2170" s="1" t="s">
        <v>510</v>
      </c>
      <c r="E2170" s="1" t="s">
        <v>195</v>
      </c>
      <c r="F2170" s="1" t="s">
        <v>196</v>
      </c>
      <c r="G2170" s="1" t="s">
        <v>144</v>
      </c>
      <c r="H2170" s="1" t="s">
        <v>17</v>
      </c>
      <c r="I2170" s="1" t="s">
        <v>444</v>
      </c>
      <c r="J2170" s="1" t="s">
        <v>27</v>
      </c>
      <c r="K2170" s="1" t="s">
        <v>16</v>
      </c>
      <c r="L2170" s="1" t="s">
        <v>19</v>
      </c>
      <c r="M2170" s="2" t="str">
        <f t="shared" si="797"/>
        <v>UK9005103</v>
      </c>
      <c r="N2170" s="2" t="str">
        <f t="shared" si="798"/>
        <v>Ribble and Alt Estuaries</v>
      </c>
      <c r="O2170" s="2" t="str">
        <f t="shared" si="799"/>
        <v>SPA</v>
      </c>
      <c r="P2170" s="2" t="str">
        <f t="shared" si="800"/>
        <v>A2.3</v>
      </c>
      <c r="Q2170"/>
      <c r="R2170"/>
      <c r="S2170"/>
      <c r="T2170"/>
      <c r="U2170" s="9">
        <f t="shared" si="801"/>
        <v>0</v>
      </c>
      <c r="V2170" s="9">
        <f t="shared" si="802"/>
        <v>0</v>
      </c>
      <c r="W2170" s="9">
        <f t="shared" si="803"/>
        <v>0</v>
      </c>
      <c r="X2170" s="9">
        <f t="shared" si="804"/>
        <v>0</v>
      </c>
      <c r="Y2170" s="9">
        <f t="shared" si="805"/>
        <v>0</v>
      </c>
      <c r="Z2170" s="9">
        <f t="shared" si="806"/>
        <v>0</v>
      </c>
      <c r="AA2170" s="9">
        <f t="shared" si="807"/>
        <v>0</v>
      </c>
      <c r="AB2170" s="9">
        <f t="shared" si="808"/>
        <v>0</v>
      </c>
      <c r="AN2170" s="10" t="str">
        <f t="shared" si="793"/>
        <v/>
      </c>
      <c r="AO2170" s="10">
        <f t="shared" si="794"/>
        <v>0</v>
      </c>
      <c r="AP2170" s="9" t="str">
        <f>IFERROR(VLOOKUP($AN2170,'Introduction probability'!$A$1:$L$128,5,FALSE),"0")</f>
        <v>0</v>
      </c>
      <c r="AQ2170" s="9" t="str">
        <f>IFERROR(VLOOKUP($AN2170,'Introduction probability'!$A$1:$L$128,6,FALSE),"0")</f>
        <v>0</v>
      </c>
      <c r="AR2170" s="9" t="str">
        <f>IFERROR(VLOOKUP($AN2170,'Introduction probability'!$A$1:$L$128,7,FALSE),"0")</f>
        <v>0</v>
      </c>
      <c r="AS2170" s="9" t="str">
        <f>IFERROR(VLOOKUP($AN2170,'Introduction probability'!$A$1:$L$128,8,FALSE),"0")</f>
        <v>0</v>
      </c>
      <c r="AT2170" s="9" t="str">
        <f>IFERROR(VLOOKUP($AN2170,'Introduction probability'!$A$1:$L$128,9,FALSE),"0")</f>
        <v>0</v>
      </c>
      <c r="AU2170" s="9" t="str">
        <f>IFERROR(VLOOKUP($AN2170,'Introduction probability'!$A$1:$L$128,10,FALSE),"0")</f>
        <v>0</v>
      </c>
      <c r="AV2170" s="9" t="str">
        <f>IFERROR(VLOOKUP($AN2170,'Introduction probability'!$A$1:$L$128,11,FALSE),"0")</f>
        <v>0</v>
      </c>
      <c r="AW2170" s="9" t="str">
        <f>IFERROR(VLOOKUP($AN2170,'Introduction probability'!$A$1:$L$128,12,FALSE),"0")</f>
        <v>0</v>
      </c>
      <c r="AY2170" s="2">
        <f t="shared" si="795"/>
        <v>0</v>
      </c>
      <c r="AZ2170" s="2">
        <f t="shared" si="796"/>
        <v>0</v>
      </c>
      <c r="BA2170" s="2">
        <f t="shared" si="809"/>
        <v>0</v>
      </c>
      <c r="BB2170" s="2">
        <f t="shared" si="810"/>
        <v>0</v>
      </c>
      <c r="BC2170" s="2">
        <f t="shared" si="811"/>
        <v>0</v>
      </c>
      <c r="BD2170" s="2">
        <f t="shared" si="812"/>
        <v>0</v>
      </c>
      <c r="BE2170" s="2">
        <f t="shared" si="813"/>
        <v>0</v>
      </c>
      <c r="BF2170" s="2">
        <f t="shared" si="814"/>
        <v>0</v>
      </c>
      <c r="BG2170" s="2">
        <f t="shared" si="815"/>
        <v>0</v>
      </c>
      <c r="BH2170" s="2">
        <f t="shared" si="816"/>
        <v>0</v>
      </c>
    </row>
    <row r="2171" spans="1:60" x14ac:dyDescent="0.25">
      <c r="A2171" s="1" t="s">
        <v>420</v>
      </c>
      <c r="B2171" s="1" t="s">
        <v>220</v>
      </c>
      <c r="C2171" s="1" t="s">
        <v>341</v>
      </c>
      <c r="D2171" s="1" t="s">
        <v>510</v>
      </c>
      <c r="E2171" s="1" t="s">
        <v>195</v>
      </c>
      <c r="F2171" s="1" t="s">
        <v>196</v>
      </c>
      <c r="G2171" s="1" t="s">
        <v>144</v>
      </c>
      <c r="H2171" s="1" t="s">
        <v>17</v>
      </c>
      <c r="I2171" s="1" t="s">
        <v>595</v>
      </c>
      <c r="J2171" s="1" t="s">
        <v>155</v>
      </c>
      <c r="K2171" s="1" t="s">
        <v>16</v>
      </c>
      <c r="L2171" s="1" t="s">
        <v>19</v>
      </c>
      <c r="M2171" s="2" t="str">
        <f t="shared" si="797"/>
        <v>UK9005103</v>
      </c>
      <c r="N2171" s="2" t="str">
        <f t="shared" si="798"/>
        <v>Ribble and Alt Estuaries</v>
      </c>
      <c r="O2171" s="2" t="str">
        <f t="shared" si="799"/>
        <v>SPA</v>
      </c>
      <c r="P2171" s="2" t="str">
        <f t="shared" si="800"/>
        <v>A1</v>
      </c>
      <c r="Q2171"/>
      <c r="R2171"/>
      <c r="S2171"/>
      <c r="T2171"/>
      <c r="U2171" s="9">
        <f t="shared" si="801"/>
        <v>0</v>
      </c>
      <c r="V2171" s="9">
        <f t="shared" si="802"/>
        <v>0</v>
      </c>
      <c r="W2171" s="9">
        <f t="shared" si="803"/>
        <v>0</v>
      </c>
      <c r="X2171" s="9">
        <f t="shared" si="804"/>
        <v>0</v>
      </c>
      <c r="Y2171" s="9">
        <f t="shared" si="805"/>
        <v>0</v>
      </c>
      <c r="Z2171" s="9">
        <f t="shared" si="806"/>
        <v>0</v>
      </c>
      <c r="AA2171" s="9">
        <f t="shared" si="807"/>
        <v>0</v>
      </c>
      <c r="AB2171" s="9">
        <f t="shared" si="808"/>
        <v>0</v>
      </c>
      <c r="AN2171" s="10" t="str">
        <f t="shared" si="793"/>
        <v/>
      </c>
      <c r="AO2171" s="10">
        <f t="shared" si="794"/>
        <v>0</v>
      </c>
      <c r="AP2171" s="9" t="str">
        <f>IFERROR(VLOOKUP($AN2171,'Introduction probability'!$A$1:$L$128,5,FALSE),"0")</f>
        <v>0</v>
      </c>
      <c r="AQ2171" s="9" t="str">
        <f>IFERROR(VLOOKUP($AN2171,'Introduction probability'!$A$1:$L$128,6,FALSE),"0")</f>
        <v>0</v>
      </c>
      <c r="AR2171" s="9" t="str">
        <f>IFERROR(VLOOKUP($AN2171,'Introduction probability'!$A$1:$L$128,7,FALSE),"0")</f>
        <v>0</v>
      </c>
      <c r="AS2171" s="9" t="str">
        <f>IFERROR(VLOOKUP($AN2171,'Introduction probability'!$A$1:$L$128,8,FALSE),"0")</f>
        <v>0</v>
      </c>
      <c r="AT2171" s="9" t="str">
        <f>IFERROR(VLOOKUP($AN2171,'Introduction probability'!$A$1:$L$128,9,FALSE),"0")</f>
        <v>0</v>
      </c>
      <c r="AU2171" s="9" t="str">
        <f>IFERROR(VLOOKUP($AN2171,'Introduction probability'!$A$1:$L$128,10,FALSE),"0")</f>
        <v>0</v>
      </c>
      <c r="AV2171" s="9" t="str">
        <f>IFERROR(VLOOKUP($AN2171,'Introduction probability'!$A$1:$L$128,11,FALSE),"0")</f>
        <v>0</v>
      </c>
      <c r="AW2171" s="9" t="str">
        <f>IFERROR(VLOOKUP($AN2171,'Introduction probability'!$A$1:$L$128,12,FALSE),"0")</f>
        <v>0</v>
      </c>
      <c r="AY2171" s="2">
        <f t="shared" si="795"/>
        <v>0</v>
      </c>
      <c r="AZ2171" s="2">
        <f t="shared" si="796"/>
        <v>0</v>
      </c>
      <c r="BA2171" s="2">
        <f t="shared" si="809"/>
        <v>0</v>
      </c>
      <c r="BB2171" s="2">
        <f t="shared" si="810"/>
        <v>0</v>
      </c>
      <c r="BC2171" s="2">
        <f t="shared" si="811"/>
        <v>0</v>
      </c>
      <c r="BD2171" s="2">
        <f t="shared" si="812"/>
        <v>0</v>
      </c>
      <c r="BE2171" s="2">
        <f t="shared" si="813"/>
        <v>0</v>
      </c>
      <c r="BF2171" s="2">
        <f t="shared" si="814"/>
        <v>0</v>
      </c>
      <c r="BG2171" s="2">
        <f t="shared" si="815"/>
        <v>0</v>
      </c>
      <c r="BH2171" s="2">
        <f t="shared" si="816"/>
        <v>0</v>
      </c>
    </row>
    <row r="2172" spans="1:60" x14ac:dyDescent="0.25">
      <c r="A2172" s="1" t="s">
        <v>420</v>
      </c>
      <c r="B2172" s="1" t="s">
        <v>220</v>
      </c>
      <c r="C2172" s="1" t="s">
        <v>341</v>
      </c>
      <c r="D2172" s="1" t="s">
        <v>510</v>
      </c>
      <c r="E2172" s="1" t="s">
        <v>195</v>
      </c>
      <c r="F2172" s="1" t="s">
        <v>196</v>
      </c>
      <c r="G2172" s="1" t="s">
        <v>144</v>
      </c>
      <c r="H2172" s="1" t="s">
        <v>17</v>
      </c>
      <c r="I2172" s="1" t="s">
        <v>465</v>
      </c>
      <c r="J2172" s="1" t="s">
        <v>56</v>
      </c>
      <c r="K2172" s="1" t="s">
        <v>16</v>
      </c>
      <c r="L2172" s="1" t="s">
        <v>19</v>
      </c>
      <c r="M2172" s="2" t="str">
        <f t="shared" si="797"/>
        <v>UK9005103</v>
      </c>
      <c r="N2172" s="2" t="str">
        <f t="shared" si="798"/>
        <v>Ribble and Alt Estuaries</v>
      </c>
      <c r="O2172" s="2" t="str">
        <f t="shared" si="799"/>
        <v>SPA</v>
      </c>
      <c r="P2172" s="2" t="str">
        <f t="shared" si="800"/>
        <v>A2.2</v>
      </c>
      <c r="Q2172"/>
      <c r="R2172"/>
      <c r="S2172"/>
      <c r="T2172"/>
      <c r="U2172" s="9">
        <f t="shared" si="801"/>
        <v>0</v>
      </c>
      <c r="V2172" s="9">
        <f t="shared" si="802"/>
        <v>0</v>
      </c>
      <c r="W2172" s="9">
        <f t="shared" si="803"/>
        <v>0</v>
      </c>
      <c r="X2172" s="9">
        <f t="shared" si="804"/>
        <v>0</v>
      </c>
      <c r="Y2172" s="9">
        <f t="shared" si="805"/>
        <v>0</v>
      </c>
      <c r="Z2172" s="9">
        <f t="shared" si="806"/>
        <v>0</v>
      </c>
      <c r="AA2172" s="9">
        <f t="shared" si="807"/>
        <v>0</v>
      </c>
      <c r="AB2172" s="9">
        <f t="shared" si="808"/>
        <v>0</v>
      </c>
      <c r="AN2172" s="10" t="str">
        <f t="shared" ref="AN2172:AN2235" si="817">CONCATENATE(R2171,S2171)</f>
        <v/>
      </c>
      <c r="AO2172" s="10">
        <f t="shared" ref="AO2172:AO2235" si="818">R2171</f>
        <v>0</v>
      </c>
      <c r="AP2172" s="9" t="str">
        <f>IFERROR(VLOOKUP($AN2172,'Introduction probability'!$A$1:$L$128,5,FALSE),"0")</f>
        <v>0</v>
      </c>
      <c r="AQ2172" s="9" t="str">
        <f>IFERROR(VLOOKUP($AN2172,'Introduction probability'!$A$1:$L$128,6,FALSE),"0")</f>
        <v>0</v>
      </c>
      <c r="AR2172" s="9" t="str">
        <f>IFERROR(VLOOKUP($AN2172,'Introduction probability'!$A$1:$L$128,7,FALSE),"0")</f>
        <v>0</v>
      </c>
      <c r="AS2172" s="9" t="str">
        <f>IFERROR(VLOOKUP($AN2172,'Introduction probability'!$A$1:$L$128,8,FALSE),"0")</f>
        <v>0</v>
      </c>
      <c r="AT2172" s="9" t="str">
        <f>IFERROR(VLOOKUP($AN2172,'Introduction probability'!$A$1:$L$128,9,FALSE),"0")</f>
        <v>0</v>
      </c>
      <c r="AU2172" s="9" t="str">
        <f>IFERROR(VLOOKUP($AN2172,'Introduction probability'!$A$1:$L$128,10,FALSE),"0")</f>
        <v>0</v>
      </c>
      <c r="AV2172" s="9" t="str">
        <f>IFERROR(VLOOKUP($AN2172,'Introduction probability'!$A$1:$L$128,11,FALSE),"0")</f>
        <v>0</v>
      </c>
      <c r="AW2172" s="9" t="str">
        <f>IFERROR(VLOOKUP($AN2172,'Introduction probability'!$A$1:$L$128,12,FALSE),"0")</f>
        <v>0</v>
      </c>
      <c r="AY2172" s="2">
        <f t="shared" ref="AY2172:AY2235" si="819">R2171</f>
        <v>0</v>
      </c>
      <c r="AZ2172" s="2">
        <f t="shared" ref="AZ2172:AZ2235" si="820">S2171</f>
        <v>0</v>
      </c>
      <c r="BA2172" s="2">
        <f t="shared" si="809"/>
        <v>0</v>
      </c>
      <c r="BB2172" s="2">
        <f t="shared" si="810"/>
        <v>0</v>
      </c>
      <c r="BC2172" s="2">
        <f t="shared" si="811"/>
        <v>0</v>
      </c>
      <c r="BD2172" s="2">
        <f t="shared" si="812"/>
        <v>0</v>
      </c>
      <c r="BE2172" s="2">
        <f t="shared" si="813"/>
        <v>0</v>
      </c>
      <c r="BF2172" s="2">
        <f t="shared" si="814"/>
        <v>0</v>
      </c>
      <c r="BG2172" s="2">
        <f t="shared" si="815"/>
        <v>0</v>
      </c>
      <c r="BH2172" s="2">
        <f t="shared" si="816"/>
        <v>0</v>
      </c>
    </row>
    <row r="2173" spans="1:60" x14ac:dyDescent="0.25">
      <c r="A2173" s="1" t="s">
        <v>420</v>
      </c>
      <c r="B2173" s="1" t="s">
        <v>220</v>
      </c>
      <c r="C2173" s="1" t="s">
        <v>341</v>
      </c>
      <c r="D2173" s="1" t="s">
        <v>510</v>
      </c>
      <c r="E2173" s="1" t="s">
        <v>195</v>
      </c>
      <c r="F2173" s="1" t="s">
        <v>196</v>
      </c>
      <c r="G2173" s="1" t="s">
        <v>144</v>
      </c>
      <c r="H2173" s="1" t="s">
        <v>17</v>
      </c>
      <c r="I2173" s="1" t="s">
        <v>543</v>
      </c>
      <c r="J2173" s="1" t="s">
        <v>148</v>
      </c>
      <c r="K2173" s="1" t="s">
        <v>16</v>
      </c>
      <c r="L2173" s="1" t="s">
        <v>146</v>
      </c>
      <c r="M2173" s="2" t="str">
        <f t="shared" si="797"/>
        <v>UK9005103</v>
      </c>
      <c r="N2173" s="2" t="str">
        <f t="shared" si="798"/>
        <v>Ribble and Alt Estuaries</v>
      </c>
      <c r="O2173" s="2" t="str">
        <f t="shared" si="799"/>
        <v>SPA</v>
      </c>
      <c r="P2173" s="2" t="str">
        <f t="shared" si="800"/>
        <v>H1310</v>
      </c>
      <c r="Q2173"/>
      <c r="R2173"/>
      <c r="S2173"/>
      <c r="T2173"/>
      <c r="U2173" s="9">
        <f t="shared" si="801"/>
        <v>0</v>
      </c>
      <c r="V2173" s="9">
        <f t="shared" si="802"/>
        <v>0</v>
      </c>
      <c r="W2173" s="9">
        <f t="shared" si="803"/>
        <v>0</v>
      </c>
      <c r="X2173" s="9">
        <f t="shared" si="804"/>
        <v>0</v>
      </c>
      <c r="Y2173" s="9">
        <f t="shared" si="805"/>
        <v>0</v>
      </c>
      <c r="Z2173" s="9">
        <f t="shared" si="806"/>
        <v>0</v>
      </c>
      <c r="AA2173" s="9">
        <f t="shared" si="807"/>
        <v>0</v>
      </c>
      <c r="AB2173" s="9">
        <f t="shared" si="808"/>
        <v>0</v>
      </c>
      <c r="AN2173" s="10" t="str">
        <f t="shared" si="817"/>
        <v/>
      </c>
      <c r="AO2173" s="10">
        <f t="shared" si="818"/>
        <v>0</v>
      </c>
      <c r="AP2173" s="9" t="str">
        <f>IFERROR(VLOOKUP($AN2173,'Introduction probability'!$A$1:$L$128,5,FALSE),"0")</f>
        <v>0</v>
      </c>
      <c r="AQ2173" s="9" t="str">
        <f>IFERROR(VLOOKUP($AN2173,'Introduction probability'!$A$1:$L$128,6,FALSE),"0")</f>
        <v>0</v>
      </c>
      <c r="AR2173" s="9" t="str">
        <f>IFERROR(VLOOKUP($AN2173,'Introduction probability'!$A$1:$L$128,7,FALSE),"0")</f>
        <v>0</v>
      </c>
      <c r="AS2173" s="9" t="str">
        <f>IFERROR(VLOOKUP($AN2173,'Introduction probability'!$A$1:$L$128,8,FALSE),"0")</f>
        <v>0</v>
      </c>
      <c r="AT2173" s="9" t="str">
        <f>IFERROR(VLOOKUP($AN2173,'Introduction probability'!$A$1:$L$128,9,FALSE),"0")</f>
        <v>0</v>
      </c>
      <c r="AU2173" s="9" t="str">
        <f>IFERROR(VLOOKUP($AN2173,'Introduction probability'!$A$1:$L$128,10,FALSE),"0")</f>
        <v>0</v>
      </c>
      <c r="AV2173" s="9" t="str">
        <f>IFERROR(VLOOKUP($AN2173,'Introduction probability'!$A$1:$L$128,11,FALSE),"0")</f>
        <v>0</v>
      </c>
      <c r="AW2173" s="9" t="str">
        <f>IFERROR(VLOOKUP($AN2173,'Introduction probability'!$A$1:$L$128,12,FALSE),"0")</f>
        <v>0</v>
      </c>
      <c r="AY2173" s="2">
        <f t="shared" si="819"/>
        <v>0</v>
      </c>
      <c r="AZ2173" s="2">
        <f t="shared" si="820"/>
        <v>0</v>
      </c>
      <c r="BA2173" s="2">
        <f t="shared" si="809"/>
        <v>0</v>
      </c>
      <c r="BB2173" s="2">
        <f t="shared" si="810"/>
        <v>0</v>
      </c>
      <c r="BC2173" s="2">
        <f t="shared" si="811"/>
        <v>0</v>
      </c>
      <c r="BD2173" s="2">
        <f t="shared" si="812"/>
        <v>0</v>
      </c>
      <c r="BE2173" s="2">
        <f t="shared" si="813"/>
        <v>0</v>
      </c>
      <c r="BF2173" s="2">
        <f t="shared" si="814"/>
        <v>0</v>
      </c>
      <c r="BG2173" s="2">
        <f t="shared" si="815"/>
        <v>0</v>
      </c>
      <c r="BH2173" s="2">
        <f t="shared" si="816"/>
        <v>0</v>
      </c>
    </row>
    <row r="2174" spans="1:60" x14ac:dyDescent="0.25">
      <c r="A2174" s="1" t="s">
        <v>420</v>
      </c>
      <c r="B2174" s="1" t="s">
        <v>220</v>
      </c>
      <c r="C2174" s="1" t="s">
        <v>341</v>
      </c>
      <c r="D2174" s="1" t="s">
        <v>511</v>
      </c>
      <c r="E2174" s="1" t="s">
        <v>197</v>
      </c>
      <c r="F2174" s="1" t="s">
        <v>198</v>
      </c>
      <c r="G2174" s="1" t="s">
        <v>144</v>
      </c>
      <c r="H2174" s="1" t="s">
        <v>17</v>
      </c>
      <c r="I2174" s="1" t="s">
        <v>530</v>
      </c>
      <c r="J2174" s="1" t="s">
        <v>145</v>
      </c>
      <c r="K2174" s="1" t="s">
        <v>16</v>
      </c>
      <c r="L2174" s="1" t="s">
        <v>146</v>
      </c>
      <c r="M2174" s="2" t="str">
        <f t="shared" si="797"/>
        <v>UK9005103</v>
      </c>
      <c r="N2174" s="2" t="str">
        <f t="shared" si="798"/>
        <v>Ribble and Alt Estuaries</v>
      </c>
      <c r="O2174" s="2" t="str">
        <f t="shared" si="799"/>
        <v>SPA</v>
      </c>
      <c r="P2174" s="2" t="str">
        <f t="shared" si="800"/>
        <v>H1330</v>
      </c>
      <c r="Q2174"/>
      <c r="R2174"/>
      <c r="S2174"/>
      <c r="T2174"/>
      <c r="U2174" s="9">
        <f t="shared" si="801"/>
        <v>0</v>
      </c>
      <c r="V2174" s="9">
        <f t="shared" si="802"/>
        <v>0</v>
      </c>
      <c r="W2174" s="9">
        <f t="shared" si="803"/>
        <v>0</v>
      </c>
      <c r="X2174" s="9">
        <f t="shared" si="804"/>
        <v>0</v>
      </c>
      <c r="Y2174" s="9">
        <f t="shared" si="805"/>
        <v>0</v>
      </c>
      <c r="Z2174" s="9">
        <f t="shared" si="806"/>
        <v>0</v>
      </c>
      <c r="AA2174" s="9">
        <f t="shared" si="807"/>
        <v>0</v>
      </c>
      <c r="AB2174" s="9">
        <f t="shared" si="808"/>
        <v>0</v>
      </c>
      <c r="AN2174" s="10" t="str">
        <f t="shared" si="817"/>
        <v/>
      </c>
      <c r="AO2174" s="10">
        <f t="shared" si="818"/>
        <v>0</v>
      </c>
      <c r="AP2174" s="9" t="str">
        <f>IFERROR(VLOOKUP($AN2174,'Introduction probability'!$A$1:$L$128,5,FALSE),"0")</f>
        <v>0</v>
      </c>
      <c r="AQ2174" s="9" t="str">
        <f>IFERROR(VLOOKUP($AN2174,'Introduction probability'!$A$1:$L$128,6,FALSE),"0")</f>
        <v>0</v>
      </c>
      <c r="AR2174" s="9" t="str">
        <f>IFERROR(VLOOKUP($AN2174,'Introduction probability'!$A$1:$L$128,7,FALSE),"0")</f>
        <v>0</v>
      </c>
      <c r="AS2174" s="9" t="str">
        <f>IFERROR(VLOOKUP($AN2174,'Introduction probability'!$A$1:$L$128,8,FALSE),"0")</f>
        <v>0</v>
      </c>
      <c r="AT2174" s="9" t="str">
        <f>IFERROR(VLOOKUP($AN2174,'Introduction probability'!$A$1:$L$128,9,FALSE),"0")</f>
        <v>0</v>
      </c>
      <c r="AU2174" s="9" t="str">
        <f>IFERROR(VLOOKUP($AN2174,'Introduction probability'!$A$1:$L$128,10,FALSE),"0")</f>
        <v>0</v>
      </c>
      <c r="AV2174" s="9" t="str">
        <f>IFERROR(VLOOKUP($AN2174,'Introduction probability'!$A$1:$L$128,11,FALSE),"0")</f>
        <v>0</v>
      </c>
      <c r="AW2174" s="9" t="str">
        <f>IFERROR(VLOOKUP($AN2174,'Introduction probability'!$A$1:$L$128,12,FALSE),"0")</f>
        <v>0</v>
      </c>
      <c r="AY2174" s="2">
        <f t="shared" si="819"/>
        <v>0</v>
      </c>
      <c r="AZ2174" s="2">
        <f t="shared" si="820"/>
        <v>0</v>
      </c>
      <c r="BA2174" s="2">
        <f t="shared" si="809"/>
        <v>0</v>
      </c>
      <c r="BB2174" s="2">
        <f t="shared" si="810"/>
        <v>0</v>
      </c>
      <c r="BC2174" s="2">
        <f t="shared" si="811"/>
        <v>0</v>
      </c>
      <c r="BD2174" s="2">
        <f t="shared" si="812"/>
        <v>0</v>
      </c>
      <c r="BE2174" s="2">
        <f t="shared" si="813"/>
        <v>0</v>
      </c>
      <c r="BF2174" s="2">
        <f t="shared" si="814"/>
        <v>0</v>
      </c>
      <c r="BG2174" s="2">
        <f t="shared" si="815"/>
        <v>0</v>
      </c>
      <c r="BH2174" s="2">
        <f t="shared" si="816"/>
        <v>0</v>
      </c>
    </row>
    <row r="2175" spans="1:60" x14ac:dyDescent="0.25">
      <c r="A2175" s="1" t="s">
        <v>420</v>
      </c>
      <c r="B2175" s="1" t="s">
        <v>220</v>
      </c>
      <c r="C2175" s="1" t="s">
        <v>341</v>
      </c>
      <c r="D2175" s="1" t="s">
        <v>511</v>
      </c>
      <c r="E2175" s="1" t="s">
        <v>197</v>
      </c>
      <c r="F2175" s="1" t="s">
        <v>198</v>
      </c>
      <c r="G2175" s="1" t="s">
        <v>144</v>
      </c>
      <c r="H2175" s="1" t="s">
        <v>17</v>
      </c>
      <c r="I2175" s="1" t="s">
        <v>596</v>
      </c>
      <c r="J2175" s="1" t="s">
        <v>187</v>
      </c>
      <c r="K2175" s="1" t="s">
        <v>16</v>
      </c>
      <c r="L2175" s="1" t="s">
        <v>146</v>
      </c>
      <c r="M2175" s="2" t="str">
        <f t="shared" si="797"/>
        <v>UK9005103</v>
      </c>
      <c r="N2175" s="2" t="str">
        <f t="shared" si="798"/>
        <v>Ribble and Alt Estuaries</v>
      </c>
      <c r="O2175" s="2" t="str">
        <f t="shared" si="799"/>
        <v>SPA</v>
      </c>
      <c r="P2175" s="2" t="str">
        <f t="shared" si="800"/>
        <v>SH_2</v>
      </c>
      <c r="Q2175"/>
      <c r="R2175"/>
      <c r="S2175"/>
      <c r="T2175"/>
      <c r="U2175" s="9">
        <f t="shared" si="801"/>
        <v>0</v>
      </c>
      <c r="V2175" s="9">
        <f t="shared" si="802"/>
        <v>0</v>
      </c>
      <c r="W2175" s="9">
        <f t="shared" si="803"/>
        <v>0</v>
      </c>
      <c r="X2175" s="9">
        <f t="shared" si="804"/>
        <v>0</v>
      </c>
      <c r="Y2175" s="9">
        <f t="shared" si="805"/>
        <v>0</v>
      </c>
      <c r="Z2175" s="9">
        <f t="shared" si="806"/>
        <v>0</v>
      </c>
      <c r="AA2175" s="9">
        <f t="shared" si="807"/>
        <v>0</v>
      </c>
      <c r="AB2175" s="9">
        <f t="shared" si="808"/>
        <v>0</v>
      </c>
      <c r="AN2175" s="10" t="str">
        <f t="shared" si="817"/>
        <v/>
      </c>
      <c r="AO2175" s="10">
        <f t="shared" si="818"/>
        <v>0</v>
      </c>
      <c r="AP2175" s="9" t="str">
        <f>IFERROR(VLOOKUP($AN2175,'Introduction probability'!$A$1:$L$128,5,FALSE),"0")</f>
        <v>0</v>
      </c>
      <c r="AQ2175" s="9" t="str">
        <f>IFERROR(VLOOKUP($AN2175,'Introduction probability'!$A$1:$L$128,6,FALSE),"0")</f>
        <v>0</v>
      </c>
      <c r="AR2175" s="9" t="str">
        <f>IFERROR(VLOOKUP($AN2175,'Introduction probability'!$A$1:$L$128,7,FALSE),"0")</f>
        <v>0</v>
      </c>
      <c r="AS2175" s="9" t="str">
        <f>IFERROR(VLOOKUP($AN2175,'Introduction probability'!$A$1:$L$128,8,FALSE),"0")</f>
        <v>0</v>
      </c>
      <c r="AT2175" s="9" t="str">
        <f>IFERROR(VLOOKUP($AN2175,'Introduction probability'!$A$1:$L$128,9,FALSE),"0")</f>
        <v>0</v>
      </c>
      <c r="AU2175" s="9" t="str">
        <f>IFERROR(VLOOKUP($AN2175,'Introduction probability'!$A$1:$L$128,10,FALSE),"0")</f>
        <v>0</v>
      </c>
      <c r="AV2175" s="9" t="str">
        <f>IFERROR(VLOOKUP($AN2175,'Introduction probability'!$A$1:$L$128,11,FALSE),"0")</f>
        <v>0</v>
      </c>
      <c r="AW2175" s="9" t="str">
        <f>IFERROR(VLOOKUP($AN2175,'Introduction probability'!$A$1:$L$128,12,FALSE),"0")</f>
        <v>0</v>
      </c>
      <c r="AY2175" s="2">
        <f t="shared" si="819"/>
        <v>0</v>
      </c>
      <c r="AZ2175" s="2">
        <f t="shared" si="820"/>
        <v>0</v>
      </c>
      <c r="BA2175" s="2">
        <f t="shared" si="809"/>
        <v>0</v>
      </c>
      <c r="BB2175" s="2">
        <f t="shared" si="810"/>
        <v>0</v>
      </c>
      <c r="BC2175" s="2">
        <f t="shared" si="811"/>
        <v>0</v>
      </c>
      <c r="BD2175" s="2">
        <f t="shared" si="812"/>
        <v>0</v>
      </c>
      <c r="BE2175" s="2">
        <f t="shared" si="813"/>
        <v>0</v>
      </c>
      <c r="BF2175" s="2">
        <f t="shared" si="814"/>
        <v>0</v>
      </c>
      <c r="BG2175" s="2">
        <f t="shared" si="815"/>
        <v>0</v>
      </c>
      <c r="BH2175" s="2">
        <f t="shared" si="816"/>
        <v>0</v>
      </c>
    </row>
    <row r="2176" spans="1:60" x14ac:dyDescent="0.25">
      <c r="A2176" s="1" t="s">
        <v>420</v>
      </c>
      <c r="B2176" s="1" t="s">
        <v>220</v>
      </c>
      <c r="C2176" s="1" t="s">
        <v>341</v>
      </c>
      <c r="D2176" s="1" t="s">
        <v>511</v>
      </c>
      <c r="E2176" s="1" t="s">
        <v>197</v>
      </c>
      <c r="F2176" s="1" t="s">
        <v>198</v>
      </c>
      <c r="G2176" s="1" t="s">
        <v>144</v>
      </c>
      <c r="H2176" s="1" t="s">
        <v>17</v>
      </c>
      <c r="I2176" s="1" t="s">
        <v>459</v>
      </c>
      <c r="J2176" s="1" t="s">
        <v>46</v>
      </c>
      <c r="K2176" s="1" t="s">
        <v>16</v>
      </c>
      <c r="L2176" s="1" t="s">
        <v>19</v>
      </c>
      <c r="M2176" s="2" t="str">
        <f t="shared" si="797"/>
        <v>UK9005103</v>
      </c>
      <c r="N2176" s="2" t="str">
        <f t="shared" si="798"/>
        <v>Ribble and Alt Estuaries</v>
      </c>
      <c r="O2176" s="2" t="str">
        <f t="shared" si="799"/>
        <v>SPA</v>
      </c>
      <c r="P2176" s="2" t="str">
        <f t="shared" si="800"/>
        <v>A2.4</v>
      </c>
      <c r="Q2176"/>
      <c r="R2176"/>
      <c r="S2176"/>
      <c r="T2176"/>
      <c r="U2176" s="9">
        <f t="shared" si="801"/>
        <v>0</v>
      </c>
      <c r="V2176" s="9">
        <f t="shared" si="802"/>
        <v>0</v>
      </c>
      <c r="W2176" s="9">
        <f t="shared" si="803"/>
        <v>0</v>
      </c>
      <c r="X2176" s="9">
        <f t="shared" si="804"/>
        <v>0</v>
      </c>
      <c r="Y2176" s="9">
        <f t="shared" si="805"/>
        <v>0</v>
      </c>
      <c r="Z2176" s="9">
        <f t="shared" si="806"/>
        <v>0</v>
      </c>
      <c r="AA2176" s="9">
        <f t="shared" si="807"/>
        <v>0</v>
      </c>
      <c r="AB2176" s="9">
        <f t="shared" si="808"/>
        <v>0</v>
      </c>
      <c r="AN2176" s="10" t="str">
        <f t="shared" si="817"/>
        <v/>
      </c>
      <c r="AO2176" s="10">
        <f t="shared" si="818"/>
        <v>0</v>
      </c>
      <c r="AP2176" s="9" t="str">
        <f>IFERROR(VLOOKUP($AN2176,'Introduction probability'!$A$1:$L$128,5,FALSE),"0")</f>
        <v>0</v>
      </c>
      <c r="AQ2176" s="9" t="str">
        <f>IFERROR(VLOOKUP($AN2176,'Introduction probability'!$A$1:$L$128,6,FALSE),"0")</f>
        <v>0</v>
      </c>
      <c r="AR2176" s="9" t="str">
        <f>IFERROR(VLOOKUP($AN2176,'Introduction probability'!$A$1:$L$128,7,FALSE),"0")</f>
        <v>0</v>
      </c>
      <c r="AS2176" s="9" t="str">
        <f>IFERROR(VLOOKUP($AN2176,'Introduction probability'!$A$1:$L$128,8,FALSE),"0")</f>
        <v>0</v>
      </c>
      <c r="AT2176" s="9" t="str">
        <f>IFERROR(VLOOKUP($AN2176,'Introduction probability'!$A$1:$L$128,9,FALSE),"0")</f>
        <v>0</v>
      </c>
      <c r="AU2176" s="9" t="str">
        <f>IFERROR(VLOOKUP($AN2176,'Introduction probability'!$A$1:$L$128,10,FALSE),"0")</f>
        <v>0</v>
      </c>
      <c r="AV2176" s="9" t="str">
        <f>IFERROR(VLOOKUP($AN2176,'Introduction probability'!$A$1:$L$128,11,FALSE),"0")</f>
        <v>0</v>
      </c>
      <c r="AW2176" s="9" t="str">
        <f>IFERROR(VLOOKUP($AN2176,'Introduction probability'!$A$1:$L$128,12,FALSE),"0")</f>
        <v>0</v>
      </c>
      <c r="AY2176" s="2">
        <f t="shared" si="819"/>
        <v>0</v>
      </c>
      <c r="AZ2176" s="2">
        <f t="shared" si="820"/>
        <v>0</v>
      </c>
      <c r="BA2176" s="2">
        <f t="shared" si="809"/>
        <v>0</v>
      </c>
      <c r="BB2176" s="2">
        <f t="shared" si="810"/>
        <v>0</v>
      </c>
      <c r="BC2176" s="2">
        <f t="shared" si="811"/>
        <v>0</v>
      </c>
      <c r="BD2176" s="2">
        <f t="shared" si="812"/>
        <v>0</v>
      </c>
      <c r="BE2176" s="2">
        <f t="shared" si="813"/>
        <v>0</v>
      </c>
      <c r="BF2176" s="2">
        <f t="shared" si="814"/>
        <v>0</v>
      </c>
      <c r="BG2176" s="2">
        <f t="shared" si="815"/>
        <v>0</v>
      </c>
      <c r="BH2176" s="2">
        <f t="shared" si="816"/>
        <v>0</v>
      </c>
    </row>
    <row r="2177" spans="1:60" x14ac:dyDescent="0.25">
      <c r="A2177" s="1" t="s">
        <v>420</v>
      </c>
      <c r="B2177" s="1" t="s">
        <v>220</v>
      </c>
      <c r="C2177" s="1" t="s">
        <v>341</v>
      </c>
      <c r="D2177" s="1" t="s">
        <v>511</v>
      </c>
      <c r="E2177" s="1" t="s">
        <v>197</v>
      </c>
      <c r="F2177" s="1" t="s">
        <v>198</v>
      </c>
      <c r="G2177" s="1" t="s">
        <v>144</v>
      </c>
      <c r="H2177" s="1" t="s">
        <v>17</v>
      </c>
      <c r="I2177" s="1" t="s">
        <v>444</v>
      </c>
      <c r="J2177" s="1" t="s">
        <v>27</v>
      </c>
      <c r="K2177" s="1" t="s">
        <v>16</v>
      </c>
      <c r="L2177" s="1" t="s">
        <v>19</v>
      </c>
      <c r="M2177" s="2" t="str">
        <f t="shared" si="797"/>
        <v>UK9005103</v>
      </c>
      <c r="N2177" s="2" t="str">
        <f t="shared" si="798"/>
        <v>Ribble and Alt Estuaries</v>
      </c>
      <c r="O2177" s="2" t="str">
        <f t="shared" si="799"/>
        <v>SPA</v>
      </c>
      <c r="P2177" s="2" t="str">
        <f t="shared" si="800"/>
        <v>A2.3</v>
      </c>
      <c r="Q2177"/>
      <c r="R2177"/>
      <c r="S2177"/>
      <c r="T2177"/>
      <c r="U2177" s="9">
        <f t="shared" si="801"/>
        <v>0</v>
      </c>
      <c r="V2177" s="9">
        <f t="shared" si="802"/>
        <v>0</v>
      </c>
      <c r="W2177" s="9">
        <f t="shared" si="803"/>
        <v>0</v>
      </c>
      <c r="X2177" s="9">
        <f t="shared" si="804"/>
        <v>0</v>
      </c>
      <c r="Y2177" s="9">
        <f t="shared" si="805"/>
        <v>0</v>
      </c>
      <c r="Z2177" s="9">
        <f t="shared" si="806"/>
        <v>0</v>
      </c>
      <c r="AA2177" s="9">
        <f t="shared" si="807"/>
        <v>0</v>
      </c>
      <c r="AB2177" s="9">
        <f t="shared" si="808"/>
        <v>0</v>
      </c>
      <c r="AN2177" s="10" t="str">
        <f t="shared" si="817"/>
        <v/>
      </c>
      <c r="AO2177" s="10">
        <f t="shared" si="818"/>
        <v>0</v>
      </c>
      <c r="AP2177" s="9" t="str">
        <f>IFERROR(VLOOKUP($AN2177,'Introduction probability'!$A$1:$L$128,5,FALSE),"0")</f>
        <v>0</v>
      </c>
      <c r="AQ2177" s="9" t="str">
        <f>IFERROR(VLOOKUP($AN2177,'Introduction probability'!$A$1:$L$128,6,FALSE),"0")</f>
        <v>0</v>
      </c>
      <c r="AR2177" s="9" t="str">
        <f>IFERROR(VLOOKUP($AN2177,'Introduction probability'!$A$1:$L$128,7,FALSE),"0")</f>
        <v>0</v>
      </c>
      <c r="AS2177" s="9" t="str">
        <f>IFERROR(VLOOKUP($AN2177,'Introduction probability'!$A$1:$L$128,8,FALSE),"0")</f>
        <v>0</v>
      </c>
      <c r="AT2177" s="9" t="str">
        <f>IFERROR(VLOOKUP($AN2177,'Introduction probability'!$A$1:$L$128,9,FALSE),"0")</f>
        <v>0</v>
      </c>
      <c r="AU2177" s="9" t="str">
        <f>IFERROR(VLOOKUP($AN2177,'Introduction probability'!$A$1:$L$128,10,FALSE),"0")</f>
        <v>0</v>
      </c>
      <c r="AV2177" s="9" t="str">
        <f>IFERROR(VLOOKUP($AN2177,'Introduction probability'!$A$1:$L$128,11,FALSE),"0")</f>
        <v>0</v>
      </c>
      <c r="AW2177" s="9" t="str">
        <f>IFERROR(VLOOKUP($AN2177,'Introduction probability'!$A$1:$L$128,12,FALSE),"0")</f>
        <v>0</v>
      </c>
      <c r="AY2177" s="2">
        <f t="shared" si="819"/>
        <v>0</v>
      </c>
      <c r="AZ2177" s="2">
        <f t="shared" si="820"/>
        <v>0</v>
      </c>
      <c r="BA2177" s="2">
        <f t="shared" si="809"/>
        <v>0</v>
      </c>
      <c r="BB2177" s="2">
        <f t="shared" si="810"/>
        <v>0</v>
      </c>
      <c r="BC2177" s="2">
        <f t="shared" si="811"/>
        <v>0</v>
      </c>
      <c r="BD2177" s="2">
        <f t="shared" si="812"/>
        <v>0</v>
      </c>
      <c r="BE2177" s="2">
        <f t="shared" si="813"/>
        <v>0</v>
      </c>
      <c r="BF2177" s="2">
        <f t="shared" si="814"/>
        <v>0</v>
      </c>
      <c r="BG2177" s="2">
        <f t="shared" si="815"/>
        <v>0</v>
      </c>
      <c r="BH2177" s="2">
        <f t="shared" si="816"/>
        <v>0</v>
      </c>
    </row>
    <row r="2178" spans="1:60" x14ac:dyDescent="0.25">
      <c r="A2178" s="1" t="s">
        <v>420</v>
      </c>
      <c r="B2178" s="1" t="s">
        <v>220</v>
      </c>
      <c r="C2178" s="1" t="s">
        <v>341</v>
      </c>
      <c r="D2178" s="1" t="s">
        <v>511</v>
      </c>
      <c r="E2178" s="1" t="s">
        <v>197</v>
      </c>
      <c r="F2178" s="1" t="s">
        <v>198</v>
      </c>
      <c r="G2178" s="1" t="s">
        <v>144</v>
      </c>
      <c r="H2178" s="1" t="s">
        <v>17</v>
      </c>
      <c r="I2178" s="1" t="s">
        <v>465</v>
      </c>
      <c r="J2178" s="1" t="s">
        <v>56</v>
      </c>
      <c r="K2178" s="1" t="s">
        <v>16</v>
      </c>
      <c r="L2178" s="1" t="s">
        <v>19</v>
      </c>
      <c r="M2178" s="2" t="str">
        <f t="shared" si="797"/>
        <v>UK9005103</v>
      </c>
      <c r="N2178" s="2" t="str">
        <f t="shared" si="798"/>
        <v>Ribble and Alt Estuaries</v>
      </c>
      <c r="O2178" s="2" t="str">
        <f t="shared" si="799"/>
        <v>SPA</v>
      </c>
      <c r="P2178" s="2" t="str">
        <f t="shared" si="800"/>
        <v>A2.2</v>
      </c>
      <c r="Q2178"/>
      <c r="R2178"/>
      <c r="S2178"/>
      <c r="T2178"/>
      <c r="U2178" s="9">
        <f t="shared" si="801"/>
        <v>0</v>
      </c>
      <c r="V2178" s="9">
        <f t="shared" si="802"/>
        <v>0</v>
      </c>
      <c r="W2178" s="9">
        <f t="shared" si="803"/>
        <v>0</v>
      </c>
      <c r="X2178" s="9">
        <f t="shared" si="804"/>
        <v>0</v>
      </c>
      <c r="Y2178" s="9">
        <f t="shared" si="805"/>
        <v>0</v>
      </c>
      <c r="Z2178" s="9">
        <f t="shared" si="806"/>
        <v>0</v>
      </c>
      <c r="AA2178" s="9">
        <f t="shared" si="807"/>
        <v>0</v>
      </c>
      <c r="AB2178" s="9">
        <f t="shared" si="808"/>
        <v>0</v>
      </c>
      <c r="AN2178" s="10" t="str">
        <f t="shared" si="817"/>
        <v/>
      </c>
      <c r="AO2178" s="10">
        <f t="shared" si="818"/>
        <v>0</v>
      </c>
      <c r="AP2178" s="9" t="str">
        <f>IFERROR(VLOOKUP($AN2178,'Introduction probability'!$A$1:$L$128,5,FALSE),"0")</f>
        <v>0</v>
      </c>
      <c r="AQ2178" s="9" t="str">
        <f>IFERROR(VLOOKUP($AN2178,'Introduction probability'!$A$1:$L$128,6,FALSE),"0")</f>
        <v>0</v>
      </c>
      <c r="AR2178" s="9" t="str">
        <f>IFERROR(VLOOKUP($AN2178,'Introduction probability'!$A$1:$L$128,7,FALSE),"0")</f>
        <v>0</v>
      </c>
      <c r="AS2178" s="9" t="str">
        <f>IFERROR(VLOOKUP($AN2178,'Introduction probability'!$A$1:$L$128,8,FALSE),"0")</f>
        <v>0</v>
      </c>
      <c r="AT2178" s="9" t="str">
        <f>IFERROR(VLOOKUP($AN2178,'Introduction probability'!$A$1:$L$128,9,FALSE),"0")</f>
        <v>0</v>
      </c>
      <c r="AU2178" s="9" t="str">
        <f>IFERROR(VLOOKUP($AN2178,'Introduction probability'!$A$1:$L$128,10,FALSE),"0")</f>
        <v>0</v>
      </c>
      <c r="AV2178" s="9" t="str">
        <f>IFERROR(VLOOKUP($AN2178,'Introduction probability'!$A$1:$L$128,11,FALSE),"0")</f>
        <v>0</v>
      </c>
      <c r="AW2178" s="9" t="str">
        <f>IFERROR(VLOOKUP($AN2178,'Introduction probability'!$A$1:$L$128,12,FALSE),"0")</f>
        <v>0</v>
      </c>
      <c r="AY2178" s="2">
        <f t="shared" si="819"/>
        <v>0</v>
      </c>
      <c r="AZ2178" s="2">
        <f t="shared" si="820"/>
        <v>0</v>
      </c>
      <c r="BA2178" s="2">
        <f t="shared" si="809"/>
        <v>0</v>
      </c>
      <c r="BB2178" s="2">
        <f t="shared" si="810"/>
        <v>0</v>
      </c>
      <c r="BC2178" s="2">
        <f t="shared" si="811"/>
        <v>0</v>
      </c>
      <c r="BD2178" s="2">
        <f t="shared" si="812"/>
        <v>0</v>
      </c>
      <c r="BE2178" s="2">
        <f t="shared" si="813"/>
        <v>0</v>
      </c>
      <c r="BF2178" s="2">
        <f t="shared" si="814"/>
        <v>0</v>
      </c>
      <c r="BG2178" s="2">
        <f t="shared" si="815"/>
        <v>0</v>
      </c>
      <c r="BH2178" s="2">
        <f t="shared" si="816"/>
        <v>0</v>
      </c>
    </row>
    <row r="2179" spans="1:60" x14ac:dyDescent="0.25">
      <c r="A2179" s="1" t="s">
        <v>420</v>
      </c>
      <c r="B2179" s="1" t="s">
        <v>220</v>
      </c>
      <c r="C2179" s="1" t="s">
        <v>341</v>
      </c>
      <c r="D2179" s="1" t="s">
        <v>511</v>
      </c>
      <c r="E2179" s="1" t="s">
        <v>197</v>
      </c>
      <c r="F2179" s="1" t="s">
        <v>198</v>
      </c>
      <c r="G2179" s="1" t="s">
        <v>144</v>
      </c>
      <c r="H2179" s="1" t="s">
        <v>17</v>
      </c>
      <c r="I2179" s="1" t="s">
        <v>543</v>
      </c>
      <c r="J2179" s="1" t="s">
        <v>148</v>
      </c>
      <c r="K2179" s="1" t="s">
        <v>16</v>
      </c>
      <c r="L2179" s="1" t="s">
        <v>146</v>
      </c>
      <c r="M2179" s="2" t="str">
        <f t="shared" ref="M2179:M2242" si="821">A2179</f>
        <v>UK9005103</v>
      </c>
      <c r="N2179" s="2" t="str">
        <f t="shared" ref="N2179:N2242" si="822">B2179</f>
        <v>Ribble and Alt Estuaries</v>
      </c>
      <c r="O2179" s="2" t="str">
        <f t="shared" ref="O2179:O2242" si="823">C2179</f>
        <v>SPA</v>
      </c>
      <c r="P2179" s="2" t="str">
        <f t="shared" si="800"/>
        <v>H1310</v>
      </c>
      <c r="Q2179"/>
      <c r="R2179"/>
      <c r="S2179"/>
      <c r="T2179"/>
      <c r="U2179" s="9">
        <f t="shared" si="801"/>
        <v>0</v>
      </c>
      <c r="V2179" s="9">
        <f t="shared" si="802"/>
        <v>0</v>
      </c>
      <c r="W2179" s="9">
        <f t="shared" si="803"/>
        <v>0</v>
      </c>
      <c r="X2179" s="9">
        <f t="shared" si="804"/>
        <v>0</v>
      </c>
      <c r="Y2179" s="9">
        <f t="shared" si="805"/>
        <v>0</v>
      </c>
      <c r="Z2179" s="9">
        <f t="shared" si="806"/>
        <v>0</v>
      </c>
      <c r="AA2179" s="9">
        <f t="shared" si="807"/>
        <v>0</v>
      </c>
      <c r="AB2179" s="9">
        <f t="shared" si="808"/>
        <v>0</v>
      </c>
      <c r="AN2179" s="10" t="str">
        <f t="shared" si="817"/>
        <v/>
      </c>
      <c r="AO2179" s="10">
        <f t="shared" si="818"/>
        <v>0</v>
      </c>
      <c r="AP2179" s="9" t="str">
        <f>IFERROR(VLOOKUP($AN2179,'Introduction probability'!$A$1:$L$128,5,FALSE),"0")</f>
        <v>0</v>
      </c>
      <c r="AQ2179" s="9" t="str">
        <f>IFERROR(VLOOKUP($AN2179,'Introduction probability'!$A$1:$L$128,6,FALSE),"0")</f>
        <v>0</v>
      </c>
      <c r="AR2179" s="9" t="str">
        <f>IFERROR(VLOOKUP($AN2179,'Introduction probability'!$A$1:$L$128,7,FALSE),"0")</f>
        <v>0</v>
      </c>
      <c r="AS2179" s="9" t="str">
        <f>IFERROR(VLOOKUP($AN2179,'Introduction probability'!$A$1:$L$128,8,FALSE),"0")</f>
        <v>0</v>
      </c>
      <c r="AT2179" s="9" t="str">
        <f>IFERROR(VLOOKUP($AN2179,'Introduction probability'!$A$1:$L$128,9,FALSE),"0")</f>
        <v>0</v>
      </c>
      <c r="AU2179" s="9" t="str">
        <f>IFERROR(VLOOKUP($AN2179,'Introduction probability'!$A$1:$L$128,10,FALSE),"0")</f>
        <v>0</v>
      </c>
      <c r="AV2179" s="9" t="str">
        <f>IFERROR(VLOOKUP($AN2179,'Introduction probability'!$A$1:$L$128,11,FALSE),"0")</f>
        <v>0</v>
      </c>
      <c r="AW2179" s="9" t="str">
        <f>IFERROR(VLOOKUP($AN2179,'Introduction probability'!$A$1:$L$128,12,FALSE),"0")</f>
        <v>0</v>
      </c>
      <c r="AY2179" s="2">
        <f t="shared" si="819"/>
        <v>0</v>
      </c>
      <c r="AZ2179" s="2">
        <f t="shared" si="820"/>
        <v>0</v>
      </c>
      <c r="BA2179" s="2">
        <f t="shared" si="809"/>
        <v>0</v>
      </c>
      <c r="BB2179" s="2">
        <f t="shared" si="810"/>
        <v>0</v>
      </c>
      <c r="BC2179" s="2">
        <f t="shared" si="811"/>
        <v>0</v>
      </c>
      <c r="BD2179" s="2">
        <f t="shared" si="812"/>
        <v>0</v>
      </c>
      <c r="BE2179" s="2">
        <f t="shared" si="813"/>
        <v>0</v>
      </c>
      <c r="BF2179" s="2">
        <f t="shared" si="814"/>
        <v>0</v>
      </c>
      <c r="BG2179" s="2">
        <f t="shared" si="815"/>
        <v>0</v>
      </c>
      <c r="BH2179" s="2">
        <f t="shared" si="816"/>
        <v>0</v>
      </c>
    </row>
    <row r="2180" spans="1:60" x14ac:dyDescent="0.25">
      <c r="A2180" s="1" t="s">
        <v>420</v>
      </c>
      <c r="B2180" s="1" t="s">
        <v>220</v>
      </c>
      <c r="C2180" s="1" t="s">
        <v>341</v>
      </c>
      <c r="D2180" s="1" t="s">
        <v>522</v>
      </c>
      <c r="E2180" s="1" t="s">
        <v>224</v>
      </c>
      <c r="F2180" s="1" t="s">
        <v>225</v>
      </c>
      <c r="G2180" s="1" t="s">
        <v>144</v>
      </c>
      <c r="H2180" s="1" t="s">
        <v>17</v>
      </c>
      <c r="I2180" s="1" t="s">
        <v>530</v>
      </c>
      <c r="J2180" s="1" t="s">
        <v>145</v>
      </c>
      <c r="K2180" s="1" t="s">
        <v>16</v>
      </c>
      <c r="L2180" s="1" t="s">
        <v>146</v>
      </c>
      <c r="M2180" s="2" t="str">
        <f t="shared" si="821"/>
        <v>UK9005103</v>
      </c>
      <c r="N2180" s="2" t="str">
        <f t="shared" si="822"/>
        <v>Ribble and Alt Estuaries</v>
      </c>
      <c r="O2180" s="2" t="str">
        <f t="shared" si="823"/>
        <v>SPA</v>
      </c>
      <c r="P2180" s="2" t="str">
        <f t="shared" ref="P2180:P2243" si="824">IF(I2180="",D2180,I2180)</f>
        <v>H1330</v>
      </c>
      <c r="Q2180"/>
      <c r="R2180"/>
      <c r="S2180"/>
      <c r="T2180"/>
      <c r="U2180" s="9">
        <f t="shared" ref="U2180:U2243" si="825">IFERROR(VLOOKUP($T2180,$AD$4:$AM$65,3,FALSE),0)</f>
        <v>0</v>
      </c>
      <c r="V2180" s="9">
        <f t="shared" ref="V2180:V2243" si="826">IFERROR(VLOOKUP($T2180,$AD$4:$AM$65,4,FALSE),0)</f>
        <v>0</v>
      </c>
      <c r="W2180" s="9">
        <f t="shared" ref="W2180:W2243" si="827">IFERROR(VLOOKUP($T2180,$AD$4:$AM$65,5,FALSE),0)</f>
        <v>0</v>
      </c>
      <c r="X2180" s="9">
        <f t="shared" ref="X2180:X2243" si="828">IFERROR(VLOOKUP($T2180,$AD$4:$AM$65,6,FALSE),0)</f>
        <v>0</v>
      </c>
      <c r="Y2180" s="9">
        <f t="shared" ref="Y2180:Y2243" si="829">IFERROR(VLOOKUP($T2180,$AD$4:$AM$65,7,FALSE),0)</f>
        <v>0</v>
      </c>
      <c r="Z2180" s="9">
        <f t="shared" ref="Z2180:Z2243" si="830">IFERROR(VLOOKUP($T2180,$AD$4:$AM$65,8,FALSE),0)</f>
        <v>0</v>
      </c>
      <c r="AA2180" s="9">
        <f t="shared" ref="AA2180:AA2243" si="831">IFERROR(VLOOKUP($T2180,$AD$4:$AM$65,9,FALSE),0)</f>
        <v>0</v>
      </c>
      <c r="AB2180" s="9">
        <f t="shared" ref="AB2180:AB2243" si="832">IFERROR(VLOOKUP($T2180,$AD$4:$AM$65,10,FALSE),0)</f>
        <v>0</v>
      </c>
      <c r="AN2180" s="10" t="str">
        <f t="shared" si="817"/>
        <v/>
      </c>
      <c r="AO2180" s="10">
        <f t="shared" si="818"/>
        <v>0</v>
      </c>
      <c r="AP2180" s="9" t="str">
        <f>IFERROR(VLOOKUP($AN2180,'Introduction probability'!$A$1:$L$128,5,FALSE),"0")</f>
        <v>0</v>
      </c>
      <c r="AQ2180" s="9" t="str">
        <f>IFERROR(VLOOKUP($AN2180,'Introduction probability'!$A$1:$L$128,6,FALSE),"0")</f>
        <v>0</v>
      </c>
      <c r="AR2180" s="9" t="str">
        <f>IFERROR(VLOOKUP($AN2180,'Introduction probability'!$A$1:$L$128,7,FALSE),"0")</f>
        <v>0</v>
      </c>
      <c r="AS2180" s="9" t="str">
        <f>IFERROR(VLOOKUP($AN2180,'Introduction probability'!$A$1:$L$128,8,FALSE),"0")</f>
        <v>0</v>
      </c>
      <c r="AT2180" s="9" t="str">
        <f>IFERROR(VLOOKUP($AN2180,'Introduction probability'!$A$1:$L$128,9,FALSE),"0")</f>
        <v>0</v>
      </c>
      <c r="AU2180" s="9" t="str">
        <f>IFERROR(VLOOKUP($AN2180,'Introduction probability'!$A$1:$L$128,10,FALSE),"0")</f>
        <v>0</v>
      </c>
      <c r="AV2180" s="9" t="str">
        <f>IFERROR(VLOOKUP($AN2180,'Introduction probability'!$A$1:$L$128,11,FALSE),"0")</f>
        <v>0</v>
      </c>
      <c r="AW2180" s="9" t="str">
        <f>IFERROR(VLOOKUP($AN2180,'Introduction probability'!$A$1:$L$128,12,FALSE),"0")</f>
        <v>0</v>
      </c>
      <c r="AY2180" s="2">
        <f t="shared" si="819"/>
        <v>0</v>
      </c>
      <c r="AZ2180" s="2">
        <f t="shared" si="820"/>
        <v>0</v>
      </c>
      <c r="BA2180" s="2">
        <f t="shared" ref="BA2180:BA2243" si="833">AP2180*U2180</f>
        <v>0</v>
      </c>
      <c r="BB2180" s="2">
        <f t="shared" ref="BB2180:BB2243" si="834">AQ2180*V2180</f>
        <v>0</v>
      </c>
      <c r="BC2180" s="2">
        <f t="shared" ref="BC2180:BC2243" si="835">AR2180*W2180</f>
        <v>0</v>
      </c>
      <c r="BD2180" s="2">
        <f t="shared" ref="BD2180:BD2243" si="836">AS2180*X2180</f>
        <v>0</v>
      </c>
      <c r="BE2180" s="2">
        <f t="shared" ref="BE2180:BE2243" si="837">AT2180*Y2180</f>
        <v>0</v>
      </c>
      <c r="BF2180" s="2">
        <f t="shared" ref="BF2180:BF2243" si="838">AU2180*Z2180</f>
        <v>0</v>
      </c>
      <c r="BG2180" s="2">
        <f t="shared" ref="BG2180:BG2243" si="839">AV2180*AA2180</f>
        <v>0</v>
      </c>
      <c r="BH2180" s="2">
        <f t="shared" ref="BH2180:BH2243" si="840">AW2180*AB2180</f>
        <v>0</v>
      </c>
    </row>
    <row r="2181" spans="1:60" x14ac:dyDescent="0.25">
      <c r="A2181" s="1" t="s">
        <v>420</v>
      </c>
      <c r="B2181" s="1" t="s">
        <v>220</v>
      </c>
      <c r="C2181" s="1" t="s">
        <v>341</v>
      </c>
      <c r="D2181" s="1" t="s">
        <v>522</v>
      </c>
      <c r="E2181" s="1" t="s">
        <v>224</v>
      </c>
      <c r="F2181" s="1" t="s">
        <v>225</v>
      </c>
      <c r="G2181" s="1" t="s">
        <v>144</v>
      </c>
      <c r="H2181" s="1" t="s">
        <v>17</v>
      </c>
      <c r="I2181" s="1" t="s">
        <v>596</v>
      </c>
      <c r="J2181" s="1" t="s">
        <v>187</v>
      </c>
      <c r="K2181" s="1" t="s">
        <v>16</v>
      </c>
      <c r="L2181" s="1" t="s">
        <v>146</v>
      </c>
      <c r="M2181" s="2" t="str">
        <f t="shared" si="821"/>
        <v>UK9005103</v>
      </c>
      <c r="N2181" s="2" t="str">
        <f t="shared" si="822"/>
        <v>Ribble and Alt Estuaries</v>
      </c>
      <c r="O2181" s="2" t="str">
        <f t="shared" si="823"/>
        <v>SPA</v>
      </c>
      <c r="P2181" s="2" t="str">
        <f t="shared" si="824"/>
        <v>SH_2</v>
      </c>
      <c r="Q2181"/>
      <c r="R2181"/>
      <c r="S2181"/>
      <c r="T2181"/>
      <c r="U2181" s="9">
        <f t="shared" si="825"/>
        <v>0</v>
      </c>
      <c r="V2181" s="9">
        <f t="shared" si="826"/>
        <v>0</v>
      </c>
      <c r="W2181" s="9">
        <f t="shared" si="827"/>
        <v>0</v>
      </c>
      <c r="X2181" s="9">
        <f t="shared" si="828"/>
        <v>0</v>
      </c>
      <c r="Y2181" s="9">
        <f t="shared" si="829"/>
        <v>0</v>
      </c>
      <c r="Z2181" s="9">
        <f t="shared" si="830"/>
        <v>0</v>
      </c>
      <c r="AA2181" s="9">
        <f t="shared" si="831"/>
        <v>0</v>
      </c>
      <c r="AB2181" s="9">
        <f t="shared" si="832"/>
        <v>0</v>
      </c>
      <c r="AN2181" s="10" t="str">
        <f t="shared" si="817"/>
        <v/>
      </c>
      <c r="AO2181" s="10">
        <f t="shared" si="818"/>
        <v>0</v>
      </c>
      <c r="AP2181" s="9" t="str">
        <f>IFERROR(VLOOKUP($AN2181,'Introduction probability'!$A$1:$L$128,5,FALSE),"0")</f>
        <v>0</v>
      </c>
      <c r="AQ2181" s="9" t="str">
        <f>IFERROR(VLOOKUP($AN2181,'Introduction probability'!$A$1:$L$128,6,FALSE),"0")</f>
        <v>0</v>
      </c>
      <c r="AR2181" s="9" t="str">
        <f>IFERROR(VLOOKUP($AN2181,'Introduction probability'!$A$1:$L$128,7,FALSE),"0")</f>
        <v>0</v>
      </c>
      <c r="AS2181" s="9" t="str">
        <f>IFERROR(VLOOKUP($AN2181,'Introduction probability'!$A$1:$L$128,8,FALSE),"0")</f>
        <v>0</v>
      </c>
      <c r="AT2181" s="9" t="str">
        <f>IFERROR(VLOOKUP($AN2181,'Introduction probability'!$A$1:$L$128,9,FALSE),"0")</f>
        <v>0</v>
      </c>
      <c r="AU2181" s="9" t="str">
        <f>IFERROR(VLOOKUP($AN2181,'Introduction probability'!$A$1:$L$128,10,FALSE),"0")</f>
        <v>0</v>
      </c>
      <c r="AV2181" s="9" t="str">
        <f>IFERROR(VLOOKUP($AN2181,'Introduction probability'!$A$1:$L$128,11,FALSE),"0")</f>
        <v>0</v>
      </c>
      <c r="AW2181" s="9" t="str">
        <f>IFERROR(VLOOKUP($AN2181,'Introduction probability'!$A$1:$L$128,12,FALSE),"0")</f>
        <v>0</v>
      </c>
      <c r="AY2181" s="2">
        <f t="shared" si="819"/>
        <v>0</v>
      </c>
      <c r="AZ2181" s="2">
        <f t="shared" si="820"/>
        <v>0</v>
      </c>
      <c r="BA2181" s="2">
        <f t="shared" si="833"/>
        <v>0</v>
      </c>
      <c r="BB2181" s="2">
        <f t="shared" si="834"/>
        <v>0</v>
      </c>
      <c r="BC2181" s="2">
        <f t="shared" si="835"/>
        <v>0</v>
      </c>
      <c r="BD2181" s="2">
        <f t="shared" si="836"/>
        <v>0</v>
      </c>
      <c r="BE2181" s="2">
        <f t="shared" si="837"/>
        <v>0</v>
      </c>
      <c r="BF2181" s="2">
        <f t="shared" si="838"/>
        <v>0</v>
      </c>
      <c r="BG2181" s="2">
        <f t="shared" si="839"/>
        <v>0</v>
      </c>
      <c r="BH2181" s="2">
        <f t="shared" si="840"/>
        <v>0</v>
      </c>
    </row>
    <row r="2182" spans="1:60" x14ac:dyDescent="0.25">
      <c r="A2182" s="1" t="s">
        <v>420</v>
      </c>
      <c r="B2182" s="1" t="s">
        <v>220</v>
      </c>
      <c r="C2182" s="1" t="s">
        <v>341</v>
      </c>
      <c r="D2182" s="1" t="s">
        <v>522</v>
      </c>
      <c r="E2182" s="1" t="s">
        <v>224</v>
      </c>
      <c r="F2182" s="1" t="s">
        <v>225</v>
      </c>
      <c r="G2182" s="1" t="s">
        <v>144</v>
      </c>
      <c r="H2182" s="1" t="s">
        <v>17</v>
      </c>
      <c r="I2182" s="1" t="s">
        <v>459</v>
      </c>
      <c r="J2182" s="1" t="s">
        <v>46</v>
      </c>
      <c r="K2182" s="1" t="s">
        <v>16</v>
      </c>
      <c r="L2182" s="1" t="s">
        <v>19</v>
      </c>
      <c r="M2182" s="2" t="str">
        <f t="shared" si="821"/>
        <v>UK9005103</v>
      </c>
      <c r="N2182" s="2" t="str">
        <f t="shared" si="822"/>
        <v>Ribble and Alt Estuaries</v>
      </c>
      <c r="O2182" s="2" t="str">
        <f t="shared" si="823"/>
        <v>SPA</v>
      </c>
      <c r="P2182" s="2" t="str">
        <f t="shared" si="824"/>
        <v>A2.4</v>
      </c>
      <c r="Q2182"/>
      <c r="R2182"/>
      <c r="S2182"/>
      <c r="T2182"/>
      <c r="U2182" s="9">
        <f t="shared" si="825"/>
        <v>0</v>
      </c>
      <c r="V2182" s="9">
        <f t="shared" si="826"/>
        <v>0</v>
      </c>
      <c r="W2182" s="9">
        <f t="shared" si="827"/>
        <v>0</v>
      </c>
      <c r="X2182" s="9">
        <f t="shared" si="828"/>
        <v>0</v>
      </c>
      <c r="Y2182" s="9">
        <f t="shared" si="829"/>
        <v>0</v>
      </c>
      <c r="Z2182" s="9">
        <f t="shared" si="830"/>
        <v>0</v>
      </c>
      <c r="AA2182" s="9">
        <f t="shared" si="831"/>
        <v>0</v>
      </c>
      <c r="AB2182" s="9">
        <f t="shared" si="832"/>
        <v>0</v>
      </c>
      <c r="AN2182" s="10" t="str">
        <f t="shared" si="817"/>
        <v/>
      </c>
      <c r="AO2182" s="10">
        <f t="shared" si="818"/>
        <v>0</v>
      </c>
      <c r="AP2182" s="9" t="str">
        <f>IFERROR(VLOOKUP($AN2182,'Introduction probability'!$A$1:$L$128,5,FALSE),"0")</f>
        <v>0</v>
      </c>
      <c r="AQ2182" s="9" t="str">
        <f>IFERROR(VLOOKUP($AN2182,'Introduction probability'!$A$1:$L$128,6,FALSE),"0")</f>
        <v>0</v>
      </c>
      <c r="AR2182" s="9" t="str">
        <f>IFERROR(VLOOKUP($AN2182,'Introduction probability'!$A$1:$L$128,7,FALSE),"0")</f>
        <v>0</v>
      </c>
      <c r="AS2182" s="9" t="str">
        <f>IFERROR(VLOOKUP($AN2182,'Introduction probability'!$A$1:$L$128,8,FALSE),"0")</f>
        <v>0</v>
      </c>
      <c r="AT2182" s="9" t="str">
        <f>IFERROR(VLOOKUP($AN2182,'Introduction probability'!$A$1:$L$128,9,FALSE),"0")</f>
        <v>0</v>
      </c>
      <c r="AU2182" s="9" t="str">
        <f>IFERROR(VLOOKUP($AN2182,'Introduction probability'!$A$1:$L$128,10,FALSE),"0")</f>
        <v>0</v>
      </c>
      <c r="AV2182" s="9" t="str">
        <f>IFERROR(VLOOKUP($AN2182,'Introduction probability'!$A$1:$L$128,11,FALSE),"0")</f>
        <v>0</v>
      </c>
      <c r="AW2182" s="9" t="str">
        <f>IFERROR(VLOOKUP($AN2182,'Introduction probability'!$A$1:$L$128,12,FALSE),"0")</f>
        <v>0</v>
      </c>
      <c r="AY2182" s="2">
        <f t="shared" si="819"/>
        <v>0</v>
      </c>
      <c r="AZ2182" s="2">
        <f t="shared" si="820"/>
        <v>0</v>
      </c>
      <c r="BA2182" s="2">
        <f t="shared" si="833"/>
        <v>0</v>
      </c>
      <c r="BB2182" s="2">
        <f t="shared" si="834"/>
        <v>0</v>
      </c>
      <c r="BC2182" s="2">
        <f t="shared" si="835"/>
        <v>0</v>
      </c>
      <c r="BD2182" s="2">
        <f t="shared" si="836"/>
        <v>0</v>
      </c>
      <c r="BE2182" s="2">
        <f t="shared" si="837"/>
        <v>0</v>
      </c>
      <c r="BF2182" s="2">
        <f t="shared" si="838"/>
        <v>0</v>
      </c>
      <c r="BG2182" s="2">
        <f t="shared" si="839"/>
        <v>0</v>
      </c>
      <c r="BH2182" s="2">
        <f t="shared" si="840"/>
        <v>0</v>
      </c>
    </row>
    <row r="2183" spans="1:60" x14ac:dyDescent="0.25">
      <c r="A2183" s="1" t="s">
        <v>420</v>
      </c>
      <c r="B2183" s="1" t="s">
        <v>220</v>
      </c>
      <c r="C2183" s="1" t="s">
        <v>341</v>
      </c>
      <c r="D2183" s="1" t="s">
        <v>522</v>
      </c>
      <c r="E2183" s="1" t="s">
        <v>224</v>
      </c>
      <c r="F2183" s="1" t="s">
        <v>225</v>
      </c>
      <c r="G2183" s="1" t="s">
        <v>144</v>
      </c>
      <c r="H2183" s="1" t="s">
        <v>17</v>
      </c>
      <c r="I2183" s="1" t="s">
        <v>444</v>
      </c>
      <c r="J2183" s="1" t="s">
        <v>27</v>
      </c>
      <c r="K2183" s="1" t="s">
        <v>16</v>
      </c>
      <c r="L2183" s="1" t="s">
        <v>19</v>
      </c>
      <c r="M2183" s="2" t="str">
        <f t="shared" si="821"/>
        <v>UK9005103</v>
      </c>
      <c r="N2183" s="2" t="str">
        <f t="shared" si="822"/>
        <v>Ribble and Alt Estuaries</v>
      </c>
      <c r="O2183" s="2" t="str">
        <f t="shared" si="823"/>
        <v>SPA</v>
      </c>
      <c r="P2183" s="2" t="str">
        <f t="shared" si="824"/>
        <v>A2.3</v>
      </c>
      <c r="Q2183"/>
      <c r="R2183"/>
      <c r="S2183"/>
      <c r="T2183"/>
      <c r="U2183" s="9">
        <f t="shared" si="825"/>
        <v>0</v>
      </c>
      <c r="V2183" s="9">
        <f t="shared" si="826"/>
        <v>0</v>
      </c>
      <c r="W2183" s="9">
        <f t="shared" si="827"/>
        <v>0</v>
      </c>
      <c r="X2183" s="9">
        <f t="shared" si="828"/>
        <v>0</v>
      </c>
      <c r="Y2183" s="9">
        <f t="shared" si="829"/>
        <v>0</v>
      </c>
      <c r="Z2183" s="9">
        <f t="shared" si="830"/>
        <v>0</v>
      </c>
      <c r="AA2183" s="9">
        <f t="shared" si="831"/>
        <v>0</v>
      </c>
      <c r="AB2183" s="9">
        <f t="shared" si="832"/>
        <v>0</v>
      </c>
      <c r="AN2183" s="10" t="str">
        <f t="shared" si="817"/>
        <v/>
      </c>
      <c r="AO2183" s="10">
        <f t="shared" si="818"/>
        <v>0</v>
      </c>
      <c r="AP2183" s="9" t="str">
        <f>IFERROR(VLOOKUP($AN2183,'Introduction probability'!$A$1:$L$128,5,FALSE),"0")</f>
        <v>0</v>
      </c>
      <c r="AQ2183" s="9" t="str">
        <f>IFERROR(VLOOKUP($AN2183,'Introduction probability'!$A$1:$L$128,6,FALSE),"0")</f>
        <v>0</v>
      </c>
      <c r="AR2183" s="9" t="str">
        <f>IFERROR(VLOOKUP($AN2183,'Introduction probability'!$A$1:$L$128,7,FALSE),"0")</f>
        <v>0</v>
      </c>
      <c r="AS2183" s="9" t="str">
        <f>IFERROR(VLOOKUP($AN2183,'Introduction probability'!$A$1:$L$128,8,FALSE),"0")</f>
        <v>0</v>
      </c>
      <c r="AT2183" s="9" t="str">
        <f>IFERROR(VLOOKUP($AN2183,'Introduction probability'!$A$1:$L$128,9,FALSE),"0")</f>
        <v>0</v>
      </c>
      <c r="AU2183" s="9" t="str">
        <f>IFERROR(VLOOKUP($AN2183,'Introduction probability'!$A$1:$L$128,10,FALSE),"0")</f>
        <v>0</v>
      </c>
      <c r="AV2183" s="9" t="str">
        <f>IFERROR(VLOOKUP($AN2183,'Introduction probability'!$A$1:$L$128,11,FALSE),"0")</f>
        <v>0</v>
      </c>
      <c r="AW2183" s="9" t="str">
        <f>IFERROR(VLOOKUP($AN2183,'Introduction probability'!$A$1:$L$128,12,FALSE),"0")</f>
        <v>0</v>
      </c>
      <c r="AY2183" s="2">
        <f t="shared" si="819"/>
        <v>0</v>
      </c>
      <c r="AZ2183" s="2">
        <f t="shared" si="820"/>
        <v>0</v>
      </c>
      <c r="BA2183" s="2">
        <f t="shared" si="833"/>
        <v>0</v>
      </c>
      <c r="BB2183" s="2">
        <f t="shared" si="834"/>
        <v>0</v>
      </c>
      <c r="BC2183" s="2">
        <f t="shared" si="835"/>
        <v>0</v>
      </c>
      <c r="BD2183" s="2">
        <f t="shared" si="836"/>
        <v>0</v>
      </c>
      <c r="BE2183" s="2">
        <f t="shared" si="837"/>
        <v>0</v>
      </c>
      <c r="BF2183" s="2">
        <f t="shared" si="838"/>
        <v>0</v>
      </c>
      <c r="BG2183" s="2">
        <f t="shared" si="839"/>
        <v>0</v>
      </c>
      <c r="BH2183" s="2">
        <f t="shared" si="840"/>
        <v>0</v>
      </c>
    </row>
    <row r="2184" spans="1:60" x14ac:dyDescent="0.25">
      <c r="A2184" s="1" t="s">
        <v>420</v>
      </c>
      <c r="B2184" s="1" t="s">
        <v>220</v>
      </c>
      <c r="C2184" s="1" t="s">
        <v>341</v>
      </c>
      <c r="D2184" s="1" t="s">
        <v>522</v>
      </c>
      <c r="E2184" s="1" t="s">
        <v>224</v>
      </c>
      <c r="F2184" s="1" t="s">
        <v>225</v>
      </c>
      <c r="G2184" s="1" t="s">
        <v>144</v>
      </c>
      <c r="H2184" s="1" t="s">
        <v>17</v>
      </c>
      <c r="I2184" s="1" t="s">
        <v>595</v>
      </c>
      <c r="J2184" s="1" t="s">
        <v>155</v>
      </c>
      <c r="K2184" s="1" t="s">
        <v>16</v>
      </c>
      <c r="L2184" s="1" t="s">
        <v>19</v>
      </c>
      <c r="M2184" s="2" t="str">
        <f t="shared" si="821"/>
        <v>UK9005103</v>
      </c>
      <c r="N2184" s="2" t="str">
        <f t="shared" si="822"/>
        <v>Ribble and Alt Estuaries</v>
      </c>
      <c r="O2184" s="2" t="str">
        <f t="shared" si="823"/>
        <v>SPA</v>
      </c>
      <c r="P2184" s="2" t="str">
        <f t="shared" si="824"/>
        <v>A1</v>
      </c>
      <c r="Q2184"/>
      <c r="R2184"/>
      <c r="S2184"/>
      <c r="T2184"/>
      <c r="U2184" s="9">
        <f t="shared" si="825"/>
        <v>0</v>
      </c>
      <c r="V2184" s="9">
        <f t="shared" si="826"/>
        <v>0</v>
      </c>
      <c r="W2184" s="9">
        <f t="shared" si="827"/>
        <v>0</v>
      </c>
      <c r="X2184" s="9">
        <f t="shared" si="828"/>
        <v>0</v>
      </c>
      <c r="Y2184" s="9">
        <f t="shared" si="829"/>
        <v>0</v>
      </c>
      <c r="Z2184" s="9">
        <f t="shared" si="830"/>
        <v>0</v>
      </c>
      <c r="AA2184" s="9">
        <f t="shared" si="831"/>
        <v>0</v>
      </c>
      <c r="AB2184" s="9">
        <f t="shared" si="832"/>
        <v>0</v>
      </c>
      <c r="AN2184" s="10" t="str">
        <f t="shared" si="817"/>
        <v/>
      </c>
      <c r="AO2184" s="10">
        <f t="shared" si="818"/>
        <v>0</v>
      </c>
      <c r="AP2184" s="9" t="str">
        <f>IFERROR(VLOOKUP($AN2184,'Introduction probability'!$A$1:$L$128,5,FALSE),"0")</f>
        <v>0</v>
      </c>
      <c r="AQ2184" s="9" t="str">
        <f>IFERROR(VLOOKUP($AN2184,'Introduction probability'!$A$1:$L$128,6,FALSE),"0")</f>
        <v>0</v>
      </c>
      <c r="AR2184" s="9" t="str">
        <f>IFERROR(VLOOKUP($AN2184,'Introduction probability'!$A$1:$L$128,7,FALSE),"0")</f>
        <v>0</v>
      </c>
      <c r="AS2184" s="9" t="str">
        <f>IFERROR(VLOOKUP($AN2184,'Introduction probability'!$A$1:$L$128,8,FALSE),"0")</f>
        <v>0</v>
      </c>
      <c r="AT2184" s="9" t="str">
        <f>IFERROR(VLOOKUP($AN2184,'Introduction probability'!$A$1:$L$128,9,FALSE),"0")</f>
        <v>0</v>
      </c>
      <c r="AU2184" s="9" t="str">
        <f>IFERROR(VLOOKUP($AN2184,'Introduction probability'!$A$1:$L$128,10,FALSE),"0")</f>
        <v>0</v>
      </c>
      <c r="AV2184" s="9" t="str">
        <f>IFERROR(VLOOKUP($AN2184,'Introduction probability'!$A$1:$L$128,11,FALSE),"0")</f>
        <v>0</v>
      </c>
      <c r="AW2184" s="9" t="str">
        <f>IFERROR(VLOOKUP($AN2184,'Introduction probability'!$A$1:$L$128,12,FALSE),"0")</f>
        <v>0</v>
      </c>
      <c r="AY2184" s="2">
        <f t="shared" si="819"/>
        <v>0</v>
      </c>
      <c r="AZ2184" s="2">
        <f t="shared" si="820"/>
        <v>0</v>
      </c>
      <c r="BA2184" s="2">
        <f t="shared" si="833"/>
        <v>0</v>
      </c>
      <c r="BB2184" s="2">
        <f t="shared" si="834"/>
        <v>0</v>
      </c>
      <c r="BC2184" s="2">
        <f t="shared" si="835"/>
        <v>0</v>
      </c>
      <c r="BD2184" s="2">
        <f t="shared" si="836"/>
        <v>0</v>
      </c>
      <c r="BE2184" s="2">
        <f t="shared" si="837"/>
        <v>0</v>
      </c>
      <c r="BF2184" s="2">
        <f t="shared" si="838"/>
        <v>0</v>
      </c>
      <c r="BG2184" s="2">
        <f t="shared" si="839"/>
        <v>0</v>
      </c>
      <c r="BH2184" s="2">
        <f t="shared" si="840"/>
        <v>0</v>
      </c>
    </row>
    <row r="2185" spans="1:60" x14ac:dyDescent="0.25">
      <c r="A2185" s="1" t="s">
        <v>420</v>
      </c>
      <c r="B2185" s="1" t="s">
        <v>220</v>
      </c>
      <c r="C2185" s="1" t="s">
        <v>341</v>
      </c>
      <c r="D2185" s="1" t="s">
        <v>522</v>
      </c>
      <c r="E2185" s="1" t="s">
        <v>224</v>
      </c>
      <c r="F2185" s="1" t="s">
        <v>225</v>
      </c>
      <c r="G2185" s="1" t="s">
        <v>144</v>
      </c>
      <c r="H2185" s="1" t="s">
        <v>17</v>
      </c>
      <c r="I2185" s="1" t="s">
        <v>465</v>
      </c>
      <c r="J2185" s="1" t="s">
        <v>56</v>
      </c>
      <c r="K2185" s="1" t="s">
        <v>16</v>
      </c>
      <c r="L2185" s="1" t="s">
        <v>19</v>
      </c>
      <c r="M2185" s="2" t="str">
        <f t="shared" si="821"/>
        <v>UK9005103</v>
      </c>
      <c r="N2185" s="2" t="str">
        <f t="shared" si="822"/>
        <v>Ribble and Alt Estuaries</v>
      </c>
      <c r="O2185" s="2" t="str">
        <f t="shared" si="823"/>
        <v>SPA</v>
      </c>
      <c r="P2185" s="2" t="str">
        <f t="shared" si="824"/>
        <v>A2.2</v>
      </c>
      <c r="Q2185"/>
      <c r="R2185"/>
      <c r="S2185"/>
      <c r="T2185"/>
      <c r="U2185" s="9">
        <f t="shared" si="825"/>
        <v>0</v>
      </c>
      <c r="V2185" s="9">
        <f t="shared" si="826"/>
        <v>0</v>
      </c>
      <c r="W2185" s="9">
        <f t="shared" si="827"/>
        <v>0</v>
      </c>
      <c r="X2185" s="9">
        <f t="shared" si="828"/>
        <v>0</v>
      </c>
      <c r="Y2185" s="9">
        <f t="shared" si="829"/>
        <v>0</v>
      </c>
      <c r="Z2185" s="9">
        <f t="shared" si="830"/>
        <v>0</v>
      </c>
      <c r="AA2185" s="9">
        <f t="shared" si="831"/>
        <v>0</v>
      </c>
      <c r="AB2185" s="9">
        <f t="shared" si="832"/>
        <v>0</v>
      </c>
      <c r="AN2185" s="10" t="str">
        <f t="shared" si="817"/>
        <v/>
      </c>
      <c r="AO2185" s="10">
        <f t="shared" si="818"/>
        <v>0</v>
      </c>
      <c r="AP2185" s="9" t="str">
        <f>IFERROR(VLOOKUP($AN2185,'Introduction probability'!$A$1:$L$128,5,FALSE),"0")</f>
        <v>0</v>
      </c>
      <c r="AQ2185" s="9" t="str">
        <f>IFERROR(VLOOKUP($AN2185,'Introduction probability'!$A$1:$L$128,6,FALSE),"0")</f>
        <v>0</v>
      </c>
      <c r="AR2185" s="9" t="str">
        <f>IFERROR(VLOOKUP($AN2185,'Introduction probability'!$A$1:$L$128,7,FALSE),"0")</f>
        <v>0</v>
      </c>
      <c r="AS2185" s="9" t="str">
        <f>IFERROR(VLOOKUP($AN2185,'Introduction probability'!$A$1:$L$128,8,FALSE),"0")</f>
        <v>0</v>
      </c>
      <c r="AT2185" s="9" t="str">
        <f>IFERROR(VLOOKUP($AN2185,'Introduction probability'!$A$1:$L$128,9,FALSE),"0")</f>
        <v>0</v>
      </c>
      <c r="AU2185" s="9" t="str">
        <f>IFERROR(VLOOKUP($AN2185,'Introduction probability'!$A$1:$L$128,10,FALSE),"0")</f>
        <v>0</v>
      </c>
      <c r="AV2185" s="9" t="str">
        <f>IFERROR(VLOOKUP($AN2185,'Introduction probability'!$A$1:$L$128,11,FALSE),"0")</f>
        <v>0</v>
      </c>
      <c r="AW2185" s="9" t="str">
        <f>IFERROR(VLOOKUP($AN2185,'Introduction probability'!$A$1:$L$128,12,FALSE),"0")</f>
        <v>0</v>
      </c>
      <c r="AY2185" s="2">
        <f t="shared" si="819"/>
        <v>0</v>
      </c>
      <c r="AZ2185" s="2">
        <f t="shared" si="820"/>
        <v>0</v>
      </c>
      <c r="BA2185" s="2">
        <f t="shared" si="833"/>
        <v>0</v>
      </c>
      <c r="BB2185" s="2">
        <f t="shared" si="834"/>
        <v>0</v>
      </c>
      <c r="BC2185" s="2">
        <f t="shared" si="835"/>
        <v>0</v>
      </c>
      <c r="BD2185" s="2">
        <f t="shared" si="836"/>
        <v>0</v>
      </c>
      <c r="BE2185" s="2">
        <f t="shared" si="837"/>
        <v>0</v>
      </c>
      <c r="BF2185" s="2">
        <f t="shared" si="838"/>
        <v>0</v>
      </c>
      <c r="BG2185" s="2">
        <f t="shared" si="839"/>
        <v>0</v>
      </c>
      <c r="BH2185" s="2">
        <f t="shared" si="840"/>
        <v>0</v>
      </c>
    </row>
    <row r="2186" spans="1:60" x14ac:dyDescent="0.25">
      <c r="A2186" s="1" t="s">
        <v>420</v>
      </c>
      <c r="B2186" s="1" t="s">
        <v>220</v>
      </c>
      <c r="C2186" s="1" t="s">
        <v>341</v>
      </c>
      <c r="D2186" s="1" t="s">
        <v>522</v>
      </c>
      <c r="E2186" s="1" t="s">
        <v>224</v>
      </c>
      <c r="F2186" s="1" t="s">
        <v>225</v>
      </c>
      <c r="G2186" s="1" t="s">
        <v>144</v>
      </c>
      <c r="H2186" s="1" t="s">
        <v>17</v>
      </c>
      <c r="I2186" s="1" t="s">
        <v>543</v>
      </c>
      <c r="J2186" s="1" t="s">
        <v>148</v>
      </c>
      <c r="K2186" s="1" t="s">
        <v>16</v>
      </c>
      <c r="L2186" s="1" t="s">
        <v>146</v>
      </c>
      <c r="M2186" s="2" t="str">
        <f t="shared" si="821"/>
        <v>UK9005103</v>
      </c>
      <c r="N2186" s="2" t="str">
        <f t="shared" si="822"/>
        <v>Ribble and Alt Estuaries</v>
      </c>
      <c r="O2186" s="2" t="str">
        <f t="shared" si="823"/>
        <v>SPA</v>
      </c>
      <c r="P2186" s="2" t="str">
        <f t="shared" si="824"/>
        <v>H1310</v>
      </c>
      <c r="Q2186"/>
      <c r="R2186"/>
      <c r="S2186"/>
      <c r="T2186"/>
      <c r="U2186" s="9">
        <f t="shared" si="825"/>
        <v>0</v>
      </c>
      <c r="V2186" s="9">
        <f t="shared" si="826"/>
        <v>0</v>
      </c>
      <c r="W2186" s="9">
        <f t="shared" si="827"/>
        <v>0</v>
      </c>
      <c r="X2186" s="9">
        <f t="shared" si="828"/>
        <v>0</v>
      </c>
      <c r="Y2186" s="9">
        <f t="shared" si="829"/>
        <v>0</v>
      </c>
      <c r="Z2186" s="9">
        <f t="shared" si="830"/>
        <v>0</v>
      </c>
      <c r="AA2186" s="9">
        <f t="shared" si="831"/>
        <v>0</v>
      </c>
      <c r="AB2186" s="9">
        <f t="shared" si="832"/>
        <v>0</v>
      </c>
      <c r="AN2186" s="10" t="str">
        <f t="shared" si="817"/>
        <v/>
      </c>
      <c r="AO2186" s="10">
        <f t="shared" si="818"/>
        <v>0</v>
      </c>
      <c r="AP2186" s="9" t="str">
        <f>IFERROR(VLOOKUP($AN2186,'Introduction probability'!$A$1:$L$128,5,FALSE),"0")</f>
        <v>0</v>
      </c>
      <c r="AQ2186" s="9" t="str">
        <f>IFERROR(VLOOKUP($AN2186,'Introduction probability'!$A$1:$L$128,6,FALSE),"0")</f>
        <v>0</v>
      </c>
      <c r="AR2186" s="9" t="str">
        <f>IFERROR(VLOOKUP($AN2186,'Introduction probability'!$A$1:$L$128,7,FALSE),"0")</f>
        <v>0</v>
      </c>
      <c r="AS2186" s="9" t="str">
        <f>IFERROR(VLOOKUP($AN2186,'Introduction probability'!$A$1:$L$128,8,FALSE),"0")</f>
        <v>0</v>
      </c>
      <c r="AT2186" s="9" t="str">
        <f>IFERROR(VLOOKUP($AN2186,'Introduction probability'!$A$1:$L$128,9,FALSE),"0")</f>
        <v>0</v>
      </c>
      <c r="AU2186" s="9" t="str">
        <f>IFERROR(VLOOKUP($AN2186,'Introduction probability'!$A$1:$L$128,10,FALSE),"0")</f>
        <v>0</v>
      </c>
      <c r="AV2186" s="9" t="str">
        <f>IFERROR(VLOOKUP($AN2186,'Introduction probability'!$A$1:$L$128,11,FALSE),"0")</f>
        <v>0</v>
      </c>
      <c r="AW2186" s="9" t="str">
        <f>IFERROR(VLOOKUP($AN2186,'Introduction probability'!$A$1:$L$128,12,FALSE),"0")</f>
        <v>0</v>
      </c>
      <c r="AY2186" s="2">
        <f t="shared" si="819"/>
        <v>0</v>
      </c>
      <c r="AZ2186" s="2">
        <f t="shared" si="820"/>
        <v>0</v>
      </c>
      <c r="BA2186" s="2">
        <f t="shared" si="833"/>
        <v>0</v>
      </c>
      <c r="BB2186" s="2">
        <f t="shared" si="834"/>
        <v>0</v>
      </c>
      <c r="BC2186" s="2">
        <f t="shared" si="835"/>
        <v>0</v>
      </c>
      <c r="BD2186" s="2">
        <f t="shared" si="836"/>
        <v>0</v>
      </c>
      <c r="BE2186" s="2">
        <f t="shared" si="837"/>
        <v>0</v>
      </c>
      <c r="BF2186" s="2">
        <f t="shared" si="838"/>
        <v>0</v>
      </c>
      <c r="BG2186" s="2">
        <f t="shared" si="839"/>
        <v>0</v>
      </c>
      <c r="BH2186" s="2">
        <f t="shared" si="840"/>
        <v>0</v>
      </c>
    </row>
    <row r="2187" spans="1:60" x14ac:dyDescent="0.25">
      <c r="A2187" s="1" t="s">
        <v>420</v>
      </c>
      <c r="B2187" s="1" t="s">
        <v>220</v>
      </c>
      <c r="C2187" s="1" t="s">
        <v>341</v>
      </c>
      <c r="D2187" s="1" t="s">
        <v>496</v>
      </c>
      <c r="E2187" s="1" t="s">
        <v>152</v>
      </c>
      <c r="F2187" s="1" t="s">
        <v>153</v>
      </c>
      <c r="G2187" s="1" t="s">
        <v>144</v>
      </c>
      <c r="H2187" s="1" t="s">
        <v>17</v>
      </c>
      <c r="I2187" s="1" t="s">
        <v>530</v>
      </c>
      <c r="J2187" s="1" t="s">
        <v>145</v>
      </c>
      <c r="K2187" s="1" t="s">
        <v>16</v>
      </c>
      <c r="L2187" s="1" t="s">
        <v>146</v>
      </c>
      <c r="M2187" s="2" t="str">
        <f t="shared" si="821"/>
        <v>UK9005103</v>
      </c>
      <c r="N2187" s="2" t="str">
        <f t="shared" si="822"/>
        <v>Ribble and Alt Estuaries</v>
      </c>
      <c r="O2187" s="2" t="str">
        <f t="shared" si="823"/>
        <v>SPA</v>
      </c>
      <c r="P2187" s="2" t="str">
        <f t="shared" si="824"/>
        <v>H1330</v>
      </c>
      <c r="Q2187"/>
      <c r="R2187"/>
      <c r="S2187"/>
      <c r="T2187"/>
      <c r="U2187" s="9">
        <f t="shared" si="825"/>
        <v>0</v>
      </c>
      <c r="V2187" s="9">
        <f t="shared" si="826"/>
        <v>0</v>
      </c>
      <c r="W2187" s="9">
        <f t="shared" si="827"/>
        <v>0</v>
      </c>
      <c r="X2187" s="9">
        <f t="shared" si="828"/>
        <v>0</v>
      </c>
      <c r="Y2187" s="9">
        <f t="shared" si="829"/>
        <v>0</v>
      </c>
      <c r="Z2187" s="9">
        <f t="shared" si="830"/>
        <v>0</v>
      </c>
      <c r="AA2187" s="9">
        <f t="shared" si="831"/>
        <v>0</v>
      </c>
      <c r="AB2187" s="9">
        <f t="shared" si="832"/>
        <v>0</v>
      </c>
      <c r="AN2187" s="10" t="str">
        <f t="shared" si="817"/>
        <v/>
      </c>
      <c r="AO2187" s="10">
        <f t="shared" si="818"/>
        <v>0</v>
      </c>
      <c r="AP2187" s="9" t="str">
        <f>IFERROR(VLOOKUP($AN2187,'Introduction probability'!$A$1:$L$128,5,FALSE),"0")</f>
        <v>0</v>
      </c>
      <c r="AQ2187" s="9" t="str">
        <f>IFERROR(VLOOKUP($AN2187,'Introduction probability'!$A$1:$L$128,6,FALSE),"0")</f>
        <v>0</v>
      </c>
      <c r="AR2187" s="9" t="str">
        <f>IFERROR(VLOOKUP($AN2187,'Introduction probability'!$A$1:$L$128,7,FALSE),"0")</f>
        <v>0</v>
      </c>
      <c r="AS2187" s="9" t="str">
        <f>IFERROR(VLOOKUP($AN2187,'Introduction probability'!$A$1:$L$128,8,FALSE),"0")</f>
        <v>0</v>
      </c>
      <c r="AT2187" s="9" t="str">
        <f>IFERROR(VLOOKUP($AN2187,'Introduction probability'!$A$1:$L$128,9,FALSE),"0")</f>
        <v>0</v>
      </c>
      <c r="AU2187" s="9" t="str">
        <f>IFERROR(VLOOKUP($AN2187,'Introduction probability'!$A$1:$L$128,10,FALSE),"0")</f>
        <v>0</v>
      </c>
      <c r="AV2187" s="9" t="str">
        <f>IFERROR(VLOOKUP($AN2187,'Introduction probability'!$A$1:$L$128,11,FALSE),"0")</f>
        <v>0</v>
      </c>
      <c r="AW2187" s="9" t="str">
        <f>IFERROR(VLOOKUP($AN2187,'Introduction probability'!$A$1:$L$128,12,FALSE),"0")</f>
        <v>0</v>
      </c>
      <c r="AY2187" s="2">
        <f t="shared" si="819"/>
        <v>0</v>
      </c>
      <c r="AZ2187" s="2">
        <f t="shared" si="820"/>
        <v>0</v>
      </c>
      <c r="BA2187" s="2">
        <f t="shared" si="833"/>
        <v>0</v>
      </c>
      <c r="BB2187" s="2">
        <f t="shared" si="834"/>
        <v>0</v>
      </c>
      <c r="BC2187" s="2">
        <f t="shared" si="835"/>
        <v>0</v>
      </c>
      <c r="BD2187" s="2">
        <f t="shared" si="836"/>
        <v>0</v>
      </c>
      <c r="BE2187" s="2">
        <f t="shared" si="837"/>
        <v>0</v>
      </c>
      <c r="BF2187" s="2">
        <f t="shared" si="838"/>
        <v>0</v>
      </c>
      <c r="BG2187" s="2">
        <f t="shared" si="839"/>
        <v>0</v>
      </c>
      <c r="BH2187" s="2">
        <f t="shared" si="840"/>
        <v>0</v>
      </c>
    </row>
    <row r="2188" spans="1:60" x14ac:dyDescent="0.25">
      <c r="A2188" s="1" t="s">
        <v>420</v>
      </c>
      <c r="B2188" s="1" t="s">
        <v>220</v>
      </c>
      <c r="C2188" s="1" t="s">
        <v>341</v>
      </c>
      <c r="D2188" s="1" t="s">
        <v>496</v>
      </c>
      <c r="E2188" s="1" t="s">
        <v>152</v>
      </c>
      <c r="F2188" s="1" t="s">
        <v>153</v>
      </c>
      <c r="G2188" s="1" t="s">
        <v>144</v>
      </c>
      <c r="H2188" s="1" t="s">
        <v>17</v>
      </c>
      <c r="I2188" s="1" t="s">
        <v>596</v>
      </c>
      <c r="J2188" s="1" t="s">
        <v>187</v>
      </c>
      <c r="K2188" s="1" t="s">
        <v>16</v>
      </c>
      <c r="L2188" s="1" t="s">
        <v>146</v>
      </c>
      <c r="M2188" s="2" t="str">
        <f t="shared" si="821"/>
        <v>UK9005103</v>
      </c>
      <c r="N2188" s="2" t="str">
        <f t="shared" si="822"/>
        <v>Ribble and Alt Estuaries</v>
      </c>
      <c r="O2188" s="2" t="str">
        <f t="shared" si="823"/>
        <v>SPA</v>
      </c>
      <c r="P2188" s="2" t="str">
        <f t="shared" si="824"/>
        <v>SH_2</v>
      </c>
      <c r="Q2188"/>
      <c r="R2188"/>
      <c r="S2188"/>
      <c r="T2188"/>
      <c r="U2188" s="9">
        <f t="shared" si="825"/>
        <v>0</v>
      </c>
      <c r="V2188" s="9">
        <f t="shared" si="826"/>
        <v>0</v>
      </c>
      <c r="W2188" s="9">
        <f t="shared" si="827"/>
        <v>0</v>
      </c>
      <c r="X2188" s="9">
        <f t="shared" si="828"/>
        <v>0</v>
      </c>
      <c r="Y2188" s="9">
        <f t="shared" si="829"/>
        <v>0</v>
      </c>
      <c r="Z2188" s="9">
        <f t="shared" si="830"/>
        <v>0</v>
      </c>
      <c r="AA2188" s="9">
        <f t="shared" si="831"/>
        <v>0</v>
      </c>
      <c r="AB2188" s="9">
        <f t="shared" si="832"/>
        <v>0</v>
      </c>
      <c r="AN2188" s="10" t="str">
        <f t="shared" si="817"/>
        <v/>
      </c>
      <c r="AO2188" s="10">
        <f t="shared" si="818"/>
        <v>0</v>
      </c>
      <c r="AP2188" s="9" t="str">
        <f>IFERROR(VLOOKUP($AN2188,'Introduction probability'!$A$1:$L$128,5,FALSE),"0")</f>
        <v>0</v>
      </c>
      <c r="AQ2188" s="9" t="str">
        <f>IFERROR(VLOOKUP($AN2188,'Introduction probability'!$A$1:$L$128,6,FALSE),"0")</f>
        <v>0</v>
      </c>
      <c r="AR2188" s="9" t="str">
        <f>IFERROR(VLOOKUP($AN2188,'Introduction probability'!$A$1:$L$128,7,FALSE),"0")</f>
        <v>0</v>
      </c>
      <c r="AS2188" s="9" t="str">
        <f>IFERROR(VLOOKUP($AN2188,'Introduction probability'!$A$1:$L$128,8,FALSE),"0")</f>
        <v>0</v>
      </c>
      <c r="AT2188" s="9" t="str">
        <f>IFERROR(VLOOKUP($AN2188,'Introduction probability'!$A$1:$L$128,9,FALSE),"0")</f>
        <v>0</v>
      </c>
      <c r="AU2188" s="9" t="str">
        <f>IFERROR(VLOOKUP($AN2188,'Introduction probability'!$A$1:$L$128,10,FALSE),"0")</f>
        <v>0</v>
      </c>
      <c r="AV2188" s="9" t="str">
        <f>IFERROR(VLOOKUP($AN2188,'Introduction probability'!$A$1:$L$128,11,FALSE),"0")</f>
        <v>0</v>
      </c>
      <c r="AW2188" s="9" t="str">
        <f>IFERROR(VLOOKUP($AN2188,'Introduction probability'!$A$1:$L$128,12,FALSE),"0")</f>
        <v>0</v>
      </c>
      <c r="AY2188" s="2">
        <f t="shared" si="819"/>
        <v>0</v>
      </c>
      <c r="AZ2188" s="2">
        <f t="shared" si="820"/>
        <v>0</v>
      </c>
      <c r="BA2188" s="2">
        <f t="shared" si="833"/>
        <v>0</v>
      </c>
      <c r="BB2188" s="2">
        <f t="shared" si="834"/>
        <v>0</v>
      </c>
      <c r="BC2188" s="2">
        <f t="shared" si="835"/>
        <v>0</v>
      </c>
      <c r="BD2188" s="2">
        <f t="shared" si="836"/>
        <v>0</v>
      </c>
      <c r="BE2188" s="2">
        <f t="shared" si="837"/>
        <v>0</v>
      </c>
      <c r="BF2188" s="2">
        <f t="shared" si="838"/>
        <v>0</v>
      </c>
      <c r="BG2188" s="2">
        <f t="shared" si="839"/>
        <v>0</v>
      </c>
      <c r="BH2188" s="2">
        <f t="shared" si="840"/>
        <v>0</v>
      </c>
    </row>
    <row r="2189" spans="1:60" x14ac:dyDescent="0.25">
      <c r="A2189" s="1" t="s">
        <v>420</v>
      </c>
      <c r="B2189" s="1" t="s">
        <v>220</v>
      </c>
      <c r="C2189" s="1" t="s">
        <v>341</v>
      </c>
      <c r="D2189" s="1" t="s">
        <v>496</v>
      </c>
      <c r="E2189" s="1" t="s">
        <v>152</v>
      </c>
      <c r="F2189" s="1" t="s">
        <v>153</v>
      </c>
      <c r="G2189" s="1" t="s">
        <v>144</v>
      </c>
      <c r="H2189" s="1" t="s">
        <v>17</v>
      </c>
      <c r="I2189" s="1" t="s">
        <v>459</v>
      </c>
      <c r="J2189" s="1" t="s">
        <v>46</v>
      </c>
      <c r="K2189" s="1" t="s">
        <v>16</v>
      </c>
      <c r="L2189" s="1" t="s">
        <v>19</v>
      </c>
      <c r="M2189" s="2" t="str">
        <f t="shared" si="821"/>
        <v>UK9005103</v>
      </c>
      <c r="N2189" s="2" t="str">
        <f t="shared" si="822"/>
        <v>Ribble and Alt Estuaries</v>
      </c>
      <c r="O2189" s="2" t="str">
        <f t="shared" si="823"/>
        <v>SPA</v>
      </c>
      <c r="P2189" s="2" t="str">
        <f t="shared" si="824"/>
        <v>A2.4</v>
      </c>
      <c r="Q2189"/>
      <c r="R2189"/>
      <c r="S2189"/>
      <c r="T2189"/>
      <c r="U2189" s="9">
        <f t="shared" si="825"/>
        <v>0</v>
      </c>
      <c r="V2189" s="9">
        <f t="shared" si="826"/>
        <v>0</v>
      </c>
      <c r="W2189" s="9">
        <f t="shared" si="827"/>
        <v>0</v>
      </c>
      <c r="X2189" s="9">
        <f t="shared" si="828"/>
        <v>0</v>
      </c>
      <c r="Y2189" s="9">
        <f t="shared" si="829"/>
        <v>0</v>
      </c>
      <c r="Z2189" s="9">
        <f t="shared" si="830"/>
        <v>0</v>
      </c>
      <c r="AA2189" s="9">
        <f t="shared" si="831"/>
        <v>0</v>
      </c>
      <c r="AB2189" s="9">
        <f t="shared" si="832"/>
        <v>0</v>
      </c>
      <c r="AN2189" s="10" t="str">
        <f t="shared" si="817"/>
        <v/>
      </c>
      <c r="AO2189" s="10">
        <f t="shared" si="818"/>
        <v>0</v>
      </c>
      <c r="AP2189" s="9" t="str">
        <f>IFERROR(VLOOKUP($AN2189,'Introduction probability'!$A$1:$L$128,5,FALSE),"0")</f>
        <v>0</v>
      </c>
      <c r="AQ2189" s="9" t="str">
        <f>IFERROR(VLOOKUP($AN2189,'Introduction probability'!$A$1:$L$128,6,FALSE),"0")</f>
        <v>0</v>
      </c>
      <c r="AR2189" s="9" t="str">
        <f>IFERROR(VLOOKUP($AN2189,'Introduction probability'!$A$1:$L$128,7,FALSE),"0")</f>
        <v>0</v>
      </c>
      <c r="AS2189" s="9" t="str">
        <f>IFERROR(VLOOKUP($AN2189,'Introduction probability'!$A$1:$L$128,8,FALSE),"0")</f>
        <v>0</v>
      </c>
      <c r="AT2189" s="9" t="str">
        <f>IFERROR(VLOOKUP($AN2189,'Introduction probability'!$A$1:$L$128,9,FALSE),"0")</f>
        <v>0</v>
      </c>
      <c r="AU2189" s="9" t="str">
        <f>IFERROR(VLOOKUP($AN2189,'Introduction probability'!$A$1:$L$128,10,FALSE),"0")</f>
        <v>0</v>
      </c>
      <c r="AV2189" s="9" t="str">
        <f>IFERROR(VLOOKUP($AN2189,'Introduction probability'!$A$1:$L$128,11,FALSE),"0")</f>
        <v>0</v>
      </c>
      <c r="AW2189" s="9" t="str">
        <f>IFERROR(VLOOKUP($AN2189,'Introduction probability'!$A$1:$L$128,12,FALSE),"0")</f>
        <v>0</v>
      </c>
      <c r="AY2189" s="2">
        <f t="shared" si="819"/>
        <v>0</v>
      </c>
      <c r="AZ2189" s="2">
        <f t="shared" si="820"/>
        <v>0</v>
      </c>
      <c r="BA2189" s="2">
        <f t="shared" si="833"/>
        <v>0</v>
      </c>
      <c r="BB2189" s="2">
        <f t="shared" si="834"/>
        <v>0</v>
      </c>
      <c r="BC2189" s="2">
        <f t="shared" si="835"/>
        <v>0</v>
      </c>
      <c r="BD2189" s="2">
        <f t="shared" si="836"/>
        <v>0</v>
      </c>
      <c r="BE2189" s="2">
        <f t="shared" si="837"/>
        <v>0</v>
      </c>
      <c r="BF2189" s="2">
        <f t="shared" si="838"/>
        <v>0</v>
      </c>
      <c r="BG2189" s="2">
        <f t="shared" si="839"/>
        <v>0</v>
      </c>
      <c r="BH2189" s="2">
        <f t="shared" si="840"/>
        <v>0</v>
      </c>
    </row>
    <row r="2190" spans="1:60" x14ac:dyDescent="0.25">
      <c r="A2190" s="1" t="s">
        <v>420</v>
      </c>
      <c r="B2190" s="1" t="s">
        <v>220</v>
      </c>
      <c r="C2190" s="1" t="s">
        <v>341</v>
      </c>
      <c r="D2190" s="1" t="s">
        <v>496</v>
      </c>
      <c r="E2190" s="1" t="s">
        <v>152</v>
      </c>
      <c r="F2190" s="1" t="s">
        <v>153</v>
      </c>
      <c r="G2190" s="1" t="s">
        <v>144</v>
      </c>
      <c r="H2190" s="1" t="s">
        <v>17</v>
      </c>
      <c r="I2190" s="1" t="s">
        <v>444</v>
      </c>
      <c r="J2190" s="1" t="s">
        <v>27</v>
      </c>
      <c r="K2190" s="1" t="s">
        <v>16</v>
      </c>
      <c r="L2190" s="1" t="s">
        <v>19</v>
      </c>
      <c r="M2190" s="2" t="str">
        <f t="shared" si="821"/>
        <v>UK9005103</v>
      </c>
      <c r="N2190" s="2" t="str">
        <f t="shared" si="822"/>
        <v>Ribble and Alt Estuaries</v>
      </c>
      <c r="O2190" s="2" t="str">
        <f t="shared" si="823"/>
        <v>SPA</v>
      </c>
      <c r="P2190" s="2" t="str">
        <f t="shared" si="824"/>
        <v>A2.3</v>
      </c>
      <c r="Q2190"/>
      <c r="R2190"/>
      <c r="S2190"/>
      <c r="T2190"/>
      <c r="U2190" s="9">
        <f t="shared" si="825"/>
        <v>0</v>
      </c>
      <c r="V2190" s="9">
        <f t="shared" si="826"/>
        <v>0</v>
      </c>
      <c r="W2190" s="9">
        <f t="shared" si="827"/>
        <v>0</v>
      </c>
      <c r="X2190" s="9">
        <f t="shared" si="828"/>
        <v>0</v>
      </c>
      <c r="Y2190" s="9">
        <f t="shared" si="829"/>
        <v>0</v>
      </c>
      <c r="Z2190" s="9">
        <f t="shared" si="830"/>
        <v>0</v>
      </c>
      <c r="AA2190" s="9">
        <f t="shared" si="831"/>
        <v>0</v>
      </c>
      <c r="AB2190" s="9">
        <f t="shared" si="832"/>
        <v>0</v>
      </c>
      <c r="AN2190" s="10" t="str">
        <f t="shared" si="817"/>
        <v/>
      </c>
      <c r="AO2190" s="10">
        <f t="shared" si="818"/>
        <v>0</v>
      </c>
      <c r="AP2190" s="9" t="str">
        <f>IFERROR(VLOOKUP($AN2190,'Introduction probability'!$A$1:$L$128,5,FALSE),"0")</f>
        <v>0</v>
      </c>
      <c r="AQ2190" s="9" t="str">
        <f>IFERROR(VLOOKUP($AN2190,'Introduction probability'!$A$1:$L$128,6,FALSE),"0")</f>
        <v>0</v>
      </c>
      <c r="AR2190" s="9" t="str">
        <f>IFERROR(VLOOKUP($AN2190,'Introduction probability'!$A$1:$L$128,7,FALSE),"0")</f>
        <v>0</v>
      </c>
      <c r="AS2190" s="9" t="str">
        <f>IFERROR(VLOOKUP($AN2190,'Introduction probability'!$A$1:$L$128,8,FALSE),"0")</f>
        <v>0</v>
      </c>
      <c r="AT2190" s="9" t="str">
        <f>IFERROR(VLOOKUP($AN2190,'Introduction probability'!$A$1:$L$128,9,FALSE),"0")</f>
        <v>0</v>
      </c>
      <c r="AU2190" s="9" t="str">
        <f>IFERROR(VLOOKUP($AN2190,'Introduction probability'!$A$1:$L$128,10,FALSE),"0")</f>
        <v>0</v>
      </c>
      <c r="AV2190" s="9" t="str">
        <f>IFERROR(VLOOKUP($AN2190,'Introduction probability'!$A$1:$L$128,11,FALSE),"0")</f>
        <v>0</v>
      </c>
      <c r="AW2190" s="9" t="str">
        <f>IFERROR(VLOOKUP($AN2190,'Introduction probability'!$A$1:$L$128,12,FALSE),"0")</f>
        <v>0</v>
      </c>
      <c r="AY2190" s="2">
        <f t="shared" si="819"/>
        <v>0</v>
      </c>
      <c r="AZ2190" s="2">
        <f t="shared" si="820"/>
        <v>0</v>
      </c>
      <c r="BA2190" s="2">
        <f t="shared" si="833"/>
        <v>0</v>
      </c>
      <c r="BB2190" s="2">
        <f t="shared" si="834"/>
        <v>0</v>
      </c>
      <c r="BC2190" s="2">
        <f t="shared" si="835"/>
        <v>0</v>
      </c>
      <c r="BD2190" s="2">
        <f t="shared" si="836"/>
        <v>0</v>
      </c>
      <c r="BE2190" s="2">
        <f t="shared" si="837"/>
        <v>0</v>
      </c>
      <c r="BF2190" s="2">
        <f t="shared" si="838"/>
        <v>0</v>
      </c>
      <c r="BG2190" s="2">
        <f t="shared" si="839"/>
        <v>0</v>
      </c>
      <c r="BH2190" s="2">
        <f t="shared" si="840"/>
        <v>0</v>
      </c>
    </row>
    <row r="2191" spans="1:60" x14ac:dyDescent="0.25">
      <c r="A2191" s="1" t="s">
        <v>420</v>
      </c>
      <c r="B2191" s="1" t="s">
        <v>220</v>
      </c>
      <c r="C2191" s="1" t="s">
        <v>341</v>
      </c>
      <c r="D2191" s="1" t="s">
        <v>496</v>
      </c>
      <c r="E2191" s="1" t="s">
        <v>152</v>
      </c>
      <c r="F2191" s="1" t="s">
        <v>153</v>
      </c>
      <c r="G2191" s="1" t="s">
        <v>144</v>
      </c>
      <c r="H2191" s="1" t="s">
        <v>17</v>
      </c>
      <c r="I2191" s="1" t="s">
        <v>595</v>
      </c>
      <c r="J2191" s="1" t="s">
        <v>155</v>
      </c>
      <c r="K2191" s="1" t="s">
        <v>16</v>
      </c>
      <c r="L2191" s="1" t="s">
        <v>19</v>
      </c>
      <c r="M2191" s="2" t="str">
        <f t="shared" si="821"/>
        <v>UK9005103</v>
      </c>
      <c r="N2191" s="2" t="str">
        <f t="shared" si="822"/>
        <v>Ribble and Alt Estuaries</v>
      </c>
      <c r="O2191" s="2" t="str">
        <f t="shared" si="823"/>
        <v>SPA</v>
      </c>
      <c r="P2191" s="2" t="str">
        <f t="shared" si="824"/>
        <v>A1</v>
      </c>
      <c r="Q2191"/>
      <c r="R2191"/>
      <c r="S2191"/>
      <c r="T2191"/>
      <c r="U2191" s="9">
        <f t="shared" si="825"/>
        <v>0</v>
      </c>
      <c r="V2191" s="9">
        <f t="shared" si="826"/>
        <v>0</v>
      </c>
      <c r="W2191" s="9">
        <f t="shared" si="827"/>
        <v>0</v>
      </c>
      <c r="X2191" s="9">
        <f t="shared" si="828"/>
        <v>0</v>
      </c>
      <c r="Y2191" s="9">
        <f t="shared" si="829"/>
        <v>0</v>
      </c>
      <c r="Z2191" s="9">
        <f t="shared" si="830"/>
        <v>0</v>
      </c>
      <c r="AA2191" s="9">
        <f t="shared" si="831"/>
        <v>0</v>
      </c>
      <c r="AB2191" s="9">
        <f t="shared" si="832"/>
        <v>0</v>
      </c>
      <c r="AN2191" s="10" t="str">
        <f t="shared" si="817"/>
        <v/>
      </c>
      <c r="AO2191" s="10">
        <f t="shared" si="818"/>
        <v>0</v>
      </c>
      <c r="AP2191" s="9" t="str">
        <f>IFERROR(VLOOKUP($AN2191,'Introduction probability'!$A$1:$L$128,5,FALSE),"0")</f>
        <v>0</v>
      </c>
      <c r="AQ2191" s="9" t="str">
        <f>IFERROR(VLOOKUP($AN2191,'Introduction probability'!$A$1:$L$128,6,FALSE),"0")</f>
        <v>0</v>
      </c>
      <c r="AR2191" s="9" t="str">
        <f>IFERROR(VLOOKUP($AN2191,'Introduction probability'!$A$1:$L$128,7,FALSE),"0")</f>
        <v>0</v>
      </c>
      <c r="AS2191" s="9" t="str">
        <f>IFERROR(VLOOKUP($AN2191,'Introduction probability'!$A$1:$L$128,8,FALSE),"0")</f>
        <v>0</v>
      </c>
      <c r="AT2191" s="9" t="str">
        <f>IFERROR(VLOOKUP($AN2191,'Introduction probability'!$A$1:$L$128,9,FALSE),"0")</f>
        <v>0</v>
      </c>
      <c r="AU2191" s="9" t="str">
        <f>IFERROR(VLOOKUP($AN2191,'Introduction probability'!$A$1:$L$128,10,FALSE),"0")</f>
        <v>0</v>
      </c>
      <c r="AV2191" s="9" t="str">
        <f>IFERROR(VLOOKUP($AN2191,'Introduction probability'!$A$1:$L$128,11,FALSE),"0")</f>
        <v>0</v>
      </c>
      <c r="AW2191" s="9" t="str">
        <f>IFERROR(VLOOKUP($AN2191,'Introduction probability'!$A$1:$L$128,12,FALSE),"0")</f>
        <v>0</v>
      </c>
      <c r="AY2191" s="2">
        <f t="shared" si="819"/>
        <v>0</v>
      </c>
      <c r="AZ2191" s="2">
        <f t="shared" si="820"/>
        <v>0</v>
      </c>
      <c r="BA2191" s="2">
        <f t="shared" si="833"/>
        <v>0</v>
      </c>
      <c r="BB2191" s="2">
        <f t="shared" si="834"/>
        <v>0</v>
      </c>
      <c r="BC2191" s="2">
        <f t="shared" si="835"/>
        <v>0</v>
      </c>
      <c r="BD2191" s="2">
        <f t="shared" si="836"/>
        <v>0</v>
      </c>
      <c r="BE2191" s="2">
        <f t="shared" si="837"/>
        <v>0</v>
      </c>
      <c r="BF2191" s="2">
        <f t="shared" si="838"/>
        <v>0</v>
      </c>
      <c r="BG2191" s="2">
        <f t="shared" si="839"/>
        <v>0</v>
      </c>
      <c r="BH2191" s="2">
        <f t="shared" si="840"/>
        <v>0</v>
      </c>
    </row>
    <row r="2192" spans="1:60" x14ac:dyDescent="0.25">
      <c r="A2192" s="1" t="s">
        <v>420</v>
      </c>
      <c r="B2192" s="1" t="s">
        <v>220</v>
      </c>
      <c r="C2192" s="1" t="s">
        <v>341</v>
      </c>
      <c r="D2192" s="1" t="s">
        <v>496</v>
      </c>
      <c r="E2192" s="1" t="s">
        <v>152</v>
      </c>
      <c r="F2192" s="1" t="s">
        <v>153</v>
      </c>
      <c r="G2192" s="1" t="s">
        <v>144</v>
      </c>
      <c r="H2192" s="1" t="s">
        <v>17</v>
      </c>
      <c r="I2192" s="1" t="s">
        <v>465</v>
      </c>
      <c r="J2192" s="1" t="s">
        <v>56</v>
      </c>
      <c r="K2192" s="1" t="s">
        <v>16</v>
      </c>
      <c r="L2192" s="1" t="s">
        <v>19</v>
      </c>
      <c r="M2192" s="2" t="str">
        <f t="shared" si="821"/>
        <v>UK9005103</v>
      </c>
      <c r="N2192" s="2" t="str">
        <f t="shared" si="822"/>
        <v>Ribble and Alt Estuaries</v>
      </c>
      <c r="O2192" s="2" t="str">
        <f t="shared" si="823"/>
        <v>SPA</v>
      </c>
      <c r="P2192" s="2" t="str">
        <f t="shared" si="824"/>
        <v>A2.2</v>
      </c>
      <c r="Q2192"/>
      <c r="R2192"/>
      <c r="S2192"/>
      <c r="T2192"/>
      <c r="U2192" s="9">
        <f t="shared" si="825"/>
        <v>0</v>
      </c>
      <c r="V2192" s="9">
        <f t="shared" si="826"/>
        <v>0</v>
      </c>
      <c r="W2192" s="9">
        <f t="shared" si="827"/>
        <v>0</v>
      </c>
      <c r="X2192" s="9">
        <f t="shared" si="828"/>
        <v>0</v>
      </c>
      <c r="Y2192" s="9">
        <f t="shared" si="829"/>
        <v>0</v>
      </c>
      <c r="Z2192" s="9">
        <f t="shared" si="830"/>
        <v>0</v>
      </c>
      <c r="AA2192" s="9">
        <f t="shared" si="831"/>
        <v>0</v>
      </c>
      <c r="AB2192" s="9">
        <f t="shared" si="832"/>
        <v>0</v>
      </c>
      <c r="AN2192" s="10" t="str">
        <f t="shared" si="817"/>
        <v/>
      </c>
      <c r="AO2192" s="10">
        <f t="shared" si="818"/>
        <v>0</v>
      </c>
      <c r="AP2192" s="9" t="str">
        <f>IFERROR(VLOOKUP($AN2192,'Introduction probability'!$A$1:$L$128,5,FALSE),"0")</f>
        <v>0</v>
      </c>
      <c r="AQ2192" s="9" t="str">
        <f>IFERROR(VLOOKUP($AN2192,'Introduction probability'!$A$1:$L$128,6,FALSE),"0")</f>
        <v>0</v>
      </c>
      <c r="AR2192" s="9" t="str">
        <f>IFERROR(VLOOKUP($AN2192,'Introduction probability'!$A$1:$L$128,7,FALSE),"0")</f>
        <v>0</v>
      </c>
      <c r="AS2192" s="9" t="str">
        <f>IFERROR(VLOOKUP($AN2192,'Introduction probability'!$A$1:$L$128,8,FALSE),"0")</f>
        <v>0</v>
      </c>
      <c r="AT2192" s="9" t="str">
        <f>IFERROR(VLOOKUP($AN2192,'Introduction probability'!$A$1:$L$128,9,FALSE),"0")</f>
        <v>0</v>
      </c>
      <c r="AU2192" s="9" t="str">
        <f>IFERROR(VLOOKUP($AN2192,'Introduction probability'!$A$1:$L$128,10,FALSE),"0")</f>
        <v>0</v>
      </c>
      <c r="AV2192" s="9" t="str">
        <f>IFERROR(VLOOKUP($AN2192,'Introduction probability'!$A$1:$L$128,11,FALSE),"0")</f>
        <v>0</v>
      </c>
      <c r="AW2192" s="9" t="str">
        <f>IFERROR(VLOOKUP($AN2192,'Introduction probability'!$A$1:$L$128,12,FALSE),"0")</f>
        <v>0</v>
      </c>
      <c r="AY2192" s="2">
        <f t="shared" si="819"/>
        <v>0</v>
      </c>
      <c r="AZ2192" s="2">
        <f t="shared" si="820"/>
        <v>0</v>
      </c>
      <c r="BA2192" s="2">
        <f t="shared" si="833"/>
        <v>0</v>
      </c>
      <c r="BB2192" s="2">
        <f t="shared" si="834"/>
        <v>0</v>
      </c>
      <c r="BC2192" s="2">
        <f t="shared" si="835"/>
        <v>0</v>
      </c>
      <c r="BD2192" s="2">
        <f t="shared" si="836"/>
        <v>0</v>
      </c>
      <c r="BE2192" s="2">
        <f t="shared" si="837"/>
        <v>0</v>
      </c>
      <c r="BF2192" s="2">
        <f t="shared" si="838"/>
        <v>0</v>
      </c>
      <c r="BG2192" s="2">
        <f t="shared" si="839"/>
        <v>0</v>
      </c>
      <c r="BH2192" s="2">
        <f t="shared" si="840"/>
        <v>0</v>
      </c>
    </row>
    <row r="2193" spans="1:60" x14ac:dyDescent="0.25">
      <c r="A2193" s="1" t="s">
        <v>420</v>
      </c>
      <c r="B2193" s="1" t="s">
        <v>220</v>
      </c>
      <c r="C2193" s="1" t="s">
        <v>341</v>
      </c>
      <c r="D2193" s="1" t="s">
        <v>496</v>
      </c>
      <c r="E2193" s="1" t="s">
        <v>152</v>
      </c>
      <c r="F2193" s="1" t="s">
        <v>153</v>
      </c>
      <c r="G2193" s="1" t="s">
        <v>144</v>
      </c>
      <c r="H2193" s="1" t="s">
        <v>17</v>
      </c>
      <c r="I2193" s="1" t="s">
        <v>543</v>
      </c>
      <c r="J2193" s="1" t="s">
        <v>148</v>
      </c>
      <c r="K2193" s="1" t="s">
        <v>16</v>
      </c>
      <c r="L2193" s="1" t="s">
        <v>146</v>
      </c>
      <c r="M2193" s="2" t="str">
        <f t="shared" si="821"/>
        <v>UK9005103</v>
      </c>
      <c r="N2193" s="2" t="str">
        <f t="shared" si="822"/>
        <v>Ribble and Alt Estuaries</v>
      </c>
      <c r="O2193" s="2" t="str">
        <f t="shared" si="823"/>
        <v>SPA</v>
      </c>
      <c r="P2193" s="2" t="str">
        <f t="shared" si="824"/>
        <v>H1310</v>
      </c>
      <c r="Q2193"/>
      <c r="R2193"/>
      <c r="S2193"/>
      <c r="T2193"/>
      <c r="U2193" s="9">
        <f t="shared" si="825"/>
        <v>0</v>
      </c>
      <c r="V2193" s="9">
        <f t="shared" si="826"/>
        <v>0</v>
      </c>
      <c r="W2193" s="9">
        <f t="shared" si="827"/>
        <v>0</v>
      </c>
      <c r="X2193" s="9">
        <f t="shared" si="828"/>
        <v>0</v>
      </c>
      <c r="Y2193" s="9">
        <f t="shared" si="829"/>
        <v>0</v>
      </c>
      <c r="Z2193" s="9">
        <f t="shared" si="830"/>
        <v>0</v>
      </c>
      <c r="AA2193" s="9">
        <f t="shared" si="831"/>
        <v>0</v>
      </c>
      <c r="AB2193" s="9">
        <f t="shared" si="832"/>
        <v>0</v>
      </c>
      <c r="AN2193" s="10" t="str">
        <f t="shared" si="817"/>
        <v/>
      </c>
      <c r="AO2193" s="10">
        <f t="shared" si="818"/>
        <v>0</v>
      </c>
      <c r="AP2193" s="9" t="str">
        <f>IFERROR(VLOOKUP($AN2193,'Introduction probability'!$A$1:$L$128,5,FALSE),"0")</f>
        <v>0</v>
      </c>
      <c r="AQ2193" s="9" t="str">
        <f>IFERROR(VLOOKUP($AN2193,'Introduction probability'!$A$1:$L$128,6,FALSE),"0")</f>
        <v>0</v>
      </c>
      <c r="AR2193" s="9" t="str">
        <f>IFERROR(VLOOKUP($AN2193,'Introduction probability'!$A$1:$L$128,7,FALSE),"0")</f>
        <v>0</v>
      </c>
      <c r="AS2193" s="9" t="str">
        <f>IFERROR(VLOOKUP($AN2193,'Introduction probability'!$A$1:$L$128,8,FALSE),"0")</f>
        <v>0</v>
      </c>
      <c r="AT2193" s="9" t="str">
        <f>IFERROR(VLOOKUP($AN2193,'Introduction probability'!$A$1:$L$128,9,FALSE),"0")</f>
        <v>0</v>
      </c>
      <c r="AU2193" s="9" t="str">
        <f>IFERROR(VLOOKUP($AN2193,'Introduction probability'!$A$1:$L$128,10,FALSE),"0")</f>
        <v>0</v>
      </c>
      <c r="AV2193" s="9" t="str">
        <f>IFERROR(VLOOKUP($AN2193,'Introduction probability'!$A$1:$L$128,11,FALSE),"0")</f>
        <v>0</v>
      </c>
      <c r="AW2193" s="9" t="str">
        <f>IFERROR(VLOOKUP($AN2193,'Introduction probability'!$A$1:$L$128,12,FALSE),"0")</f>
        <v>0</v>
      </c>
      <c r="AY2193" s="2">
        <f t="shared" si="819"/>
        <v>0</v>
      </c>
      <c r="AZ2193" s="2">
        <f t="shared" si="820"/>
        <v>0</v>
      </c>
      <c r="BA2193" s="2">
        <f t="shared" si="833"/>
        <v>0</v>
      </c>
      <c r="BB2193" s="2">
        <f t="shared" si="834"/>
        <v>0</v>
      </c>
      <c r="BC2193" s="2">
        <f t="shared" si="835"/>
        <v>0</v>
      </c>
      <c r="BD2193" s="2">
        <f t="shared" si="836"/>
        <v>0</v>
      </c>
      <c r="BE2193" s="2">
        <f t="shared" si="837"/>
        <v>0</v>
      </c>
      <c r="BF2193" s="2">
        <f t="shared" si="838"/>
        <v>0</v>
      </c>
      <c r="BG2193" s="2">
        <f t="shared" si="839"/>
        <v>0</v>
      </c>
      <c r="BH2193" s="2">
        <f t="shared" si="840"/>
        <v>0</v>
      </c>
    </row>
    <row r="2194" spans="1:60" x14ac:dyDescent="0.25">
      <c r="A2194" s="1" t="s">
        <v>420</v>
      </c>
      <c r="B2194" s="1" t="s">
        <v>220</v>
      </c>
      <c r="C2194" s="1" t="s">
        <v>341</v>
      </c>
      <c r="D2194" s="1" t="s">
        <v>523</v>
      </c>
      <c r="E2194" s="1" t="s">
        <v>226</v>
      </c>
      <c r="F2194" s="1" t="s">
        <v>227</v>
      </c>
      <c r="G2194" s="1" t="s">
        <v>164</v>
      </c>
      <c r="H2194" s="1" t="s">
        <v>17</v>
      </c>
      <c r="I2194" s="1" t="s">
        <v>530</v>
      </c>
      <c r="J2194" s="1" t="s">
        <v>145</v>
      </c>
      <c r="K2194" s="1" t="s">
        <v>16</v>
      </c>
      <c r="L2194" s="1" t="s">
        <v>146</v>
      </c>
      <c r="M2194" s="2" t="str">
        <f t="shared" si="821"/>
        <v>UK9005103</v>
      </c>
      <c r="N2194" s="2" t="str">
        <f t="shared" si="822"/>
        <v>Ribble and Alt Estuaries</v>
      </c>
      <c r="O2194" s="2" t="str">
        <f t="shared" si="823"/>
        <v>SPA</v>
      </c>
      <c r="P2194" s="2" t="str">
        <f t="shared" si="824"/>
        <v>H1330</v>
      </c>
      <c r="Q2194"/>
      <c r="R2194"/>
      <c r="S2194"/>
      <c r="T2194"/>
      <c r="U2194" s="9">
        <f t="shared" si="825"/>
        <v>0</v>
      </c>
      <c r="V2194" s="9">
        <f t="shared" si="826"/>
        <v>0</v>
      </c>
      <c r="W2194" s="9">
        <f t="shared" si="827"/>
        <v>0</v>
      </c>
      <c r="X2194" s="9">
        <f t="shared" si="828"/>
        <v>0</v>
      </c>
      <c r="Y2194" s="9">
        <f t="shared" si="829"/>
        <v>0</v>
      </c>
      <c r="Z2194" s="9">
        <f t="shared" si="830"/>
        <v>0</v>
      </c>
      <c r="AA2194" s="9">
        <f t="shared" si="831"/>
        <v>0</v>
      </c>
      <c r="AB2194" s="9">
        <f t="shared" si="832"/>
        <v>0</v>
      </c>
      <c r="AN2194" s="10" t="str">
        <f t="shared" si="817"/>
        <v/>
      </c>
      <c r="AO2194" s="10">
        <f t="shared" si="818"/>
        <v>0</v>
      </c>
      <c r="AP2194" s="9" t="str">
        <f>IFERROR(VLOOKUP($AN2194,'Introduction probability'!$A$1:$L$128,5,FALSE),"0")</f>
        <v>0</v>
      </c>
      <c r="AQ2194" s="9" t="str">
        <f>IFERROR(VLOOKUP($AN2194,'Introduction probability'!$A$1:$L$128,6,FALSE),"0")</f>
        <v>0</v>
      </c>
      <c r="AR2194" s="9" t="str">
        <f>IFERROR(VLOOKUP($AN2194,'Introduction probability'!$A$1:$L$128,7,FALSE),"0")</f>
        <v>0</v>
      </c>
      <c r="AS2194" s="9" t="str">
        <f>IFERROR(VLOOKUP($AN2194,'Introduction probability'!$A$1:$L$128,8,FALSE),"0")</f>
        <v>0</v>
      </c>
      <c r="AT2194" s="9" t="str">
        <f>IFERROR(VLOOKUP($AN2194,'Introduction probability'!$A$1:$L$128,9,FALSE),"0")</f>
        <v>0</v>
      </c>
      <c r="AU2194" s="9" t="str">
        <f>IFERROR(VLOOKUP($AN2194,'Introduction probability'!$A$1:$L$128,10,FALSE),"0")</f>
        <v>0</v>
      </c>
      <c r="AV2194" s="9" t="str">
        <f>IFERROR(VLOOKUP($AN2194,'Introduction probability'!$A$1:$L$128,11,FALSE),"0")</f>
        <v>0</v>
      </c>
      <c r="AW2194" s="9" t="str">
        <f>IFERROR(VLOOKUP($AN2194,'Introduction probability'!$A$1:$L$128,12,FALSE),"0")</f>
        <v>0</v>
      </c>
      <c r="AY2194" s="2">
        <f t="shared" si="819"/>
        <v>0</v>
      </c>
      <c r="AZ2194" s="2">
        <f t="shared" si="820"/>
        <v>0</v>
      </c>
      <c r="BA2194" s="2">
        <f t="shared" si="833"/>
        <v>0</v>
      </c>
      <c r="BB2194" s="2">
        <f t="shared" si="834"/>
        <v>0</v>
      </c>
      <c r="BC2194" s="2">
        <f t="shared" si="835"/>
        <v>0</v>
      </c>
      <c r="BD2194" s="2">
        <f t="shared" si="836"/>
        <v>0</v>
      </c>
      <c r="BE2194" s="2">
        <f t="shared" si="837"/>
        <v>0</v>
      </c>
      <c r="BF2194" s="2">
        <f t="shared" si="838"/>
        <v>0</v>
      </c>
      <c r="BG2194" s="2">
        <f t="shared" si="839"/>
        <v>0</v>
      </c>
      <c r="BH2194" s="2">
        <f t="shared" si="840"/>
        <v>0</v>
      </c>
    </row>
    <row r="2195" spans="1:60" x14ac:dyDescent="0.25">
      <c r="A2195" s="1" t="s">
        <v>420</v>
      </c>
      <c r="B2195" s="1" t="s">
        <v>220</v>
      </c>
      <c r="C2195" s="1" t="s">
        <v>341</v>
      </c>
      <c r="D2195" s="1" t="s">
        <v>523</v>
      </c>
      <c r="E2195" s="1" t="s">
        <v>226</v>
      </c>
      <c r="F2195" s="1" t="s">
        <v>227</v>
      </c>
      <c r="G2195" s="1" t="s">
        <v>164</v>
      </c>
      <c r="H2195" s="1" t="s">
        <v>17</v>
      </c>
      <c r="I2195" s="1" t="s">
        <v>596</v>
      </c>
      <c r="J2195" s="1" t="s">
        <v>187</v>
      </c>
      <c r="K2195" s="1" t="s">
        <v>16</v>
      </c>
      <c r="L2195" s="1" t="s">
        <v>146</v>
      </c>
      <c r="M2195" s="2" t="str">
        <f t="shared" si="821"/>
        <v>UK9005103</v>
      </c>
      <c r="N2195" s="2" t="str">
        <f t="shared" si="822"/>
        <v>Ribble and Alt Estuaries</v>
      </c>
      <c r="O2195" s="2" t="str">
        <f t="shared" si="823"/>
        <v>SPA</v>
      </c>
      <c r="P2195" s="2" t="str">
        <f t="shared" si="824"/>
        <v>SH_2</v>
      </c>
      <c r="Q2195"/>
      <c r="R2195"/>
      <c r="S2195"/>
      <c r="T2195"/>
      <c r="U2195" s="9">
        <f t="shared" si="825"/>
        <v>0</v>
      </c>
      <c r="V2195" s="9">
        <f t="shared" si="826"/>
        <v>0</v>
      </c>
      <c r="W2195" s="9">
        <f t="shared" si="827"/>
        <v>0</v>
      </c>
      <c r="X2195" s="9">
        <f t="shared" si="828"/>
        <v>0</v>
      </c>
      <c r="Y2195" s="9">
        <f t="shared" si="829"/>
        <v>0</v>
      </c>
      <c r="Z2195" s="9">
        <f t="shared" si="830"/>
        <v>0</v>
      </c>
      <c r="AA2195" s="9">
        <f t="shared" si="831"/>
        <v>0</v>
      </c>
      <c r="AB2195" s="9">
        <f t="shared" si="832"/>
        <v>0</v>
      </c>
      <c r="AN2195" s="10" t="str">
        <f t="shared" si="817"/>
        <v/>
      </c>
      <c r="AO2195" s="10">
        <f t="shared" si="818"/>
        <v>0</v>
      </c>
      <c r="AP2195" s="9" t="str">
        <f>IFERROR(VLOOKUP($AN2195,'Introduction probability'!$A$1:$L$128,5,FALSE),"0")</f>
        <v>0</v>
      </c>
      <c r="AQ2195" s="9" t="str">
        <f>IFERROR(VLOOKUP($AN2195,'Introduction probability'!$A$1:$L$128,6,FALSE),"0")</f>
        <v>0</v>
      </c>
      <c r="AR2195" s="9" t="str">
        <f>IFERROR(VLOOKUP($AN2195,'Introduction probability'!$A$1:$L$128,7,FALSE),"0")</f>
        <v>0</v>
      </c>
      <c r="AS2195" s="9" t="str">
        <f>IFERROR(VLOOKUP($AN2195,'Introduction probability'!$A$1:$L$128,8,FALSE),"0")</f>
        <v>0</v>
      </c>
      <c r="AT2195" s="9" t="str">
        <f>IFERROR(VLOOKUP($AN2195,'Introduction probability'!$A$1:$L$128,9,FALSE),"0")</f>
        <v>0</v>
      </c>
      <c r="AU2195" s="9" t="str">
        <f>IFERROR(VLOOKUP($AN2195,'Introduction probability'!$A$1:$L$128,10,FALSE),"0")</f>
        <v>0</v>
      </c>
      <c r="AV2195" s="9" t="str">
        <f>IFERROR(VLOOKUP($AN2195,'Introduction probability'!$A$1:$L$128,11,FALSE),"0")</f>
        <v>0</v>
      </c>
      <c r="AW2195" s="9" t="str">
        <f>IFERROR(VLOOKUP($AN2195,'Introduction probability'!$A$1:$L$128,12,FALSE),"0")</f>
        <v>0</v>
      </c>
      <c r="AY2195" s="2">
        <f t="shared" si="819"/>
        <v>0</v>
      </c>
      <c r="AZ2195" s="2">
        <f t="shared" si="820"/>
        <v>0</v>
      </c>
      <c r="BA2195" s="2">
        <f t="shared" si="833"/>
        <v>0</v>
      </c>
      <c r="BB2195" s="2">
        <f t="shared" si="834"/>
        <v>0</v>
      </c>
      <c r="BC2195" s="2">
        <f t="shared" si="835"/>
        <v>0</v>
      </c>
      <c r="BD2195" s="2">
        <f t="shared" si="836"/>
        <v>0</v>
      </c>
      <c r="BE2195" s="2">
        <f t="shared" si="837"/>
        <v>0</v>
      </c>
      <c r="BF2195" s="2">
        <f t="shared" si="838"/>
        <v>0</v>
      </c>
      <c r="BG2195" s="2">
        <f t="shared" si="839"/>
        <v>0</v>
      </c>
      <c r="BH2195" s="2">
        <f t="shared" si="840"/>
        <v>0</v>
      </c>
    </row>
    <row r="2196" spans="1:60" x14ac:dyDescent="0.25">
      <c r="A2196" s="1" t="s">
        <v>420</v>
      </c>
      <c r="B2196" s="1" t="s">
        <v>220</v>
      </c>
      <c r="C2196" s="1" t="s">
        <v>341</v>
      </c>
      <c r="D2196" s="1" t="s">
        <v>523</v>
      </c>
      <c r="E2196" s="1" t="s">
        <v>226</v>
      </c>
      <c r="F2196" s="1" t="s">
        <v>227</v>
      </c>
      <c r="G2196" s="1" t="s">
        <v>164</v>
      </c>
      <c r="H2196" s="1" t="s">
        <v>17</v>
      </c>
      <c r="I2196" s="1" t="s">
        <v>459</v>
      </c>
      <c r="J2196" s="1" t="s">
        <v>46</v>
      </c>
      <c r="K2196" s="1" t="s">
        <v>16</v>
      </c>
      <c r="L2196" s="1" t="s">
        <v>19</v>
      </c>
      <c r="M2196" s="2" t="str">
        <f t="shared" si="821"/>
        <v>UK9005103</v>
      </c>
      <c r="N2196" s="2" t="str">
        <f t="shared" si="822"/>
        <v>Ribble and Alt Estuaries</v>
      </c>
      <c r="O2196" s="2" t="str">
        <f t="shared" si="823"/>
        <v>SPA</v>
      </c>
      <c r="P2196" s="2" t="str">
        <f t="shared" si="824"/>
        <v>A2.4</v>
      </c>
      <c r="Q2196"/>
      <c r="R2196"/>
      <c r="S2196"/>
      <c r="T2196"/>
      <c r="U2196" s="9">
        <f t="shared" si="825"/>
        <v>0</v>
      </c>
      <c r="V2196" s="9">
        <f t="shared" si="826"/>
        <v>0</v>
      </c>
      <c r="W2196" s="9">
        <f t="shared" si="827"/>
        <v>0</v>
      </c>
      <c r="X2196" s="9">
        <f t="shared" si="828"/>
        <v>0</v>
      </c>
      <c r="Y2196" s="9">
        <f t="shared" si="829"/>
        <v>0</v>
      </c>
      <c r="Z2196" s="9">
        <f t="shared" si="830"/>
        <v>0</v>
      </c>
      <c r="AA2196" s="9">
        <f t="shared" si="831"/>
        <v>0</v>
      </c>
      <c r="AB2196" s="9">
        <f t="shared" si="832"/>
        <v>0</v>
      </c>
      <c r="AN2196" s="10" t="str">
        <f t="shared" si="817"/>
        <v/>
      </c>
      <c r="AO2196" s="10">
        <f t="shared" si="818"/>
        <v>0</v>
      </c>
      <c r="AP2196" s="9" t="str">
        <f>IFERROR(VLOOKUP($AN2196,'Introduction probability'!$A$1:$L$128,5,FALSE),"0")</f>
        <v>0</v>
      </c>
      <c r="AQ2196" s="9" t="str">
        <f>IFERROR(VLOOKUP($AN2196,'Introduction probability'!$A$1:$L$128,6,FALSE),"0")</f>
        <v>0</v>
      </c>
      <c r="AR2196" s="9" t="str">
        <f>IFERROR(VLOOKUP($AN2196,'Introduction probability'!$A$1:$L$128,7,FALSE),"0")</f>
        <v>0</v>
      </c>
      <c r="AS2196" s="9" t="str">
        <f>IFERROR(VLOOKUP($AN2196,'Introduction probability'!$A$1:$L$128,8,FALSE),"0")</f>
        <v>0</v>
      </c>
      <c r="AT2196" s="9" t="str">
        <f>IFERROR(VLOOKUP($AN2196,'Introduction probability'!$A$1:$L$128,9,FALSE),"0")</f>
        <v>0</v>
      </c>
      <c r="AU2196" s="9" t="str">
        <f>IFERROR(VLOOKUP($AN2196,'Introduction probability'!$A$1:$L$128,10,FALSE),"0")</f>
        <v>0</v>
      </c>
      <c r="AV2196" s="9" t="str">
        <f>IFERROR(VLOOKUP($AN2196,'Introduction probability'!$A$1:$L$128,11,FALSE),"0")</f>
        <v>0</v>
      </c>
      <c r="AW2196" s="9" t="str">
        <f>IFERROR(VLOOKUP($AN2196,'Introduction probability'!$A$1:$L$128,12,FALSE),"0")</f>
        <v>0</v>
      </c>
      <c r="AY2196" s="2">
        <f t="shared" si="819"/>
        <v>0</v>
      </c>
      <c r="AZ2196" s="2">
        <f t="shared" si="820"/>
        <v>0</v>
      </c>
      <c r="BA2196" s="2">
        <f t="shared" si="833"/>
        <v>0</v>
      </c>
      <c r="BB2196" s="2">
        <f t="shared" si="834"/>
        <v>0</v>
      </c>
      <c r="BC2196" s="2">
        <f t="shared" si="835"/>
        <v>0</v>
      </c>
      <c r="BD2196" s="2">
        <f t="shared" si="836"/>
        <v>0</v>
      </c>
      <c r="BE2196" s="2">
        <f t="shared" si="837"/>
        <v>0</v>
      </c>
      <c r="BF2196" s="2">
        <f t="shared" si="838"/>
        <v>0</v>
      </c>
      <c r="BG2196" s="2">
        <f t="shared" si="839"/>
        <v>0</v>
      </c>
      <c r="BH2196" s="2">
        <f t="shared" si="840"/>
        <v>0</v>
      </c>
    </row>
    <row r="2197" spans="1:60" x14ac:dyDescent="0.25">
      <c r="A2197" s="1" t="s">
        <v>420</v>
      </c>
      <c r="B2197" s="1" t="s">
        <v>220</v>
      </c>
      <c r="C2197" s="1" t="s">
        <v>341</v>
      </c>
      <c r="D2197" s="1" t="s">
        <v>523</v>
      </c>
      <c r="E2197" s="1" t="s">
        <v>226</v>
      </c>
      <c r="F2197" s="1" t="s">
        <v>227</v>
      </c>
      <c r="G2197" s="1" t="s">
        <v>164</v>
      </c>
      <c r="H2197" s="1" t="s">
        <v>17</v>
      </c>
      <c r="I2197" s="1" t="s">
        <v>444</v>
      </c>
      <c r="J2197" s="1" t="s">
        <v>27</v>
      </c>
      <c r="K2197" s="1" t="s">
        <v>16</v>
      </c>
      <c r="L2197" s="1" t="s">
        <v>19</v>
      </c>
      <c r="M2197" s="2" t="str">
        <f t="shared" si="821"/>
        <v>UK9005103</v>
      </c>
      <c r="N2197" s="2" t="str">
        <f t="shared" si="822"/>
        <v>Ribble and Alt Estuaries</v>
      </c>
      <c r="O2197" s="2" t="str">
        <f t="shared" si="823"/>
        <v>SPA</v>
      </c>
      <c r="P2197" s="2" t="str">
        <f t="shared" si="824"/>
        <v>A2.3</v>
      </c>
      <c r="Q2197"/>
      <c r="R2197"/>
      <c r="S2197"/>
      <c r="T2197"/>
      <c r="U2197" s="9">
        <f t="shared" si="825"/>
        <v>0</v>
      </c>
      <c r="V2197" s="9">
        <f t="shared" si="826"/>
        <v>0</v>
      </c>
      <c r="W2197" s="9">
        <f t="shared" si="827"/>
        <v>0</v>
      </c>
      <c r="X2197" s="9">
        <f t="shared" si="828"/>
        <v>0</v>
      </c>
      <c r="Y2197" s="9">
        <f t="shared" si="829"/>
        <v>0</v>
      </c>
      <c r="Z2197" s="9">
        <f t="shared" si="830"/>
        <v>0</v>
      </c>
      <c r="AA2197" s="9">
        <f t="shared" si="831"/>
        <v>0</v>
      </c>
      <c r="AB2197" s="9">
        <f t="shared" si="832"/>
        <v>0</v>
      </c>
      <c r="AN2197" s="10" t="str">
        <f t="shared" si="817"/>
        <v/>
      </c>
      <c r="AO2197" s="10">
        <f t="shared" si="818"/>
        <v>0</v>
      </c>
      <c r="AP2197" s="9" t="str">
        <f>IFERROR(VLOOKUP($AN2197,'Introduction probability'!$A$1:$L$128,5,FALSE),"0")</f>
        <v>0</v>
      </c>
      <c r="AQ2197" s="9" t="str">
        <f>IFERROR(VLOOKUP($AN2197,'Introduction probability'!$A$1:$L$128,6,FALSE),"0")</f>
        <v>0</v>
      </c>
      <c r="AR2197" s="9" t="str">
        <f>IFERROR(VLOOKUP($AN2197,'Introduction probability'!$A$1:$L$128,7,FALSE),"0")</f>
        <v>0</v>
      </c>
      <c r="AS2197" s="9" t="str">
        <f>IFERROR(VLOOKUP($AN2197,'Introduction probability'!$A$1:$L$128,8,FALSE),"0")</f>
        <v>0</v>
      </c>
      <c r="AT2197" s="9" t="str">
        <f>IFERROR(VLOOKUP($AN2197,'Introduction probability'!$A$1:$L$128,9,FALSE),"0")</f>
        <v>0</v>
      </c>
      <c r="AU2197" s="9" t="str">
        <f>IFERROR(VLOOKUP($AN2197,'Introduction probability'!$A$1:$L$128,10,FALSE),"0")</f>
        <v>0</v>
      </c>
      <c r="AV2197" s="9" t="str">
        <f>IFERROR(VLOOKUP($AN2197,'Introduction probability'!$A$1:$L$128,11,FALSE),"0")</f>
        <v>0</v>
      </c>
      <c r="AW2197" s="9" t="str">
        <f>IFERROR(VLOOKUP($AN2197,'Introduction probability'!$A$1:$L$128,12,FALSE),"0")</f>
        <v>0</v>
      </c>
      <c r="AY2197" s="2">
        <f t="shared" si="819"/>
        <v>0</v>
      </c>
      <c r="AZ2197" s="2">
        <f t="shared" si="820"/>
        <v>0</v>
      </c>
      <c r="BA2197" s="2">
        <f t="shared" si="833"/>
        <v>0</v>
      </c>
      <c r="BB2197" s="2">
        <f t="shared" si="834"/>
        <v>0</v>
      </c>
      <c r="BC2197" s="2">
        <f t="shared" si="835"/>
        <v>0</v>
      </c>
      <c r="BD2197" s="2">
        <f t="shared" si="836"/>
        <v>0</v>
      </c>
      <c r="BE2197" s="2">
        <f t="shared" si="837"/>
        <v>0</v>
      </c>
      <c r="BF2197" s="2">
        <f t="shared" si="838"/>
        <v>0</v>
      </c>
      <c r="BG2197" s="2">
        <f t="shared" si="839"/>
        <v>0</v>
      </c>
      <c r="BH2197" s="2">
        <f t="shared" si="840"/>
        <v>0</v>
      </c>
    </row>
    <row r="2198" spans="1:60" x14ac:dyDescent="0.25">
      <c r="A2198" s="1" t="s">
        <v>420</v>
      </c>
      <c r="B2198" s="1" t="s">
        <v>220</v>
      </c>
      <c r="C2198" s="1" t="s">
        <v>341</v>
      </c>
      <c r="D2198" s="1" t="s">
        <v>523</v>
      </c>
      <c r="E2198" s="1" t="s">
        <v>226</v>
      </c>
      <c r="F2198" s="1" t="s">
        <v>227</v>
      </c>
      <c r="G2198" s="1" t="s">
        <v>164</v>
      </c>
      <c r="H2198" s="1" t="s">
        <v>17</v>
      </c>
      <c r="I2198" s="1" t="s">
        <v>595</v>
      </c>
      <c r="J2198" s="1" t="s">
        <v>155</v>
      </c>
      <c r="K2198" s="1" t="s">
        <v>16</v>
      </c>
      <c r="L2198" s="1" t="s">
        <v>19</v>
      </c>
      <c r="M2198" s="2" t="str">
        <f t="shared" si="821"/>
        <v>UK9005103</v>
      </c>
      <c r="N2198" s="2" t="str">
        <f t="shared" si="822"/>
        <v>Ribble and Alt Estuaries</v>
      </c>
      <c r="O2198" s="2" t="str">
        <f t="shared" si="823"/>
        <v>SPA</v>
      </c>
      <c r="P2198" s="2" t="str">
        <f t="shared" si="824"/>
        <v>A1</v>
      </c>
      <c r="Q2198"/>
      <c r="R2198"/>
      <c r="S2198"/>
      <c r="T2198"/>
      <c r="U2198" s="9">
        <f t="shared" si="825"/>
        <v>0</v>
      </c>
      <c r="V2198" s="9">
        <f t="shared" si="826"/>
        <v>0</v>
      </c>
      <c r="W2198" s="9">
        <f t="shared" si="827"/>
        <v>0</v>
      </c>
      <c r="X2198" s="9">
        <f t="shared" si="828"/>
        <v>0</v>
      </c>
      <c r="Y2198" s="9">
        <f t="shared" si="829"/>
        <v>0</v>
      </c>
      <c r="Z2198" s="9">
        <f t="shared" si="830"/>
        <v>0</v>
      </c>
      <c r="AA2198" s="9">
        <f t="shared" si="831"/>
        <v>0</v>
      </c>
      <c r="AB2198" s="9">
        <f t="shared" si="832"/>
        <v>0</v>
      </c>
      <c r="AN2198" s="10" t="str">
        <f t="shared" si="817"/>
        <v/>
      </c>
      <c r="AO2198" s="10">
        <f t="shared" si="818"/>
        <v>0</v>
      </c>
      <c r="AP2198" s="9" t="str">
        <f>IFERROR(VLOOKUP($AN2198,'Introduction probability'!$A$1:$L$128,5,FALSE),"0")</f>
        <v>0</v>
      </c>
      <c r="AQ2198" s="9" t="str">
        <f>IFERROR(VLOOKUP($AN2198,'Introduction probability'!$A$1:$L$128,6,FALSE),"0")</f>
        <v>0</v>
      </c>
      <c r="AR2198" s="9" t="str">
        <f>IFERROR(VLOOKUP($AN2198,'Introduction probability'!$A$1:$L$128,7,FALSE),"0")</f>
        <v>0</v>
      </c>
      <c r="AS2198" s="9" t="str">
        <f>IFERROR(VLOOKUP($AN2198,'Introduction probability'!$A$1:$L$128,8,FALSE),"0")</f>
        <v>0</v>
      </c>
      <c r="AT2198" s="9" t="str">
        <f>IFERROR(VLOOKUP($AN2198,'Introduction probability'!$A$1:$L$128,9,FALSE),"0")</f>
        <v>0</v>
      </c>
      <c r="AU2198" s="9" t="str">
        <f>IFERROR(VLOOKUP($AN2198,'Introduction probability'!$A$1:$L$128,10,FALSE),"0")</f>
        <v>0</v>
      </c>
      <c r="AV2198" s="9" t="str">
        <f>IFERROR(VLOOKUP($AN2198,'Introduction probability'!$A$1:$L$128,11,FALSE),"0")</f>
        <v>0</v>
      </c>
      <c r="AW2198" s="9" t="str">
        <f>IFERROR(VLOOKUP($AN2198,'Introduction probability'!$A$1:$L$128,12,FALSE),"0")</f>
        <v>0</v>
      </c>
      <c r="AY2198" s="2">
        <f t="shared" si="819"/>
        <v>0</v>
      </c>
      <c r="AZ2198" s="2">
        <f t="shared" si="820"/>
        <v>0</v>
      </c>
      <c r="BA2198" s="2">
        <f t="shared" si="833"/>
        <v>0</v>
      </c>
      <c r="BB2198" s="2">
        <f t="shared" si="834"/>
        <v>0</v>
      </c>
      <c r="BC2198" s="2">
        <f t="shared" si="835"/>
        <v>0</v>
      </c>
      <c r="BD2198" s="2">
        <f t="shared" si="836"/>
        <v>0</v>
      </c>
      <c r="BE2198" s="2">
        <f t="shared" si="837"/>
        <v>0</v>
      </c>
      <c r="BF2198" s="2">
        <f t="shared" si="838"/>
        <v>0</v>
      </c>
      <c r="BG2198" s="2">
        <f t="shared" si="839"/>
        <v>0</v>
      </c>
      <c r="BH2198" s="2">
        <f t="shared" si="840"/>
        <v>0</v>
      </c>
    </row>
    <row r="2199" spans="1:60" x14ac:dyDescent="0.25">
      <c r="A2199" s="1" t="s">
        <v>420</v>
      </c>
      <c r="B2199" s="1" t="s">
        <v>220</v>
      </c>
      <c r="C2199" s="1" t="s">
        <v>341</v>
      </c>
      <c r="D2199" s="1" t="s">
        <v>523</v>
      </c>
      <c r="E2199" s="1" t="s">
        <v>226</v>
      </c>
      <c r="F2199" s="1" t="s">
        <v>227</v>
      </c>
      <c r="G2199" s="1" t="s">
        <v>164</v>
      </c>
      <c r="H2199" s="1" t="s">
        <v>17</v>
      </c>
      <c r="I2199" s="1" t="s">
        <v>465</v>
      </c>
      <c r="J2199" s="1" t="s">
        <v>56</v>
      </c>
      <c r="K2199" s="1" t="s">
        <v>16</v>
      </c>
      <c r="L2199" s="1" t="s">
        <v>19</v>
      </c>
      <c r="M2199" s="2" t="str">
        <f t="shared" si="821"/>
        <v>UK9005103</v>
      </c>
      <c r="N2199" s="2" t="str">
        <f t="shared" si="822"/>
        <v>Ribble and Alt Estuaries</v>
      </c>
      <c r="O2199" s="2" t="str">
        <f t="shared" si="823"/>
        <v>SPA</v>
      </c>
      <c r="P2199" s="2" t="str">
        <f t="shared" si="824"/>
        <v>A2.2</v>
      </c>
      <c r="Q2199"/>
      <c r="R2199"/>
      <c r="S2199"/>
      <c r="T2199"/>
      <c r="U2199" s="9">
        <f t="shared" si="825"/>
        <v>0</v>
      </c>
      <c r="V2199" s="9">
        <f t="shared" si="826"/>
        <v>0</v>
      </c>
      <c r="W2199" s="9">
        <f t="shared" si="827"/>
        <v>0</v>
      </c>
      <c r="X2199" s="9">
        <f t="shared" si="828"/>
        <v>0</v>
      </c>
      <c r="Y2199" s="9">
        <f t="shared" si="829"/>
        <v>0</v>
      </c>
      <c r="Z2199" s="9">
        <f t="shared" si="830"/>
        <v>0</v>
      </c>
      <c r="AA2199" s="9">
        <f t="shared" si="831"/>
        <v>0</v>
      </c>
      <c r="AB2199" s="9">
        <f t="shared" si="832"/>
        <v>0</v>
      </c>
      <c r="AN2199" s="10" t="str">
        <f t="shared" si="817"/>
        <v/>
      </c>
      <c r="AO2199" s="10">
        <f t="shared" si="818"/>
        <v>0</v>
      </c>
      <c r="AP2199" s="9" t="str">
        <f>IFERROR(VLOOKUP($AN2199,'Introduction probability'!$A$1:$L$128,5,FALSE),"0")</f>
        <v>0</v>
      </c>
      <c r="AQ2199" s="9" t="str">
        <f>IFERROR(VLOOKUP($AN2199,'Introduction probability'!$A$1:$L$128,6,FALSE),"0")</f>
        <v>0</v>
      </c>
      <c r="AR2199" s="9" t="str">
        <f>IFERROR(VLOOKUP($AN2199,'Introduction probability'!$A$1:$L$128,7,FALSE),"0")</f>
        <v>0</v>
      </c>
      <c r="AS2199" s="9" t="str">
        <f>IFERROR(VLOOKUP($AN2199,'Introduction probability'!$A$1:$L$128,8,FALSE),"0")</f>
        <v>0</v>
      </c>
      <c r="AT2199" s="9" t="str">
        <f>IFERROR(VLOOKUP($AN2199,'Introduction probability'!$A$1:$L$128,9,FALSE),"0")</f>
        <v>0</v>
      </c>
      <c r="AU2199" s="9" t="str">
        <f>IFERROR(VLOOKUP($AN2199,'Introduction probability'!$A$1:$L$128,10,FALSE),"0")</f>
        <v>0</v>
      </c>
      <c r="AV2199" s="9" t="str">
        <f>IFERROR(VLOOKUP($AN2199,'Introduction probability'!$A$1:$L$128,11,FALSE),"0")</f>
        <v>0</v>
      </c>
      <c r="AW2199" s="9" t="str">
        <f>IFERROR(VLOOKUP($AN2199,'Introduction probability'!$A$1:$L$128,12,FALSE),"0")</f>
        <v>0</v>
      </c>
      <c r="AY2199" s="2">
        <f t="shared" si="819"/>
        <v>0</v>
      </c>
      <c r="AZ2199" s="2">
        <f t="shared" si="820"/>
        <v>0</v>
      </c>
      <c r="BA2199" s="2">
        <f t="shared" si="833"/>
        <v>0</v>
      </c>
      <c r="BB2199" s="2">
        <f t="shared" si="834"/>
        <v>0</v>
      </c>
      <c r="BC2199" s="2">
        <f t="shared" si="835"/>
        <v>0</v>
      </c>
      <c r="BD2199" s="2">
        <f t="shared" si="836"/>
        <v>0</v>
      </c>
      <c r="BE2199" s="2">
        <f t="shared" si="837"/>
        <v>0</v>
      </c>
      <c r="BF2199" s="2">
        <f t="shared" si="838"/>
        <v>0</v>
      </c>
      <c r="BG2199" s="2">
        <f t="shared" si="839"/>
        <v>0</v>
      </c>
      <c r="BH2199" s="2">
        <f t="shared" si="840"/>
        <v>0</v>
      </c>
    </row>
    <row r="2200" spans="1:60" x14ac:dyDescent="0.25">
      <c r="A2200" s="1" t="s">
        <v>420</v>
      </c>
      <c r="B2200" s="1" t="s">
        <v>220</v>
      </c>
      <c r="C2200" s="1" t="s">
        <v>341</v>
      </c>
      <c r="D2200" s="1" t="s">
        <v>523</v>
      </c>
      <c r="E2200" s="1" t="s">
        <v>226</v>
      </c>
      <c r="F2200" s="1" t="s">
        <v>227</v>
      </c>
      <c r="G2200" s="1" t="s">
        <v>164</v>
      </c>
      <c r="H2200" s="1" t="s">
        <v>17</v>
      </c>
      <c r="I2200" s="1" t="s">
        <v>543</v>
      </c>
      <c r="J2200" s="1" t="s">
        <v>148</v>
      </c>
      <c r="K2200" s="1" t="s">
        <v>16</v>
      </c>
      <c r="L2200" s="1" t="s">
        <v>146</v>
      </c>
      <c r="M2200" s="2" t="str">
        <f t="shared" si="821"/>
        <v>UK9005103</v>
      </c>
      <c r="N2200" s="2" t="str">
        <f t="shared" si="822"/>
        <v>Ribble and Alt Estuaries</v>
      </c>
      <c r="O2200" s="2" t="str">
        <f t="shared" si="823"/>
        <v>SPA</v>
      </c>
      <c r="P2200" s="2" t="str">
        <f t="shared" si="824"/>
        <v>H1310</v>
      </c>
      <c r="Q2200"/>
      <c r="R2200"/>
      <c r="S2200"/>
      <c r="T2200"/>
      <c r="U2200" s="9">
        <f t="shared" si="825"/>
        <v>0</v>
      </c>
      <c r="V2200" s="9">
        <f t="shared" si="826"/>
        <v>0</v>
      </c>
      <c r="W2200" s="9">
        <f t="shared" si="827"/>
        <v>0</v>
      </c>
      <c r="X2200" s="9">
        <f t="shared" si="828"/>
        <v>0</v>
      </c>
      <c r="Y2200" s="9">
        <f t="shared" si="829"/>
        <v>0</v>
      </c>
      <c r="Z2200" s="9">
        <f t="shared" si="830"/>
        <v>0</v>
      </c>
      <c r="AA2200" s="9">
        <f t="shared" si="831"/>
        <v>0</v>
      </c>
      <c r="AB2200" s="9">
        <f t="shared" si="832"/>
        <v>0</v>
      </c>
      <c r="AN2200" s="10" t="str">
        <f t="shared" si="817"/>
        <v/>
      </c>
      <c r="AO2200" s="10">
        <f t="shared" si="818"/>
        <v>0</v>
      </c>
      <c r="AP2200" s="9" t="str">
        <f>IFERROR(VLOOKUP($AN2200,'Introduction probability'!$A$1:$L$128,5,FALSE),"0")</f>
        <v>0</v>
      </c>
      <c r="AQ2200" s="9" t="str">
        <f>IFERROR(VLOOKUP($AN2200,'Introduction probability'!$A$1:$L$128,6,FALSE),"0")</f>
        <v>0</v>
      </c>
      <c r="AR2200" s="9" t="str">
        <f>IFERROR(VLOOKUP($AN2200,'Introduction probability'!$A$1:$L$128,7,FALSE),"0")</f>
        <v>0</v>
      </c>
      <c r="AS2200" s="9" t="str">
        <f>IFERROR(VLOOKUP($AN2200,'Introduction probability'!$A$1:$L$128,8,FALSE),"0")</f>
        <v>0</v>
      </c>
      <c r="AT2200" s="9" t="str">
        <f>IFERROR(VLOOKUP($AN2200,'Introduction probability'!$A$1:$L$128,9,FALSE),"0")</f>
        <v>0</v>
      </c>
      <c r="AU2200" s="9" t="str">
        <f>IFERROR(VLOOKUP($AN2200,'Introduction probability'!$A$1:$L$128,10,FALSE),"0")</f>
        <v>0</v>
      </c>
      <c r="AV2200" s="9" t="str">
        <f>IFERROR(VLOOKUP($AN2200,'Introduction probability'!$A$1:$L$128,11,FALSE),"0")</f>
        <v>0</v>
      </c>
      <c r="AW2200" s="9" t="str">
        <f>IFERROR(VLOOKUP($AN2200,'Introduction probability'!$A$1:$L$128,12,FALSE),"0")</f>
        <v>0</v>
      </c>
      <c r="AY2200" s="2">
        <f t="shared" si="819"/>
        <v>0</v>
      </c>
      <c r="AZ2200" s="2">
        <f t="shared" si="820"/>
        <v>0</v>
      </c>
      <c r="BA2200" s="2">
        <f t="shared" si="833"/>
        <v>0</v>
      </c>
      <c r="BB2200" s="2">
        <f t="shared" si="834"/>
        <v>0</v>
      </c>
      <c r="BC2200" s="2">
        <f t="shared" si="835"/>
        <v>0</v>
      </c>
      <c r="BD2200" s="2">
        <f t="shared" si="836"/>
        <v>0</v>
      </c>
      <c r="BE2200" s="2">
        <f t="shared" si="837"/>
        <v>0</v>
      </c>
      <c r="BF2200" s="2">
        <f t="shared" si="838"/>
        <v>0</v>
      </c>
      <c r="BG2200" s="2">
        <f t="shared" si="839"/>
        <v>0</v>
      </c>
      <c r="BH2200" s="2">
        <f t="shared" si="840"/>
        <v>0</v>
      </c>
    </row>
    <row r="2201" spans="1:60" x14ac:dyDescent="0.25">
      <c r="A2201" s="1" t="s">
        <v>420</v>
      </c>
      <c r="B2201" s="1" t="s">
        <v>220</v>
      </c>
      <c r="C2201" s="1" t="s">
        <v>341</v>
      </c>
      <c r="D2201" s="1" t="s">
        <v>523</v>
      </c>
      <c r="E2201" s="1" t="s">
        <v>226</v>
      </c>
      <c r="F2201" s="1" t="s">
        <v>227</v>
      </c>
      <c r="G2201" s="1" t="s">
        <v>164</v>
      </c>
      <c r="H2201" s="1" t="s">
        <v>17</v>
      </c>
      <c r="I2201" s="1" t="s">
        <v>593</v>
      </c>
      <c r="J2201" s="1" t="s">
        <v>151</v>
      </c>
      <c r="K2201" s="1" t="s">
        <v>16</v>
      </c>
      <c r="L2201" s="1" t="s">
        <v>146</v>
      </c>
      <c r="M2201" s="2" t="str">
        <f t="shared" si="821"/>
        <v>UK9005103</v>
      </c>
      <c r="N2201" s="2" t="str">
        <f t="shared" si="822"/>
        <v>Ribble and Alt Estuaries</v>
      </c>
      <c r="O2201" s="2" t="str">
        <f t="shared" si="823"/>
        <v>SPA</v>
      </c>
      <c r="P2201" s="2" t="str">
        <f t="shared" si="824"/>
        <v>SH_3</v>
      </c>
      <c r="Q2201"/>
      <c r="R2201"/>
      <c r="S2201"/>
      <c r="T2201"/>
      <c r="U2201" s="9">
        <f t="shared" si="825"/>
        <v>0</v>
      </c>
      <c r="V2201" s="9">
        <f t="shared" si="826"/>
        <v>0</v>
      </c>
      <c r="W2201" s="9">
        <f t="shared" si="827"/>
        <v>0</v>
      </c>
      <c r="X2201" s="9">
        <f t="shared" si="828"/>
        <v>0</v>
      </c>
      <c r="Y2201" s="9">
        <f t="shared" si="829"/>
        <v>0</v>
      </c>
      <c r="Z2201" s="9">
        <f t="shared" si="830"/>
        <v>0</v>
      </c>
      <c r="AA2201" s="9">
        <f t="shared" si="831"/>
        <v>0</v>
      </c>
      <c r="AB2201" s="9">
        <f t="shared" si="832"/>
        <v>0</v>
      </c>
      <c r="AN2201" s="10" t="str">
        <f t="shared" si="817"/>
        <v/>
      </c>
      <c r="AO2201" s="10">
        <f t="shared" si="818"/>
        <v>0</v>
      </c>
      <c r="AP2201" s="9" t="str">
        <f>IFERROR(VLOOKUP($AN2201,'Introduction probability'!$A$1:$L$128,5,FALSE),"0")</f>
        <v>0</v>
      </c>
      <c r="AQ2201" s="9" t="str">
        <f>IFERROR(VLOOKUP($AN2201,'Introduction probability'!$A$1:$L$128,6,FALSE),"0")</f>
        <v>0</v>
      </c>
      <c r="AR2201" s="9" t="str">
        <f>IFERROR(VLOOKUP($AN2201,'Introduction probability'!$A$1:$L$128,7,FALSE),"0")</f>
        <v>0</v>
      </c>
      <c r="AS2201" s="9" t="str">
        <f>IFERROR(VLOOKUP($AN2201,'Introduction probability'!$A$1:$L$128,8,FALSE),"0")</f>
        <v>0</v>
      </c>
      <c r="AT2201" s="9" t="str">
        <f>IFERROR(VLOOKUP($AN2201,'Introduction probability'!$A$1:$L$128,9,FALSE),"0")</f>
        <v>0</v>
      </c>
      <c r="AU2201" s="9" t="str">
        <f>IFERROR(VLOOKUP($AN2201,'Introduction probability'!$A$1:$L$128,10,FALSE),"0")</f>
        <v>0</v>
      </c>
      <c r="AV2201" s="9" t="str">
        <f>IFERROR(VLOOKUP($AN2201,'Introduction probability'!$A$1:$L$128,11,FALSE),"0")</f>
        <v>0</v>
      </c>
      <c r="AW2201" s="9" t="str">
        <f>IFERROR(VLOOKUP($AN2201,'Introduction probability'!$A$1:$L$128,12,FALSE),"0")</f>
        <v>0</v>
      </c>
      <c r="AY2201" s="2">
        <f t="shared" si="819"/>
        <v>0</v>
      </c>
      <c r="AZ2201" s="2">
        <f t="shared" si="820"/>
        <v>0</v>
      </c>
      <c r="BA2201" s="2">
        <f t="shared" si="833"/>
        <v>0</v>
      </c>
      <c r="BB2201" s="2">
        <f t="shared" si="834"/>
        <v>0</v>
      </c>
      <c r="BC2201" s="2">
        <f t="shared" si="835"/>
        <v>0</v>
      </c>
      <c r="BD2201" s="2">
        <f t="shared" si="836"/>
        <v>0</v>
      </c>
      <c r="BE2201" s="2">
        <f t="shared" si="837"/>
        <v>0</v>
      </c>
      <c r="BF2201" s="2">
        <f t="shared" si="838"/>
        <v>0</v>
      </c>
      <c r="BG2201" s="2">
        <f t="shared" si="839"/>
        <v>0</v>
      </c>
      <c r="BH2201" s="2">
        <f t="shared" si="840"/>
        <v>0</v>
      </c>
    </row>
    <row r="2202" spans="1:60" x14ac:dyDescent="0.25">
      <c r="A2202" s="1" t="s">
        <v>420</v>
      </c>
      <c r="B2202" s="1" t="s">
        <v>220</v>
      </c>
      <c r="C2202" s="1" t="s">
        <v>341</v>
      </c>
      <c r="D2202" s="1" t="s">
        <v>524</v>
      </c>
      <c r="E2202" s="1" t="s">
        <v>228</v>
      </c>
      <c r="F2202" s="1" t="s">
        <v>229</v>
      </c>
      <c r="G2202" s="1" t="s">
        <v>144</v>
      </c>
      <c r="H2202" s="1" t="s">
        <v>17</v>
      </c>
      <c r="I2202" s="1" t="s">
        <v>530</v>
      </c>
      <c r="J2202" s="1" t="s">
        <v>145</v>
      </c>
      <c r="K2202" s="1" t="s">
        <v>16</v>
      </c>
      <c r="L2202" s="1" t="s">
        <v>146</v>
      </c>
      <c r="M2202" s="2" t="str">
        <f t="shared" si="821"/>
        <v>UK9005103</v>
      </c>
      <c r="N2202" s="2" t="str">
        <f t="shared" si="822"/>
        <v>Ribble and Alt Estuaries</v>
      </c>
      <c r="O2202" s="2" t="str">
        <f t="shared" si="823"/>
        <v>SPA</v>
      </c>
      <c r="P2202" s="2" t="str">
        <f t="shared" si="824"/>
        <v>H1330</v>
      </c>
      <c r="Q2202"/>
      <c r="R2202"/>
      <c r="S2202"/>
      <c r="T2202"/>
      <c r="U2202" s="9">
        <f t="shared" si="825"/>
        <v>0</v>
      </c>
      <c r="V2202" s="9">
        <f t="shared" si="826"/>
        <v>0</v>
      </c>
      <c r="W2202" s="9">
        <f t="shared" si="827"/>
        <v>0</v>
      </c>
      <c r="X2202" s="9">
        <f t="shared" si="828"/>
        <v>0</v>
      </c>
      <c r="Y2202" s="9">
        <f t="shared" si="829"/>
        <v>0</v>
      </c>
      <c r="Z2202" s="9">
        <f t="shared" si="830"/>
        <v>0</v>
      </c>
      <c r="AA2202" s="9">
        <f t="shared" si="831"/>
        <v>0</v>
      </c>
      <c r="AB2202" s="9">
        <f t="shared" si="832"/>
        <v>0</v>
      </c>
      <c r="AN2202" s="10" t="str">
        <f t="shared" si="817"/>
        <v/>
      </c>
      <c r="AO2202" s="10">
        <f t="shared" si="818"/>
        <v>0</v>
      </c>
      <c r="AP2202" s="9" t="str">
        <f>IFERROR(VLOOKUP($AN2202,'Introduction probability'!$A$1:$L$128,5,FALSE),"0")</f>
        <v>0</v>
      </c>
      <c r="AQ2202" s="9" t="str">
        <f>IFERROR(VLOOKUP($AN2202,'Introduction probability'!$A$1:$L$128,6,FALSE),"0")</f>
        <v>0</v>
      </c>
      <c r="AR2202" s="9" t="str">
        <f>IFERROR(VLOOKUP($AN2202,'Introduction probability'!$A$1:$L$128,7,FALSE),"0")</f>
        <v>0</v>
      </c>
      <c r="AS2202" s="9" t="str">
        <f>IFERROR(VLOOKUP($AN2202,'Introduction probability'!$A$1:$L$128,8,FALSE),"0")</f>
        <v>0</v>
      </c>
      <c r="AT2202" s="9" t="str">
        <f>IFERROR(VLOOKUP($AN2202,'Introduction probability'!$A$1:$L$128,9,FALSE),"0")</f>
        <v>0</v>
      </c>
      <c r="AU2202" s="9" t="str">
        <f>IFERROR(VLOOKUP($AN2202,'Introduction probability'!$A$1:$L$128,10,FALSE),"0")</f>
        <v>0</v>
      </c>
      <c r="AV2202" s="9" t="str">
        <f>IFERROR(VLOOKUP($AN2202,'Introduction probability'!$A$1:$L$128,11,FALSE),"0")</f>
        <v>0</v>
      </c>
      <c r="AW2202" s="9" t="str">
        <f>IFERROR(VLOOKUP($AN2202,'Introduction probability'!$A$1:$L$128,12,FALSE),"0")</f>
        <v>0</v>
      </c>
      <c r="AY2202" s="2">
        <f t="shared" si="819"/>
        <v>0</v>
      </c>
      <c r="AZ2202" s="2">
        <f t="shared" si="820"/>
        <v>0</v>
      </c>
      <c r="BA2202" s="2">
        <f t="shared" si="833"/>
        <v>0</v>
      </c>
      <c r="BB2202" s="2">
        <f t="shared" si="834"/>
        <v>0</v>
      </c>
      <c r="BC2202" s="2">
        <f t="shared" si="835"/>
        <v>0</v>
      </c>
      <c r="BD2202" s="2">
        <f t="shared" si="836"/>
        <v>0</v>
      </c>
      <c r="BE2202" s="2">
        <f t="shared" si="837"/>
        <v>0</v>
      </c>
      <c r="BF2202" s="2">
        <f t="shared" si="838"/>
        <v>0</v>
      </c>
      <c r="BG2202" s="2">
        <f t="shared" si="839"/>
        <v>0</v>
      </c>
      <c r="BH2202" s="2">
        <f t="shared" si="840"/>
        <v>0</v>
      </c>
    </row>
    <row r="2203" spans="1:60" x14ac:dyDescent="0.25">
      <c r="A2203" s="1" t="s">
        <v>420</v>
      </c>
      <c r="B2203" s="1" t="s">
        <v>220</v>
      </c>
      <c r="C2203" s="1" t="s">
        <v>341</v>
      </c>
      <c r="D2203" s="1" t="s">
        <v>524</v>
      </c>
      <c r="E2203" s="1" t="s">
        <v>228</v>
      </c>
      <c r="F2203" s="1" t="s">
        <v>229</v>
      </c>
      <c r="G2203" s="1" t="s">
        <v>144</v>
      </c>
      <c r="H2203" s="1" t="s">
        <v>17</v>
      </c>
      <c r="I2203" s="1" t="s">
        <v>596</v>
      </c>
      <c r="J2203" s="1" t="s">
        <v>187</v>
      </c>
      <c r="K2203" s="1" t="s">
        <v>16</v>
      </c>
      <c r="L2203" s="1" t="s">
        <v>146</v>
      </c>
      <c r="M2203" s="2" t="str">
        <f t="shared" si="821"/>
        <v>UK9005103</v>
      </c>
      <c r="N2203" s="2" t="str">
        <f t="shared" si="822"/>
        <v>Ribble and Alt Estuaries</v>
      </c>
      <c r="O2203" s="2" t="str">
        <f t="shared" si="823"/>
        <v>SPA</v>
      </c>
      <c r="P2203" s="2" t="str">
        <f t="shared" si="824"/>
        <v>SH_2</v>
      </c>
      <c r="Q2203"/>
      <c r="R2203"/>
      <c r="S2203"/>
      <c r="T2203"/>
      <c r="U2203" s="9">
        <f t="shared" si="825"/>
        <v>0</v>
      </c>
      <c r="V2203" s="9">
        <f t="shared" si="826"/>
        <v>0</v>
      </c>
      <c r="W2203" s="9">
        <f t="shared" si="827"/>
        <v>0</v>
      </c>
      <c r="X2203" s="9">
        <f t="shared" si="828"/>
        <v>0</v>
      </c>
      <c r="Y2203" s="9">
        <f t="shared" si="829"/>
        <v>0</v>
      </c>
      <c r="Z2203" s="9">
        <f t="shared" si="830"/>
        <v>0</v>
      </c>
      <c r="AA2203" s="9">
        <f t="shared" si="831"/>
        <v>0</v>
      </c>
      <c r="AB2203" s="9">
        <f t="shared" si="832"/>
        <v>0</v>
      </c>
      <c r="AN2203" s="10" t="str">
        <f t="shared" si="817"/>
        <v/>
      </c>
      <c r="AO2203" s="10">
        <f t="shared" si="818"/>
        <v>0</v>
      </c>
      <c r="AP2203" s="9" t="str">
        <f>IFERROR(VLOOKUP($AN2203,'Introduction probability'!$A$1:$L$128,5,FALSE),"0")</f>
        <v>0</v>
      </c>
      <c r="AQ2203" s="9" t="str">
        <f>IFERROR(VLOOKUP($AN2203,'Introduction probability'!$A$1:$L$128,6,FALSE),"0")</f>
        <v>0</v>
      </c>
      <c r="AR2203" s="9" t="str">
        <f>IFERROR(VLOOKUP($AN2203,'Introduction probability'!$A$1:$L$128,7,FALSE),"0")</f>
        <v>0</v>
      </c>
      <c r="AS2203" s="9" t="str">
        <f>IFERROR(VLOOKUP($AN2203,'Introduction probability'!$A$1:$L$128,8,FALSE),"0")</f>
        <v>0</v>
      </c>
      <c r="AT2203" s="9" t="str">
        <f>IFERROR(VLOOKUP($AN2203,'Introduction probability'!$A$1:$L$128,9,FALSE),"0")</f>
        <v>0</v>
      </c>
      <c r="AU2203" s="9" t="str">
        <f>IFERROR(VLOOKUP($AN2203,'Introduction probability'!$A$1:$L$128,10,FALSE),"0")</f>
        <v>0</v>
      </c>
      <c r="AV2203" s="9" t="str">
        <f>IFERROR(VLOOKUP($AN2203,'Introduction probability'!$A$1:$L$128,11,FALSE),"0")</f>
        <v>0</v>
      </c>
      <c r="AW2203" s="9" t="str">
        <f>IFERROR(VLOOKUP($AN2203,'Introduction probability'!$A$1:$L$128,12,FALSE),"0")</f>
        <v>0</v>
      </c>
      <c r="AY2203" s="2">
        <f t="shared" si="819"/>
        <v>0</v>
      </c>
      <c r="AZ2203" s="2">
        <f t="shared" si="820"/>
        <v>0</v>
      </c>
      <c r="BA2203" s="2">
        <f t="shared" si="833"/>
        <v>0</v>
      </c>
      <c r="BB2203" s="2">
        <f t="shared" si="834"/>
        <v>0</v>
      </c>
      <c r="BC2203" s="2">
        <f t="shared" si="835"/>
        <v>0</v>
      </c>
      <c r="BD2203" s="2">
        <f t="shared" si="836"/>
        <v>0</v>
      </c>
      <c r="BE2203" s="2">
        <f t="shared" si="837"/>
        <v>0</v>
      </c>
      <c r="BF2203" s="2">
        <f t="shared" si="838"/>
        <v>0</v>
      </c>
      <c r="BG2203" s="2">
        <f t="shared" si="839"/>
        <v>0</v>
      </c>
      <c r="BH2203" s="2">
        <f t="shared" si="840"/>
        <v>0</v>
      </c>
    </row>
    <row r="2204" spans="1:60" x14ac:dyDescent="0.25">
      <c r="A2204" s="1" t="s">
        <v>420</v>
      </c>
      <c r="B2204" s="1" t="s">
        <v>220</v>
      </c>
      <c r="C2204" s="1" t="s">
        <v>341</v>
      </c>
      <c r="D2204" s="1" t="s">
        <v>524</v>
      </c>
      <c r="E2204" s="1" t="s">
        <v>228</v>
      </c>
      <c r="F2204" s="1" t="s">
        <v>229</v>
      </c>
      <c r="G2204" s="1" t="s">
        <v>144</v>
      </c>
      <c r="H2204" s="1" t="s">
        <v>17</v>
      </c>
      <c r="I2204" s="1" t="s">
        <v>459</v>
      </c>
      <c r="J2204" s="1" t="s">
        <v>46</v>
      </c>
      <c r="K2204" s="1" t="s">
        <v>16</v>
      </c>
      <c r="L2204" s="1" t="s">
        <v>19</v>
      </c>
      <c r="M2204" s="2" t="str">
        <f t="shared" si="821"/>
        <v>UK9005103</v>
      </c>
      <c r="N2204" s="2" t="str">
        <f t="shared" si="822"/>
        <v>Ribble and Alt Estuaries</v>
      </c>
      <c r="O2204" s="2" t="str">
        <f t="shared" si="823"/>
        <v>SPA</v>
      </c>
      <c r="P2204" s="2" t="str">
        <f t="shared" si="824"/>
        <v>A2.4</v>
      </c>
      <c r="Q2204"/>
      <c r="R2204"/>
      <c r="S2204"/>
      <c r="T2204"/>
      <c r="U2204" s="9">
        <f t="shared" si="825"/>
        <v>0</v>
      </c>
      <c r="V2204" s="9">
        <f t="shared" si="826"/>
        <v>0</v>
      </c>
      <c r="W2204" s="9">
        <f t="shared" si="827"/>
        <v>0</v>
      </c>
      <c r="X2204" s="9">
        <f t="shared" si="828"/>
        <v>0</v>
      </c>
      <c r="Y2204" s="9">
        <f t="shared" si="829"/>
        <v>0</v>
      </c>
      <c r="Z2204" s="9">
        <f t="shared" si="830"/>
        <v>0</v>
      </c>
      <c r="AA2204" s="9">
        <f t="shared" si="831"/>
        <v>0</v>
      </c>
      <c r="AB2204" s="9">
        <f t="shared" si="832"/>
        <v>0</v>
      </c>
      <c r="AN2204" s="10" t="str">
        <f t="shared" si="817"/>
        <v/>
      </c>
      <c r="AO2204" s="10">
        <f t="shared" si="818"/>
        <v>0</v>
      </c>
      <c r="AP2204" s="9" t="str">
        <f>IFERROR(VLOOKUP($AN2204,'Introduction probability'!$A$1:$L$128,5,FALSE),"0")</f>
        <v>0</v>
      </c>
      <c r="AQ2204" s="9" t="str">
        <f>IFERROR(VLOOKUP($AN2204,'Introduction probability'!$A$1:$L$128,6,FALSE),"0")</f>
        <v>0</v>
      </c>
      <c r="AR2204" s="9" t="str">
        <f>IFERROR(VLOOKUP($AN2204,'Introduction probability'!$A$1:$L$128,7,FALSE),"0")</f>
        <v>0</v>
      </c>
      <c r="AS2204" s="9" t="str">
        <f>IFERROR(VLOOKUP($AN2204,'Introduction probability'!$A$1:$L$128,8,FALSE),"0")</f>
        <v>0</v>
      </c>
      <c r="AT2204" s="9" t="str">
        <f>IFERROR(VLOOKUP($AN2204,'Introduction probability'!$A$1:$L$128,9,FALSE),"0")</f>
        <v>0</v>
      </c>
      <c r="AU2204" s="9" t="str">
        <f>IFERROR(VLOOKUP($AN2204,'Introduction probability'!$A$1:$L$128,10,FALSE),"0")</f>
        <v>0</v>
      </c>
      <c r="AV2204" s="9" t="str">
        <f>IFERROR(VLOOKUP($AN2204,'Introduction probability'!$A$1:$L$128,11,FALSE),"0")</f>
        <v>0</v>
      </c>
      <c r="AW2204" s="9" t="str">
        <f>IFERROR(VLOOKUP($AN2204,'Introduction probability'!$A$1:$L$128,12,FALSE),"0")</f>
        <v>0</v>
      </c>
      <c r="AY2204" s="2">
        <f t="shared" si="819"/>
        <v>0</v>
      </c>
      <c r="AZ2204" s="2">
        <f t="shared" si="820"/>
        <v>0</v>
      </c>
      <c r="BA2204" s="2">
        <f t="shared" si="833"/>
        <v>0</v>
      </c>
      <c r="BB2204" s="2">
        <f t="shared" si="834"/>
        <v>0</v>
      </c>
      <c r="BC2204" s="2">
        <f t="shared" si="835"/>
        <v>0</v>
      </c>
      <c r="BD2204" s="2">
        <f t="shared" si="836"/>
        <v>0</v>
      </c>
      <c r="BE2204" s="2">
        <f t="shared" si="837"/>
        <v>0</v>
      </c>
      <c r="BF2204" s="2">
        <f t="shared" si="838"/>
        <v>0</v>
      </c>
      <c r="BG2204" s="2">
        <f t="shared" si="839"/>
        <v>0</v>
      </c>
      <c r="BH2204" s="2">
        <f t="shared" si="840"/>
        <v>0</v>
      </c>
    </row>
    <row r="2205" spans="1:60" x14ac:dyDescent="0.25">
      <c r="A2205" s="1" t="s">
        <v>420</v>
      </c>
      <c r="B2205" s="1" t="s">
        <v>220</v>
      </c>
      <c r="C2205" s="1" t="s">
        <v>341</v>
      </c>
      <c r="D2205" s="1" t="s">
        <v>524</v>
      </c>
      <c r="E2205" s="1" t="s">
        <v>228</v>
      </c>
      <c r="F2205" s="1" t="s">
        <v>229</v>
      </c>
      <c r="G2205" s="1" t="s">
        <v>144</v>
      </c>
      <c r="H2205" s="1" t="s">
        <v>17</v>
      </c>
      <c r="I2205" s="1" t="s">
        <v>444</v>
      </c>
      <c r="J2205" s="1" t="s">
        <v>27</v>
      </c>
      <c r="K2205" s="1" t="s">
        <v>16</v>
      </c>
      <c r="L2205" s="1" t="s">
        <v>19</v>
      </c>
      <c r="M2205" s="2" t="str">
        <f t="shared" si="821"/>
        <v>UK9005103</v>
      </c>
      <c r="N2205" s="2" t="str">
        <f t="shared" si="822"/>
        <v>Ribble and Alt Estuaries</v>
      </c>
      <c r="O2205" s="2" t="str">
        <f t="shared" si="823"/>
        <v>SPA</v>
      </c>
      <c r="P2205" s="2" t="str">
        <f t="shared" si="824"/>
        <v>A2.3</v>
      </c>
      <c r="Q2205"/>
      <c r="R2205"/>
      <c r="S2205"/>
      <c r="T2205"/>
      <c r="U2205" s="9">
        <f t="shared" si="825"/>
        <v>0</v>
      </c>
      <c r="V2205" s="9">
        <f t="shared" si="826"/>
        <v>0</v>
      </c>
      <c r="W2205" s="9">
        <f t="shared" si="827"/>
        <v>0</v>
      </c>
      <c r="X2205" s="9">
        <f t="shared" si="828"/>
        <v>0</v>
      </c>
      <c r="Y2205" s="9">
        <f t="shared" si="829"/>
        <v>0</v>
      </c>
      <c r="Z2205" s="9">
        <f t="shared" si="830"/>
        <v>0</v>
      </c>
      <c r="AA2205" s="9">
        <f t="shared" si="831"/>
        <v>0</v>
      </c>
      <c r="AB2205" s="9">
        <f t="shared" si="832"/>
        <v>0</v>
      </c>
      <c r="AN2205" s="10" t="str">
        <f t="shared" si="817"/>
        <v/>
      </c>
      <c r="AO2205" s="10">
        <f t="shared" si="818"/>
        <v>0</v>
      </c>
      <c r="AP2205" s="9" t="str">
        <f>IFERROR(VLOOKUP($AN2205,'Introduction probability'!$A$1:$L$128,5,FALSE),"0")</f>
        <v>0</v>
      </c>
      <c r="AQ2205" s="9" t="str">
        <f>IFERROR(VLOOKUP($AN2205,'Introduction probability'!$A$1:$L$128,6,FALSE),"0")</f>
        <v>0</v>
      </c>
      <c r="AR2205" s="9" t="str">
        <f>IFERROR(VLOOKUP($AN2205,'Introduction probability'!$A$1:$L$128,7,FALSE),"0")</f>
        <v>0</v>
      </c>
      <c r="AS2205" s="9" t="str">
        <f>IFERROR(VLOOKUP($AN2205,'Introduction probability'!$A$1:$L$128,8,FALSE),"0")</f>
        <v>0</v>
      </c>
      <c r="AT2205" s="9" t="str">
        <f>IFERROR(VLOOKUP($AN2205,'Introduction probability'!$A$1:$L$128,9,FALSE),"0")</f>
        <v>0</v>
      </c>
      <c r="AU2205" s="9" t="str">
        <f>IFERROR(VLOOKUP($AN2205,'Introduction probability'!$A$1:$L$128,10,FALSE),"0")</f>
        <v>0</v>
      </c>
      <c r="AV2205" s="9" t="str">
        <f>IFERROR(VLOOKUP($AN2205,'Introduction probability'!$A$1:$L$128,11,FALSE),"0")</f>
        <v>0</v>
      </c>
      <c r="AW2205" s="9" t="str">
        <f>IFERROR(VLOOKUP($AN2205,'Introduction probability'!$A$1:$L$128,12,FALSE),"0")</f>
        <v>0</v>
      </c>
      <c r="AY2205" s="2">
        <f t="shared" si="819"/>
        <v>0</v>
      </c>
      <c r="AZ2205" s="2">
        <f t="shared" si="820"/>
        <v>0</v>
      </c>
      <c r="BA2205" s="2">
        <f t="shared" si="833"/>
        <v>0</v>
      </c>
      <c r="BB2205" s="2">
        <f t="shared" si="834"/>
        <v>0</v>
      </c>
      <c r="BC2205" s="2">
        <f t="shared" si="835"/>
        <v>0</v>
      </c>
      <c r="BD2205" s="2">
        <f t="shared" si="836"/>
        <v>0</v>
      </c>
      <c r="BE2205" s="2">
        <f t="shared" si="837"/>
        <v>0</v>
      </c>
      <c r="BF2205" s="2">
        <f t="shared" si="838"/>
        <v>0</v>
      </c>
      <c r="BG2205" s="2">
        <f t="shared" si="839"/>
        <v>0</v>
      </c>
      <c r="BH2205" s="2">
        <f t="shared" si="840"/>
        <v>0</v>
      </c>
    </row>
    <row r="2206" spans="1:60" x14ac:dyDescent="0.25">
      <c r="A2206" s="1" t="s">
        <v>420</v>
      </c>
      <c r="B2206" s="1" t="s">
        <v>220</v>
      </c>
      <c r="C2206" s="1" t="s">
        <v>341</v>
      </c>
      <c r="D2206" s="1" t="s">
        <v>524</v>
      </c>
      <c r="E2206" s="1" t="s">
        <v>228</v>
      </c>
      <c r="F2206" s="1" t="s">
        <v>229</v>
      </c>
      <c r="G2206" s="1" t="s">
        <v>144</v>
      </c>
      <c r="H2206" s="1" t="s">
        <v>17</v>
      </c>
      <c r="I2206" s="1" t="s">
        <v>595</v>
      </c>
      <c r="J2206" s="1" t="s">
        <v>155</v>
      </c>
      <c r="K2206" s="1" t="s">
        <v>16</v>
      </c>
      <c r="L2206" s="1" t="s">
        <v>19</v>
      </c>
      <c r="M2206" s="2" t="str">
        <f t="shared" si="821"/>
        <v>UK9005103</v>
      </c>
      <c r="N2206" s="2" t="str">
        <f t="shared" si="822"/>
        <v>Ribble and Alt Estuaries</v>
      </c>
      <c r="O2206" s="2" t="str">
        <f t="shared" si="823"/>
        <v>SPA</v>
      </c>
      <c r="P2206" s="2" t="str">
        <f t="shared" si="824"/>
        <v>A1</v>
      </c>
      <c r="Q2206"/>
      <c r="R2206"/>
      <c r="S2206"/>
      <c r="T2206"/>
      <c r="U2206" s="9">
        <f t="shared" si="825"/>
        <v>0</v>
      </c>
      <c r="V2206" s="9">
        <f t="shared" si="826"/>
        <v>0</v>
      </c>
      <c r="W2206" s="9">
        <f t="shared" si="827"/>
        <v>0</v>
      </c>
      <c r="X2206" s="9">
        <f t="shared" si="828"/>
        <v>0</v>
      </c>
      <c r="Y2206" s="9">
        <f t="shared" si="829"/>
        <v>0</v>
      </c>
      <c r="Z2206" s="9">
        <f t="shared" si="830"/>
        <v>0</v>
      </c>
      <c r="AA2206" s="9">
        <f t="shared" si="831"/>
        <v>0</v>
      </c>
      <c r="AB2206" s="9">
        <f t="shared" si="832"/>
        <v>0</v>
      </c>
      <c r="AN2206" s="10" t="str">
        <f t="shared" si="817"/>
        <v/>
      </c>
      <c r="AO2206" s="10">
        <f t="shared" si="818"/>
        <v>0</v>
      </c>
      <c r="AP2206" s="9" t="str">
        <f>IFERROR(VLOOKUP($AN2206,'Introduction probability'!$A$1:$L$128,5,FALSE),"0")</f>
        <v>0</v>
      </c>
      <c r="AQ2206" s="9" t="str">
        <f>IFERROR(VLOOKUP($AN2206,'Introduction probability'!$A$1:$L$128,6,FALSE),"0")</f>
        <v>0</v>
      </c>
      <c r="AR2206" s="9" t="str">
        <f>IFERROR(VLOOKUP($AN2206,'Introduction probability'!$A$1:$L$128,7,FALSE),"0")</f>
        <v>0</v>
      </c>
      <c r="AS2206" s="9" t="str">
        <f>IFERROR(VLOOKUP($AN2206,'Introduction probability'!$A$1:$L$128,8,FALSE),"0")</f>
        <v>0</v>
      </c>
      <c r="AT2206" s="9" t="str">
        <f>IFERROR(VLOOKUP($AN2206,'Introduction probability'!$A$1:$L$128,9,FALSE),"0")</f>
        <v>0</v>
      </c>
      <c r="AU2206" s="9" t="str">
        <f>IFERROR(VLOOKUP($AN2206,'Introduction probability'!$A$1:$L$128,10,FALSE),"0")</f>
        <v>0</v>
      </c>
      <c r="AV2206" s="9" t="str">
        <f>IFERROR(VLOOKUP($AN2206,'Introduction probability'!$A$1:$L$128,11,FALSE),"0")</f>
        <v>0</v>
      </c>
      <c r="AW2206" s="9" t="str">
        <f>IFERROR(VLOOKUP($AN2206,'Introduction probability'!$A$1:$L$128,12,FALSE),"0")</f>
        <v>0</v>
      </c>
      <c r="AY2206" s="2">
        <f t="shared" si="819"/>
        <v>0</v>
      </c>
      <c r="AZ2206" s="2">
        <f t="shared" si="820"/>
        <v>0</v>
      </c>
      <c r="BA2206" s="2">
        <f t="shared" si="833"/>
        <v>0</v>
      </c>
      <c r="BB2206" s="2">
        <f t="shared" si="834"/>
        <v>0</v>
      </c>
      <c r="BC2206" s="2">
        <f t="shared" si="835"/>
        <v>0</v>
      </c>
      <c r="BD2206" s="2">
        <f t="shared" si="836"/>
        <v>0</v>
      </c>
      <c r="BE2206" s="2">
        <f t="shared" si="837"/>
        <v>0</v>
      </c>
      <c r="BF2206" s="2">
        <f t="shared" si="838"/>
        <v>0</v>
      </c>
      <c r="BG2206" s="2">
        <f t="shared" si="839"/>
        <v>0</v>
      </c>
      <c r="BH2206" s="2">
        <f t="shared" si="840"/>
        <v>0</v>
      </c>
    </row>
    <row r="2207" spans="1:60" x14ac:dyDescent="0.25">
      <c r="A2207" s="1" t="s">
        <v>420</v>
      </c>
      <c r="B2207" s="1" t="s">
        <v>220</v>
      </c>
      <c r="C2207" s="1" t="s">
        <v>341</v>
      </c>
      <c r="D2207" s="1" t="s">
        <v>524</v>
      </c>
      <c r="E2207" s="1" t="s">
        <v>228</v>
      </c>
      <c r="F2207" s="1" t="s">
        <v>229</v>
      </c>
      <c r="G2207" s="1" t="s">
        <v>144</v>
      </c>
      <c r="H2207" s="1" t="s">
        <v>17</v>
      </c>
      <c r="I2207" s="1" t="s">
        <v>465</v>
      </c>
      <c r="J2207" s="1" t="s">
        <v>56</v>
      </c>
      <c r="K2207" s="1" t="s">
        <v>16</v>
      </c>
      <c r="L2207" s="1" t="s">
        <v>19</v>
      </c>
      <c r="M2207" s="2" t="str">
        <f t="shared" si="821"/>
        <v>UK9005103</v>
      </c>
      <c r="N2207" s="2" t="str">
        <f t="shared" si="822"/>
        <v>Ribble and Alt Estuaries</v>
      </c>
      <c r="O2207" s="2" t="str">
        <f t="shared" si="823"/>
        <v>SPA</v>
      </c>
      <c r="P2207" s="2" t="str">
        <f t="shared" si="824"/>
        <v>A2.2</v>
      </c>
      <c r="Q2207"/>
      <c r="R2207"/>
      <c r="S2207"/>
      <c r="T2207"/>
      <c r="U2207" s="9">
        <f t="shared" si="825"/>
        <v>0</v>
      </c>
      <c r="V2207" s="9">
        <f t="shared" si="826"/>
        <v>0</v>
      </c>
      <c r="W2207" s="9">
        <f t="shared" si="827"/>
        <v>0</v>
      </c>
      <c r="X2207" s="9">
        <f t="shared" si="828"/>
        <v>0</v>
      </c>
      <c r="Y2207" s="9">
        <f t="shared" si="829"/>
        <v>0</v>
      </c>
      <c r="Z2207" s="9">
        <f t="shared" si="830"/>
        <v>0</v>
      </c>
      <c r="AA2207" s="9">
        <f t="shared" si="831"/>
        <v>0</v>
      </c>
      <c r="AB2207" s="9">
        <f t="shared" si="832"/>
        <v>0</v>
      </c>
      <c r="AN2207" s="10" t="str">
        <f t="shared" si="817"/>
        <v/>
      </c>
      <c r="AO2207" s="10">
        <f t="shared" si="818"/>
        <v>0</v>
      </c>
      <c r="AP2207" s="9" t="str">
        <f>IFERROR(VLOOKUP($AN2207,'Introduction probability'!$A$1:$L$128,5,FALSE),"0")</f>
        <v>0</v>
      </c>
      <c r="AQ2207" s="9" t="str">
        <f>IFERROR(VLOOKUP($AN2207,'Introduction probability'!$A$1:$L$128,6,FALSE),"0")</f>
        <v>0</v>
      </c>
      <c r="AR2207" s="9" t="str">
        <f>IFERROR(VLOOKUP($AN2207,'Introduction probability'!$A$1:$L$128,7,FALSE),"0")</f>
        <v>0</v>
      </c>
      <c r="AS2207" s="9" t="str">
        <f>IFERROR(VLOOKUP($AN2207,'Introduction probability'!$A$1:$L$128,8,FALSE),"0")</f>
        <v>0</v>
      </c>
      <c r="AT2207" s="9" t="str">
        <f>IFERROR(VLOOKUP($AN2207,'Introduction probability'!$A$1:$L$128,9,FALSE),"0")</f>
        <v>0</v>
      </c>
      <c r="AU2207" s="9" t="str">
        <f>IFERROR(VLOOKUP($AN2207,'Introduction probability'!$A$1:$L$128,10,FALSE),"0")</f>
        <v>0</v>
      </c>
      <c r="AV2207" s="9" t="str">
        <f>IFERROR(VLOOKUP($AN2207,'Introduction probability'!$A$1:$L$128,11,FALSE),"0")</f>
        <v>0</v>
      </c>
      <c r="AW2207" s="9" t="str">
        <f>IFERROR(VLOOKUP($AN2207,'Introduction probability'!$A$1:$L$128,12,FALSE),"0")</f>
        <v>0</v>
      </c>
      <c r="AY2207" s="2">
        <f t="shared" si="819"/>
        <v>0</v>
      </c>
      <c r="AZ2207" s="2">
        <f t="shared" si="820"/>
        <v>0</v>
      </c>
      <c r="BA2207" s="2">
        <f t="shared" si="833"/>
        <v>0</v>
      </c>
      <c r="BB2207" s="2">
        <f t="shared" si="834"/>
        <v>0</v>
      </c>
      <c r="BC2207" s="2">
        <f t="shared" si="835"/>
        <v>0</v>
      </c>
      <c r="BD2207" s="2">
        <f t="shared" si="836"/>
        <v>0</v>
      </c>
      <c r="BE2207" s="2">
        <f t="shared" si="837"/>
        <v>0</v>
      </c>
      <c r="BF2207" s="2">
        <f t="shared" si="838"/>
        <v>0</v>
      </c>
      <c r="BG2207" s="2">
        <f t="shared" si="839"/>
        <v>0</v>
      </c>
      <c r="BH2207" s="2">
        <f t="shared" si="840"/>
        <v>0</v>
      </c>
    </row>
    <row r="2208" spans="1:60" x14ac:dyDescent="0.25">
      <c r="A2208" s="1" t="s">
        <v>420</v>
      </c>
      <c r="B2208" s="1" t="s">
        <v>220</v>
      </c>
      <c r="C2208" s="1" t="s">
        <v>341</v>
      </c>
      <c r="D2208" s="1" t="s">
        <v>524</v>
      </c>
      <c r="E2208" s="1" t="s">
        <v>228</v>
      </c>
      <c r="F2208" s="1" t="s">
        <v>229</v>
      </c>
      <c r="G2208" s="1" t="s">
        <v>144</v>
      </c>
      <c r="H2208" s="1" t="s">
        <v>17</v>
      </c>
      <c r="I2208" s="1" t="s">
        <v>543</v>
      </c>
      <c r="J2208" s="1" t="s">
        <v>148</v>
      </c>
      <c r="K2208" s="1" t="s">
        <v>16</v>
      </c>
      <c r="L2208" s="1" t="s">
        <v>146</v>
      </c>
      <c r="M2208" s="2" t="str">
        <f t="shared" si="821"/>
        <v>UK9005103</v>
      </c>
      <c r="N2208" s="2" t="str">
        <f t="shared" si="822"/>
        <v>Ribble and Alt Estuaries</v>
      </c>
      <c r="O2208" s="2" t="str">
        <f t="shared" si="823"/>
        <v>SPA</v>
      </c>
      <c r="P2208" s="2" t="str">
        <f t="shared" si="824"/>
        <v>H1310</v>
      </c>
      <c r="Q2208"/>
      <c r="R2208"/>
      <c r="S2208"/>
      <c r="T2208"/>
      <c r="U2208" s="9">
        <f t="shared" si="825"/>
        <v>0</v>
      </c>
      <c r="V2208" s="9">
        <f t="shared" si="826"/>
        <v>0</v>
      </c>
      <c r="W2208" s="9">
        <f t="shared" si="827"/>
        <v>0</v>
      </c>
      <c r="X2208" s="9">
        <f t="shared" si="828"/>
        <v>0</v>
      </c>
      <c r="Y2208" s="9">
        <f t="shared" si="829"/>
        <v>0</v>
      </c>
      <c r="Z2208" s="9">
        <f t="shared" si="830"/>
        <v>0</v>
      </c>
      <c r="AA2208" s="9">
        <f t="shared" si="831"/>
        <v>0</v>
      </c>
      <c r="AB2208" s="9">
        <f t="shared" si="832"/>
        <v>0</v>
      </c>
      <c r="AN2208" s="10" t="str">
        <f t="shared" si="817"/>
        <v/>
      </c>
      <c r="AO2208" s="10">
        <f t="shared" si="818"/>
        <v>0</v>
      </c>
      <c r="AP2208" s="9" t="str">
        <f>IFERROR(VLOOKUP($AN2208,'Introduction probability'!$A$1:$L$128,5,FALSE),"0")</f>
        <v>0</v>
      </c>
      <c r="AQ2208" s="9" t="str">
        <f>IFERROR(VLOOKUP($AN2208,'Introduction probability'!$A$1:$L$128,6,FALSE),"0")</f>
        <v>0</v>
      </c>
      <c r="AR2208" s="9" t="str">
        <f>IFERROR(VLOOKUP($AN2208,'Introduction probability'!$A$1:$L$128,7,FALSE),"0")</f>
        <v>0</v>
      </c>
      <c r="AS2208" s="9" t="str">
        <f>IFERROR(VLOOKUP($AN2208,'Introduction probability'!$A$1:$L$128,8,FALSE),"0")</f>
        <v>0</v>
      </c>
      <c r="AT2208" s="9" t="str">
        <f>IFERROR(VLOOKUP($AN2208,'Introduction probability'!$A$1:$L$128,9,FALSE),"0")</f>
        <v>0</v>
      </c>
      <c r="AU2208" s="9" t="str">
        <f>IFERROR(VLOOKUP($AN2208,'Introduction probability'!$A$1:$L$128,10,FALSE),"0")</f>
        <v>0</v>
      </c>
      <c r="AV2208" s="9" t="str">
        <f>IFERROR(VLOOKUP($AN2208,'Introduction probability'!$A$1:$L$128,11,FALSE),"0")</f>
        <v>0</v>
      </c>
      <c r="AW2208" s="9" t="str">
        <f>IFERROR(VLOOKUP($AN2208,'Introduction probability'!$A$1:$L$128,12,FALSE),"0")</f>
        <v>0</v>
      </c>
      <c r="AY2208" s="2">
        <f t="shared" si="819"/>
        <v>0</v>
      </c>
      <c r="AZ2208" s="2">
        <f t="shared" si="820"/>
        <v>0</v>
      </c>
      <c r="BA2208" s="2">
        <f t="shared" si="833"/>
        <v>0</v>
      </c>
      <c r="BB2208" s="2">
        <f t="shared" si="834"/>
        <v>0</v>
      </c>
      <c r="BC2208" s="2">
        <f t="shared" si="835"/>
        <v>0</v>
      </c>
      <c r="BD2208" s="2">
        <f t="shared" si="836"/>
        <v>0</v>
      </c>
      <c r="BE2208" s="2">
        <f t="shared" si="837"/>
        <v>0</v>
      </c>
      <c r="BF2208" s="2">
        <f t="shared" si="838"/>
        <v>0</v>
      </c>
      <c r="BG2208" s="2">
        <f t="shared" si="839"/>
        <v>0</v>
      </c>
      <c r="BH2208" s="2">
        <f t="shared" si="840"/>
        <v>0</v>
      </c>
    </row>
    <row r="2209" spans="1:60" x14ac:dyDescent="0.25">
      <c r="A2209" s="1" t="s">
        <v>420</v>
      </c>
      <c r="B2209" s="1" t="s">
        <v>220</v>
      </c>
      <c r="C2209" s="1" t="s">
        <v>341</v>
      </c>
      <c r="D2209" s="1" t="s">
        <v>525</v>
      </c>
      <c r="E2209" s="1" t="s">
        <v>230</v>
      </c>
      <c r="F2209" s="1" t="s">
        <v>231</v>
      </c>
      <c r="G2209" s="1" t="s">
        <v>144</v>
      </c>
      <c r="H2209" s="1" t="s">
        <v>17</v>
      </c>
      <c r="I2209" s="1" t="s">
        <v>530</v>
      </c>
      <c r="J2209" s="1" t="s">
        <v>145</v>
      </c>
      <c r="K2209" s="1" t="s">
        <v>16</v>
      </c>
      <c r="L2209" s="1" t="s">
        <v>146</v>
      </c>
      <c r="M2209" s="2" t="str">
        <f t="shared" si="821"/>
        <v>UK9005103</v>
      </c>
      <c r="N2209" s="2" t="str">
        <f t="shared" si="822"/>
        <v>Ribble and Alt Estuaries</v>
      </c>
      <c r="O2209" s="2" t="str">
        <f t="shared" si="823"/>
        <v>SPA</v>
      </c>
      <c r="P2209" s="2" t="str">
        <f t="shared" si="824"/>
        <v>H1330</v>
      </c>
      <c r="Q2209"/>
      <c r="R2209"/>
      <c r="S2209"/>
      <c r="T2209"/>
      <c r="U2209" s="9">
        <f t="shared" si="825"/>
        <v>0</v>
      </c>
      <c r="V2209" s="9">
        <f t="shared" si="826"/>
        <v>0</v>
      </c>
      <c r="W2209" s="9">
        <f t="shared" si="827"/>
        <v>0</v>
      </c>
      <c r="X2209" s="9">
        <f t="shared" si="828"/>
        <v>0</v>
      </c>
      <c r="Y2209" s="9">
        <f t="shared" si="829"/>
        <v>0</v>
      </c>
      <c r="Z2209" s="9">
        <f t="shared" si="830"/>
        <v>0</v>
      </c>
      <c r="AA2209" s="9">
        <f t="shared" si="831"/>
        <v>0</v>
      </c>
      <c r="AB2209" s="9">
        <f t="shared" si="832"/>
        <v>0</v>
      </c>
      <c r="AN2209" s="10" t="str">
        <f t="shared" si="817"/>
        <v/>
      </c>
      <c r="AO2209" s="10">
        <f t="shared" si="818"/>
        <v>0</v>
      </c>
      <c r="AP2209" s="9" t="str">
        <f>IFERROR(VLOOKUP($AN2209,'Introduction probability'!$A$1:$L$128,5,FALSE),"0")</f>
        <v>0</v>
      </c>
      <c r="AQ2209" s="9" t="str">
        <f>IFERROR(VLOOKUP($AN2209,'Introduction probability'!$A$1:$L$128,6,FALSE),"0")</f>
        <v>0</v>
      </c>
      <c r="AR2209" s="9" t="str">
        <f>IFERROR(VLOOKUP($AN2209,'Introduction probability'!$A$1:$L$128,7,FALSE),"0")</f>
        <v>0</v>
      </c>
      <c r="AS2209" s="9" t="str">
        <f>IFERROR(VLOOKUP($AN2209,'Introduction probability'!$A$1:$L$128,8,FALSE),"0")</f>
        <v>0</v>
      </c>
      <c r="AT2209" s="9" t="str">
        <f>IFERROR(VLOOKUP($AN2209,'Introduction probability'!$A$1:$L$128,9,FALSE),"0")</f>
        <v>0</v>
      </c>
      <c r="AU2209" s="9" t="str">
        <f>IFERROR(VLOOKUP($AN2209,'Introduction probability'!$A$1:$L$128,10,FALSE),"0")</f>
        <v>0</v>
      </c>
      <c r="AV2209" s="9" t="str">
        <f>IFERROR(VLOOKUP($AN2209,'Introduction probability'!$A$1:$L$128,11,FALSE),"0")</f>
        <v>0</v>
      </c>
      <c r="AW2209" s="9" t="str">
        <f>IFERROR(VLOOKUP($AN2209,'Introduction probability'!$A$1:$L$128,12,FALSE),"0")</f>
        <v>0</v>
      </c>
      <c r="AY2209" s="2">
        <f t="shared" si="819"/>
        <v>0</v>
      </c>
      <c r="AZ2209" s="2">
        <f t="shared" si="820"/>
        <v>0</v>
      </c>
      <c r="BA2209" s="2">
        <f t="shared" si="833"/>
        <v>0</v>
      </c>
      <c r="BB2209" s="2">
        <f t="shared" si="834"/>
        <v>0</v>
      </c>
      <c r="BC2209" s="2">
        <f t="shared" si="835"/>
        <v>0</v>
      </c>
      <c r="BD2209" s="2">
        <f t="shared" si="836"/>
        <v>0</v>
      </c>
      <c r="BE2209" s="2">
        <f t="shared" si="837"/>
        <v>0</v>
      </c>
      <c r="BF2209" s="2">
        <f t="shared" si="838"/>
        <v>0</v>
      </c>
      <c r="BG2209" s="2">
        <f t="shared" si="839"/>
        <v>0</v>
      </c>
      <c r="BH2209" s="2">
        <f t="shared" si="840"/>
        <v>0</v>
      </c>
    </row>
    <row r="2210" spans="1:60" x14ac:dyDescent="0.25">
      <c r="A2210" s="1" t="s">
        <v>420</v>
      </c>
      <c r="B2210" s="1" t="s">
        <v>220</v>
      </c>
      <c r="C2210" s="1" t="s">
        <v>341</v>
      </c>
      <c r="D2210" s="1" t="s">
        <v>525</v>
      </c>
      <c r="E2210" s="1" t="s">
        <v>230</v>
      </c>
      <c r="F2210" s="1" t="s">
        <v>231</v>
      </c>
      <c r="G2210" s="1" t="s">
        <v>144</v>
      </c>
      <c r="H2210" s="1" t="s">
        <v>17</v>
      </c>
      <c r="I2210" s="1" t="s">
        <v>596</v>
      </c>
      <c r="J2210" s="1" t="s">
        <v>187</v>
      </c>
      <c r="K2210" s="1" t="s">
        <v>16</v>
      </c>
      <c r="L2210" s="1" t="s">
        <v>146</v>
      </c>
      <c r="M2210" s="2" t="str">
        <f t="shared" si="821"/>
        <v>UK9005103</v>
      </c>
      <c r="N2210" s="2" t="str">
        <f t="shared" si="822"/>
        <v>Ribble and Alt Estuaries</v>
      </c>
      <c r="O2210" s="2" t="str">
        <f t="shared" si="823"/>
        <v>SPA</v>
      </c>
      <c r="P2210" s="2" t="str">
        <f t="shared" si="824"/>
        <v>SH_2</v>
      </c>
      <c r="Q2210"/>
      <c r="R2210"/>
      <c r="S2210"/>
      <c r="T2210"/>
      <c r="U2210" s="9">
        <f t="shared" si="825"/>
        <v>0</v>
      </c>
      <c r="V2210" s="9">
        <f t="shared" si="826"/>
        <v>0</v>
      </c>
      <c r="W2210" s="9">
        <f t="shared" si="827"/>
        <v>0</v>
      </c>
      <c r="X2210" s="9">
        <f t="shared" si="828"/>
        <v>0</v>
      </c>
      <c r="Y2210" s="9">
        <f t="shared" si="829"/>
        <v>0</v>
      </c>
      <c r="Z2210" s="9">
        <f t="shared" si="830"/>
        <v>0</v>
      </c>
      <c r="AA2210" s="9">
        <f t="shared" si="831"/>
        <v>0</v>
      </c>
      <c r="AB2210" s="9">
        <f t="shared" si="832"/>
        <v>0</v>
      </c>
      <c r="AN2210" s="10" t="str">
        <f t="shared" si="817"/>
        <v/>
      </c>
      <c r="AO2210" s="10">
        <f t="shared" si="818"/>
        <v>0</v>
      </c>
      <c r="AP2210" s="9" t="str">
        <f>IFERROR(VLOOKUP($AN2210,'Introduction probability'!$A$1:$L$128,5,FALSE),"0")</f>
        <v>0</v>
      </c>
      <c r="AQ2210" s="9" t="str">
        <f>IFERROR(VLOOKUP($AN2210,'Introduction probability'!$A$1:$L$128,6,FALSE),"0")</f>
        <v>0</v>
      </c>
      <c r="AR2210" s="9" t="str">
        <f>IFERROR(VLOOKUP($AN2210,'Introduction probability'!$A$1:$L$128,7,FALSE),"0")</f>
        <v>0</v>
      </c>
      <c r="AS2210" s="9" t="str">
        <f>IFERROR(VLOOKUP($AN2210,'Introduction probability'!$A$1:$L$128,8,FALSE),"0")</f>
        <v>0</v>
      </c>
      <c r="AT2210" s="9" t="str">
        <f>IFERROR(VLOOKUP($AN2210,'Introduction probability'!$A$1:$L$128,9,FALSE),"0")</f>
        <v>0</v>
      </c>
      <c r="AU2210" s="9" t="str">
        <f>IFERROR(VLOOKUP($AN2210,'Introduction probability'!$A$1:$L$128,10,FALSE),"0")</f>
        <v>0</v>
      </c>
      <c r="AV2210" s="9" t="str">
        <f>IFERROR(VLOOKUP($AN2210,'Introduction probability'!$A$1:$L$128,11,FALSE),"0")</f>
        <v>0</v>
      </c>
      <c r="AW2210" s="9" t="str">
        <f>IFERROR(VLOOKUP($AN2210,'Introduction probability'!$A$1:$L$128,12,FALSE),"0")</f>
        <v>0</v>
      </c>
      <c r="AY2210" s="2">
        <f t="shared" si="819"/>
        <v>0</v>
      </c>
      <c r="AZ2210" s="2">
        <f t="shared" si="820"/>
        <v>0</v>
      </c>
      <c r="BA2210" s="2">
        <f t="shared" si="833"/>
        <v>0</v>
      </c>
      <c r="BB2210" s="2">
        <f t="shared" si="834"/>
        <v>0</v>
      </c>
      <c r="BC2210" s="2">
        <f t="shared" si="835"/>
        <v>0</v>
      </c>
      <c r="BD2210" s="2">
        <f t="shared" si="836"/>
        <v>0</v>
      </c>
      <c r="BE2210" s="2">
        <f t="shared" si="837"/>
        <v>0</v>
      </c>
      <c r="BF2210" s="2">
        <f t="shared" si="838"/>
        <v>0</v>
      </c>
      <c r="BG2210" s="2">
        <f t="shared" si="839"/>
        <v>0</v>
      </c>
      <c r="BH2210" s="2">
        <f t="shared" si="840"/>
        <v>0</v>
      </c>
    </row>
    <row r="2211" spans="1:60" x14ac:dyDescent="0.25">
      <c r="A2211" s="1" t="s">
        <v>420</v>
      </c>
      <c r="B2211" s="1" t="s">
        <v>220</v>
      </c>
      <c r="C2211" s="1" t="s">
        <v>341</v>
      </c>
      <c r="D2211" s="1" t="s">
        <v>525</v>
      </c>
      <c r="E2211" s="1" t="s">
        <v>230</v>
      </c>
      <c r="F2211" s="1" t="s">
        <v>231</v>
      </c>
      <c r="G2211" s="1" t="s">
        <v>144</v>
      </c>
      <c r="H2211" s="1" t="s">
        <v>17</v>
      </c>
      <c r="I2211" s="1" t="s">
        <v>459</v>
      </c>
      <c r="J2211" s="1" t="s">
        <v>46</v>
      </c>
      <c r="K2211" s="1" t="s">
        <v>16</v>
      </c>
      <c r="L2211" s="1" t="s">
        <v>19</v>
      </c>
      <c r="M2211" s="2" t="str">
        <f t="shared" si="821"/>
        <v>UK9005103</v>
      </c>
      <c r="N2211" s="2" t="str">
        <f t="shared" si="822"/>
        <v>Ribble and Alt Estuaries</v>
      </c>
      <c r="O2211" s="2" t="str">
        <f t="shared" si="823"/>
        <v>SPA</v>
      </c>
      <c r="P2211" s="2" t="str">
        <f t="shared" si="824"/>
        <v>A2.4</v>
      </c>
      <c r="Q2211"/>
      <c r="R2211"/>
      <c r="S2211"/>
      <c r="T2211"/>
      <c r="U2211" s="9">
        <f t="shared" si="825"/>
        <v>0</v>
      </c>
      <c r="V2211" s="9">
        <f t="shared" si="826"/>
        <v>0</v>
      </c>
      <c r="W2211" s="9">
        <f t="shared" si="827"/>
        <v>0</v>
      </c>
      <c r="X2211" s="9">
        <f t="shared" si="828"/>
        <v>0</v>
      </c>
      <c r="Y2211" s="9">
        <f t="shared" si="829"/>
        <v>0</v>
      </c>
      <c r="Z2211" s="9">
        <f t="shared" si="830"/>
        <v>0</v>
      </c>
      <c r="AA2211" s="9">
        <f t="shared" si="831"/>
        <v>0</v>
      </c>
      <c r="AB2211" s="9">
        <f t="shared" si="832"/>
        <v>0</v>
      </c>
      <c r="AN2211" s="10" t="str">
        <f t="shared" si="817"/>
        <v/>
      </c>
      <c r="AO2211" s="10">
        <f t="shared" si="818"/>
        <v>0</v>
      </c>
      <c r="AP2211" s="9" t="str">
        <f>IFERROR(VLOOKUP($AN2211,'Introduction probability'!$A$1:$L$128,5,FALSE),"0")</f>
        <v>0</v>
      </c>
      <c r="AQ2211" s="9" t="str">
        <f>IFERROR(VLOOKUP($AN2211,'Introduction probability'!$A$1:$L$128,6,FALSE),"0")</f>
        <v>0</v>
      </c>
      <c r="AR2211" s="9" t="str">
        <f>IFERROR(VLOOKUP($AN2211,'Introduction probability'!$A$1:$L$128,7,FALSE),"0")</f>
        <v>0</v>
      </c>
      <c r="AS2211" s="9" t="str">
        <f>IFERROR(VLOOKUP($AN2211,'Introduction probability'!$A$1:$L$128,8,FALSE),"0")</f>
        <v>0</v>
      </c>
      <c r="AT2211" s="9" t="str">
        <f>IFERROR(VLOOKUP($AN2211,'Introduction probability'!$A$1:$L$128,9,FALSE),"0")</f>
        <v>0</v>
      </c>
      <c r="AU2211" s="9" t="str">
        <f>IFERROR(VLOOKUP($AN2211,'Introduction probability'!$A$1:$L$128,10,FALSE),"0")</f>
        <v>0</v>
      </c>
      <c r="AV2211" s="9" t="str">
        <f>IFERROR(VLOOKUP($AN2211,'Introduction probability'!$A$1:$L$128,11,FALSE),"0")</f>
        <v>0</v>
      </c>
      <c r="AW2211" s="9" t="str">
        <f>IFERROR(VLOOKUP($AN2211,'Introduction probability'!$A$1:$L$128,12,FALSE),"0")</f>
        <v>0</v>
      </c>
      <c r="AY2211" s="2">
        <f t="shared" si="819"/>
        <v>0</v>
      </c>
      <c r="AZ2211" s="2">
        <f t="shared" si="820"/>
        <v>0</v>
      </c>
      <c r="BA2211" s="2">
        <f t="shared" si="833"/>
        <v>0</v>
      </c>
      <c r="BB2211" s="2">
        <f t="shared" si="834"/>
        <v>0</v>
      </c>
      <c r="BC2211" s="2">
        <f t="shared" si="835"/>
        <v>0</v>
      </c>
      <c r="BD2211" s="2">
        <f t="shared" si="836"/>
        <v>0</v>
      </c>
      <c r="BE2211" s="2">
        <f t="shared" si="837"/>
        <v>0</v>
      </c>
      <c r="BF2211" s="2">
        <f t="shared" si="838"/>
        <v>0</v>
      </c>
      <c r="BG2211" s="2">
        <f t="shared" si="839"/>
        <v>0</v>
      </c>
      <c r="BH2211" s="2">
        <f t="shared" si="840"/>
        <v>0</v>
      </c>
    </row>
    <row r="2212" spans="1:60" x14ac:dyDescent="0.25">
      <c r="A2212" s="1" t="s">
        <v>420</v>
      </c>
      <c r="B2212" s="1" t="s">
        <v>220</v>
      </c>
      <c r="C2212" s="1" t="s">
        <v>341</v>
      </c>
      <c r="D2212" s="1" t="s">
        <v>525</v>
      </c>
      <c r="E2212" s="1" t="s">
        <v>230</v>
      </c>
      <c r="F2212" s="1" t="s">
        <v>231</v>
      </c>
      <c r="G2212" s="1" t="s">
        <v>144</v>
      </c>
      <c r="H2212" s="1" t="s">
        <v>17</v>
      </c>
      <c r="I2212" s="1" t="s">
        <v>444</v>
      </c>
      <c r="J2212" s="1" t="s">
        <v>27</v>
      </c>
      <c r="K2212" s="1" t="s">
        <v>16</v>
      </c>
      <c r="L2212" s="1" t="s">
        <v>19</v>
      </c>
      <c r="M2212" s="2" t="str">
        <f t="shared" si="821"/>
        <v>UK9005103</v>
      </c>
      <c r="N2212" s="2" t="str">
        <f t="shared" si="822"/>
        <v>Ribble and Alt Estuaries</v>
      </c>
      <c r="O2212" s="2" t="str">
        <f t="shared" si="823"/>
        <v>SPA</v>
      </c>
      <c r="P2212" s="2" t="str">
        <f t="shared" si="824"/>
        <v>A2.3</v>
      </c>
      <c r="Q2212"/>
      <c r="R2212"/>
      <c r="S2212"/>
      <c r="T2212"/>
      <c r="U2212" s="9">
        <f t="shared" si="825"/>
        <v>0</v>
      </c>
      <c r="V2212" s="9">
        <f t="shared" si="826"/>
        <v>0</v>
      </c>
      <c r="W2212" s="9">
        <f t="shared" si="827"/>
        <v>0</v>
      </c>
      <c r="X2212" s="9">
        <f t="shared" si="828"/>
        <v>0</v>
      </c>
      <c r="Y2212" s="9">
        <f t="shared" si="829"/>
        <v>0</v>
      </c>
      <c r="Z2212" s="9">
        <f t="shared" si="830"/>
        <v>0</v>
      </c>
      <c r="AA2212" s="9">
        <f t="shared" si="831"/>
        <v>0</v>
      </c>
      <c r="AB2212" s="9">
        <f t="shared" si="832"/>
        <v>0</v>
      </c>
      <c r="AN2212" s="10" t="str">
        <f t="shared" si="817"/>
        <v/>
      </c>
      <c r="AO2212" s="10">
        <f t="shared" si="818"/>
        <v>0</v>
      </c>
      <c r="AP2212" s="9" t="str">
        <f>IFERROR(VLOOKUP($AN2212,'Introduction probability'!$A$1:$L$128,5,FALSE),"0")</f>
        <v>0</v>
      </c>
      <c r="AQ2212" s="9" t="str">
        <f>IFERROR(VLOOKUP($AN2212,'Introduction probability'!$A$1:$L$128,6,FALSE),"0")</f>
        <v>0</v>
      </c>
      <c r="AR2212" s="9" t="str">
        <f>IFERROR(VLOOKUP($AN2212,'Introduction probability'!$A$1:$L$128,7,FALSE),"0")</f>
        <v>0</v>
      </c>
      <c r="AS2212" s="9" t="str">
        <f>IFERROR(VLOOKUP($AN2212,'Introduction probability'!$A$1:$L$128,8,FALSE),"0")</f>
        <v>0</v>
      </c>
      <c r="AT2212" s="9" t="str">
        <f>IFERROR(VLOOKUP($AN2212,'Introduction probability'!$A$1:$L$128,9,FALSE),"0")</f>
        <v>0</v>
      </c>
      <c r="AU2212" s="9" t="str">
        <f>IFERROR(VLOOKUP($AN2212,'Introduction probability'!$A$1:$L$128,10,FALSE),"0")</f>
        <v>0</v>
      </c>
      <c r="AV2212" s="9" t="str">
        <f>IFERROR(VLOOKUP($AN2212,'Introduction probability'!$A$1:$L$128,11,FALSE),"0")</f>
        <v>0</v>
      </c>
      <c r="AW2212" s="9" t="str">
        <f>IFERROR(VLOOKUP($AN2212,'Introduction probability'!$A$1:$L$128,12,FALSE),"0")</f>
        <v>0</v>
      </c>
      <c r="AY2212" s="2">
        <f t="shared" si="819"/>
        <v>0</v>
      </c>
      <c r="AZ2212" s="2">
        <f t="shared" si="820"/>
        <v>0</v>
      </c>
      <c r="BA2212" s="2">
        <f t="shared" si="833"/>
        <v>0</v>
      </c>
      <c r="BB2212" s="2">
        <f t="shared" si="834"/>
        <v>0</v>
      </c>
      <c r="BC2212" s="2">
        <f t="shared" si="835"/>
        <v>0</v>
      </c>
      <c r="BD2212" s="2">
        <f t="shared" si="836"/>
        <v>0</v>
      </c>
      <c r="BE2212" s="2">
        <f t="shared" si="837"/>
        <v>0</v>
      </c>
      <c r="BF2212" s="2">
        <f t="shared" si="838"/>
        <v>0</v>
      </c>
      <c r="BG2212" s="2">
        <f t="shared" si="839"/>
        <v>0</v>
      </c>
      <c r="BH2212" s="2">
        <f t="shared" si="840"/>
        <v>0</v>
      </c>
    </row>
    <row r="2213" spans="1:60" x14ac:dyDescent="0.25">
      <c r="A2213" s="1" t="s">
        <v>420</v>
      </c>
      <c r="B2213" s="1" t="s">
        <v>220</v>
      </c>
      <c r="C2213" s="1" t="s">
        <v>341</v>
      </c>
      <c r="D2213" s="1" t="s">
        <v>525</v>
      </c>
      <c r="E2213" s="1" t="s">
        <v>230</v>
      </c>
      <c r="F2213" s="1" t="s">
        <v>231</v>
      </c>
      <c r="G2213" s="1" t="s">
        <v>144</v>
      </c>
      <c r="H2213" s="1" t="s">
        <v>17</v>
      </c>
      <c r="I2213" s="1" t="s">
        <v>465</v>
      </c>
      <c r="J2213" s="1" t="s">
        <v>56</v>
      </c>
      <c r="K2213" s="1" t="s">
        <v>16</v>
      </c>
      <c r="L2213" s="1" t="s">
        <v>19</v>
      </c>
      <c r="M2213" s="2" t="str">
        <f t="shared" si="821"/>
        <v>UK9005103</v>
      </c>
      <c r="N2213" s="2" t="str">
        <f t="shared" si="822"/>
        <v>Ribble and Alt Estuaries</v>
      </c>
      <c r="O2213" s="2" t="str">
        <f t="shared" si="823"/>
        <v>SPA</v>
      </c>
      <c r="P2213" s="2" t="str">
        <f t="shared" si="824"/>
        <v>A2.2</v>
      </c>
      <c r="Q2213"/>
      <c r="R2213"/>
      <c r="S2213"/>
      <c r="T2213"/>
      <c r="U2213" s="9">
        <f t="shared" si="825"/>
        <v>0</v>
      </c>
      <c r="V2213" s="9">
        <f t="shared" si="826"/>
        <v>0</v>
      </c>
      <c r="W2213" s="9">
        <f t="shared" si="827"/>
        <v>0</v>
      </c>
      <c r="X2213" s="9">
        <f t="shared" si="828"/>
        <v>0</v>
      </c>
      <c r="Y2213" s="9">
        <f t="shared" si="829"/>
        <v>0</v>
      </c>
      <c r="Z2213" s="9">
        <f t="shared" si="830"/>
        <v>0</v>
      </c>
      <c r="AA2213" s="9">
        <f t="shared" si="831"/>
        <v>0</v>
      </c>
      <c r="AB2213" s="9">
        <f t="shared" si="832"/>
        <v>0</v>
      </c>
      <c r="AN2213" s="10" t="str">
        <f t="shared" si="817"/>
        <v/>
      </c>
      <c r="AO2213" s="10">
        <f t="shared" si="818"/>
        <v>0</v>
      </c>
      <c r="AP2213" s="9" t="str">
        <f>IFERROR(VLOOKUP($AN2213,'Introduction probability'!$A$1:$L$128,5,FALSE),"0")</f>
        <v>0</v>
      </c>
      <c r="AQ2213" s="9" t="str">
        <f>IFERROR(VLOOKUP($AN2213,'Introduction probability'!$A$1:$L$128,6,FALSE),"0")</f>
        <v>0</v>
      </c>
      <c r="AR2213" s="9" t="str">
        <f>IFERROR(VLOOKUP($AN2213,'Introduction probability'!$A$1:$L$128,7,FALSE),"0")</f>
        <v>0</v>
      </c>
      <c r="AS2213" s="9" t="str">
        <f>IFERROR(VLOOKUP($AN2213,'Introduction probability'!$A$1:$L$128,8,FALSE),"0")</f>
        <v>0</v>
      </c>
      <c r="AT2213" s="9" t="str">
        <f>IFERROR(VLOOKUP($AN2213,'Introduction probability'!$A$1:$L$128,9,FALSE),"0")</f>
        <v>0</v>
      </c>
      <c r="AU2213" s="9" t="str">
        <f>IFERROR(VLOOKUP($AN2213,'Introduction probability'!$A$1:$L$128,10,FALSE),"0")</f>
        <v>0</v>
      </c>
      <c r="AV2213" s="9" t="str">
        <f>IFERROR(VLOOKUP($AN2213,'Introduction probability'!$A$1:$L$128,11,FALSE),"0")</f>
        <v>0</v>
      </c>
      <c r="AW2213" s="9" t="str">
        <f>IFERROR(VLOOKUP($AN2213,'Introduction probability'!$A$1:$L$128,12,FALSE),"0")</f>
        <v>0</v>
      </c>
      <c r="AY2213" s="2">
        <f t="shared" si="819"/>
        <v>0</v>
      </c>
      <c r="AZ2213" s="2">
        <f t="shared" si="820"/>
        <v>0</v>
      </c>
      <c r="BA2213" s="2">
        <f t="shared" si="833"/>
        <v>0</v>
      </c>
      <c r="BB2213" s="2">
        <f t="shared" si="834"/>
        <v>0</v>
      </c>
      <c r="BC2213" s="2">
        <f t="shared" si="835"/>
        <v>0</v>
      </c>
      <c r="BD2213" s="2">
        <f t="shared" si="836"/>
        <v>0</v>
      </c>
      <c r="BE2213" s="2">
        <f t="shared" si="837"/>
        <v>0</v>
      </c>
      <c r="BF2213" s="2">
        <f t="shared" si="838"/>
        <v>0</v>
      </c>
      <c r="BG2213" s="2">
        <f t="shared" si="839"/>
        <v>0</v>
      </c>
      <c r="BH2213" s="2">
        <f t="shared" si="840"/>
        <v>0</v>
      </c>
    </row>
    <row r="2214" spans="1:60" x14ac:dyDescent="0.25">
      <c r="A2214" s="1" t="s">
        <v>420</v>
      </c>
      <c r="B2214" s="1" t="s">
        <v>220</v>
      </c>
      <c r="C2214" s="1" t="s">
        <v>341</v>
      </c>
      <c r="D2214" s="1" t="s">
        <v>525</v>
      </c>
      <c r="E2214" s="1" t="s">
        <v>230</v>
      </c>
      <c r="F2214" s="1" t="s">
        <v>231</v>
      </c>
      <c r="G2214" s="1" t="s">
        <v>144</v>
      </c>
      <c r="H2214" s="1" t="s">
        <v>17</v>
      </c>
      <c r="I2214" s="1" t="s">
        <v>543</v>
      </c>
      <c r="J2214" s="1" t="s">
        <v>148</v>
      </c>
      <c r="K2214" s="1" t="s">
        <v>16</v>
      </c>
      <c r="L2214" s="1" t="s">
        <v>146</v>
      </c>
      <c r="M2214" s="2" t="str">
        <f t="shared" si="821"/>
        <v>UK9005103</v>
      </c>
      <c r="N2214" s="2" t="str">
        <f t="shared" si="822"/>
        <v>Ribble and Alt Estuaries</v>
      </c>
      <c r="O2214" s="2" t="str">
        <f t="shared" si="823"/>
        <v>SPA</v>
      </c>
      <c r="P2214" s="2" t="str">
        <f t="shared" si="824"/>
        <v>H1310</v>
      </c>
      <c r="Q2214"/>
      <c r="R2214"/>
      <c r="S2214"/>
      <c r="T2214"/>
      <c r="U2214" s="9">
        <f t="shared" si="825"/>
        <v>0</v>
      </c>
      <c r="V2214" s="9">
        <f t="shared" si="826"/>
        <v>0</v>
      </c>
      <c r="W2214" s="9">
        <f t="shared" si="827"/>
        <v>0</v>
      </c>
      <c r="X2214" s="9">
        <f t="shared" si="828"/>
        <v>0</v>
      </c>
      <c r="Y2214" s="9">
        <f t="shared" si="829"/>
        <v>0</v>
      </c>
      <c r="Z2214" s="9">
        <f t="shared" si="830"/>
        <v>0</v>
      </c>
      <c r="AA2214" s="9">
        <f t="shared" si="831"/>
        <v>0</v>
      </c>
      <c r="AB2214" s="9">
        <f t="shared" si="832"/>
        <v>0</v>
      </c>
      <c r="AN2214" s="10" t="str">
        <f t="shared" si="817"/>
        <v/>
      </c>
      <c r="AO2214" s="10">
        <f t="shared" si="818"/>
        <v>0</v>
      </c>
      <c r="AP2214" s="9" t="str">
        <f>IFERROR(VLOOKUP($AN2214,'Introduction probability'!$A$1:$L$128,5,FALSE),"0")</f>
        <v>0</v>
      </c>
      <c r="AQ2214" s="9" t="str">
        <f>IFERROR(VLOOKUP($AN2214,'Introduction probability'!$A$1:$L$128,6,FALSE),"0")</f>
        <v>0</v>
      </c>
      <c r="AR2214" s="9" t="str">
        <f>IFERROR(VLOOKUP($AN2214,'Introduction probability'!$A$1:$L$128,7,FALSE),"0")</f>
        <v>0</v>
      </c>
      <c r="AS2214" s="9" t="str">
        <f>IFERROR(VLOOKUP($AN2214,'Introduction probability'!$A$1:$L$128,8,FALSE),"0")</f>
        <v>0</v>
      </c>
      <c r="AT2214" s="9" t="str">
        <f>IFERROR(VLOOKUP($AN2214,'Introduction probability'!$A$1:$L$128,9,FALSE),"0")</f>
        <v>0</v>
      </c>
      <c r="AU2214" s="9" t="str">
        <f>IFERROR(VLOOKUP($AN2214,'Introduction probability'!$A$1:$L$128,10,FALSE),"0")</f>
        <v>0</v>
      </c>
      <c r="AV2214" s="9" t="str">
        <f>IFERROR(VLOOKUP($AN2214,'Introduction probability'!$A$1:$L$128,11,FALSE),"0")</f>
        <v>0</v>
      </c>
      <c r="AW2214" s="9" t="str">
        <f>IFERROR(VLOOKUP($AN2214,'Introduction probability'!$A$1:$L$128,12,FALSE),"0")</f>
        <v>0</v>
      </c>
      <c r="AY2214" s="2">
        <f t="shared" si="819"/>
        <v>0</v>
      </c>
      <c r="AZ2214" s="2">
        <f t="shared" si="820"/>
        <v>0</v>
      </c>
      <c r="BA2214" s="2">
        <f t="shared" si="833"/>
        <v>0</v>
      </c>
      <c r="BB2214" s="2">
        <f t="shared" si="834"/>
        <v>0</v>
      </c>
      <c r="BC2214" s="2">
        <f t="shared" si="835"/>
        <v>0</v>
      </c>
      <c r="BD2214" s="2">
        <f t="shared" si="836"/>
        <v>0</v>
      </c>
      <c r="BE2214" s="2">
        <f t="shared" si="837"/>
        <v>0</v>
      </c>
      <c r="BF2214" s="2">
        <f t="shared" si="838"/>
        <v>0</v>
      </c>
      <c r="BG2214" s="2">
        <f t="shared" si="839"/>
        <v>0</v>
      </c>
      <c r="BH2214" s="2">
        <f t="shared" si="840"/>
        <v>0</v>
      </c>
    </row>
    <row r="2215" spans="1:60" x14ac:dyDescent="0.25">
      <c r="A2215" s="1" t="s">
        <v>420</v>
      </c>
      <c r="B2215" s="1" t="s">
        <v>220</v>
      </c>
      <c r="C2215" s="1" t="s">
        <v>341</v>
      </c>
      <c r="D2215" s="1" t="s">
        <v>518</v>
      </c>
      <c r="E2215" s="1" t="s">
        <v>215</v>
      </c>
      <c r="F2215" s="1" t="s">
        <v>216</v>
      </c>
      <c r="G2215" s="1" t="s">
        <v>144</v>
      </c>
      <c r="H2215" s="1" t="s">
        <v>17</v>
      </c>
      <c r="I2215" s="1" t="s">
        <v>530</v>
      </c>
      <c r="J2215" s="1" t="s">
        <v>145</v>
      </c>
      <c r="K2215" s="1" t="s">
        <v>16</v>
      </c>
      <c r="L2215" s="1" t="s">
        <v>146</v>
      </c>
      <c r="M2215" s="2" t="str">
        <f t="shared" si="821"/>
        <v>UK9005103</v>
      </c>
      <c r="N2215" s="2" t="str">
        <f t="shared" si="822"/>
        <v>Ribble and Alt Estuaries</v>
      </c>
      <c r="O2215" s="2" t="str">
        <f t="shared" si="823"/>
        <v>SPA</v>
      </c>
      <c r="P2215" s="2" t="str">
        <f t="shared" si="824"/>
        <v>H1330</v>
      </c>
      <c r="Q2215"/>
      <c r="R2215"/>
      <c r="S2215"/>
      <c r="T2215"/>
      <c r="U2215" s="9">
        <f t="shared" si="825"/>
        <v>0</v>
      </c>
      <c r="V2215" s="9">
        <f t="shared" si="826"/>
        <v>0</v>
      </c>
      <c r="W2215" s="9">
        <f t="shared" si="827"/>
        <v>0</v>
      </c>
      <c r="X2215" s="9">
        <f t="shared" si="828"/>
        <v>0</v>
      </c>
      <c r="Y2215" s="9">
        <f t="shared" si="829"/>
        <v>0</v>
      </c>
      <c r="Z2215" s="9">
        <f t="shared" si="830"/>
        <v>0</v>
      </c>
      <c r="AA2215" s="9">
        <f t="shared" si="831"/>
        <v>0</v>
      </c>
      <c r="AB2215" s="9">
        <f t="shared" si="832"/>
        <v>0</v>
      </c>
      <c r="AN2215" s="10" t="str">
        <f t="shared" si="817"/>
        <v/>
      </c>
      <c r="AO2215" s="10">
        <f t="shared" si="818"/>
        <v>0</v>
      </c>
      <c r="AP2215" s="9" t="str">
        <f>IFERROR(VLOOKUP($AN2215,'Introduction probability'!$A$1:$L$128,5,FALSE),"0")</f>
        <v>0</v>
      </c>
      <c r="AQ2215" s="9" t="str">
        <f>IFERROR(VLOOKUP($AN2215,'Introduction probability'!$A$1:$L$128,6,FALSE),"0")</f>
        <v>0</v>
      </c>
      <c r="AR2215" s="9" t="str">
        <f>IFERROR(VLOOKUP($AN2215,'Introduction probability'!$A$1:$L$128,7,FALSE),"0")</f>
        <v>0</v>
      </c>
      <c r="AS2215" s="9" t="str">
        <f>IFERROR(VLOOKUP($AN2215,'Introduction probability'!$A$1:$L$128,8,FALSE),"0")</f>
        <v>0</v>
      </c>
      <c r="AT2215" s="9" t="str">
        <f>IFERROR(VLOOKUP($AN2215,'Introduction probability'!$A$1:$L$128,9,FALSE),"0")</f>
        <v>0</v>
      </c>
      <c r="AU2215" s="9" t="str">
        <f>IFERROR(VLOOKUP($AN2215,'Introduction probability'!$A$1:$L$128,10,FALSE),"0")</f>
        <v>0</v>
      </c>
      <c r="AV2215" s="9" t="str">
        <f>IFERROR(VLOOKUP($AN2215,'Introduction probability'!$A$1:$L$128,11,FALSE),"0")</f>
        <v>0</v>
      </c>
      <c r="AW2215" s="9" t="str">
        <f>IFERROR(VLOOKUP($AN2215,'Introduction probability'!$A$1:$L$128,12,FALSE),"0")</f>
        <v>0</v>
      </c>
      <c r="AY2215" s="2">
        <f t="shared" si="819"/>
        <v>0</v>
      </c>
      <c r="AZ2215" s="2">
        <f t="shared" si="820"/>
        <v>0</v>
      </c>
      <c r="BA2215" s="2">
        <f t="shared" si="833"/>
        <v>0</v>
      </c>
      <c r="BB2215" s="2">
        <f t="shared" si="834"/>
        <v>0</v>
      </c>
      <c r="BC2215" s="2">
        <f t="shared" si="835"/>
        <v>0</v>
      </c>
      <c r="BD2215" s="2">
        <f t="shared" si="836"/>
        <v>0</v>
      </c>
      <c r="BE2215" s="2">
        <f t="shared" si="837"/>
        <v>0</v>
      </c>
      <c r="BF2215" s="2">
        <f t="shared" si="838"/>
        <v>0</v>
      </c>
      <c r="BG2215" s="2">
        <f t="shared" si="839"/>
        <v>0</v>
      </c>
      <c r="BH2215" s="2">
        <f t="shared" si="840"/>
        <v>0</v>
      </c>
    </row>
    <row r="2216" spans="1:60" x14ac:dyDescent="0.25">
      <c r="A2216" s="1" t="s">
        <v>420</v>
      </c>
      <c r="B2216" s="1" t="s">
        <v>220</v>
      </c>
      <c r="C2216" s="1" t="s">
        <v>341</v>
      </c>
      <c r="D2216" s="1" t="s">
        <v>518</v>
      </c>
      <c r="E2216" s="1" t="s">
        <v>215</v>
      </c>
      <c r="F2216" s="1" t="s">
        <v>216</v>
      </c>
      <c r="G2216" s="1" t="s">
        <v>144</v>
      </c>
      <c r="H2216" s="1" t="s">
        <v>17</v>
      </c>
      <c r="I2216" s="1" t="s">
        <v>596</v>
      </c>
      <c r="J2216" s="1" t="s">
        <v>187</v>
      </c>
      <c r="K2216" s="1" t="s">
        <v>16</v>
      </c>
      <c r="L2216" s="1" t="s">
        <v>146</v>
      </c>
      <c r="M2216" s="2" t="str">
        <f t="shared" si="821"/>
        <v>UK9005103</v>
      </c>
      <c r="N2216" s="2" t="str">
        <f t="shared" si="822"/>
        <v>Ribble and Alt Estuaries</v>
      </c>
      <c r="O2216" s="2" t="str">
        <f t="shared" si="823"/>
        <v>SPA</v>
      </c>
      <c r="P2216" s="2" t="str">
        <f t="shared" si="824"/>
        <v>SH_2</v>
      </c>
      <c r="Q2216"/>
      <c r="R2216"/>
      <c r="S2216"/>
      <c r="T2216"/>
      <c r="U2216" s="9">
        <f t="shared" si="825"/>
        <v>0</v>
      </c>
      <c r="V2216" s="9">
        <f t="shared" si="826"/>
        <v>0</v>
      </c>
      <c r="W2216" s="9">
        <f t="shared" si="827"/>
        <v>0</v>
      </c>
      <c r="X2216" s="9">
        <f t="shared" si="828"/>
        <v>0</v>
      </c>
      <c r="Y2216" s="9">
        <f t="shared" si="829"/>
        <v>0</v>
      </c>
      <c r="Z2216" s="9">
        <f t="shared" si="830"/>
        <v>0</v>
      </c>
      <c r="AA2216" s="9">
        <f t="shared" si="831"/>
        <v>0</v>
      </c>
      <c r="AB2216" s="9">
        <f t="shared" si="832"/>
        <v>0</v>
      </c>
      <c r="AN2216" s="10" t="str">
        <f t="shared" si="817"/>
        <v/>
      </c>
      <c r="AO2216" s="10">
        <f t="shared" si="818"/>
        <v>0</v>
      </c>
      <c r="AP2216" s="9" t="str">
        <f>IFERROR(VLOOKUP($AN2216,'Introduction probability'!$A$1:$L$128,5,FALSE),"0")</f>
        <v>0</v>
      </c>
      <c r="AQ2216" s="9" t="str">
        <f>IFERROR(VLOOKUP($AN2216,'Introduction probability'!$A$1:$L$128,6,FALSE),"0")</f>
        <v>0</v>
      </c>
      <c r="AR2216" s="9" t="str">
        <f>IFERROR(VLOOKUP($AN2216,'Introduction probability'!$A$1:$L$128,7,FALSE),"0")</f>
        <v>0</v>
      </c>
      <c r="AS2216" s="9" t="str">
        <f>IFERROR(VLOOKUP($AN2216,'Introduction probability'!$A$1:$L$128,8,FALSE),"0")</f>
        <v>0</v>
      </c>
      <c r="AT2216" s="9" t="str">
        <f>IFERROR(VLOOKUP($AN2216,'Introduction probability'!$A$1:$L$128,9,FALSE),"0")</f>
        <v>0</v>
      </c>
      <c r="AU2216" s="9" t="str">
        <f>IFERROR(VLOOKUP($AN2216,'Introduction probability'!$A$1:$L$128,10,FALSE),"0")</f>
        <v>0</v>
      </c>
      <c r="AV2216" s="9" t="str">
        <f>IFERROR(VLOOKUP($AN2216,'Introduction probability'!$A$1:$L$128,11,FALSE),"0")</f>
        <v>0</v>
      </c>
      <c r="AW2216" s="9" t="str">
        <f>IFERROR(VLOOKUP($AN2216,'Introduction probability'!$A$1:$L$128,12,FALSE),"0")</f>
        <v>0</v>
      </c>
      <c r="AY2216" s="2">
        <f t="shared" si="819"/>
        <v>0</v>
      </c>
      <c r="AZ2216" s="2">
        <f t="shared" si="820"/>
        <v>0</v>
      </c>
      <c r="BA2216" s="2">
        <f t="shared" si="833"/>
        <v>0</v>
      </c>
      <c r="BB2216" s="2">
        <f t="shared" si="834"/>
        <v>0</v>
      </c>
      <c r="BC2216" s="2">
        <f t="shared" si="835"/>
        <v>0</v>
      </c>
      <c r="BD2216" s="2">
        <f t="shared" si="836"/>
        <v>0</v>
      </c>
      <c r="BE2216" s="2">
        <f t="shared" si="837"/>
        <v>0</v>
      </c>
      <c r="BF2216" s="2">
        <f t="shared" si="838"/>
        <v>0</v>
      </c>
      <c r="BG2216" s="2">
        <f t="shared" si="839"/>
        <v>0</v>
      </c>
      <c r="BH2216" s="2">
        <f t="shared" si="840"/>
        <v>0</v>
      </c>
    </row>
    <row r="2217" spans="1:60" x14ac:dyDescent="0.25">
      <c r="A2217" s="1" t="s">
        <v>420</v>
      </c>
      <c r="B2217" s="1" t="s">
        <v>220</v>
      </c>
      <c r="C2217" s="1" t="s">
        <v>341</v>
      </c>
      <c r="D2217" s="1" t="s">
        <v>518</v>
      </c>
      <c r="E2217" s="1" t="s">
        <v>215</v>
      </c>
      <c r="F2217" s="1" t="s">
        <v>216</v>
      </c>
      <c r="G2217" s="1" t="s">
        <v>144</v>
      </c>
      <c r="H2217" s="1" t="s">
        <v>17</v>
      </c>
      <c r="I2217" s="1" t="s">
        <v>459</v>
      </c>
      <c r="J2217" s="1" t="s">
        <v>46</v>
      </c>
      <c r="K2217" s="1" t="s">
        <v>16</v>
      </c>
      <c r="L2217" s="1" t="s">
        <v>19</v>
      </c>
      <c r="M2217" s="2" t="str">
        <f t="shared" si="821"/>
        <v>UK9005103</v>
      </c>
      <c r="N2217" s="2" t="str">
        <f t="shared" si="822"/>
        <v>Ribble and Alt Estuaries</v>
      </c>
      <c r="O2217" s="2" t="str">
        <f t="shared" si="823"/>
        <v>SPA</v>
      </c>
      <c r="P2217" s="2" t="str">
        <f t="shared" si="824"/>
        <v>A2.4</v>
      </c>
      <c r="Q2217"/>
      <c r="R2217"/>
      <c r="S2217"/>
      <c r="T2217"/>
      <c r="U2217" s="9">
        <f t="shared" si="825"/>
        <v>0</v>
      </c>
      <c r="V2217" s="9">
        <f t="shared" si="826"/>
        <v>0</v>
      </c>
      <c r="W2217" s="9">
        <f t="shared" si="827"/>
        <v>0</v>
      </c>
      <c r="X2217" s="9">
        <f t="shared" si="828"/>
        <v>0</v>
      </c>
      <c r="Y2217" s="9">
        <f t="shared" si="829"/>
        <v>0</v>
      </c>
      <c r="Z2217" s="9">
        <f t="shared" si="830"/>
        <v>0</v>
      </c>
      <c r="AA2217" s="9">
        <f t="shared" si="831"/>
        <v>0</v>
      </c>
      <c r="AB2217" s="9">
        <f t="shared" si="832"/>
        <v>0</v>
      </c>
      <c r="AN2217" s="10" t="str">
        <f t="shared" si="817"/>
        <v/>
      </c>
      <c r="AO2217" s="10">
        <f t="shared" si="818"/>
        <v>0</v>
      </c>
      <c r="AP2217" s="9" t="str">
        <f>IFERROR(VLOOKUP($AN2217,'Introduction probability'!$A$1:$L$128,5,FALSE),"0")</f>
        <v>0</v>
      </c>
      <c r="AQ2217" s="9" t="str">
        <f>IFERROR(VLOOKUP($AN2217,'Introduction probability'!$A$1:$L$128,6,FALSE),"0")</f>
        <v>0</v>
      </c>
      <c r="AR2217" s="9" t="str">
        <f>IFERROR(VLOOKUP($AN2217,'Introduction probability'!$A$1:$L$128,7,FALSE),"0")</f>
        <v>0</v>
      </c>
      <c r="AS2217" s="9" t="str">
        <f>IFERROR(VLOOKUP($AN2217,'Introduction probability'!$A$1:$L$128,8,FALSE),"0")</f>
        <v>0</v>
      </c>
      <c r="AT2217" s="9" t="str">
        <f>IFERROR(VLOOKUP($AN2217,'Introduction probability'!$A$1:$L$128,9,FALSE),"0")</f>
        <v>0</v>
      </c>
      <c r="AU2217" s="9" t="str">
        <f>IFERROR(VLOOKUP($AN2217,'Introduction probability'!$A$1:$L$128,10,FALSE),"0")</f>
        <v>0</v>
      </c>
      <c r="AV2217" s="9" t="str">
        <f>IFERROR(VLOOKUP($AN2217,'Introduction probability'!$A$1:$L$128,11,FALSE),"0")</f>
        <v>0</v>
      </c>
      <c r="AW2217" s="9" t="str">
        <f>IFERROR(VLOOKUP($AN2217,'Introduction probability'!$A$1:$L$128,12,FALSE),"0")</f>
        <v>0</v>
      </c>
      <c r="AY2217" s="2">
        <f t="shared" si="819"/>
        <v>0</v>
      </c>
      <c r="AZ2217" s="2">
        <f t="shared" si="820"/>
        <v>0</v>
      </c>
      <c r="BA2217" s="2">
        <f t="shared" si="833"/>
        <v>0</v>
      </c>
      <c r="BB2217" s="2">
        <f t="shared" si="834"/>
        <v>0</v>
      </c>
      <c r="BC2217" s="2">
        <f t="shared" si="835"/>
        <v>0</v>
      </c>
      <c r="BD2217" s="2">
        <f t="shared" si="836"/>
        <v>0</v>
      </c>
      <c r="BE2217" s="2">
        <f t="shared" si="837"/>
        <v>0</v>
      </c>
      <c r="BF2217" s="2">
        <f t="shared" si="838"/>
        <v>0</v>
      </c>
      <c r="BG2217" s="2">
        <f t="shared" si="839"/>
        <v>0</v>
      </c>
      <c r="BH2217" s="2">
        <f t="shared" si="840"/>
        <v>0</v>
      </c>
    </row>
    <row r="2218" spans="1:60" x14ac:dyDescent="0.25">
      <c r="A2218" s="1" t="s">
        <v>420</v>
      </c>
      <c r="B2218" s="1" t="s">
        <v>220</v>
      </c>
      <c r="C2218" s="1" t="s">
        <v>341</v>
      </c>
      <c r="D2218" s="1" t="s">
        <v>518</v>
      </c>
      <c r="E2218" s="1" t="s">
        <v>215</v>
      </c>
      <c r="F2218" s="1" t="s">
        <v>216</v>
      </c>
      <c r="G2218" s="1" t="s">
        <v>144</v>
      </c>
      <c r="H2218" s="1" t="s">
        <v>17</v>
      </c>
      <c r="I2218" s="1" t="s">
        <v>444</v>
      </c>
      <c r="J2218" s="1" t="s">
        <v>27</v>
      </c>
      <c r="K2218" s="1" t="s">
        <v>16</v>
      </c>
      <c r="L2218" s="1" t="s">
        <v>19</v>
      </c>
      <c r="M2218" s="2" t="str">
        <f t="shared" si="821"/>
        <v>UK9005103</v>
      </c>
      <c r="N2218" s="2" t="str">
        <f t="shared" si="822"/>
        <v>Ribble and Alt Estuaries</v>
      </c>
      <c r="O2218" s="2" t="str">
        <f t="shared" si="823"/>
        <v>SPA</v>
      </c>
      <c r="P2218" s="2" t="str">
        <f t="shared" si="824"/>
        <v>A2.3</v>
      </c>
      <c r="Q2218"/>
      <c r="R2218"/>
      <c r="S2218"/>
      <c r="T2218"/>
      <c r="U2218" s="9">
        <f t="shared" si="825"/>
        <v>0</v>
      </c>
      <c r="V2218" s="9">
        <f t="shared" si="826"/>
        <v>0</v>
      </c>
      <c r="W2218" s="9">
        <f t="shared" si="827"/>
        <v>0</v>
      </c>
      <c r="X2218" s="9">
        <f t="shared" si="828"/>
        <v>0</v>
      </c>
      <c r="Y2218" s="9">
        <f t="shared" si="829"/>
        <v>0</v>
      </c>
      <c r="Z2218" s="9">
        <f t="shared" si="830"/>
        <v>0</v>
      </c>
      <c r="AA2218" s="9">
        <f t="shared" si="831"/>
        <v>0</v>
      </c>
      <c r="AB2218" s="9">
        <f t="shared" si="832"/>
        <v>0</v>
      </c>
      <c r="AN2218" s="10" t="str">
        <f t="shared" si="817"/>
        <v/>
      </c>
      <c r="AO2218" s="10">
        <f t="shared" si="818"/>
        <v>0</v>
      </c>
      <c r="AP2218" s="9" t="str">
        <f>IFERROR(VLOOKUP($AN2218,'Introduction probability'!$A$1:$L$128,5,FALSE),"0")</f>
        <v>0</v>
      </c>
      <c r="AQ2218" s="9" t="str">
        <f>IFERROR(VLOOKUP($AN2218,'Introduction probability'!$A$1:$L$128,6,FALSE),"0")</f>
        <v>0</v>
      </c>
      <c r="AR2218" s="9" t="str">
        <f>IFERROR(VLOOKUP($AN2218,'Introduction probability'!$A$1:$L$128,7,FALSE),"0")</f>
        <v>0</v>
      </c>
      <c r="AS2218" s="9" t="str">
        <f>IFERROR(VLOOKUP($AN2218,'Introduction probability'!$A$1:$L$128,8,FALSE),"0")</f>
        <v>0</v>
      </c>
      <c r="AT2218" s="9" t="str">
        <f>IFERROR(VLOOKUP($AN2218,'Introduction probability'!$A$1:$L$128,9,FALSE),"0")</f>
        <v>0</v>
      </c>
      <c r="AU2218" s="9" t="str">
        <f>IFERROR(VLOOKUP($AN2218,'Introduction probability'!$A$1:$L$128,10,FALSE),"0")</f>
        <v>0</v>
      </c>
      <c r="AV2218" s="9" t="str">
        <f>IFERROR(VLOOKUP($AN2218,'Introduction probability'!$A$1:$L$128,11,FALSE),"0")</f>
        <v>0</v>
      </c>
      <c r="AW2218" s="9" t="str">
        <f>IFERROR(VLOOKUP($AN2218,'Introduction probability'!$A$1:$L$128,12,FALSE),"0")</f>
        <v>0</v>
      </c>
      <c r="AY2218" s="2">
        <f t="shared" si="819"/>
        <v>0</v>
      </c>
      <c r="AZ2218" s="2">
        <f t="shared" si="820"/>
        <v>0</v>
      </c>
      <c r="BA2218" s="2">
        <f t="shared" si="833"/>
        <v>0</v>
      </c>
      <c r="BB2218" s="2">
        <f t="shared" si="834"/>
        <v>0</v>
      </c>
      <c r="BC2218" s="2">
        <f t="shared" si="835"/>
        <v>0</v>
      </c>
      <c r="BD2218" s="2">
        <f t="shared" si="836"/>
        <v>0</v>
      </c>
      <c r="BE2218" s="2">
        <f t="shared" si="837"/>
        <v>0</v>
      </c>
      <c r="BF2218" s="2">
        <f t="shared" si="838"/>
        <v>0</v>
      </c>
      <c r="BG2218" s="2">
        <f t="shared" si="839"/>
        <v>0</v>
      </c>
      <c r="BH2218" s="2">
        <f t="shared" si="840"/>
        <v>0</v>
      </c>
    </row>
    <row r="2219" spans="1:60" x14ac:dyDescent="0.25">
      <c r="A2219" s="1" t="s">
        <v>420</v>
      </c>
      <c r="B2219" s="1" t="s">
        <v>220</v>
      </c>
      <c r="C2219" s="1" t="s">
        <v>341</v>
      </c>
      <c r="D2219" s="1" t="s">
        <v>518</v>
      </c>
      <c r="E2219" s="1" t="s">
        <v>215</v>
      </c>
      <c r="F2219" s="1" t="s">
        <v>216</v>
      </c>
      <c r="G2219" s="1" t="s">
        <v>144</v>
      </c>
      <c r="H2219" s="1" t="s">
        <v>17</v>
      </c>
      <c r="I2219" s="1" t="s">
        <v>465</v>
      </c>
      <c r="J2219" s="1" t="s">
        <v>56</v>
      </c>
      <c r="K2219" s="1" t="s">
        <v>16</v>
      </c>
      <c r="L2219" s="1" t="s">
        <v>19</v>
      </c>
      <c r="M2219" s="2" t="str">
        <f t="shared" si="821"/>
        <v>UK9005103</v>
      </c>
      <c r="N2219" s="2" t="str">
        <f t="shared" si="822"/>
        <v>Ribble and Alt Estuaries</v>
      </c>
      <c r="O2219" s="2" t="str">
        <f t="shared" si="823"/>
        <v>SPA</v>
      </c>
      <c r="P2219" s="2" t="str">
        <f t="shared" si="824"/>
        <v>A2.2</v>
      </c>
      <c r="Q2219"/>
      <c r="R2219"/>
      <c r="S2219"/>
      <c r="T2219"/>
      <c r="U2219" s="9">
        <f t="shared" si="825"/>
        <v>0</v>
      </c>
      <c r="V2219" s="9">
        <f t="shared" si="826"/>
        <v>0</v>
      </c>
      <c r="W2219" s="9">
        <f t="shared" si="827"/>
        <v>0</v>
      </c>
      <c r="X2219" s="9">
        <f t="shared" si="828"/>
        <v>0</v>
      </c>
      <c r="Y2219" s="9">
        <f t="shared" si="829"/>
        <v>0</v>
      </c>
      <c r="Z2219" s="9">
        <f t="shared" si="830"/>
        <v>0</v>
      </c>
      <c r="AA2219" s="9">
        <f t="shared" si="831"/>
        <v>0</v>
      </c>
      <c r="AB2219" s="9">
        <f t="shared" si="832"/>
        <v>0</v>
      </c>
      <c r="AN2219" s="10" t="str">
        <f t="shared" si="817"/>
        <v/>
      </c>
      <c r="AO2219" s="10">
        <f t="shared" si="818"/>
        <v>0</v>
      </c>
      <c r="AP2219" s="9" t="str">
        <f>IFERROR(VLOOKUP($AN2219,'Introduction probability'!$A$1:$L$128,5,FALSE),"0")</f>
        <v>0</v>
      </c>
      <c r="AQ2219" s="9" t="str">
        <f>IFERROR(VLOOKUP($AN2219,'Introduction probability'!$A$1:$L$128,6,FALSE),"0")</f>
        <v>0</v>
      </c>
      <c r="AR2219" s="9" t="str">
        <f>IFERROR(VLOOKUP($AN2219,'Introduction probability'!$A$1:$L$128,7,FALSE),"0")</f>
        <v>0</v>
      </c>
      <c r="AS2219" s="9" t="str">
        <f>IFERROR(VLOOKUP($AN2219,'Introduction probability'!$A$1:$L$128,8,FALSE),"0")</f>
        <v>0</v>
      </c>
      <c r="AT2219" s="9" t="str">
        <f>IFERROR(VLOOKUP($AN2219,'Introduction probability'!$A$1:$L$128,9,FALSE),"0")</f>
        <v>0</v>
      </c>
      <c r="AU2219" s="9" t="str">
        <f>IFERROR(VLOOKUP($AN2219,'Introduction probability'!$A$1:$L$128,10,FALSE),"0")</f>
        <v>0</v>
      </c>
      <c r="AV2219" s="9" t="str">
        <f>IFERROR(VLOOKUP($AN2219,'Introduction probability'!$A$1:$L$128,11,FALSE),"0")</f>
        <v>0</v>
      </c>
      <c r="AW2219" s="9" t="str">
        <f>IFERROR(VLOOKUP($AN2219,'Introduction probability'!$A$1:$L$128,12,FALSE),"0")</f>
        <v>0</v>
      </c>
      <c r="AY2219" s="2">
        <f t="shared" si="819"/>
        <v>0</v>
      </c>
      <c r="AZ2219" s="2">
        <f t="shared" si="820"/>
        <v>0</v>
      </c>
      <c r="BA2219" s="2">
        <f t="shared" si="833"/>
        <v>0</v>
      </c>
      <c r="BB2219" s="2">
        <f t="shared" si="834"/>
        <v>0</v>
      </c>
      <c r="BC2219" s="2">
        <f t="shared" si="835"/>
        <v>0</v>
      </c>
      <c r="BD2219" s="2">
        <f t="shared" si="836"/>
        <v>0</v>
      </c>
      <c r="BE2219" s="2">
        <f t="shared" si="837"/>
        <v>0</v>
      </c>
      <c r="BF2219" s="2">
        <f t="shared" si="838"/>
        <v>0</v>
      </c>
      <c r="BG2219" s="2">
        <f t="shared" si="839"/>
        <v>0</v>
      </c>
      <c r="BH2219" s="2">
        <f t="shared" si="840"/>
        <v>0</v>
      </c>
    </row>
    <row r="2220" spans="1:60" x14ac:dyDescent="0.25">
      <c r="A2220" s="1" t="s">
        <v>420</v>
      </c>
      <c r="B2220" s="1" t="s">
        <v>220</v>
      </c>
      <c r="C2220" s="1" t="s">
        <v>341</v>
      </c>
      <c r="D2220" s="1" t="s">
        <v>518</v>
      </c>
      <c r="E2220" s="1" t="s">
        <v>215</v>
      </c>
      <c r="F2220" s="1" t="s">
        <v>216</v>
      </c>
      <c r="G2220" s="1" t="s">
        <v>144</v>
      </c>
      <c r="H2220" s="1" t="s">
        <v>17</v>
      </c>
      <c r="I2220" s="1" t="s">
        <v>543</v>
      </c>
      <c r="J2220" s="1" t="s">
        <v>148</v>
      </c>
      <c r="K2220" s="1" t="s">
        <v>16</v>
      </c>
      <c r="L2220" s="1" t="s">
        <v>146</v>
      </c>
      <c r="M2220" s="2" t="str">
        <f t="shared" si="821"/>
        <v>UK9005103</v>
      </c>
      <c r="N2220" s="2" t="str">
        <f t="shared" si="822"/>
        <v>Ribble and Alt Estuaries</v>
      </c>
      <c r="O2220" s="2" t="str">
        <f t="shared" si="823"/>
        <v>SPA</v>
      </c>
      <c r="P2220" s="2" t="str">
        <f t="shared" si="824"/>
        <v>H1310</v>
      </c>
      <c r="Q2220"/>
      <c r="R2220"/>
      <c r="S2220"/>
      <c r="T2220"/>
      <c r="U2220" s="9">
        <f t="shared" si="825"/>
        <v>0</v>
      </c>
      <c r="V2220" s="9">
        <f t="shared" si="826"/>
        <v>0</v>
      </c>
      <c r="W2220" s="9">
        <f t="shared" si="827"/>
        <v>0</v>
      </c>
      <c r="X2220" s="9">
        <f t="shared" si="828"/>
        <v>0</v>
      </c>
      <c r="Y2220" s="9">
        <f t="shared" si="829"/>
        <v>0</v>
      </c>
      <c r="Z2220" s="9">
        <f t="shared" si="830"/>
        <v>0</v>
      </c>
      <c r="AA2220" s="9">
        <f t="shared" si="831"/>
        <v>0</v>
      </c>
      <c r="AB2220" s="9">
        <f t="shared" si="832"/>
        <v>0</v>
      </c>
      <c r="AN2220" s="10" t="str">
        <f t="shared" si="817"/>
        <v/>
      </c>
      <c r="AO2220" s="10">
        <f t="shared" si="818"/>
        <v>0</v>
      </c>
      <c r="AP2220" s="9" t="str">
        <f>IFERROR(VLOOKUP($AN2220,'Introduction probability'!$A$1:$L$128,5,FALSE),"0")</f>
        <v>0</v>
      </c>
      <c r="AQ2220" s="9" t="str">
        <f>IFERROR(VLOOKUP($AN2220,'Introduction probability'!$A$1:$L$128,6,FALSE),"0")</f>
        <v>0</v>
      </c>
      <c r="AR2220" s="9" t="str">
        <f>IFERROR(VLOOKUP($AN2220,'Introduction probability'!$A$1:$L$128,7,FALSE),"0")</f>
        <v>0</v>
      </c>
      <c r="AS2220" s="9" t="str">
        <f>IFERROR(VLOOKUP($AN2220,'Introduction probability'!$A$1:$L$128,8,FALSE),"0")</f>
        <v>0</v>
      </c>
      <c r="AT2220" s="9" t="str">
        <f>IFERROR(VLOOKUP($AN2220,'Introduction probability'!$A$1:$L$128,9,FALSE),"0")</f>
        <v>0</v>
      </c>
      <c r="AU2220" s="9" t="str">
        <f>IFERROR(VLOOKUP($AN2220,'Introduction probability'!$A$1:$L$128,10,FALSE),"0")</f>
        <v>0</v>
      </c>
      <c r="AV2220" s="9" t="str">
        <f>IFERROR(VLOOKUP($AN2220,'Introduction probability'!$A$1:$L$128,11,FALSE),"0")</f>
        <v>0</v>
      </c>
      <c r="AW2220" s="9" t="str">
        <f>IFERROR(VLOOKUP($AN2220,'Introduction probability'!$A$1:$L$128,12,FALSE),"0")</f>
        <v>0</v>
      </c>
      <c r="AY2220" s="2">
        <f t="shared" si="819"/>
        <v>0</v>
      </c>
      <c r="AZ2220" s="2">
        <f t="shared" si="820"/>
        <v>0</v>
      </c>
      <c r="BA2220" s="2">
        <f t="shared" si="833"/>
        <v>0</v>
      </c>
      <c r="BB2220" s="2">
        <f t="shared" si="834"/>
        <v>0</v>
      </c>
      <c r="BC2220" s="2">
        <f t="shared" si="835"/>
        <v>0</v>
      </c>
      <c r="BD2220" s="2">
        <f t="shared" si="836"/>
        <v>0</v>
      </c>
      <c r="BE2220" s="2">
        <f t="shared" si="837"/>
        <v>0</v>
      </c>
      <c r="BF2220" s="2">
        <f t="shared" si="838"/>
        <v>0</v>
      </c>
      <c r="BG2220" s="2">
        <f t="shared" si="839"/>
        <v>0</v>
      </c>
      <c r="BH2220" s="2">
        <f t="shared" si="840"/>
        <v>0</v>
      </c>
    </row>
    <row r="2221" spans="1:60" x14ac:dyDescent="0.25">
      <c r="A2221" s="1" t="s">
        <v>420</v>
      </c>
      <c r="B2221" s="1" t="s">
        <v>220</v>
      </c>
      <c r="C2221" s="1" t="s">
        <v>341</v>
      </c>
      <c r="D2221" s="1" t="s">
        <v>514</v>
      </c>
      <c r="E2221" s="1" t="s">
        <v>206</v>
      </c>
      <c r="F2221" s="1" t="s">
        <v>207</v>
      </c>
      <c r="G2221" s="1" t="s">
        <v>144</v>
      </c>
      <c r="H2221" s="1" t="s">
        <v>17</v>
      </c>
      <c r="I2221" s="1" t="s">
        <v>530</v>
      </c>
      <c r="J2221" s="1" t="s">
        <v>145</v>
      </c>
      <c r="K2221" s="1" t="s">
        <v>16</v>
      </c>
      <c r="L2221" s="1" t="s">
        <v>146</v>
      </c>
      <c r="M2221" s="2" t="str">
        <f t="shared" si="821"/>
        <v>UK9005103</v>
      </c>
      <c r="N2221" s="2" t="str">
        <f t="shared" si="822"/>
        <v>Ribble and Alt Estuaries</v>
      </c>
      <c r="O2221" s="2" t="str">
        <f t="shared" si="823"/>
        <v>SPA</v>
      </c>
      <c r="P2221" s="2" t="str">
        <f t="shared" si="824"/>
        <v>H1330</v>
      </c>
      <c r="Q2221"/>
      <c r="R2221"/>
      <c r="S2221"/>
      <c r="T2221"/>
      <c r="U2221" s="9">
        <f t="shared" si="825"/>
        <v>0</v>
      </c>
      <c r="V2221" s="9">
        <f t="shared" si="826"/>
        <v>0</v>
      </c>
      <c r="W2221" s="9">
        <f t="shared" si="827"/>
        <v>0</v>
      </c>
      <c r="X2221" s="9">
        <f t="shared" si="828"/>
        <v>0</v>
      </c>
      <c r="Y2221" s="9">
        <f t="shared" si="829"/>
        <v>0</v>
      </c>
      <c r="Z2221" s="9">
        <f t="shared" si="830"/>
        <v>0</v>
      </c>
      <c r="AA2221" s="9">
        <f t="shared" si="831"/>
        <v>0</v>
      </c>
      <c r="AB2221" s="9">
        <f t="shared" si="832"/>
        <v>0</v>
      </c>
      <c r="AN2221" s="10" t="str">
        <f t="shared" si="817"/>
        <v/>
      </c>
      <c r="AO2221" s="10">
        <f t="shared" si="818"/>
        <v>0</v>
      </c>
      <c r="AP2221" s="9" t="str">
        <f>IFERROR(VLOOKUP($AN2221,'Introduction probability'!$A$1:$L$128,5,FALSE),"0")</f>
        <v>0</v>
      </c>
      <c r="AQ2221" s="9" t="str">
        <f>IFERROR(VLOOKUP($AN2221,'Introduction probability'!$A$1:$L$128,6,FALSE),"0")</f>
        <v>0</v>
      </c>
      <c r="AR2221" s="9" t="str">
        <f>IFERROR(VLOOKUP($AN2221,'Introduction probability'!$A$1:$L$128,7,FALSE),"0")</f>
        <v>0</v>
      </c>
      <c r="AS2221" s="9" t="str">
        <f>IFERROR(VLOOKUP($AN2221,'Introduction probability'!$A$1:$L$128,8,FALSE),"0")</f>
        <v>0</v>
      </c>
      <c r="AT2221" s="9" t="str">
        <f>IFERROR(VLOOKUP($AN2221,'Introduction probability'!$A$1:$L$128,9,FALSE),"0")</f>
        <v>0</v>
      </c>
      <c r="AU2221" s="9" t="str">
        <f>IFERROR(VLOOKUP($AN2221,'Introduction probability'!$A$1:$L$128,10,FALSE),"0")</f>
        <v>0</v>
      </c>
      <c r="AV2221" s="9" t="str">
        <f>IFERROR(VLOOKUP($AN2221,'Introduction probability'!$A$1:$L$128,11,FALSE),"0")</f>
        <v>0</v>
      </c>
      <c r="AW2221" s="9" t="str">
        <f>IFERROR(VLOOKUP($AN2221,'Introduction probability'!$A$1:$L$128,12,FALSE),"0")</f>
        <v>0</v>
      </c>
      <c r="AY2221" s="2">
        <f t="shared" si="819"/>
        <v>0</v>
      </c>
      <c r="AZ2221" s="2">
        <f t="shared" si="820"/>
        <v>0</v>
      </c>
      <c r="BA2221" s="2">
        <f t="shared" si="833"/>
        <v>0</v>
      </c>
      <c r="BB2221" s="2">
        <f t="shared" si="834"/>
        <v>0</v>
      </c>
      <c r="BC2221" s="2">
        <f t="shared" si="835"/>
        <v>0</v>
      </c>
      <c r="BD2221" s="2">
        <f t="shared" si="836"/>
        <v>0</v>
      </c>
      <c r="BE2221" s="2">
        <f t="shared" si="837"/>
        <v>0</v>
      </c>
      <c r="BF2221" s="2">
        <f t="shared" si="838"/>
        <v>0</v>
      </c>
      <c r="BG2221" s="2">
        <f t="shared" si="839"/>
        <v>0</v>
      </c>
      <c r="BH2221" s="2">
        <f t="shared" si="840"/>
        <v>0</v>
      </c>
    </row>
    <row r="2222" spans="1:60" x14ac:dyDescent="0.25">
      <c r="A2222" s="1" t="s">
        <v>420</v>
      </c>
      <c r="B2222" s="1" t="s">
        <v>220</v>
      </c>
      <c r="C2222" s="1" t="s">
        <v>341</v>
      </c>
      <c r="D2222" s="1" t="s">
        <v>514</v>
      </c>
      <c r="E2222" s="1" t="s">
        <v>206</v>
      </c>
      <c r="F2222" s="1" t="s">
        <v>207</v>
      </c>
      <c r="G2222" s="1" t="s">
        <v>144</v>
      </c>
      <c r="H2222" s="1" t="s">
        <v>17</v>
      </c>
      <c r="I2222" s="1" t="s">
        <v>596</v>
      </c>
      <c r="J2222" s="1" t="s">
        <v>187</v>
      </c>
      <c r="K2222" s="1" t="s">
        <v>16</v>
      </c>
      <c r="L2222" s="1" t="s">
        <v>146</v>
      </c>
      <c r="M2222" s="2" t="str">
        <f t="shared" si="821"/>
        <v>UK9005103</v>
      </c>
      <c r="N2222" s="2" t="str">
        <f t="shared" si="822"/>
        <v>Ribble and Alt Estuaries</v>
      </c>
      <c r="O2222" s="2" t="str">
        <f t="shared" si="823"/>
        <v>SPA</v>
      </c>
      <c r="P2222" s="2" t="str">
        <f t="shared" si="824"/>
        <v>SH_2</v>
      </c>
      <c r="Q2222"/>
      <c r="R2222"/>
      <c r="S2222"/>
      <c r="T2222"/>
      <c r="U2222" s="9">
        <f t="shared" si="825"/>
        <v>0</v>
      </c>
      <c r="V2222" s="9">
        <f t="shared" si="826"/>
        <v>0</v>
      </c>
      <c r="W2222" s="9">
        <f t="shared" si="827"/>
        <v>0</v>
      </c>
      <c r="X2222" s="9">
        <f t="shared" si="828"/>
        <v>0</v>
      </c>
      <c r="Y2222" s="9">
        <f t="shared" si="829"/>
        <v>0</v>
      </c>
      <c r="Z2222" s="9">
        <f t="shared" si="830"/>
        <v>0</v>
      </c>
      <c r="AA2222" s="9">
        <f t="shared" si="831"/>
        <v>0</v>
      </c>
      <c r="AB2222" s="9">
        <f t="shared" si="832"/>
        <v>0</v>
      </c>
      <c r="AN2222" s="10" t="str">
        <f t="shared" si="817"/>
        <v/>
      </c>
      <c r="AO2222" s="10">
        <f t="shared" si="818"/>
        <v>0</v>
      </c>
      <c r="AP2222" s="9" t="str">
        <f>IFERROR(VLOOKUP($AN2222,'Introduction probability'!$A$1:$L$128,5,FALSE),"0")</f>
        <v>0</v>
      </c>
      <c r="AQ2222" s="9" t="str">
        <f>IFERROR(VLOOKUP($AN2222,'Introduction probability'!$A$1:$L$128,6,FALSE),"0")</f>
        <v>0</v>
      </c>
      <c r="AR2222" s="9" t="str">
        <f>IFERROR(VLOOKUP($AN2222,'Introduction probability'!$A$1:$L$128,7,FALSE),"0")</f>
        <v>0</v>
      </c>
      <c r="AS2222" s="9" t="str">
        <f>IFERROR(VLOOKUP($AN2222,'Introduction probability'!$A$1:$L$128,8,FALSE),"0")</f>
        <v>0</v>
      </c>
      <c r="AT2222" s="9" t="str">
        <f>IFERROR(VLOOKUP($AN2222,'Introduction probability'!$A$1:$L$128,9,FALSE),"0")</f>
        <v>0</v>
      </c>
      <c r="AU2222" s="9" t="str">
        <f>IFERROR(VLOOKUP($AN2222,'Introduction probability'!$A$1:$L$128,10,FALSE),"0")</f>
        <v>0</v>
      </c>
      <c r="AV2222" s="9" t="str">
        <f>IFERROR(VLOOKUP($AN2222,'Introduction probability'!$A$1:$L$128,11,FALSE),"0")</f>
        <v>0</v>
      </c>
      <c r="AW2222" s="9" t="str">
        <f>IFERROR(VLOOKUP($AN2222,'Introduction probability'!$A$1:$L$128,12,FALSE),"0")</f>
        <v>0</v>
      </c>
      <c r="AY2222" s="2">
        <f t="shared" si="819"/>
        <v>0</v>
      </c>
      <c r="AZ2222" s="2">
        <f t="shared" si="820"/>
        <v>0</v>
      </c>
      <c r="BA2222" s="2">
        <f t="shared" si="833"/>
        <v>0</v>
      </c>
      <c r="BB2222" s="2">
        <f t="shared" si="834"/>
        <v>0</v>
      </c>
      <c r="BC2222" s="2">
        <f t="shared" si="835"/>
        <v>0</v>
      </c>
      <c r="BD2222" s="2">
        <f t="shared" si="836"/>
        <v>0</v>
      </c>
      <c r="BE2222" s="2">
        <f t="shared" si="837"/>
        <v>0</v>
      </c>
      <c r="BF2222" s="2">
        <f t="shared" si="838"/>
        <v>0</v>
      </c>
      <c r="BG2222" s="2">
        <f t="shared" si="839"/>
        <v>0</v>
      </c>
      <c r="BH2222" s="2">
        <f t="shared" si="840"/>
        <v>0</v>
      </c>
    </row>
    <row r="2223" spans="1:60" x14ac:dyDescent="0.25">
      <c r="A2223" s="1" t="s">
        <v>420</v>
      </c>
      <c r="B2223" s="1" t="s">
        <v>220</v>
      </c>
      <c r="C2223" s="1" t="s">
        <v>341</v>
      </c>
      <c r="D2223" s="1" t="s">
        <v>514</v>
      </c>
      <c r="E2223" s="1" t="s">
        <v>206</v>
      </c>
      <c r="F2223" s="1" t="s">
        <v>207</v>
      </c>
      <c r="G2223" s="1" t="s">
        <v>144</v>
      </c>
      <c r="H2223" s="1" t="s">
        <v>17</v>
      </c>
      <c r="I2223" s="1" t="s">
        <v>459</v>
      </c>
      <c r="J2223" s="1" t="s">
        <v>46</v>
      </c>
      <c r="K2223" s="1" t="s">
        <v>16</v>
      </c>
      <c r="L2223" s="1" t="s">
        <v>19</v>
      </c>
      <c r="M2223" s="2" t="str">
        <f t="shared" si="821"/>
        <v>UK9005103</v>
      </c>
      <c r="N2223" s="2" t="str">
        <f t="shared" si="822"/>
        <v>Ribble and Alt Estuaries</v>
      </c>
      <c r="O2223" s="2" t="str">
        <f t="shared" si="823"/>
        <v>SPA</v>
      </c>
      <c r="P2223" s="2" t="str">
        <f t="shared" si="824"/>
        <v>A2.4</v>
      </c>
      <c r="Q2223"/>
      <c r="R2223"/>
      <c r="S2223"/>
      <c r="T2223"/>
      <c r="U2223" s="9">
        <f t="shared" si="825"/>
        <v>0</v>
      </c>
      <c r="V2223" s="9">
        <f t="shared" si="826"/>
        <v>0</v>
      </c>
      <c r="W2223" s="9">
        <f t="shared" si="827"/>
        <v>0</v>
      </c>
      <c r="X2223" s="9">
        <f t="shared" si="828"/>
        <v>0</v>
      </c>
      <c r="Y2223" s="9">
        <f t="shared" si="829"/>
        <v>0</v>
      </c>
      <c r="Z2223" s="9">
        <f t="shared" si="830"/>
        <v>0</v>
      </c>
      <c r="AA2223" s="9">
        <f t="shared" si="831"/>
        <v>0</v>
      </c>
      <c r="AB2223" s="9">
        <f t="shared" si="832"/>
        <v>0</v>
      </c>
      <c r="AN2223" s="10" t="str">
        <f t="shared" si="817"/>
        <v/>
      </c>
      <c r="AO2223" s="10">
        <f t="shared" si="818"/>
        <v>0</v>
      </c>
      <c r="AP2223" s="9" t="str">
        <f>IFERROR(VLOOKUP($AN2223,'Introduction probability'!$A$1:$L$128,5,FALSE),"0")</f>
        <v>0</v>
      </c>
      <c r="AQ2223" s="9" t="str">
        <f>IFERROR(VLOOKUP($AN2223,'Introduction probability'!$A$1:$L$128,6,FALSE),"0")</f>
        <v>0</v>
      </c>
      <c r="AR2223" s="9" t="str">
        <f>IFERROR(VLOOKUP($AN2223,'Introduction probability'!$A$1:$L$128,7,FALSE),"0")</f>
        <v>0</v>
      </c>
      <c r="AS2223" s="9" t="str">
        <f>IFERROR(VLOOKUP($AN2223,'Introduction probability'!$A$1:$L$128,8,FALSE),"0")</f>
        <v>0</v>
      </c>
      <c r="AT2223" s="9" t="str">
        <f>IFERROR(VLOOKUP($AN2223,'Introduction probability'!$A$1:$L$128,9,FALSE),"0")</f>
        <v>0</v>
      </c>
      <c r="AU2223" s="9" t="str">
        <f>IFERROR(VLOOKUP($AN2223,'Introduction probability'!$A$1:$L$128,10,FALSE),"0")</f>
        <v>0</v>
      </c>
      <c r="AV2223" s="9" t="str">
        <f>IFERROR(VLOOKUP($AN2223,'Introduction probability'!$A$1:$L$128,11,FALSE),"0")</f>
        <v>0</v>
      </c>
      <c r="AW2223" s="9" t="str">
        <f>IFERROR(VLOOKUP($AN2223,'Introduction probability'!$A$1:$L$128,12,FALSE),"0")</f>
        <v>0</v>
      </c>
      <c r="AY2223" s="2">
        <f t="shared" si="819"/>
        <v>0</v>
      </c>
      <c r="AZ2223" s="2">
        <f t="shared" si="820"/>
        <v>0</v>
      </c>
      <c r="BA2223" s="2">
        <f t="shared" si="833"/>
        <v>0</v>
      </c>
      <c r="BB2223" s="2">
        <f t="shared" si="834"/>
        <v>0</v>
      </c>
      <c r="BC2223" s="2">
        <f t="shared" si="835"/>
        <v>0</v>
      </c>
      <c r="BD2223" s="2">
        <f t="shared" si="836"/>
        <v>0</v>
      </c>
      <c r="BE2223" s="2">
        <f t="shared" si="837"/>
        <v>0</v>
      </c>
      <c r="BF2223" s="2">
        <f t="shared" si="838"/>
        <v>0</v>
      </c>
      <c r="BG2223" s="2">
        <f t="shared" si="839"/>
        <v>0</v>
      </c>
      <c r="BH2223" s="2">
        <f t="shared" si="840"/>
        <v>0</v>
      </c>
    </row>
    <row r="2224" spans="1:60" x14ac:dyDescent="0.25">
      <c r="A2224" s="1" t="s">
        <v>420</v>
      </c>
      <c r="B2224" s="1" t="s">
        <v>220</v>
      </c>
      <c r="C2224" s="1" t="s">
        <v>341</v>
      </c>
      <c r="D2224" s="1" t="s">
        <v>514</v>
      </c>
      <c r="E2224" s="1" t="s">
        <v>206</v>
      </c>
      <c r="F2224" s="1" t="s">
        <v>207</v>
      </c>
      <c r="G2224" s="1" t="s">
        <v>144</v>
      </c>
      <c r="H2224" s="1" t="s">
        <v>17</v>
      </c>
      <c r="I2224" s="1" t="s">
        <v>444</v>
      </c>
      <c r="J2224" s="1" t="s">
        <v>27</v>
      </c>
      <c r="K2224" s="1" t="s">
        <v>16</v>
      </c>
      <c r="L2224" s="1" t="s">
        <v>19</v>
      </c>
      <c r="M2224" s="2" t="str">
        <f t="shared" si="821"/>
        <v>UK9005103</v>
      </c>
      <c r="N2224" s="2" t="str">
        <f t="shared" si="822"/>
        <v>Ribble and Alt Estuaries</v>
      </c>
      <c r="O2224" s="2" t="str">
        <f t="shared" si="823"/>
        <v>SPA</v>
      </c>
      <c r="P2224" s="2" t="str">
        <f t="shared" si="824"/>
        <v>A2.3</v>
      </c>
      <c r="Q2224"/>
      <c r="R2224"/>
      <c r="S2224"/>
      <c r="T2224"/>
      <c r="U2224" s="9">
        <f t="shared" si="825"/>
        <v>0</v>
      </c>
      <c r="V2224" s="9">
        <f t="shared" si="826"/>
        <v>0</v>
      </c>
      <c r="W2224" s="9">
        <f t="shared" si="827"/>
        <v>0</v>
      </c>
      <c r="X2224" s="9">
        <f t="shared" si="828"/>
        <v>0</v>
      </c>
      <c r="Y2224" s="9">
        <f t="shared" si="829"/>
        <v>0</v>
      </c>
      <c r="Z2224" s="9">
        <f t="shared" si="830"/>
        <v>0</v>
      </c>
      <c r="AA2224" s="9">
        <f t="shared" si="831"/>
        <v>0</v>
      </c>
      <c r="AB2224" s="9">
        <f t="shared" si="832"/>
        <v>0</v>
      </c>
      <c r="AN2224" s="10" t="str">
        <f t="shared" si="817"/>
        <v/>
      </c>
      <c r="AO2224" s="10">
        <f t="shared" si="818"/>
        <v>0</v>
      </c>
      <c r="AP2224" s="9" t="str">
        <f>IFERROR(VLOOKUP($AN2224,'Introduction probability'!$A$1:$L$128,5,FALSE),"0")</f>
        <v>0</v>
      </c>
      <c r="AQ2224" s="9" t="str">
        <f>IFERROR(VLOOKUP($AN2224,'Introduction probability'!$A$1:$L$128,6,FALSE),"0")</f>
        <v>0</v>
      </c>
      <c r="AR2224" s="9" t="str">
        <f>IFERROR(VLOOKUP($AN2224,'Introduction probability'!$A$1:$L$128,7,FALSE),"0")</f>
        <v>0</v>
      </c>
      <c r="AS2224" s="9" t="str">
        <f>IFERROR(VLOOKUP($AN2224,'Introduction probability'!$A$1:$L$128,8,FALSE),"0")</f>
        <v>0</v>
      </c>
      <c r="AT2224" s="9" t="str">
        <f>IFERROR(VLOOKUP($AN2224,'Introduction probability'!$A$1:$L$128,9,FALSE),"0")</f>
        <v>0</v>
      </c>
      <c r="AU2224" s="9" t="str">
        <f>IFERROR(VLOOKUP($AN2224,'Introduction probability'!$A$1:$L$128,10,FALSE),"0")</f>
        <v>0</v>
      </c>
      <c r="AV2224" s="9" t="str">
        <f>IFERROR(VLOOKUP($AN2224,'Introduction probability'!$A$1:$L$128,11,FALSE),"0")</f>
        <v>0</v>
      </c>
      <c r="AW2224" s="9" t="str">
        <f>IFERROR(VLOOKUP($AN2224,'Introduction probability'!$A$1:$L$128,12,FALSE),"0")</f>
        <v>0</v>
      </c>
      <c r="AY2224" s="2">
        <f t="shared" si="819"/>
        <v>0</v>
      </c>
      <c r="AZ2224" s="2">
        <f t="shared" si="820"/>
        <v>0</v>
      </c>
      <c r="BA2224" s="2">
        <f t="shared" si="833"/>
        <v>0</v>
      </c>
      <c r="BB2224" s="2">
        <f t="shared" si="834"/>
        <v>0</v>
      </c>
      <c r="BC2224" s="2">
        <f t="shared" si="835"/>
        <v>0</v>
      </c>
      <c r="BD2224" s="2">
        <f t="shared" si="836"/>
        <v>0</v>
      </c>
      <c r="BE2224" s="2">
        <f t="shared" si="837"/>
        <v>0</v>
      </c>
      <c r="BF2224" s="2">
        <f t="shared" si="838"/>
        <v>0</v>
      </c>
      <c r="BG2224" s="2">
        <f t="shared" si="839"/>
        <v>0</v>
      </c>
      <c r="BH2224" s="2">
        <f t="shared" si="840"/>
        <v>0</v>
      </c>
    </row>
    <row r="2225" spans="1:60" x14ac:dyDescent="0.25">
      <c r="A2225" s="1" t="s">
        <v>420</v>
      </c>
      <c r="B2225" s="1" t="s">
        <v>220</v>
      </c>
      <c r="C2225" s="1" t="s">
        <v>341</v>
      </c>
      <c r="D2225" s="1" t="s">
        <v>514</v>
      </c>
      <c r="E2225" s="1" t="s">
        <v>206</v>
      </c>
      <c r="F2225" s="1" t="s">
        <v>207</v>
      </c>
      <c r="G2225" s="1" t="s">
        <v>144</v>
      </c>
      <c r="H2225" s="1" t="s">
        <v>17</v>
      </c>
      <c r="I2225" s="1" t="s">
        <v>595</v>
      </c>
      <c r="J2225" s="1" t="s">
        <v>155</v>
      </c>
      <c r="K2225" s="1" t="s">
        <v>16</v>
      </c>
      <c r="L2225" s="1" t="s">
        <v>19</v>
      </c>
      <c r="M2225" s="2" t="str">
        <f t="shared" si="821"/>
        <v>UK9005103</v>
      </c>
      <c r="N2225" s="2" t="str">
        <f t="shared" si="822"/>
        <v>Ribble and Alt Estuaries</v>
      </c>
      <c r="O2225" s="2" t="str">
        <f t="shared" si="823"/>
        <v>SPA</v>
      </c>
      <c r="P2225" s="2" t="str">
        <f t="shared" si="824"/>
        <v>A1</v>
      </c>
      <c r="Q2225"/>
      <c r="R2225"/>
      <c r="S2225"/>
      <c r="T2225"/>
      <c r="U2225" s="9">
        <f t="shared" si="825"/>
        <v>0</v>
      </c>
      <c r="V2225" s="9">
        <f t="shared" si="826"/>
        <v>0</v>
      </c>
      <c r="W2225" s="9">
        <f t="shared" si="827"/>
        <v>0</v>
      </c>
      <c r="X2225" s="9">
        <f t="shared" si="828"/>
        <v>0</v>
      </c>
      <c r="Y2225" s="9">
        <f t="shared" si="829"/>
        <v>0</v>
      </c>
      <c r="Z2225" s="9">
        <f t="shared" si="830"/>
        <v>0</v>
      </c>
      <c r="AA2225" s="9">
        <f t="shared" si="831"/>
        <v>0</v>
      </c>
      <c r="AB2225" s="9">
        <f t="shared" si="832"/>
        <v>0</v>
      </c>
      <c r="AN2225" s="10" t="str">
        <f t="shared" si="817"/>
        <v/>
      </c>
      <c r="AO2225" s="10">
        <f t="shared" si="818"/>
        <v>0</v>
      </c>
      <c r="AP2225" s="9" t="str">
        <f>IFERROR(VLOOKUP($AN2225,'Introduction probability'!$A$1:$L$128,5,FALSE),"0")</f>
        <v>0</v>
      </c>
      <c r="AQ2225" s="9" t="str">
        <f>IFERROR(VLOOKUP($AN2225,'Introduction probability'!$A$1:$L$128,6,FALSE),"0")</f>
        <v>0</v>
      </c>
      <c r="AR2225" s="9" t="str">
        <f>IFERROR(VLOOKUP($AN2225,'Introduction probability'!$A$1:$L$128,7,FALSE),"0")</f>
        <v>0</v>
      </c>
      <c r="AS2225" s="9" t="str">
        <f>IFERROR(VLOOKUP($AN2225,'Introduction probability'!$A$1:$L$128,8,FALSE),"0")</f>
        <v>0</v>
      </c>
      <c r="AT2225" s="9" t="str">
        <f>IFERROR(VLOOKUP($AN2225,'Introduction probability'!$A$1:$L$128,9,FALSE),"0")</f>
        <v>0</v>
      </c>
      <c r="AU2225" s="9" t="str">
        <f>IFERROR(VLOOKUP($AN2225,'Introduction probability'!$A$1:$L$128,10,FALSE),"0")</f>
        <v>0</v>
      </c>
      <c r="AV2225" s="9" t="str">
        <f>IFERROR(VLOOKUP($AN2225,'Introduction probability'!$A$1:$L$128,11,FALSE),"0")</f>
        <v>0</v>
      </c>
      <c r="AW2225" s="9" t="str">
        <f>IFERROR(VLOOKUP($AN2225,'Introduction probability'!$A$1:$L$128,12,FALSE),"0")</f>
        <v>0</v>
      </c>
      <c r="AY2225" s="2">
        <f t="shared" si="819"/>
        <v>0</v>
      </c>
      <c r="AZ2225" s="2">
        <f t="shared" si="820"/>
        <v>0</v>
      </c>
      <c r="BA2225" s="2">
        <f t="shared" si="833"/>
        <v>0</v>
      </c>
      <c r="BB2225" s="2">
        <f t="shared" si="834"/>
        <v>0</v>
      </c>
      <c r="BC2225" s="2">
        <f t="shared" si="835"/>
        <v>0</v>
      </c>
      <c r="BD2225" s="2">
        <f t="shared" si="836"/>
        <v>0</v>
      </c>
      <c r="BE2225" s="2">
        <f t="shared" si="837"/>
        <v>0</v>
      </c>
      <c r="BF2225" s="2">
        <f t="shared" si="838"/>
        <v>0</v>
      </c>
      <c r="BG2225" s="2">
        <f t="shared" si="839"/>
        <v>0</v>
      </c>
      <c r="BH2225" s="2">
        <f t="shared" si="840"/>
        <v>0</v>
      </c>
    </row>
    <row r="2226" spans="1:60" x14ac:dyDescent="0.25">
      <c r="A2226" s="1" t="s">
        <v>420</v>
      </c>
      <c r="B2226" s="1" t="s">
        <v>220</v>
      </c>
      <c r="C2226" s="1" t="s">
        <v>341</v>
      </c>
      <c r="D2226" s="1" t="s">
        <v>514</v>
      </c>
      <c r="E2226" s="1" t="s">
        <v>206</v>
      </c>
      <c r="F2226" s="1" t="s">
        <v>207</v>
      </c>
      <c r="G2226" s="1" t="s">
        <v>144</v>
      </c>
      <c r="H2226" s="1" t="s">
        <v>17</v>
      </c>
      <c r="I2226" s="1" t="s">
        <v>465</v>
      </c>
      <c r="J2226" s="1" t="s">
        <v>56</v>
      </c>
      <c r="K2226" s="1" t="s">
        <v>16</v>
      </c>
      <c r="L2226" s="1" t="s">
        <v>19</v>
      </c>
      <c r="M2226" s="2" t="str">
        <f t="shared" si="821"/>
        <v>UK9005103</v>
      </c>
      <c r="N2226" s="2" t="str">
        <f t="shared" si="822"/>
        <v>Ribble and Alt Estuaries</v>
      </c>
      <c r="O2226" s="2" t="str">
        <f t="shared" si="823"/>
        <v>SPA</v>
      </c>
      <c r="P2226" s="2" t="str">
        <f t="shared" si="824"/>
        <v>A2.2</v>
      </c>
      <c r="Q2226"/>
      <c r="R2226"/>
      <c r="S2226"/>
      <c r="T2226"/>
      <c r="U2226" s="9">
        <f t="shared" si="825"/>
        <v>0</v>
      </c>
      <c r="V2226" s="9">
        <f t="shared" si="826"/>
        <v>0</v>
      </c>
      <c r="W2226" s="9">
        <f t="shared" si="827"/>
        <v>0</v>
      </c>
      <c r="X2226" s="9">
        <f t="shared" si="828"/>
        <v>0</v>
      </c>
      <c r="Y2226" s="9">
        <f t="shared" si="829"/>
        <v>0</v>
      </c>
      <c r="Z2226" s="9">
        <f t="shared" si="830"/>
        <v>0</v>
      </c>
      <c r="AA2226" s="9">
        <f t="shared" si="831"/>
        <v>0</v>
      </c>
      <c r="AB2226" s="9">
        <f t="shared" si="832"/>
        <v>0</v>
      </c>
      <c r="AN2226" s="10" t="str">
        <f t="shared" si="817"/>
        <v/>
      </c>
      <c r="AO2226" s="10">
        <f t="shared" si="818"/>
        <v>0</v>
      </c>
      <c r="AP2226" s="9" t="str">
        <f>IFERROR(VLOOKUP($AN2226,'Introduction probability'!$A$1:$L$128,5,FALSE),"0")</f>
        <v>0</v>
      </c>
      <c r="AQ2226" s="9" t="str">
        <f>IFERROR(VLOOKUP($AN2226,'Introduction probability'!$A$1:$L$128,6,FALSE),"0")</f>
        <v>0</v>
      </c>
      <c r="AR2226" s="9" t="str">
        <f>IFERROR(VLOOKUP($AN2226,'Introduction probability'!$A$1:$L$128,7,FALSE),"0")</f>
        <v>0</v>
      </c>
      <c r="AS2226" s="9" t="str">
        <f>IFERROR(VLOOKUP($AN2226,'Introduction probability'!$A$1:$L$128,8,FALSE),"0")</f>
        <v>0</v>
      </c>
      <c r="AT2226" s="9" t="str">
        <f>IFERROR(VLOOKUP($AN2226,'Introduction probability'!$A$1:$L$128,9,FALSE),"0")</f>
        <v>0</v>
      </c>
      <c r="AU2226" s="9" t="str">
        <f>IFERROR(VLOOKUP($AN2226,'Introduction probability'!$A$1:$L$128,10,FALSE),"0")</f>
        <v>0</v>
      </c>
      <c r="AV2226" s="9" t="str">
        <f>IFERROR(VLOOKUP($AN2226,'Introduction probability'!$A$1:$L$128,11,FALSE),"0")</f>
        <v>0</v>
      </c>
      <c r="AW2226" s="9" t="str">
        <f>IFERROR(VLOOKUP($AN2226,'Introduction probability'!$A$1:$L$128,12,FALSE),"0")</f>
        <v>0</v>
      </c>
      <c r="AY2226" s="2">
        <f t="shared" si="819"/>
        <v>0</v>
      </c>
      <c r="AZ2226" s="2">
        <f t="shared" si="820"/>
        <v>0</v>
      </c>
      <c r="BA2226" s="2">
        <f t="shared" si="833"/>
        <v>0</v>
      </c>
      <c r="BB2226" s="2">
        <f t="shared" si="834"/>
        <v>0</v>
      </c>
      <c r="BC2226" s="2">
        <f t="shared" si="835"/>
        <v>0</v>
      </c>
      <c r="BD2226" s="2">
        <f t="shared" si="836"/>
        <v>0</v>
      </c>
      <c r="BE2226" s="2">
        <f t="shared" si="837"/>
        <v>0</v>
      </c>
      <c r="BF2226" s="2">
        <f t="shared" si="838"/>
        <v>0</v>
      </c>
      <c r="BG2226" s="2">
        <f t="shared" si="839"/>
        <v>0</v>
      </c>
      <c r="BH2226" s="2">
        <f t="shared" si="840"/>
        <v>0</v>
      </c>
    </row>
    <row r="2227" spans="1:60" x14ac:dyDescent="0.25">
      <c r="A2227" s="1" t="s">
        <v>420</v>
      </c>
      <c r="B2227" s="1" t="s">
        <v>220</v>
      </c>
      <c r="C2227" s="1" t="s">
        <v>341</v>
      </c>
      <c r="D2227" s="1" t="s">
        <v>514</v>
      </c>
      <c r="E2227" s="1" t="s">
        <v>206</v>
      </c>
      <c r="F2227" s="1" t="s">
        <v>207</v>
      </c>
      <c r="G2227" s="1" t="s">
        <v>144</v>
      </c>
      <c r="H2227" s="1" t="s">
        <v>17</v>
      </c>
      <c r="I2227" s="1" t="s">
        <v>543</v>
      </c>
      <c r="J2227" s="1" t="s">
        <v>148</v>
      </c>
      <c r="K2227" s="1" t="s">
        <v>16</v>
      </c>
      <c r="L2227" s="1" t="s">
        <v>146</v>
      </c>
      <c r="M2227" s="2" t="str">
        <f t="shared" si="821"/>
        <v>UK9005103</v>
      </c>
      <c r="N2227" s="2" t="str">
        <f t="shared" si="822"/>
        <v>Ribble and Alt Estuaries</v>
      </c>
      <c r="O2227" s="2" t="str">
        <f t="shared" si="823"/>
        <v>SPA</v>
      </c>
      <c r="P2227" s="2" t="str">
        <f t="shared" si="824"/>
        <v>H1310</v>
      </c>
      <c r="Q2227"/>
      <c r="R2227"/>
      <c r="S2227"/>
      <c r="T2227"/>
      <c r="U2227" s="9">
        <f t="shared" si="825"/>
        <v>0</v>
      </c>
      <c r="V2227" s="9">
        <f t="shared" si="826"/>
        <v>0</v>
      </c>
      <c r="W2227" s="9">
        <f t="shared" si="827"/>
        <v>0</v>
      </c>
      <c r="X2227" s="9">
        <f t="shared" si="828"/>
        <v>0</v>
      </c>
      <c r="Y2227" s="9">
        <f t="shared" si="829"/>
        <v>0</v>
      </c>
      <c r="Z2227" s="9">
        <f t="shared" si="830"/>
        <v>0</v>
      </c>
      <c r="AA2227" s="9">
        <f t="shared" si="831"/>
        <v>0</v>
      </c>
      <c r="AB2227" s="9">
        <f t="shared" si="832"/>
        <v>0</v>
      </c>
      <c r="AN2227" s="10" t="str">
        <f t="shared" si="817"/>
        <v/>
      </c>
      <c r="AO2227" s="10">
        <f t="shared" si="818"/>
        <v>0</v>
      </c>
      <c r="AP2227" s="9" t="str">
        <f>IFERROR(VLOOKUP($AN2227,'Introduction probability'!$A$1:$L$128,5,FALSE),"0")</f>
        <v>0</v>
      </c>
      <c r="AQ2227" s="9" t="str">
        <f>IFERROR(VLOOKUP($AN2227,'Introduction probability'!$A$1:$L$128,6,FALSE),"0")</f>
        <v>0</v>
      </c>
      <c r="AR2227" s="9" t="str">
        <f>IFERROR(VLOOKUP($AN2227,'Introduction probability'!$A$1:$L$128,7,FALSE),"0")</f>
        <v>0</v>
      </c>
      <c r="AS2227" s="9" t="str">
        <f>IFERROR(VLOOKUP($AN2227,'Introduction probability'!$A$1:$L$128,8,FALSE),"0")</f>
        <v>0</v>
      </c>
      <c r="AT2227" s="9" t="str">
        <f>IFERROR(VLOOKUP($AN2227,'Introduction probability'!$A$1:$L$128,9,FALSE),"0")</f>
        <v>0</v>
      </c>
      <c r="AU2227" s="9" t="str">
        <f>IFERROR(VLOOKUP($AN2227,'Introduction probability'!$A$1:$L$128,10,FALSE),"0")</f>
        <v>0</v>
      </c>
      <c r="AV2227" s="9" t="str">
        <f>IFERROR(VLOOKUP($AN2227,'Introduction probability'!$A$1:$L$128,11,FALSE),"0")</f>
        <v>0</v>
      </c>
      <c r="AW2227" s="9" t="str">
        <f>IFERROR(VLOOKUP($AN2227,'Introduction probability'!$A$1:$L$128,12,FALSE),"0")</f>
        <v>0</v>
      </c>
      <c r="AY2227" s="2">
        <f t="shared" si="819"/>
        <v>0</v>
      </c>
      <c r="AZ2227" s="2">
        <f t="shared" si="820"/>
        <v>0</v>
      </c>
      <c r="BA2227" s="2">
        <f t="shared" si="833"/>
        <v>0</v>
      </c>
      <c r="BB2227" s="2">
        <f t="shared" si="834"/>
        <v>0</v>
      </c>
      <c r="BC2227" s="2">
        <f t="shared" si="835"/>
        <v>0</v>
      </c>
      <c r="BD2227" s="2">
        <f t="shared" si="836"/>
        <v>0</v>
      </c>
      <c r="BE2227" s="2">
        <f t="shared" si="837"/>
        <v>0</v>
      </c>
      <c r="BF2227" s="2">
        <f t="shared" si="838"/>
        <v>0</v>
      </c>
      <c r="BG2227" s="2">
        <f t="shared" si="839"/>
        <v>0</v>
      </c>
      <c r="BH2227" s="2">
        <f t="shared" si="840"/>
        <v>0</v>
      </c>
    </row>
    <row r="2228" spans="1:60" x14ac:dyDescent="0.25">
      <c r="A2228" s="1" t="s">
        <v>420</v>
      </c>
      <c r="B2228" s="1" t="s">
        <v>220</v>
      </c>
      <c r="C2228" s="1" t="s">
        <v>341</v>
      </c>
      <c r="D2228" s="1" t="s">
        <v>526</v>
      </c>
      <c r="E2228" s="1" t="s">
        <v>232</v>
      </c>
      <c r="F2228" s="1" t="s">
        <v>233</v>
      </c>
      <c r="G2228" s="1" t="s">
        <v>144</v>
      </c>
      <c r="H2228" s="1" t="s">
        <v>17</v>
      </c>
      <c r="I2228" s="1" t="s">
        <v>530</v>
      </c>
      <c r="J2228" s="1" t="s">
        <v>145</v>
      </c>
      <c r="K2228" s="1" t="s">
        <v>16</v>
      </c>
      <c r="L2228" s="1" t="s">
        <v>146</v>
      </c>
      <c r="M2228" s="2" t="str">
        <f t="shared" si="821"/>
        <v>UK9005103</v>
      </c>
      <c r="N2228" s="2" t="str">
        <f t="shared" si="822"/>
        <v>Ribble and Alt Estuaries</v>
      </c>
      <c r="O2228" s="2" t="str">
        <f t="shared" si="823"/>
        <v>SPA</v>
      </c>
      <c r="P2228" s="2" t="str">
        <f t="shared" si="824"/>
        <v>H1330</v>
      </c>
      <c r="Q2228"/>
      <c r="R2228"/>
      <c r="S2228"/>
      <c r="T2228"/>
      <c r="U2228" s="9">
        <f t="shared" si="825"/>
        <v>0</v>
      </c>
      <c r="V2228" s="9">
        <f t="shared" si="826"/>
        <v>0</v>
      </c>
      <c r="W2228" s="9">
        <f t="shared" si="827"/>
        <v>0</v>
      </c>
      <c r="X2228" s="9">
        <f t="shared" si="828"/>
        <v>0</v>
      </c>
      <c r="Y2228" s="9">
        <f t="shared" si="829"/>
        <v>0</v>
      </c>
      <c r="Z2228" s="9">
        <f t="shared" si="830"/>
        <v>0</v>
      </c>
      <c r="AA2228" s="9">
        <f t="shared" si="831"/>
        <v>0</v>
      </c>
      <c r="AB2228" s="9">
        <f t="shared" si="832"/>
        <v>0</v>
      </c>
      <c r="AN2228" s="10" t="str">
        <f t="shared" si="817"/>
        <v/>
      </c>
      <c r="AO2228" s="10">
        <f t="shared" si="818"/>
        <v>0</v>
      </c>
      <c r="AP2228" s="9" t="str">
        <f>IFERROR(VLOOKUP($AN2228,'Introduction probability'!$A$1:$L$128,5,FALSE),"0")</f>
        <v>0</v>
      </c>
      <c r="AQ2228" s="9" t="str">
        <f>IFERROR(VLOOKUP($AN2228,'Introduction probability'!$A$1:$L$128,6,FALSE),"0")</f>
        <v>0</v>
      </c>
      <c r="AR2228" s="9" t="str">
        <f>IFERROR(VLOOKUP($AN2228,'Introduction probability'!$A$1:$L$128,7,FALSE),"0")</f>
        <v>0</v>
      </c>
      <c r="AS2228" s="9" t="str">
        <f>IFERROR(VLOOKUP($AN2228,'Introduction probability'!$A$1:$L$128,8,FALSE),"0")</f>
        <v>0</v>
      </c>
      <c r="AT2228" s="9" t="str">
        <f>IFERROR(VLOOKUP($AN2228,'Introduction probability'!$A$1:$L$128,9,FALSE),"0")</f>
        <v>0</v>
      </c>
      <c r="AU2228" s="9" t="str">
        <f>IFERROR(VLOOKUP($AN2228,'Introduction probability'!$A$1:$L$128,10,FALSE),"0")</f>
        <v>0</v>
      </c>
      <c r="AV2228" s="9" t="str">
        <f>IFERROR(VLOOKUP($AN2228,'Introduction probability'!$A$1:$L$128,11,FALSE),"0")</f>
        <v>0</v>
      </c>
      <c r="AW2228" s="9" t="str">
        <f>IFERROR(VLOOKUP($AN2228,'Introduction probability'!$A$1:$L$128,12,FALSE),"0")</f>
        <v>0</v>
      </c>
      <c r="AY2228" s="2">
        <f t="shared" si="819"/>
        <v>0</v>
      </c>
      <c r="AZ2228" s="2">
        <f t="shared" si="820"/>
        <v>0</v>
      </c>
      <c r="BA2228" s="2">
        <f t="shared" si="833"/>
        <v>0</v>
      </c>
      <c r="BB2228" s="2">
        <f t="shared" si="834"/>
        <v>0</v>
      </c>
      <c r="BC2228" s="2">
        <f t="shared" si="835"/>
        <v>0</v>
      </c>
      <c r="BD2228" s="2">
        <f t="shared" si="836"/>
        <v>0</v>
      </c>
      <c r="BE2228" s="2">
        <f t="shared" si="837"/>
        <v>0</v>
      </c>
      <c r="BF2228" s="2">
        <f t="shared" si="838"/>
        <v>0</v>
      </c>
      <c r="BG2228" s="2">
        <f t="shared" si="839"/>
        <v>0</v>
      </c>
      <c r="BH2228" s="2">
        <f t="shared" si="840"/>
        <v>0</v>
      </c>
    </row>
    <row r="2229" spans="1:60" x14ac:dyDescent="0.25">
      <c r="A2229" s="1" t="s">
        <v>420</v>
      </c>
      <c r="B2229" s="1" t="s">
        <v>220</v>
      </c>
      <c r="C2229" s="1" t="s">
        <v>341</v>
      </c>
      <c r="D2229" s="1" t="s">
        <v>526</v>
      </c>
      <c r="E2229" s="1" t="s">
        <v>232</v>
      </c>
      <c r="F2229" s="1" t="s">
        <v>233</v>
      </c>
      <c r="G2229" s="1" t="s">
        <v>144</v>
      </c>
      <c r="H2229" s="1" t="s">
        <v>17</v>
      </c>
      <c r="I2229" s="1" t="s">
        <v>596</v>
      </c>
      <c r="J2229" s="1" t="s">
        <v>187</v>
      </c>
      <c r="K2229" s="1" t="s">
        <v>16</v>
      </c>
      <c r="L2229" s="1" t="s">
        <v>146</v>
      </c>
      <c r="M2229" s="2" t="str">
        <f t="shared" si="821"/>
        <v>UK9005103</v>
      </c>
      <c r="N2229" s="2" t="str">
        <f t="shared" si="822"/>
        <v>Ribble and Alt Estuaries</v>
      </c>
      <c r="O2229" s="2" t="str">
        <f t="shared" si="823"/>
        <v>SPA</v>
      </c>
      <c r="P2229" s="2" t="str">
        <f t="shared" si="824"/>
        <v>SH_2</v>
      </c>
      <c r="Q2229"/>
      <c r="R2229"/>
      <c r="S2229"/>
      <c r="T2229"/>
      <c r="U2229" s="9">
        <f t="shared" si="825"/>
        <v>0</v>
      </c>
      <c r="V2229" s="9">
        <f t="shared" si="826"/>
        <v>0</v>
      </c>
      <c r="W2229" s="9">
        <f t="shared" si="827"/>
        <v>0</v>
      </c>
      <c r="X2229" s="9">
        <f t="shared" si="828"/>
        <v>0</v>
      </c>
      <c r="Y2229" s="9">
        <f t="shared" si="829"/>
        <v>0</v>
      </c>
      <c r="Z2229" s="9">
        <f t="shared" si="830"/>
        <v>0</v>
      </c>
      <c r="AA2229" s="9">
        <f t="shared" si="831"/>
        <v>0</v>
      </c>
      <c r="AB2229" s="9">
        <f t="shared" si="832"/>
        <v>0</v>
      </c>
      <c r="AN2229" s="10" t="str">
        <f t="shared" si="817"/>
        <v/>
      </c>
      <c r="AO2229" s="10">
        <f t="shared" si="818"/>
        <v>0</v>
      </c>
      <c r="AP2229" s="9" t="str">
        <f>IFERROR(VLOOKUP($AN2229,'Introduction probability'!$A$1:$L$128,5,FALSE),"0")</f>
        <v>0</v>
      </c>
      <c r="AQ2229" s="9" t="str">
        <f>IFERROR(VLOOKUP($AN2229,'Introduction probability'!$A$1:$L$128,6,FALSE),"0")</f>
        <v>0</v>
      </c>
      <c r="AR2229" s="9" t="str">
        <f>IFERROR(VLOOKUP($AN2229,'Introduction probability'!$A$1:$L$128,7,FALSE),"0")</f>
        <v>0</v>
      </c>
      <c r="AS2229" s="9" t="str">
        <f>IFERROR(VLOOKUP($AN2229,'Introduction probability'!$A$1:$L$128,8,FALSE),"0")</f>
        <v>0</v>
      </c>
      <c r="AT2229" s="9" t="str">
        <f>IFERROR(VLOOKUP($AN2229,'Introduction probability'!$A$1:$L$128,9,FALSE),"0")</f>
        <v>0</v>
      </c>
      <c r="AU2229" s="9" t="str">
        <f>IFERROR(VLOOKUP($AN2229,'Introduction probability'!$A$1:$L$128,10,FALSE),"0")</f>
        <v>0</v>
      </c>
      <c r="AV2229" s="9" t="str">
        <f>IFERROR(VLOOKUP($AN2229,'Introduction probability'!$A$1:$L$128,11,FALSE),"0")</f>
        <v>0</v>
      </c>
      <c r="AW2229" s="9" t="str">
        <f>IFERROR(VLOOKUP($AN2229,'Introduction probability'!$A$1:$L$128,12,FALSE),"0")</f>
        <v>0</v>
      </c>
      <c r="AY2229" s="2">
        <f t="shared" si="819"/>
        <v>0</v>
      </c>
      <c r="AZ2229" s="2">
        <f t="shared" si="820"/>
        <v>0</v>
      </c>
      <c r="BA2229" s="2">
        <f t="shared" si="833"/>
        <v>0</v>
      </c>
      <c r="BB2229" s="2">
        <f t="shared" si="834"/>
        <v>0</v>
      </c>
      <c r="BC2229" s="2">
        <f t="shared" si="835"/>
        <v>0</v>
      </c>
      <c r="BD2229" s="2">
        <f t="shared" si="836"/>
        <v>0</v>
      </c>
      <c r="BE2229" s="2">
        <f t="shared" si="837"/>
        <v>0</v>
      </c>
      <c r="BF2229" s="2">
        <f t="shared" si="838"/>
        <v>0</v>
      </c>
      <c r="BG2229" s="2">
        <f t="shared" si="839"/>
        <v>0</v>
      </c>
      <c r="BH2229" s="2">
        <f t="shared" si="840"/>
        <v>0</v>
      </c>
    </row>
    <row r="2230" spans="1:60" x14ac:dyDescent="0.25">
      <c r="A2230" s="1" t="s">
        <v>420</v>
      </c>
      <c r="B2230" s="1" t="s">
        <v>220</v>
      </c>
      <c r="C2230" s="1" t="s">
        <v>341</v>
      </c>
      <c r="D2230" s="1" t="s">
        <v>526</v>
      </c>
      <c r="E2230" s="1" t="s">
        <v>232</v>
      </c>
      <c r="F2230" s="1" t="s">
        <v>233</v>
      </c>
      <c r="G2230" s="1" t="s">
        <v>144</v>
      </c>
      <c r="H2230" s="1" t="s">
        <v>17</v>
      </c>
      <c r="I2230" s="1" t="s">
        <v>459</v>
      </c>
      <c r="J2230" s="1" t="s">
        <v>46</v>
      </c>
      <c r="K2230" s="1" t="s">
        <v>16</v>
      </c>
      <c r="L2230" s="1" t="s">
        <v>19</v>
      </c>
      <c r="M2230" s="2" t="str">
        <f t="shared" si="821"/>
        <v>UK9005103</v>
      </c>
      <c r="N2230" s="2" t="str">
        <f t="shared" si="822"/>
        <v>Ribble and Alt Estuaries</v>
      </c>
      <c r="O2230" s="2" t="str">
        <f t="shared" si="823"/>
        <v>SPA</v>
      </c>
      <c r="P2230" s="2" t="str">
        <f t="shared" si="824"/>
        <v>A2.4</v>
      </c>
      <c r="Q2230"/>
      <c r="R2230"/>
      <c r="S2230"/>
      <c r="T2230"/>
      <c r="U2230" s="9">
        <f t="shared" si="825"/>
        <v>0</v>
      </c>
      <c r="V2230" s="9">
        <f t="shared" si="826"/>
        <v>0</v>
      </c>
      <c r="W2230" s="9">
        <f t="shared" si="827"/>
        <v>0</v>
      </c>
      <c r="X2230" s="9">
        <f t="shared" si="828"/>
        <v>0</v>
      </c>
      <c r="Y2230" s="9">
        <f t="shared" si="829"/>
        <v>0</v>
      </c>
      <c r="Z2230" s="9">
        <f t="shared" si="830"/>
        <v>0</v>
      </c>
      <c r="AA2230" s="9">
        <f t="shared" si="831"/>
        <v>0</v>
      </c>
      <c r="AB2230" s="9">
        <f t="shared" si="832"/>
        <v>0</v>
      </c>
      <c r="AN2230" s="10" t="str">
        <f t="shared" si="817"/>
        <v/>
      </c>
      <c r="AO2230" s="10">
        <f t="shared" si="818"/>
        <v>0</v>
      </c>
      <c r="AP2230" s="9" t="str">
        <f>IFERROR(VLOOKUP($AN2230,'Introduction probability'!$A$1:$L$128,5,FALSE),"0")</f>
        <v>0</v>
      </c>
      <c r="AQ2230" s="9" t="str">
        <f>IFERROR(VLOOKUP($AN2230,'Introduction probability'!$A$1:$L$128,6,FALSE),"0")</f>
        <v>0</v>
      </c>
      <c r="AR2230" s="9" t="str">
        <f>IFERROR(VLOOKUP($AN2230,'Introduction probability'!$A$1:$L$128,7,FALSE),"0")</f>
        <v>0</v>
      </c>
      <c r="AS2230" s="9" t="str">
        <f>IFERROR(VLOOKUP($AN2230,'Introduction probability'!$A$1:$L$128,8,FALSE),"0")</f>
        <v>0</v>
      </c>
      <c r="AT2230" s="9" t="str">
        <f>IFERROR(VLOOKUP($AN2230,'Introduction probability'!$A$1:$L$128,9,FALSE),"0")</f>
        <v>0</v>
      </c>
      <c r="AU2230" s="9" t="str">
        <f>IFERROR(VLOOKUP($AN2230,'Introduction probability'!$A$1:$L$128,10,FALSE),"0")</f>
        <v>0</v>
      </c>
      <c r="AV2230" s="9" t="str">
        <f>IFERROR(VLOOKUP($AN2230,'Introduction probability'!$A$1:$L$128,11,FALSE),"0")</f>
        <v>0</v>
      </c>
      <c r="AW2230" s="9" t="str">
        <f>IFERROR(VLOOKUP($AN2230,'Introduction probability'!$A$1:$L$128,12,FALSE),"0")</f>
        <v>0</v>
      </c>
      <c r="AY2230" s="2">
        <f t="shared" si="819"/>
        <v>0</v>
      </c>
      <c r="AZ2230" s="2">
        <f t="shared" si="820"/>
        <v>0</v>
      </c>
      <c r="BA2230" s="2">
        <f t="shared" si="833"/>
        <v>0</v>
      </c>
      <c r="BB2230" s="2">
        <f t="shared" si="834"/>
        <v>0</v>
      </c>
      <c r="BC2230" s="2">
        <f t="shared" si="835"/>
        <v>0</v>
      </c>
      <c r="BD2230" s="2">
        <f t="shared" si="836"/>
        <v>0</v>
      </c>
      <c r="BE2230" s="2">
        <f t="shared" si="837"/>
        <v>0</v>
      </c>
      <c r="BF2230" s="2">
        <f t="shared" si="838"/>
        <v>0</v>
      </c>
      <c r="BG2230" s="2">
        <f t="shared" si="839"/>
        <v>0</v>
      </c>
      <c r="BH2230" s="2">
        <f t="shared" si="840"/>
        <v>0</v>
      </c>
    </row>
    <row r="2231" spans="1:60" x14ac:dyDescent="0.25">
      <c r="A2231" s="1" t="s">
        <v>420</v>
      </c>
      <c r="B2231" s="1" t="s">
        <v>220</v>
      </c>
      <c r="C2231" s="1" t="s">
        <v>341</v>
      </c>
      <c r="D2231" s="1" t="s">
        <v>526</v>
      </c>
      <c r="E2231" s="1" t="s">
        <v>232</v>
      </c>
      <c r="F2231" s="1" t="s">
        <v>233</v>
      </c>
      <c r="G2231" s="1" t="s">
        <v>144</v>
      </c>
      <c r="H2231" s="1" t="s">
        <v>17</v>
      </c>
      <c r="I2231" s="1" t="s">
        <v>444</v>
      </c>
      <c r="J2231" s="1" t="s">
        <v>27</v>
      </c>
      <c r="K2231" s="1" t="s">
        <v>16</v>
      </c>
      <c r="L2231" s="1" t="s">
        <v>19</v>
      </c>
      <c r="M2231" s="2" t="str">
        <f t="shared" si="821"/>
        <v>UK9005103</v>
      </c>
      <c r="N2231" s="2" t="str">
        <f t="shared" si="822"/>
        <v>Ribble and Alt Estuaries</v>
      </c>
      <c r="O2231" s="2" t="str">
        <f t="shared" si="823"/>
        <v>SPA</v>
      </c>
      <c r="P2231" s="2" t="str">
        <f t="shared" si="824"/>
        <v>A2.3</v>
      </c>
      <c r="Q2231"/>
      <c r="R2231"/>
      <c r="S2231"/>
      <c r="T2231"/>
      <c r="U2231" s="9">
        <f t="shared" si="825"/>
        <v>0</v>
      </c>
      <c r="V2231" s="9">
        <f t="shared" si="826"/>
        <v>0</v>
      </c>
      <c r="W2231" s="9">
        <f t="shared" si="827"/>
        <v>0</v>
      </c>
      <c r="X2231" s="9">
        <f t="shared" si="828"/>
        <v>0</v>
      </c>
      <c r="Y2231" s="9">
        <f t="shared" si="829"/>
        <v>0</v>
      </c>
      <c r="Z2231" s="9">
        <f t="shared" si="830"/>
        <v>0</v>
      </c>
      <c r="AA2231" s="9">
        <f t="shared" si="831"/>
        <v>0</v>
      </c>
      <c r="AB2231" s="9">
        <f t="shared" si="832"/>
        <v>0</v>
      </c>
      <c r="AN2231" s="10" t="str">
        <f t="shared" si="817"/>
        <v/>
      </c>
      <c r="AO2231" s="10">
        <f t="shared" si="818"/>
        <v>0</v>
      </c>
      <c r="AP2231" s="9" t="str">
        <f>IFERROR(VLOOKUP($AN2231,'Introduction probability'!$A$1:$L$128,5,FALSE),"0")</f>
        <v>0</v>
      </c>
      <c r="AQ2231" s="9" t="str">
        <f>IFERROR(VLOOKUP($AN2231,'Introduction probability'!$A$1:$L$128,6,FALSE),"0")</f>
        <v>0</v>
      </c>
      <c r="AR2231" s="9" t="str">
        <f>IFERROR(VLOOKUP($AN2231,'Introduction probability'!$A$1:$L$128,7,FALSE),"0")</f>
        <v>0</v>
      </c>
      <c r="AS2231" s="9" t="str">
        <f>IFERROR(VLOOKUP($AN2231,'Introduction probability'!$A$1:$L$128,8,FALSE),"0")</f>
        <v>0</v>
      </c>
      <c r="AT2231" s="9" t="str">
        <f>IFERROR(VLOOKUP($AN2231,'Introduction probability'!$A$1:$L$128,9,FALSE),"0")</f>
        <v>0</v>
      </c>
      <c r="AU2231" s="9" t="str">
        <f>IFERROR(VLOOKUP($AN2231,'Introduction probability'!$A$1:$L$128,10,FALSE),"0")</f>
        <v>0</v>
      </c>
      <c r="AV2231" s="9" t="str">
        <f>IFERROR(VLOOKUP($AN2231,'Introduction probability'!$A$1:$L$128,11,FALSE),"0")</f>
        <v>0</v>
      </c>
      <c r="AW2231" s="9" t="str">
        <f>IFERROR(VLOOKUP($AN2231,'Introduction probability'!$A$1:$L$128,12,FALSE),"0")</f>
        <v>0</v>
      </c>
      <c r="AY2231" s="2">
        <f t="shared" si="819"/>
        <v>0</v>
      </c>
      <c r="AZ2231" s="2">
        <f t="shared" si="820"/>
        <v>0</v>
      </c>
      <c r="BA2231" s="2">
        <f t="shared" si="833"/>
        <v>0</v>
      </c>
      <c r="BB2231" s="2">
        <f t="shared" si="834"/>
        <v>0</v>
      </c>
      <c r="BC2231" s="2">
        <f t="shared" si="835"/>
        <v>0</v>
      </c>
      <c r="BD2231" s="2">
        <f t="shared" si="836"/>
        <v>0</v>
      </c>
      <c r="BE2231" s="2">
        <f t="shared" si="837"/>
        <v>0</v>
      </c>
      <c r="BF2231" s="2">
        <f t="shared" si="838"/>
        <v>0</v>
      </c>
      <c r="BG2231" s="2">
        <f t="shared" si="839"/>
        <v>0</v>
      </c>
      <c r="BH2231" s="2">
        <f t="shared" si="840"/>
        <v>0</v>
      </c>
    </row>
    <row r="2232" spans="1:60" x14ac:dyDescent="0.25">
      <c r="A2232" s="1" t="s">
        <v>420</v>
      </c>
      <c r="B2232" s="1" t="s">
        <v>220</v>
      </c>
      <c r="C2232" s="1" t="s">
        <v>341</v>
      </c>
      <c r="D2232" s="1" t="s">
        <v>526</v>
      </c>
      <c r="E2232" s="1" t="s">
        <v>232</v>
      </c>
      <c r="F2232" s="1" t="s">
        <v>233</v>
      </c>
      <c r="G2232" s="1" t="s">
        <v>144</v>
      </c>
      <c r="H2232" s="1" t="s">
        <v>17</v>
      </c>
      <c r="I2232" s="1" t="s">
        <v>595</v>
      </c>
      <c r="J2232" s="1" t="s">
        <v>155</v>
      </c>
      <c r="K2232" s="1" t="s">
        <v>16</v>
      </c>
      <c r="L2232" s="1" t="s">
        <v>19</v>
      </c>
      <c r="M2232" s="2" t="str">
        <f t="shared" si="821"/>
        <v>UK9005103</v>
      </c>
      <c r="N2232" s="2" t="str">
        <f t="shared" si="822"/>
        <v>Ribble and Alt Estuaries</v>
      </c>
      <c r="O2232" s="2" t="str">
        <f t="shared" si="823"/>
        <v>SPA</v>
      </c>
      <c r="P2232" s="2" t="str">
        <f t="shared" si="824"/>
        <v>A1</v>
      </c>
      <c r="Q2232"/>
      <c r="R2232"/>
      <c r="S2232"/>
      <c r="T2232"/>
      <c r="U2232" s="9">
        <f t="shared" si="825"/>
        <v>0</v>
      </c>
      <c r="V2232" s="9">
        <f t="shared" si="826"/>
        <v>0</v>
      </c>
      <c r="W2232" s="9">
        <f t="shared" si="827"/>
        <v>0</v>
      </c>
      <c r="X2232" s="9">
        <f t="shared" si="828"/>
        <v>0</v>
      </c>
      <c r="Y2232" s="9">
        <f t="shared" si="829"/>
        <v>0</v>
      </c>
      <c r="Z2232" s="9">
        <f t="shared" si="830"/>
        <v>0</v>
      </c>
      <c r="AA2232" s="9">
        <f t="shared" si="831"/>
        <v>0</v>
      </c>
      <c r="AB2232" s="9">
        <f t="shared" si="832"/>
        <v>0</v>
      </c>
      <c r="AN2232" s="10" t="str">
        <f t="shared" si="817"/>
        <v/>
      </c>
      <c r="AO2232" s="10">
        <f t="shared" si="818"/>
        <v>0</v>
      </c>
      <c r="AP2232" s="9" t="str">
        <f>IFERROR(VLOOKUP($AN2232,'Introduction probability'!$A$1:$L$128,5,FALSE),"0")</f>
        <v>0</v>
      </c>
      <c r="AQ2232" s="9" t="str">
        <f>IFERROR(VLOOKUP($AN2232,'Introduction probability'!$A$1:$L$128,6,FALSE),"0")</f>
        <v>0</v>
      </c>
      <c r="AR2232" s="9" t="str">
        <f>IFERROR(VLOOKUP($AN2232,'Introduction probability'!$A$1:$L$128,7,FALSE),"0")</f>
        <v>0</v>
      </c>
      <c r="AS2232" s="9" t="str">
        <f>IFERROR(VLOOKUP($AN2232,'Introduction probability'!$A$1:$L$128,8,FALSE),"0")</f>
        <v>0</v>
      </c>
      <c r="AT2232" s="9" t="str">
        <f>IFERROR(VLOOKUP($AN2232,'Introduction probability'!$A$1:$L$128,9,FALSE),"0")</f>
        <v>0</v>
      </c>
      <c r="AU2232" s="9" t="str">
        <f>IFERROR(VLOOKUP($AN2232,'Introduction probability'!$A$1:$L$128,10,FALSE),"0")</f>
        <v>0</v>
      </c>
      <c r="AV2232" s="9" t="str">
        <f>IFERROR(VLOOKUP($AN2232,'Introduction probability'!$A$1:$L$128,11,FALSE),"0")</f>
        <v>0</v>
      </c>
      <c r="AW2232" s="9" t="str">
        <f>IFERROR(VLOOKUP($AN2232,'Introduction probability'!$A$1:$L$128,12,FALSE),"0")</f>
        <v>0</v>
      </c>
      <c r="AY2232" s="2">
        <f t="shared" si="819"/>
        <v>0</v>
      </c>
      <c r="AZ2232" s="2">
        <f t="shared" si="820"/>
        <v>0</v>
      </c>
      <c r="BA2232" s="2">
        <f t="shared" si="833"/>
        <v>0</v>
      </c>
      <c r="BB2232" s="2">
        <f t="shared" si="834"/>
        <v>0</v>
      </c>
      <c r="BC2232" s="2">
        <f t="shared" si="835"/>
        <v>0</v>
      </c>
      <c r="BD2232" s="2">
        <f t="shared" si="836"/>
        <v>0</v>
      </c>
      <c r="BE2232" s="2">
        <f t="shared" si="837"/>
        <v>0</v>
      </c>
      <c r="BF2232" s="2">
        <f t="shared" si="838"/>
        <v>0</v>
      </c>
      <c r="BG2232" s="2">
        <f t="shared" si="839"/>
        <v>0</v>
      </c>
      <c r="BH2232" s="2">
        <f t="shared" si="840"/>
        <v>0</v>
      </c>
    </row>
    <row r="2233" spans="1:60" x14ac:dyDescent="0.25">
      <c r="A2233" s="1" t="s">
        <v>420</v>
      </c>
      <c r="B2233" s="1" t="s">
        <v>220</v>
      </c>
      <c r="C2233" s="1" t="s">
        <v>341</v>
      </c>
      <c r="D2233" s="1" t="s">
        <v>526</v>
      </c>
      <c r="E2233" s="1" t="s">
        <v>232</v>
      </c>
      <c r="F2233" s="1" t="s">
        <v>233</v>
      </c>
      <c r="G2233" s="1" t="s">
        <v>144</v>
      </c>
      <c r="H2233" s="1" t="s">
        <v>17</v>
      </c>
      <c r="I2233" s="1" t="s">
        <v>465</v>
      </c>
      <c r="J2233" s="1" t="s">
        <v>56</v>
      </c>
      <c r="K2233" s="1" t="s">
        <v>16</v>
      </c>
      <c r="L2233" s="1" t="s">
        <v>19</v>
      </c>
      <c r="M2233" s="2" t="str">
        <f t="shared" si="821"/>
        <v>UK9005103</v>
      </c>
      <c r="N2233" s="2" t="str">
        <f t="shared" si="822"/>
        <v>Ribble and Alt Estuaries</v>
      </c>
      <c r="O2233" s="2" t="str">
        <f t="shared" si="823"/>
        <v>SPA</v>
      </c>
      <c r="P2233" s="2" t="str">
        <f t="shared" si="824"/>
        <v>A2.2</v>
      </c>
      <c r="Q2233"/>
      <c r="R2233"/>
      <c r="S2233"/>
      <c r="T2233"/>
      <c r="U2233" s="9">
        <f t="shared" si="825"/>
        <v>0</v>
      </c>
      <c r="V2233" s="9">
        <f t="shared" si="826"/>
        <v>0</v>
      </c>
      <c r="W2233" s="9">
        <f t="shared" si="827"/>
        <v>0</v>
      </c>
      <c r="X2233" s="9">
        <f t="shared" si="828"/>
        <v>0</v>
      </c>
      <c r="Y2233" s="9">
        <f t="shared" si="829"/>
        <v>0</v>
      </c>
      <c r="Z2233" s="9">
        <f t="shared" si="830"/>
        <v>0</v>
      </c>
      <c r="AA2233" s="9">
        <f t="shared" si="831"/>
        <v>0</v>
      </c>
      <c r="AB2233" s="9">
        <f t="shared" si="832"/>
        <v>0</v>
      </c>
      <c r="AN2233" s="10" t="str">
        <f t="shared" si="817"/>
        <v/>
      </c>
      <c r="AO2233" s="10">
        <f t="shared" si="818"/>
        <v>0</v>
      </c>
      <c r="AP2233" s="9" t="str">
        <f>IFERROR(VLOOKUP($AN2233,'Introduction probability'!$A$1:$L$128,5,FALSE),"0")</f>
        <v>0</v>
      </c>
      <c r="AQ2233" s="9" t="str">
        <f>IFERROR(VLOOKUP($AN2233,'Introduction probability'!$A$1:$L$128,6,FALSE),"0")</f>
        <v>0</v>
      </c>
      <c r="AR2233" s="9" t="str">
        <f>IFERROR(VLOOKUP($AN2233,'Introduction probability'!$A$1:$L$128,7,FALSE),"0")</f>
        <v>0</v>
      </c>
      <c r="AS2233" s="9" t="str">
        <f>IFERROR(VLOOKUP($AN2233,'Introduction probability'!$A$1:$L$128,8,FALSE),"0")</f>
        <v>0</v>
      </c>
      <c r="AT2233" s="9" t="str">
        <f>IFERROR(VLOOKUP($AN2233,'Introduction probability'!$A$1:$L$128,9,FALSE),"0")</f>
        <v>0</v>
      </c>
      <c r="AU2233" s="9" t="str">
        <f>IFERROR(VLOOKUP($AN2233,'Introduction probability'!$A$1:$L$128,10,FALSE),"0")</f>
        <v>0</v>
      </c>
      <c r="AV2233" s="9" t="str">
        <f>IFERROR(VLOOKUP($AN2233,'Introduction probability'!$A$1:$L$128,11,FALSE),"0")</f>
        <v>0</v>
      </c>
      <c r="AW2233" s="9" t="str">
        <f>IFERROR(VLOOKUP($AN2233,'Introduction probability'!$A$1:$L$128,12,FALSE),"0")</f>
        <v>0</v>
      </c>
      <c r="AY2233" s="2">
        <f t="shared" si="819"/>
        <v>0</v>
      </c>
      <c r="AZ2233" s="2">
        <f t="shared" si="820"/>
        <v>0</v>
      </c>
      <c r="BA2233" s="2">
        <f t="shared" si="833"/>
        <v>0</v>
      </c>
      <c r="BB2233" s="2">
        <f t="shared" si="834"/>
        <v>0</v>
      </c>
      <c r="BC2233" s="2">
        <f t="shared" si="835"/>
        <v>0</v>
      </c>
      <c r="BD2233" s="2">
        <f t="shared" si="836"/>
        <v>0</v>
      </c>
      <c r="BE2233" s="2">
        <f t="shared" si="837"/>
        <v>0</v>
      </c>
      <c r="BF2233" s="2">
        <f t="shared" si="838"/>
        <v>0</v>
      </c>
      <c r="BG2233" s="2">
        <f t="shared" si="839"/>
        <v>0</v>
      </c>
      <c r="BH2233" s="2">
        <f t="shared" si="840"/>
        <v>0</v>
      </c>
    </row>
    <row r="2234" spans="1:60" x14ac:dyDescent="0.25">
      <c r="A2234" s="1" t="s">
        <v>420</v>
      </c>
      <c r="B2234" s="1" t="s">
        <v>220</v>
      </c>
      <c r="C2234" s="1" t="s">
        <v>341</v>
      </c>
      <c r="D2234" s="1" t="s">
        <v>526</v>
      </c>
      <c r="E2234" s="1" t="s">
        <v>232</v>
      </c>
      <c r="F2234" s="1" t="s">
        <v>233</v>
      </c>
      <c r="G2234" s="1" t="s">
        <v>144</v>
      </c>
      <c r="H2234" s="1" t="s">
        <v>17</v>
      </c>
      <c r="I2234" s="1" t="s">
        <v>543</v>
      </c>
      <c r="J2234" s="1" t="s">
        <v>148</v>
      </c>
      <c r="K2234" s="1" t="s">
        <v>16</v>
      </c>
      <c r="L2234" s="1" t="s">
        <v>146</v>
      </c>
      <c r="M2234" s="2" t="str">
        <f t="shared" si="821"/>
        <v>UK9005103</v>
      </c>
      <c r="N2234" s="2" t="str">
        <f t="shared" si="822"/>
        <v>Ribble and Alt Estuaries</v>
      </c>
      <c r="O2234" s="2" t="str">
        <f t="shared" si="823"/>
        <v>SPA</v>
      </c>
      <c r="P2234" s="2" t="str">
        <f t="shared" si="824"/>
        <v>H1310</v>
      </c>
      <c r="Q2234"/>
      <c r="R2234"/>
      <c r="S2234"/>
      <c r="T2234"/>
      <c r="U2234" s="9">
        <f t="shared" si="825"/>
        <v>0</v>
      </c>
      <c r="V2234" s="9">
        <f t="shared" si="826"/>
        <v>0</v>
      </c>
      <c r="W2234" s="9">
        <f t="shared" si="827"/>
        <v>0</v>
      </c>
      <c r="X2234" s="9">
        <f t="shared" si="828"/>
        <v>0</v>
      </c>
      <c r="Y2234" s="9">
        <f t="shared" si="829"/>
        <v>0</v>
      </c>
      <c r="Z2234" s="9">
        <f t="shared" si="830"/>
        <v>0</v>
      </c>
      <c r="AA2234" s="9">
        <f t="shared" si="831"/>
        <v>0</v>
      </c>
      <c r="AB2234" s="9">
        <f t="shared" si="832"/>
        <v>0</v>
      </c>
      <c r="AN2234" s="10" t="str">
        <f t="shared" si="817"/>
        <v/>
      </c>
      <c r="AO2234" s="10">
        <f t="shared" si="818"/>
        <v>0</v>
      </c>
      <c r="AP2234" s="9" t="str">
        <f>IFERROR(VLOOKUP($AN2234,'Introduction probability'!$A$1:$L$128,5,FALSE),"0")</f>
        <v>0</v>
      </c>
      <c r="AQ2234" s="9" t="str">
        <f>IFERROR(VLOOKUP($AN2234,'Introduction probability'!$A$1:$L$128,6,FALSE),"0")</f>
        <v>0</v>
      </c>
      <c r="AR2234" s="9" t="str">
        <f>IFERROR(VLOOKUP($AN2234,'Introduction probability'!$A$1:$L$128,7,FALSE),"0")</f>
        <v>0</v>
      </c>
      <c r="AS2234" s="9" t="str">
        <f>IFERROR(VLOOKUP($AN2234,'Introduction probability'!$A$1:$L$128,8,FALSE),"0")</f>
        <v>0</v>
      </c>
      <c r="AT2234" s="9" t="str">
        <f>IFERROR(VLOOKUP($AN2234,'Introduction probability'!$A$1:$L$128,9,FALSE),"0")</f>
        <v>0</v>
      </c>
      <c r="AU2234" s="9" t="str">
        <f>IFERROR(VLOOKUP($AN2234,'Introduction probability'!$A$1:$L$128,10,FALSE),"0")</f>
        <v>0</v>
      </c>
      <c r="AV2234" s="9" t="str">
        <f>IFERROR(VLOOKUP($AN2234,'Introduction probability'!$A$1:$L$128,11,FALSE),"0")</f>
        <v>0</v>
      </c>
      <c r="AW2234" s="9" t="str">
        <f>IFERROR(VLOOKUP($AN2234,'Introduction probability'!$A$1:$L$128,12,FALSE),"0")</f>
        <v>0</v>
      </c>
      <c r="AY2234" s="2">
        <f t="shared" si="819"/>
        <v>0</v>
      </c>
      <c r="AZ2234" s="2">
        <f t="shared" si="820"/>
        <v>0</v>
      </c>
      <c r="BA2234" s="2">
        <f t="shared" si="833"/>
        <v>0</v>
      </c>
      <c r="BB2234" s="2">
        <f t="shared" si="834"/>
        <v>0</v>
      </c>
      <c r="BC2234" s="2">
        <f t="shared" si="835"/>
        <v>0</v>
      </c>
      <c r="BD2234" s="2">
        <f t="shared" si="836"/>
        <v>0</v>
      </c>
      <c r="BE2234" s="2">
        <f t="shared" si="837"/>
        <v>0</v>
      </c>
      <c r="BF2234" s="2">
        <f t="shared" si="838"/>
        <v>0</v>
      </c>
      <c r="BG2234" s="2">
        <f t="shared" si="839"/>
        <v>0</v>
      </c>
      <c r="BH2234" s="2">
        <f t="shared" si="840"/>
        <v>0</v>
      </c>
    </row>
    <row r="2235" spans="1:60" x14ac:dyDescent="0.25">
      <c r="A2235" s="1" t="s">
        <v>420</v>
      </c>
      <c r="B2235" s="1" t="s">
        <v>220</v>
      </c>
      <c r="C2235" s="1" t="s">
        <v>341</v>
      </c>
      <c r="D2235" s="1" t="s">
        <v>585</v>
      </c>
      <c r="E2235" s="1" t="s">
        <v>349</v>
      </c>
      <c r="F2235" s="1" t="s">
        <v>350</v>
      </c>
      <c r="G2235" s="1" t="s">
        <v>164</v>
      </c>
      <c r="H2235" s="1" t="s">
        <v>17</v>
      </c>
      <c r="I2235" s="1" t="s">
        <v>530</v>
      </c>
      <c r="J2235" s="1" t="s">
        <v>145</v>
      </c>
      <c r="K2235" s="1" t="s">
        <v>16</v>
      </c>
      <c r="L2235" s="1" t="s">
        <v>146</v>
      </c>
      <c r="M2235" s="2" t="str">
        <f t="shared" si="821"/>
        <v>UK9005103</v>
      </c>
      <c r="N2235" s="2" t="str">
        <f t="shared" si="822"/>
        <v>Ribble and Alt Estuaries</v>
      </c>
      <c r="O2235" s="2" t="str">
        <f t="shared" si="823"/>
        <v>SPA</v>
      </c>
      <c r="P2235" s="2" t="str">
        <f t="shared" si="824"/>
        <v>H1330</v>
      </c>
      <c r="Q2235"/>
      <c r="R2235"/>
      <c r="S2235"/>
      <c r="T2235"/>
      <c r="U2235" s="9">
        <f t="shared" si="825"/>
        <v>0</v>
      </c>
      <c r="V2235" s="9">
        <f t="shared" si="826"/>
        <v>0</v>
      </c>
      <c r="W2235" s="9">
        <f t="shared" si="827"/>
        <v>0</v>
      </c>
      <c r="X2235" s="9">
        <f t="shared" si="828"/>
        <v>0</v>
      </c>
      <c r="Y2235" s="9">
        <f t="shared" si="829"/>
        <v>0</v>
      </c>
      <c r="Z2235" s="9">
        <f t="shared" si="830"/>
        <v>0</v>
      </c>
      <c r="AA2235" s="9">
        <f t="shared" si="831"/>
        <v>0</v>
      </c>
      <c r="AB2235" s="9">
        <f t="shared" si="832"/>
        <v>0</v>
      </c>
      <c r="AN2235" s="10" t="str">
        <f t="shared" si="817"/>
        <v/>
      </c>
      <c r="AO2235" s="10">
        <f t="shared" si="818"/>
        <v>0</v>
      </c>
      <c r="AP2235" s="9" t="str">
        <f>IFERROR(VLOOKUP($AN2235,'Introduction probability'!$A$1:$L$128,5,FALSE),"0")</f>
        <v>0</v>
      </c>
      <c r="AQ2235" s="9" t="str">
        <f>IFERROR(VLOOKUP($AN2235,'Introduction probability'!$A$1:$L$128,6,FALSE),"0")</f>
        <v>0</v>
      </c>
      <c r="AR2235" s="9" t="str">
        <f>IFERROR(VLOOKUP($AN2235,'Introduction probability'!$A$1:$L$128,7,FALSE),"0")</f>
        <v>0</v>
      </c>
      <c r="AS2235" s="9" t="str">
        <f>IFERROR(VLOOKUP($AN2235,'Introduction probability'!$A$1:$L$128,8,FALSE),"0")</f>
        <v>0</v>
      </c>
      <c r="AT2235" s="9" t="str">
        <f>IFERROR(VLOOKUP($AN2235,'Introduction probability'!$A$1:$L$128,9,FALSE),"0")</f>
        <v>0</v>
      </c>
      <c r="AU2235" s="9" t="str">
        <f>IFERROR(VLOOKUP($AN2235,'Introduction probability'!$A$1:$L$128,10,FALSE),"0")</f>
        <v>0</v>
      </c>
      <c r="AV2235" s="9" t="str">
        <f>IFERROR(VLOOKUP($AN2235,'Introduction probability'!$A$1:$L$128,11,FALSE),"0")</f>
        <v>0</v>
      </c>
      <c r="AW2235" s="9" t="str">
        <f>IFERROR(VLOOKUP($AN2235,'Introduction probability'!$A$1:$L$128,12,FALSE),"0")</f>
        <v>0</v>
      </c>
      <c r="AY2235" s="2">
        <f t="shared" si="819"/>
        <v>0</v>
      </c>
      <c r="AZ2235" s="2">
        <f t="shared" si="820"/>
        <v>0</v>
      </c>
      <c r="BA2235" s="2">
        <f t="shared" si="833"/>
        <v>0</v>
      </c>
      <c r="BB2235" s="2">
        <f t="shared" si="834"/>
        <v>0</v>
      </c>
      <c r="BC2235" s="2">
        <f t="shared" si="835"/>
        <v>0</v>
      </c>
      <c r="BD2235" s="2">
        <f t="shared" si="836"/>
        <v>0</v>
      </c>
      <c r="BE2235" s="2">
        <f t="shared" si="837"/>
        <v>0</v>
      </c>
      <c r="BF2235" s="2">
        <f t="shared" si="838"/>
        <v>0</v>
      </c>
      <c r="BG2235" s="2">
        <f t="shared" si="839"/>
        <v>0</v>
      </c>
      <c r="BH2235" s="2">
        <f t="shared" si="840"/>
        <v>0</v>
      </c>
    </row>
    <row r="2236" spans="1:60" x14ac:dyDescent="0.25">
      <c r="A2236" s="1" t="s">
        <v>420</v>
      </c>
      <c r="B2236" s="1" t="s">
        <v>220</v>
      </c>
      <c r="C2236" s="1" t="s">
        <v>341</v>
      </c>
      <c r="D2236" s="1" t="s">
        <v>585</v>
      </c>
      <c r="E2236" s="1" t="s">
        <v>349</v>
      </c>
      <c r="F2236" s="1" t="s">
        <v>350</v>
      </c>
      <c r="G2236" s="1" t="s">
        <v>164</v>
      </c>
      <c r="H2236" s="1" t="s">
        <v>17</v>
      </c>
      <c r="I2236" s="1" t="s">
        <v>596</v>
      </c>
      <c r="J2236" s="1" t="s">
        <v>187</v>
      </c>
      <c r="K2236" s="1" t="s">
        <v>16</v>
      </c>
      <c r="L2236" s="1" t="s">
        <v>146</v>
      </c>
      <c r="M2236" s="2" t="str">
        <f t="shared" si="821"/>
        <v>UK9005103</v>
      </c>
      <c r="N2236" s="2" t="str">
        <f t="shared" si="822"/>
        <v>Ribble and Alt Estuaries</v>
      </c>
      <c r="O2236" s="2" t="str">
        <f t="shared" si="823"/>
        <v>SPA</v>
      </c>
      <c r="P2236" s="2" t="str">
        <f t="shared" si="824"/>
        <v>SH_2</v>
      </c>
      <c r="Q2236"/>
      <c r="R2236"/>
      <c r="S2236"/>
      <c r="T2236"/>
      <c r="U2236" s="9">
        <f t="shared" si="825"/>
        <v>0</v>
      </c>
      <c r="V2236" s="9">
        <f t="shared" si="826"/>
        <v>0</v>
      </c>
      <c r="W2236" s="9">
        <f t="shared" si="827"/>
        <v>0</v>
      </c>
      <c r="X2236" s="9">
        <f t="shared" si="828"/>
        <v>0</v>
      </c>
      <c r="Y2236" s="9">
        <f t="shared" si="829"/>
        <v>0</v>
      </c>
      <c r="Z2236" s="9">
        <f t="shared" si="830"/>
        <v>0</v>
      </c>
      <c r="AA2236" s="9">
        <f t="shared" si="831"/>
        <v>0</v>
      </c>
      <c r="AB2236" s="9">
        <f t="shared" si="832"/>
        <v>0</v>
      </c>
      <c r="AN2236" s="10" t="str">
        <f t="shared" ref="AN2236:AN2299" si="841">CONCATENATE(R2235,S2235)</f>
        <v/>
      </c>
      <c r="AO2236" s="10">
        <f t="shared" ref="AO2236:AO2299" si="842">R2235</f>
        <v>0</v>
      </c>
      <c r="AP2236" s="9" t="str">
        <f>IFERROR(VLOOKUP($AN2236,'Introduction probability'!$A$1:$L$128,5,FALSE),"0")</f>
        <v>0</v>
      </c>
      <c r="AQ2236" s="9" t="str">
        <f>IFERROR(VLOOKUP($AN2236,'Introduction probability'!$A$1:$L$128,6,FALSE),"0")</f>
        <v>0</v>
      </c>
      <c r="AR2236" s="9" t="str">
        <f>IFERROR(VLOOKUP($AN2236,'Introduction probability'!$A$1:$L$128,7,FALSE),"0")</f>
        <v>0</v>
      </c>
      <c r="AS2236" s="9" t="str">
        <f>IFERROR(VLOOKUP($AN2236,'Introduction probability'!$A$1:$L$128,8,FALSE),"0")</f>
        <v>0</v>
      </c>
      <c r="AT2236" s="9" t="str">
        <f>IFERROR(VLOOKUP($AN2236,'Introduction probability'!$A$1:$L$128,9,FALSE),"0")</f>
        <v>0</v>
      </c>
      <c r="AU2236" s="9" t="str">
        <f>IFERROR(VLOOKUP($AN2236,'Introduction probability'!$A$1:$L$128,10,FALSE),"0")</f>
        <v>0</v>
      </c>
      <c r="AV2236" s="9" t="str">
        <f>IFERROR(VLOOKUP($AN2236,'Introduction probability'!$A$1:$L$128,11,FALSE),"0")</f>
        <v>0</v>
      </c>
      <c r="AW2236" s="9" t="str">
        <f>IFERROR(VLOOKUP($AN2236,'Introduction probability'!$A$1:$L$128,12,FALSE),"0")</f>
        <v>0</v>
      </c>
      <c r="AY2236" s="2">
        <f t="shared" ref="AY2236:AY2299" si="843">R2235</f>
        <v>0</v>
      </c>
      <c r="AZ2236" s="2">
        <f t="shared" ref="AZ2236:AZ2299" si="844">S2235</f>
        <v>0</v>
      </c>
      <c r="BA2236" s="2">
        <f t="shared" si="833"/>
        <v>0</v>
      </c>
      <c r="BB2236" s="2">
        <f t="shared" si="834"/>
        <v>0</v>
      </c>
      <c r="BC2236" s="2">
        <f t="shared" si="835"/>
        <v>0</v>
      </c>
      <c r="BD2236" s="2">
        <f t="shared" si="836"/>
        <v>0</v>
      </c>
      <c r="BE2236" s="2">
        <f t="shared" si="837"/>
        <v>0</v>
      </c>
      <c r="BF2236" s="2">
        <f t="shared" si="838"/>
        <v>0</v>
      </c>
      <c r="BG2236" s="2">
        <f t="shared" si="839"/>
        <v>0</v>
      </c>
      <c r="BH2236" s="2">
        <f t="shared" si="840"/>
        <v>0</v>
      </c>
    </row>
    <row r="2237" spans="1:60" x14ac:dyDescent="0.25">
      <c r="A2237" s="1" t="s">
        <v>420</v>
      </c>
      <c r="B2237" s="1" t="s">
        <v>220</v>
      </c>
      <c r="C2237" s="1" t="s">
        <v>341</v>
      </c>
      <c r="D2237" s="1" t="s">
        <v>585</v>
      </c>
      <c r="E2237" s="1" t="s">
        <v>349</v>
      </c>
      <c r="F2237" s="1" t="s">
        <v>350</v>
      </c>
      <c r="G2237" s="1" t="s">
        <v>164</v>
      </c>
      <c r="H2237" s="1" t="s">
        <v>17</v>
      </c>
      <c r="I2237" s="1" t="s">
        <v>459</v>
      </c>
      <c r="J2237" s="1" t="s">
        <v>46</v>
      </c>
      <c r="K2237" s="1" t="s">
        <v>16</v>
      </c>
      <c r="L2237" s="1" t="s">
        <v>19</v>
      </c>
      <c r="M2237" s="2" t="str">
        <f t="shared" si="821"/>
        <v>UK9005103</v>
      </c>
      <c r="N2237" s="2" t="str">
        <f t="shared" si="822"/>
        <v>Ribble and Alt Estuaries</v>
      </c>
      <c r="O2237" s="2" t="str">
        <f t="shared" si="823"/>
        <v>SPA</v>
      </c>
      <c r="P2237" s="2" t="str">
        <f t="shared" si="824"/>
        <v>A2.4</v>
      </c>
      <c r="Q2237"/>
      <c r="R2237"/>
      <c r="S2237"/>
      <c r="T2237"/>
      <c r="U2237" s="9">
        <f t="shared" si="825"/>
        <v>0</v>
      </c>
      <c r="V2237" s="9">
        <f t="shared" si="826"/>
        <v>0</v>
      </c>
      <c r="W2237" s="9">
        <f t="shared" si="827"/>
        <v>0</v>
      </c>
      <c r="X2237" s="9">
        <f t="shared" si="828"/>
        <v>0</v>
      </c>
      <c r="Y2237" s="9">
        <f t="shared" si="829"/>
        <v>0</v>
      </c>
      <c r="Z2237" s="9">
        <f t="shared" si="830"/>
        <v>0</v>
      </c>
      <c r="AA2237" s="9">
        <f t="shared" si="831"/>
        <v>0</v>
      </c>
      <c r="AB2237" s="9">
        <f t="shared" si="832"/>
        <v>0</v>
      </c>
      <c r="AN2237" s="10" t="str">
        <f t="shared" si="841"/>
        <v/>
      </c>
      <c r="AO2237" s="10">
        <f t="shared" si="842"/>
        <v>0</v>
      </c>
      <c r="AP2237" s="9" t="str">
        <f>IFERROR(VLOOKUP($AN2237,'Introduction probability'!$A$1:$L$128,5,FALSE),"0")</f>
        <v>0</v>
      </c>
      <c r="AQ2237" s="9" t="str">
        <f>IFERROR(VLOOKUP($AN2237,'Introduction probability'!$A$1:$L$128,6,FALSE),"0")</f>
        <v>0</v>
      </c>
      <c r="AR2237" s="9" t="str">
        <f>IFERROR(VLOOKUP($AN2237,'Introduction probability'!$A$1:$L$128,7,FALSE),"0")</f>
        <v>0</v>
      </c>
      <c r="AS2237" s="9" t="str">
        <f>IFERROR(VLOOKUP($AN2237,'Introduction probability'!$A$1:$L$128,8,FALSE),"0")</f>
        <v>0</v>
      </c>
      <c r="AT2237" s="9" t="str">
        <f>IFERROR(VLOOKUP($AN2237,'Introduction probability'!$A$1:$L$128,9,FALSE),"0")</f>
        <v>0</v>
      </c>
      <c r="AU2237" s="9" t="str">
        <f>IFERROR(VLOOKUP($AN2237,'Introduction probability'!$A$1:$L$128,10,FALSE),"0")</f>
        <v>0</v>
      </c>
      <c r="AV2237" s="9" t="str">
        <f>IFERROR(VLOOKUP($AN2237,'Introduction probability'!$A$1:$L$128,11,FALSE),"0")</f>
        <v>0</v>
      </c>
      <c r="AW2237" s="9" t="str">
        <f>IFERROR(VLOOKUP($AN2237,'Introduction probability'!$A$1:$L$128,12,FALSE),"0")</f>
        <v>0</v>
      </c>
      <c r="AY2237" s="2">
        <f t="shared" si="843"/>
        <v>0</v>
      </c>
      <c r="AZ2237" s="2">
        <f t="shared" si="844"/>
        <v>0</v>
      </c>
      <c r="BA2237" s="2">
        <f t="shared" si="833"/>
        <v>0</v>
      </c>
      <c r="BB2237" s="2">
        <f t="shared" si="834"/>
        <v>0</v>
      </c>
      <c r="BC2237" s="2">
        <f t="shared" si="835"/>
        <v>0</v>
      </c>
      <c r="BD2237" s="2">
        <f t="shared" si="836"/>
        <v>0</v>
      </c>
      <c r="BE2237" s="2">
        <f t="shared" si="837"/>
        <v>0</v>
      </c>
      <c r="BF2237" s="2">
        <f t="shared" si="838"/>
        <v>0</v>
      </c>
      <c r="BG2237" s="2">
        <f t="shared" si="839"/>
        <v>0</v>
      </c>
      <c r="BH2237" s="2">
        <f t="shared" si="840"/>
        <v>0</v>
      </c>
    </row>
    <row r="2238" spans="1:60" x14ac:dyDescent="0.25">
      <c r="A2238" s="1" t="s">
        <v>420</v>
      </c>
      <c r="B2238" s="1" t="s">
        <v>220</v>
      </c>
      <c r="C2238" s="1" t="s">
        <v>341</v>
      </c>
      <c r="D2238" s="1" t="s">
        <v>585</v>
      </c>
      <c r="E2238" s="1" t="s">
        <v>349</v>
      </c>
      <c r="F2238" s="1" t="s">
        <v>350</v>
      </c>
      <c r="G2238" s="1" t="s">
        <v>164</v>
      </c>
      <c r="H2238" s="1" t="s">
        <v>17</v>
      </c>
      <c r="I2238" s="1" t="s">
        <v>444</v>
      </c>
      <c r="J2238" s="1" t="s">
        <v>27</v>
      </c>
      <c r="K2238" s="1" t="s">
        <v>16</v>
      </c>
      <c r="L2238" s="1" t="s">
        <v>19</v>
      </c>
      <c r="M2238" s="2" t="str">
        <f t="shared" si="821"/>
        <v>UK9005103</v>
      </c>
      <c r="N2238" s="2" t="str">
        <f t="shared" si="822"/>
        <v>Ribble and Alt Estuaries</v>
      </c>
      <c r="O2238" s="2" t="str">
        <f t="shared" si="823"/>
        <v>SPA</v>
      </c>
      <c r="P2238" s="2" t="str">
        <f t="shared" si="824"/>
        <v>A2.3</v>
      </c>
      <c r="Q2238"/>
      <c r="R2238"/>
      <c r="S2238"/>
      <c r="T2238"/>
      <c r="U2238" s="9">
        <f t="shared" si="825"/>
        <v>0</v>
      </c>
      <c r="V2238" s="9">
        <f t="shared" si="826"/>
        <v>0</v>
      </c>
      <c r="W2238" s="9">
        <f t="shared" si="827"/>
        <v>0</v>
      </c>
      <c r="X2238" s="9">
        <f t="shared" si="828"/>
        <v>0</v>
      </c>
      <c r="Y2238" s="9">
        <f t="shared" si="829"/>
        <v>0</v>
      </c>
      <c r="Z2238" s="9">
        <f t="shared" si="830"/>
        <v>0</v>
      </c>
      <c r="AA2238" s="9">
        <f t="shared" si="831"/>
        <v>0</v>
      </c>
      <c r="AB2238" s="9">
        <f t="shared" si="832"/>
        <v>0</v>
      </c>
      <c r="AN2238" s="10" t="str">
        <f t="shared" si="841"/>
        <v/>
      </c>
      <c r="AO2238" s="10">
        <f t="shared" si="842"/>
        <v>0</v>
      </c>
      <c r="AP2238" s="9" t="str">
        <f>IFERROR(VLOOKUP($AN2238,'Introduction probability'!$A$1:$L$128,5,FALSE),"0")</f>
        <v>0</v>
      </c>
      <c r="AQ2238" s="9" t="str">
        <f>IFERROR(VLOOKUP($AN2238,'Introduction probability'!$A$1:$L$128,6,FALSE),"0")</f>
        <v>0</v>
      </c>
      <c r="AR2238" s="9" t="str">
        <f>IFERROR(VLOOKUP($AN2238,'Introduction probability'!$A$1:$L$128,7,FALSE),"0")</f>
        <v>0</v>
      </c>
      <c r="AS2238" s="9" t="str">
        <f>IFERROR(VLOOKUP($AN2238,'Introduction probability'!$A$1:$L$128,8,FALSE),"0")</f>
        <v>0</v>
      </c>
      <c r="AT2238" s="9" t="str">
        <f>IFERROR(VLOOKUP($AN2238,'Introduction probability'!$A$1:$L$128,9,FALSE),"0")</f>
        <v>0</v>
      </c>
      <c r="AU2238" s="9" t="str">
        <f>IFERROR(VLOOKUP($AN2238,'Introduction probability'!$A$1:$L$128,10,FALSE),"0")</f>
        <v>0</v>
      </c>
      <c r="AV2238" s="9" t="str">
        <f>IFERROR(VLOOKUP($AN2238,'Introduction probability'!$A$1:$L$128,11,FALSE),"0")</f>
        <v>0</v>
      </c>
      <c r="AW2238" s="9" t="str">
        <f>IFERROR(VLOOKUP($AN2238,'Introduction probability'!$A$1:$L$128,12,FALSE),"0")</f>
        <v>0</v>
      </c>
      <c r="AY2238" s="2">
        <f t="shared" si="843"/>
        <v>0</v>
      </c>
      <c r="AZ2238" s="2">
        <f t="shared" si="844"/>
        <v>0</v>
      </c>
      <c r="BA2238" s="2">
        <f t="shared" si="833"/>
        <v>0</v>
      </c>
      <c r="BB2238" s="2">
        <f t="shared" si="834"/>
        <v>0</v>
      </c>
      <c r="BC2238" s="2">
        <f t="shared" si="835"/>
        <v>0</v>
      </c>
      <c r="BD2238" s="2">
        <f t="shared" si="836"/>
        <v>0</v>
      </c>
      <c r="BE2238" s="2">
        <f t="shared" si="837"/>
        <v>0</v>
      </c>
      <c r="BF2238" s="2">
        <f t="shared" si="838"/>
        <v>0</v>
      </c>
      <c r="BG2238" s="2">
        <f t="shared" si="839"/>
        <v>0</v>
      </c>
      <c r="BH2238" s="2">
        <f t="shared" si="840"/>
        <v>0</v>
      </c>
    </row>
    <row r="2239" spans="1:60" x14ac:dyDescent="0.25">
      <c r="A2239" s="1" t="s">
        <v>420</v>
      </c>
      <c r="B2239" s="1" t="s">
        <v>220</v>
      </c>
      <c r="C2239" s="1" t="s">
        <v>341</v>
      </c>
      <c r="D2239" s="1" t="s">
        <v>585</v>
      </c>
      <c r="E2239" s="1" t="s">
        <v>349</v>
      </c>
      <c r="F2239" s="1" t="s">
        <v>350</v>
      </c>
      <c r="G2239" s="1" t="s">
        <v>164</v>
      </c>
      <c r="H2239" s="1" t="s">
        <v>17</v>
      </c>
      <c r="I2239" s="1" t="s">
        <v>465</v>
      </c>
      <c r="J2239" s="1" t="s">
        <v>56</v>
      </c>
      <c r="K2239" s="1" t="s">
        <v>16</v>
      </c>
      <c r="L2239" s="1" t="s">
        <v>19</v>
      </c>
      <c r="M2239" s="2" t="str">
        <f t="shared" si="821"/>
        <v>UK9005103</v>
      </c>
      <c r="N2239" s="2" t="str">
        <f t="shared" si="822"/>
        <v>Ribble and Alt Estuaries</v>
      </c>
      <c r="O2239" s="2" t="str">
        <f t="shared" si="823"/>
        <v>SPA</v>
      </c>
      <c r="P2239" s="2" t="str">
        <f t="shared" si="824"/>
        <v>A2.2</v>
      </c>
      <c r="Q2239"/>
      <c r="R2239"/>
      <c r="S2239"/>
      <c r="T2239"/>
      <c r="U2239" s="9">
        <f t="shared" si="825"/>
        <v>0</v>
      </c>
      <c r="V2239" s="9">
        <f t="shared" si="826"/>
        <v>0</v>
      </c>
      <c r="W2239" s="9">
        <f t="shared" si="827"/>
        <v>0</v>
      </c>
      <c r="X2239" s="9">
        <f t="shared" si="828"/>
        <v>0</v>
      </c>
      <c r="Y2239" s="9">
        <f t="shared" si="829"/>
        <v>0</v>
      </c>
      <c r="Z2239" s="9">
        <f t="shared" si="830"/>
        <v>0</v>
      </c>
      <c r="AA2239" s="9">
        <f t="shared" si="831"/>
        <v>0</v>
      </c>
      <c r="AB2239" s="9">
        <f t="shared" si="832"/>
        <v>0</v>
      </c>
      <c r="AN2239" s="10" t="str">
        <f t="shared" si="841"/>
        <v/>
      </c>
      <c r="AO2239" s="10">
        <f t="shared" si="842"/>
        <v>0</v>
      </c>
      <c r="AP2239" s="9" t="str">
        <f>IFERROR(VLOOKUP($AN2239,'Introduction probability'!$A$1:$L$128,5,FALSE),"0")</f>
        <v>0</v>
      </c>
      <c r="AQ2239" s="9" t="str">
        <f>IFERROR(VLOOKUP($AN2239,'Introduction probability'!$A$1:$L$128,6,FALSE),"0")</f>
        <v>0</v>
      </c>
      <c r="AR2239" s="9" t="str">
        <f>IFERROR(VLOOKUP($AN2239,'Introduction probability'!$A$1:$L$128,7,FALSE),"0")</f>
        <v>0</v>
      </c>
      <c r="AS2239" s="9" t="str">
        <f>IFERROR(VLOOKUP($AN2239,'Introduction probability'!$A$1:$L$128,8,FALSE),"0")</f>
        <v>0</v>
      </c>
      <c r="AT2239" s="9" t="str">
        <f>IFERROR(VLOOKUP($AN2239,'Introduction probability'!$A$1:$L$128,9,FALSE),"0")</f>
        <v>0</v>
      </c>
      <c r="AU2239" s="9" t="str">
        <f>IFERROR(VLOOKUP($AN2239,'Introduction probability'!$A$1:$L$128,10,FALSE),"0")</f>
        <v>0</v>
      </c>
      <c r="AV2239" s="9" t="str">
        <f>IFERROR(VLOOKUP($AN2239,'Introduction probability'!$A$1:$L$128,11,FALSE),"0")</f>
        <v>0</v>
      </c>
      <c r="AW2239" s="9" t="str">
        <f>IFERROR(VLOOKUP($AN2239,'Introduction probability'!$A$1:$L$128,12,FALSE),"0")</f>
        <v>0</v>
      </c>
      <c r="AY2239" s="2">
        <f t="shared" si="843"/>
        <v>0</v>
      </c>
      <c r="AZ2239" s="2">
        <f t="shared" si="844"/>
        <v>0</v>
      </c>
      <c r="BA2239" s="2">
        <f t="shared" si="833"/>
        <v>0</v>
      </c>
      <c r="BB2239" s="2">
        <f t="shared" si="834"/>
        <v>0</v>
      </c>
      <c r="BC2239" s="2">
        <f t="shared" si="835"/>
        <v>0</v>
      </c>
      <c r="BD2239" s="2">
        <f t="shared" si="836"/>
        <v>0</v>
      </c>
      <c r="BE2239" s="2">
        <f t="shared" si="837"/>
        <v>0</v>
      </c>
      <c r="BF2239" s="2">
        <f t="shared" si="838"/>
        <v>0</v>
      </c>
      <c r="BG2239" s="2">
        <f t="shared" si="839"/>
        <v>0</v>
      </c>
      <c r="BH2239" s="2">
        <f t="shared" si="840"/>
        <v>0</v>
      </c>
    </row>
    <row r="2240" spans="1:60" x14ac:dyDescent="0.25">
      <c r="A2240" s="1" t="s">
        <v>420</v>
      </c>
      <c r="B2240" s="1" t="s">
        <v>220</v>
      </c>
      <c r="C2240" s="1" t="s">
        <v>341</v>
      </c>
      <c r="D2240" s="1" t="s">
        <v>585</v>
      </c>
      <c r="E2240" s="1" t="s">
        <v>349</v>
      </c>
      <c r="F2240" s="1" t="s">
        <v>350</v>
      </c>
      <c r="G2240" s="1" t="s">
        <v>164</v>
      </c>
      <c r="H2240" s="1" t="s">
        <v>17</v>
      </c>
      <c r="I2240" s="1" t="s">
        <v>543</v>
      </c>
      <c r="J2240" s="1" t="s">
        <v>148</v>
      </c>
      <c r="K2240" s="1" t="s">
        <v>16</v>
      </c>
      <c r="L2240" s="1" t="s">
        <v>146</v>
      </c>
      <c r="M2240" s="2" t="str">
        <f t="shared" si="821"/>
        <v>UK9005103</v>
      </c>
      <c r="N2240" s="2" t="str">
        <f t="shared" si="822"/>
        <v>Ribble and Alt Estuaries</v>
      </c>
      <c r="O2240" s="2" t="str">
        <f t="shared" si="823"/>
        <v>SPA</v>
      </c>
      <c r="P2240" s="2" t="str">
        <f t="shared" si="824"/>
        <v>H1310</v>
      </c>
      <c r="Q2240"/>
      <c r="R2240"/>
      <c r="S2240"/>
      <c r="T2240"/>
      <c r="U2240" s="9">
        <f t="shared" si="825"/>
        <v>0</v>
      </c>
      <c r="V2240" s="9">
        <f t="shared" si="826"/>
        <v>0</v>
      </c>
      <c r="W2240" s="9">
        <f t="shared" si="827"/>
        <v>0</v>
      </c>
      <c r="X2240" s="9">
        <f t="shared" si="828"/>
        <v>0</v>
      </c>
      <c r="Y2240" s="9">
        <f t="shared" si="829"/>
        <v>0</v>
      </c>
      <c r="Z2240" s="9">
        <f t="shared" si="830"/>
        <v>0</v>
      </c>
      <c r="AA2240" s="9">
        <f t="shared" si="831"/>
        <v>0</v>
      </c>
      <c r="AB2240" s="9">
        <f t="shared" si="832"/>
        <v>0</v>
      </c>
      <c r="AN2240" s="10" t="str">
        <f t="shared" si="841"/>
        <v/>
      </c>
      <c r="AO2240" s="10">
        <f t="shared" si="842"/>
        <v>0</v>
      </c>
      <c r="AP2240" s="9" t="str">
        <f>IFERROR(VLOOKUP($AN2240,'Introduction probability'!$A$1:$L$128,5,FALSE),"0")</f>
        <v>0</v>
      </c>
      <c r="AQ2240" s="9" t="str">
        <f>IFERROR(VLOOKUP($AN2240,'Introduction probability'!$A$1:$L$128,6,FALSE),"0")</f>
        <v>0</v>
      </c>
      <c r="AR2240" s="9" t="str">
        <f>IFERROR(VLOOKUP($AN2240,'Introduction probability'!$A$1:$L$128,7,FALSE),"0")</f>
        <v>0</v>
      </c>
      <c r="AS2240" s="9" t="str">
        <f>IFERROR(VLOOKUP($AN2240,'Introduction probability'!$A$1:$L$128,8,FALSE),"0")</f>
        <v>0</v>
      </c>
      <c r="AT2240" s="9" t="str">
        <f>IFERROR(VLOOKUP($AN2240,'Introduction probability'!$A$1:$L$128,9,FALSE),"0")</f>
        <v>0</v>
      </c>
      <c r="AU2240" s="9" t="str">
        <f>IFERROR(VLOOKUP($AN2240,'Introduction probability'!$A$1:$L$128,10,FALSE),"0")</f>
        <v>0</v>
      </c>
      <c r="AV2240" s="9" t="str">
        <f>IFERROR(VLOOKUP($AN2240,'Introduction probability'!$A$1:$L$128,11,FALSE),"0")</f>
        <v>0</v>
      </c>
      <c r="AW2240" s="9" t="str">
        <f>IFERROR(VLOOKUP($AN2240,'Introduction probability'!$A$1:$L$128,12,FALSE),"0")</f>
        <v>0</v>
      </c>
      <c r="AY2240" s="2">
        <f t="shared" si="843"/>
        <v>0</v>
      </c>
      <c r="AZ2240" s="2">
        <f t="shared" si="844"/>
        <v>0</v>
      </c>
      <c r="BA2240" s="2">
        <f t="shared" si="833"/>
        <v>0</v>
      </c>
      <c r="BB2240" s="2">
        <f t="shared" si="834"/>
        <v>0</v>
      </c>
      <c r="BC2240" s="2">
        <f t="shared" si="835"/>
        <v>0</v>
      </c>
      <c r="BD2240" s="2">
        <f t="shared" si="836"/>
        <v>0</v>
      </c>
      <c r="BE2240" s="2">
        <f t="shared" si="837"/>
        <v>0</v>
      </c>
      <c r="BF2240" s="2">
        <f t="shared" si="838"/>
        <v>0</v>
      </c>
      <c r="BG2240" s="2">
        <f t="shared" si="839"/>
        <v>0</v>
      </c>
      <c r="BH2240" s="2">
        <f t="shared" si="840"/>
        <v>0</v>
      </c>
    </row>
    <row r="2241" spans="1:60" x14ac:dyDescent="0.25">
      <c r="A2241" s="1" t="s">
        <v>420</v>
      </c>
      <c r="B2241" s="1" t="s">
        <v>220</v>
      </c>
      <c r="C2241" s="1" t="s">
        <v>341</v>
      </c>
      <c r="D2241" s="1" t="s">
        <v>527</v>
      </c>
      <c r="E2241" s="1" t="s">
        <v>234</v>
      </c>
      <c r="F2241" s="1" t="s">
        <v>235</v>
      </c>
      <c r="G2241" s="1" t="s">
        <v>144</v>
      </c>
      <c r="H2241" s="1" t="s">
        <v>17</v>
      </c>
      <c r="I2241" s="1" t="s">
        <v>530</v>
      </c>
      <c r="J2241" s="1" t="s">
        <v>145</v>
      </c>
      <c r="K2241" s="1" t="s">
        <v>16</v>
      </c>
      <c r="L2241" s="1" t="s">
        <v>146</v>
      </c>
      <c r="M2241" s="2" t="str">
        <f t="shared" si="821"/>
        <v>UK9005103</v>
      </c>
      <c r="N2241" s="2" t="str">
        <f t="shared" si="822"/>
        <v>Ribble and Alt Estuaries</v>
      </c>
      <c r="O2241" s="2" t="str">
        <f t="shared" si="823"/>
        <v>SPA</v>
      </c>
      <c r="P2241" s="2" t="str">
        <f t="shared" si="824"/>
        <v>H1330</v>
      </c>
      <c r="Q2241"/>
      <c r="R2241"/>
      <c r="S2241"/>
      <c r="T2241"/>
      <c r="U2241" s="9">
        <f t="shared" si="825"/>
        <v>0</v>
      </c>
      <c r="V2241" s="9">
        <f t="shared" si="826"/>
        <v>0</v>
      </c>
      <c r="W2241" s="9">
        <f t="shared" si="827"/>
        <v>0</v>
      </c>
      <c r="X2241" s="9">
        <f t="shared" si="828"/>
        <v>0</v>
      </c>
      <c r="Y2241" s="9">
        <f t="shared" si="829"/>
        <v>0</v>
      </c>
      <c r="Z2241" s="9">
        <f t="shared" si="830"/>
        <v>0</v>
      </c>
      <c r="AA2241" s="9">
        <f t="shared" si="831"/>
        <v>0</v>
      </c>
      <c r="AB2241" s="9">
        <f t="shared" si="832"/>
        <v>0</v>
      </c>
      <c r="AN2241" s="10" t="str">
        <f t="shared" si="841"/>
        <v/>
      </c>
      <c r="AO2241" s="10">
        <f t="shared" si="842"/>
        <v>0</v>
      </c>
      <c r="AP2241" s="9" t="str">
        <f>IFERROR(VLOOKUP($AN2241,'Introduction probability'!$A$1:$L$128,5,FALSE),"0")</f>
        <v>0</v>
      </c>
      <c r="AQ2241" s="9" t="str">
        <f>IFERROR(VLOOKUP($AN2241,'Introduction probability'!$A$1:$L$128,6,FALSE),"0")</f>
        <v>0</v>
      </c>
      <c r="AR2241" s="9" t="str">
        <f>IFERROR(VLOOKUP($AN2241,'Introduction probability'!$A$1:$L$128,7,FALSE),"0")</f>
        <v>0</v>
      </c>
      <c r="AS2241" s="9" t="str">
        <f>IFERROR(VLOOKUP($AN2241,'Introduction probability'!$A$1:$L$128,8,FALSE),"0")</f>
        <v>0</v>
      </c>
      <c r="AT2241" s="9" t="str">
        <f>IFERROR(VLOOKUP($AN2241,'Introduction probability'!$A$1:$L$128,9,FALSE),"0")</f>
        <v>0</v>
      </c>
      <c r="AU2241" s="9" t="str">
        <f>IFERROR(VLOOKUP($AN2241,'Introduction probability'!$A$1:$L$128,10,FALSE),"0")</f>
        <v>0</v>
      </c>
      <c r="AV2241" s="9" t="str">
        <f>IFERROR(VLOOKUP($AN2241,'Introduction probability'!$A$1:$L$128,11,FALSE),"0")</f>
        <v>0</v>
      </c>
      <c r="AW2241" s="9" t="str">
        <f>IFERROR(VLOOKUP($AN2241,'Introduction probability'!$A$1:$L$128,12,FALSE),"0")</f>
        <v>0</v>
      </c>
      <c r="AY2241" s="2">
        <f t="shared" si="843"/>
        <v>0</v>
      </c>
      <c r="AZ2241" s="2">
        <f t="shared" si="844"/>
        <v>0</v>
      </c>
      <c r="BA2241" s="2">
        <f t="shared" si="833"/>
        <v>0</v>
      </c>
      <c r="BB2241" s="2">
        <f t="shared" si="834"/>
        <v>0</v>
      </c>
      <c r="BC2241" s="2">
        <f t="shared" si="835"/>
        <v>0</v>
      </c>
      <c r="BD2241" s="2">
        <f t="shared" si="836"/>
        <v>0</v>
      </c>
      <c r="BE2241" s="2">
        <f t="shared" si="837"/>
        <v>0</v>
      </c>
      <c r="BF2241" s="2">
        <f t="shared" si="838"/>
        <v>0</v>
      </c>
      <c r="BG2241" s="2">
        <f t="shared" si="839"/>
        <v>0</v>
      </c>
      <c r="BH2241" s="2">
        <f t="shared" si="840"/>
        <v>0</v>
      </c>
    </row>
    <row r="2242" spans="1:60" x14ac:dyDescent="0.25">
      <c r="A2242" s="1" t="s">
        <v>420</v>
      </c>
      <c r="B2242" s="1" t="s">
        <v>220</v>
      </c>
      <c r="C2242" s="1" t="s">
        <v>341</v>
      </c>
      <c r="D2242" s="1" t="s">
        <v>527</v>
      </c>
      <c r="E2242" s="1" t="s">
        <v>234</v>
      </c>
      <c r="F2242" s="1" t="s">
        <v>235</v>
      </c>
      <c r="G2242" s="1" t="s">
        <v>144</v>
      </c>
      <c r="H2242" s="1" t="s">
        <v>17</v>
      </c>
      <c r="I2242" s="1" t="s">
        <v>459</v>
      </c>
      <c r="J2242" s="1" t="s">
        <v>46</v>
      </c>
      <c r="K2242" s="1" t="s">
        <v>16</v>
      </c>
      <c r="L2242" s="1" t="s">
        <v>19</v>
      </c>
      <c r="M2242" s="2" t="str">
        <f t="shared" si="821"/>
        <v>UK9005103</v>
      </c>
      <c r="N2242" s="2" t="str">
        <f t="shared" si="822"/>
        <v>Ribble and Alt Estuaries</v>
      </c>
      <c r="O2242" s="2" t="str">
        <f t="shared" si="823"/>
        <v>SPA</v>
      </c>
      <c r="P2242" s="2" t="str">
        <f t="shared" si="824"/>
        <v>A2.4</v>
      </c>
      <c r="Q2242"/>
      <c r="R2242"/>
      <c r="S2242"/>
      <c r="T2242"/>
      <c r="U2242" s="9">
        <f t="shared" si="825"/>
        <v>0</v>
      </c>
      <c r="V2242" s="9">
        <f t="shared" si="826"/>
        <v>0</v>
      </c>
      <c r="W2242" s="9">
        <f t="shared" si="827"/>
        <v>0</v>
      </c>
      <c r="X2242" s="9">
        <f t="shared" si="828"/>
        <v>0</v>
      </c>
      <c r="Y2242" s="9">
        <f t="shared" si="829"/>
        <v>0</v>
      </c>
      <c r="Z2242" s="9">
        <f t="shared" si="830"/>
        <v>0</v>
      </c>
      <c r="AA2242" s="9">
        <f t="shared" si="831"/>
        <v>0</v>
      </c>
      <c r="AB2242" s="9">
        <f t="shared" si="832"/>
        <v>0</v>
      </c>
      <c r="AN2242" s="10" t="str">
        <f t="shared" si="841"/>
        <v/>
      </c>
      <c r="AO2242" s="10">
        <f t="shared" si="842"/>
        <v>0</v>
      </c>
      <c r="AP2242" s="9" t="str">
        <f>IFERROR(VLOOKUP($AN2242,'Introduction probability'!$A$1:$L$128,5,FALSE),"0")</f>
        <v>0</v>
      </c>
      <c r="AQ2242" s="9" t="str">
        <f>IFERROR(VLOOKUP($AN2242,'Introduction probability'!$A$1:$L$128,6,FALSE),"0")</f>
        <v>0</v>
      </c>
      <c r="AR2242" s="9" t="str">
        <f>IFERROR(VLOOKUP($AN2242,'Introduction probability'!$A$1:$L$128,7,FALSE),"0")</f>
        <v>0</v>
      </c>
      <c r="AS2242" s="9" t="str">
        <f>IFERROR(VLOOKUP($AN2242,'Introduction probability'!$A$1:$L$128,8,FALSE),"0")</f>
        <v>0</v>
      </c>
      <c r="AT2242" s="9" t="str">
        <f>IFERROR(VLOOKUP($AN2242,'Introduction probability'!$A$1:$L$128,9,FALSE),"0")</f>
        <v>0</v>
      </c>
      <c r="AU2242" s="9" t="str">
        <f>IFERROR(VLOOKUP($AN2242,'Introduction probability'!$A$1:$L$128,10,FALSE),"0")</f>
        <v>0</v>
      </c>
      <c r="AV2242" s="9" t="str">
        <f>IFERROR(VLOOKUP($AN2242,'Introduction probability'!$A$1:$L$128,11,FALSE),"0")</f>
        <v>0</v>
      </c>
      <c r="AW2242" s="9" t="str">
        <f>IFERROR(VLOOKUP($AN2242,'Introduction probability'!$A$1:$L$128,12,FALSE),"0")</f>
        <v>0</v>
      </c>
      <c r="AY2242" s="2">
        <f t="shared" si="843"/>
        <v>0</v>
      </c>
      <c r="AZ2242" s="2">
        <f t="shared" si="844"/>
        <v>0</v>
      </c>
      <c r="BA2242" s="2">
        <f t="shared" si="833"/>
        <v>0</v>
      </c>
      <c r="BB2242" s="2">
        <f t="shared" si="834"/>
        <v>0</v>
      </c>
      <c r="BC2242" s="2">
        <f t="shared" si="835"/>
        <v>0</v>
      </c>
      <c r="BD2242" s="2">
        <f t="shared" si="836"/>
        <v>0</v>
      </c>
      <c r="BE2242" s="2">
        <f t="shared" si="837"/>
        <v>0</v>
      </c>
      <c r="BF2242" s="2">
        <f t="shared" si="838"/>
        <v>0</v>
      </c>
      <c r="BG2242" s="2">
        <f t="shared" si="839"/>
        <v>0</v>
      </c>
      <c r="BH2242" s="2">
        <f t="shared" si="840"/>
        <v>0</v>
      </c>
    </row>
    <row r="2243" spans="1:60" x14ac:dyDescent="0.25">
      <c r="A2243" s="1" t="s">
        <v>420</v>
      </c>
      <c r="B2243" s="1" t="s">
        <v>220</v>
      </c>
      <c r="C2243" s="1" t="s">
        <v>341</v>
      </c>
      <c r="D2243" s="1" t="s">
        <v>527</v>
      </c>
      <c r="E2243" s="1" t="s">
        <v>234</v>
      </c>
      <c r="F2243" s="1" t="s">
        <v>235</v>
      </c>
      <c r="G2243" s="1" t="s">
        <v>144</v>
      </c>
      <c r="H2243" s="1" t="s">
        <v>17</v>
      </c>
      <c r="I2243" s="1" t="s">
        <v>444</v>
      </c>
      <c r="J2243" s="1" t="s">
        <v>27</v>
      </c>
      <c r="K2243" s="1" t="s">
        <v>16</v>
      </c>
      <c r="L2243" s="1" t="s">
        <v>19</v>
      </c>
      <c r="M2243" s="2" t="str">
        <f t="shared" ref="M2243:M2306" si="845">A2243</f>
        <v>UK9005103</v>
      </c>
      <c r="N2243" s="2" t="str">
        <f t="shared" ref="N2243:N2306" si="846">B2243</f>
        <v>Ribble and Alt Estuaries</v>
      </c>
      <c r="O2243" s="2" t="str">
        <f t="shared" ref="O2243:O2306" si="847">C2243</f>
        <v>SPA</v>
      </c>
      <c r="P2243" s="2" t="str">
        <f t="shared" si="824"/>
        <v>A2.3</v>
      </c>
      <c r="Q2243"/>
      <c r="R2243"/>
      <c r="S2243"/>
      <c r="T2243"/>
      <c r="U2243" s="9">
        <f t="shared" si="825"/>
        <v>0</v>
      </c>
      <c r="V2243" s="9">
        <f t="shared" si="826"/>
        <v>0</v>
      </c>
      <c r="W2243" s="9">
        <f t="shared" si="827"/>
        <v>0</v>
      </c>
      <c r="X2243" s="9">
        <f t="shared" si="828"/>
        <v>0</v>
      </c>
      <c r="Y2243" s="9">
        <f t="shared" si="829"/>
        <v>0</v>
      </c>
      <c r="Z2243" s="9">
        <f t="shared" si="830"/>
        <v>0</v>
      </c>
      <c r="AA2243" s="9">
        <f t="shared" si="831"/>
        <v>0</v>
      </c>
      <c r="AB2243" s="9">
        <f t="shared" si="832"/>
        <v>0</v>
      </c>
      <c r="AN2243" s="10" t="str">
        <f t="shared" si="841"/>
        <v/>
      </c>
      <c r="AO2243" s="10">
        <f t="shared" si="842"/>
        <v>0</v>
      </c>
      <c r="AP2243" s="9" t="str">
        <f>IFERROR(VLOOKUP($AN2243,'Introduction probability'!$A$1:$L$128,5,FALSE),"0")</f>
        <v>0</v>
      </c>
      <c r="AQ2243" s="9" t="str">
        <f>IFERROR(VLOOKUP($AN2243,'Introduction probability'!$A$1:$L$128,6,FALSE),"0")</f>
        <v>0</v>
      </c>
      <c r="AR2243" s="9" t="str">
        <f>IFERROR(VLOOKUP($AN2243,'Introduction probability'!$A$1:$L$128,7,FALSE),"0")</f>
        <v>0</v>
      </c>
      <c r="AS2243" s="9" t="str">
        <f>IFERROR(VLOOKUP($AN2243,'Introduction probability'!$A$1:$L$128,8,FALSE),"0")</f>
        <v>0</v>
      </c>
      <c r="AT2243" s="9" t="str">
        <f>IFERROR(VLOOKUP($AN2243,'Introduction probability'!$A$1:$L$128,9,FALSE),"0")</f>
        <v>0</v>
      </c>
      <c r="AU2243" s="9" t="str">
        <f>IFERROR(VLOOKUP($AN2243,'Introduction probability'!$A$1:$L$128,10,FALSE),"0")</f>
        <v>0</v>
      </c>
      <c r="AV2243" s="9" t="str">
        <f>IFERROR(VLOOKUP($AN2243,'Introduction probability'!$A$1:$L$128,11,FALSE),"0")</f>
        <v>0</v>
      </c>
      <c r="AW2243" s="9" t="str">
        <f>IFERROR(VLOOKUP($AN2243,'Introduction probability'!$A$1:$L$128,12,FALSE),"0")</f>
        <v>0</v>
      </c>
      <c r="AY2243" s="2">
        <f t="shared" si="843"/>
        <v>0</v>
      </c>
      <c r="AZ2243" s="2">
        <f t="shared" si="844"/>
        <v>0</v>
      </c>
      <c r="BA2243" s="2">
        <f t="shared" si="833"/>
        <v>0</v>
      </c>
      <c r="BB2243" s="2">
        <f t="shared" si="834"/>
        <v>0</v>
      </c>
      <c r="BC2243" s="2">
        <f t="shared" si="835"/>
        <v>0</v>
      </c>
      <c r="BD2243" s="2">
        <f t="shared" si="836"/>
        <v>0</v>
      </c>
      <c r="BE2243" s="2">
        <f t="shared" si="837"/>
        <v>0</v>
      </c>
      <c r="BF2243" s="2">
        <f t="shared" si="838"/>
        <v>0</v>
      </c>
      <c r="BG2243" s="2">
        <f t="shared" si="839"/>
        <v>0</v>
      </c>
      <c r="BH2243" s="2">
        <f t="shared" si="840"/>
        <v>0</v>
      </c>
    </row>
    <row r="2244" spans="1:60" x14ac:dyDescent="0.25">
      <c r="A2244" s="1" t="s">
        <v>420</v>
      </c>
      <c r="B2244" s="1" t="s">
        <v>220</v>
      </c>
      <c r="C2244" s="1" t="s">
        <v>341</v>
      </c>
      <c r="D2244" s="1" t="s">
        <v>527</v>
      </c>
      <c r="E2244" s="1" t="s">
        <v>234</v>
      </c>
      <c r="F2244" s="1" t="s">
        <v>235</v>
      </c>
      <c r="G2244" s="1" t="s">
        <v>144</v>
      </c>
      <c r="H2244" s="1" t="s">
        <v>17</v>
      </c>
      <c r="I2244" s="1" t="s">
        <v>465</v>
      </c>
      <c r="J2244" s="1" t="s">
        <v>56</v>
      </c>
      <c r="K2244" s="1" t="s">
        <v>16</v>
      </c>
      <c r="L2244" s="1" t="s">
        <v>19</v>
      </c>
      <c r="M2244" s="2" t="str">
        <f t="shared" si="845"/>
        <v>UK9005103</v>
      </c>
      <c r="N2244" s="2" t="str">
        <f t="shared" si="846"/>
        <v>Ribble and Alt Estuaries</v>
      </c>
      <c r="O2244" s="2" t="str">
        <f t="shared" si="847"/>
        <v>SPA</v>
      </c>
      <c r="P2244" s="2" t="str">
        <f t="shared" ref="P2244:P2307" si="848">IF(I2244="",D2244,I2244)</f>
        <v>A2.2</v>
      </c>
      <c r="Q2244"/>
      <c r="R2244"/>
      <c r="S2244"/>
      <c r="T2244"/>
      <c r="U2244" s="9">
        <f t="shared" ref="U2244:U2307" si="849">IFERROR(VLOOKUP($T2244,$AD$4:$AM$65,3,FALSE),0)</f>
        <v>0</v>
      </c>
      <c r="V2244" s="9">
        <f t="shared" ref="V2244:V2307" si="850">IFERROR(VLOOKUP($T2244,$AD$4:$AM$65,4,FALSE),0)</f>
        <v>0</v>
      </c>
      <c r="W2244" s="9">
        <f t="shared" ref="W2244:W2307" si="851">IFERROR(VLOOKUP($T2244,$AD$4:$AM$65,5,FALSE),0)</f>
        <v>0</v>
      </c>
      <c r="X2244" s="9">
        <f t="shared" ref="X2244:X2307" si="852">IFERROR(VLOOKUP($T2244,$AD$4:$AM$65,6,FALSE),0)</f>
        <v>0</v>
      </c>
      <c r="Y2244" s="9">
        <f t="shared" ref="Y2244:Y2307" si="853">IFERROR(VLOOKUP($T2244,$AD$4:$AM$65,7,FALSE),0)</f>
        <v>0</v>
      </c>
      <c r="Z2244" s="9">
        <f t="shared" ref="Z2244:Z2307" si="854">IFERROR(VLOOKUP($T2244,$AD$4:$AM$65,8,FALSE),0)</f>
        <v>0</v>
      </c>
      <c r="AA2244" s="9">
        <f t="shared" ref="AA2244:AA2307" si="855">IFERROR(VLOOKUP($T2244,$AD$4:$AM$65,9,FALSE),0)</f>
        <v>0</v>
      </c>
      <c r="AB2244" s="9">
        <f t="shared" ref="AB2244:AB2307" si="856">IFERROR(VLOOKUP($T2244,$AD$4:$AM$65,10,FALSE),0)</f>
        <v>0</v>
      </c>
      <c r="AN2244" s="10" t="str">
        <f t="shared" si="841"/>
        <v/>
      </c>
      <c r="AO2244" s="10">
        <f t="shared" si="842"/>
        <v>0</v>
      </c>
      <c r="AP2244" s="9" t="str">
        <f>IFERROR(VLOOKUP($AN2244,'Introduction probability'!$A$1:$L$128,5,FALSE),"0")</f>
        <v>0</v>
      </c>
      <c r="AQ2244" s="9" t="str">
        <f>IFERROR(VLOOKUP($AN2244,'Introduction probability'!$A$1:$L$128,6,FALSE),"0")</f>
        <v>0</v>
      </c>
      <c r="AR2244" s="9" t="str">
        <f>IFERROR(VLOOKUP($AN2244,'Introduction probability'!$A$1:$L$128,7,FALSE),"0")</f>
        <v>0</v>
      </c>
      <c r="AS2244" s="9" t="str">
        <f>IFERROR(VLOOKUP($AN2244,'Introduction probability'!$A$1:$L$128,8,FALSE),"0")</f>
        <v>0</v>
      </c>
      <c r="AT2244" s="9" t="str">
        <f>IFERROR(VLOOKUP($AN2244,'Introduction probability'!$A$1:$L$128,9,FALSE),"0")</f>
        <v>0</v>
      </c>
      <c r="AU2244" s="9" t="str">
        <f>IFERROR(VLOOKUP($AN2244,'Introduction probability'!$A$1:$L$128,10,FALSE),"0")</f>
        <v>0</v>
      </c>
      <c r="AV2244" s="9" t="str">
        <f>IFERROR(VLOOKUP($AN2244,'Introduction probability'!$A$1:$L$128,11,FALSE),"0")</f>
        <v>0</v>
      </c>
      <c r="AW2244" s="9" t="str">
        <f>IFERROR(VLOOKUP($AN2244,'Introduction probability'!$A$1:$L$128,12,FALSE),"0")</f>
        <v>0</v>
      </c>
      <c r="AY2244" s="2">
        <f t="shared" si="843"/>
        <v>0</v>
      </c>
      <c r="AZ2244" s="2">
        <f t="shared" si="844"/>
        <v>0</v>
      </c>
      <c r="BA2244" s="2">
        <f t="shared" ref="BA2244:BA2307" si="857">AP2244*U2244</f>
        <v>0</v>
      </c>
      <c r="BB2244" s="2">
        <f t="shared" ref="BB2244:BB2307" si="858">AQ2244*V2244</f>
        <v>0</v>
      </c>
      <c r="BC2244" s="2">
        <f t="shared" ref="BC2244:BC2307" si="859">AR2244*W2244</f>
        <v>0</v>
      </c>
      <c r="BD2244" s="2">
        <f t="shared" ref="BD2244:BD2307" si="860">AS2244*X2244</f>
        <v>0</v>
      </c>
      <c r="BE2244" s="2">
        <f t="shared" ref="BE2244:BE2307" si="861">AT2244*Y2244</f>
        <v>0</v>
      </c>
      <c r="BF2244" s="2">
        <f t="shared" ref="BF2244:BF2307" si="862">AU2244*Z2244</f>
        <v>0</v>
      </c>
      <c r="BG2244" s="2">
        <f t="shared" ref="BG2244:BG2307" si="863">AV2244*AA2244</f>
        <v>0</v>
      </c>
      <c r="BH2244" s="2">
        <f t="shared" ref="BH2244:BH2307" si="864">AW2244*AB2244</f>
        <v>0</v>
      </c>
    </row>
    <row r="2245" spans="1:60" x14ac:dyDescent="0.25">
      <c r="A2245" s="1" t="s">
        <v>420</v>
      </c>
      <c r="B2245" s="1" t="s">
        <v>220</v>
      </c>
      <c r="C2245" s="1" t="s">
        <v>341</v>
      </c>
      <c r="D2245" s="1" t="s">
        <v>527</v>
      </c>
      <c r="E2245" s="1" t="s">
        <v>234</v>
      </c>
      <c r="F2245" s="1" t="s">
        <v>235</v>
      </c>
      <c r="G2245" s="1" t="s">
        <v>144</v>
      </c>
      <c r="H2245" s="1" t="s">
        <v>17</v>
      </c>
      <c r="I2245" s="1" t="s">
        <v>543</v>
      </c>
      <c r="J2245" s="1" t="s">
        <v>148</v>
      </c>
      <c r="K2245" s="1" t="s">
        <v>16</v>
      </c>
      <c r="L2245" s="1" t="s">
        <v>146</v>
      </c>
      <c r="M2245" s="2" t="str">
        <f t="shared" si="845"/>
        <v>UK9005103</v>
      </c>
      <c r="N2245" s="2" t="str">
        <f t="shared" si="846"/>
        <v>Ribble and Alt Estuaries</v>
      </c>
      <c r="O2245" s="2" t="str">
        <f t="shared" si="847"/>
        <v>SPA</v>
      </c>
      <c r="P2245" s="2" t="str">
        <f t="shared" si="848"/>
        <v>H1310</v>
      </c>
      <c r="Q2245"/>
      <c r="R2245"/>
      <c r="S2245"/>
      <c r="T2245"/>
      <c r="U2245" s="9">
        <f t="shared" si="849"/>
        <v>0</v>
      </c>
      <c r="V2245" s="9">
        <f t="shared" si="850"/>
        <v>0</v>
      </c>
      <c r="W2245" s="9">
        <f t="shared" si="851"/>
        <v>0</v>
      </c>
      <c r="X2245" s="9">
        <f t="shared" si="852"/>
        <v>0</v>
      </c>
      <c r="Y2245" s="9">
        <f t="shared" si="853"/>
        <v>0</v>
      </c>
      <c r="Z2245" s="9">
        <f t="shared" si="854"/>
        <v>0</v>
      </c>
      <c r="AA2245" s="9">
        <f t="shared" si="855"/>
        <v>0</v>
      </c>
      <c r="AB2245" s="9">
        <f t="shared" si="856"/>
        <v>0</v>
      </c>
      <c r="AN2245" s="10" t="str">
        <f t="shared" si="841"/>
        <v/>
      </c>
      <c r="AO2245" s="10">
        <f t="shared" si="842"/>
        <v>0</v>
      </c>
      <c r="AP2245" s="9" t="str">
        <f>IFERROR(VLOOKUP($AN2245,'Introduction probability'!$A$1:$L$128,5,FALSE),"0")</f>
        <v>0</v>
      </c>
      <c r="AQ2245" s="9" t="str">
        <f>IFERROR(VLOOKUP($AN2245,'Introduction probability'!$A$1:$L$128,6,FALSE),"0")</f>
        <v>0</v>
      </c>
      <c r="AR2245" s="9" t="str">
        <f>IFERROR(VLOOKUP($AN2245,'Introduction probability'!$A$1:$L$128,7,FALSE),"0")</f>
        <v>0</v>
      </c>
      <c r="AS2245" s="9" t="str">
        <f>IFERROR(VLOOKUP($AN2245,'Introduction probability'!$A$1:$L$128,8,FALSE),"0")</f>
        <v>0</v>
      </c>
      <c r="AT2245" s="9" t="str">
        <f>IFERROR(VLOOKUP($AN2245,'Introduction probability'!$A$1:$L$128,9,FALSE),"0")</f>
        <v>0</v>
      </c>
      <c r="AU2245" s="9" t="str">
        <f>IFERROR(VLOOKUP($AN2245,'Introduction probability'!$A$1:$L$128,10,FALSE),"0")</f>
        <v>0</v>
      </c>
      <c r="AV2245" s="9" t="str">
        <f>IFERROR(VLOOKUP($AN2245,'Introduction probability'!$A$1:$L$128,11,FALSE),"0")</f>
        <v>0</v>
      </c>
      <c r="AW2245" s="9" t="str">
        <f>IFERROR(VLOOKUP($AN2245,'Introduction probability'!$A$1:$L$128,12,FALSE),"0")</f>
        <v>0</v>
      </c>
      <c r="AY2245" s="2">
        <f t="shared" si="843"/>
        <v>0</v>
      </c>
      <c r="AZ2245" s="2">
        <f t="shared" si="844"/>
        <v>0</v>
      </c>
      <c r="BA2245" s="2">
        <f t="shared" si="857"/>
        <v>0</v>
      </c>
      <c r="BB2245" s="2">
        <f t="shared" si="858"/>
        <v>0</v>
      </c>
      <c r="BC2245" s="2">
        <f t="shared" si="859"/>
        <v>0</v>
      </c>
      <c r="BD2245" s="2">
        <f t="shared" si="860"/>
        <v>0</v>
      </c>
      <c r="BE2245" s="2">
        <f t="shared" si="861"/>
        <v>0</v>
      </c>
      <c r="BF2245" s="2">
        <f t="shared" si="862"/>
        <v>0</v>
      </c>
      <c r="BG2245" s="2">
        <f t="shared" si="863"/>
        <v>0</v>
      </c>
      <c r="BH2245" s="2">
        <f t="shared" si="864"/>
        <v>0</v>
      </c>
    </row>
    <row r="2246" spans="1:60" x14ac:dyDescent="0.25">
      <c r="A2246" s="1" t="s">
        <v>420</v>
      </c>
      <c r="B2246" s="1" t="s">
        <v>220</v>
      </c>
      <c r="C2246" s="1" t="s">
        <v>341</v>
      </c>
      <c r="D2246" s="1" t="s">
        <v>506</v>
      </c>
      <c r="E2246" s="1" t="s">
        <v>179</v>
      </c>
      <c r="F2246" s="1" t="s">
        <v>16</v>
      </c>
      <c r="G2246" s="1" t="s">
        <v>164</v>
      </c>
      <c r="H2246" s="1" t="s">
        <v>17</v>
      </c>
      <c r="I2246" s="1" t="s">
        <v>16</v>
      </c>
      <c r="J2246" s="1" t="s">
        <v>16</v>
      </c>
      <c r="K2246" s="1" t="s">
        <v>16</v>
      </c>
      <c r="L2246" s="1" t="s">
        <v>16</v>
      </c>
      <c r="M2246" s="2" t="str">
        <f t="shared" si="845"/>
        <v>UK9005103</v>
      </c>
      <c r="N2246" s="2" t="str">
        <f t="shared" si="846"/>
        <v>Ribble and Alt Estuaries</v>
      </c>
      <c r="O2246" s="2" t="str">
        <f t="shared" si="847"/>
        <v>SPA</v>
      </c>
      <c r="P2246" s="2" t="str">
        <f t="shared" si="848"/>
        <v>AS_1_b</v>
      </c>
      <c r="Q2246"/>
      <c r="R2246"/>
      <c r="S2246"/>
      <c r="T2246"/>
      <c r="U2246" s="9">
        <f t="shared" si="849"/>
        <v>0</v>
      </c>
      <c r="V2246" s="9">
        <f t="shared" si="850"/>
        <v>0</v>
      </c>
      <c r="W2246" s="9">
        <f t="shared" si="851"/>
        <v>0</v>
      </c>
      <c r="X2246" s="9">
        <f t="shared" si="852"/>
        <v>0</v>
      </c>
      <c r="Y2246" s="9">
        <f t="shared" si="853"/>
        <v>0</v>
      </c>
      <c r="Z2246" s="9">
        <f t="shared" si="854"/>
        <v>0</v>
      </c>
      <c r="AA2246" s="9">
        <f t="shared" si="855"/>
        <v>0</v>
      </c>
      <c r="AB2246" s="9">
        <f t="shared" si="856"/>
        <v>0</v>
      </c>
      <c r="AN2246" s="10" t="str">
        <f t="shared" si="841"/>
        <v/>
      </c>
      <c r="AO2246" s="10">
        <f t="shared" si="842"/>
        <v>0</v>
      </c>
      <c r="AP2246" s="9" t="str">
        <f>IFERROR(VLOOKUP($AN2246,'Introduction probability'!$A$1:$L$128,5,FALSE),"0")</f>
        <v>0</v>
      </c>
      <c r="AQ2246" s="9" t="str">
        <f>IFERROR(VLOOKUP($AN2246,'Introduction probability'!$A$1:$L$128,6,FALSE),"0")</f>
        <v>0</v>
      </c>
      <c r="AR2246" s="9" t="str">
        <f>IFERROR(VLOOKUP($AN2246,'Introduction probability'!$A$1:$L$128,7,FALSE),"0")</f>
        <v>0</v>
      </c>
      <c r="AS2246" s="9" t="str">
        <f>IFERROR(VLOOKUP($AN2246,'Introduction probability'!$A$1:$L$128,8,FALSE),"0")</f>
        <v>0</v>
      </c>
      <c r="AT2246" s="9" t="str">
        <f>IFERROR(VLOOKUP($AN2246,'Introduction probability'!$A$1:$L$128,9,FALSE),"0")</f>
        <v>0</v>
      </c>
      <c r="AU2246" s="9" t="str">
        <f>IFERROR(VLOOKUP($AN2246,'Introduction probability'!$A$1:$L$128,10,FALSE),"0")</f>
        <v>0</v>
      </c>
      <c r="AV2246" s="9" t="str">
        <f>IFERROR(VLOOKUP($AN2246,'Introduction probability'!$A$1:$L$128,11,FALSE),"0")</f>
        <v>0</v>
      </c>
      <c r="AW2246" s="9" t="str">
        <f>IFERROR(VLOOKUP($AN2246,'Introduction probability'!$A$1:$L$128,12,FALSE),"0")</f>
        <v>0</v>
      </c>
      <c r="AY2246" s="2">
        <f t="shared" si="843"/>
        <v>0</v>
      </c>
      <c r="AZ2246" s="2">
        <f t="shared" si="844"/>
        <v>0</v>
      </c>
      <c r="BA2246" s="2">
        <f t="shared" si="857"/>
        <v>0</v>
      </c>
      <c r="BB2246" s="2">
        <f t="shared" si="858"/>
        <v>0</v>
      </c>
      <c r="BC2246" s="2">
        <f t="shared" si="859"/>
        <v>0</v>
      </c>
      <c r="BD2246" s="2">
        <f t="shared" si="860"/>
        <v>0</v>
      </c>
      <c r="BE2246" s="2">
        <f t="shared" si="861"/>
        <v>0</v>
      </c>
      <c r="BF2246" s="2">
        <f t="shared" si="862"/>
        <v>0</v>
      </c>
      <c r="BG2246" s="2">
        <f t="shared" si="863"/>
        <v>0</v>
      </c>
      <c r="BH2246" s="2">
        <f t="shared" si="864"/>
        <v>0</v>
      </c>
    </row>
    <row r="2247" spans="1:60" x14ac:dyDescent="0.25">
      <c r="A2247" s="1" t="s">
        <v>420</v>
      </c>
      <c r="B2247" s="1" t="s">
        <v>220</v>
      </c>
      <c r="C2247" s="1" t="s">
        <v>341</v>
      </c>
      <c r="D2247" s="1" t="s">
        <v>517</v>
      </c>
      <c r="E2247" s="1" t="s">
        <v>211</v>
      </c>
      <c r="F2247" s="1" t="s">
        <v>212</v>
      </c>
      <c r="G2247" s="1" t="s">
        <v>144</v>
      </c>
      <c r="H2247" s="1" t="s">
        <v>17</v>
      </c>
      <c r="I2247" s="1" t="s">
        <v>530</v>
      </c>
      <c r="J2247" s="1" t="s">
        <v>145</v>
      </c>
      <c r="K2247" s="1" t="s">
        <v>16</v>
      </c>
      <c r="L2247" s="1" t="s">
        <v>146</v>
      </c>
      <c r="M2247" s="2" t="str">
        <f t="shared" si="845"/>
        <v>UK9005103</v>
      </c>
      <c r="N2247" s="2" t="str">
        <f t="shared" si="846"/>
        <v>Ribble and Alt Estuaries</v>
      </c>
      <c r="O2247" s="2" t="str">
        <f t="shared" si="847"/>
        <v>SPA</v>
      </c>
      <c r="P2247" s="2" t="str">
        <f t="shared" si="848"/>
        <v>H1330</v>
      </c>
      <c r="Q2247"/>
      <c r="R2247"/>
      <c r="S2247"/>
      <c r="T2247"/>
      <c r="U2247" s="9">
        <f t="shared" si="849"/>
        <v>0</v>
      </c>
      <c r="V2247" s="9">
        <f t="shared" si="850"/>
        <v>0</v>
      </c>
      <c r="W2247" s="9">
        <f t="shared" si="851"/>
        <v>0</v>
      </c>
      <c r="X2247" s="9">
        <f t="shared" si="852"/>
        <v>0</v>
      </c>
      <c r="Y2247" s="9">
        <f t="shared" si="853"/>
        <v>0</v>
      </c>
      <c r="Z2247" s="9">
        <f t="shared" si="854"/>
        <v>0</v>
      </c>
      <c r="AA2247" s="9">
        <f t="shared" si="855"/>
        <v>0</v>
      </c>
      <c r="AB2247" s="9">
        <f t="shared" si="856"/>
        <v>0</v>
      </c>
      <c r="AN2247" s="10" t="str">
        <f t="shared" si="841"/>
        <v/>
      </c>
      <c r="AO2247" s="10">
        <f t="shared" si="842"/>
        <v>0</v>
      </c>
      <c r="AP2247" s="9" t="str">
        <f>IFERROR(VLOOKUP($AN2247,'Introduction probability'!$A$1:$L$128,5,FALSE),"0")</f>
        <v>0</v>
      </c>
      <c r="AQ2247" s="9" t="str">
        <f>IFERROR(VLOOKUP($AN2247,'Introduction probability'!$A$1:$L$128,6,FALSE),"0")</f>
        <v>0</v>
      </c>
      <c r="AR2247" s="9" t="str">
        <f>IFERROR(VLOOKUP($AN2247,'Introduction probability'!$A$1:$L$128,7,FALSE),"0")</f>
        <v>0</v>
      </c>
      <c r="AS2247" s="9" t="str">
        <f>IFERROR(VLOOKUP($AN2247,'Introduction probability'!$A$1:$L$128,8,FALSE),"0")</f>
        <v>0</v>
      </c>
      <c r="AT2247" s="9" t="str">
        <f>IFERROR(VLOOKUP($AN2247,'Introduction probability'!$A$1:$L$128,9,FALSE),"0")</f>
        <v>0</v>
      </c>
      <c r="AU2247" s="9" t="str">
        <f>IFERROR(VLOOKUP($AN2247,'Introduction probability'!$A$1:$L$128,10,FALSE),"0")</f>
        <v>0</v>
      </c>
      <c r="AV2247" s="9" t="str">
        <f>IFERROR(VLOOKUP($AN2247,'Introduction probability'!$A$1:$L$128,11,FALSE),"0")</f>
        <v>0</v>
      </c>
      <c r="AW2247" s="9" t="str">
        <f>IFERROR(VLOOKUP($AN2247,'Introduction probability'!$A$1:$L$128,12,FALSE),"0")</f>
        <v>0</v>
      </c>
      <c r="AY2247" s="2">
        <f t="shared" si="843"/>
        <v>0</v>
      </c>
      <c r="AZ2247" s="2">
        <f t="shared" si="844"/>
        <v>0</v>
      </c>
      <c r="BA2247" s="2">
        <f t="shared" si="857"/>
        <v>0</v>
      </c>
      <c r="BB2247" s="2">
        <f t="shared" si="858"/>
        <v>0</v>
      </c>
      <c r="BC2247" s="2">
        <f t="shared" si="859"/>
        <v>0</v>
      </c>
      <c r="BD2247" s="2">
        <f t="shared" si="860"/>
        <v>0</v>
      </c>
      <c r="BE2247" s="2">
        <f t="shared" si="861"/>
        <v>0</v>
      </c>
      <c r="BF2247" s="2">
        <f t="shared" si="862"/>
        <v>0</v>
      </c>
      <c r="BG2247" s="2">
        <f t="shared" si="863"/>
        <v>0</v>
      </c>
      <c r="BH2247" s="2">
        <f t="shared" si="864"/>
        <v>0</v>
      </c>
    </row>
    <row r="2248" spans="1:60" x14ac:dyDescent="0.25">
      <c r="A2248" s="1" t="s">
        <v>420</v>
      </c>
      <c r="B2248" s="1" t="s">
        <v>220</v>
      </c>
      <c r="C2248" s="1" t="s">
        <v>341</v>
      </c>
      <c r="D2248" s="1" t="s">
        <v>517</v>
      </c>
      <c r="E2248" s="1" t="s">
        <v>211</v>
      </c>
      <c r="F2248" s="1" t="s">
        <v>212</v>
      </c>
      <c r="G2248" s="1" t="s">
        <v>144</v>
      </c>
      <c r="H2248" s="1" t="s">
        <v>17</v>
      </c>
      <c r="I2248" s="1" t="s">
        <v>596</v>
      </c>
      <c r="J2248" s="1" t="s">
        <v>187</v>
      </c>
      <c r="K2248" s="1" t="s">
        <v>16</v>
      </c>
      <c r="L2248" s="1" t="s">
        <v>146</v>
      </c>
      <c r="M2248" s="2" t="str">
        <f t="shared" si="845"/>
        <v>UK9005103</v>
      </c>
      <c r="N2248" s="2" t="str">
        <f t="shared" si="846"/>
        <v>Ribble and Alt Estuaries</v>
      </c>
      <c r="O2248" s="2" t="str">
        <f t="shared" si="847"/>
        <v>SPA</v>
      </c>
      <c r="P2248" s="2" t="str">
        <f t="shared" si="848"/>
        <v>SH_2</v>
      </c>
      <c r="Q2248"/>
      <c r="R2248"/>
      <c r="S2248"/>
      <c r="T2248"/>
      <c r="U2248" s="9">
        <f t="shared" si="849"/>
        <v>0</v>
      </c>
      <c r="V2248" s="9">
        <f t="shared" si="850"/>
        <v>0</v>
      </c>
      <c r="W2248" s="9">
        <f t="shared" si="851"/>
        <v>0</v>
      </c>
      <c r="X2248" s="9">
        <f t="shared" si="852"/>
        <v>0</v>
      </c>
      <c r="Y2248" s="9">
        <f t="shared" si="853"/>
        <v>0</v>
      </c>
      <c r="Z2248" s="9">
        <f t="shared" si="854"/>
        <v>0</v>
      </c>
      <c r="AA2248" s="9">
        <f t="shared" si="855"/>
        <v>0</v>
      </c>
      <c r="AB2248" s="9">
        <f t="shared" si="856"/>
        <v>0</v>
      </c>
      <c r="AN2248" s="10" t="str">
        <f t="shared" si="841"/>
        <v/>
      </c>
      <c r="AO2248" s="10">
        <f t="shared" si="842"/>
        <v>0</v>
      </c>
      <c r="AP2248" s="9" t="str">
        <f>IFERROR(VLOOKUP($AN2248,'Introduction probability'!$A$1:$L$128,5,FALSE),"0")</f>
        <v>0</v>
      </c>
      <c r="AQ2248" s="9" t="str">
        <f>IFERROR(VLOOKUP($AN2248,'Introduction probability'!$A$1:$L$128,6,FALSE),"0")</f>
        <v>0</v>
      </c>
      <c r="AR2248" s="9" t="str">
        <f>IFERROR(VLOOKUP($AN2248,'Introduction probability'!$A$1:$L$128,7,FALSE),"0")</f>
        <v>0</v>
      </c>
      <c r="AS2248" s="9" t="str">
        <f>IFERROR(VLOOKUP($AN2248,'Introduction probability'!$A$1:$L$128,8,FALSE),"0")</f>
        <v>0</v>
      </c>
      <c r="AT2248" s="9" t="str">
        <f>IFERROR(VLOOKUP($AN2248,'Introduction probability'!$A$1:$L$128,9,FALSE),"0")</f>
        <v>0</v>
      </c>
      <c r="AU2248" s="9" t="str">
        <f>IFERROR(VLOOKUP($AN2248,'Introduction probability'!$A$1:$L$128,10,FALSE),"0")</f>
        <v>0</v>
      </c>
      <c r="AV2248" s="9" t="str">
        <f>IFERROR(VLOOKUP($AN2248,'Introduction probability'!$A$1:$L$128,11,FALSE),"0")</f>
        <v>0</v>
      </c>
      <c r="AW2248" s="9" t="str">
        <f>IFERROR(VLOOKUP($AN2248,'Introduction probability'!$A$1:$L$128,12,FALSE),"0")</f>
        <v>0</v>
      </c>
      <c r="AY2248" s="2">
        <f t="shared" si="843"/>
        <v>0</v>
      </c>
      <c r="AZ2248" s="2">
        <f t="shared" si="844"/>
        <v>0</v>
      </c>
      <c r="BA2248" s="2">
        <f t="shared" si="857"/>
        <v>0</v>
      </c>
      <c r="BB2248" s="2">
        <f t="shared" si="858"/>
        <v>0</v>
      </c>
      <c r="BC2248" s="2">
        <f t="shared" si="859"/>
        <v>0</v>
      </c>
      <c r="BD2248" s="2">
        <f t="shared" si="860"/>
        <v>0</v>
      </c>
      <c r="BE2248" s="2">
        <f t="shared" si="861"/>
        <v>0</v>
      </c>
      <c r="BF2248" s="2">
        <f t="shared" si="862"/>
        <v>0</v>
      </c>
      <c r="BG2248" s="2">
        <f t="shared" si="863"/>
        <v>0</v>
      </c>
      <c r="BH2248" s="2">
        <f t="shared" si="864"/>
        <v>0</v>
      </c>
    </row>
    <row r="2249" spans="1:60" x14ac:dyDescent="0.25">
      <c r="A2249" s="1" t="s">
        <v>420</v>
      </c>
      <c r="B2249" s="1" t="s">
        <v>220</v>
      </c>
      <c r="C2249" s="1" t="s">
        <v>341</v>
      </c>
      <c r="D2249" s="1" t="s">
        <v>517</v>
      </c>
      <c r="E2249" s="1" t="s">
        <v>211</v>
      </c>
      <c r="F2249" s="1" t="s">
        <v>212</v>
      </c>
      <c r="G2249" s="1" t="s">
        <v>144</v>
      </c>
      <c r="H2249" s="1" t="s">
        <v>17</v>
      </c>
      <c r="I2249" s="1" t="s">
        <v>459</v>
      </c>
      <c r="J2249" s="1" t="s">
        <v>46</v>
      </c>
      <c r="K2249" s="1" t="s">
        <v>16</v>
      </c>
      <c r="L2249" s="1" t="s">
        <v>19</v>
      </c>
      <c r="M2249" s="2" t="str">
        <f t="shared" si="845"/>
        <v>UK9005103</v>
      </c>
      <c r="N2249" s="2" t="str">
        <f t="shared" si="846"/>
        <v>Ribble and Alt Estuaries</v>
      </c>
      <c r="O2249" s="2" t="str">
        <f t="shared" si="847"/>
        <v>SPA</v>
      </c>
      <c r="P2249" s="2" t="str">
        <f t="shared" si="848"/>
        <v>A2.4</v>
      </c>
      <c r="Q2249"/>
      <c r="R2249"/>
      <c r="S2249"/>
      <c r="T2249"/>
      <c r="U2249" s="9">
        <f t="shared" si="849"/>
        <v>0</v>
      </c>
      <c r="V2249" s="9">
        <f t="shared" si="850"/>
        <v>0</v>
      </c>
      <c r="W2249" s="9">
        <f t="shared" si="851"/>
        <v>0</v>
      </c>
      <c r="X2249" s="9">
        <f t="shared" si="852"/>
        <v>0</v>
      </c>
      <c r="Y2249" s="9">
        <f t="shared" si="853"/>
        <v>0</v>
      </c>
      <c r="Z2249" s="9">
        <f t="shared" si="854"/>
        <v>0</v>
      </c>
      <c r="AA2249" s="9">
        <f t="shared" si="855"/>
        <v>0</v>
      </c>
      <c r="AB2249" s="9">
        <f t="shared" si="856"/>
        <v>0</v>
      </c>
      <c r="AN2249" s="10" t="str">
        <f t="shared" si="841"/>
        <v/>
      </c>
      <c r="AO2249" s="10">
        <f t="shared" si="842"/>
        <v>0</v>
      </c>
      <c r="AP2249" s="9" t="str">
        <f>IFERROR(VLOOKUP($AN2249,'Introduction probability'!$A$1:$L$128,5,FALSE),"0")</f>
        <v>0</v>
      </c>
      <c r="AQ2249" s="9" t="str">
        <f>IFERROR(VLOOKUP($AN2249,'Introduction probability'!$A$1:$L$128,6,FALSE),"0")</f>
        <v>0</v>
      </c>
      <c r="AR2249" s="9" t="str">
        <f>IFERROR(VLOOKUP($AN2249,'Introduction probability'!$A$1:$L$128,7,FALSE),"0")</f>
        <v>0</v>
      </c>
      <c r="AS2249" s="9" t="str">
        <f>IFERROR(VLOOKUP($AN2249,'Introduction probability'!$A$1:$L$128,8,FALSE),"0")</f>
        <v>0</v>
      </c>
      <c r="AT2249" s="9" t="str">
        <f>IFERROR(VLOOKUP($AN2249,'Introduction probability'!$A$1:$L$128,9,FALSE),"0")</f>
        <v>0</v>
      </c>
      <c r="AU2249" s="9" t="str">
        <f>IFERROR(VLOOKUP($AN2249,'Introduction probability'!$A$1:$L$128,10,FALSE),"0")</f>
        <v>0</v>
      </c>
      <c r="AV2249" s="9" t="str">
        <f>IFERROR(VLOOKUP($AN2249,'Introduction probability'!$A$1:$L$128,11,FALSE),"0")</f>
        <v>0</v>
      </c>
      <c r="AW2249" s="9" t="str">
        <f>IFERROR(VLOOKUP($AN2249,'Introduction probability'!$A$1:$L$128,12,FALSE),"0")</f>
        <v>0</v>
      </c>
      <c r="AY2249" s="2">
        <f t="shared" si="843"/>
        <v>0</v>
      </c>
      <c r="AZ2249" s="2">
        <f t="shared" si="844"/>
        <v>0</v>
      </c>
      <c r="BA2249" s="2">
        <f t="shared" si="857"/>
        <v>0</v>
      </c>
      <c r="BB2249" s="2">
        <f t="shared" si="858"/>
        <v>0</v>
      </c>
      <c r="BC2249" s="2">
        <f t="shared" si="859"/>
        <v>0</v>
      </c>
      <c r="BD2249" s="2">
        <f t="shared" si="860"/>
        <v>0</v>
      </c>
      <c r="BE2249" s="2">
        <f t="shared" si="861"/>
        <v>0</v>
      </c>
      <c r="BF2249" s="2">
        <f t="shared" si="862"/>
        <v>0</v>
      </c>
      <c r="BG2249" s="2">
        <f t="shared" si="863"/>
        <v>0</v>
      </c>
      <c r="BH2249" s="2">
        <f t="shared" si="864"/>
        <v>0</v>
      </c>
    </row>
    <row r="2250" spans="1:60" x14ac:dyDescent="0.25">
      <c r="A2250" s="1" t="s">
        <v>420</v>
      </c>
      <c r="B2250" s="1" t="s">
        <v>220</v>
      </c>
      <c r="C2250" s="1" t="s">
        <v>341</v>
      </c>
      <c r="D2250" s="1" t="s">
        <v>517</v>
      </c>
      <c r="E2250" s="1" t="s">
        <v>211</v>
      </c>
      <c r="F2250" s="1" t="s">
        <v>212</v>
      </c>
      <c r="G2250" s="1" t="s">
        <v>144</v>
      </c>
      <c r="H2250" s="1" t="s">
        <v>17</v>
      </c>
      <c r="I2250" s="1" t="s">
        <v>444</v>
      </c>
      <c r="J2250" s="1" t="s">
        <v>27</v>
      </c>
      <c r="K2250" s="1" t="s">
        <v>16</v>
      </c>
      <c r="L2250" s="1" t="s">
        <v>19</v>
      </c>
      <c r="M2250" s="2" t="str">
        <f t="shared" si="845"/>
        <v>UK9005103</v>
      </c>
      <c r="N2250" s="2" t="str">
        <f t="shared" si="846"/>
        <v>Ribble and Alt Estuaries</v>
      </c>
      <c r="O2250" s="2" t="str">
        <f t="shared" si="847"/>
        <v>SPA</v>
      </c>
      <c r="P2250" s="2" t="str">
        <f t="shared" si="848"/>
        <v>A2.3</v>
      </c>
      <c r="Q2250"/>
      <c r="R2250"/>
      <c r="S2250"/>
      <c r="T2250"/>
      <c r="U2250" s="9">
        <f t="shared" si="849"/>
        <v>0</v>
      </c>
      <c r="V2250" s="9">
        <f t="shared" si="850"/>
        <v>0</v>
      </c>
      <c r="W2250" s="9">
        <f t="shared" si="851"/>
        <v>0</v>
      </c>
      <c r="X2250" s="9">
        <f t="shared" si="852"/>
        <v>0</v>
      </c>
      <c r="Y2250" s="9">
        <f t="shared" si="853"/>
        <v>0</v>
      </c>
      <c r="Z2250" s="9">
        <f t="shared" si="854"/>
        <v>0</v>
      </c>
      <c r="AA2250" s="9">
        <f t="shared" si="855"/>
        <v>0</v>
      </c>
      <c r="AB2250" s="9">
        <f t="shared" si="856"/>
        <v>0</v>
      </c>
      <c r="AN2250" s="10" t="str">
        <f t="shared" si="841"/>
        <v/>
      </c>
      <c r="AO2250" s="10">
        <f t="shared" si="842"/>
        <v>0</v>
      </c>
      <c r="AP2250" s="9" t="str">
        <f>IFERROR(VLOOKUP($AN2250,'Introduction probability'!$A$1:$L$128,5,FALSE),"0")</f>
        <v>0</v>
      </c>
      <c r="AQ2250" s="9" t="str">
        <f>IFERROR(VLOOKUP($AN2250,'Introduction probability'!$A$1:$L$128,6,FALSE),"0")</f>
        <v>0</v>
      </c>
      <c r="AR2250" s="9" t="str">
        <f>IFERROR(VLOOKUP($AN2250,'Introduction probability'!$A$1:$L$128,7,FALSE),"0")</f>
        <v>0</v>
      </c>
      <c r="AS2250" s="9" t="str">
        <f>IFERROR(VLOOKUP($AN2250,'Introduction probability'!$A$1:$L$128,8,FALSE),"0")</f>
        <v>0</v>
      </c>
      <c r="AT2250" s="9" t="str">
        <f>IFERROR(VLOOKUP($AN2250,'Introduction probability'!$A$1:$L$128,9,FALSE),"0")</f>
        <v>0</v>
      </c>
      <c r="AU2250" s="9" t="str">
        <f>IFERROR(VLOOKUP($AN2250,'Introduction probability'!$A$1:$L$128,10,FALSE),"0")</f>
        <v>0</v>
      </c>
      <c r="AV2250" s="9" t="str">
        <f>IFERROR(VLOOKUP($AN2250,'Introduction probability'!$A$1:$L$128,11,FALSE),"0")</f>
        <v>0</v>
      </c>
      <c r="AW2250" s="9" t="str">
        <f>IFERROR(VLOOKUP($AN2250,'Introduction probability'!$A$1:$L$128,12,FALSE),"0")</f>
        <v>0</v>
      </c>
      <c r="AY2250" s="2">
        <f t="shared" si="843"/>
        <v>0</v>
      </c>
      <c r="AZ2250" s="2">
        <f t="shared" si="844"/>
        <v>0</v>
      </c>
      <c r="BA2250" s="2">
        <f t="shared" si="857"/>
        <v>0</v>
      </c>
      <c r="BB2250" s="2">
        <f t="shared" si="858"/>
        <v>0</v>
      </c>
      <c r="BC2250" s="2">
        <f t="shared" si="859"/>
        <v>0</v>
      </c>
      <c r="BD2250" s="2">
        <f t="shared" si="860"/>
        <v>0</v>
      </c>
      <c r="BE2250" s="2">
        <f t="shared" si="861"/>
        <v>0</v>
      </c>
      <c r="BF2250" s="2">
        <f t="shared" si="862"/>
        <v>0</v>
      </c>
      <c r="BG2250" s="2">
        <f t="shared" si="863"/>
        <v>0</v>
      </c>
      <c r="BH2250" s="2">
        <f t="shared" si="864"/>
        <v>0</v>
      </c>
    </row>
    <row r="2251" spans="1:60" x14ac:dyDescent="0.25">
      <c r="A2251" s="1" t="s">
        <v>420</v>
      </c>
      <c r="B2251" s="1" t="s">
        <v>220</v>
      </c>
      <c r="C2251" s="1" t="s">
        <v>341</v>
      </c>
      <c r="D2251" s="1" t="s">
        <v>517</v>
      </c>
      <c r="E2251" s="1" t="s">
        <v>211</v>
      </c>
      <c r="F2251" s="1" t="s">
        <v>212</v>
      </c>
      <c r="G2251" s="1" t="s">
        <v>144</v>
      </c>
      <c r="H2251" s="1" t="s">
        <v>17</v>
      </c>
      <c r="I2251" s="1" t="s">
        <v>465</v>
      </c>
      <c r="J2251" s="1" t="s">
        <v>56</v>
      </c>
      <c r="K2251" s="1" t="s">
        <v>16</v>
      </c>
      <c r="L2251" s="1" t="s">
        <v>19</v>
      </c>
      <c r="M2251" s="2" t="str">
        <f t="shared" si="845"/>
        <v>UK9005103</v>
      </c>
      <c r="N2251" s="2" t="str">
        <f t="shared" si="846"/>
        <v>Ribble and Alt Estuaries</v>
      </c>
      <c r="O2251" s="2" t="str">
        <f t="shared" si="847"/>
        <v>SPA</v>
      </c>
      <c r="P2251" s="2" t="str">
        <f t="shared" si="848"/>
        <v>A2.2</v>
      </c>
      <c r="Q2251"/>
      <c r="R2251"/>
      <c r="S2251"/>
      <c r="T2251"/>
      <c r="U2251" s="9">
        <f t="shared" si="849"/>
        <v>0</v>
      </c>
      <c r="V2251" s="9">
        <f t="shared" si="850"/>
        <v>0</v>
      </c>
      <c r="W2251" s="9">
        <f t="shared" si="851"/>
        <v>0</v>
      </c>
      <c r="X2251" s="9">
        <f t="shared" si="852"/>
        <v>0</v>
      </c>
      <c r="Y2251" s="9">
        <f t="shared" si="853"/>
        <v>0</v>
      </c>
      <c r="Z2251" s="9">
        <f t="shared" si="854"/>
        <v>0</v>
      </c>
      <c r="AA2251" s="9">
        <f t="shared" si="855"/>
        <v>0</v>
      </c>
      <c r="AB2251" s="9">
        <f t="shared" si="856"/>
        <v>0</v>
      </c>
      <c r="AN2251" s="10" t="str">
        <f t="shared" si="841"/>
        <v/>
      </c>
      <c r="AO2251" s="10">
        <f t="shared" si="842"/>
        <v>0</v>
      </c>
      <c r="AP2251" s="9" t="str">
        <f>IFERROR(VLOOKUP($AN2251,'Introduction probability'!$A$1:$L$128,5,FALSE),"0")</f>
        <v>0</v>
      </c>
      <c r="AQ2251" s="9" t="str">
        <f>IFERROR(VLOOKUP($AN2251,'Introduction probability'!$A$1:$L$128,6,FALSE),"0")</f>
        <v>0</v>
      </c>
      <c r="AR2251" s="9" t="str">
        <f>IFERROR(VLOOKUP($AN2251,'Introduction probability'!$A$1:$L$128,7,FALSE),"0")</f>
        <v>0</v>
      </c>
      <c r="AS2251" s="9" t="str">
        <f>IFERROR(VLOOKUP($AN2251,'Introduction probability'!$A$1:$L$128,8,FALSE),"0")</f>
        <v>0</v>
      </c>
      <c r="AT2251" s="9" t="str">
        <f>IFERROR(VLOOKUP($AN2251,'Introduction probability'!$A$1:$L$128,9,FALSE),"0")</f>
        <v>0</v>
      </c>
      <c r="AU2251" s="9" t="str">
        <f>IFERROR(VLOOKUP($AN2251,'Introduction probability'!$A$1:$L$128,10,FALSE),"0")</f>
        <v>0</v>
      </c>
      <c r="AV2251" s="9" t="str">
        <f>IFERROR(VLOOKUP($AN2251,'Introduction probability'!$A$1:$L$128,11,FALSE),"0")</f>
        <v>0</v>
      </c>
      <c r="AW2251" s="9" t="str">
        <f>IFERROR(VLOOKUP($AN2251,'Introduction probability'!$A$1:$L$128,12,FALSE),"0")</f>
        <v>0</v>
      </c>
      <c r="AY2251" s="2">
        <f t="shared" si="843"/>
        <v>0</v>
      </c>
      <c r="AZ2251" s="2">
        <f t="shared" si="844"/>
        <v>0</v>
      </c>
      <c r="BA2251" s="2">
        <f t="shared" si="857"/>
        <v>0</v>
      </c>
      <c r="BB2251" s="2">
        <f t="shared" si="858"/>
        <v>0</v>
      </c>
      <c r="BC2251" s="2">
        <f t="shared" si="859"/>
        <v>0</v>
      </c>
      <c r="BD2251" s="2">
        <f t="shared" si="860"/>
        <v>0</v>
      </c>
      <c r="BE2251" s="2">
        <f t="shared" si="861"/>
        <v>0</v>
      </c>
      <c r="BF2251" s="2">
        <f t="shared" si="862"/>
        <v>0</v>
      </c>
      <c r="BG2251" s="2">
        <f t="shared" si="863"/>
        <v>0</v>
      </c>
      <c r="BH2251" s="2">
        <f t="shared" si="864"/>
        <v>0</v>
      </c>
    </row>
    <row r="2252" spans="1:60" x14ac:dyDescent="0.25">
      <c r="A2252" s="1" t="s">
        <v>420</v>
      </c>
      <c r="B2252" s="1" t="s">
        <v>220</v>
      </c>
      <c r="C2252" s="1" t="s">
        <v>341</v>
      </c>
      <c r="D2252" s="1" t="s">
        <v>517</v>
      </c>
      <c r="E2252" s="1" t="s">
        <v>211</v>
      </c>
      <c r="F2252" s="1" t="s">
        <v>212</v>
      </c>
      <c r="G2252" s="1" t="s">
        <v>144</v>
      </c>
      <c r="H2252" s="1" t="s">
        <v>17</v>
      </c>
      <c r="I2252" s="1" t="s">
        <v>543</v>
      </c>
      <c r="J2252" s="1" t="s">
        <v>148</v>
      </c>
      <c r="K2252" s="1" t="s">
        <v>16</v>
      </c>
      <c r="L2252" s="1" t="s">
        <v>146</v>
      </c>
      <c r="M2252" s="2" t="str">
        <f t="shared" si="845"/>
        <v>UK9005103</v>
      </c>
      <c r="N2252" s="2" t="str">
        <f t="shared" si="846"/>
        <v>Ribble and Alt Estuaries</v>
      </c>
      <c r="O2252" s="2" t="str">
        <f t="shared" si="847"/>
        <v>SPA</v>
      </c>
      <c r="P2252" s="2" t="str">
        <f t="shared" si="848"/>
        <v>H1310</v>
      </c>
      <c r="Q2252"/>
      <c r="R2252"/>
      <c r="S2252"/>
      <c r="T2252"/>
      <c r="U2252" s="9">
        <f t="shared" si="849"/>
        <v>0</v>
      </c>
      <c r="V2252" s="9">
        <f t="shared" si="850"/>
        <v>0</v>
      </c>
      <c r="W2252" s="9">
        <f t="shared" si="851"/>
        <v>0</v>
      </c>
      <c r="X2252" s="9">
        <f t="shared" si="852"/>
        <v>0</v>
      </c>
      <c r="Y2252" s="9">
        <f t="shared" si="853"/>
        <v>0</v>
      </c>
      <c r="Z2252" s="9">
        <f t="shared" si="854"/>
        <v>0</v>
      </c>
      <c r="AA2252" s="9">
        <f t="shared" si="855"/>
        <v>0</v>
      </c>
      <c r="AB2252" s="9">
        <f t="shared" si="856"/>
        <v>0</v>
      </c>
      <c r="AN2252" s="10" t="str">
        <f t="shared" si="841"/>
        <v/>
      </c>
      <c r="AO2252" s="10">
        <f t="shared" si="842"/>
        <v>0</v>
      </c>
      <c r="AP2252" s="9" t="str">
        <f>IFERROR(VLOOKUP($AN2252,'Introduction probability'!$A$1:$L$128,5,FALSE),"0")</f>
        <v>0</v>
      </c>
      <c r="AQ2252" s="9" t="str">
        <f>IFERROR(VLOOKUP($AN2252,'Introduction probability'!$A$1:$L$128,6,FALSE),"0")</f>
        <v>0</v>
      </c>
      <c r="AR2252" s="9" t="str">
        <f>IFERROR(VLOOKUP($AN2252,'Introduction probability'!$A$1:$L$128,7,FALSE),"0")</f>
        <v>0</v>
      </c>
      <c r="AS2252" s="9" t="str">
        <f>IFERROR(VLOOKUP($AN2252,'Introduction probability'!$A$1:$L$128,8,FALSE),"0")</f>
        <v>0</v>
      </c>
      <c r="AT2252" s="9" t="str">
        <f>IFERROR(VLOOKUP($AN2252,'Introduction probability'!$A$1:$L$128,9,FALSE),"0")</f>
        <v>0</v>
      </c>
      <c r="AU2252" s="9" t="str">
        <f>IFERROR(VLOOKUP($AN2252,'Introduction probability'!$A$1:$L$128,10,FALSE),"0")</f>
        <v>0</v>
      </c>
      <c r="AV2252" s="9" t="str">
        <f>IFERROR(VLOOKUP($AN2252,'Introduction probability'!$A$1:$L$128,11,FALSE),"0")</f>
        <v>0</v>
      </c>
      <c r="AW2252" s="9" t="str">
        <f>IFERROR(VLOOKUP($AN2252,'Introduction probability'!$A$1:$L$128,12,FALSE),"0")</f>
        <v>0</v>
      </c>
      <c r="AY2252" s="2">
        <f t="shared" si="843"/>
        <v>0</v>
      </c>
      <c r="AZ2252" s="2">
        <f t="shared" si="844"/>
        <v>0</v>
      </c>
      <c r="BA2252" s="2">
        <f t="shared" si="857"/>
        <v>0</v>
      </c>
      <c r="BB2252" s="2">
        <f t="shared" si="858"/>
        <v>0</v>
      </c>
      <c r="BC2252" s="2">
        <f t="shared" si="859"/>
        <v>0</v>
      </c>
      <c r="BD2252" s="2">
        <f t="shared" si="860"/>
        <v>0</v>
      </c>
      <c r="BE2252" s="2">
        <f t="shared" si="861"/>
        <v>0</v>
      </c>
      <c r="BF2252" s="2">
        <f t="shared" si="862"/>
        <v>0</v>
      </c>
      <c r="BG2252" s="2">
        <f t="shared" si="863"/>
        <v>0</v>
      </c>
      <c r="BH2252" s="2">
        <f t="shared" si="864"/>
        <v>0</v>
      </c>
    </row>
    <row r="2253" spans="1:60" x14ac:dyDescent="0.25">
      <c r="A2253" s="1" t="s">
        <v>420</v>
      </c>
      <c r="B2253" s="1" t="s">
        <v>220</v>
      </c>
      <c r="C2253" s="1" t="s">
        <v>341</v>
      </c>
      <c r="D2253" s="1" t="s">
        <v>519</v>
      </c>
      <c r="E2253" s="1" t="s">
        <v>217</v>
      </c>
      <c r="F2253" s="1" t="s">
        <v>218</v>
      </c>
      <c r="G2253" s="1" t="s">
        <v>144</v>
      </c>
      <c r="H2253" s="1" t="s">
        <v>17</v>
      </c>
      <c r="I2253" s="1" t="s">
        <v>530</v>
      </c>
      <c r="J2253" s="1" t="s">
        <v>145</v>
      </c>
      <c r="K2253" s="1" t="s">
        <v>16</v>
      </c>
      <c r="L2253" s="1" t="s">
        <v>146</v>
      </c>
      <c r="M2253" s="2" t="str">
        <f t="shared" si="845"/>
        <v>UK9005103</v>
      </c>
      <c r="N2253" s="2" t="str">
        <f t="shared" si="846"/>
        <v>Ribble and Alt Estuaries</v>
      </c>
      <c r="O2253" s="2" t="str">
        <f t="shared" si="847"/>
        <v>SPA</v>
      </c>
      <c r="P2253" s="2" t="str">
        <f t="shared" si="848"/>
        <v>H1330</v>
      </c>
      <c r="Q2253"/>
      <c r="R2253"/>
      <c r="S2253"/>
      <c r="T2253"/>
      <c r="U2253" s="9">
        <f t="shared" si="849"/>
        <v>0</v>
      </c>
      <c r="V2253" s="9">
        <f t="shared" si="850"/>
        <v>0</v>
      </c>
      <c r="W2253" s="9">
        <f t="shared" si="851"/>
        <v>0</v>
      </c>
      <c r="X2253" s="9">
        <f t="shared" si="852"/>
        <v>0</v>
      </c>
      <c r="Y2253" s="9">
        <f t="shared" si="853"/>
        <v>0</v>
      </c>
      <c r="Z2253" s="9">
        <f t="shared" si="854"/>
        <v>0</v>
      </c>
      <c r="AA2253" s="9">
        <f t="shared" si="855"/>
        <v>0</v>
      </c>
      <c r="AB2253" s="9">
        <f t="shared" si="856"/>
        <v>0</v>
      </c>
      <c r="AN2253" s="10" t="str">
        <f t="shared" si="841"/>
        <v/>
      </c>
      <c r="AO2253" s="10">
        <f t="shared" si="842"/>
        <v>0</v>
      </c>
      <c r="AP2253" s="9" t="str">
        <f>IFERROR(VLOOKUP($AN2253,'Introduction probability'!$A$1:$L$128,5,FALSE),"0")</f>
        <v>0</v>
      </c>
      <c r="AQ2253" s="9" t="str">
        <f>IFERROR(VLOOKUP($AN2253,'Introduction probability'!$A$1:$L$128,6,FALSE),"0")</f>
        <v>0</v>
      </c>
      <c r="AR2253" s="9" t="str">
        <f>IFERROR(VLOOKUP($AN2253,'Introduction probability'!$A$1:$L$128,7,FALSE),"0")</f>
        <v>0</v>
      </c>
      <c r="AS2253" s="9" t="str">
        <f>IFERROR(VLOOKUP($AN2253,'Introduction probability'!$A$1:$L$128,8,FALSE),"0")</f>
        <v>0</v>
      </c>
      <c r="AT2253" s="9" t="str">
        <f>IFERROR(VLOOKUP($AN2253,'Introduction probability'!$A$1:$L$128,9,FALSE),"0")</f>
        <v>0</v>
      </c>
      <c r="AU2253" s="9" t="str">
        <f>IFERROR(VLOOKUP($AN2253,'Introduction probability'!$A$1:$L$128,10,FALSE),"0")</f>
        <v>0</v>
      </c>
      <c r="AV2253" s="9" t="str">
        <f>IFERROR(VLOOKUP($AN2253,'Introduction probability'!$A$1:$L$128,11,FALSE),"0")</f>
        <v>0</v>
      </c>
      <c r="AW2253" s="9" t="str">
        <f>IFERROR(VLOOKUP($AN2253,'Introduction probability'!$A$1:$L$128,12,FALSE),"0")</f>
        <v>0</v>
      </c>
      <c r="AY2253" s="2">
        <f t="shared" si="843"/>
        <v>0</v>
      </c>
      <c r="AZ2253" s="2">
        <f t="shared" si="844"/>
        <v>0</v>
      </c>
      <c r="BA2253" s="2">
        <f t="shared" si="857"/>
        <v>0</v>
      </c>
      <c r="BB2253" s="2">
        <f t="shared" si="858"/>
        <v>0</v>
      </c>
      <c r="BC2253" s="2">
        <f t="shared" si="859"/>
        <v>0</v>
      </c>
      <c r="BD2253" s="2">
        <f t="shared" si="860"/>
        <v>0</v>
      </c>
      <c r="BE2253" s="2">
        <f t="shared" si="861"/>
        <v>0</v>
      </c>
      <c r="BF2253" s="2">
        <f t="shared" si="862"/>
        <v>0</v>
      </c>
      <c r="BG2253" s="2">
        <f t="shared" si="863"/>
        <v>0</v>
      </c>
      <c r="BH2253" s="2">
        <f t="shared" si="864"/>
        <v>0</v>
      </c>
    </row>
    <row r="2254" spans="1:60" x14ac:dyDescent="0.25">
      <c r="A2254" s="1" t="s">
        <v>420</v>
      </c>
      <c r="B2254" s="1" t="s">
        <v>220</v>
      </c>
      <c r="C2254" s="1" t="s">
        <v>341</v>
      </c>
      <c r="D2254" s="1" t="s">
        <v>519</v>
      </c>
      <c r="E2254" s="1" t="s">
        <v>217</v>
      </c>
      <c r="F2254" s="1" t="s">
        <v>218</v>
      </c>
      <c r="G2254" s="1" t="s">
        <v>144</v>
      </c>
      <c r="H2254" s="1" t="s">
        <v>17</v>
      </c>
      <c r="I2254" s="1" t="s">
        <v>596</v>
      </c>
      <c r="J2254" s="1" t="s">
        <v>187</v>
      </c>
      <c r="K2254" s="1" t="s">
        <v>16</v>
      </c>
      <c r="L2254" s="1" t="s">
        <v>146</v>
      </c>
      <c r="M2254" s="2" t="str">
        <f t="shared" si="845"/>
        <v>UK9005103</v>
      </c>
      <c r="N2254" s="2" t="str">
        <f t="shared" si="846"/>
        <v>Ribble and Alt Estuaries</v>
      </c>
      <c r="O2254" s="2" t="str">
        <f t="shared" si="847"/>
        <v>SPA</v>
      </c>
      <c r="P2254" s="2" t="str">
        <f t="shared" si="848"/>
        <v>SH_2</v>
      </c>
      <c r="Q2254"/>
      <c r="R2254"/>
      <c r="S2254"/>
      <c r="T2254"/>
      <c r="U2254" s="9">
        <f t="shared" si="849"/>
        <v>0</v>
      </c>
      <c r="V2254" s="9">
        <f t="shared" si="850"/>
        <v>0</v>
      </c>
      <c r="W2254" s="9">
        <f t="shared" si="851"/>
        <v>0</v>
      </c>
      <c r="X2254" s="9">
        <f t="shared" si="852"/>
        <v>0</v>
      </c>
      <c r="Y2254" s="9">
        <f t="shared" si="853"/>
        <v>0</v>
      </c>
      <c r="Z2254" s="9">
        <f t="shared" si="854"/>
        <v>0</v>
      </c>
      <c r="AA2254" s="9">
        <f t="shared" si="855"/>
        <v>0</v>
      </c>
      <c r="AB2254" s="9">
        <f t="shared" si="856"/>
        <v>0</v>
      </c>
      <c r="AN2254" s="10" t="str">
        <f t="shared" si="841"/>
        <v/>
      </c>
      <c r="AO2254" s="10">
        <f t="shared" si="842"/>
        <v>0</v>
      </c>
      <c r="AP2254" s="9" t="str">
        <f>IFERROR(VLOOKUP($AN2254,'Introduction probability'!$A$1:$L$128,5,FALSE),"0")</f>
        <v>0</v>
      </c>
      <c r="AQ2254" s="9" t="str">
        <f>IFERROR(VLOOKUP($AN2254,'Introduction probability'!$A$1:$L$128,6,FALSE),"0")</f>
        <v>0</v>
      </c>
      <c r="AR2254" s="9" t="str">
        <f>IFERROR(VLOOKUP($AN2254,'Introduction probability'!$A$1:$L$128,7,FALSE),"0")</f>
        <v>0</v>
      </c>
      <c r="AS2254" s="9" t="str">
        <f>IFERROR(VLOOKUP($AN2254,'Introduction probability'!$A$1:$L$128,8,FALSE),"0")</f>
        <v>0</v>
      </c>
      <c r="AT2254" s="9" t="str">
        <f>IFERROR(VLOOKUP($AN2254,'Introduction probability'!$A$1:$L$128,9,FALSE),"0")</f>
        <v>0</v>
      </c>
      <c r="AU2254" s="9" t="str">
        <f>IFERROR(VLOOKUP($AN2254,'Introduction probability'!$A$1:$L$128,10,FALSE),"0")</f>
        <v>0</v>
      </c>
      <c r="AV2254" s="9" t="str">
        <f>IFERROR(VLOOKUP($AN2254,'Introduction probability'!$A$1:$L$128,11,FALSE),"0")</f>
        <v>0</v>
      </c>
      <c r="AW2254" s="9" t="str">
        <f>IFERROR(VLOOKUP($AN2254,'Introduction probability'!$A$1:$L$128,12,FALSE),"0")</f>
        <v>0</v>
      </c>
      <c r="AY2254" s="2">
        <f t="shared" si="843"/>
        <v>0</v>
      </c>
      <c r="AZ2254" s="2">
        <f t="shared" si="844"/>
        <v>0</v>
      </c>
      <c r="BA2254" s="2">
        <f t="shared" si="857"/>
        <v>0</v>
      </c>
      <c r="BB2254" s="2">
        <f t="shared" si="858"/>
        <v>0</v>
      </c>
      <c r="BC2254" s="2">
        <f t="shared" si="859"/>
        <v>0</v>
      </c>
      <c r="BD2254" s="2">
        <f t="shared" si="860"/>
        <v>0</v>
      </c>
      <c r="BE2254" s="2">
        <f t="shared" si="861"/>
        <v>0</v>
      </c>
      <c r="BF2254" s="2">
        <f t="shared" si="862"/>
        <v>0</v>
      </c>
      <c r="BG2254" s="2">
        <f t="shared" si="863"/>
        <v>0</v>
      </c>
      <c r="BH2254" s="2">
        <f t="shared" si="864"/>
        <v>0</v>
      </c>
    </row>
    <row r="2255" spans="1:60" x14ac:dyDescent="0.25">
      <c r="A2255" s="1" t="s">
        <v>420</v>
      </c>
      <c r="B2255" s="1" t="s">
        <v>220</v>
      </c>
      <c r="C2255" s="1" t="s">
        <v>341</v>
      </c>
      <c r="D2255" s="1" t="s">
        <v>519</v>
      </c>
      <c r="E2255" s="1" t="s">
        <v>217</v>
      </c>
      <c r="F2255" s="1" t="s">
        <v>218</v>
      </c>
      <c r="G2255" s="1" t="s">
        <v>144</v>
      </c>
      <c r="H2255" s="1" t="s">
        <v>17</v>
      </c>
      <c r="I2255" s="1" t="s">
        <v>459</v>
      </c>
      <c r="J2255" s="1" t="s">
        <v>46</v>
      </c>
      <c r="K2255" s="1" t="s">
        <v>16</v>
      </c>
      <c r="L2255" s="1" t="s">
        <v>19</v>
      </c>
      <c r="M2255" s="2" t="str">
        <f t="shared" si="845"/>
        <v>UK9005103</v>
      </c>
      <c r="N2255" s="2" t="str">
        <f t="shared" si="846"/>
        <v>Ribble and Alt Estuaries</v>
      </c>
      <c r="O2255" s="2" t="str">
        <f t="shared" si="847"/>
        <v>SPA</v>
      </c>
      <c r="P2255" s="2" t="str">
        <f t="shared" si="848"/>
        <v>A2.4</v>
      </c>
      <c r="Q2255"/>
      <c r="R2255"/>
      <c r="S2255"/>
      <c r="T2255"/>
      <c r="U2255" s="9">
        <f t="shared" si="849"/>
        <v>0</v>
      </c>
      <c r="V2255" s="9">
        <f t="shared" si="850"/>
        <v>0</v>
      </c>
      <c r="W2255" s="9">
        <f t="shared" si="851"/>
        <v>0</v>
      </c>
      <c r="X2255" s="9">
        <f t="shared" si="852"/>
        <v>0</v>
      </c>
      <c r="Y2255" s="9">
        <f t="shared" si="853"/>
        <v>0</v>
      </c>
      <c r="Z2255" s="9">
        <f t="shared" si="854"/>
        <v>0</v>
      </c>
      <c r="AA2255" s="9">
        <f t="shared" si="855"/>
        <v>0</v>
      </c>
      <c r="AB2255" s="9">
        <f t="shared" si="856"/>
        <v>0</v>
      </c>
      <c r="AN2255" s="10" t="str">
        <f t="shared" si="841"/>
        <v/>
      </c>
      <c r="AO2255" s="10">
        <f t="shared" si="842"/>
        <v>0</v>
      </c>
      <c r="AP2255" s="9" t="str">
        <f>IFERROR(VLOOKUP($AN2255,'Introduction probability'!$A$1:$L$128,5,FALSE),"0")</f>
        <v>0</v>
      </c>
      <c r="AQ2255" s="9" t="str">
        <f>IFERROR(VLOOKUP($AN2255,'Introduction probability'!$A$1:$L$128,6,FALSE),"0")</f>
        <v>0</v>
      </c>
      <c r="AR2255" s="9" t="str">
        <f>IFERROR(VLOOKUP($AN2255,'Introduction probability'!$A$1:$L$128,7,FALSE),"0")</f>
        <v>0</v>
      </c>
      <c r="AS2255" s="9" t="str">
        <f>IFERROR(VLOOKUP($AN2255,'Introduction probability'!$A$1:$L$128,8,FALSE),"0")</f>
        <v>0</v>
      </c>
      <c r="AT2255" s="9" t="str">
        <f>IFERROR(VLOOKUP($AN2255,'Introduction probability'!$A$1:$L$128,9,FALSE),"0")</f>
        <v>0</v>
      </c>
      <c r="AU2255" s="9" t="str">
        <f>IFERROR(VLOOKUP($AN2255,'Introduction probability'!$A$1:$L$128,10,FALSE),"0")</f>
        <v>0</v>
      </c>
      <c r="AV2255" s="9" t="str">
        <f>IFERROR(VLOOKUP($AN2255,'Introduction probability'!$A$1:$L$128,11,FALSE),"0")</f>
        <v>0</v>
      </c>
      <c r="AW2255" s="9" t="str">
        <f>IFERROR(VLOOKUP($AN2255,'Introduction probability'!$A$1:$L$128,12,FALSE),"0")</f>
        <v>0</v>
      </c>
      <c r="AY2255" s="2">
        <f t="shared" si="843"/>
        <v>0</v>
      </c>
      <c r="AZ2255" s="2">
        <f t="shared" si="844"/>
        <v>0</v>
      </c>
      <c r="BA2255" s="2">
        <f t="shared" si="857"/>
        <v>0</v>
      </c>
      <c r="BB2255" s="2">
        <f t="shared" si="858"/>
        <v>0</v>
      </c>
      <c r="BC2255" s="2">
        <f t="shared" si="859"/>
        <v>0</v>
      </c>
      <c r="BD2255" s="2">
        <f t="shared" si="860"/>
        <v>0</v>
      </c>
      <c r="BE2255" s="2">
        <f t="shared" si="861"/>
        <v>0</v>
      </c>
      <c r="BF2255" s="2">
        <f t="shared" si="862"/>
        <v>0</v>
      </c>
      <c r="BG2255" s="2">
        <f t="shared" si="863"/>
        <v>0</v>
      </c>
      <c r="BH2255" s="2">
        <f t="shared" si="864"/>
        <v>0</v>
      </c>
    </row>
    <row r="2256" spans="1:60" x14ac:dyDescent="0.25">
      <c r="A2256" s="1" t="s">
        <v>420</v>
      </c>
      <c r="B2256" s="1" t="s">
        <v>220</v>
      </c>
      <c r="C2256" s="1" t="s">
        <v>341</v>
      </c>
      <c r="D2256" s="1" t="s">
        <v>519</v>
      </c>
      <c r="E2256" s="1" t="s">
        <v>217</v>
      </c>
      <c r="F2256" s="1" t="s">
        <v>218</v>
      </c>
      <c r="G2256" s="1" t="s">
        <v>144</v>
      </c>
      <c r="H2256" s="1" t="s">
        <v>17</v>
      </c>
      <c r="I2256" s="1" t="s">
        <v>444</v>
      </c>
      <c r="J2256" s="1" t="s">
        <v>27</v>
      </c>
      <c r="K2256" s="1" t="s">
        <v>16</v>
      </c>
      <c r="L2256" s="1" t="s">
        <v>19</v>
      </c>
      <c r="M2256" s="2" t="str">
        <f t="shared" si="845"/>
        <v>UK9005103</v>
      </c>
      <c r="N2256" s="2" t="str">
        <f t="shared" si="846"/>
        <v>Ribble and Alt Estuaries</v>
      </c>
      <c r="O2256" s="2" t="str">
        <f t="shared" si="847"/>
        <v>SPA</v>
      </c>
      <c r="P2256" s="2" t="str">
        <f t="shared" si="848"/>
        <v>A2.3</v>
      </c>
      <c r="Q2256"/>
      <c r="R2256"/>
      <c r="S2256"/>
      <c r="T2256"/>
      <c r="U2256" s="9">
        <f t="shared" si="849"/>
        <v>0</v>
      </c>
      <c r="V2256" s="9">
        <f t="shared" si="850"/>
        <v>0</v>
      </c>
      <c r="W2256" s="9">
        <f t="shared" si="851"/>
        <v>0</v>
      </c>
      <c r="X2256" s="9">
        <f t="shared" si="852"/>
        <v>0</v>
      </c>
      <c r="Y2256" s="9">
        <f t="shared" si="853"/>
        <v>0</v>
      </c>
      <c r="Z2256" s="9">
        <f t="shared" si="854"/>
        <v>0</v>
      </c>
      <c r="AA2256" s="9">
        <f t="shared" si="855"/>
        <v>0</v>
      </c>
      <c r="AB2256" s="9">
        <f t="shared" si="856"/>
        <v>0</v>
      </c>
      <c r="AN2256" s="10" t="str">
        <f t="shared" si="841"/>
        <v/>
      </c>
      <c r="AO2256" s="10">
        <f t="shared" si="842"/>
        <v>0</v>
      </c>
      <c r="AP2256" s="9" t="str">
        <f>IFERROR(VLOOKUP($AN2256,'Introduction probability'!$A$1:$L$128,5,FALSE),"0")</f>
        <v>0</v>
      </c>
      <c r="AQ2256" s="9" t="str">
        <f>IFERROR(VLOOKUP($AN2256,'Introduction probability'!$A$1:$L$128,6,FALSE),"0")</f>
        <v>0</v>
      </c>
      <c r="AR2256" s="9" t="str">
        <f>IFERROR(VLOOKUP($AN2256,'Introduction probability'!$A$1:$L$128,7,FALSE),"0")</f>
        <v>0</v>
      </c>
      <c r="AS2256" s="9" t="str">
        <f>IFERROR(VLOOKUP($AN2256,'Introduction probability'!$A$1:$L$128,8,FALSE),"0")</f>
        <v>0</v>
      </c>
      <c r="AT2256" s="9" t="str">
        <f>IFERROR(VLOOKUP($AN2256,'Introduction probability'!$A$1:$L$128,9,FALSE),"0")</f>
        <v>0</v>
      </c>
      <c r="AU2256" s="9" t="str">
        <f>IFERROR(VLOOKUP($AN2256,'Introduction probability'!$A$1:$L$128,10,FALSE),"0")</f>
        <v>0</v>
      </c>
      <c r="AV2256" s="9" t="str">
        <f>IFERROR(VLOOKUP($AN2256,'Introduction probability'!$A$1:$L$128,11,FALSE),"0")</f>
        <v>0</v>
      </c>
      <c r="AW2256" s="9" t="str">
        <f>IFERROR(VLOOKUP($AN2256,'Introduction probability'!$A$1:$L$128,12,FALSE),"0")</f>
        <v>0</v>
      </c>
      <c r="AY2256" s="2">
        <f t="shared" si="843"/>
        <v>0</v>
      </c>
      <c r="AZ2256" s="2">
        <f t="shared" si="844"/>
        <v>0</v>
      </c>
      <c r="BA2256" s="2">
        <f t="shared" si="857"/>
        <v>0</v>
      </c>
      <c r="BB2256" s="2">
        <f t="shared" si="858"/>
        <v>0</v>
      </c>
      <c r="BC2256" s="2">
        <f t="shared" si="859"/>
        <v>0</v>
      </c>
      <c r="BD2256" s="2">
        <f t="shared" si="860"/>
        <v>0</v>
      </c>
      <c r="BE2256" s="2">
        <f t="shared" si="861"/>
        <v>0</v>
      </c>
      <c r="BF2256" s="2">
        <f t="shared" si="862"/>
        <v>0</v>
      </c>
      <c r="BG2256" s="2">
        <f t="shared" si="863"/>
        <v>0</v>
      </c>
      <c r="BH2256" s="2">
        <f t="shared" si="864"/>
        <v>0</v>
      </c>
    </row>
    <row r="2257" spans="1:60" x14ac:dyDescent="0.25">
      <c r="A2257" s="1" t="s">
        <v>420</v>
      </c>
      <c r="B2257" s="1" t="s">
        <v>220</v>
      </c>
      <c r="C2257" s="1" t="s">
        <v>341</v>
      </c>
      <c r="D2257" s="1" t="s">
        <v>519</v>
      </c>
      <c r="E2257" s="1" t="s">
        <v>217</v>
      </c>
      <c r="F2257" s="1" t="s">
        <v>218</v>
      </c>
      <c r="G2257" s="1" t="s">
        <v>144</v>
      </c>
      <c r="H2257" s="1" t="s">
        <v>17</v>
      </c>
      <c r="I2257" s="1" t="s">
        <v>465</v>
      </c>
      <c r="J2257" s="1" t="s">
        <v>56</v>
      </c>
      <c r="K2257" s="1" t="s">
        <v>16</v>
      </c>
      <c r="L2257" s="1" t="s">
        <v>19</v>
      </c>
      <c r="M2257" s="2" t="str">
        <f t="shared" si="845"/>
        <v>UK9005103</v>
      </c>
      <c r="N2257" s="2" t="str">
        <f t="shared" si="846"/>
        <v>Ribble and Alt Estuaries</v>
      </c>
      <c r="O2257" s="2" t="str">
        <f t="shared" si="847"/>
        <v>SPA</v>
      </c>
      <c r="P2257" s="2" t="str">
        <f t="shared" si="848"/>
        <v>A2.2</v>
      </c>
      <c r="Q2257"/>
      <c r="R2257"/>
      <c r="S2257"/>
      <c r="T2257"/>
      <c r="U2257" s="9">
        <f t="shared" si="849"/>
        <v>0</v>
      </c>
      <c r="V2257" s="9">
        <f t="shared" si="850"/>
        <v>0</v>
      </c>
      <c r="W2257" s="9">
        <f t="shared" si="851"/>
        <v>0</v>
      </c>
      <c r="X2257" s="9">
        <f t="shared" si="852"/>
        <v>0</v>
      </c>
      <c r="Y2257" s="9">
        <f t="shared" si="853"/>
        <v>0</v>
      </c>
      <c r="Z2257" s="9">
        <f t="shared" si="854"/>
        <v>0</v>
      </c>
      <c r="AA2257" s="9">
        <f t="shared" si="855"/>
        <v>0</v>
      </c>
      <c r="AB2257" s="9">
        <f t="shared" si="856"/>
        <v>0</v>
      </c>
      <c r="AN2257" s="10" t="str">
        <f t="shared" si="841"/>
        <v/>
      </c>
      <c r="AO2257" s="10">
        <f t="shared" si="842"/>
        <v>0</v>
      </c>
      <c r="AP2257" s="9" t="str">
        <f>IFERROR(VLOOKUP($AN2257,'Introduction probability'!$A$1:$L$128,5,FALSE),"0")</f>
        <v>0</v>
      </c>
      <c r="AQ2257" s="9" t="str">
        <f>IFERROR(VLOOKUP($AN2257,'Introduction probability'!$A$1:$L$128,6,FALSE),"0")</f>
        <v>0</v>
      </c>
      <c r="AR2257" s="9" t="str">
        <f>IFERROR(VLOOKUP($AN2257,'Introduction probability'!$A$1:$L$128,7,FALSE),"0")</f>
        <v>0</v>
      </c>
      <c r="AS2257" s="9" t="str">
        <f>IFERROR(VLOOKUP($AN2257,'Introduction probability'!$A$1:$L$128,8,FALSE),"0")</f>
        <v>0</v>
      </c>
      <c r="AT2257" s="9" t="str">
        <f>IFERROR(VLOOKUP($AN2257,'Introduction probability'!$A$1:$L$128,9,FALSE),"0")</f>
        <v>0</v>
      </c>
      <c r="AU2257" s="9" t="str">
        <f>IFERROR(VLOOKUP($AN2257,'Introduction probability'!$A$1:$L$128,10,FALSE),"0")</f>
        <v>0</v>
      </c>
      <c r="AV2257" s="9" t="str">
        <f>IFERROR(VLOOKUP($AN2257,'Introduction probability'!$A$1:$L$128,11,FALSE),"0")</f>
        <v>0</v>
      </c>
      <c r="AW2257" s="9" t="str">
        <f>IFERROR(VLOOKUP($AN2257,'Introduction probability'!$A$1:$L$128,12,FALSE),"0")</f>
        <v>0</v>
      </c>
      <c r="AY2257" s="2">
        <f t="shared" si="843"/>
        <v>0</v>
      </c>
      <c r="AZ2257" s="2">
        <f t="shared" si="844"/>
        <v>0</v>
      </c>
      <c r="BA2257" s="2">
        <f t="shared" si="857"/>
        <v>0</v>
      </c>
      <c r="BB2257" s="2">
        <f t="shared" si="858"/>
        <v>0</v>
      </c>
      <c r="BC2257" s="2">
        <f t="shared" si="859"/>
        <v>0</v>
      </c>
      <c r="BD2257" s="2">
        <f t="shared" si="860"/>
        <v>0</v>
      </c>
      <c r="BE2257" s="2">
        <f t="shared" si="861"/>
        <v>0</v>
      </c>
      <c r="BF2257" s="2">
        <f t="shared" si="862"/>
        <v>0</v>
      </c>
      <c r="BG2257" s="2">
        <f t="shared" si="863"/>
        <v>0</v>
      </c>
      <c r="BH2257" s="2">
        <f t="shared" si="864"/>
        <v>0</v>
      </c>
    </row>
    <row r="2258" spans="1:60" x14ac:dyDescent="0.25">
      <c r="A2258" s="1" t="s">
        <v>420</v>
      </c>
      <c r="B2258" s="1" t="s">
        <v>220</v>
      </c>
      <c r="C2258" s="1" t="s">
        <v>341</v>
      </c>
      <c r="D2258" s="1" t="s">
        <v>519</v>
      </c>
      <c r="E2258" s="1" t="s">
        <v>217</v>
      </c>
      <c r="F2258" s="1" t="s">
        <v>218</v>
      </c>
      <c r="G2258" s="1" t="s">
        <v>144</v>
      </c>
      <c r="H2258" s="1" t="s">
        <v>17</v>
      </c>
      <c r="I2258" s="1" t="s">
        <v>543</v>
      </c>
      <c r="J2258" s="1" t="s">
        <v>148</v>
      </c>
      <c r="K2258" s="1" t="s">
        <v>16</v>
      </c>
      <c r="L2258" s="1" t="s">
        <v>146</v>
      </c>
      <c r="M2258" s="2" t="str">
        <f t="shared" si="845"/>
        <v>UK9005103</v>
      </c>
      <c r="N2258" s="2" t="str">
        <f t="shared" si="846"/>
        <v>Ribble and Alt Estuaries</v>
      </c>
      <c r="O2258" s="2" t="str">
        <f t="shared" si="847"/>
        <v>SPA</v>
      </c>
      <c r="P2258" s="2" t="str">
        <f t="shared" si="848"/>
        <v>H1310</v>
      </c>
      <c r="Q2258"/>
      <c r="R2258"/>
      <c r="S2258"/>
      <c r="T2258"/>
      <c r="U2258" s="9">
        <f t="shared" si="849"/>
        <v>0</v>
      </c>
      <c r="V2258" s="9">
        <f t="shared" si="850"/>
        <v>0</v>
      </c>
      <c r="W2258" s="9">
        <f t="shared" si="851"/>
        <v>0</v>
      </c>
      <c r="X2258" s="9">
        <f t="shared" si="852"/>
        <v>0</v>
      </c>
      <c r="Y2258" s="9">
        <f t="shared" si="853"/>
        <v>0</v>
      </c>
      <c r="Z2258" s="9">
        <f t="shared" si="854"/>
        <v>0</v>
      </c>
      <c r="AA2258" s="9">
        <f t="shared" si="855"/>
        <v>0</v>
      </c>
      <c r="AB2258" s="9">
        <f t="shared" si="856"/>
        <v>0</v>
      </c>
      <c r="AN2258" s="10" t="str">
        <f t="shared" si="841"/>
        <v/>
      </c>
      <c r="AO2258" s="10">
        <f t="shared" si="842"/>
        <v>0</v>
      </c>
      <c r="AP2258" s="9" t="str">
        <f>IFERROR(VLOOKUP($AN2258,'Introduction probability'!$A$1:$L$128,5,FALSE),"0")</f>
        <v>0</v>
      </c>
      <c r="AQ2258" s="9" t="str">
        <f>IFERROR(VLOOKUP($AN2258,'Introduction probability'!$A$1:$L$128,6,FALSE),"0")</f>
        <v>0</v>
      </c>
      <c r="AR2258" s="9" t="str">
        <f>IFERROR(VLOOKUP($AN2258,'Introduction probability'!$A$1:$L$128,7,FALSE),"0")</f>
        <v>0</v>
      </c>
      <c r="AS2258" s="9" t="str">
        <f>IFERROR(VLOOKUP($AN2258,'Introduction probability'!$A$1:$L$128,8,FALSE),"0")</f>
        <v>0</v>
      </c>
      <c r="AT2258" s="9" t="str">
        <f>IFERROR(VLOOKUP($AN2258,'Introduction probability'!$A$1:$L$128,9,FALSE),"0")</f>
        <v>0</v>
      </c>
      <c r="AU2258" s="9" t="str">
        <f>IFERROR(VLOOKUP($AN2258,'Introduction probability'!$A$1:$L$128,10,FALSE),"0")</f>
        <v>0</v>
      </c>
      <c r="AV2258" s="9" t="str">
        <f>IFERROR(VLOOKUP($AN2258,'Introduction probability'!$A$1:$L$128,11,FALSE),"0")</f>
        <v>0</v>
      </c>
      <c r="AW2258" s="9" t="str">
        <f>IFERROR(VLOOKUP($AN2258,'Introduction probability'!$A$1:$L$128,12,FALSE),"0")</f>
        <v>0</v>
      </c>
      <c r="AY2258" s="2">
        <f t="shared" si="843"/>
        <v>0</v>
      </c>
      <c r="AZ2258" s="2">
        <f t="shared" si="844"/>
        <v>0</v>
      </c>
      <c r="BA2258" s="2">
        <f t="shared" si="857"/>
        <v>0</v>
      </c>
      <c r="BB2258" s="2">
        <f t="shared" si="858"/>
        <v>0</v>
      </c>
      <c r="BC2258" s="2">
        <f t="shared" si="859"/>
        <v>0</v>
      </c>
      <c r="BD2258" s="2">
        <f t="shared" si="860"/>
        <v>0</v>
      </c>
      <c r="BE2258" s="2">
        <f t="shared" si="861"/>
        <v>0</v>
      </c>
      <c r="BF2258" s="2">
        <f t="shared" si="862"/>
        <v>0</v>
      </c>
      <c r="BG2258" s="2">
        <f t="shared" si="863"/>
        <v>0</v>
      </c>
      <c r="BH2258" s="2">
        <f t="shared" si="864"/>
        <v>0</v>
      </c>
    </row>
    <row r="2259" spans="1:60" x14ac:dyDescent="0.25">
      <c r="A2259" s="1" t="s">
        <v>420</v>
      </c>
      <c r="B2259" s="1" t="s">
        <v>220</v>
      </c>
      <c r="C2259" s="1" t="s">
        <v>341</v>
      </c>
      <c r="D2259" s="1" t="s">
        <v>498</v>
      </c>
      <c r="E2259" s="1" t="s">
        <v>158</v>
      </c>
      <c r="F2259" s="1" t="s">
        <v>16</v>
      </c>
      <c r="G2259" s="1" t="s">
        <v>144</v>
      </c>
      <c r="H2259" s="1" t="s">
        <v>17</v>
      </c>
      <c r="I2259" s="1" t="s">
        <v>16</v>
      </c>
      <c r="J2259" s="1" t="s">
        <v>16</v>
      </c>
      <c r="K2259" s="1" t="s">
        <v>16</v>
      </c>
      <c r="L2259" s="1" t="s">
        <v>16</v>
      </c>
      <c r="M2259" s="2" t="str">
        <f t="shared" si="845"/>
        <v>UK9005103</v>
      </c>
      <c r="N2259" s="2" t="str">
        <f t="shared" si="846"/>
        <v>Ribble and Alt Estuaries</v>
      </c>
      <c r="O2259" s="2" t="str">
        <f t="shared" si="847"/>
        <v>SPA</v>
      </c>
      <c r="P2259" s="2" t="str">
        <f t="shared" si="848"/>
        <v>AS_2_nb</v>
      </c>
      <c r="Q2259"/>
      <c r="R2259"/>
      <c r="S2259"/>
      <c r="T2259"/>
      <c r="U2259" s="9">
        <f t="shared" si="849"/>
        <v>0</v>
      </c>
      <c r="V2259" s="9">
        <f t="shared" si="850"/>
        <v>0</v>
      </c>
      <c r="W2259" s="9">
        <f t="shared" si="851"/>
        <v>0</v>
      </c>
      <c r="X2259" s="9">
        <f t="shared" si="852"/>
        <v>0</v>
      </c>
      <c r="Y2259" s="9">
        <f t="shared" si="853"/>
        <v>0</v>
      </c>
      <c r="Z2259" s="9">
        <f t="shared" si="854"/>
        <v>0</v>
      </c>
      <c r="AA2259" s="9">
        <f t="shared" si="855"/>
        <v>0</v>
      </c>
      <c r="AB2259" s="9">
        <f t="shared" si="856"/>
        <v>0</v>
      </c>
      <c r="AN2259" s="10" t="str">
        <f t="shared" si="841"/>
        <v/>
      </c>
      <c r="AO2259" s="10">
        <f t="shared" si="842"/>
        <v>0</v>
      </c>
      <c r="AP2259" s="9" t="str">
        <f>IFERROR(VLOOKUP($AN2259,'Introduction probability'!$A$1:$L$128,5,FALSE),"0")</f>
        <v>0</v>
      </c>
      <c r="AQ2259" s="9" t="str">
        <f>IFERROR(VLOOKUP($AN2259,'Introduction probability'!$A$1:$L$128,6,FALSE),"0")</f>
        <v>0</v>
      </c>
      <c r="AR2259" s="9" t="str">
        <f>IFERROR(VLOOKUP($AN2259,'Introduction probability'!$A$1:$L$128,7,FALSE),"0")</f>
        <v>0</v>
      </c>
      <c r="AS2259" s="9" t="str">
        <f>IFERROR(VLOOKUP($AN2259,'Introduction probability'!$A$1:$L$128,8,FALSE),"0")</f>
        <v>0</v>
      </c>
      <c r="AT2259" s="9" t="str">
        <f>IFERROR(VLOOKUP($AN2259,'Introduction probability'!$A$1:$L$128,9,FALSE),"0")</f>
        <v>0</v>
      </c>
      <c r="AU2259" s="9" t="str">
        <f>IFERROR(VLOOKUP($AN2259,'Introduction probability'!$A$1:$L$128,10,FALSE),"0")</f>
        <v>0</v>
      </c>
      <c r="AV2259" s="9" t="str">
        <f>IFERROR(VLOOKUP($AN2259,'Introduction probability'!$A$1:$L$128,11,FALSE),"0")</f>
        <v>0</v>
      </c>
      <c r="AW2259" s="9" t="str">
        <f>IFERROR(VLOOKUP($AN2259,'Introduction probability'!$A$1:$L$128,12,FALSE),"0")</f>
        <v>0</v>
      </c>
      <c r="AY2259" s="2">
        <f t="shared" si="843"/>
        <v>0</v>
      </c>
      <c r="AZ2259" s="2">
        <f t="shared" si="844"/>
        <v>0</v>
      </c>
      <c r="BA2259" s="2">
        <f t="shared" si="857"/>
        <v>0</v>
      </c>
      <c r="BB2259" s="2">
        <f t="shared" si="858"/>
        <v>0</v>
      </c>
      <c r="BC2259" s="2">
        <f t="shared" si="859"/>
        <v>0</v>
      </c>
      <c r="BD2259" s="2">
        <f t="shared" si="860"/>
        <v>0</v>
      </c>
      <c r="BE2259" s="2">
        <f t="shared" si="861"/>
        <v>0</v>
      </c>
      <c r="BF2259" s="2">
        <f t="shared" si="862"/>
        <v>0</v>
      </c>
      <c r="BG2259" s="2">
        <f t="shared" si="863"/>
        <v>0</v>
      </c>
      <c r="BH2259" s="2">
        <f t="shared" si="864"/>
        <v>0</v>
      </c>
    </row>
    <row r="2260" spans="1:60" x14ac:dyDescent="0.25">
      <c r="A2260" s="1" t="s">
        <v>420</v>
      </c>
      <c r="B2260" s="1" t="s">
        <v>220</v>
      </c>
      <c r="C2260" s="1" t="s">
        <v>341</v>
      </c>
      <c r="D2260" s="1" t="s">
        <v>528</v>
      </c>
      <c r="E2260" s="1" t="s">
        <v>236</v>
      </c>
      <c r="F2260" s="1" t="s">
        <v>237</v>
      </c>
      <c r="G2260" s="1" t="s">
        <v>144</v>
      </c>
      <c r="H2260" s="1" t="s">
        <v>17</v>
      </c>
      <c r="I2260" s="1" t="s">
        <v>596</v>
      </c>
      <c r="J2260" s="1" t="s">
        <v>187</v>
      </c>
      <c r="K2260" s="1" t="s">
        <v>16</v>
      </c>
      <c r="L2260" s="1" t="s">
        <v>146</v>
      </c>
      <c r="M2260" s="2" t="str">
        <f t="shared" si="845"/>
        <v>UK9005103</v>
      </c>
      <c r="N2260" s="2" t="str">
        <f t="shared" si="846"/>
        <v>Ribble and Alt Estuaries</v>
      </c>
      <c r="O2260" s="2" t="str">
        <f t="shared" si="847"/>
        <v>SPA</v>
      </c>
      <c r="P2260" s="2" t="str">
        <f t="shared" si="848"/>
        <v>SH_2</v>
      </c>
      <c r="Q2260"/>
      <c r="R2260"/>
      <c r="S2260"/>
      <c r="T2260"/>
      <c r="U2260" s="9">
        <f t="shared" si="849"/>
        <v>0</v>
      </c>
      <c r="V2260" s="9">
        <f t="shared" si="850"/>
        <v>0</v>
      </c>
      <c r="W2260" s="9">
        <f t="shared" si="851"/>
        <v>0</v>
      </c>
      <c r="X2260" s="9">
        <f t="shared" si="852"/>
        <v>0</v>
      </c>
      <c r="Y2260" s="9">
        <f t="shared" si="853"/>
        <v>0</v>
      </c>
      <c r="Z2260" s="9">
        <f t="shared" si="854"/>
        <v>0</v>
      </c>
      <c r="AA2260" s="9">
        <f t="shared" si="855"/>
        <v>0</v>
      </c>
      <c r="AB2260" s="9">
        <f t="shared" si="856"/>
        <v>0</v>
      </c>
      <c r="AN2260" s="10" t="str">
        <f t="shared" si="841"/>
        <v/>
      </c>
      <c r="AO2260" s="10">
        <f t="shared" si="842"/>
        <v>0</v>
      </c>
      <c r="AP2260" s="9" t="str">
        <f>IFERROR(VLOOKUP($AN2260,'Introduction probability'!$A$1:$L$128,5,FALSE),"0")</f>
        <v>0</v>
      </c>
      <c r="AQ2260" s="9" t="str">
        <f>IFERROR(VLOOKUP($AN2260,'Introduction probability'!$A$1:$L$128,6,FALSE),"0")</f>
        <v>0</v>
      </c>
      <c r="AR2260" s="9" t="str">
        <f>IFERROR(VLOOKUP($AN2260,'Introduction probability'!$A$1:$L$128,7,FALSE),"0")</f>
        <v>0</v>
      </c>
      <c r="AS2260" s="9" t="str">
        <f>IFERROR(VLOOKUP($AN2260,'Introduction probability'!$A$1:$L$128,8,FALSE),"0")</f>
        <v>0</v>
      </c>
      <c r="AT2260" s="9" t="str">
        <f>IFERROR(VLOOKUP($AN2260,'Introduction probability'!$A$1:$L$128,9,FALSE),"0")</f>
        <v>0</v>
      </c>
      <c r="AU2260" s="9" t="str">
        <f>IFERROR(VLOOKUP($AN2260,'Introduction probability'!$A$1:$L$128,10,FALSE),"0")</f>
        <v>0</v>
      </c>
      <c r="AV2260" s="9" t="str">
        <f>IFERROR(VLOOKUP($AN2260,'Introduction probability'!$A$1:$L$128,11,FALSE),"0")</f>
        <v>0</v>
      </c>
      <c r="AW2260" s="9" t="str">
        <f>IFERROR(VLOOKUP($AN2260,'Introduction probability'!$A$1:$L$128,12,FALSE),"0")</f>
        <v>0</v>
      </c>
      <c r="AY2260" s="2">
        <f t="shared" si="843"/>
        <v>0</v>
      </c>
      <c r="AZ2260" s="2">
        <f t="shared" si="844"/>
        <v>0</v>
      </c>
      <c r="BA2260" s="2">
        <f t="shared" si="857"/>
        <v>0</v>
      </c>
      <c r="BB2260" s="2">
        <f t="shared" si="858"/>
        <v>0</v>
      </c>
      <c r="BC2260" s="2">
        <f t="shared" si="859"/>
        <v>0</v>
      </c>
      <c r="BD2260" s="2">
        <f t="shared" si="860"/>
        <v>0</v>
      </c>
      <c r="BE2260" s="2">
        <f t="shared" si="861"/>
        <v>0</v>
      </c>
      <c r="BF2260" s="2">
        <f t="shared" si="862"/>
        <v>0</v>
      </c>
      <c r="BG2260" s="2">
        <f t="shared" si="863"/>
        <v>0</v>
      </c>
      <c r="BH2260" s="2">
        <f t="shared" si="864"/>
        <v>0</v>
      </c>
    </row>
    <row r="2261" spans="1:60" x14ac:dyDescent="0.25">
      <c r="A2261" s="1" t="s">
        <v>420</v>
      </c>
      <c r="B2261" s="1" t="s">
        <v>220</v>
      </c>
      <c r="C2261" s="1" t="s">
        <v>341</v>
      </c>
      <c r="D2261" s="1" t="s">
        <v>529</v>
      </c>
      <c r="E2261" s="1" t="s">
        <v>238</v>
      </c>
      <c r="F2261" s="1" t="s">
        <v>239</v>
      </c>
      <c r="G2261" s="1" t="s">
        <v>144</v>
      </c>
      <c r="H2261" s="1" t="s">
        <v>17</v>
      </c>
      <c r="I2261" s="1" t="s">
        <v>530</v>
      </c>
      <c r="J2261" s="1" t="s">
        <v>145</v>
      </c>
      <c r="K2261" s="1" t="s">
        <v>16</v>
      </c>
      <c r="L2261" s="1" t="s">
        <v>146</v>
      </c>
      <c r="M2261" s="2" t="str">
        <f t="shared" si="845"/>
        <v>UK9005103</v>
      </c>
      <c r="N2261" s="2" t="str">
        <f t="shared" si="846"/>
        <v>Ribble and Alt Estuaries</v>
      </c>
      <c r="O2261" s="2" t="str">
        <f t="shared" si="847"/>
        <v>SPA</v>
      </c>
      <c r="P2261" s="2" t="str">
        <f t="shared" si="848"/>
        <v>H1330</v>
      </c>
      <c r="Q2261"/>
      <c r="R2261"/>
      <c r="S2261"/>
      <c r="T2261"/>
      <c r="U2261" s="9">
        <f t="shared" si="849"/>
        <v>0</v>
      </c>
      <c r="V2261" s="9">
        <f t="shared" si="850"/>
        <v>0</v>
      </c>
      <c r="W2261" s="9">
        <f t="shared" si="851"/>
        <v>0</v>
      </c>
      <c r="X2261" s="9">
        <f t="shared" si="852"/>
        <v>0</v>
      </c>
      <c r="Y2261" s="9">
        <f t="shared" si="853"/>
        <v>0</v>
      </c>
      <c r="Z2261" s="9">
        <f t="shared" si="854"/>
        <v>0</v>
      </c>
      <c r="AA2261" s="9">
        <f t="shared" si="855"/>
        <v>0</v>
      </c>
      <c r="AB2261" s="9">
        <f t="shared" si="856"/>
        <v>0</v>
      </c>
      <c r="AN2261" s="10" t="str">
        <f t="shared" si="841"/>
        <v/>
      </c>
      <c r="AO2261" s="10">
        <f t="shared" si="842"/>
        <v>0</v>
      </c>
      <c r="AP2261" s="9" t="str">
        <f>IFERROR(VLOOKUP($AN2261,'Introduction probability'!$A$1:$L$128,5,FALSE),"0")</f>
        <v>0</v>
      </c>
      <c r="AQ2261" s="9" t="str">
        <f>IFERROR(VLOOKUP($AN2261,'Introduction probability'!$A$1:$L$128,6,FALSE),"0")</f>
        <v>0</v>
      </c>
      <c r="AR2261" s="9" t="str">
        <f>IFERROR(VLOOKUP($AN2261,'Introduction probability'!$A$1:$L$128,7,FALSE),"0")</f>
        <v>0</v>
      </c>
      <c r="AS2261" s="9" t="str">
        <f>IFERROR(VLOOKUP($AN2261,'Introduction probability'!$A$1:$L$128,8,FALSE),"0")</f>
        <v>0</v>
      </c>
      <c r="AT2261" s="9" t="str">
        <f>IFERROR(VLOOKUP($AN2261,'Introduction probability'!$A$1:$L$128,9,FALSE),"0")</f>
        <v>0</v>
      </c>
      <c r="AU2261" s="9" t="str">
        <f>IFERROR(VLOOKUP($AN2261,'Introduction probability'!$A$1:$L$128,10,FALSE),"0")</f>
        <v>0</v>
      </c>
      <c r="AV2261" s="9" t="str">
        <f>IFERROR(VLOOKUP($AN2261,'Introduction probability'!$A$1:$L$128,11,FALSE),"0")</f>
        <v>0</v>
      </c>
      <c r="AW2261" s="9" t="str">
        <f>IFERROR(VLOOKUP($AN2261,'Introduction probability'!$A$1:$L$128,12,FALSE),"0")</f>
        <v>0</v>
      </c>
      <c r="AY2261" s="2">
        <f t="shared" si="843"/>
        <v>0</v>
      </c>
      <c r="AZ2261" s="2">
        <f t="shared" si="844"/>
        <v>0</v>
      </c>
      <c r="BA2261" s="2">
        <f t="shared" si="857"/>
        <v>0</v>
      </c>
      <c r="BB2261" s="2">
        <f t="shared" si="858"/>
        <v>0</v>
      </c>
      <c r="BC2261" s="2">
        <f t="shared" si="859"/>
        <v>0</v>
      </c>
      <c r="BD2261" s="2">
        <f t="shared" si="860"/>
        <v>0</v>
      </c>
      <c r="BE2261" s="2">
        <f t="shared" si="861"/>
        <v>0</v>
      </c>
      <c r="BF2261" s="2">
        <f t="shared" si="862"/>
        <v>0</v>
      </c>
      <c r="BG2261" s="2">
        <f t="shared" si="863"/>
        <v>0</v>
      </c>
      <c r="BH2261" s="2">
        <f t="shared" si="864"/>
        <v>0</v>
      </c>
    </row>
    <row r="2262" spans="1:60" x14ac:dyDescent="0.25">
      <c r="A2262" s="1" t="s">
        <v>420</v>
      </c>
      <c r="B2262" s="1" t="s">
        <v>220</v>
      </c>
      <c r="C2262" s="1" t="s">
        <v>341</v>
      </c>
      <c r="D2262" s="1" t="s">
        <v>529</v>
      </c>
      <c r="E2262" s="1" t="s">
        <v>238</v>
      </c>
      <c r="F2262" s="1" t="s">
        <v>239</v>
      </c>
      <c r="G2262" s="1" t="s">
        <v>144</v>
      </c>
      <c r="H2262" s="1" t="s">
        <v>17</v>
      </c>
      <c r="I2262" s="1" t="s">
        <v>596</v>
      </c>
      <c r="J2262" s="1" t="s">
        <v>187</v>
      </c>
      <c r="K2262" s="1" t="s">
        <v>16</v>
      </c>
      <c r="L2262" s="1" t="s">
        <v>146</v>
      </c>
      <c r="M2262" s="2" t="str">
        <f t="shared" si="845"/>
        <v>UK9005103</v>
      </c>
      <c r="N2262" s="2" t="str">
        <f t="shared" si="846"/>
        <v>Ribble and Alt Estuaries</v>
      </c>
      <c r="O2262" s="2" t="str">
        <f t="shared" si="847"/>
        <v>SPA</v>
      </c>
      <c r="P2262" s="2" t="str">
        <f t="shared" si="848"/>
        <v>SH_2</v>
      </c>
      <c r="Q2262"/>
      <c r="R2262"/>
      <c r="S2262"/>
      <c r="T2262"/>
      <c r="U2262" s="9">
        <f t="shared" si="849"/>
        <v>0</v>
      </c>
      <c r="V2262" s="9">
        <f t="shared" si="850"/>
        <v>0</v>
      </c>
      <c r="W2262" s="9">
        <f t="shared" si="851"/>
        <v>0</v>
      </c>
      <c r="X2262" s="9">
        <f t="shared" si="852"/>
        <v>0</v>
      </c>
      <c r="Y2262" s="9">
        <f t="shared" si="853"/>
        <v>0</v>
      </c>
      <c r="Z2262" s="9">
        <f t="shared" si="854"/>
        <v>0</v>
      </c>
      <c r="AA2262" s="9">
        <f t="shared" si="855"/>
        <v>0</v>
      </c>
      <c r="AB2262" s="9">
        <f t="shared" si="856"/>
        <v>0</v>
      </c>
      <c r="AN2262" s="10" t="str">
        <f t="shared" si="841"/>
        <v/>
      </c>
      <c r="AO2262" s="10">
        <f t="shared" si="842"/>
        <v>0</v>
      </c>
      <c r="AP2262" s="9" t="str">
        <f>IFERROR(VLOOKUP($AN2262,'Introduction probability'!$A$1:$L$128,5,FALSE),"0")</f>
        <v>0</v>
      </c>
      <c r="AQ2262" s="9" t="str">
        <f>IFERROR(VLOOKUP($AN2262,'Introduction probability'!$A$1:$L$128,6,FALSE),"0")</f>
        <v>0</v>
      </c>
      <c r="AR2262" s="9" t="str">
        <f>IFERROR(VLOOKUP($AN2262,'Introduction probability'!$A$1:$L$128,7,FALSE),"0")</f>
        <v>0</v>
      </c>
      <c r="AS2262" s="9" t="str">
        <f>IFERROR(VLOOKUP($AN2262,'Introduction probability'!$A$1:$L$128,8,FALSE),"0")</f>
        <v>0</v>
      </c>
      <c r="AT2262" s="9" t="str">
        <f>IFERROR(VLOOKUP($AN2262,'Introduction probability'!$A$1:$L$128,9,FALSE),"0")</f>
        <v>0</v>
      </c>
      <c r="AU2262" s="9" t="str">
        <f>IFERROR(VLOOKUP($AN2262,'Introduction probability'!$A$1:$L$128,10,FALSE),"0")</f>
        <v>0</v>
      </c>
      <c r="AV2262" s="9" t="str">
        <f>IFERROR(VLOOKUP($AN2262,'Introduction probability'!$A$1:$L$128,11,FALSE),"0")</f>
        <v>0</v>
      </c>
      <c r="AW2262" s="9" t="str">
        <f>IFERROR(VLOOKUP($AN2262,'Introduction probability'!$A$1:$L$128,12,FALSE),"0")</f>
        <v>0</v>
      </c>
      <c r="AY2262" s="2">
        <f t="shared" si="843"/>
        <v>0</v>
      </c>
      <c r="AZ2262" s="2">
        <f t="shared" si="844"/>
        <v>0</v>
      </c>
      <c r="BA2262" s="2">
        <f t="shared" si="857"/>
        <v>0</v>
      </c>
      <c r="BB2262" s="2">
        <f t="shared" si="858"/>
        <v>0</v>
      </c>
      <c r="BC2262" s="2">
        <f t="shared" si="859"/>
        <v>0</v>
      </c>
      <c r="BD2262" s="2">
        <f t="shared" si="860"/>
        <v>0</v>
      </c>
      <c r="BE2262" s="2">
        <f t="shared" si="861"/>
        <v>0</v>
      </c>
      <c r="BF2262" s="2">
        <f t="shared" si="862"/>
        <v>0</v>
      </c>
      <c r="BG2262" s="2">
        <f t="shared" si="863"/>
        <v>0</v>
      </c>
      <c r="BH2262" s="2">
        <f t="shared" si="864"/>
        <v>0</v>
      </c>
    </row>
    <row r="2263" spans="1:60" x14ac:dyDescent="0.25">
      <c r="A2263" s="1" t="s">
        <v>420</v>
      </c>
      <c r="B2263" s="1" t="s">
        <v>220</v>
      </c>
      <c r="C2263" s="1" t="s">
        <v>341</v>
      </c>
      <c r="D2263" s="1" t="s">
        <v>529</v>
      </c>
      <c r="E2263" s="1" t="s">
        <v>238</v>
      </c>
      <c r="F2263" s="1" t="s">
        <v>239</v>
      </c>
      <c r="G2263" s="1" t="s">
        <v>144</v>
      </c>
      <c r="H2263" s="1" t="s">
        <v>17</v>
      </c>
      <c r="I2263" s="1" t="s">
        <v>459</v>
      </c>
      <c r="J2263" s="1" t="s">
        <v>46</v>
      </c>
      <c r="K2263" s="1" t="s">
        <v>16</v>
      </c>
      <c r="L2263" s="1" t="s">
        <v>19</v>
      </c>
      <c r="M2263" s="2" t="str">
        <f t="shared" si="845"/>
        <v>UK9005103</v>
      </c>
      <c r="N2263" s="2" t="str">
        <f t="shared" si="846"/>
        <v>Ribble and Alt Estuaries</v>
      </c>
      <c r="O2263" s="2" t="str">
        <f t="shared" si="847"/>
        <v>SPA</v>
      </c>
      <c r="P2263" s="2" t="str">
        <f t="shared" si="848"/>
        <v>A2.4</v>
      </c>
      <c r="Q2263"/>
      <c r="R2263"/>
      <c r="S2263"/>
      <c r="T2263"/>
      <c r="U2263" s="9">
        <f t="shared" si="849"/>
        <v>0</v>
      </c>
      <c r="V2263" s="9">
        <f t="shared" si="850"/>
        <v>0</v>
      </c>
      <c r="W2263" s="9">
        <f t="shared" si="851"/>
        <v>0</v>
      </c>
      <c r="X2263" s="9">
        <f t="shared" si="852"/>
        <v>0</v>
      </c>
      <c r="Y2263" s="9">
        <f t="shared" si="853"/>
        <v>0</v>
      </c>
      <c r="Z2263" s="9">
        <f t="shared" si="854"/>
        <v>0</v>
      </c>
      <c r="AA2263" s="9">
        <f t="shared" si="855"/>
        <v>0</v>
      </c>
      <c r="AB2263" s="9">
        <f t="shared" si="856"/>
        <v>0</v>
      </c>
      <c r="AN2263" s="10" t="str">
        <f t="shared" si="841"/>
        <v/>
      </c>
      <c r="AO2263" s="10">
        <f t="shared" si="842"/>
        <v>0</v>
      </c>
      <c r="AP2263" s="9" t="str">
        <f>IFERROR(VLOOKUP($AN2263,'Introduction probability'!$A$1:$L$128,5,FALSE),"0")</f>
        <v>0</v>
      </c>
      <c r="AQ2263" s="9" t="str">
        <f>IFERROR(VLOOKUP($AN2263,'Introduction probability'!$A$1:$L$128,6,FALSE),"0")</f>
        <v>0</v>
      </c>
      <c r="AR2263" s="9" t="str">
        <f>IFERROR(VLOOKUP($AN2263,'Introduction probability'!$A$1:$L$128,7,FALSE),"0")</f>
        <v>0</v>
      </c>
      <c r="AS2263" s="9" t="str">
        <f>IFERROR(VLOOKUP($AN2263,'Introduction probability'!$A$1:$L$128,8,FALSE),"0")</f>
        <v>0</v>
      </c>
      <c r="AT2263" s="9" t="str">
        <f>IFERROR(VLOOKUP($AN2263,'Introduction probability'!$A$1:$L$128,9,FALSE),"0")</f>
        <v>0</v>
      </c>
      <c r="AU2263" s="9" t="str">
        <f>IFERROR(VLOOKUP($AN2263,'Introduction probability'!$A$1:$L$128,10,FALSE),"0")</f>
        <v>0</v>
      </c>
      <c r="AV2263" s="9" t="str">
        <f>IFERROR(VLOOKUP($AN2263,'Introduction probability'!$A$1:$L$128,11,FALSE),"0")</f>
        <v>0</v>
      </c>
      <c r="AW2263" s="9" t="str">
        <f>IFERROR(VLOOKUP($AN2263,'Introduction probability'!$A$1:$L$128,12,FALSE),"0")</f>
        <v>0</v>
      </c>
      <c r="AY2263" s="2">
        <f t="shared" si="843"/>
        <v>0</v>
      </c>
      <c r="AZ2263" s="2">
        <f t="shared" si="844"/>
        <v>0</v>
      </c>
      <c r="BA2263" s="2">
        <f t="shared" si="857"/>
        <v>0</v>
      </c>
      <c r="BB2263" s="2">
        <f t="shared" si="858"/>
        <v>0</v>
      </c>
      <c r="BC2263" s="2">
        <f t="shared" si="859"/>
        <v>0</v>
      </c>
      <c r="BD2263" s="2">
        <f t="shared" si="860"/>
        <v>0</v>
      </c>
      <c r="BE2263" s="2">
        <f t="shared" si="861"/>
        <v>0</v>
      </c>
      <c r="BF2263" s="2">
        <f t="shared" si="862"/>
        <v>0</v>
      </c>
      <c r="BG2263" s="2">
        <f t="shared" si="863"/>
        <v>0</v>
      </c>
      <c r="BH2263" s="2">
        <f t="shared" si="864"/>
        <v>0</v>
      </c>
    </row>
    <row r="2264" spans="1:60" x14ac:dyDescent="0.25">
      <c r="A2264" s="1" t="s">
        <v>420</v>
      </c>
      <c r="B2264" s="1" t="s">
        <v>220</v>
      </c>
      <c r="C2264" s="1" t="s">
        <v>341</v>
      </c>
      <c r="D2264" s="1" t="s">
        <v>529</v>
      </c>
      <c r="E2264" s="1" t="s">
        <v>238</v>
      </c>
      <c r="F2264" s="1" t="s">
        <v>239</v>
      </c>
      <c r="G2264" s="1" t="s">
        <v>144</v>
      </c>
      <c r="H2264" s="1" t="s">
        <v>17</v>
      </c>
      <c r="I2264" s="1" t="s">
        <v>444</v>
      </c>
      <c r="J2264" s="1" t="s">
        <v>27</v>
      </c>
      <c r="K2264" s="1" t="s">
        <v>16</v>
      </c>
      <c r="L2264" s="1" t="s">
        <v>19</v>
      </c>
      <c r="M2264" s="2" t="str">
        <f t="shared" si="845"/>
        <v>UK9005103</v>
      </c>
      <c r="N2264" s="2" t="str">
        <f t="shared" si="846"/>
        <v>Ribble and Alt Estuaries</v>
      </c>
      <c r="O2264" s="2" t="str">
        <f t="shared" si="847"/>
        <v>SPA</v>
      </c>
      <c r="P2264" s="2" t="str">
        <f t="shared" si="848"/>
        <v>A2.3</v>
      </c>
      <c r="Q2264"/>
      <c r="R2264"/>
      <c r="S2264"/>
      <c r="T2264"/>
      <c r="U2264" s="9">
        <f t="shared" si="849"/>
        <v>0</v>
      </c>
      <c r="V2264" s="9">
        <f t="shared" si="850"/>
        <v>0</v>
      </c>
      <c r="W2264" s="9">
        <f t="shared" si="851"/>
        <v>0</v>
      </c>
      <c r="X2264" s="9">
        <f t="shared" si="852"/>
        <v>0</v>
      </c>
      <c r="Y2264" s="9">
        <f t="shared" si="853"/>
        <v>0</v>
      </c>
      <c r="Z2264" s="9">
        <f t="shared" si="854"/>
        <v>0</v>
      </c>
      <c r="AA2264" s="9">
        <f t="shared" si="855"/>
        <v>0</v>
      </c>
      <c r="AB2264" s="9">
        <f t="shared" si="856"/>
        <v>0</v>
      </c>
      <c r="AN2264" s="10" t="str">
        <f t="shared" si="841"/>
        <v/>
      </c>
      <c r="AO2264" s="10">
        <f t="shared" si="842"/>
        <v>0</v>
      </c>
      <c r="AP2264" s="9" t="str">
        <f>IFERROR(VLOOKUP($AN2264,'Introduction probability'!$A$1:$L$128,5,FALSE),"0")</f>
        <v>0</v>
      </c>
      <c r="AQ2264" s="9" t="str">
        <f>IFERROR(VLOOKUP($AN2264,'Introduction probability'!$A$1:$L$128,6,FALSE),"0")</f>
        <v>0</v>
      </c>
      <c r="AR2264" s="9" t="str">
        <f>IFERROR(VLOOKUP($AN2264,'Introduction probability'!$A$1:$L$128,7,FALSE),"0")</f>
        <v>0</v>
      </c>
      <c r="AS2264" s="9" t="str">
        <f>IFERROR(VLOOKUP($AN2264,'Introduction probability'!$A$1:$L$128,8,FALSE),"0")</f>
        <v>0</v>
      </c>
      <c r="AT2264" s="9" t="str">
        <f>IFERROR(VLOOKUP($AN2264,'Introduction probability'!$A$1:$L$128,9,FALSE),"0")</f>
        <v>0</v>
      </c>
      <c r="AU2264" s="9" t="str">
        <f>IFERROR(VLOOKUP($AN2264,'Introduction probability'!$A$1:$L$128,10,FALSE),"0")</f>
        <v>0</v>
      </c>
      <c r="AV2264" s="9" t="str">
        <f>IFERROR(VLOOKUP($AN2264,'Introduction probability'!$A$1:$L$128,11,FALSE),"0")</f>
        <v>0</v>
      </c>
      <c r="AW2264" s="9" t="str">
        <f>IFERROR(VLOOKUP($AN2264,'Introduction probability'!$A$1:$L$128,12,FALSE),"0")</f>
        <v>0</v>
      </c>
      <c r="AY2264" s="2">
        <f t="shared" si="843"/>
        <v>0</v>
      </c>
      <c r="AZ2264" s="2">
        <f t="shared" si="844"/>
        <v>0</v>
      </c>
      <c r="BA2264" s="2">
        <f t="shared" si="857"/>
        <v>0</v>
      </c>
      <c r="BB2264" s="2">
        <f t="shared" si="858"/>
        <v>0</v>
      </c>
      <c r="BC2264" s="2">
        <f t="shared" si="859"/>
        <v>0</v>
      </c>
      <c r="BD2264" s="2">
        <f t="shared" si="860"/>
        <v>0</v>
      </c>
      <c r="BE2264" s="2">
        <f t="shared" si="861"/>
        <v>0</v>
      </c>
      <c r="BF2264" s="2">
        <f t="shared" si="862"/>
        <v>0</v>
      </c>
      <c r="BG2264" s="2">
        <f t="shared" si="863"/>
        <v>0</v>
      </c>
      <c r="BH2264" s="2">
        <f t="shared" si="864"/>
        <v>0</v>
      </c>
    </row>
    <row r="2265" spans="1:60" x14ac:dyDescent="0.25">
      <c r="A2265" s="1" t="s">
        <v>420</v>
      </c>
      <c r="B2265" s="1" t="s">
        <v>220</v>
      </c>
      <c r="C2265" s="1" t="s">
        <v>341</v>
      </c>
      <c r="D2265" s="1" t="s">
        <v>529</v>
      </c>
      <c r="E2265" s="1" t="s">
        <v>238</v>
      </c>
      <c r="F2265" s="1" t="s">
        <v>239</v>
      </c>
      <c r="G2265" s="1" t="s">
        <v>144</v>
      </c>
      <c r="H2265" s="1" t="s">
        <v>17</v>
      </c>
      <c r="I2265" s="1" t="s">
        <v>465</v>
      </c>
      <c r="J2265" s="1" t="s">
        <v>56</v>
      </c>
      <c r="K2265" s="1" t="s">
        <v>16</v>
      </c>
      <c r="L2265" s="1" t="s">
        <v>19</v>
      </c>
      <c r="M2265" s="2" t="str">
        <f t="shared" si="845"/>
        <v>UK9005103</v>
      </c>
      <c r="N2265" s="2" t="str">
        <f t="shared" si="846"/>
        <v>Ribble and Alt Estuaries</v>
      </c>
      <c r="O2265" s="2" t="str">
        <f t="shared" si="847"/>
        <v>SPA</v>
      </c>
      <c r="P2265" s="2" t="str">
        <f t="shared" si="848"/>
        <v>A2.2</v>
      </c>
      <c r="Q2265"/>
      <c r="R2265"/>
      <c r="S2265"/>
      <c r="T2265"/>
      <c r="U2265" s="9">
        <f t="shared" si="849"/>
        <v>0</v>
      </c>
      <c r="V2265" s="9">
        <f t="shared" si="850"/>
        <v>0</v>
      </c>
      <c r="W2265" s="9">
        <f t="shared" si="851"/>
        <v>0</v>
      </c>
      <c r="X2265" s="9">
        <f t="shared" si="852"/>
        <v>0</v>
      </c>
      <c r="Y2265" s="9">
        <f t="shared" si="853"/>
        <v>0</v>
      </c>
      <c r="Z2265" s="9">
        <f t="shared" si="854"/>
        <v>0</v>
      </c>
      <c r="AA2265" s="9">
        <f t="shared" si="855"/>
        <v>0</v>
      </c>
      <c r="AB2265" s="9">
        <f t="shared" si="856"/>
        <v>0</v>
      </c>
      <c r="AN2265" s="10" t="str">
        <f t="shared" si="841"/>
        <v/>
      </c>
      <c r="AO2265" s="10">
        <f t="shared" si="842"/>
        <v>0</v>
      </c>
      <c r="AP2265" s="9" t="str">
        <f>IFERROR(VLOOKUP($AN2265,'Introduction probability'!$A$1:$L$128,5,FALSE),"0")</f>
        <v>0</v>
      </c>
      <c r="AQ2265" s="9" t="str">
        <f>IFERROR(VLOOKUP($AN2265,'Introduction probability'!$A$1:$L$128,6,FALSE),"0")</f>
        <v>0</v>
      </c>
      <c r="AR2265" s="9" t="str">
        <f>IFERROR(VLOOKUP($AN2265,'Introduction probability'!$A$1:$L$128,7,FALSE),"0")</f>
        <v>0</v>
      </c>
      <c r="AS2265" s="9" t="str">
        <f>IFERROR(VLOOKUP($AN2265,'Introduction probability'!$A$1:$L$128,8,FALSE),"0")</f>
        <v>0</v>
      </c>
      <c r="AT2265" s="9" t="str">
        <f>IFERROR(VLOOKUP($AN2265,'Introduction probability'!$A$1:$L$128,9,FALSE),"0")</f>
        <v>0</v>
      </c>
      <c r="AU2265" s="9" t="str">
        <f>IFERROR(VLOOKUP($AN2265,'Introduction probability'!$A$1:$L$128,10,FALSE),"0")</f>
        <v>0</v>
      </c>
      <c r="AV2265" s="9" t="str">
        <f>IFERROR(VLOOKUP($AN2265,'Introduction probability'!$A$1:$L$128,11,FALSE),"0")</f>
        <v>0</v>
      </c>
      <c r="AW2265" s="9" t="str">
        <f>IFERROR(VLOOKUP($AN2265,'Introduction probability'!$A$1:$L$128,12,FALSE),"0")</f>
        <v>0</v>
      </c>
      <c r="AY2265" s="2">
        <f t="shared" si="843"/>
        <v>0</v>
      </c>
      <c r="AZ2265" s="2">
        <f t="shared" si="844"/>
        <v>0</v>
      </c>
      <c r="BA2265" s="2">
        <f t="shared" si="857"/>
        <v>0</v>
      </c>
      <c r="BB2265" s="2">
        <f t="shared" si="858"/>
        <v>0</v>
      </c>
      <c r="BC2265" s="2">
        <f t="shared" si="859"/>
        <v>0</v>
      </c>
      <c r="BD2265" s="2">
        <f t="shared" si="860"/>
        <v>0</v>
      </c>
      <c r="BE2265" s="2">
        <f t="shared" si="861"/>
        <v>0</v>
      </c>
      <c r="BF2265" s="2">
        <f t="shared" si="862"/>
        <v>0</v>
      </c>
      <c r="BG2265" s="2">
        <f t="shared" si="863"/>
        <v>0</v>
      </c>
      <c r="BH2265" s="2">
        <f t="shared" si="864"/>
        <v>0</v>
      </c>
    </row>
    <row r="2266" spans="1:60" x14ac:dyDescent="0.25">
      <c r="A2266" s="1" t="s">
        <v>420</v>
      </c>
      <c r="B2266" s="1" t="s">
        <v>220</v>
      </c>
      <c r="C2266" s="1" t="s">
        <v>341</v>
      </c>
      <c r="D2266" s="1" t="s">
        <v>529</v>
      </c>
      <c r="E2266" s="1" t="s">
        <v>238</v>
      </c>
      <c r="F2266" s="1" t="s">
        <v>239</v>
      </c>
      <c r="G2266" s="1" t="s">
        <v>144</v>
      </c>
      <c r="H2266" s="1" t="s">
        <v>17</v>
      </c>
      <c r="I2266" s="1" t="s">
        <v>543</v>
      </c>
      <c r="J2266" s="1" t="s">
        <v>148</v>
      </c>
      <c r="K2266" s="1" t="s">
        <v>16</v>
      </c>
      <c r="L2266" s="1" t="s">
        <v>146</v>
      </c>
      <c r="M2266" s="2" t="str">
        <f t="shared" si="845"/>
        <v>UK9005103</v>
      </c>
      <c r="N2266" s="2" t="str">
        <f t="shared" si="846"/>
        <v>Ribble and Alt Estuaries</v>
      </c>
      <c r="O2266" s="2" t="str">
        <f t="shared" si="847"/>
        <v>SPA</v>
      </c>
      <c r="P2266" s="2" t="str">
        <f t="shared" si="848"/>
        <v>H1310</v>
      </c>
      <c r="Q2266"/>
      <c r="R2266"/>
      <c r="S2266"/>
      <c r="T2266"/>
      <c r="U2266" s="9">
        <f t="shared" si="849"/>
        <v>0</v>
      </c>
      <c r="V2266" s="9">
        <f t="shared" si="850"/>
        <v>0</v>
      </c>
      <c r="W2266" s="9">
        <f t="shared" si="851"/>
        <v>0</v>
      </c>
      <c r="X2266" s="9">
        <f t="shared" si="852"/>
        <v>0</v>
      </c>
      <c r="Y2266" s="9">
        <f t="shared" si="853"/>
        <v>0</v>
      </c>
      <c r="Z2266" s="9">
        <f t="shared" si="854"/>
        <v>0</v>
      </c>
      <c r="AA2266" s="9">
        <f t="shared" si="855"/>
        <v>0</v>
      </c>
      <c r="AB2266" s="9">
        <f t="shared" si="856"/>
        <v>0</v>
      </c>
      <c r="AN2266" s="10" t="str">
        <f t="shared" si="841"/>
        <v/>
      </c>
      <c r="AO2266" s="10">
        <f t="shared" si="842"/>
        <v>0</v>
      </c>
      <c r="AP2266" s="9" t="str">
        <f>IFERROR(VLOOKUP($AN2266,'Introduction probability'!$A$1:$L$128,5,FALSE),"0")</f>
        <v>0</v>
      </c>
      <c r="AQ2266" s="9" t="str">
        <f>IFERROR(VLOOKUP($AN2266,'Introduction probability'!$A$1:$L$128,6,FALSE),"0")</f>
        <v>0</v>
      </c>
      <c r="AR2266" s="9" t="str">
        <f>IFERROR(VLOOKUP($AN2266,'Introduction probability'!$A$1:$L$128,7,FALSE),"0")</f>
        <v>0</v>
      </c>
      <c r="AS2266" s="9" t="str">
        <f>IFERROR(VLOOKUP($AN2266,'Introduction probability'!$A$1:$L$128,8,FALSE),"0")</f>
        <v>0</v>
      </c>
      <c r="AT2266" s="9" t="str">
        <f>IFERROR(VLOOKUP($AN2266,'Introduction probability'!$A$1:$L$128,9,FALSE),"0")</f>
        <v>0</v>
      </c>
      <c r="AU2266" s="9" t="str">
        <f>IFERROR(VLOOKUP($AN2266,'Introduction probability'!$A$1:$L$128,10,FALSE),"0")</f>
        <v>0</v>
      </c>
      <c r="AV2266" s="9" t="str">
        <f>IFERROR(VLOOKUP($AN2266,'Introduction probability'!$A$1:$L$128,11,FALSE),"0")</f>
        <v>0</v>
      </c>
      <c r="AW2266" s="9" t="str">
        <f>IFERROR(VLOOKUP($AN2266,'Introduction probability'!$A$1:$L$128,12,FALSE),"0")</f>
        <v>0</v>
      </c>
      <c r="AY2266" s="2">
        <f t="shared" si="843"/>
        <v>0</v>
      </c>
      <c r="AZ2266" s="2">
        <f t="shared" si="844"/>
        <v>0</v>
      </c>
      <c r="BA2266" s="2">
        <f t="shared" si="857"/>
        <v>0</v>
      </c>
      <c r="BB2266" s="2">
        <f t="shared" si="858"/>
        <v>0</v>
      </c>
      <c r="BC2266" s="2">
        <f t="shared" si="859"/>
        <v>0</v>
      </c>
      <c r="BD2266" s="2">
        <f t="shared" si="860"/>
        <v>0</v>
      </c>
      <c r="BE2266" s="2">
        <f t="shared" si="861"/>
        <v>0</v>
      </c>
      <c r="BF2266" s="2">
        <f t="shared" si="862"/>
        <v>0</v>
      </c>
      <c r="BG2266" s="2">
        <f t="shared" si="863"/>
        <v>0</v>
      </c>
      <c r="BH2266" s="2">
        <f t="shared" si="864"/>
        <v>0</v>
      </c>
    </row>
    <row r="2267" spans="1:60" x14ac:dyDescent="0.25">
      <c r="A2267" s="1" t="s">
        <v>421</v>
      </c>
      <c r="B2267" s="1" t="s">
        <v>422</v>
      </c>
      <c r="C2267" s="1" t="s">
        <v>341</v>
      </c>
      <c r="D2267" s="1" t="s">
        <v>509</v>
      </c>
      <c r="E2267" s="1" t="s">
        <v>193</v>
      </c>
      <c r="F2267" s="1" t="s">
        <v>194</v>
      </c>
      <c r="G2267" s="1" t="s">
        <v>144</v>
      </c>
      <c r="H2267" s="1" t="s">
        <v>17</v>
      </c>
      <c r="I2267" s="1" t="s">
        <v>535</v>
      </c>
      <c r="J2267" s="1" t="s">
        <v>257</v>
      </c>
      <c r="K2267" s="1" t="s">
        <v>16</v>
      </c>
      <c r="L2267" s="1" t="s">
        <v>146</v>
      </c>
      <c r="M2267" s="2" t="str">
        <f t="shared" si="845"/>
        <v>UK9011061</v>
      </c>
      <c r="N2267" s="2" t="str">
        <f t="shared" si="846"/>
        <v>Solent and Southampton Water</v>
      </c>
      <c r="O2267" s="2" t="str">
        <f t="shared" si="847"/>
        <v>SPA</v>
      </c>
      <c r="P2267" s="2" t="str">
        <f t="shared" si="848"/>
        <v>H1210</v>
      </c>
      <c r="Q2267"/>
      <c r="R2267"/>
      <c r="S2267"/>
      <c r="T2267"/>
      <c r="U2267" s="9">
        <f t="shared" si="849"/>
        <v>0</v>
      </c>
      <c r="V2267" s="9">
        <f t="shared" si="850"/>
        <v>0</v>
      </c>
      <c r="W2267" s="9">
        <f t="shared" si="851"/>
        <v>0</v>
      </c>
      <c r="X2267" s="9">
        <f t="shared" si="852"/>
        <v>0</v>
      </c>
      <c r="Y2267" s="9">
        <f t="shared" si="853"/>
        <v>0</v>
      </c>
      <c r="Z2267" s="9">
        <f t="shared" si="854"/>
        <v>0</v>
      </c>
      <c r="AA2267" s="9">
        <f t="shared" si="855"/>
        <v>0</v>
      </c>
      <c r="AB2267" s="9">
        <f t="shared" si="856"/>
        <v>0</v>
      </c>
      <c r="AN2267" s="10" t="str">
        <f t="shared" si="841"/>
        <v/>
      </c>
      <c r="AO2267" s="10">
        <f t="shared" si="842"/>
        <v>0</v>
      </c>
      <c r="AP2267" s="9" t="str">
        <f>IFERROR(VLOOKUP($AN2267,'Introduction probability'!$A$1:$L$128,5,FALSE),"0")</f>
        <v>0</v>
      </c>
      <c r="AQ2267" s="9" t="str">
        <f>IFERROR(VLOOKUP($AN2267,'Introduction probability'!$A$1:$L$128,6,FALSE),"0")</f>
        <v>0</v>
      </c>
      <c r="AR2267" s="9" t="str">
        <f>IFERROR(VLOOKUP($AN2267,'Introduction probability'!$A$1:$L$128,7,FALSE),"0")</f>
        <v>0</v>
      </c>
      <c r="AS2267" s="9" t="str">
        <f>IFERROR(VLOOKUP($AN2267,'Introduction probability'!$A$1:$L$128,8,FALSE),"0")</f>
        <v>0</v>
      </c>
      <c r="AT2267" s="9" t="str">
        <f>IFERROR(VLOOKUP($AN2267,'Introduction probability'!$A$1:$L$128,9,FALSE),"0")</f>
        <v>0</v>
      </c>
      <c r="AU2267" s="9" t="str">
        <f>IFERROR(VLOOKUP($AN2267,'Introduction probability'!$A$1:$L$128,10,FALSE),"0")</f>
        <v>0</v>
      </c>
      <c r="AV2267" s="9" t="str">
        <f>IFERROR(VLOOKUP($AN2267,'Introduction probability'!$A$1:$L$128,11,FALSE),"0")</f>
        <v>0</v>
      </c>
      <c r="AW2267" s="9" t="str">
        <f>IFERROR(VLOOKUP($AN2267,'Introduction probability'!$A$1:$L$128,12,FALSE),"0")</f>
        <v>0</v>
      </c>
      <c r="AY2267" s="2">
        <f t="shared" si="843"/>
        <v>0</v>
      </c>
      <c r="AZ2267" s="2">
        <f t="shared" si="844"/>
        <v>0</v>
      </c>
      <c r="BA2267" s="2">
        <f t="shared" si="857"/>
        <v>0</v>
      </c>
      <c r="BB2267" s="2">
        <f t="shared" si="858"/>
        <v>0</v>
      </c>
      <c r="BC2267" s="2">
        <f t="shared" si="859"/>
        <v>0</v>
      </c>
      <c r="BD2267" s="2">
        <f t="shared" si="860"/>
        <v>0</v>
      </c>
      <c r="BE2267" s="2">
        <f t="shared" si="861"/>
        <v>0</v>
      </c>
      <c r="BF2267" s="2">
        <f t="shared" si="862"/>
        <v>0</v>
      </c>
      <c r="BG2267" s="2">
        <f t="shared" si="863"/>
        <v>0</v>
      </c>
      <c r="BH2267" s="2">
        <f t="shared" si="864"/>
        <v>0</v>
      </c>
    </row>
    <row r="2268" spans="1:60" x14ac:dyDescent="0.25">
      <c r="A2268" s="1" t="s">
        <v>421</v>
      </c>
      <c r="B2268" s="1" t="s">
        <v>422</v>
      </c>
      <c r="C2268" s="1" t="s">
        <v>341</v>
      </c>
      <c r="D2268" s="1" t="s">
        <v>509</v>
      </c>
      <c r="E2268" s="1" t="s">
        <v>193</v>
      </c>
      <c r="F2268" s="1" t="s">
        <v>194</v>
      </c>
      <c r="G2268" s="1" t="s">
        <v>144</v>
      </c>
      <c r="H2268" s="1" t="s">
        <v>17</v>
      </c>
      <c r="I2268" s="1" t="s">
        <v>530</v>
      </c>
      <c r="J2268" s="1" t="s">
        <v>145</v>
      </c>
      <c r="K2268" s="1" t="s">
        <v>16</v>
      </c>
      <c r="L2268" s="1" t="s">
        <v>146</v>
      </c>
      <c r="M2268" s="2" t="str">
        <f t="shared" si="845"/>
        <v>UK9011061</v>
      </c>
      <c r="N2268" s="2" t="str">
        <f t="shared" si="846"/>
        <v>Solent and Southampton Water</v>
      </c>
      <c r="O2268" s="2" t="str">
        <f t="shared" si="847"/>
        <v>SPA</v>
      </c>
      <c r="P2268" s="2" t="str">
        <f t="shared" si="848"/>
        <v>H1330</v>
      </c>
      <c r="Q2268"/>
      <c r="R2268"/>
      <c r="S2268"/>
      <c r="T2268"/>
      <c r="U2268" s="9">
        <f t="shared" si="849"/>
        <v>0</v>
      </c>
      <c r="V2268" s="9">
        <f t="shared" si="850"/>
        <v>0</v>
      </c>
      <c r="W2268" s="9">
        <f t="shared" si="851"/>
        <v>0</v>
      </c>
      <c r="X2268" s="9">
        <f t="shared" si="852"/>
        <v>0</v>
      </c>
      <c r="Y2268" s="9">
        <f t="shared" si="853"/>
        <v>0</v>
      </c>
      <c r="Z2268" s="9">
        <f t="shared" si="854"/>
        <v>0</v>
      </c>
      <c r="AA2268" s="9">
        <f t="shared" si="855"/>
        <v>0</v>
      </c>
      <c r="AB2268" s="9">
        <f t="shared" si="856"/>
        <v>0</v>
      </c>
      <c r="AN2268" s="10" t="str">
        <f t="shared" si="841"/>
        <v/>
      </c>
      <c r="AO2268" s="10">
        <f t="shared" si="842"/>
        <v>0</v>
      </c>
      <c r="AP2268" s="9" t="str">
        <f>IFERROR(VLOOKUP($AN2268,'Introduction probability'!$A$1:$L$128,5,FALSE),"0")</f>
        <v>0</v>
      </c>
      <c r="AQ2268" s="9" t="str">
        <f>IFERROR(VLOOKUP($AN2268,'Introduction probability'!$A$1:$L$128,6,FALSE),"0")</f>
        <v>0</v>
      </c>
      <c r="AR2268" s="9" t="str">
        <f>IFERROR(VLOOKUP($AN2268,'Introduction probability'!$A$1:$L$128,7,FALSE),"0")</f>
        <v>0</v>
      </c>
      <c r="AS2268" s="9" t="str">
        <f>IFERROR(VLOOKUP($AN2268,'Introduction probability'!$A$1:$L$128,8,FALSE),"0")</f>
        <v>0</v>
      </c>
      <c r="AT2268" s="9" t="str">
        <f>IFERROR(VLOOKUP($AN2268,'Introduction probability'!$A$1:$L$128,9,FALSE),"0")</f>
        <v>0</v>
      </c>
      <c r="AU2268" s="9" t="str">
        <f>IFERROR(VLOOKUP($AN2268,'Introduction probability'!$A$1:$L$128,10,FALSE),"0")</f>
        <v>0</v>
      </c>
      <c r="AV2268" s="9" t="str">
        <f>IFERROR(VLOOKUP($AN2268,'Introduction probability'!$A$1:$L$128,11,FALSE),"0")</f>
        <v>0</v>
      </c>
      <c r="AW2268" s="9" t="str">
        <f>IFERROR(VLOOKUP($AN2268,'Introduction probability'!$A$1:$L$128,12,FALSE),"0")</f>
        <v>0</v>
      </c>
      <c r="AY2268" s="2">
        <f t="shared" si="843"/>
        <v>0</v>
      </c>
      <c r="AZ2268" s="2">
        <f t="shared" si="844"/>
        <v>0</v>
      </c>
      <c r="BA2268" s="2">
        <f t="shared" si="857"/>
        <v>0</v>
      </c>
      <c r="BB2268" s="2">
        <f t="shared" si="858"/>
        <v>0</v>
      </c>
      <c r="BC2268" s="2">
        <f t="shared" si="859"/>
        <v>0</v>
      </c>
      <c r="BD2268" s="2">
        <f t="shared" si="860"/>
        <v>0</v>
      </c>
      <c r="BE2268" s="2">
        <f t="shared" si="861"/>
        <v>0</v>
      </c>
      <c r="BF2268" s="2">
        <f t="shared" si="862"/>
        <v>0</v>
      </c>
      <c r="BG2268" s="2">
        <f t="shared" si="863"/>
        <v>0</v>
      </c>
      <c r="BH2268" s="2">
        <f t="shared" si="864"/>
        <v>0</v>
      </c>
    </row>
    <row r="2269" spans="1:60" x14ac:dyDescent="0.25">
      <c r="A2269" s="1" t="s">
        <v>421</v>
      </c>
      <c r="B2269" s="1" t="s">
        <v>422</v>
      </c>
      <c r="C2269" s="1" t="s">
        <v>341</v>
      </c>
      <c r="D2269" s="1" t="s">
        <v>509</v>
      </c>
      <c r="E2269" s="1" t="s">
        <v>193</v>
      </c>
      <c r="F2269" s="1" t="s">
        <v>194</v>
      </c>
      <c r="G2269" s="1" t="s">
        <v>144</v>
      </c>
      <c r="H2269" s="1" t="s">
        <v>17</v>
      </c>
      <c r="I2269" s="1" t="s">
        <v>536</v>
      </c>
      <c r="J2269" s="1" t="s">
        <v>147</v>
      </c>
      <c r="K2269" s="1" t="s">
        <v>16</v>
      </c>
      <c r="L2269" s="1" t="s">
        <v>146</v>
      </c>
      <c r="M2269" s="2" t="str">
        <f t="shared" si="845"/>
        <v>UK9011061</v>
      </c>
      <c r="N2269" s="2" t="str">
        <f t="shared" si="846"/>
        <v>Solent and Southampton Water</v>
      </c>
      <c r="O2269" s="2" t="str">
        <f t="shared" si="847"/>
        <v>SPA</v>
      </c>
      <c r="P2269" s="2" t="str">
        <f t="shared" si="848"/>
        <v>H1150</v>
      </c>
      <c r="Q2269"/>
      <c r="R2269"/>
      <c r="S2269"/>
      <c r="T2269"/>
      <c r="U2269" s="9">
        <f t="shared" si="849"/>
        <v>0</v>
      </c>
      <c r="V2269" s="9">
        <f t="shared" si="850"/>
        <v>0</v>
      </c>
      <c r="W2269" s="9">
        <f t="shared" si="851"/>
        <v>0</v>
      </c>
      <c r="X2269" s="9">
        <f t="shared" si="852"/>
        <v>0</v>
      </c>
      <c r="Y2269" s="9">
        <f t="shared" si="853"/>
        <v>0</v>
      </c>
      <c r="Z2269" s="9">
        <f t="shared" si="854"/>
        <v>0</v>
      </c>
      <c r="AA2269" s="9">
        <f t="shared" si="855"/>
        <v>0</v>
      </c>
      <c r="AB2269" s="9">
        <f t="shared" si="856"/>
        <v>0</v>
      </c>
      <c r="AN2269" s="10" t="str">
        <f t="shared" si="841"/>
        <v/>
      </c>
      <c r="AO2269" s="10">
        <f t="shared" si="842"/>
        <v>0</v>
      </c>
      <c r="AP2269" s="9" t="str">
        <f>IFERROR(VLOOKUP($AN2269,'Introduction probability'!$A$1:$L$128,5,FALSE),"0")</f>
        <v>0</v>
      </c>
      <c r="AQ2269" s="9" t="str">
        <f>IFERROR(VLOOKUP($AN2269,'Introduction probability'!$A$1:$L$128,6,FALSE),"0")</f>
        <v>0</v>
      </c>
      <c r="AR2269" s="9" t="str">
        <f>IFERROR(VLOOKUP($AN2269,'Introduction probability'!$A$1:$L$128,7,FALSE),"0")</f>
        <v>0</v>
      </c>
      <c r="AS2269" s="9" t="str">
        <f>IFERROR(VLOOKUP($AN2269,'Introduction probability'!$A$1:$L$128,8,FALSE),"0")</f>
        <v>0</v>
      </c>
      <c r="AT2269" s="9" t="str">
        <f>IFERROR(VLOOKUP($AN2269,'Introduction probability'!$A$1:$L$128,9,FALSE),"0")</f>
        <v>0</v>
      </c>
      <c r="AU2269" s="9" t="str">
        <f>IFERROR(VLOOKUP($AN2269,'Introduction probability'!$A$1:$L$128,10,FALSE),"0")</f>
        <v>0</v>
      </c>
      <c r="AV2269" s="9" t="str">
        <f>IFERROR(VLOOKUP($AN2269,'Introduction probability'!$A$1:$L$128,11,FALSE),"0")</f>
        <v>0</v>
      </c>
      <c r="AW2269" s="9" t="str">
        <f>IFERROR(VLOOKUP($AN2269,'Introduction probability'!$A$1:$L$128,12,FALSE),"0")</f>
        <v>0</v>
      </c>
      <c r="AY2269" s="2">
        <f t="shared" si="843"/>
        <v>0</v>
      </c>
      <c r="AZ2269" s="2">
        <f t="shared" si="844"/>
        <v>0</v>
      </c>
      <c r="BA2269" s="2">
        <f t="shared" si="857"/>
        <v>0</v>
      </c>
      <c r="BB2269" s="2">
        <f t="shared" si="858"/>
        <v>0</v>
      </c>
      <c r="BC2269" s="2">
        <f t="shared" si="859"/>
        <v>0</v>
      </c>
      <c r="BD2269" s="2">
        <f t="shared" si="860"/>
        <v>0</v>
      </c>
      <c r="BE2269" s="2">
        <f t="shared" si="861"/>
        <v>0</v>
      </c>
      <c r="BF2269" s="2">
        <f t="shared" si="862"/>
        <v>0</v>
      </c>
      <c r="BG2269" s="2">
        <f t="shared" si="863"/>
        <v>0</v>
      </c>
      <c r="BH2269" s="2">
        <f t="shared" si="864"/>
        <v>0</v>
      </c>
    </row>
    <row r="2270" spans="1:60" x14ac:dyDescent="0.25">
      <c r="A2270" s="1" t="s">
        <v>421</v>
      </c>
      <c r="B2270" s="1" t="s">
        <v>422</v>
      </c>
      <c r="C2270" s="1" t="s">
        <v>341</v>
      </c>
      <c r="D2270" s="1" t="s">
        <v>509</v>
      </c>
      <c r="E2270" s="1" t="s">
        <v>193</v>
      </c>
      <c r="F2270" s="1" t="s">
        <v>194</v>
      </c>
      <c r="G2270" s="1" t="s">
        <v>144</v>
      </c>
      <c r="H2270" s="1" t="s">
        <v>17</v>
      </c>
      <c r="I2270" s="1" t="s">
        <v>596</v>
      </c>
      <c r="J2270" s="1" t="s">
        <v>187</v>
      </c>
      <c r="K2270" s="1" t="s">
        <v>16</v>
      </c>
      <c r="L2270" s="1" t="s">
        <v>146</v>
      </c>
      <c r="M2270" s="2" t="str">
        <f t="shared" si="845"/>
        <v>UK9011061</v>
      </c>
      <c r="N2270" s="2" t="str">
        <f t="shared" si="846"/>
        <v>Solent and Southampton Water</v>
      </c>
      <c r="O2270" s="2" t="str">
        <f t="shared" si="847"/>
        <v>SPA</v>
      </c>
      <c r="P2270" s="2" t="str">
        <f t="shared" si="848"/>
        <v>SH_2</v>
      </c>
      <c r="Q2270"/>
      <c r="R2270"/>
      <c r="S2270"/>
      <c r="T2270"/>
      <c r="U2270" s="9">
        <f t="shared" si="849"/>
        <v>0</v>
      </c>
      <c r="V2270" s="9">
        <f t="shared" si="850"/>
        <v>0</v>
      </c>
      <c r="W2270" s="9">
        <f t="shared" si="851"/>
        <v>0</v>
      </c>
      <c r="X2270" s="9">
        <f t="shared" si="852"/>
        <v>0</v>
      </c>
      <c r="Y2270" s="9">
        <f t="shared" si="853"/>
        <v>0</v>
      </c>
      <c r="Z2270" s="9">
        <f t="shared" si="854"/>
        <v>0</v>
      </c>
      <c r="AA2270" s="9">
        <f t="shared" si="855"/>
        <v>0</v>
      </c>
      <c r="AB2270" s="9">
        <f t="shared" si="856"/>
        <v>0</v>
      </c>
      <c r="AN2270" s="10" t="str">
        <f t="shared" si="841"/>
        <v/>
      </c>
      <c r="AO2270" s="10">
        <f t="shared" si="842"/>
        <v>0</v>
      </c>
      <c r="AP2270" s="9" t="str">
        <f>IFERROR(VLOOKUP($AN2270,'Introduction probability'!$A$1:$L$128,5,FALSE),"0")</f>
        <v>0</v>
      </c>
      <c r="AQ2270" s="9" t="str">
        <f>IFERROR(VLOOKUP($AN2270,'Introduction probability'!$A$1:$L$128,6,FALSE),"0")</f>
        <v>0</v>
      </c>
      <c r="AR2270" s="9" t="str">
        <f>IFERROR(VLOOKUP($AN2270,'Introduction probability'!$A$1:$L$128,7,FALSE),"0")</f>
        <v>0</v>
      </c>
      <c r="AS2270" s="9" t="str">
        <f>IFERROR(VLOOKUP($AN2270,'Introduction probability'!$A$1:$L$128,8,FALSE),"0")</f>
        <v>0</v>
      </c>
      <c r="AT2270" s="9" t="str">
        <f>IFERROR(VLOOKUP($AN2270,'Introduction probability'!$A$1:$L$128,9,FALSE),"0")</f>
        <v>0</v>
      </c>
      <c r="AU2270" s="9" t="str">
        <f>IFERROR(VLOOKUP($AN2270,'Introduction probability'!$A$1:$L$128,10,FALSE),"0")</f>
        <v>0</v>
      </c>
      <c r="AV2270" s="9" t="str">
        <f>IFERROR(VLOOKUP($AN2270,'Introduction probability'!$A$1:$L$128,11,FALSE),"0")</f>
        <v>0</v>
      </c>
      <c r="AW2270" s="9" t="str">
        <f>IFERROR(VLOOKUP($AN2270,'Introduction probability'!$A$1:$L$128,12,FALSE),"0")</f>
        <v>0</v>
      </c>
      <c r="AY2270" s="2">
        <f t="shared" si="843"/>
        <v>0</v>
      </c>
      <c r="AZ2270" s="2">
        <f t="shared" si="844"/>
        <v>0</v>
      </c>
      <c r="BA2270" s="2">
        <f t="shared" si="857"/>
        <v>0</v>
      </c>
      <c r="BB2270" s="2">
        <f t="shared" si="858"/>
        <v>0</v>
      </c>
      <c r="BC2270" s="2">
        <f t="shared" si="859"/>
        <v>0</v>
      </c>
      <c r="BD2270" s="2">
        <f t="shared" si="860"/>
        <v>0</v>
      </c>
      <c r="BE2270" s="2">
        <f t="shared" si="861"/>
        <v>0</v>
      </c>
      <c r="BF2270" s="2">
        <f t="shared" si="862"/>
        <v>0</v>
      </c>
      <c r="BG2270" s="2">
        <f t="shared" si="863"/>
        <v>0</v>
      </c>
      <c r="BH2270" s="2">
        <f t="shared" si="864"/>
        <v>0</v>
      </c>
    </row>
    <row r="2271" spans="1:60" x14ac:dyDescent="0.25">
      <c r="A2271" s="1" t="s">
        <v>421</v>
      </c>
      <c r="B2271" s="1" t="s">
        <v>422</v>
      </c>
      <c r="C2271" s="1" t="s">
        <v>341</v>
      </c>
      <c r="D2271" s="1" t="s">
        <v>509</v>
      </c>
      <c r="E2271" s="1" t="s">
        <v>193</v>
      </c>
      <c r="F2271" s="1" t="s">
        <v>194</v>
      </c>
      <c r="G2271" s="1" t="s">
        <v>144</v>
      </c>
      <c r="H2271" s="1" t="s">
        <v>17</v>
      </c>
      <c r="I2271" s="1" t="s">
        <v>459</v>
      </c>
      <c r="J2271" s="1" t="s">
        <v>46</v>
      </c>
      <c r="K2271" s="1" t="s">
        <v>16</v>
      </c>
      <c r="L2271" s="1" t="s">
        <v>19</v>
      </c>
      <c r="M2271" s="2" t="str">
        <f t="shared" si="845"/>
        <v>UK9011061</v>
      </c>
      <c r="N2271" s="2" t="str">
        <f t="shared" si="846"/>
        <v>Solent and Southampton Water</v>
      </c>
      <c r="O2271" s="2" t="str">
        <f t="shared" si="847"/>
        <v>SPA</v>
      </c>
      <c r="P2271" s="2" t="str">
        <f t="shared" si="848"/>
        <v>A2.4</v>
      </c>
      <c r="Q2271"/>
      <c r="R2271"/>
      <c r="S2271"/>
      <c r="T2271"/>
      <c r="U2271" s="9">
        <f t="shared" si="849"/>
        <v>0</v>
      </c>
      <c r="V2271" s="9">
        <f t="shared" si="850"/>
        <v>0</v>
      </c>
      <c r="W2271" s="9">
        <f t="shared" si="851"/>
        <v>0</v>
      </c>
      <c r="X2271" s="9">
        <f t="shared" si="852"/>
        <v>0</v>
      </c>
      <c r="Y2271" s="9">
        <f t="shared" si="853"/>
        <v>0</v>
      </c>
      <c r="Z2271" s="9">
        <f t="shared" si="854"/>
        <v>0</v>
      </c>
      <c r="AA2271" s="9">
        <f t="shared" si="855"/>
        <v>0</v>
      </c>
      <c r="AB2271" s="9">
        <f t="shared" si="856"/>
        <v>0</v>
      </c>
      <c r="AN2271" s="10" t="str">
        <f t="shared" si="841"/>
        <v/>
      </c>
      <c r="AO2271" s="10">
        <f t="shared" si="842"/>
        <v>0</v>
      </c>
      <c r="AP2271" s="9" t="str">
        <f>IFERROR(VLOOKUP($AN2271,'Introduction probability'!$A$1:$L$128,5,FALSE),"0")</f>
        <v>0</v>
      </c>
      <c r="AQ2271" s="9" t="str">
        <f>IFERROR(VLOOKUP($AN2271,'Introduction probability'!$A$1:$L$128,6,FALSE),"0")</f>
        <v>0</v>
      </c>
      <c r="AR2271" s="9" t="str">
        <f>IFERROR(VLOOKUP($AN2271,'Introduction probability'!$A$1:$L$128,7,FALSE),"0")</f>
        <v>0</v>
      </c>
      <c r="AS2271" s="9" t="str">
        <f>IFERROR(VLOOKUP($AN2271,'Introduction probability'!$A$1:$L$128,8,FALSE),"0")</f>
        <v>0</v>
      </c>
      <c r="AT2271" s="9" t="str">
        <f>IFERROR(VLOOKUP($AN2271,'Introduction probability'!$A$1:$L$128,9,FALSE),"0")</f>
        <v>0</v>
      </c>
      <c r="AU2271" s="9" t="str">
        <f>IFERROR(VLOOKUP($AN2271,'Introduction probability'!$A$1:$L$128,10,FALSE),"0")</f>
        <v>0</v>
      </c>
      <c r="AV2271" s="9" t="str">
        <f>IFERROR(VLOOKUP($AN2271,'Introduction probability'!$A$1:$L$128,11,FALSE),"0")</f>
        <v>0</v>
      </c>
      <c r="AW2271" s="9" t="str">
        <f>IFERROR(VLOOKUP($AN2271,'Introduction probability'!$A$1:$L$128,12,FALSE),"0")</f>
        <v>0</v>
      </c>
      <c r="AY2271" s="2">
        <f t="shared" si="843"/>
        <v>0</v>
      </c>
      <c r="AZ2271" s="2">
        <f t="shared" si="844"/>
        <v>0</v>
      </c>
      <c r="BA2271" s="2">
        <f t="shared" si="857"/>
        <v>0</v>
      </c>
      <c r="BB2271" s="2">
        <f t="shared" si="858"/>
        <v>0</v>
      </c>
      <c r="BC2271" s="2">
        <f t="shared" si="859"/>
        <v>0</v>
      </c>
      <c r="BD2271" s="2">
        <f t="shared" si="860"/>
        <v>0</v>
      </c>
      <c r="BE2271" s="2">
        <f t="shared" si="861"/>
        <v>0</v>
      </c>
      <c r="BF2271" s="2">
        <f t="shared" si="862"/>
        <v>0</v>
      </c>
      <c r="BG2271" s="2">
        <f t="shared" si="863"/>
        <v>0</v>
      </c>
      <c r="BH2271" s="2">
        <f t="shared" si="864"/>
        <v>0</v>
      </c>
    </row>
    <row r="2272" spans="1:60" x14ac:dyDescent="0.25">
      <c r="A2272" s="1" t="s">
        <v>421</v>
      </c>
      <c r="B2272" s="1" t="s">
        <v>422</v>
      </c>
      <c r="C2272" s="1" t="s">
        <v>341</v>
      </c>
      <c r="D2272" s="1" t="s">
        <v>509</v>
      </c>
      <c r="E2272" s="1" t="s">
        <v>193</v>
      </c>
      <c r="F2272" s="1" t="s">
        <v>194</v>
      </c>
      <c r="G2272" s="1" t="s">
        <v>144</v>
      </c>
      <c r="H2272" s="1" t="s">
        <v>17</v>
      </c>
      <c r="I2272" s="1" t="s">
        <v>444</v>
      </c>
      <c r="J2272" s="1" t="s">
        <v>27</v>
      </c>
      <c r="K2272" s="1" t="s">
        <v>16</v>
      </c>
      <c r="L2272" s="1" t="s">
        <v>19</v>
      </c>
      <c r="M2272" s="2" t="str">
        <f t="shared" si="845"/>
        <v>UK9011061</v>
      </c>
      <c r="N2272" s="2" t="str">
        <f t="shared" si="846"/>
        <v>Solent and Southampton Water</v>
      </c>
      <c r="O2272" s="2" t="str">
        <f t="shared" si="847"/>
        <v>SPA</v>
      </c>
      <c r="P2272" s="2" t="str">
        <f t="shared" si="848"/>
        <v>A2.3</v>
      </c>
      <c r="Q2272"/>
      <c r="R2272"/>
      <c r="S2272"/>
      <c r="T2272"/>
      <c r="U2272" s="9">
        <f t="shared" si="849"/>
        <v>0</v>
      </c>
      <c r="V2272" s="9">
        <f t="shared" si="850"/>
        <v>0</v>
      </c>
      <c r="W2272" s="9">
        <f t="shared" si="851"/>
        <v>0</v>
      </c>
      <c r="X2272" s="9">
        <f t="shared" si="852"/>
        <v>0</v>
      </c>
      <c r="Y2272" s="9">
        <f t="shared" si="853"/>
        <v>0</v>
      </c>
      <c r="Z2272" s="9">
        <f t="shared" si="854"/>
        <v>0</v>
      </c>
      <c r="AA2272" s="9">
        <f t="shared" si="855"/>
        <v>0</v>
      </c>
      <c r="AB2272" s="9">
        <f t="shared" si="856"/>
        <v>0</v>
      </c>
      <c r="AN2272" s="10" t="str">
        <f t="shared" si="841"/>
        <v/>
      </c>
      <c r="AO2272" s="10">
        <f t="shared" si="842"/>
        <v>0</v>
      </c>
      <c r="AP2272" s="9" t="str">
        <f>IFERROR(VLOOKUP($AN2272,'Introduction probability'!$A$1:$L$128,5,FALSE),"0")</f>
        <v>0</v>
      </c>
      <c r="AQ2272" s="9" t="str">
        <f>IFERROR(VLOOKUP($AN2272,'Introduction probability'!$A$1:$L$128,6,FALSE),"0")</f>
        <v>0</v>
      </c>
      <c r="AR2272" s="9" t="str">
        <f>IFERROR(VLOOKUP($AN2272,'Introduction probability'!$A$1:$L$128,7,FALSE),"0")</f>
        <v>0</v>
      </c>
      <c r="AS2272" s="9" t="str">
        <f>IFERROR(VLOOKUP($AN2272,'Introduction probability'!$A$1:$L$128,8,FALSE),"0")</f>
        <v>0</v>
      </c>
      <c r="AT2272" s="9" t="str">
        <f>IFERROR(VLOOKUP($AN2272,'Introduction probability'!$A$1:$L$128,9,FALSE),"0")</f>
        <v>0</v>
      </c>
      <c r="AU2272" s="9" t="str">
        <f>IFERROR(VLOOKUP($AN2272,'Introduction probability'!$A$1:$L$128,10,FALSE),"0")</f>
        <v>0</v>
      </c>
      <c r="AV2272" s="9" t="str">
        <f>IFERROR(VLOOKUP($AN2272,'Introduction probability'!$A$1:$L$128,11,FALSE),"0")</f>
        <v>0</v>
      </c>
      <c r="AW2272" s="9" t="str">
        <f>IFERROR(VLOOKUP($AN2272,'Introduction probability'!$A$1:$L$128,12,FALSE),"0")</f>
        <v>0</v>
      </c>
      <c r="AY2272" s="2">
        <f t="shared" si="843"/>
        <v>0</v>
      </c>
      <c r="AZ2272" s="2">
        <f t="shared" si="844"/>
        <v>0</v>
      </c>
      <c r="BA2272" s="2">
        <f t="shared" si="857"/>
        <v>0</v>
      </c>
      <c r="BB2272" s="2">
        <f t="shared" si="858"/>
        <v>0</v>
      </c>
      <c r="BC2272" s="2">
        <f t="shared" si="859"/>
        <v>0</v>
      </c>
      <c r="BD2272" s="2">
        <f t="shared" si="860"/>
        <v>0</v>
      </c>
      <c r="BE2272" s="2">
        <f t="shared" si="861"/>
        <v>0</v>
      </c>
      <c r="BF2272" s="2">
        <f t="shared" si="862"/>
        <v>0</v>
      </c>
      <c r="BG2272" s="2">
        <f t="shared" si="863"/>
        <v>0</v>
      </c>
      <c r="BH2272" s="2">
        <f t="shared" si="864"/>
        <v>0</v>
      </c>
    </row>
    <row r="2273" spans="1:60" x14ac:dyDescent="0.25">
      <c r="A2273" s="1" t="s">
        <v>421</v>
      </c>
      <c r="B2273" s="1" t="s">
        <v>422</v>
      </c>
      <c r="C2273" s="1" t="s">
        <v>341</v>
      </c>
      <c r="D2273" s="1" t="s">
        <v>509</v>
      </c>
      <c r="E2273" s="1" t="s">
        <v>193</v>
      </c>
      <c r="F2273" s="1" t="s">
        <v>194</v>
      </c>
      <c r="G2273" s="1" t="s">
        <v>144</v>
      </c>
      <c r="H2273" s="1" t="s">
        <v>17</v>
      </c>
      <c r="I2273" s="1" t="s">
        <v>465</v>
      </c>
      <c r="J2273" s="1" t="s">
        <v>56</v>
      </c>
      <c r="K2273" s="1" t="s">
        <v>16</v>
      </c>
      <c r="L2273" s="1" t="s">
        <v>19</v>
      </c>
      <c r="M2273" s="2" t="str">
        <f t="shared" si="845"/>
        <v>UK9011061</v>
      </c>
      <c r="N2273" s="2" t="str">
        <f t="shared" si="846"/>
        <v>Solent and Southampton Water</v>
      </c>
      <c r="O2273" s="2" t="str">
        <f t="shared" si="847"/>
        <v>SPA</v>
      </c>
      <c r="P2273" s="2" t="str">
        <f t="shared" si="848"/>
        <v>A2.2</v>
      </c>
      <c r="Q2273"/>
      <c r="R2273"/>
      <c r="S2273"/>
      <c r="T2273"/>
      <c r="U2273" s="9">
        <f t="shared" si="849"/>
        <v>0</v>
      </c>
      <c r="V2273" s="9">
        <f t="shared" si="850"/>
        <v>0</v>
      </c>
      <c r="W2273" s="9">
        <f t="shared" si="851"/>
        <v>0</v>
      </c>
      <c r="X2273" s="9">
        <f t="shared" si="852"/>
        <v>0</v>
      </c>
      <c r="Y2273" s="9">
        <f t="shared" si="853"/>
        <v>0</v>
      </c>
      <c r="Z2273" s="9">
        <f t="shared" si="854"/>
        <v>0</v>
      </c>
      <c r="AA2273" s="9">
        <f t="shared" si="855"/>
        <v>0</v>
      </c>
      <c r="AB2273" s="9">
        <f t="shared" si="856"/>
        <v>0</v>
      </c>
      <c r="AN2273" s="10" t="str">
        <f t="shared" si="841"/>
        <v/>
      </c>
      <c r="AO2273" s="10">
        <f t="shared" si="842"/>
        <v>0</v>
      </c>
      <c r="AP2273" s="9" t="str">
        <f>IFERROR(VLOOKUP($AN2273,'Introduction probability'!$A$1:$L$128,5,FALSE),"0")</f>
        <v>0</v>
      </c>
      <c r="AQ2273" s="9" t="str">
        <f>IFERROR(VLOOKUP($AN2273,'Introduction probability'!$A$1:$L$128,6,FALSE),"0")</f>
        <v>0</v>
      </c>
      <c r="AR2273" s="9" t="str">
        <f>IFERROR(VLOOKUP($AN2273,'Introduction probability'!$A$1:$L$128,7,FALSE),"0")</f>
        <v>0</v>
      </c>
      <c r="AS2273" s="9" t="str">
        <f>IFERROR(VLOOKUP($AN2273,'Introduction probability'!$A$1:$L$128,8,FALSE),"0")</f>
        <v>0</v>
      </c>
      <c r="AT2273" s="9" t="str">
        <f>IFERROR(VLOOKUP($AN2273,'Introduction probability'!$A$1:$L$128,9,FALSE),"0")</f>
        <v>0</v>
      </c>
      <c r="AU2273" s="9" t="str">
        <f>IFERROR(VLOOKUP($AN2273,'Introduction probability'!$A$1:$L$128,10,FALSE),"0")</f>
        <v>0</v>
      </c>
      <c r="AV2273" s="9" t="str">
        <f>IFERROR(VLOOKUP($AN2273,'Introduction probability'!$A$1:$L$128,11,FALSE),"0")</f>
        <v>0</v>
      </c>
      <c r="AW2273" s="9" t="str">
        <f>IFERROR(VLOOKUP($AN2273,'Introduction probability'!$A$1:$L$128,12,FALSE),"0")</f>
        <v>0</v>
      </c>
      <c r="AY2273" s="2">
        <f t="shared" si="843"/>
        <v>0</v>
      </c>
      <c r="AZ2273" s="2">
        <f t="shared" si="844"/>
        <v>0</v>
      </c>
      <c r="BA2273" s="2">
        <f t="shared" si="857"/>
        <v>0</v>
      </c>
      <c r="BB2273" s="2">
        <f t="shared" si="858"/>
        <v>0</v>
      </c>
      <c r="BC2273" s="2">
        <f t="shared" si="859"/>
        <v>0</v>
      </c>
      <c r="BD2273" s="2">
        <f t="shared" si="860"/>
        <v>0</v>
      </c>
      <c r="BE2273" s="2">
        <f t="shared" si="861"/>
        <v>0</v>
      </c>
      <c r="BF2273" s="2">
        <f t="shared" si="862"/>
        <v>0</v>
      </c>
      <c r="BG2273" s="2">
        <f t="shared" si="863"/>
        <v>0</v>
      </c>
      <c r="BH2273" s="2">
        <f t="shared" si="864"/>
        <v>0</v>
      </c>
    </row>
    <row r="2274" spans="1:60" x14ac:dyDescent="0.25">
      <c r="A2274" s="1" t="s">
        <v>421</v>
      </c>
      <c r="B2274" s="1" t="s">
        <v>422</v>
      </c>
      <c r="C2274" s="1" t="s">
        <v>341</v>
      </c>
      <c r="D2274" s="1" t="s">
        <v>509</v>
      </c>
      <c r="E2274" s="1" t="s">
        <v>193</v>
      </c>
      <c r="F2274" s="1" t="s">
        <v>194</v>
      </c>
      <c r="G2274" s="1" t="s">
        <v>144</v>
      </c>
      <c r="H2274" s="1" t="s">
        <v>17</v>
      </c>
      <c r="I2274" s="1" t="s">
        <v>597</v>
      </c>
      <c r="J2274" s="1" t="s">
        <v>188</v>
      </c>
      <c r="K2274" s="1" t="s">
        <v>16</v>
      </c>
      <c r="L2274" s="1" t="s">
        <v>19</v>
      </c>
      <c r="M2274" s="2" t="str">
        <f t="shared" si="845"/>
        <v>UK9011061</v>
      </c>
      <c r="N2274" s="2" t="str">
        <f t="shared" si="846"/>
        <v>Solent and Southampton Water</v>
      </c>
      <c r="O2274" s="2" t="str">
        <f t="shared" si="847"/>
        <v>SPA</v>
      </c>
      <c r="P2274" s="2" t="str">
        <f t="shared" si="848"/>
        <v>A2.61</v>
      </c>
      <c r="Q2274"/>
      <c r="R2274"/>
      <c r="S2274"/>
      <c r="T2274"/>
      <c r="U2274" s="9">
        <f t="shared" si="849"/>
        <v>0</v>
      </c>
      <c r="V2274" s="9">
        <f t="shared" si="850"/>
        <v>0</v>
      </c>
      <c r="W2274" s="9">
        <f t="shared" si="851"/>
        <v>0</v>
      </c>
      <c r="X2274" s="9">
        <f t="shared" si="852"/>
        <v>0</v>
      </c>
      <c r="Y2274" s="9">
        <f t="shared" si="853"/>
        <v>0</v>
      </c>
      <c r="Z2274" s="9">
        <f t="shared" si="854"/>
        <v>0</v>
      </c>
      <c r="AA2274" s="9">
        <f t="shared" si="855"/>
        <v>0</v>
      </c>
      <c r="AB2274" s="9">
        <f t="shared" si="856"/>
        <v>0</v>
      </c>
      <c r="AN2274" s="10" t="str">
        <f t="shared" si="841"/>
        <v/>
      </c>
      <c r="AO2274" s="10">
        <f t="shared" si="842"/>
        <v>0</v>
      </c>
      <c r="AP2274" s="9" t="str">
        <f>IFERROR(VLOOKUP($AN2274,'Introduction probability'!$A$1:$L$128,5,FALSE),"0")</f>
        <v>0</v>
      </c>
      <c r="AQ2274" s="9" t="str">
        <f>IFERROR(VLOOKUP($AN2274,'Introduction probability'!$A$1:$L$128,6,FALSE),"0")</f>
        <v>0</v>
      </c>
      <c r="AR2274" s="9" t="str">
        <f>IFERROR(VLOOKUP($AN2274,'Introduction probability'!$A$1:$L$128,7,FALSE),"0")</f>
        <v>0</v>
      </c>
      <c r="AS2274" s="9" t="str">
        <f>IFERROR(VLOOKUP($AN2274,'Introduction probability'!$A$1:$L$128,8,FALSE),"0")</f>
        <v>0</v>
      </c>
      <c r="AT2274" s="9" t="str">
        <f>IFERROR(VLOOKUP($AN2274,'Introduction probability'!$A$1:$L$128,9,FALSE),"0")</f>
        <v>0</v>
      </c>
      <c r="AU2274" s="9" t="str">
        <f>IFERROR(VLOOKUP($AN2274,'Introduction probability'!$A$1:$L$128,10,FALSE),"0")</f>
        <v>0</v>
      </c>
      <c r="AV2274" s="9" t="str">
        <f>IFERROR(VLOOKUP($AN2274,'Introduction probability'!$A$1:$L$128,11,FALSE),"0")</f>
        <v>0</v>
      </c>
      <c r="AW2274" s="9" t="str">
        <f>IFERROR(VLOOKUP($AN2274,'Introduction probability'!$A$1:$L$128,12,FALSE),"0")</f>
        <v>0</v>
      </c>
      <c r="AY2274" s="2">
        <f t="shared" si="843"/>
        <v>0</v>
      </c>
      <c r="AZ2274" s="2">
        <f t="shared" si="844"/>
        <v>0</v>
      </c>
      <c r="BA2274" s="2">
        <f t="shared" si="857"/>
        <v>0</v>
      </c>
      <c r="BB2274" s="2">
        <f t="shared" si="858"/>
        <v>0</v>
      </c>
      <c r="BC2274" s="2">
        <f t="shared" si="859"/>
        <v>0</v>
      </c>
      <c r="BD2274" s="2">
        <f t="shared" si="860"/>
        <v>0</v>
      </c>
      <c r="BE2274" s="2">
        <f t="shared" si="861"/>
        <v>0</v>
      </c>
      <c r="BF2274" s="2">
        <f t="shared" si="862"/>
        <v>0</v>
      </c>
      <c r="BG2274" s="2">
        <f t="shared" si="863"/>
        <v>0</v>
      </c>
      <c r="BH2274" s="2">
        <f t="shared" si="864"/>
        <v>0</v>
      </c>
    </row>
    <row r="2275" spans="1:60" x14ac:dyDescent="0.25">
      <c r="A2275" s="1" t="s">
        <v>421</v>
      </c>
      <c r="B2275" s="1" t="s">
        <v>422</v>
      </c>
      <c r="C2275" s="1" t="s">
        <v>341</v>
      </c>
      <c r="D2275" s="1" t="s">
        <v>509</v>
      </c>
      <c r="E2275" s="1" t="s">
        <v>193</v>
      </c>
      <c r="F2275" s="1" t="s">
        <v>194</v>
      </c>
      <c r="G2275" s="1" t="s">
        <v>144</v>
      </c>
      <c r="H2275" s="1" t="s">
        <v>17</v>
      </c>
      <c r="I2275" s="1" t="s">
        <v>543</v>
      </c>
      <c r="J2275" s="1" t="s">
        <v>148</v>
      </c>
      <c r="K2275" s="1" t="s">
        <v>16</v>
      </c>
      <c r="L2275" s="1" t="s">
        <v>146</v>
      </c>
      <c r="M2275" s="2" t="str">
        <f t="shared" si="845"/>
        <v>UK9011061</v>
      </c>
      <c r="N2275" s="2" t="str">
        <f t="shared" si="846"/>
        <v>Solent and Southampton Water</v>
      </c>
      <c r="O2275" s="2" t="str">
        <f t="shared" si="847"/>
        <v>SPA</v>
      </c>
      <c r="P2275" s="2" t="str">
        <f t="shared" si="848"/>
        <v>H1310</v>
      </c>
      <c r="Q2275"/>
      <c r="R2275"/>
      <c r="S2275"/>
      <c r="T2275"/>
      <c r="U2275" s="9">
        <f t="shared" si="849"/>
        <v>0</v>
      </c>
      <c r="V2275" s="9">
        <f t="shared" si="850"/>
        <v>0</v>
      </c>
      <c r="W2275" s="9">
        <f t="shared" si="851"/>
        <v>0</v>
      </c>
      <c r="X2275" s="9">
        <f t="shared" si="852"/>
        <v>0</v>
      </c>
      <c r="Y2275" s="9">
        <f t="shared" si="853"/>
        <v>0</v>
      </c>
      <c r="Z2275" s="9">
        <f t="shared" si="854"/>
        <v>0</v>
      </c>
      <c r="AA2275" s="9">
        <f t="shared" si="855"/>
        <v>0</v>
      </c>
      <c r="AB2275" s="9">
        <f t="shared" si="856"/>
        <v>0</v>
      </c>
      <c r="AN2275" s="10" t="str">
        <f t="shared" si="841"/>
        <v/>
      </c>
      <c r="AO2275" s="10">
        <f t="shared" si="842"/>
        <v>0</v>
      </c>
      <c r="AP2275" s="9" t="str">
        <f>IFERROR(VLOOKUP($AN2275,'Introduction probability'!$A$1:$L$128,5,FALSE),"0")</f>
        <v>0</v>
      </c>
      <c r="AQ2275" s="9" t="str">
        <f>IFERROR(VLOOKUP($AN2275,'Introduction probability'!$A$1:$L$128,6,FALSE),"0")</f>
        <v>0</v>
      </c>
      <c r="AR2275" s="9" t="str">
        <f>IFERROR(VLOOKUP($AN2275,'Introduction probability'!$A$1:$L$128,7,FALSE),"0")</f>
        <v>0</v>
      </c>
      <c r="AS2275" s="9" t="str">
        <f>IFERROR(VLOOKUP($AN2275,'Introduction probability'!$A$1:$L$128,8,FALSE),"0")</f>
        <v>0</v>
      </c>
      <c r="AT2275" s="9" t="str">
        <f>IFERROR(VLOOKUP($AN2275,'Introduction probability'!$A$1:$L$128,9,FALSE),"0")</f>
        <v>0</v>
      </c>
      <c r="AU2275" s="9" t="str">
        <f>IFERROR(VLOOKUP($AN2275,'Introduction probability'!$A$1:$L$128,10,FALSE),"0")</f>
        <v>0</v>
      </c>
      <c r="AV2275" s="9" t="str">
        <f>IFERROR(VLOOKUP($AN2275,'Introduction probability'!$A$1:$L$128,11,FALSE),"0")</f>
        <v>0</v>
      </c>
      <c r="AW2275" s="9" t="str">
        <f>IFERROR(VLOOKUP($AN2275,'Introduction probability'!$A$1:$L$128,12,FALSE),"0")</f>
        <v>0</v>
      </c>
      <c r="AY2275" s="2">
        <f t="shared" si="843"/>
        <v>0</v>
      </c>
      <c r="AZ2275" s="2">
        <f t="shared" si="844"/>
        <v>0</v>
      </c>
      <c r="BA2275" s="2">
        <f t="shared" si="857"/>
        <v>0</v>
      </c>
      <c r="BB2275" s="2">
        <f t="shared" si="858"/>
        <v>0</v>
      </c>
      <c r="BC2275" s="2">
        <f t="shared" si="859"/>
        <v>0</v>
      </c>
      <c r="BD2275" s="2">
        <f t="shared" si="860"/>
        <v>0</v>
      </c>
      <c r="BE2275" s="2">
        <f t="shared" si="861"/>
        <v>0</v>
      </c>
      <c r="BF2275" s="2">
        <f t="shared" si="862"/>
        <v>0</v>
      </c>
      <c r="BG2275" s="2">
        <f t="shared" si="863"/>
        <v>0</v>
      </c>
      <c r="BH2275" s="2">
        <f t="shared" si="864"/>
        <v>0</v>
      </c>
    </row>
    <row r="2276" spans="1:60" x14ac:dyDescent="0.25">
      <c r="A2276" s="1" t="s">
        <v>421</v>
      </c>
      <c r="B2276" s="1" t="s">
        <v>422</v>
      </c>
      <c r="C2276" s="1" t="s">
        <v>341</v>
      </c>
      <c r="D2276" s="1" t="s">
        <v>509</v>
      </c>
      <c r="E2276" s="1" t="s">
        <v>193</v>
      </c>
      <c r="F2276" s="1" t="s">
        <v>194</v>
      </c>
      <c r="G2276" s="1" t="s">
        <v>144</v>
      </c>
      <c r="H2276" s="1" t="s">
        <v>17</v>
      </c>
      <c r="I2276" s="1" t="s">
        <v>549</v>
      </c>
      <c r="J2276" s="1" t="s">
        <v>189</v>
      </c>
      <c r="K2276" s="1" t="s">
        <v>16</v>
      </c>
      <c r="L2276" s="1" t="s">
        <v>146</v>
      </c>
      <c r="M2276" s="2" t="str">
        <f t="shared" si="845"/>
        <v>UK9011061</v>
      </c>
      <c r="N2276" s="2" t="str">
        <f t="shared" si="846"/>
        <v>Solent and Southampton Water</v>
      </c>
      <c r="O2276" s="2" t="str">
        <f t="shared" si="847"/>
        <v>SPA</v>
      </c>
      <c r="P2276" s="2" t="str">
        <f t="shared" si="848"/>
        <v>H1320</v>
      </c>
      <c r="Q2276"/>
      <c r="R2276"/>
      <c r="S2276"/>
      <c r="T2276"/>
      <c r="U2276" s="9">
        <f t="shared" si="849"/>
        <v>0</v>
      </c>
      <c r="V2276" s="9">
        <f t="shared" si="850"/>
        <v>0</v>
      </c>
      <c r="W2276" s="9">
        <f t="shared" si="851"/>
        <v>0</v>
      </c>
      <c r="X2276" s="9">
        <f t="shared" si="852"/>
        <v>0</v>
      </c>
      <c r="Y2276" s="9">
        <f t="shared" si="853"/>
        <v>0</v>
      </c>
      <c r="Z2276" s="9">
        <f t="shared" si="854"/>
        <v>0</v>
      </c>
      <c r="AA2276" s="9">
        <f t="shared" si="855"/>
        <v>0</v>
      </c>
      <c r="AB2276" s="9">
        <f t="shared" si="856"/>
        <v>0</v>
      </c>
      <c r="AN2276" s="10" t="str">
        <f t="shared" si="841"/>
        <v/>
      </c>
      <c r="AO2276" s="10">
        <f t="shared" si="842"/>
        <v>0</v>
      </c>
      <c r="AP2276" s="9" t="str">
        <f>IFERROR(VLOOKUP($AN2276,'Introduction probability'!$A$1:$L$128,5,FALSE),"0")</f>
        <v>0</v>
      </c>
      <c r="AQ2276" s="9" t="str">
        <f>IFERROR(VLOOKUP($AN2276,'Introduction probability'!$A$1:$L$128,6,FALSE),"0")</f>
        <v>0</v>
      </c>
      <c r="AR2276" s="9" t="str">
        <f>IFERROR(VLOOKUP($AN2276,'Introduction probability'!$A$1:$L$128,7,FALSE),"0")</f>
        <v>0</v>
      </c>
      <c r="AS2276" s="9" t="str">
        <f>IFERROR(VLOOKUP($AN2276,'Introduction probability'!$A$1:$L$128,8,FALSE),"0")</f>
        <v>0</v>
      </c>
      <c r="AT2276" s="9" t="str">
        <f>IFERROR(VLOOKUP($AN2276,'Introduction probability'!$A$1:$L$128,9,FALSE),"0")</f>
        <v>0</v>
      </c>
      <c r="AU2276" s="9" t="str">
        <f>IFERROR(VLOOKUP($AN2276,'Introduction probability'!$A$1:$L$128,10,FALSE),"0")</f>
        <v>0</v>
      </c>
      <c r="AV2276" s="9" t="str">
        <f>IFERROR(VLOOKUP($AN2276,'Introduction probability'!$A$1:$L$128,11,FALSE),"0")</f>
        <v>0</v>
      </c>
      <c r="AW2276" s="9" t="str">
        <f>IFERROR(VLOOKUP($AN2276,'Introduction probability'!$A$1:$L$128,12,FALSE),"0")</f>
        <v>0</v>
      </c>
      <c r="AY2276" s="2">
        <f t="shared" si="843"/>
        <v>0</v>
      </c>
      <c r="AZ2276" s="2">
        <f t="shared" si="844"/>
        <v>0</v>
      </c>
      <c r="BA2276" s="2">
        <f t="shared" si="857"/>
        <v>0</v>
      </c>
      <c r="BB2276" s="2">
        <f t="shared" si="858"/>
        <v>0</v>
      </c>
      <c r="BC2276" s="2">
        <f t="shared" si="859"/>
        <v>0</v>
      </c>
      <c r="BD2276" s="2">
        <f t="shared" si="860"/>
        <v>0</v>
      </c>
      <c r="BE2276" s="2">
        <f t="shared" si="861"/>
        <v>0</v>
      </c>
      <c r="BF2276" s="2">
        <f t="shared" si="862"/>
        <v>0</v>
      </c>
      <c r="BG2276" s="2">
        <f t="shared" si="863"/>
        <v>0</v>
      </c>
      <c r="BH2276" s="2">
        <f t="shared" si="864"/>
        <v>0</v>
      </c>
    </row>
    <row r="2277" spans="1:60" x14ac:dyDescent="0.25">
      <c r="A2277" s="1" t="s">
        <v>421</v>
      </c>
      <c r="B2277" s="1" t="s">
        <v>422</v>
      </c>
      <c r="C2277" s="1" t="s">
        <v>341</v>
      </c>
      <c r="D2277" s="1" t="s">
        <v>564</v>
      </c>
      <c r="E2277" s="1" t="s">
        <v>149</v>
      </c>
      <c r="F2277" s="1" t="s">
        <v>150</v>
      </c>
      <c r="G2277" s="1" t="s">
        <v>164</v>
      </c>
      <c r="H2277" s="1" t="s">
        <v>17</v>
      </c>
      <c r="I2277" s="1" t="s">
        <v>535</v>
      </c>
      <c r="J2277" s="1" t="s">
        <v>257</v>
      </c>
      <c r="K2277" s="1" t="s">
        <v>16</v>
      </c>
      <c r="L2277" s="1" t="s">
        <v>146</v>
      </c>
      <c r="M2277" s="2" t="str">
        <f t="shared" si="845"/>
        <v>UK9011061</v>
      </c>
      <c r="N2277" s="2" t="str">
        <f t="shared" si="846"/>
        <v>Solent and Southampton Water</v>
      </c>
      <c r="O2277" s="2" t="str">
        <f t="shared" si="847"/>
        <v>SPA</v>
      </c>
      <c r="P2277" s="2" t="str">
        <f t="shared" si="848"/>
        <v>H1210</v>
      </c>
      <c r="Q2277"/>
      <c r="R2277"/>
      <c r="S2277"/>
      <c r="T2277"/>
      <c r="U2277" s="9">
        <f t="shared" si="849"/>
        <v>0</v>
      </c>
      <c r="V2277" s="9">
        <f t="shared" si="850"/>
        <v>0</v>
      </c>
      <c r="W2277" s="9">
        <f t="shared" si="851"/>
        <v>0</v>
      </c>
      <c r="X2277" s="9">
        <f t="shared" si="852"/>
        <v>0</v>
      </c>
      <c r="Y2277" s="9">
        <f t="shared" si="853"/>
        <v>0</v>
      </c>
      <c r="Z2277" s="9">
        <f t="shared" si="854"/>
        <v>0</v>
      </c>
      <c r="AA2277" s="9">
        <f t="shared" si="855"/>
        <v>0</v>
      </c>
      <c r="AB2277" s="9">
        <f t="shared" si="856"/>
        <v>0</v>
      </c>
      <c r="AN2277" s="10" t="str">
        <f t="shared" si="841"/>
        <v/>
      </c>
      <c r="AO2277" s="10">
        <f t="shared" si="842"/>
        <v>0</v>
      </c>
      <c r="AP2277" s="9" t="str">
        <f>IFERROR(VLOOKUP($AN2277,'Introduction probability'!$A$1:$L$128,5,FALSE),"0")</f>
        <v>0</v>
      </c>
      <c r="AQ2277" s="9" t="str">
        <f>IFERROR(VLOOKUP($AN2277,'Introduction probability'!$A$1:$L$128,6,FALSE),"0")</f>
        <v>0</v>
      </c>
      <c r="AR2277" s="9" t="str">
        <f>IFERROR(VLOOKUP($AN2277,'Introduction probability'!$A$1:$L$128,7,FALSE),"0")</f>
        <v>0</v>
      </c>
      <c r="AS2277" s="9" t="str">
        <f>IFERROR(VLOOKUP($AN2277,'Introduction probability'!$A$1:$L$128,8,FALSE),"0")</f>
        <v>0</v>
      </c>
      <c r="AT2277" s="9" t="str">
        <f>IFERROR(VLOOKUP($AN2277,'Introduction probability'!$A$1:$L$128,9,FALSE),"0")</f>
        <v>0</v>
      </c>
      <c r="AU2277" s="9" t="str">
        <f>IFERROR(VLOOKUP($AN2277,'Introduction probability'!$A$1:$L$128,10,FALSE),"0")</f>
        <v>0</v>
      </c>
      <c r="AV2277" s="9" t="str">
        <f>IFERROR(VLOOKUP($AN2277,'Introduction probability'!$A$1:$L$128,11,FALSE),"0")</f>
        <v>0</v>
      </c>
      <c r="AW2277" s="9" t="str">
        <f>IFERROR(VLOOKUP($AN2277,'Introduction probability'!$A$1:$L$128,12,FALSE),"0")</f>
        <v>0</v>
      </c>
      <c r="AY2277" s="2">
        <f t="shared" si="843"/>
        <v>0</v>
      </c>
      <c r="AZ2277" s="2">
        <f t="shared" si="844"/>
        <v>0</v>
      </c>
      <c r="BA2277" s="2">
        <f t="shared" si="857"/>
        <v>0</v>
      </c>
      <c r="BB2277" s="2">
        <f t="shared" si="858"/>
        <v>0</v>
      </c>
      <c r="BC2277" s="2">
        <f t="shared" si="859"/>
        <v>0</v>
      </c>
      <c r="BD2277" s="2">
        <f t="shared" si="860"/>
        <v>0</v>
      </c>
      <c r="BE2277" s="2">
        <f t="shared" si="861"/>
        <v>0</v>
      </c>
      <c r="BF2277" s="2">
        <f t="shared" si="862"/>
        <v>0</v>
      </c>
      <c r="BG2277" s="2">
        <f t="shared" si="863"/>
        <v>0</v>
      </c>
      <c r="BH2277" s="2">
        <f t="shared" si="864"/>
        <v>0</v>
      </c>
    </row>
    <row r="2278" spans="1:60" x14ac:dyDescent="0.25">
      <c r="A2278" s="1" t="s">
        <v>421</v>
      </c>
      <c r="B2278" s="1" t="s">
        <v>422</v>
      </c>
      <c r="C2278" s="1" t="s">
        <v>341</v>
      </c>
      <c r="D2278" s="1" t="s">
        <v>564</v>
      </c>
      <c r="E2278" s="1" t="s">
        <v>149</v>
      </c>
      <c r="F2278" s="1" t="s">
        <v>150</v>
      </c>
      <c r="G2278" s="1" t="s">
        <v>164</v>
      </c>
      <c r="H2278" s="1" t="s">
        <v>17</v>
      </c>
      <c r="I2278" s="1" t="s">
        <v>530</v>
      </c>
      <c r="J2278" s="1" t="s">
        <v>145</v>
      </c>
      <c r="K2278" s="1" t="s">
        <v>16</v>
      </c>
      <c r="L2278" s="1" t="s">
        <v>146</v>
      </c>
      <c r="M2278" s="2" t="str">
        <f t="shared" si="845"/>
        <v>UK9011061</v>
      </c>
      <c r="N2278" s="2" t="str">
        <f t="shared" si="846"/>
        <v>Solent and Southampton Water</v>
      </c>
      <c r="O2278" s="2" t="str">
        <f t="shared" si="847"/>
        <v>SPA</v>
      </c>
      <c r="P2278" s="2" t="str">
        <f t="shared" si="848"/>
        <v>H1330</v>
      </c>
      <c r="Q2278"/>
      <c r="R2278"/>
      <c r="S2278"/>
      <c r="T2278"/>
      <c r="U2278" s="9">
        <f t="shared" si="849"/>
        <v>0</v>
      </c>
      <c r="V2278" s="9">
        <f t="shared" si="850"/>
        <v>0</v>
      </c>
      <c r="W2278" s="9">
        <f t="shared" si="851"/>
        <v>0</v>
      </c>
      <c r="X2278" s="9">
        <f t="shared" si="852"/>
        <v>0</v>
      </c>
      <c r="Y2278" s="9">
        <f t="shared" si="853"/>
        <v>0</v>
      </c>
      <c r="Z2278" s="9">
        <f t="shared" si="854"/>
        <v>0</v>
      </c>
      <c r="AA2278" s="9">
        <f t="shared" si="855"/>
        <v>0</v>
      </c>
      <c r="AB2278" s="9">
        <f t="shared" si="856"/>
        <v>0</v>
      </c>
      <c r="AN2278" s="10" t="str">
        <f t="shared" si="841"/>
        <v/>
      </c>
      <c r="AO2278" s="10">
        <f t="shared" si="842"/>
        <v>0</v>
      </c>
      <c r="AP2278" s="9" t="str">
        <f>IFERROR(VLOOKUP($AN2278,'Introduction probability'!$A$1:$L$128,5,FALSE),"0")</f>
        <v>0</v>
      </c>
      <c r="AQ2278" s="9" t="str">
        <f>IFERROR(VLOOKUP($AN2278,'Introduction probability'!$A$1:$L$128,6,FALSE),"0")</f>
        <v>0</v>
      </c>
      <c r="AR2278" s="9" t="str">
        <f>IFERROR(VLOOKUP($AN2278,'Introduction probability'!$A$1:$L$128,7,FALSE),"0")</f>
        <v>0</v>
      </c>
      <c r="AS2278" s="9" t="str">
        <f>IFERROR(VLOOKUP($AN2278,'Introduction probability'!$A$1:$L$128,8,FALSE),"0")</f>
        <v>0</v>
      </c>
      <c r="AT2278" s="9" t="str">
        <f>IFERROR(VLOOKUP($AN2278,'Introduction probability'!$A$1:$L$128,9,FALSE),"0")</f>
        <v>0</v>
      </c>
      <c r="AU2278" s="9" t="str">
        <f>IFERROR(VLOOKUP($AN2278,'Introduction probability'!$A$1:$L$128,10,FALSE),"0")</f>
        <v>0</v>
      </c>
      <c r="AV2278" s="9" t="str">
        <f>IFERROR(VLOOKUP($AN2278,'Introduction probability'!$A$1:$L$128,11,FALSE),"0")</f>
        <v>0</v>
      </c>
      <c r="AW2278" s="9" t="str">
        <f>IFERROR(VLOOKUP($AN2278,'Introduction probability'!$A$1:$L$128,12,FALSE),"0")</f>
        <v>0</v>
      </c>
      <c r="AY2278" s="2">
        <f t="shared" si="843"/>
        <v>0</v>
      </c>
      <c r="AZ2278" s="2">
        <f t="shared" si="844"/>
        <v>0</v>
      </c>
      <c r="BA2278" s="2">
        <f t="shared" si="857"/>
        <v>0</v>
      </c>
      <c r="BB2278" s="2">
        <f t="shared" si="858"/>
        <v>0</v>
      </c>
      <c r="BC2278" s="2">
        <f t="shared" si="859"/>
        <v>0</v>
      </c>
      <c r="BD2278" s="2">
        <f t="shared" si="860"/>
        <v>0</v>
      </c>
      <c r="BE2278" s="2">
        <f t="shared" si="861"/>
        <v>0</v>
      </c>
      <c r="BF2278" s="2">
        <f t="shared" si="862"/>
        <v>0</v>
      </c>
      <c r="BG2278" s="2">
        <f t="shared" si="863"/>
        <v>0</v>
      </c>
      <c r="BH2278" s="2">
        <f t="shared" si="864"/>
        <v>0</v>
      </c>
    </row>
    <row r="2279" spans="1:60" x14ac:dyDescent="0.25">
      <c r="A2279" s="1" t="s">
        <v>421</v>
      </c>
      <c r="B2279" s="1" t="s">
        <v>422</v>
      </c>
      <c r="C2279" s="1" t="s">
        <v>341</v>
      </c>
      <c r="D2279" s="1" t="s">
        <v>564</v>
      </c>
      <c r="E2279" s="1" t="s">
        <v>149</v>
      </c>
      <c r="F2279" s="1" t="s">
        <v>150</v>
      </c>
      <c r="G2279" s="1" t="s">
        <v>164</v>
      </c>
      <c r="H2279" s="1" t="s">
        <v>17</v>
      </c>
      <c r="I2279" s="1" t="s">
        <v>536</v>
      </c>
      <c r="J2279" s="1" t="s">
        <v>147</v>
      </c>
      <c r="K2279" s="1" t="s">
        <v>16</v>
      </c>
      <c r="L2279" s="1" t="s">
        <v>146</v>
      </c>
      <c r="M2279" s="2" t="str">
        <f t="shared" si="845"/>
        <v>UK9011061</v>
      </c>
      <c r="N2279" s="2" t="str">
        <f t="shared" si="846"/>
        <v>Solent and Southampton Water</v>
      </c>
      <c r="O2279" s="2" t="str">
        <f t="shared" si="847"/>
        <v>SPA</v>
      </c>
      <c r="P2279" s="2" t="str">
        <f t="shared" si="848"/>
        <v>H1150</v>
      </c>
      <c r="Q2279"/>
      <c r="R2279"/>
      <c r="S2279"/>
      <c r="T2279"/>
      <c r="U2279" s="9">
        <f t="shared" si="849"/>
        <v>0</v>
      </c>
      <c r="V2279" s="9">
        <f t="shared" si="850"/>
        <v>0</v>
      </c>
      <c r="W2279" s="9">
        <f t="shared" si="851"/>
        <v>0</v>
      </c>
      <c r="X2279" s="9">
        <f t="shared" si="852"/>
        <v>0</v>
      </c>
      <c r="Y2279" s="9">
        <f t="shared" si="853"/>
        <v>0</v>
      </c>
      <c r="Z2279" s="9">
        <f t="shared" si="854"/>
        <v>0</v>
      </c>
      <c r="AA2279" s="9">
        <f t="shared" si="855"/>
        <v>0</v>
      </c>
      <c r="AB2279" s="9">
        <f t="shared" si="856"/>
        <v>0</v>
      </c>
      <c r="AN2279" s="10" t="str">
        <f t="shared" si="841"/>
        <v/>
      </c>
      <c r="AO2279" s="10">
        <f t="shared" si="842"/>
        <v>0</v>
      </c>
      <c r="AP2279" s="9" t="str">
        <f>IFERROR(VLOOKUP($AN2279,'Introduction probability'!$A$1:$L$128,5,FALSE),"0")</f>
        <v>0</v>
      </c>
      <c r="AQ2279" s="9" t="str">
        <f>IFERROR(VLOOKUP($AN2279,'Introduction probability'!$A$1:$L$128,6,FALSE),"0")</f>
        <v>0</v>
      </c>
      <c r="AR2279" s="9" t="str">
        <f>IFERROR(VLOOKUP($AN2279,'Introduction probability'!$A$1:$L$128,7,FALSE),"0")</f>
        <v>0</v>
      </c>
      <c r="AS2279" s="9" t="str">
        <f>IFERROR(VLOOKUP($AN2279,'Introduction probability'!$A$1:$L$128,8,FALSE),"0")</f>
        <v>0</v>
      </c>
      <c r="AT2279" s="9" t="str">
        <f>IFERROR(VLOOKUP($AN2279,'Introduction probability'!$A$1:$L$128,9,FALSE),"0")</f>
        <v>0</v>
      </c>
      <c r="AU2279" s="9" t="str">
        <f>IFERROR(VLOOKUP($AN2279,'Introduction probability'!$A$1:$L$128,10,FALSE),"0")</f>
        <v>0</v>
      </c>
      <c r="AV2279" s="9" t="str">
        <f>IFERROR(VLOOKUP($AN2279,'Introduction probability'!$A$1:$L$128,11,FALSE),"0")</f>
        <v>0</v>
      </c>
      <c r="AW2279" s="9" t="str">
        <f>IFERROR(VLOOKUP($AN2279,'Introduction probability'!$A$1:$L$128,12,FALSE),"0")</f>
        <v>0</v>
      </c>
      <c r="AY2279" s="2">
        <f t="shared" si="843"/>
        <v>0</v>
      </c>
      <c r="AZ2279" s="2">
        <f t="shared" si="844"/>
        <v>0</v>
      </c>
      <c r="BA2279" s="2">
        <f t="shared" si="857"/>
        <v>0</v>
      </c>
      <c r="BB2279" s="2">
        <f t="shared" si="858"/>
        <v>0</v>
      </c>
      <c r="BC2279" s="2">
        <f t="shared" si="859"/>
        <v>0</v>
      </c>
      <c r="BD2279" s="2">
        <f t="shared" si="860"/>
        <v>0</v>
      </c>
      <c r="BE2279" s="2">
        <f t="shared" si="861"/>
        <v>0</v>
      </c>
      <c r="BF2279" s="2">
        <f t="shared" si="862"/>
        <v>0</v>
      </c>
      <c r="BG2279" s="2">
        <f t="shared" si="863"/>
        <v>0</v>
      </c>
      <c r="BH2279" s="2">
        <f t="shared" si="864"/>
        <v>0</v>
      </c>
    </row>
    <row r="2280" spans="1:60" x14ac:dyDescent="0.25">
      <c r="A2280" s="1" t="s">
        <v>421</v>
      </c>
      <c r="B2280" s="1" t="s">
        <v>422</v>
      </c>
      <c r="C2280" s="1" t="s">
        <v>341</v>
      </c>
      <c r="D2280" s="1" t="s">
        <v>564</v>
      </c>
      <c r="E2280" s="1" t="s">
        <v>149</v>
      </c>
      <c r="F2280" s="1" t="s">
        <v>150</v>
      </c>
      <c r="G2280" s="1" t="s">
        <v>164</v>
      </c>
      <c r="H2280" s="1" t="s">
        <v>17</v>
      </c>
      <c r="I2280" s="1" t="s">
        <v>596</v>
      </c>
      <c r="J2280" s="1" t="s">
        <v>187</v>
      </c>
      <c r="K2280" s="1" t="s">
        <v>16</v>
      </c>
      <c r="L2280" s="1" t="s">
        <v>146</v>
      </c>
      <c r="M2280" s="2" t="str">
        <f t="shared" si="845"/>
        <v>UK9011061</v>
      </c>
      <c r="N2280" s="2" t="str">
        <f t="shared" si="846"/>
        <v>Solent and Southampton Water</v>
      </c>
      <c r="O2280" s="2" t="str">
        <f t="shared" si="847"/>
        <v>SPA</v>
      </c>
      <c r="P2280" s="2" t="str">
        <f t="shared" si="848"/>
        <v>SH_2</v>
      </c>
      <c r="Q2280"/>
      <c r="R2280"/>
      <c r="S2280"/>
      <c r="T2280"/>
      <c r="U2280" s="9">
        <f t="shared" si="849"/>
        <v>0</v>
      </c>
      <c r="V2280" s="9">
        <f t="shared" si="850"/>
        <v>0</v>
      </c>
      <c r="W2280" s="9">
        <f t="shared" si="851"/>
        <v>0</v>
      </c>
      <c r="X2280" s="9">
        <f t="shared" si="852"/>
        <v>0</v>
      </c>
      <c r="Y2280" s="9">
        <f t="shared" si="853"/>
        <v>0</v>
      </c>
      <c r="Z2280" s="9">
        <f t="shared" si="854"/>
        <v>0</v>
      </c>
      <c r="AA2280" s="9">
        <f t="shared" si="855"/>
        <v>0</v>
      </c>
      <c r="AB2280" s="9">
        <f t="shared" si="856"/>
        <v>0</v>
      </c>
      <c r="AN2280" s="10" t="str">
        <f t="shared" si="841"/>
        <v/>
      </c>
      <c r="AO2280" s="10">
        <f t="shared" si="842"/>
        <v>0</v>
      </c>
      <c r="AP2280" s="9" t="str">
        <f>IFERROR(VLOOKUP($AN2280,'Introduction probability'!$A$1:$L$128,5,FALSE),"0")</f>
        <v>0</v>
      </c>
      <c r="AQ2280" s="9" t="str">
        <f>IFERROR(VLOOKUP($AN2280,'Introduction probability'!$A$1:$L$128,6,FALSE),"0")</f>
        <v>0</v>
      </c>
      <c r="AR2280" s="9" t="str">
        <f>IFERROR(VLOOKUP($AN2280,'Introduction probability'!$A$1:$L$128,7,FALSE),"0")</f>
        <v>0</v>
      </c>
      <c r="AS2280" s="9" t="str">
        <f>IFERROR(VLOOKUP($AN2280,'Introduction probability'!$A$1:$L$128,8,FALSE),"0")</f>
        <v>0</v>
      </c>
      <c r="AT2280" s="9" t="str">
        <f>IFERROR(VLOOKUP($AN2280,'Introduction probability'!$A$1:$L$128,9,FALSE),"0")</f>
        <v>0</v>
      </c>
      <c r="AU2280" s="9" t="str">
        <f>IFERROR(VLOOKUP($AN2280,'Introduction probability'!$A$1:$L$128,10,FALSE),"0")</f>
        <v>0</v>
      </c>
      <c r="AV2280" s="9" t="str">
        <f>IFERROR(VLOOKUP($AN2280,'Introduction probability'!$A$1:$L$128,11,FALSE),"0")</f>
        <v>0</v>
      </c>
      <c r="AW2280" s="9" t="str">
        <f>IFERROR(VLOOKUP($AN2280,'Introduction probability'!$A$1:$L$128,12,FALSE),"0")</f>
        <v>0</v>
      </c>
      <c r="AY2280" s="2">
        <f t="shared" si="843"/>
        <v>0</v>
      </c>
      <c r="AZ2280" s="2">
        <f t="shared" si="844"/>
        <v>0</v>
      </c>
      <c r="BA2280" s="2">
        <f t="shared" si="857"/>
        <v>0</v>
      </c>
      <c r="BB2280" s="2">
        <f t="shared" si="858"/>
        <v>0</v>
      </c>
      <c r="BC2280" s="2">
        <f t="shared" si="859"/>
        <v>0</v>
      </c>
      <c r="BD2280" s="2">
        <f t="shared" si="860"/>
        <v>0</v>
      </c>
      <c r="BE2280" s="2">
        <f t="shared" si="861"/>
        <v>0</v>
      </c>
      <c r="BF2280" s="2">
        <f t="shared" si="862"/>
        <v>0</v>
      </c>
      <c r="BG2280" s="2">
        <f t="shared" si="863"/>
        <v>0</v>
      </c>
      <c r="BH2280" s="2">
        <f t="shared" si="864"/>
        <v>0</v>
      </c>
    </row>
    <row r="2281" spans="1:60" x14ac:dyDescent="0.25">
      <c r="A2281" s="1" t="s">
        <v>421</v>
      </c>
      <c r="B2281" s="1" t="s">
        <v>422</v>
      </c>
      <c r="C2281" s="1" t="s">
        <v>341</v>
      </c>
      <c r="D2281" s="1" t="s">
        <v>564</v>
      </c>
      <c r="E2281" s="1" t="s">
        <v>149</v>
      </c>
      <c r="F2281" s="1" t="s">
        <v>150</v>
      </c>
      <c r="G2281" s="1" t="s">
        <v>164</v>
      </c>
      <c r="H2281" s="1" t="s">
        <v>17</v>
      </c>
      <c r="I2281" s="1" t="s">
        <v>593</v>
      </c>
      <c r="J2281" s="1" t="s">
        <v>151</v>
      </c>
      <c r="K2281" s="1" t="s">
        <v>16</v>
      </c>
      <c r="L2281" s="1" t="s">
        <v>146</v>
      </c>
      <c r="M2281" s="2" t="str">
        <f t="shared" si="845"/>
        <v>UK9011061</v>
      </c>
      <c r="N2281" s="2" t="str">
        <f t="shared" si="846"/>
        <v>Solent and Southampton Water</v>
      </c>
      <c r="O2281" s="2" t="str">
        <f t="shared" si="847"/>
        <v>SPA</v>
      </c>
      <c r="P2281" s="2" t="str">
        <f t="shared" si="848"/>
        <v>SH_3</v>
      </c>
      <c r="Q2281"/>
      <c r="R2281"/>
      <c r="S2281"/>
      <c r="T2281"/>
      <c r="U2281" s="9">
        <f t="shared" si="849"/>
        <v>0</v>
      </c>
      <c r="V2281" s="9">
        <f t="shared" si="850"/>
        <v>0</v>
      </c>
      <c r="W2281" s="9">
        <f t="shared" si="851"/>
        <v>0</v>
      </c>
      <c r="X2281" s="9">
        <f t="shared" si="852"/>
        <v>0</v>
      </c>
      <c r="Y2281" s="9">
        <f t="shared" si="853"/>
        <v>0</v>
      </c>
      <c r="Z2281" s="9">
        <f t="shared" si="854"/>
        <v>0</v>
      </c>
      <c r="AA2281" s="9">
        <f t="shared" si="855"/>
        <v>0</v>
      </c>
      <c r="AB2281" s="9">
        <f t="shared" si="856"/>
        <v>0</v>
      </c>
      <c r="AN2281" s="10" t="str">
        <f t="shared" si="841"/>
        <v/>
      </c>
      <c r="AO2281" s="10">
        <f t="shared" si="842"/>
        <v>0</v>
      </c>
      <c r="AP2281" s="9" t="str">
        <f>IFERROR(VLOOKUP($AN2281,'Introduction probability'!$A$1:$L$128,5,FALSE),"0")</f>
        <v>0</v>
      </c>
      <c r="AQ2281" s="9" t="str">
        <f>IFERROR(VLOOKUP($AN2281,'Introduction probability'!$A$1:$L$128,6,FALSE),"0")</f>
        <v>0</v>
      </c>
      <c r="AR2281" s="9" t="str">
        <f>IFERROR(VLOOKUP($AN2281,'Introduction probability'!$A$1:$L$128,7,FALSE),"0")</f>
        <v>0</v>
      </c>
      <c r="AS2281" s="9" t="str">
        <f>IFERROR(VLOOKUP($AN2281,'Introduction probability'!$A$1:$L$128,8,FALSE),"0")</f>
        <v>0</v>
      </c>
      <c r="AT2281" s="9" t="str">
        <f>IFERROR(VLOOKUP($AN2281,'Introduction probability'!$A$1:$L$128,9,FALSE),"0")</f>
        <v>0</v>
      </c>
      <c r="AU2281" s="9" t="str">
        <f>IFERROR(VLOOKUP($AN2281,'Introduction probability'!$A$1:$L$128,10,FALSE),"0")</f>
        <v>0</v>
      </c>
      <c r="AV2281" s="9" t="str">
        <f>IFERROR(VLOOKUP($AN2281,'Introduction probability'!$A$1:$L$128,11,FALSE),"0")</f>
        <v>0</v>
      </c>
      <c r="AW2281" s="9" t="str">
        <f>IFERROR(VLOOKUP($AN2281,'Introduction probability'!$A$1:$L$128,12,FALSE),"0")</f>
        <v>0</v>
      </c>
      <c r="AY2281" s="2">
        <f t="shared" si="843"/>
        <v>0</v>
      </c>
      <c r="AZ2281" s="2">
        <f t="shared" si="844"/>
        <v>0</v>
      </c>
      <c r="BA2281" s="2">
        <f t="shared" si="857"/>
        <v>0</v>
      </c>
      <c r="BB2281" s="2">
        <f t="shared" si="858"/>
        <v>0</v>
      </c>
      <c r="BC2281" s="2">
        <f t="shared" si="859"/>
        <v>0</v>
      </c>
      <c r="BD2281" s="2">
        <f t="shared" si="860"/>
        <v>0</v>
      </c>
      <c r="BE2281" s="2">
        <f t="shared" si="861"/>
        <v>0</v>
      </c>
      <c r="BF2281" s="2">
        <f t="shared" si="862"/>
        <v>0</v>
      </c>
      <c r="BG2281" s="2">
        <f t="shared" si="863"/>
        <v>0</v>
      </c>
      <c r="BH2281" s="2">
        <f t="shared" si="864"/>
        <v>0</v>
      </c>
    </row>
    <row r="2282" spans="1:60" x14ac:dyDescent="0.25">
      <c r="A2282" s="1" t="s">
        <v>421</v>
      </c>
      <c r="B2282" s="1" t="s">
        <v>422</v>
      </c>
      <c r="C2282" s="1" t="s">
        <v>341</v>
      </c>
      <c r="D2282" s="1" t="s">
        <v>508</v>
      </c>
      <c r="E2282" s="1" t="s">
        <v>185</v>
      </c>
      <c r="F2282" s="1" t="s">
        <v>186</v>
      </c>
      <c r="G2282" s="1" t="s">
        <v>144</v>
      </c>
      <c r="H2282" s="1" t="s">
        <v>17</v>
      </c>
      <c r="I2282" s="1" t="s">
        <v>530</v>
      </c>
      <c r="J2282" s="1" t="s">
        <v>145</v>
      </c>
      <c r="K2282" s="1" t="s">
        <v>16</v>
      </c>
      <c r="L2282" s="1" t="s">
        <v>146</v>
      </c>
      <c r="M2282" s="2" t="str">
        <f t="shared" si="845"/>
        <v>UK9011061</v>
      </c>
      <c r="N2282" s="2" t="str">
        <f t="shared" si="846"/>
        <v>Solent and Southampton Water</v>
      </c>
      <c r="O2282" s="2" t="str">
        <f t="shared" si="847"/>
        <v>SPA</v>
      </c>
      <c r="P2282" s="2" t="str">
        <f t="shared" si="848"/>
        <v>H1330</v>
      </c>
      <c r="Q2282"/>
      <c r="R2282"/>
      <c r="S2282"/>
      <c r="T2282"/>
      <c r="U2282" s="9">
        <f t="shared" si="849"/>
        <v>0</v>
      </c>
      <c r="V2282" s="9">
        <f t="shared" si="850"/>
        <v>0</v>
      </c>
      <c r="W2282" s="9">
        <f t="shared" si="851"/>
        <v>0</v>
      </c>
      <c r="X2282" s="9">
        <f t="shared" si="852"/>
        <v>0</v>
      </c>
      <c r="Y2282" s="9">
        <f t="shared" si="853"/>
        <v>0</v>
      </c>
      <c r="Z2282" s="9">
        <f t="shared" si="854"/>
        <v>0</v>
      </c>
      <c r="AA2282" s="9">
        <f t="shared" si="855"/>
        <v>0</v>
      </c>
      <c r="AB2282" s="9">
        <f t="shared" si="856"/>
        <v>0</v>
      </c>
      <c r="AN2282" s="10" t="str">
        <f t="shared" si="841"/>
        <v/>
      </c>
      <c r="AO2282" s="10">
        <f t="shared" si="842"/>
        <v>0</v>
      </c>
      <c r="AP2282" s="9" t="str">
        <f>IFERROR(VLOOKUP($AN2282,'Introduction probability'!$A$1:$L$128,5,FALSE),"0")</f>
        <v>0</v>
      </c>
      <c r="AQ2282" s="9" t="str">
        <f>IFERROR(VLOOKUP($AN2282,'Introduction probability'!$A$1:$L$128,6,FALSE),"0")</f>
        <v>0</v>
      </c>
      <c r="AR2282" s="9" t="str">
        <f>IFERROR(VLOOKUP($AN2282,'Introduction probability'!$A$1:$L$128,7,FALSE),"0")</f>
        <v>0</v>
      </c>
      <c r="AS2282" s="9" t="str">
        <f>IFERROR(VLOOKUP($AN2282,'Introduction probability'!$A$1:$L$128,8,FALSE),"0")</f>
        <v>0</v>
      </c>
      <c r="AT2282" s="9" t="str">
        <f>IFERROR(VLOOKUP($AN2282,'Introduction probability'!$A$1:$L$128,9,FALSE),"0")</f>
        <v>0</v>
      </c>
      <c r="AU2282" s="9" t="str">
        <f>IFERROR(VLOOKUP($AN2282,'Introduction probability'!$A$1:$L$128,10,FALSE),"0")</f>
        <v>0</v>
      </c>
      <c r="AV2282" s="9" t="str">
        <f>IFERROR(VLOOKUP($AN2282,'Introduction probability'!$A$1:$L$128,11,FALSE),"0")</f>
        <v>0</v>
      </c>
      <c r="AW2282" s="9" t="str">
        <f>IFERROR(VLOOKUP($AN2282,'Introduction probability'!$A$1:$L$128,12,FALSE),"0")</f>
        <v>0</v>
      </c>
      <c r="AY2282" s="2">
        <f t="shared" si="843"/>
        <v>0</v>
      </c>
      <c r="AZ2282" s="2">
        <f t="shared" si="844"/>
        <v>0</v>
      </c>
      <c r="BA2282" s="2">
        <f t="shared" si="857"/>
        <v>0</v>
      </c>
      <c r="BB2282" s="2">
        <f t="shared" si="858"/>
        <v>0</v>
      </c>
      <c r="BC2282" s="2">
        <f t="shared" si="859"/>
        <v>0</v>
      </c>
      <c r="BD2282" s="2">
        <f t="shared" si="860"/>
        <v>0</v>
      </c>
      <c r="BE2282" s="2">
        <f t="shared" si="861"/>
        <v>0</v>
      </c>
      <c r="BF2282" s="2">
        <f t="shared" si="862"/>
        <v>0</v>
      </c>
      <c r="BG2282" s="2">
        <f t="shared" si="863"/>
        <v>0</v>
      </c>
      <c r="BH2282" s="2">
        <f t="shared" si="864"/>
        <v>0</v>
      </c>
    </row>
    <row r="2283" spans="1:60" x14ac:dyDescent="0.25">
      <c r="A2283" s="1" t="s">
        <v>421</v>
      </c>
      <c r="B2283" s="1" t="s">
        <v>422</v>
      </c>
      <c r="C2283" s="1" t="s">
        <v>341</v>
      </c>
      <c r="D2283" s="1" t="s">
        <v>508</v>
      </c>
      <c r="E2283" s="1" t="s">
        <v>185</v>
      </c>
      <c r="F2283" s="1" t="s">
        <v>186</v>
      </c>
      <c r="G2283" s="1" t="s">
        <v>144</v>
      </c>
      <c r="H2283" s="1" t="s">
        <v>17</v>
      </c>
      <c r="I2283" s="1" t="s">
        <v>596</v>
      </c>
      <c r="J2283" s="1" t="s">
        <v>187</v>
      </c>
      <c r="K2283" s="1" t="s">
        <v>16</v>
      </c>
      <c r="L2283" s="1" t="s">
        <v>146</v>
      </c>
      <c r="M2283" s="2" t="str">
        <f t="shared" si="845"/>
        <v>UK9011061</v>
      </c>
      <c r="N2283" s="2" t="str">
        <f t="shared" si="846"/>
        <v>Solent and Southampton Water</v>
      </c>
      <c r="O2283" s="2" t="str">
        <f t="shared" si="847"/>
        <v>SPA</v>
      </c>
      <c r="P2283" s="2" t="str">
        <f t="shared" si="848"/>
        <v>SH_2</v>
      </c>
      <c r="Q2283"/>
      <c r="R2283"/>
      <c r="S2283"/>
      <c r="T2283"/>
      <c r="U2283" s="9">
        <f t="shared" si="849"/>
        <v>0</v>
      </c>
      <c r="V2283" s="9">
        <f t="shared" si="850"/>
        <v>0</v>
      </c>
      <c r="W2283" s="9">
        <f t="shared" si="851"/>
        <v>0</v>
      </c>
      <c r="X2283" s="9">
        <f t="shared" si="852"/>
        <v>0</v>
      </c>
      <c r="Y2283" s="9">
        <f t="shared" si="853"/>
        <v>0</v>
      </c>
      <c r="Z2283" s="9">
        <f t="shared" si="854"/>
        <v>0</v>
      </c>
      <c r="AA2283" s="9">
        <f t="shared" si="855"/>
        <v>0</v>
      </c>
      <c r="AB2283" s="9">
        <f t="shared" si="856"/>
        <v>0</v>
      </c>
      <c r="AN2283" s="10" t="str">
        <f t="shared" si="841"/>
        <v/>
      </c>
      <c r="AO2283" s="10">
        <f t="shared" si="842"/>
        <v>0</v>
      </c>
      <c r="AP2283" s="9" t="str">
        <f>IFERROR(VLOOKUP($AN2283,'Introduction probability'!$A$1:$L$128,5,FALSE),"0")</f>
        <v>0</v>
      </c>
      <c r="AQ2283" s="9" t="str">
        <f>IFERROR(VLOOKUP($AN2283,'Introduction probability'!$A$1:$L$128,6,FALSE),"0")</f>
        <v>0</v>
      </c>
      <c r="AR2283" s="9" t="str">
        <f>IFERROR(VLOOKUP($AN2283,'Introduction probability'!$A$1:$L$128,7,FALSE),"0")</f>
        <v>0</v>
      </c>
      <c r="AS2283" s="9" t="str">
        <f>IFERROR(VLOOKUP($AN2283,'Introduction probability'!$A$1:$L$128,8,FALSE),"0")</f>
        <v>0</v>
      </c>
      <c r="AT2283" s="9" t="str">
        <f>IFERROR(VLOOKUP($AN2283,'Introduction probability'!$A$1:$L$128,9,FALSE),"0")</f>
        <v>0</v>
      </c>
      <c r="AU2283" s="9" t="str">
        <f>IFERROR(VLOOKUP($AN2283,'Introduction probability'!$A$1:$L$128,10,FALSE),"0")</f>
        <v>0</v>
      </c>
      <c r="AV2283" s="9" t="str">
        <f>IFERROR(VLOOKUP($AN2283,'Introduction probability'!$A$1:$L$128,11,FALSE),"0")</f>
        <v>0</v>
      </c>
      <c r="AW2283" s="9" t="str">
        <f>IFERROR(VLOOKUP($AN2283,'Introduction probability'!$A$1:$L$128,12,FALSE),"0")</f>
        <v>0</v>
      </c>
      <c r="AY2283" s="2">
        <f t="shared" si="843"/>
        <v>0</v>
      </c>
      <c r="AZ2283" s="2">
        <f t="shared" si="844"/>
        <v>0</v>
      </c>
      <c r="BA2283" s="2">
        <f t="shared" si="857"/>
        <v>0</v>
      </c>
      <c r="BB2283" s="2">
        <f t="shared" si="858"/>
        <v>0</v>
      </c>
      <c r="BC2283" s="2">
        <f t="shared" si="859"/>
        <v>0</v>
      </c>
      <c r="BD2283" s="2">
        <f t="shared" si="860"/>
        <v>0</v>
      </c>
      <c r="BE2283" s="2">
        <f t="shared" si="861"/>
        <v>0</v>
      </c>
      <c r="BF2283" s="2">
        <f t="shared" si="862"/>
        <v>0</v>
      </c>
      <c r="BG2283" s="2">
        <f t="shared" si="863"/>
        <v>0</v>
      </c>
      <c r="BH2283" s="2">
        <f t="shared" si="864"/>
        <v>0</v>
      </c>
    </row>
    <row r="2284" spans="1:60" x14ac:dyDescent="0.25">
      <c r="A2284" s="1" t="s">
        <v>421</v>
      </c>
      <c r="B2284" s="1" t="s">
        <v>422</v>
      </c>
      <c r="C2284" s="1" t="s">
        <v>341</v>
      </c>
      <c r="D2284" s="1" t="s">
        <v>508</v>
      </c>
      <c r="E2284" s="1" t="s">
        <v>185</v>
      </c>
      <c r="F2284" s="1" t="s">
        <v>186</v>
      </c>
      <c r="G2284" s="1" t="s">
        <v>144</v>
      </c>
      <c r="H2284" s="1" t="s">
        <v>17</v>
      </c>
      <c r="I2284" s="1" t="s">
        <v>450</v>
      </c>
      <c r="J2284" s="1" t="s">
        <v>35</v>
      </c>
      <c r="K2284" s="1" t="s">
        <v>16</v>
      </c>
      <c r="L2284" s="1" t="s">
        <v>19</v>
      </c>
      <c r="M2284" s="2" t="str">
        <f t="shared" si="845"/>
        <v>UK9011061</v>
      </c>
      <c r="N2284" s="2" t="str">
        <f t="shared" si="846"/>
        <v>Solent and Southampton Water</v>
      </c>
      <c r="O2284" s="2" t="str">
        <f t="shared" si="847"/>
        <v>SPA</v>
      </c>
      <c r="P2284" s="2" t="str">
        <f t="shared" si="848"/>
        <v>A2.1</v>
      </c>
      <c r="Q2284"/>
      <c r="R2284"/>
      <c r="S2284"/>
      <c r="T2284"/>
      <c r="U2284" s="9">
        <f t="shared" si="849"/>
        <v>0</v>
      </c>
      <c r="V2284" s="9">
        <f t="shared" si="850"/>
        <v>0</v>
      </c>
      <c r="W2284" s="9">
        <f t="shared" si="851"/>
        <v>0</v>
      </c>
      <c r="X2284" s="9">
        <f t="shared" si="852"/>
        <v>0</v>
      </c>
      <c r="Y2284" s="9">
        <f t="shared" si="853"/>
        <v>0</v>
      </c>
      <c r="Z2284" s="9">
        <f t="shared" si="854"/>
        <v>0</v>
      </c>
      <c r="AA2284" s="9">
        <f t="shared" si="855"/>
        <v>0</v>
      </c>
      <c r="AB2284" s="9">
        <f t="shared" si="856"/>
        <v>0</v>
      </c>
      <c r="AN2284" s="10" t="str">
        <f t="shared" si="841"/>
        <v/>
      </c>
      <c r="AO2284" s="10">
        <f t="shared" si="842"/>
        <v>0</v>
      </c>
      <c r="AP2284" s="9" t="str">
        <f>IFERROR(VLOOKUP($AN2284,'Introduction probability'!$A$1:$L$128,5,FALSE),"0")</f>
        <v>0</v>
      </c>
      <c r="AQ2284" s="9" t="str">
        <f>IFERROR(VLOOKUP($AN2284,'Introduction probability'!$A$1:$L$128,6,FALSE),"0")</f>
        <v>0</v>
      </c>
      <c r="AR2284" s="9" t="str">
        <f>IFERROR(VLOOKUP($AN2284,'Introduction probability'!$A$1:$L$128,7,FALSE),"0")</f>
        <v>0</v>
      </c>
      <c r="AS2284" s="9" t="str">
        <f>IFERROR(VLOOKUP($AN2284,'Introduction probability'!$A$1:$L$128,8,FALSE),"0")</f>
        <v>0</v>
      </c>
      <c r="AT2284" s="9" t="str">
        <f>IFERROR(VLOOKUP($AN2284,'Introduction probability'!$A$1:$L$128,9,FALSE),"0")</f>
        <v>0</v>
      </c>
      <c r="AU2284" s="9" t="str">
        <f>IFERROR(VLOOKUP($AN2284,'Introduction probability'!$A$1:$L$128,10,FALSE),"0")</f>
        <v>0</v>
      </c>
      <c r="AV2284" s="9" t="str">
        <f>IFERROR(VLOOKUP($AN2284,'Introduction probability'!$A$1:$L$128,11,FALSE),"0")</f>
        <v>0</v>
      </c>
      <c r="AW2284" s="9" t="str">
        <f>IFERROR(VLOOKUP($AN2284,'Introduction probability'!$A$1:$L$128,12,FALSE),"0")</f>
        <v>0</v>
      </c>
      <c r="AY2284" s="2">
        <f t="shared" si="843"/>
        <v>0</v>
      </c>
      <c r="AZ2284" s="2">
        <f t="shared" si="844"/>
        <v>0</v>
      </c>
      <c r="BA2284" s="2">
        <f t="shared" si="857"/>
        <v>0</v>
      </c>
      <c r="BB2284" s="2">
        <f t="shared" si="858"/>
        <v>0</v>
      </c>
      <c r="BC2284" s="2">
        <f t="shared" si="859"/>
        <v>0</v>
      </c>
      <c r="BD2284" s="2">
        <f t="shared" si="860"/>
        <v>0</v>
      </c>
      <c r="BE2284" s="2">
        <f t="shared" si="861"/>
        <v>0</v>
      </c>
      <c r="BF2284" s="2">
        <f t="shared" si="862"/>
        <v>0</v>
      </c>
      <c r="BG2284" s="2">
        <f t="shared" si="863"/>
        <v>0</v>
      </c>
      <c r="BH2284" s="2">
        <f t="shared" si="864"/>
        <v>0</v>
      </c>
    </row>
    <row r="2285" spans="1:60" x14ac:dyDescent="0.25">
      <c r="A2285" s="1" t="s">
        <v>421</v>
      </c>
      <c r="B2285" s="1" t="s">
        <v>422</v>
      </c>
      <c r="C2285" s="1" t="s">
        <v>341</v>
      </c>
      <c r="D2285" s="1" t="s">
        <v>508</v>
      </c>
      <c r="E2285" s="1" t="s">
        <v>185</v>
      </c>
      <c r="F2285" s="1" t="s">
        <v>186</v>
      </c>
      <c r="G2285" s="1" t="s">
        <v>144</v>
      </c>
      <c r="H2285" s="1" t="s">
        <v>17</v>
      </c>
      <c r="I2285" s="1" t="s">
        <v>459</v>
      </c>
      <c r="J2285" s="1" t="s">
        <v>46</v>
      </c>
      <c r="K2285" s="1" t="s">
        <v>16</v>
      </c>
      <c r="L2285" s="1" t="s">
        <v>19</v>
      </c>
      <c r="M2285" s="2" t="str">
        <f t="shared" si="845"/>
        <v>UK9011061</v>
      </c>
      <c r="N2285" s="2" t="str">
        <f t="shared" si="846"/>
        <v>Solent and Southampton Water</v>
      </c>
      <c r="O2285" s="2" t="str">
        <f t="shared" si="847"/>
        <v>SPA</v>
      </c>
      <c r="P2285" s="2" t="str">
        <f t="shared" si="848"/>
        <v>A2.4</v>
      </c>
      <c r="Q2285"/>
      <c r="R2285"/>
      <c r="S2285"/>
      <c r="T2285"/>
      <c r="U2285" s="9">
        <f t="shared" si="849"/>
        <v>0</v>
      </c>
      <c r="V2285" s="9">
        <f t="shared" si="850"/>
        <v>0</v>
      </c>
      <c r="W2285" s="9">
        <f t="shared" si="851"/>
        <v>0</v>
      </c>
      <c r="X2285" s="9">
        <f t="shared" si="852"/>
        <v>0</v>
      </c>
      <c r="Y2285" s="9">
        <f t="shared" si="853"/>
        <v>0</v>
      </c>
      <c r="Z2285" s="9">
        <f t="shared" si="854"/>
        <v>0</v>
      </c>
      <c r="AA2285" s="9">
        <f t="shared" si="855"/>
        <v>0</v>
      </c>
      <c r="AB2285" s="9">
        <f t="shared" si="856"/>
        <v>0</v>
      </c>
      <c r="AN2285" s="10" t="str">
        <f t="shared" si="841"/>
        <v/>
      </c>
      <c r="AO2285" s="10">
        <f t="shared" si="842"/>
        <v>0</v>
      </c>
      <c r="AP2285" s="9" t="str">
        <f>IFERROR(VLOOKUP($AN2285,'Introduction probability'!$A$1:$L$128,5,FALSE),"0")</f>
        <v>0</v>
      </c>
      <c r="AQ2285" s="9" t="str">
        <f>IFERROR(VLOOKUP($AN2285,'Introduction probability'!$A$1:$L$128,6,FALSE),"0")</f>
        <v>0</v>
      </c>
      <c r="AR2285" s="9" t="str">
        <f>IFERROR(VLOOKUP($AN2285,'Introduction probability'!$A$1:$L$128,7,FALSE),"0")</f>
        <v>0</v>
      </c>
      <c r="AS2285" s="9" t="str">
        <f>IFERROR(VLOOKUP($AN2285,'Introduction probability'!$A$1:$L$128,8,FALSE),"0")</f>
        <v>0</v>
      </c>
      <c r="AT2285" s="9" t="str">
        <f>IFERROR(VLOOKUP($AN2285,'Introduction probability'!$A$1:$L$128,9,FALSE),"0")</f>
        <v>0</v>
      </c>
      <c r="AU2285" s="9" t="str">
        <f>IFERROR(VLOOKUP($AN2285,'Introduction probability'!$A$1:$L$128,10,FALSE),"0")</f>
        <v>0</v>
      </c>
      <c r="AV2285" s="9" t="str">
        <f>IFERROR(VLOOKUP($AN2285,'Introduction probability'!$A$1:$L$128,11,FALSE),"0")</f>
        <v>0</v>
      </c>
      <c r="AW2285" s="9" t="str">
        <f>IFERROR(VLOOKUP($AN2285,'Introduction probability'!$A$1:$L$128,12,FALSE),"0")</f>
        <v>0</v>
      </c>
      <c r="AY2285" s="2">
        <f t="shared" si="843"/>
        <v>0</v>
      </c>
      <c r="AZ2285" s="2">
        <f t="shared" si="844"/>
        <v>0</v>
      </c>
      <c r="BA2285" s="2">
        <f t="shared" si="857"/>
        <v>0</v>
      </c>
      <c r="BB2285" s="2">
        <f t="shared" si="858"/>
        <v>0</v>
      </c>
      <c r="BC2285" s="2">
        <f t="shared" si="859"/>
        <v>0</v>
      </c>
      <c r="BD2285" s="2">
        <f t="shared" si="860"/>
        <v>0</v>
      </c>
      <c r="BE2285" s="2">
        <f t="shared" si="861"/>
        <v>0</v>
      </c>
      <c r="BF2285" s="2">
        <f t="shared" si="862"/>
        <v>0</v>
      </c>
      <c r="BG2285" s="2">
        <f t="shared" si="863"/>
        <v>0</v>
      </c>
      <c r="BH2285" s="2">
        <f t="shared" si="864"/>
        <v>0</v>
      </c>
    </row>
    <row r="2286" spans="1:60" x14ac:dyDescent="0.25">
      <c r="A2286" s="1" t="s">
        <v>421</v>
      </c>
      <c r="B2286" s="1" t="s">
        <v>422</v>
      </c>
      <c r="C2286" s="1" t="s">
        <v>341</v>
      </c>
      <c r="D2286" s="1" t="s">
        <v>508</v>
      </c>
      <c r="E2286" s="1" t="s">
        <v>185</v>
      </c>
      <c r="F2286" s="1" t="s">
        <v>186</v>
      </c>
      <c r="G2286" s="1" t="s">
        <v>144</v>
      </c>
      <c r="H2286" s="1" t="s">
        <v>17</v>
      </c>
      <c r="I2286" s="1" t="s">
        <v>444</v>
      </c>
      <c r="J2286" s="1" t="s">
        <v>27</v>
      </c>
      <c r="K2286" s="1" t="s">
        <v>16</v>
      </c>
      <c r="L2286" s="1" t="s">
        <v>19</v>
      </c>
      <c r="M2286" s="2" t="str">
        <f t="shared" si="845"/>
        <v>UK9011061</v>
      </c>
      <c r="N2286" s="2" t="str">
        <f t="shared" si="846"/>
        <v>Solent and Southampton Water</v>
      </c>
      <c r="O2286" s="2" t="str">
        <f t="shared" si="847"/>
        <v>SPA</v>
      </c>
      <c r="P2286" s="2" t="str">
        <f t="shared" si="848"/>
        <v>A2.3</v>
      </c>
      <c r="Q2286"/>
      <c r="R2286"/>
      <c r="S2286"/>
      <c r="T2286"/>
      <c r="U2286" s="9">
        <f t="shared" si="849"/>
        <v>0</v>
      </c>
      <c r="V2286" s="9">
        <f t="shared" si="850"/>
        <v>0</v>
      </c>
      <c r="W2286" s="9">
        <f t="shared" si="851"/>
        <v>0</v>
      </c>
      <c r="X2286" s="9">
        <f t="shared" si="852"/>
        <v>0</v>
      </c>
      <c r="Y2286" s="9">
        <f t="shared" si="853"/>
        <v>0</v>
      </c>
      <c r="Z2286" s="9">
        <f t="shared" si="854"/>
        <v>0</v>
      </c>
      <c r="AA2286" s="9">
        <f t="shared" si="855"/>
        <v>0</v>
      </c>
      <c r="AB2286" s="9">
        <f t="shared" si="856"/>
        <v>0</v>
      </c>
      <c r="AN2286" s="10" t="str">
        <f t="shared" si="841"/>
        <v/>
      </c>
      <c r="AO2286" s="10">
        <f t="shared" si="842"/>
        <v>0</v>
      </c>
      <c r="AP2286" s="9" t="str">
        <f>IFERROR(VLOOKUP($AN2286,'Introduction probability'!$A$1:$L$128,5,FALSE),"0")</f>
        <v>0</v>
      </c>
      <c r="AQ2286" s="9" t="str">
        <f>IFERROR(VLOOKUP($AN2286,'Introduction probability'!$A$1:$L$128,6,FALSE),"0")</f>
        <v>0</v>
      </c>
      <c r="AR2286" s="9" t="str">
        <f>IFERROR(VLOOKUP($AN2286,'Introduction probability'!$A$1:$L$128,7,FALSE),"0")</f>
        <v>0</v>
      </c>
      <c r="AS2286" s="9" t="str">
        <f>IFERROR(VLOOKUP($AN2286,'Introduction probability'!$A$1:$L$128,8,FALSE),"0")</f>
        <v>0</v>
      </c>
      <c r="AT2286" s="9" t="str">
        <f>IFERROR(VLOOKUP($AN2286,'Introduction probability'!$A$1:$L$128,9,FALSE),"0")</f>
        <v>0</v>
      </c>
      <c r="AU2286" s="9" t="str">
        <f>IFERROR(VLOOKUP($AN2286,'Introduction probability'!$A$1:$L$128,10,FALSE),"0")</f>
        <v>0</v>
      </c>
      <c r="AV2286" s="9" t="str">
        <f>IFERROR(VLOOKUP($AN2286,'Introduction probability'!$A$1:$L$128,11,FALSE),"0")</f>
        <v>0</v>
      </c>
      <c r="AW2286" s="9" t="str">
        <f>IFERROR(VLOOKUP($AN2286,'Introduction probability'!$A$1:$L$128,12,FALSE),"0")</f>
        <v>0</v>
      </c>
      <c r="AY2286" s="2">
        <f t="shared" si="843"/>
        <v>0</v>
      </c>
      <c r="AZ2286" s="2">
        <f t="shared" si="844"/>
        <v>0</v>
      </c>
      <c r="BA2286" s="2">
        <f t="shared" si="857"/>
        <v>0</v>
      </c>
      <c r="BB2286" s="2">
        <f t="shared" si="858"/>
        <v>0</v>
      </c>
      <c r="BC2286" s="2">
        <f t="shared" si="859"/>
        <v>0</v>
      </c>
      <c r="BD2286" s="2">
        <f t="shared" si="860"/>
        <v>0</v>
      </c>
      <c r="BE2286" s="2">
        <f t="shared" si="861"/>
        <v>0</v>
      </c>
      <c r="BF2286" s="2">
        <f t="shared" si="862"/>
        <v>0</v>
      </c>
      <c r="BG2286" s="2">
        <f t="shared" si="863"/>
        <v>0</v>
      </c>
      <c r="BH2286" s="2">
        <f t="shared" si="864"/>
        <v>0</v>
      </c>
    </row>
    <row r="2287" spans="1:60" x14ac:dyDescent="0.25">
      <c r="A2287" s="1" t="s">
        <v>421</v>
      </c>
      <c r="B2287" s="1" t="s">
        <v>422</v>
      </c>
      <c r="C2287" s="1" t="s">
        <v>341</v>
      </c>
      <c r="D2287" s="1" t="s">
        <v>508</v>
      </c>
      <c r="E2287" s="1" t="s">
        <v>185</v>
      </c>
      <c r="F2287" s="1" t="s">
        <v>186</v>
      </c>
      <c r="G2287" s="1" t="s">
        <v>144</v>
      </c>
      <c r="H2287" s="1" t="s">
        <v>17</v>
      </c>
      <c r="I2287" s="1" t="s">
        <v>465</v>
      </c>
      <c r="J2287" s="1" t="s">
        <v>56</v>
      </c>
      <c r="K2287" s="1" t="s">
        <v>16</v>
      </c>
      <c r="L2287" s="1" t="s">
        <v>19</v>
      </c>
      <c r="M2287" s="2" t="str">
        <f t="shared" si="845"/>
        <v>UK9011061</v>
      </c>
      <c r="N2287" s="2" t="str">
        <f t="shared" si="846"/>
        <v>Solent and Southampton Water</v>
      </c>
      <c r="O2287" s="2" t="str">
        <f t="shared" si="847"/>
        <v>SPA</v>
      </c>
      <c r="P2287" s="2" t="str">
        <f t="shared" si="848"/>
        <v>A2.2</v>
      </c>
      <c r="Q2287"/>
      <c r="R2287"/>
      <c r="S2287"/>
      <c r="T2287"/>
      <c r="U2287" s="9">
        <f t="shared" si="849"/>
        <v>0</v>
      </c>
      <c r="V2287" s="9">
        <f t="shared" si="850"/>
        <v>0</v>
      </c>
      <c r="W2287" s="9">
        <f t="shared" si="851"/>
        <v>0</v>
      </c>
      <c r="X2287" s="9">
        <f t="shared" si="852"/>
        <v>0</v>
      </c>
      <c r="Y2287" s="9">
        <f t="shared" si="853"/>
        <v>0</v>
      </c>
      <c r="Z2287" s="9">
        <f t="shared" si="854"/>
        <v>0</v>
      </c>
      <c r="AA2287" s="9">
        <f t="shared" si="855"/>
        <v>0</v>
      </c>
      <c r="AB2287" s="9">
        <f t="shared" si="856"/>
        <v>0</v>
      </c>
      <c r="AN2287" s="10" t="str">
        <f t="shared" si="841"/>
        <v/>
      </c>
      <c r="AO2287" s="10">
        <f t="shared" si="842"/>
        <v>0</v>
      </c>
      <c r="AP2287" s="9" t="str">
        <f>IFERROR(VLOOKUP($AN2287,'Introduction probability'!$A$1:$L$128,5,FALSE),"0")</f>
        <v>0</v>
      </c>
      <c r="AQ2287" s="9" t="str">
        <f>IFERROR(VLOOKUP($AN2287,'Introduction probability'!$A$1:$L$128,6,FALSE),"0")</f>
        <v>0</v>
      </c>
      <c r="AR2287" s="9" t="str">
        <f>IFERROR(VLOOKUP($AN2287,'Introduction probability'!$A$1:$L$128,7,FALSE),"0")</f>
        <v>0</v>
      </c>
      <c r="AS2287" s="9" t="str">
        <f>IFERROR(VLOOKUP($AN2287,'Introduction probability'!$A$1:$L$128,8,FALSE),"0")</f>
        <v>0</v>
      </c>
      <c r="AT2287" s="9" t="str">
        <f>IFERROR(VLOOKUP($AN2287,'Introduction probability'!$A$1:$L$128,9,FALSE),"0")</f>
        <v>0</v>
      </c>
      <c r="AU2287" s="9" t="str">
        <f>IFERROR(VLOOKUP($AN2287,'Introduction probability'!$A$1:$L$128,10,FALSE),"0")</f>
        <v>0</v>
      </c>
      <c r="AV2287" s="9" t="str">
        <f>IFERROR(VLOOKUP($AN2287,'Introduction probability'!$A$1:$L$128,11,FALSE),"0")</f>
        <v>0</v>
      </c>
      <c r="AW2287" s="9" t="str">
        <f>IFERROR(VLOOKUP($AN2287,'Introduction probability'!$A$1:$L$128,12,FALSE),"0")</f>
        <v>0</v>
      </c>
      <c r="AY2287" s="2">
        <f t="shared" si="843"/>
        <v>0</v>
      </c>
      <c r="AZ2287" s="2">
        <f t="shared" si="844"/>
        <v>0</v>
      </c>
      <c r="BA2287" s="2">
        <f t="shared" si="857"/>
        <v>0</v>
      </c>
      <c r="BB2287" s="2">
        <f t="shared" si="858"/>
        <v>0</v>
      </c>
      <c r="BC2287" s="2">
        <f t="shared" si="859"/>
        <v>0</v>
      </c>
      <c r="BD2287" s="2">
        <f t="shared" si="860"/>
        <v>0</v>
      </c>
      <c r="BE2287" s="2">
        <f t="shared" si="861"/>
        <v>0</v>
      </c>
      <c r="BF2287" s="2">
        <f t="shared" si="862"/>
        <v>0</v>
      </c>
      <c r="BG2287" s="2">
        <f t="shared" si="863"/>
        <v>0</v>
      </c>
      <c r="BH2287" s="2">
        <f t="shared" si="864"/>
        <v>0</v>
      </c>
    </row>
    <row r="2288" spans="1:60" x14ac:dyDescent="0.25">
      <c r="A2288" s="1" t="s">
        <v>421</v>
      </c>
      <c r="B2288" s="1" t="s">
        <v>422</v>
      </c>
      <c r="C2288" s="1" t="s">
        <v>341</v>
      </c>
      <c r="D2288" s="1" t="s">
        <v>508</v>
      </c>
      <c r="E2288" s="1" t="s">
        <v>185</v>
      </c>
      <c r="F2288" s="1" t="s">
        <v>186</v>
      </c>
      <c r="G2288" s="1" t="s">
        <v>144</v>
      </c>
      <c r="H2288" s="1" t="s">
        <v>17</v>
      </c>
      <c r="I2288" s="1" t="s">
        <v>597</v>
      </c>
      <c r="J2288" s="1" t="s">
        <v>188</v>
      </c>
      <c r="K2288" s="1" t="s">
        <v>16</v>
      </c>
      <c r="L2288" s="1" t="s">
        <v>19</v>
      </c>
      <c r="M2288" s="2" t="str">
        <f t="shared" si="845"/>
        <v>UK9011061</v>
      </c>
      <c r="N2288" s="2" t="str">
        <f t="shared" si="846"/>
        <v>Solent and Southampton Water</v>
      </c>
      <c r="O2288" s="2" t="str">
        <f t="shared" si="847"/>
        <v>SPA</v>
      </c>
      <c r="P2288" s="2" t="str">
        <f t="shared" si="848"/>
        <v>A2.61</v>
      </c>
      <c r="Q2288"/>
      <c r="R2288"/>
      <c r="S2288"/>
      <c r="T2288"/>
      <c r="U2288" s="9">
        <f t="shared" si="849"/>
        <v>0</v>
      </c>
      <c r="V2288" s="9">
        <f t="shared" si="850"/>
        <v>0</v>
      </c>
      <c r="W2288" s="9">
        <f t="shared" si="851"/>
        <v>0</v>
      </c>
      <c r="X2288" s="9">
        <f t="shared" si="852"/>
        <v>0</v>
      </c>
      <c r="Y2288" s="9">
        <f t="shared" si="853"/>
        <v>0</v>
      </c>
      <c r="Z2288" s="9">
        <f t="shared" si="854"/>
        <v>0</v>
      </c>
      <c r="AA2288" s="9">
        <f t="shared" si="855"/>
        <v>0</v>
      </c>
      <c r="AB2288" s="9">
        <f t="shared" si="856"/>
        <v>0</v>
      </c>
      <c r="AN2288" s="10" t="str">
        <f t="shared" si="841"/>
        <v/>
      </c>
      <c r="AO2288" s="10">
        <f t="shared" si="842"/>
        <v>0</v>
      </c>
      <c r="AP2288" s="9" t="str">
        <f>IFERROR(VLOOKUP($AN2288,'Introduction probability'!$A$1:$L$128,5,FALSE),"0")</f>
        <v>0</v>
      </c>
      <c r="AQ2288" s="9" t="str">
        <f>IFERROR(VLOOKUP($AN2288,'Introduction probability'!$A$1:$L$128,6,FALSE),"0")</f>
        <v>0</v>
      </c>
      <c r="AR2288" s="9" t="str">
        <f>IFERROR(VLOOKUP($AN2288,'Introduction probability'!$A$1:$L$128,7,FALSE),"0")</f>
        <v>0</v>
      </c>
      <c r="AS2288" s="9" t="str">
        <f>IFERROR(VLOOKUP($AN2288,'Introduction probability'!$A$1:$L$128,8,FALSE),"0")</f>
        <v>0</v>
      </c>
      <c r="AT2288" s="9" t="str">
        <f>IFERROR(VLOOKUP($AN2288,'Introduction probability'!$A$1:$L$128,9,FALSE),"0")</f>
        <v>0</v>
      </c>
      <c r="AU2288" s="9" t="str">
        <f>IFERROR(VLOOKUP($AN2288,'Introduction probability'!$A$1:$L$128,10,FALSE),"0")</f>
        <v>0</v>
      </c>
      <c r="AV2288" s="9" t="str">
        <f>IFERROR(VLOOKUP($AN2288,'Introduction probability'!$A$1:$L$128,11,FALSE),"0")</f>
        <v>0</v>
      </c>
      <c r="AW2288" s="9" t="str">
        <f>IFERROR(VLOOKUP($AN2288,'Introduction probability'!$A$1:$L$128,12,FALSE),"0")</f>
        <v>0</v>
      </c>
      <c r="AY2288" s="2">
        <f t="shared" si="843"/>
        <v>0</v>
      </c>
      <c r="AZ2288" s="2">
        <f t="shared" si="844"/>
        <v>0</v>
      </c>
      <c r="BA2288" s="2">
        <f t="shared" si="857"/>
        <v>0</v>
      </c>
      <c r="BB2288" s="2">
        <f t="shared" si="858"/>
        <v>0</v>
      </c>
      <c r="BC2288" s="2">
        <f t="shared" si="859"/>
        <v>0</v>
      </c>
      <c r="BD2288" s="2">
        <f t="shared" si="860"/>
        <v>0</v>
      </c>
      <c r="BE2288" s="2">
        <f t="shared" si="861"/>
        <v>0</v>
      </c>
      <c r="BF2288" s="2">
        <f t="shared" si="862"/>
        <v>0</v>
      </c>
      <c r="BG2288" s="2">
        <f t="shared" si="863"/>
        <v>0</v>
      </c>
      <c r="BH2288" s="2">
        <f t="shared" si="864"/>
        <v>0</v>
      </c>
    </row>
    <row r="2289" spans="1:60" x14ac:dyDescent="0.25">
      <c r="A2289" s="1" t="s">
        <v>421</v>
      </c>
      <c r="B2289" s="1" t="s">
        <v>422</v>
      </c>
      <c r="C2289" s="1" t="s">
        <v>341</v>
      </c>
      <c r="D2289" s="1" t="s">
        <v>508</v>
      </c>
      <c r="E2289" s="1" t="s">
        <v>185</v>
      </c>
      <c r="F2289" s="1" t="s">
        <v>186</v>
      </c>
      <c r="G2289" s="1" t="s">
        <v>144</v>
      </c>
      <c r="H2289" s="1" t="s">
        <v>17</v>
      </c>
      <c r="I2289" s="1" t="s">
        <v>543</v>
      </c>
      <c r="J2289" s="1" t="s">
        <v>148</v>
      </c>
      <c r="K2289" s="1" t="s">
        <v>16</v>
      </c>
      <c r="L2289" s="1" t="s">
        <v>146</v>
      </c>
      <c r="M2289" s="2" t="str">
        <f t="shared" si="845"/>
        <v>UK9011061</v>
      </c>
      <c r="N2289" s="2" t="str">
        <f t="shared" si="846"/>
        <v>Solent and Southampton Water</v>
      </c>
      <c r="O2289" s="2" t="str">
        <f t="shared" si="847"/>
        <v>SPA</v>
      </c>
      <c r="P2289" s="2" t="str">
        <f t="shared" si="848"/>
        <v>H1310</v>
      </c>
      <c r="Q2289"/>
      <c r="R2289"/>
      <c r="S2289"/>
      <c r="T2289"/>
      <c r="U2289" s="9">
        <f t="shared" si="849"/>
        <v>0</v>
      </c>
      <c r="V2289" s="9">
        <f t="shared" si="850"/>
        <v>0</v>
      </c>
      <c r="W2289" s="9">
        <f t="shared" si="851"/>
        <v>0</v>
      </c>
      <c r="X2289" s="9">
        <f t="shared" si="852"/>
        <v>0</v>
      </c>
      <c r="Y2289" s="9">
        <f t="shared" si="853"/>
        <v>0</v>
      </c>
      <c r="Z2289" s="9">
        <f t="shared" si="854"/>
        <v>0</v>
      </c>
      <c r="AA2289" s="9">
        <f t="shared" si="855"/>
        <v>0</v>
      </c>
      <c r="AB2289" s="9">
        <f t="shared" si="856"/>
        <v>0</v>
      </c>
      <c r="AN2289" s="10" t="str">
        <f t="shared" si="841"/>
        <v/>
      </c>
      <c r="AO2289" s="10">
        <f t="shared" si="842"/>
        <v>0</v>
      </c>
      <c r="AP2289" s="9" t="str">
        <f>IFERROR(VLOOKUP($AN2289,'Introduction probability'!$A$1:$L$128,5,FALSE),"0")</f>
        <v>0</v>
      </c>
      <c r="AQ2289" s="9" t="str">
        <f>IFERROR(VLOOKUP($AN2289,'Introduction probability'!$A$1:$L$128,6,FALSE),"0")</f>
        <v>0</v>
      </c>
      <c r="AR2289" s="9" t="str">
        <f>IFERROR(VLOOKUP($AN2289,'Introduction probability'!$A$1:$L$128,7,FALSE),"0")</f>
        <v>0</v>
      </c>
      <c r="AS2289" s="9" t="str">
        <f>IFERROR(VLOOKUP($AN2289,'Introduction probability'!$A$1:$L$128,8,FALSE),"0")</f>
        <v>0</v>
      </c>
      <c r="AT2289" s="9" t="str">
        <f>IFERROR(VLOOKUP($AN2289,'Introduction probability'!$A$1:$L$128,9,FALSE),"0")</f>
        <v>0</v>
      </c>
      <c r="AU2289" s="9" t="str">
        <f>IFERROR(VLOOKUP($AN2289,'Introduction probability'!$A$1:$L$128,10,FALSE),"0")</f>
        <v>0</v>
      </c>
      <c r="AV2289" s="9" t="str">
        <f>IFERROR(VLOOKUP($AN2289,'Introduction probability'!$A$1:$L$128,11,FALSE),"0")</f>
        <v>0</v>
      </c>
      <c r="AW2289" s="9" t="str">
        <f>IFERROR(VLOOKUP($AN2289,'Introduction probability'!$A$1:$L$128,12,FALSE),"0")</f>
        <v>0</v>
      </c>
      <c r="AY2289" s="2">
        <f t="shared" si="843"/>
        <v>0</v>
      </c>
      <c r="AZ2289" s="2">
        <f t="shared" si="844"/>
        <v>0</v>
      </c>
      <c r="BA2289" s="2">
        <f t="shared" si="857"/>
        <v>0</v>
      </c>
      <c r="BB2289" s="2">
        <f t="shared" si="858"/>
        <v>0</v>
      </c>
      <c r="BC2289" s="2">
        <f t="shared" si="859"/>
        <v>0</v>
      </c>
      <c r="BD2289" s="2">
        <f t="shared" si="860"/>
        <v>0</v>
      </c>
      <c r="BE2289" s="2">
        <f t="shared" si="861"/>
        <v>0</v>
      </c>
      <c r="BF2289" s="2">
        <f t="shared" si="862"/>
        <v>0</v>
      </c>
      <c r="BG2289" s="2">
        <f t="shared" si="863"/>
        <v>0</v>
      </c>
      <c r="BH2289" s="2">
        <f t="shared" si="864"/>
        <v>0</v>
      </c>
    </row>
    <row r="2290" spans="1:60" x14ac:dyDescent="0.25">
      <c r="A2290" s="1" t="s">
        <v>421</v>
      </c>
      <c r="B2290" s="1" t="s">
        <v>422</v>
      </c>
      <c r="C2290" s="1" t="s">
        <v>341</v>
      </c>
      <c r="D2290" s="1" t="s">
        <v>508</v>
      </c>
      <c r="E2290" s="1" t="s">
        <v>185</v>
      </c>
      <c r="F2290" s="1" t="s">
        <v>186</v>
      </c>
      <c r="G2290" s="1" t="s">
        <v>144</v>
      </c>
      <c r="H2290" s="1" t="s">
        <v>17</v>
      </c>
      <c r="I2290" s="1" t="s">
        <v>549</v>
      </c>
      <c r="J2290" s="1" t="s">
        <v>189</v>
      </c>
      <c r="K2290" s="1" t="s">
        <v>16</v>
      </c>
      <c r="L2290" s="1" t="s">
        <v>146</v>
      </c>
      <c r="M2290" s="2" t="str">
        <f t="shared" si="845"/>
        <v>UK9011061</v>
      </c>
      <c r="N2290" s="2" t="str">
        <f t="shared" si="846"/>
        <v>Solent and Southampton Water</v>
      </c>
      <c r="O2290" s="2" t="str">
        <f t="shared" si="847"/>
        <v>SPA</v>
      </c>
      <c r="P2290" s="2" t="str">
        <f t="shared" si="848"/>
        <v>H1320</v>
      </c>
      <c r="Q2290"/>
      <c r="R2290"/>
      <c r="S2290"/>
      <c r="T2290"/>
      <c r="U2290" s="9">
        <f t="shared" si="849"/>
        <v>0</v>
      </c>
      <c r="V2290" s="9">
        <f t="shared" si="850"/>
        <v>0</v>
      </c>
      <c r="W2290" s="9">
        <f t="shared" si="851"/>
        <v>0</v>
      </c>
      <c r="X2290" s="9">
        <f t="shared" si="852"/>
        <v>0</v>
      </c>
      <c r="Y2290" s="9">
        <f t="shared" si="853"/>
        <v>0</v>
      </c>
      <c r="Z2290" s="9">
        <f t="shared" si="854"/>
        <v>0</v>
      </c>
      <c r="AA2290" s="9">
        <f t="shared" si="855"/>
        <v>0</v>
      </c>
      <c r="AB2290" s="9">
        <f t="shared" si="856"/>
        <v>0</v>
      </c>
      <c r="AN2290" s="10" t="str">
        <f t="shared" si="841"/>
        <v/>
      </c>
      <c r="AO2290" s="10">
        <f t="shared" si="842"/>
        <v>0</v>
      </c>
      <c r="AP2290" s="9" t="str">
        <f>IFERROR(VLOOKUP($AN2290,'Introduction probability'!$A$1:$L$128,5,FALSE),"0")</f>
        <v>0</v>
      </c>
      <c r="AQ2290" s="9" t="str">
        <f>IFERROR(VLOOKUP($AN2290,'Introduction probability'!$A$1:$L$128,6,FALSE),"0")</f>
        <v>0</v>
      </c>
      <c r="AR2290" s="9" t="str">
        <f>IFERROR(VLOOKUP($AN2290,'Introduction probability'!$A$1:$L$128,7,FALSE),"0")</f>
        <v>0</v>
      </c>
      <c r="AS2290" s="9" t="str">
        <f>IFERROR(VLOOKUP($AN2290,'Introduction probability'!$A$1:$L$128,8,FALSE),"0")</f>
        <v>0</v>
      </c>
      <c r="AT2290" s="9" t="str">
        <f>IFERROR(VLOOKUP($AN2290,'Introduction probability'!$A$1:$L$128,9,FALSE),"0")</f>
        <v>0</v>
      </c>
      <c r="AU2290" s="9" t="str">
        <f>IFERROR(VLOOKUP($AN2290,'Introduction probability'!$A$1:$L$128,10,FALSE),"0")</f>
        <v>0</v>
      </c>
      <c r="AV2290" s="9" t="str">
        <f>IFERROR(VLOOKUP($AN2290,'Introduction probability'!$A$1:$L$128,11,FALSE),"0")</f>
        <v>0</v>
      </c>
      <c r="AW2290" s="9" t="str">
        <f>IFERROR(VLOOKUP($AN2290,'Introduction probability'!$A$1:$L$128,12,FALSE),"0")</f>
        <v>0</v>
      </c>
      <c r="AY2290" s="2">
        <f t="shared" si="843"/>
        <v>0</v>
      </c>
      <c r="AZ2290" s="2">
        <f t="shared" si="844"/>
        <v>0</v>
      </c>
      <c r="BA2290" s="2">
        <f t="shared" si="857"/>
        <v>0</v>
      </c>
      <c r="BB2290" s="2">
        <f t="shared" si="858"/>
        <v>0</v>
      </c>
      <c r="BC2290" s="2">
        <f t="shared" si="859"/>
        <v>0</v>
      </c>
      <c r="BD2290" s="2">
        <f t="shared" si="860"/>
        <v>0</v>
      </c>
      <c r="BE2290" s="2">
        <f t="shared" si="861"/>
        <v>0</v>
      </c>
      <c r="BF2290" s="2">
        <f t="shared" si="862"/>
        <v>0</v>
      </c>
      <c r="BG2290" s="2">
        <f t="shared" si="863"/>
        <v>0</v>
      </c>
      <c r="BH2290" s="2">
        <f t="shared" si="864"/>
        <v>0</v>
      </c>
    </row>
    <row r="2291" spans="1:60" x14ac:dyDescent="0.25">
      <c r="A2291" s="1" t="s">
        <v>421</v>
      </c>
      <c r="B2291" s="1" t="s">
        <v>422</v>
      </c>
      <c r="C2291" s="1" t="s">
        <v>341</v>
      </c>
      <c r="D2291" s="1" t="s">
        <v>508</v>
      </c>
      <c r="E2291" s="1" t="s">
        <v>185</v>
      </c>
      <c r="F2291" s="1" t="s">
        <v>186</v>
      </c>
      <c r="G2291" s="1" t="s">
        <v>144</v>
      </c>
      <c r="H2291" s="1" t="s">
        <v>17</v>
      </c>
      <c r="I2291" s="1" t="s">
        <v>598</v>
      </c>
      <c r="J2291" s="1" t="s">
        <v>190</v>
      </c>
      <c r="K2291" s="1" t="s">
        <v>16</v>
      </c>
      <c r="L2291" s="1" t="s">
        <v>19</v>
      </c>
      <c r="M2291" s="2" t="str">
        <f t="shared" si="845"/>
        <v>UK9011061</v>
      </c>
      <c r="N2291" s="2" t="str">
        <f t="shared" si="846"/>
        <v>Solent and Southampton Water</v>
      </c>
      <c r="O2291" s="2" t="str">
        <f t="shared" si="847"/>
        <v>SPA</v>
      </c>
      <c r="P2291" s="2" t="str">
        <f t="shared" si="848"/>
        <v>A5.53</v>
      </c>
      <c r="Q2291"/>
      <c r="R2291"/>
      <c r="S2291"/>
      <c r="T2291"/>
      <c r="U2291" s="9">
        <f t="shared" si="849"/>
        <v>0</v>
      </c>
      <c r="V2291" s="9">
        <f t="shared" si="850"/>
        <v>0</v>
      </c>
      <c r="W2291" s="9">
        <f t="shared" si="851"/>
        <v>0</v>
      </c>
      <c r="X2291" s="9">
        <f t="shared" si="852"/>
        <v>0</v>
      </c>
      <c r="Y2291" s="9">
        <f t="shared" si="853"/>
        <v>0</v>
      </c>
      <c r="Z2291" s="9">
        <f t="shared" si="854"/>
        <v>0</v>
      </c>
      <c r="AA2291" s="9">
        <f t="shared" si="855"/>
        <v>0</v>
      </c>
      <c r="AB2291" s="9">
        <f t="shared" si="856"/>
        <v>0</v>
      </c>
      <c r="AN2291" s="10" t="str">
        <f t="shared" si="841"/>
        <v/>
      </c>
      <c r="AO2291" s="10">
        <f t="shared" si="842"/>
        <v>0</v>
      </c>
      <c r="AP2291" s="9" t="str">
        <f>IFERROR(VLOOKUP($AN2291,'Introduction probability'!$A$1:$L$128,5,FALSE),"0")</f>
        <v>0</v>
      </c>
      <c r="AQ2291" s="9" t="str">
        <f>IFERROR(VLOOKUP($AN2291,'Introduction probability'!$A$1:$L$128,6,FALSE),"0")</f>
        <v>0</v>
      </c>
      <c r="AR2291" s="9" t="str">
        <f>IFERROR(VLOOKUP($AN2291,'Introduction probability'!$A$1:$L$128,7,FALSE),"0")</f>
        <v>0</v>
      </c>
      <c r="AS2291" s="9" t="str">
        <f>IFERROR(VLOOKUP($AN2291,'Introduction probability'!$A$1:$L$128,8,FALSE),"0")</f>
        <v>0</v>
      </c>
      <c r="AT2291" s="9" t="str">
        <f>IFERROR(VLOOKUP($AN2291,'Introduction probability'!$A$1:$L$128,9,FALSE),"0")</f>
        <v>0</v>
      </c>
      <c r="AU2291" s="9" t="str">
        <f>IFERROR(VLOOKUP($AN2291,'Introduction probability'!$A$1:$L$128,10,FALSE),"0")</f>
        <v>0</v>
      </c>
      <c r="AV2291" s="9" t="str">
        <f>IFERROR(VLOOKUP($AN2291,'Introduction probability'!$A$1:$L$128,11,FALSE),"0")</f>
        <v>0</v>
      </c>
      <c r="AW2291" s="9" t="str">
        <f>IFERROR(VLOOKUP($AN2291,'Introduction probability'!$A$1:$L$128,12,FALSE),"0")</f>
        <v>0</v>
      </c>
      <c r="AY2291" s="2">
        <f t="shared" si="843"/>
        <v>0</v>
      </c>
      <c r="AZ2291" s="2">
        <f t="shared" si="844"/>
        <v>0</v>
      </c>
      <c r="BA2291" s="2">
        <f t="shared" si="857"/>
        <v>0</v>
      </c>
      <c r="BB2291" s="2">
        <f t="shared" si="858"/>
        <v>0</v>
      </c>
      <c r="BC2291" s="2">
        <f t="shared" si="859"/>
        <v>0</v>
      </c>
      <c r="BD2291" s="2">
        <f t="shared" si="860"/>
        <v>0</v>
      </c>
      <c r="BE2291" s="2">
        <f t="shared" si="861"/>
        <v>0</v>
      </c>
      <c r="BF2291" s="2">
        <f t="shared" si="862"/>
        <v>0</v>
      </c>
      <c r="BG2291" s="2">
        <f t="shared" si="863"/>
        <v>0</v>
      </c>
      <c r="BH2291" s="2">
        <f t="shared" si="864"/>
        <v>0</v>
      </c>
    </row>
    <row r="2292" spans="1:60" x14ac:dyDescent="0.25">
      <c r="A2292" s="1" t="s">
        <v>421</v>
      </c>
      <c r="B2292" s="1" t="s">
        <v>422</v>
      </c>
      <c r="C2292" s="1" t="s">
        <v>341</v>
      </c>
      <c r="D2292" s="1" t="s">
        <v>560</v>
      </c>
      <c r="E2292" s="1" t="s">
        <v>344</v>
      </c>
      <c r="F2292" s="1" t="s">
        <v>345</v>
      </c>
      <c r="G2292" s="1" t="s">
        <v>164</v>
      </c>
      <c r="H2292" s="1" t="s">
        <v>17</v>
      </c>
      <c r="I2292" s="1" t="s">
        <v>535</v>
      </c>
      <c r="J2292" s="1" t="s">
        <v>257</v>
      </c>
      <c r="K2292" s="1" t="s">
        <v>16</v>
      </c>
      <c r="L2292" s="1" t="s">
        <v>146</v>
      </c>
      <c r="M2292" s="2" t="str">
        <f t="shared" si="845"/>
        <v>UK9011061</v>
      </c>
      <c r="N2292" s="2" t="str">
        <f t="shared" si="846"/>
        <v>Solent and Southampton Water</v>
      </c>
      <c r="O2292" s="2" t="str">
        <f t="shared" si="847"/>
        <v>SPA</v>
      </c>
      <c r="P2292" s="2" t="str">
        <f t="shared" si="848"/>
        <v>H1210</v>
      </c>
      <c r="Q2292"/>
      <c r="R2292"/>
      <c r="S2292"/>
      <c r="T2292"/>
      <c r="U2292" s="9">
        <f t="shared" si="849"/>
        <v>0</v>
      </c>
      <c r="V2292" s="9">
        <f t="shared" si="850"/>
        <v>0</v>
      </c>
      <c r="W2292" s="9">
        <f t="shared" si="851"/>
        <v>0</v>
      </c>
      <c r="X2292" s="9">
        <f t="shared" si="852"/>
        <v>0</v>
      </c>
      <c r="Y2292" s="9">
        <f t="shared" si="853"/>
        <v>0</v>
      </c>
      <c r="Z2292" s="9">
        <f t="shared" si="854"/>
        <v>0</v>
      </c>
      <c r="AA2292" s="9">
        <f t="shared" si="855"/>
        <v>0</v>
      </c>
      <c r="AB2292" s="9">
        <f t="shared" si="856"/>
        <v>0</v>
      </c>
      <c r="AN2292" s="10" t="str">
        <f t="shared" si="841"/>
        <v/>
      </c>
      <c r="AO2292" s="10">
        <f t="shared" si="842"/>
        <v>0</v>
      </c>
      <c r="AP2292" s="9" t="str">
        <f>IFERROR(VLOOKUP($AN2292,'Introduction probability'!$A$1:$L$128,5,FALSE),"0")</f>
        <v>0</v>
      </c>
      <c r="AQ2292" s="9" t="str">
        <f>IFERROR(VLOOKUP($AN2292,'Introduction probability'!$A$1:$L$128,6,FALSE),"0")</f>
        <v>0</v>
      </c>
      <c r="AR2292" s="9" t="str">
        <f>IFERROR(VLOOKUP($AN2292,'Introduction probability'!$A$1:$L$128,7,FALSE),"0")</f>
        <v>0</v>
      </c>
      <c r="AS2292" s="9" t="str">
        <f>IFERROR(VLOOKUP($AN2292,'Introduction probability'!$A$1:$L$128,8,FALSE),"0")</f>
        <v>0</v>
      </c>
      <c r="AT2292" s="9" t="str">
        <f>IFERROR(VLOOKUP($AN2292,'Introduction probability'!$A$1:$L$128,9,FALSE),"0")</f>
        <v>0</v>
      </c>
      <c r="AU2292" s="9" t="str">
        <f>IFERROR(VLOOKUP($AN2292,'Introduction probability'!$A$1:$L$128,10,FALSE),"0")</f>
        <v>0</v>
      </c>
      <c r="AV2292" s="9" t="str">
        <f>IFERROR(VLOOKUP($AN2292,'Introduction probability'!$A$1:$L$128,11,FALSE),"0")</f>
        <v>0</v>
      </c>
      <c r="AW2292" s="9" t="str">
        <f>IFERROR(VLOOKUP($AN2292,'Introduction probability'!$A$1:$L$128,12,FALSE),"0")</f>
        <v>0</v>
      </c>
      <c r="AY2292" s="2">
        <f t="shared" si="843"/>
        <v>0</v>
      </c>
      <c r="AZ2292" s="2">
        <f t="shared" si="844"/>
        <v>0</v>
      </c>
      <c r="BA2292" s="2">
        <f t="shared" si="857"/>
        <v>0</v>
      </c>
      <c r="BB2292" s="2">
        <f t="shared" si="858"/>
        <v>0</v>
      </c>
      <c r="BC2292" s="2">
        <f t="shared" si="859"/>
        <v>0</v>
      </c>
      <c r="BD2292" s="2">
        <f t="shared" si="860"/>
        <v>0</v>
      </c>
      <c r="BE2292" s="2">
        <f t="shared" si="861"/>
        <v>0</v>
      </c>
      <c r="BF2292" s="2">
        <f t="shared" si="862"/>
        <v>0</v>
      </c>
      <c r="BG2292" s="2">
        <f t="shared" si="863"/>
        <v>0</v>
      </c>
      <c r="BH2292" s="2">
        <f t="shared" si="864"/>
        <v>0</v>
      </c>
    </row>
    <row r="2293" spans="1:60" x14ac:dyDescent="0.25">
      <c r="A2293" s="1" t="s">
        <v>421</v>
      </c>
      <c r="B2293" s="1" t="s">
        <v>422</v>
      </c>
      <c r="C2293" s="1" t="s">
        <v>341</v>
      </c>
      <c r="D2293" s="1" t="s">
        <v>560</v>
      </c>
      <c r="E2293" s="1" t="s">
        <v>344</v>
      </c>
      <c r="F2293" s="1" t="s">
        <v>345</v>
      </c>
      <c r="G2293" s="1" t="s">
        <v>164</v>
      </c>
      <c r="H2293" s="1" t="s">
        <v>17</v>
      </c>
      <c r="I2293" s="1" t="s">
        <v>536</v>
      </c>
      <c r="J2293" s="1" t="s">
        <v>147</v>
      </c>
      <c r="K2293" s="1" t="s">
        <v>16</v>
      </c>
      <c r="L2293" s="1" t="s">
        <v>146</v>
      </c>
      <c r="M2293" s="2" t="str">
        <f t="shared" si="845"/>
        <v>UK9011061</v>
      </c>
      <c r="N2293" s="2" t="str">
        <f t="shared" si="846"/>
        <v>Solent and Southampton Water</v>
      </c>
      <c r="O2293" s="2" t="str">
        <f t="shared" si="847"/>
        <v>SPA</v>
      </c>
      <c r="P2293" s="2" t="str">
        <f t="shared" si="848"/>
        <v>H1150</v>
      </c>
      <c r="Q2293"/>
      <c r="R2293"/>
      <c r="S2293"/>
      <c r="T2293"/>
      <c r="U2293" s="9">
        <f t="shared" si="849"/>
        <v>0</v>
      </c>
      <c r="V2293" s="9">
        <f t="shared" si="850"/>
        <v>0</v>
      </c>
      <c r="W2293" s="9">
        <f t="shared" si="851"/>
        <v>0</v>
      </c>
      <c r="X2293" s="9">
        <f t="shared" si="852"/>
        <v>0</v>
      </c>
      <c r="Y2293" s="9">
        <f t="shared" si="853"/>
        <v>0</v>
      </c>
      <c r="Z2293" s="9">
        <f t="shared" si="854"/>
        <v>0</v>
      </c>
      <c r="AA2293" s="9">
        <f t="shared" si="855"/>
        <v>0</v>
      </c>
      <c r="AB2293" s="9">
        <f t="shared" si="856"/>
        <v>0</v>
      </c>
      <c r="AN2293" s="10" t="str">
        <f t="shared" si="841"/>
        <v/>
      </c>
      <c r="AO2293" s="10">
        <f t="shared" si="842"/>
        <v>0</v>
      </c>
      <c r="AP2293" s="9" t="str">
        <f>IFERROR(VLOOKUP($AN2293,'Introduction probability'!$A$1:$L$128,5,FALSE),"0")</f>
        <v>0</v>
      </c>
      <c r="AQ2293" s="9" t="str">
        <f>IFERROR(VLOOKUP($AN2293,'Introduction probability'!$A$1:$L$128,6,FALSE),"0")</f>
        <v>0</v>
      </c>
      <c r="AR2293" s="9" t="str">
        <f>IFERROR(VLOOKUP($AN2293,'Introduction probability'!$A$1:$L$128,7,FALSE),"0")</f>
        <v>0</v>
      </c>
      <c r="AS2293" s="9" t="str">
        <f>IFERROR(VLOOKUP($AN2293,'Introduction probability'!$A$1:$L$128,8,FALSE),"0")</f>
        <v>0</v>
      </c>
      <c r="AT2293" s="9" t="str">
        <f>IFERROR(VLOOKUP($AN2293,'Introduction probability'!$A$1:$L$128,9,FALSE),"0")</f>
        <v>0</v>
      </c>
      <c r="AU2293" s="9" t="str">
        <f>IFERROR(VLOOKUP($AN2293,'Introduction probability'!$A$1:$L$128,10,FALSE),"0")</f>
        <v>0</v>
      </c>
      <c r="AV2293" s="9" t="str">
        <f>IFERROR(VLOOKUP($AN2293,'Introduction probability'!$A$1:$L$128,11,FALSE),"0")</f>
        <v>0</v>
      </c>
      <c r="AW2293" s="9" t="str">
        <f>IFERROR(VLOOKUP($AN2293,'Introduction probability'!$A$1:$L$128,12,FALSE),"0")</f>
        <v>0</v>
      </c>
      <c r="AY2293" s="2">
        <f t="shared" si="843"/>
        <v>0</v>
      </c>
      <c r="AZ2293" s="2">
        <f t="shared" si="844"/>
        <v>0</v>
      </c>
      <c r="BA2293" s="2">
        <f t="shared" si="857"/>
        <v>0</v>
      </c>
      <c r="BB2293" s="2">
        <f t="shared" si="858"/>
        <v>0</v>
      </c>
      <c r="BC2293" s="2">
        <f t="shared" si="859"/>
        <v>0</v>
      </c>
      <c r="BD2293" s="2">
        <f t="shared" si="860"/>
        <v>0</v>
      </c>
      <c r="BE2293" s="2">
        <f t="shared" si="861"/>
        <v>0</v>
      </c>
      <c r="BF2293" s="2">
        <f t="shared" si="862"/>
        <v>0</v>
      </c>
      <c r="BG2293" s="2">
        <f t="shared" si="863"/>
        <v>0</v>
      </c>
      <c r="BH2293" s="2">
        <f t="shared" si="864"/>
        <v>0</v>
      </c>
    </row>
    <row r="2294" spans="1:60" x14ac:dyDescent="0.25">
      <c r="A2294" s="1" t="s">
        <v>421</v>
      </c>
      <c r="B2294" s="1" t="s">
        <v>422</v>
      </c>
      <c r="C2294" s="1" t="s">
        <v>341</v>
      </c>
      <c r="D2294" s="1" t="s">
        <v>560</v>
      </c>
      <c r="E2294" s="1" t="s">
        <v>344</v>
      </c>
      <c r="F2294" s="1" t="s">
        <v>345</v>
      </c>
      <c r="G2294" s="1" t="s">
        <v>164</v>
      </c>
      <c r="H2294" s="1" t="s">
        <v>17</v>
      </c>
      <c r="I2294" s="1" t="s">
        <v>593</v>
      </c>
      <c r="J2294" s="1" t="s">
        <v>151</v>
      </c>
      <c r="K2294" s="1" t="s">
        <v>16</v>
      </c>
      <c r="L2294" s="1" t="s">
        <v>146</v>
      </c>
      <c r="M2294" s="2" t="str">
        <f t="shared" si="845"/>
        <v>UK9011061</v>
      </c>
      <c r="N2294" s="2" t="str">
        <f t="shared" si="846"/>
        <v>Solent and Southampton Water</v>
      </c>
      <c r="O2294" s="2" t="str">
        <f t="shared" si="847"/>
        <v>SPA</v>
      </c>
      <c r="P2294" s="2" t="str">
        <f t="shared" si="848"/>
        <v>SH_3</v>
      </c>
      <c r="Q2294"/>
      <c r="R2294"/>
      <c r="S2294"/>
      <c r="T2294"/>
      <c r="U2294" s="9">
        <f t="shared" si="849"/>
        <v>0</v>
      </c>
      <c r="V2294" s="9">
        <f t="shared" si="850"/>
        <v>0</v>
      </c>
      <c r="W2294" s="9">
        <f t="shared" si="851"/>
        <v>0</v>
      </c>
      <c r="X2294" s="9">
        <f t="shared" si="852"/>
        <v>0</v>
      </c>
      <c r="Y2294" s="9">
        <f t="shared" si="853"/>
        <v>0</v>
      </c>
      <c r="Z2294" s="9">
        <f t="shared" si="854"/>
        <v>0</v>
      </c>
      <c r="AA2294" s="9">
        <f t="shared" si="855"/>
        <v>0</v>
      </c>
      <c r="AB2294" s="9">
        <f t="shared" si="856"/>
        <v>0</v>
      </c>
      <c r="AN2294" s="10" t="str">
        <f t="shared" si="841"/>
        <v/>
      </c>
      <c r="AO2294" s="10">
        <f t="shared" si="842"/>
        <v>0</v>
      </c>
      <c r="AP2294" s="9" t="str">
        <f>IFERROR(VLOOKUP($AN2294,'Introduction probability'!$A$1:$L$128,5,FALSE),"0")</f>
        <v>0</v>
      </c>
      <c r="AQ2294" s="9" t="str">
        <f>IFERROR(VLOOKUP($AN2294,'Introduction probability'!$A$1:$L$128,6,FALSE),"0")</f>
        <v>0</v>
      </c>
      <c r="AR2294" s="9" t="str">
        <f>IFERROR(VLOOKUP($AN2294,'Introduction probability'!$A$1:$L$128,7,FALSE),"0")</f>
        <v>0</v>
      </c>
      <c r="AS2294" s="9" t="str">
        <f>IFERROR(VLOOKUP($AN2294,'Introduction probability'!$A$1:$L$128,8,FALSE),"0")</f>
        <v>0</v>
      </c>
      <c r="AT2294" s="9" t="str">
        <f>IFERROR(VLOOKUP($AN2294,'Introduction probability'!$A$1:$L$128,9,FALSE),"0")</f>
        <v>0</v>
      </c>
      <c r="AU2294" s="9" t="str">
        <f>IFERROR(VLOOKUP($AN2294,'Introduction probability'!$A$1:$L$128,10,FALSE),"0")</f>
        <v>0</v>
      </c>
      <c r="AV2294" s="9" t="str">
        <f>IFERROR(VLOOKUP($AN2294,'Introduction probability'!$A$1:$L$128,11,FALSE),"0")</f>
        <v>0</v>
      </c>
      <c r="AW2294" s="9" t="str">
        <f>IFERROR(VLOOKUP($AN2294,'Introduction probability'!$A$1:$L$128,12,FALSE),"0")</f>
        <v>0</v>
      </c>
      <c r="AY2294" s="2">
        <f t="shared" si="843"/>
        <v>0</v>
      </c>
      <c r="AZ2294" s="2">
        <f t="shared" si="844"/>
        <v>0</v>
      </c>
      <c r="BA2294" s="2">
        <f t="shared" si="857"/>
        <v>0</v>
      </c>
      <c r="BB2294" s="2">
        <f t="shared" si="858"/>
        <v>0</v>
      </c>
      <c r="BC2294" s="2">
        <f t="shared" si="859"/>
        <v>0</v>
      </c>
      <c r="BD2294" s="2">
        <f t="shared" si="860"/>
        <v>0</v>
      </c>
      <c r="BE2294" s="2">
        <f t="shared" si="861"/>
        <v>0</v>
      </c>
      <c r="BF2294" s="2">
        <f t="shared" si="862"/>
        <v>0</v>
      </c>
      <c r="BG2294" s="2">
        <f t="shared" si="863"/>
        <v>0</v>
      </c>
      <c r="BH2294" s="2">
        <f t="shared" si="864"/>
        <v>0</v>
      </c>
    </row>
    <row r="2295" spans="1:60" x14ac:dyDescent="0.25">
      <c r="A2295" s="1" t="s">
        <v>421</v>
      </c>
      <c r="B2295" s="1" t="s">
        <v>422</v>
      </c>
      <c r="C2295" s="1" t="s">
        <v>341</v>
      </c>
      <c r="D2295" s="1" t="s">
        <v>584</v>
      </c>
      <c r="E2295" s="1" t="s">
        <v>416</v>
      </c>
      <c r="F2295" s="1" t="s">
        <v>417</v>
      </c>
      <c r="G2295" s="1" t="s">
        <v>164</v>
      </c>
      <c r="H2295" s="1" t="s">
        <v>17</v>
      </c>
      <c r="I2295" s="1" t="s">
        <v>535</v>
      </c>
      <c r="J2295" s="1" t="s">
        <v>257</v>
      </c>
      <c r="K2295" s="1" t="s">
        <v>16</v>
      </c>
      <c r="L2295" s="1" t="s">
        <v>146</v>
      </c>
      <c r="M2295" s="2" t="str">
        <f t="shared" si="845"/>
        <v>UK9011061</v>
      </c>
      <c r="N2295" s="2" t="str">
        <f t="shared" si="846"/>
        <v>Solent and Southampton Water</v>
      </c>
      <c r="O2295" s="2" t="str">
        <f t="shared" si="847"/>
        <v>SPA</v>
      </c>
      <c r="P2295" s="2" t="str">
        <f t="shared" si="848"/>
        <v>H1210</v>
      </c>
      <c r="Q2295"/>
      <c r="R2295"/>
      <c r="S2295"/>
      <c r="T2295"/>
      <c r="U2295" s="9">
        <f t="shared" si="849"/>
        <v>0</v>
      </c>
      <c r="V2295" s="9">
        <f t="shared" si="850"/>
        <v>0</v>
      </c>
      <c r="W2295" s="9">
        <f t="shared" si="851"/>
        <v>0</v>
      </c>
      <c r="X2295" s="9">
        <f t="shared" si="852"/>
        <v>0</v>
      </c>
      <c r="Y2295" s="9">
        <f t="shared" si="853"/>
        <v>0</v>
      </c>
      <c r="Z2295" s="9">
        <f t="shared" si="854"/>
        <v>0</v>
      </c>
      <c r="AA2295" s="9">
        <f t="shared" si="855"/>
        <v>0</v>
      </c>
      <c r="AB2295" s="9">
        <f t="shared" si="856"/>
        <v>0</v>
      </c>
      <c r="AN2295" s="10" t="str">
        <f t="shared" si="841"/>
        <v/>
      </c>
      <c r="AO2295" s="10">
        <f t="shared" si="842"/>
        <v>0</v>
      </c>
      <c r="AP2295" s="9" t="str">
        <f>IFERROR(VLOOKUP($AN2295,'Introduction probability'!$A$1:$L$128,5,FALSE),"0")</f>
        <v>0</v>
      </c>
      <c r="AQ2295" s="9" t="str">
        <f>IFERROR(VLOOKUP($AN2295,'Introduction probability'!$A$1:$L$128,6,FALSE),"0")</f>
        <v>0</v>
      </c>
      <c r="AR2295" s="9" t="str">
        <f>IFERROR(VLOOKUP($AN2295,'Introduction probability'!$A$1:$L$128,7,FALSE),"0")</f>
        <v>0</v>
      </c>
      <c r="AS2295" s="9" t="str">
        <f>IFERROR(VLOOKUP($AN2295,'Introduction probability'!$A$1:$L$128,8,FALSE),"0")</f>
        <v>0</v>
      </c>
      <c r="AT2295" s="9" t="str">
        <f>IFERROR(VLOOKUP($AN2295,'Introduction probability'!$A$1:$L$128,9,FALSE),"0")</f>
        <v>0</v>
      </c>
      <c r="AU2295" s="9" t="str">
        <f>IFERROR(VLOOKUP($AN2295,'Introduction probability'!$A$1:$L$128,10,FALSE),"0")</f>
        <v>0</v>
      </c>
      <c r="AV2295" s="9" t="str">
        <f>IFERROR(VLOOKUP($AN2295,'Introduction probability'!$A$1:$L$128,11,FALSE),"0")</f>
        <v>0</v>
      </c>
      <c r="AW2295" s="9" t="str">
        <f>IFERROR(VLOOKUP($AN2295,'Introduction probability'!$A$1:$L$128,12,FALSE),"0")</f>
        <v>0</v>
      </c>
      <c r="AY2295" s="2">
        <f t="shared" si="843"/>
        <v>0</v>
      </c>
      <c r="AZ2295" s="2">
        <f t="shared" si="844"/>
        <v>0</v>
      </c>
      <c r="BA2295" s="2">
        <f t="shared" si="857"/>
        <v>0</v>
      </c>
      <c r="BB2295" s="2">
        <f t="shared" si="858"/>
        <v>0</v>
      </c>
      <c r="BC2295" s="2">
        <f t="shared" si="859"/>
        <v>0</v>
      </c>
      <c r="BD2295" s="2">
        <f t="shared" si="860"/>
        <v>0</v>
      </c>
      <c r="BE2295" s="2">
        <f t="shared" si="861"/>
        <v>0</v>
      </c>
      <c r="BF2295" s="2">
        <f t="shared" si="862"/>
        <v>0</v>
      </c>
      <c r="BG2295" s="2">
        <f t="shared" si="863"/>
        <v>0</v>
      </c>
      <c r="BH2295" s="2">
        <f t="shared" si="864"/>
        <v>0</v>
      </c>
    </row>
    <row r="2296" spans="1:60" x14ac:dyDescent="0.25">
      <c r="A2296" s="1" t="s">
        <v>421</v>
      </c>
      <c r="B2296" s="1" t="s">
        <v>422</v>
      </c>
      <c r="C2296" s="1" t="s">
        <v>341</v>
      </c>
      <c r="D2296" s="1" t="s">
        <v>584</v>
      </c>
      <c r="E2296" s="1" t="s">
        <v>416</v>
      </c>
      <c r="F2296" s="1" t="s">
        <v>417</v>
      </c>
      <c r="G2296" s="1" t="s">
        <v>164</v>
      </c>
      <c r="H2296" s="1" t="s">
        <v>17</v>
      </c>
      <c r="I2296" s="1" t="s">
        <v>530</v>
      </c>
      <c r="J2296" s="1" t="s">
        <v>145</v>
      </c>
      <c r="K2296" s="1" t="s">
        <v>16</v>
      </c>
      <c r="L2296" s="1" t="s">
        <v>146</v>
      </c>
      <c r="M2296" s="2" t="str">
        <f t="shared" si="845"/>
        <v>UK9011061</v>
      </c>
      <c r="N2296" s="2" t="str">
        <f t="shared" si="846"/>
        <v>Solent and Southampton Water</v>
      </c>
      <c r="O2296" s="2" t="str">
        <f t="shared" si="847"/>
        <v>SPA</v>
      </c>
      <c r="P2296" s="2" t="str">
        <f t="shared" si="848"/>
        <v>H1330</v>
      </c>
      <c r="Q2296"/>
      <c r="R2296"/>
      <c r="S2296"/>
      <c r="T2296"/>
      <c r="U2296" s="9">
        <f t="shared" si="849"/>
        <v>0</v>
      </c>
      <c r="V2296" s="9">
        <f t="shared" si="850"/>
        <v>0</v>
      </c>
      <c r="W2296" s="9">
        <f t="shared" si="851"/>
        <v>0</v>
      </c>
      <c r="X2296" s="9">
        <f t="shared" si="852"/>
        <v>0</v>
      </c>
      <c r="Y2296" s="9">
        <f t="shared" si="853"/>
        <v>0</v>
      </c>
      <c r="Z2296" s="9">
        <f t="shared" si="854"/>
        <v>0</v>
      </c>
      <c r="AA2296" s="9">
        <f t="shared" si="855"/>
        <v>0</v>
      </c>
      <c r="AB2296" s="9">
        <f t="shared" si="856"/>
        <v>0</v>
      </c>
      <c r="AN2296" s="10" t="str">
        <f t="shared" si="841"/>
        <v/>
      </c>
      <c r="AO2296" s="10">
        <f t="shared" si="842"/>
        <v>0</v>
      </c>
      <c r="AP2296" s="9" t="str">
        <f>IFERROR(VLOOKUP($AN2296,'Introduction probability'!$A$1:$L$128,5,FALSE),"0")</f>
        <v>0</v>
      </c>
      <c r="AQ2296" s="9" t="str">
        <f>IFERROR(VLOOKUP($AN2296,'Introduction probability'!$A$1:$L$128,6,FALSE),"0")</f>
        <v>0</v>
      </c>
      <c r="AR2296" s="9" t="str">
        <f>IFERROR(VLOOKUP($AN2296,'Introduction probability'!$A$1:$L$128,7,FALSE),"0")</f>
        <v>0</v>
      </c>
      <c r="AS2296" s="9" t="str">
        <f>IFERROR(VLOOKUP($AN2296,'Introduction probability'!$A$1:$L$128,8,FALSE),"0")</f>
        <v>0</v>
      </c>
      <c r="AT2296" s="9" t="str">
        <f>IFERROR(VLOOKUP($AN2296,'Introduction probability'!$A$1:$L$128,9,FALSE),"0")</f>
        <v>0</v>
      </c>
      <c r="AU2296" s="9" t="str">
        <f>IFERROR(VLOOKUP($AN2296,'Introduction probability'!$A$1:$L$128,10,FALSE),"0")</f>
        <v>0</v>
      </c>
      <c r="AV2296" s="9" t="str">
        <f>IFERROR(VLOOKUP($AN2296,'Introduction probability'!$A$1:$L$128,11,FALSE),"0")</f>
        <v>0</v>
      </c>
      <c r="AW2296" s="9" t="str">
        <f>IFERROR(VLOOKUP($AN2296,'Introduction probability'!$A$1:$L$128,12,FALSE),"0")</f>
        <v>0</v>
      </c>
      <c r="AY2296" s="2">
        <f t="shared" si="843"/>
        <v>0</v>
      </c>
      <c r="AZ2296" s="2">
        <f t="shared" si="844"/>
        <v>0</v>
      </c>
      <c r="BA2296" s="2">
        <f t="shared" si="857"/>
        <v>0</v>
      </c>
      <c r="BB2296" s="2">
        <f t="shared" si="858"/>
        <v>0</v>
      </c>
      <c r="BC2296" s="2">
        <f t="shared" si="859"/>
        <v>0</v>
      </c>
      <c r="BD2296" s="2">
        <f t="shared" si="860"/>
        <v>0</v>
      </c>
      <c r="BE2296" s="2">
        <f t="shared" si="861"/>
        <v>0</v>
      </c>
      <c r="BF2296" s="2">
        <f t="shared" si="862"/>
        <v>0</v>
      </c>
      <c r="BG2296" s="2">
        <f t="shared" si="863"/>
        <v>0</v>
      </c>
      <c r="BH2296" s="2">
        <f t="shared" si="864"/>
        <v>0</v>
      </c>
    </row>
    <row r="2297" spans="1:60" x14ac:dyDescent="0.25">
      <c r="A2297" s="1" t="s">
        <v>421</v>
      </c>
      <c r="B2297" s="1" t="s">
        <v>422</v>
      </c>
      <c r="C2297" s="1" t="s">
        <v>341</v>
      </c>
      <c r="D2297" s="1" t="s">
        <v>584</v>
      </c>
      <c r="E2297" s="1" t="s">
        <v>416</v>
      </c>
      <c r="F2297" s="1" t="s">
        <v>417</v>
      </c>
      <c r="G2297" s="1" t="s">
        <v>164</v>
      </c>
      <c r="H2297" s="1" t="s">
        <v>17</v>
      </c>
      <c r="I2297" s="1" t="s">
        <v>590</v>
      </c>
      <c r="J2297" s="1" t="s">
        <v>18</v>
      </c>
      <c r="K2297" s="1" t="s">
        <v>16</v>
      </c>
      <c r="L2297" s="1" t="s">
        <v>19</v>
      </c>
      <c r="M2297" s="2" t="str">
        <f t="shared" si="845"/>
        <v>UK9011061</v>
      </c>
      <c r="N2297" s="2" t="str">
        <f t="shared" si="846"/>
        <v>Solent and Southampton Water</v>
      </c>
      <c r="O2297" s="2" t="str">
        <f t="shared" si="847"/>
        <v>SPA</v>
      </c>
      <c r="P2297" s="2" t="str">
        <f t="shared" si="848"/>
        <v>A4</v>
      </c>
      <c r="Q2297"/>
      <c r="R2297"/>
      <c r="S2297"/>
      <c r="T2297"/>
      <c r="U2297" s="9">
        <f t="shared" si="849"/>
        <v>0</v>
      </c>
      <c r="V2297" s="9">
        <f t="shared" si="850"/>
        <v>0</v>
      </c>
      <c r="W2297" s="9">
        <f t="shared" si="851"/>
        <v>0</v>
      </c>
      <c r="X2297" s="9">
        <f t="shared" si="852"/>
        <v>0</v>
      </c>
      <c r="Y2297" s="9">
        <f t="shared" si="853"/>
        <v>0</v>
      </c>
      <c r="Z2297" s="9">
        <f t="shared" si="854"/>
        <v>0</v>
      </c>
      <c r="AA2297" s="9">
        <f t="shared" si="855"/>
        <v>0</v>
      </c>
      <c r="AB2297" s="9">
        <f t="shared" si="856"/>
        <v>0</v>
      </c>
      <c r="AN2297" s="10" t="str">
        <f t="shared" si="841"/>
        <v/>
      </c>
      <c r="AO2297" s="10">
        <f t="shared" si="842"/>
        <v>0</v>
      </c>
      <c r="AP2297" s="9" t="str">
        <f>IFERROR(VLOOKUP($AN2297,'Introduction probability'!$A$1:$L$128,5,FALSE),"0")</f>
        <v>0</v>
      </c>
      <c r="AQ2297" s="9" t="str">
        <f>IFERROR(VLOOKUP($AN2297,'Introduction probability'!$A$1:$L$128,6,FALSE),"0")</f>
        <v>0</v>
      </c>
      <c r="AR2297" s="9" t="str">
        <f>IFERROR(VLOOKUP($AN2297,'Introduction probability'!$A$1:$L$128,7,FALSE),"0")</f>
        <v>0</v>
      </c>
      <c r="AS2297" s="9" t="str">
        <f>IFERROR(VLOOKUP($AN2297,'Introduction probability'!$A$1:$L$128,8,FALSE),"0")</f>
        <v>0</v>
      </c>
      <c r="AT2297" s="9" t="str">
        <f>IFERROR(VLOOKUP($AN2297,'Introduction probability'!$A$1:$L$128,9,FALSE),"0")</f>
        <v>0</v>
      </c>
      <c r="AU2297" s="9" t="str">
        <f>IFERROR(VLOOKUP($AN2297,'Introduction probability'!$A$1:$L$128,10,FALSE),"0")</f>
        <v>0</v>
      </c>
      <c r="AV2297" s="9" t="str">
        <f>IFERROR(VLOOKUP($AN2297,'Introduction probability'!$A$1:$L$128,11,FALSE),"0")</f>
        <v>0</v>
      </c>
      <c r="AW2297" s="9" t="str">
        <f>IFERROR(VLOOKUP($AN2297,'Introduction probability'!$A$1:$L$128,12,FALSE),"0")</f>
        <v>0</v>
      </c>
      <c r="AY2297" s="2">
        <f t="shared" si="843"/>
        <v>0</v>
      </c>
      <c r="AZ2297" s="2">
        <f t="shared" si="844"/>
        <v>0</v>
      </c>
      <c r="BA2297" s="2">
        <f t="shared" si="857"/>
        <v>0</v>
      </c>
      <c r="BB2297" s="2">
        <f t="shared" si="858"/>
        <v>0</v>
      </c>
      <c r="BC2297" s="2">
        <f t="shared" si="859"/>
        <v>0</v>
      </c>
      <c r="BD2297" s="2">
        <f t="shared" si="860"/>
        <v>0</v>
      </c>
      <c r="BE2297" s="2">
        <f t="shared" si="861"/>
        <v>0</v>
      </c>
      <c r="BF2297" s="2">
        <f t="shared" si="862"/>
        <v>0</v>
      </c>
      <c r="BG2297" s="2">
        <f t="shared" si="863"/>
        <v>0</v>
      </c>
      <c r="BH2297" s="2">
        <f t="shared" si="864"/>
        <v>0</v>
      </c>
    </row>
    <row r="2298" spans="1:60" x14ac:dyDescent="0.25">
      <c r="A2298" s="1" t="s">
        <v>421</v>
      </c>
      <c r="B2298" s="1" t="s">
        <v>422</v>
      </c>
      <c r="C2298" s="1" t="s">
        <v>341</v>
      </c>
      <c r="D2298" s="1" t="s">
        <v>584</v>
      </c>
      <c r="E2298" s="1" t="s">
        <v>416</v>
      </c>
      <c r="F2298" s="1" t="s">
        <v>417</v>
      </c>
      <c r="G2298" s="1" t="s">
        <v>164</v>
      </c>
      <c r="H2298" s="1" t="s">
        <v>17</v>
      </c>
      <c r="I2298" s="1" t="s">
        <v>536</v>
      </c>
      <c r="J2298" s="1" t="s">
        <v>147</v>
      </c>
      <c r="K2298" s="1" t="s">
        <v>16</v>
      </c>
      <c r="L2298" s="1" t="s">
        <v>146</v>
      </c>
      <c r="M2298" s="2" t="str">
        <f t="shared" si="845"/>
        <v>UK9011061</v>
      </c>
      <c r="N2298" s="2" t="str">
        <f t="shared" si="846"/>
        <v>Solent and Southampton Water</v>
      </c>
      <c r="O2298" s="2" t="str">
        <f t="shared" si="847"/>
        <v>SPA</v>
      </c>
      <c r="P2298" s="2" t="str">
        <f t="shared" si="848"/>
        <v>H1150</v>
      </c>
      <c r="Q2298"/>
      <c r="R2298"/>
      <c r="S2298"/>
      <c r="T2298"/>
      <c r="U2298" s="9">
        <f t="shared" si="849"/>
        <v>0</v>
      </c>
      <c r="V2298" s="9">
        <f t="shared" si="850"/>
        <v>0</v>
      </c>
      <c r="W2298" s="9">
        <f t="shared" si="851"/>
        <v>0</v>
      </c>
      <c r="X2298" s="9">
        <f t="shared" si="852"/>
        <v>0</v>
      </c>
      <c r="Y2298" s="9">
        <f t="shared" si="853"/>
        <v>0</v>
      </c>
      <c r="Z2298" s="9">
        <f t="shared" si="854"/>
        <v>0</v>
      </c>
      <c r="AA2298" s="9">
        <f t="shared" si="855"/>
        <v>0</v>
      </c>
      <c r="AB2298" s="9">
        <f t="shared" si="856"/>
        <v>0</v>
      </c>
      <c r="AN2298" s="10" t="str">
        <f t="shared" si="841"/>
        <v/>
      </c>
      <c r="AO2298" s="10">
        <f t="shared" si="842"/>
        <v>0</v>
      </c>
      <c r="AP2298" s="9" t="str">
        <f>IFERROR(VLOOKUP($AN2298,'Introduction probability'!$A$1:$L$128,5,FALSE),"0")</f>
        <v>0</v>
      </c>
      <c r="AQ2298" s="9" t="str">
        <f>IFERROR(VLOOKUP($AN2298,'Introduction probability'!$A$1:$L$128,6,FALSE),"0")</f>
        <v>0</v>
      </c>
      <c r="AR2298" s="9" t="str">
        <f>IFERROR(VLOOKUP($AN2298,'Introduction probability'!$A$1:$L$128,7,FALSE),"0")</f>
        <v>0</v>
      </c>
      <c r="AS2298" s="9" t="str">
        <f>IFERROR(VLOOKUP($AN2298,'Introduction probability'!$A$1:$L$128,8,FALSE),"0")</f>
        <v>0</v>
      </c>
      <c r="AT2298" s="9" t="str">
        <f>IFERROR(VLOOKUP($AN2298,'Introduction probability'!$A$1:$L$128,9,FALSE),"0")</f>
        <v>0</v>
      </c>
      <c r="AU2298" s="9" t="str">
        <f>IFERROR(VLOOKUP($AN2298,'Introduction probability'!$A$1:$L$128,10,FALSE),"0")</f>
        <v>0</v>
      </c>
      <c r="AV2298" s="9" t="str">
        <f>IFERROR(VLOOKUP($AN2298,'Introduction probability'!$A$1:$L$128,11,FALSE),"0")</f>
        <v>0</v>
      </c>
      <c r="AW2298" s="9" t="str">
        <f>IFERROR(VLOOKUP($AN2298,'Introduction probability'!$A$1:$L$128,12,FALSE),"0")</f>
        <v>0</v>
      </c>
      <c r="AY2298" s="2">
        <f t="shared" si="843"/>
        <v>0</v>
      </c>
      <c r="AZ2298" s="2">
        <f t="shared" si="844"/>
        <v>0</v>
      </c>
      <c r="BA2298" s="2">
        <f t="shared" si="857"/>
        <v>0</v>
      </c>
      <c r="BB2298" s="2">
        <f t="shared" si="858"/>
        <v>0</v>
      </c>
      <c r="BC2298" s="2">
        <f t="shared" si="859"/>
        <v>0</v>
      </c>
      <c r="BD2298" s="2">
        <f t="shared" si="860"/>
        <v>0</v>
      </c>
      <c r="BE2298" s="2">
        <f t="shared" si="861"/>
        <v>0</v>
      </c>
      <c r="BF2298" s="2">
        <f t="shared" si="862"/>
        <v>0</v>
      </c>
      <c r="BG2298" s="2">
        <f t="shared" si="863"/>
        <v>0</v>
      </c>
      <c r="BH2298" s="2">
        <f t="shared" si="864"/>
        <v>0</v>
      </c>
    </row>
    <row r="2299" spans="1:60" x14ac:dyDescent="0.25">
      <c r="A2299" s="1" t="s">
        <v>421</v>
      </c>
      <c r="B2299" s="1" t="s">
        <v>422</v>
      </c>
      <c r="C2299" s="1" t="s">
        <v>341</v>
      </c>
      <c r="D2299" s="1" t="s">
        <v>584</v>
      </c>
      <c r="E2299" s="1" t="s">
        <v>416</v>
      </c>
      <c r="F2299" s="1" t="s">
        <v>417</v>
      </c>
      <c r="G2299" s="1" t="s">
        <v>164</v>
      </c>
      <c r="H2299" s="1" t="s">
        <v>17</v>
      </c>
      <c r="I2299" s="1" t="s">
        <v>596</v>
      </c>
      <c r="J2299" s="1" t="s">
        <v>187</v>
      </c>
      <c r="K2299" s="1" t="s">
        <v>16</v>
      </c>
      <c r="L2299" s="1" t="s">
        <v>146</v>
      </c>
      <c r="M2299" s="2" t="str">
        <f t="shared" si="845"/>
        <v>UK9011061</v>
      </c>
      <c r="N2299" s="2" t="str">
        <f t="shared" si="846"/>
        <v>Solent and Southampton Water</v>
      </c>
      <c r="O2299" s="2" t="str">
        <f t="shared" si="847"/>
        <v>SPA</v>
      </c>
      <c r="P2299" s="2" t="str">
        <f t="shared" si="848"/>
        <v>SH_2</v>
      </c>
      <c r="Q2299"/>
      <c r="R2299"/>
      <c r="S2299"/>
      <c r="T2299"/>
      <c r="U2299" s="9">
        <f t="shared" si="849"/>
        <v>0</v>
      </c>
      <c r="V2299" s="9">
        <f t="shared" si="850"/>
        <v>0</v>
      </c>
      <c r="W2299" s="9">
        <f t="shared" si="851"/>
        <v>0</v>
      </c>
      <c r="X2299" s="9">
        <f t="shared" si="852"/>
        <v>0</v>
      </c>
      <c r="Y2299" s="9">
        <f t="shared" si="853"/>
        <v>0</v>
      </c>
      <c r="Z2299" s="9">
        <f t="shared" si="854"/>
        <v>0</v>
      </c>
      <c r="AA2299" s="9">
        <f t="shared" si="855"/>
        <v>0</v>
      </c>
      <c r="AB2299" s="9">
        <f t="shared" si="856"/>
        <v>0</v>
      </c>
      <c r="AN2299" s="10" t="str">
        <f t="shared" si="841"/>
        <v/>
      </c>
      <c r="AO2299" s="10">
        <f t="shared" si="842"/>
        <v>0</v>
      </c>
      <c r="AP2299" s="9" t="str">
        <f>IFERROR(VLOOKUP($AN2299,'Introduction probability'!$A$1:$L$128,5,FALSE),"0")</f>
        <v>0</v>
      </c>
      <c r="AQ2299" s="9" t="str">
        <f>IFERROR(VLOOKUP($AN2299,'Introduction probability'!$A$1:$L$128,6,FALSE),"0")</f>
        <v>0</v>
      </c>
      <c r="AR2299" s="9" t="str">
        <f>IFERROR(VLOOKUP($AN2299,'Introduction probability'!$A$1:$L$128,7,FALSE),"0")</f>
        <v>0</v>
      </c>
      <c r="AS2299" s="9" t="str">
        <f>IFERROR(VLOOKUP($AN2299,'Introduction probability'!$A$1:$L$128,8,FALSE),"0")</f>
        <v>0</v>
      </c>
      <c r="AT2299" s="9" t="str">
        <f>IFERROR(VLOOKUP($AN2299,'Introduction probability'!$A$1:$L$128,9,FALSE),"0")</f>
        <v>0</v>
      </c>
      <c r="AU2299" s="9" t="str">
        <f>IFERROR(VLOOKUP($AN2299,'Introduction probability'!$A$1:$L$128,10,FALSE),"0")</f>
        <v>0</v>
      </c>
      <c r="AV2299" s="9" t="str">
        <f>IFERROR(VLOOKUP($AN2299,'Introduction probability'!$A$1:$L$128,11,FALSE),"0")</f>
        <v>0</v>
      </c>
      <c r="AW2299" s="9" t="str">
        <f>IFERROR(VLOOKUP($AN2299,'Introduction probability'!$A$1:$L$128,12,FALSE),"0")</f>
        <v>0</v>
      </c>
      <c r="AY2299" s="2">
        <f t="shared" si="843"/>
        <v>0</v>
      </c>
      <c r="AZ2299" s="2">
        <f t="shared" si="844"/>
        <v>0</v>
      </c>
      <c r="BA2299" s="2">
        <f t="shared" si="857"/>
        <v>0</v>
      </c>
      <c r="BB2299" s="2">
        <f t="shared" si="858"/>
        <v>0</v>
      </c>
      <c r="BC2299" s="2">
        <f t="shared" si="859"/>
        <v>0</v>
      </c>
      <c r="BD2299" s="2">
        <f t="shared" si="860"/>
        <v>0</v>
      </c>
      <c r="BE2299" s="2">
        <f t="shared" si="861"/>
        <v>0</v>
      </c>
      <c r="BF2299" s="2">
        <f t="shared" si="862"/>
        <v>0</v>
      </c>
      <c r="BG2299" s="2">
        <f t="shared" si="863"/>
        <v>0</v>
      </c>
      <c r="BH2299" s="2">
        <f t="shared" si="864"/>
        <v>0</v>
      </c>
    </row>
    <row r="2300" spans="1:60" x14ac:dyDescent="0.25">
      <c r="A2300" s="1" t="s">
        <v>421</v>
      </c>
      <c r="B2300" s="1" t="s">
        <v>422</v>
      </c>
      <c r="C2300" s="1" t="s">
        <v>341</v>
      </c>
      <c r="D2300" s="1" t="s">
        <v>584</v>
      </c>
      <c r="E2300" s="1" t="s">
        <v>416</v>
      </c>
      <c r="F2300" s="1" t="s">
        <v>417</v>
      </c>
      <c r="G2300" s="1" t="s">
        <v>164</v>
      </c>
      <c r="H2300" s="1" t="s">
        <v>17</v>
      </c>
      <c r="I2300" s="1" t="s">
        <v>591</v>
      </c>
      <c r="J2300" s="1" t="s">
        <v>20</v>
      </c>
      <c r="K2300" s="1" t="s">
        <v>16</v>
      </c>
      <c r="L2300" s="1" t="s">
        <v>19</v>
      </c>
      <c r="M2300" s="2" t="str">
        <f t="shared" si="845"/>
        <v>UK9011061</v>
      </c>
      <c r="N2300" s="2" t="str">
        <f t="shared" si="846"/>
        <v>Solent and Southampton Water</v>
      </c>
      <c r="O2300" s="2" t="str">
        <f t="shared" si="847"/>
        <v>SPA</v>
      </c>
      <c r="P2300" s="2" t="str">
        <f t="shared" si="848"/>
        <v>A3</v>
      </c>
      <c r="Q2300"/>
      <c r="R2300"/>
      <c r="S2300"/>
      <c r="T2300"/>
      <c r="U2300" s="9">
        <f t="shared" si="849"/>
        <v>0</v>
      </c>
      <c r="V2300" s="9">
        <f t="shared" si="850"/>
        <v>0</v>
      </c>
      <c r="W2300" s="9">
        <f t="shared" si="851"/>
        <v>0</v>
      </c>
      <c r="X2300" s="9">
        <f t="shared" si="852"/>
        <v>0</v>
      </c>
      <c r="Y2300" s="9">
        <f t="shared" si="853"/>
        <v>0</v>
      </c>
      <c r="Z2300" s="9">
        <f t="shared" si="854"/>
        <v>0</v>
      </c>
      <c r="AA2300" s="9">
        <f t="shared" si="855"/>
        <v>0</v>
      </c>
      <c r="AB2300" s="9">
        <f t="shared" si="856"/>
        <v>0</v>
      </c>
      <c r="AN2300" s="10" t="str">
        <f t="shared" ref="AN2300:AN2363" si="865">CONCATENATE(R2299,S2299)</f>
        <v/>
      </c>
      <c r="AO2300" s="10">
        <f t="shared" ref="AO2300:AO2363" si="866">R2299</f>
        <v>0</v>
      </c>
      <c r="AP2300" s="9" t="str">
        <f>IFERROR(VLOOKUP($AN2300,'Introduction probability'!$A$1:$L$128,5,FALSE),"0")</f>
        <v>0</v>
      </c>
      <c r="AQ2300" s="9" t="str">
        <f>IFERROR(VLOOKUP($AN2300,'Introduction probability'!$A$1:$L$128,6,FALSE),"0")</f>
        <v>0</v>
      </c>
      <c r="AR2300" s="9" t="str">
        <f>IFERROR(VLOOKUP($AN2300,'Introduction probability'!$A$1:$L$128,7,FALSE),"0")</f>
        <v>0</v>
      </c>
      <c r="AS2300" s="9" t="str">
        <f>IFERROR(VLOOKUP($AN2300,'Introduction probability'!$A$1:$L$128,8,FALSE),"0")</f>
        <v>0</v>
      </c>
      <c r="AT2300" s="9" t="str">
        <f>IFERROR(VLOOKUP($AN2300,'Introduction probability'!$A$1:$L$128,9,FALSE),"0")</f>
        <v>0</v>
      </c>
      <c r="AU2300" s="9" t="str">
        <f>IFERROR(VLOOKUP($AN2300,'Introduction probability'!$A$1:$L$128,10,FALSE),"0")</f>
        <v>0</v>
      </c>
      <c r="AV2300" s="9" t="str">
        <f>IFERROR(VLOOKUP($AN2300,'Introduction probability'!$A$1:$L$128,11,FALSE),"0")</f>
        <v>0</v>
      </c>
      <c r="AW2300" s="9" t="str">
        <f>IFERROR(VLOOKUP($AN2300,'Introduction probability'!$A$1:$L$128,12,FALSE),"0")</f>
        <v>0</v>
      </c>
      <c r="AY2300" s="2">
        <f t="shared" ref="AY2300:AY2363" si="867">R2299</f>
        <v>0</v>
      </c>
      <c r="AZ2300" s="2">
        <f t="shared" ref="AZ2300:AZ2363" si="868">S2299</f>
        <v>0</v>
      </c>
      <c r="BA2300" s="2">
        <f t="shared" si="857"/>
        <v>0</v>
      </c>
      <c r="BB2300" s="2">
        <f t="shared" si="858"/>
        <v>0</v>
      </c>
      <c r="BC2300" s="2">
        <f t="shared" si="859"/>
        <v>0</v>
      </c>
      <c r="BD2300" s="2">
        <f t="shared" si="860"/>
        <v>0</v>
      </c>
      <c r="BE2300" s="2">
        <f t="shared" si="861"/>
        <v>0</v>
      </c>
      <c r="BF2300" s="2">
        <f t="shared" si="862"/>
        <v>0</v>
      </c>
      <c r="BG2300" s="2">
        <f t="shared" si="863"/>
        <v>0</v>
      </c>
      <c r="BH2300" s="2">
        <f t="shared" si="864"/>
        <v>0</v>
      </c>
    </row>
    <row r="2301" spans="1:60" x14ac:dyDescent="0.25">
      <c r="A2301" s="1" t="s">
        <v>421</v>
      </c>
      <c r="B2301" s="1" t="s">
        <v>422</v>
      </c>
      <c r="C2301" s="1" t="s">
        <v>341</v>
      </c>
      <c r="D2301" s="1" t="s">
        <v>584</v>
      </c>
      <c r="E2301" s="1" t="s">
        <v>416</v>
      </c>
      <c r="F2301" s="1" t="s">
        <v>417</v>
      </c>
      <c r="G2301" s="1" t="s">
        <v>164</v>
      </c>
      <c r="H2301" s="1" t="s">
        <v>17</v>
      </c>
      <c r="I2301" s="1" t="s">
        <v>459</v>
      </c>
      <c r="J2301" s="1" t="s">
        <v>46</v>
      </c>
      <c r="K2301" s="1" t="s">
        <v>16</v>
      </c>
      <c r="L2301" s="1" t="s">
        <v>19</v>
      </c>
      <c r="M2301" s="2" t="str">
        <f t="shared" si="845"/>
        <v>UK9011061</v>
      </c>
      <c r="N2301" s="2" t="str">
        <f t="shared" si="846"/>
        <v>Solent and Southampton Water</v>
      </c>
      <c r="O2301" s="2" t="str">
        <f t="shared" si="847"/>
        <v>SPA</v>
      </c>
      <c r="P2301" s="2" t="str">
        <f t="shared" si="848"/>
        <v>A2.4</v>
      </c>
      <c r="Q2301"/>
      <c r="R2301"/>
      <c r="S2301"/>
      <c r="T2301"/>
      <c r="U2301" s="9">
        <f t="shared" si="849"/>
        <v>0</v>
      </c>
      <c r="V2301" s="9">
        <f t="shared" si="850"/>
        <v>0</v>
      </c>
      <c r="W2301" s="9">
        <f t="shared" si="851"/>
        <v>0</v>
      </c>
      <c r="X2301" s="9">
        <f t="shared" si="852"/>
        <v>0</v>
      </c>
      <c r="Y2301" s="9">
        <f t="shared" si="853"/>
        <v>0</v>
      </c>
      <c r="Z2301" s="9">
        <f t="shared" si="854"/>
        <v>0</v>
      </c>
      <c r="AA2301" s="9">
        <f t="shared" si="855"/>
        <v>0</v>
      </c>
      <c r="AB2301" s="9">
        <f t="shared" si="856"/>
        <v>0</v>
      </c>
      <c r="AN2301" s="10" t="str">
        <f t="shared" si="865"/>
        <v/>
      </c>
      <c r="AO2301" s="10">
        <f t="shared" si="866"/>
        <v>0</v>
      </c>
      <c r="AP2301" s="9" t="str">
        <f>IFERROR(VLOOKUP($AN2301,'Introduction probability'!$A$1:$L$128,5,FALSE),"0")</f>
        <v>0</v>
      </c>
      <c r="AQ2301" s="9" t="str">
        <f>IFERROR(VLOOKUP($AN2301,'Introduction probability'!$A$1:$L$128,6,FALSE),"0")</f>
        <v>0</v>
      </c>
      <c r="AR2301" s="9" t="str">
        <f>IFERROR(VLOOKUP($AN2301,'Introduction probability'!$A$1:$L$128,7,FALSE),"0")</f>
        <v>0</v>
      </c>
      <c r="AS2301" s="9" t="str">
        <f>IFERROR(VLOOKUP($AN2301,'Introduction probability'!$A$1:$L$128,8,FALSE),"0")</f>
        <v>0</v>
      </c>
      <c r="AT2301" s="9" t="str">
        <f>IFERROR(VLOOKUP($AN2301,'Introduction probability'!$A$1:$L$128,9,FALSE),"0")</f>
        <v>0</v>
      </c>
      <c r="AU2301" s="9" t="str">
        <f>IFERROR(VLOOKUP($AN2301,'Introduction probability'!$A$1:$L$128,10,FALSE),"0")</f>
        <v>0</v>
      </c>
      <c r="AV2301" s="9" t="str">
        <f>IFERROR(VLOOKUP($AN2301,'Introduction probability'!$A$1:$L$128,11,FALSE),"0")</f>
        <v>0</v>
      </c>
      <c r="AW2301" s="9" t="str">
        <f>IFERROR(VLOOKUP($AN2301,'Introduction probability'!$A$1:$L$128,12,FALSE),"0")</f>
        <v>0</v>
      </c>
      <c r="AY2301" s="2">
        <f t="shared" si="867"/>
        <v>0</v>
      </c>
      <c r="AZ2301" s="2">
        <f t="shared" si="868"/>
        <v>0</v>
      </c>
      <c r="BA2301" s="2">
        <f t="shared" si="857"/>
        <v>0</v>
      </c>
      <c r="BB2301" s="2">
        <f t="shared" si="858"/>
        <v>0</v>
      </c>
      <c r="BC2301" s="2">
        <f t="shared" si="859"/>
        <v>0</v>
      </c>
      <c r="BD2301" s="2">
        <f t="shared" si="860"/>
        <v>0</v>
      </c>
      <c r="BE2301" s="2">
        <f t="shared" si="861"/>
        <v>0</v>
      </c>
      <c r="BF2301" s="2">
        <f t="shared" si="862"/>
        <v>0</v>
      </c>
      <c r="BG2301" s="2">
        <f t="shared" si="863"/>
        <v>0</v>
      </c>
      <c r="BH2301" s="2">
        <f t="shared" si="864"/>
        <v>0</v>
      </c>
    </row>
    <row r="2302" spans="1:60" x14ac:dyDescent="0.25">
      <c r="A2302" s="1" t="s">
        <v>421</v>
      </c>
      <c r="B2302" s="1" t="s">
        <v>422</v>
      </c>
      <c r="C2302" s="1" t="s">
        <v>341</v>
      </c>
      <c r="D2302" s="1" t="s">
        <v>584</v>
      </c>
      <c r="E2302" s="1" t="s">
        <v>416</v>
      </c>
      <c r="F2302" s="1" t="s">
        <v>417</v>
      </c>
      <c r="G2302" s="1" t="s">
        <v>164</v>
      </c>
      <c r="H2302" s="1" t="s">
        <v>17</v>
      </c>
      <c r="I2302" s="1" t="s">
        <v>444</v>
      </c>
      <c r="J2302" s="1" t="s">
        <v>27</v>
      </c>
      <c r="K2302" s="1" t="s">
        <v>16</v>
      </c>
      <c r="L2302" s="1" t="s">
        <v>19</v>
      </c>
      <c r="M2302" s="2" t="str">
        <f t="shared" si="845"/>
        <v>UK9011061</v>
      </c>
      <c r="N2302" s="2" t="str">
        <f t="shared" si="846"/>
        <v>Solent and Southampton Water</v>
      </c>
      <c r="O2302" s="2" t="str">
        <f t="shared" si="847"/>
        <v>SPA</v>
      </c>
      <c r="P2302" s="2" t="str">
        <f t="shared" si="848"/>
        <v>A2.3</v>
      </c>
      <c r="Q2302"/>
      <c r="R2302"/>
      <c r="S2302"/>
      <c r="T2302"/>
      <c r="U2302" s="9">
        <f t="shared" si="849"/>
        <v>0</v>
      </c>
      <c r="V2302" s="9">
        <f t="shared" si="850"/>
        <v>0</v>
      </c>
      <c r="W2302" s="9">
        <f t="shared" si="851"/>
        <v>0</v>
      </c>
      <c r="X2302" s="9">
        <f t="shared" si="852"/>
        <v>0</v>
      </c>
      <c r="Y2302" s="9">
        <f t="shared" si="853"/>
        <v>0</v>
      </c>
      <c r="Z2302" s="9">
        <f t="shared" si="854"/>
        <v>0</v>
      </c>
      <c r="AA2302" s="9">
        <f t="shared" si="855"/>
        <v>0</v>
      </c>
      <c r="AB2302" s="9">
        <f t="shared" si="856"/>
        <v>0</v>
      </c>
      <c r="AN2302" s="10" t="str">
        <f t="shared" si="865"/>
        <v/>
      </c>
      <c r="AO2302" s="10">
        <f t="shared" si="866"/>
        <v>0</v>
      </c>
      <c r="AP2302" s="9" t="str">
        <f>IFERROR(VLOOKUP($AN2302,'Introduction probability'!$A$1:$L$128,5,FALSE),"0")</f>
        <v>0</v>
      </c>
      <c r="AQ2302" s="9" t="str">
        <f>IFERROR(VLOOKUP($AN2302,'Introduction probability'!$A$1:$L$128,6,FALSE),"0")</f>
        <v>0</v>
      </c>
      <c r="AR2302" s="9" t="str">
        <f>IFERROR(VLOOKUP($AN2302,'Introduction probability'!$A$1:$L$128,7,FALSE),"0")</f>
        <v>0</v>
      </c>
      <c r="AS2302" s="9" t="str">
        <f>IFERROR(VLOOKUP($AN2302,'Introduction probability'!$A$1:$L$128,8,FALSE),"0")</f>
        <v>0</v>
      </c>
      <c r="AT2302" s="9" t="str">
        <f>IFERROR(VLOOKUP($AN2302,'Introduction probability'!$A$1:$L$128,9,FALSE),"0")</f>
        <v>0</v>
      </c>
      <c r="AU2302" s="9" t="str">
        <f>IFERROR(VLOOKUP($AN2302,'Introduction probability'!$A$1:$L$128,10,FALSE),"0")</f>
        <v>0</v>
      </c>
      <c r="AV2302" s="9" t="str">
        <f>IFERROR(VLOOKUP($AN2302,'Introduction probability'!$A$1:$L$128,11,FALSE),"0")</f>
        <v>0</v>
      </c>
      <c r="AW2302" s="9" t="str">
        <f>IFERROR(VLOOKUP($AN2302,'Introduction probability'!$A$1:$L$128,12,FALSE),"0")</f>
        <v>0</v>
      </c>
      <c r="AY2302" s="2">
        <f t="shared" si="867"/>
        <v>0</v>
      </c>
      <c r="AZ2302" s="2">
        <f t="shared" si="868"/>
        <v>0</v>
      </c>
      <c r="BA2302" s="2">
        <f t="shared" si="857"/>
        <v>0</v>
      </c>
      <c r="BB2302" s="2">
        <f t="shared" si="858"/>
        <v>0</v>
      </c>
      <c r="BC2302" s="2">
        <f t="shared" si="859"/>
        <v>0</v>
      </c>
      <c r="BD2302" s="2">
        <f t="shared" si="860"/>
        <v>0</v>
      </c>
      <c r="BE2302" s="2">
        <f t="shared" si="861"/>
        <v>0</v>
      </c>
      <c r="BF2302" s="2">
        <f t="shared" si="862"/>
        <v>0</v>
      </c>
      <c r="BG2302" s="2">
        <f t="shared" si="863"/>
        <v>0</v>
      </c>
      <c r="BH2302" s="2">
        <f t="shared" si="864"/>
        <v>0</v>
      </c>
    </row>
    <row r="2303" spans="1:60" x14ac:dyDescent="0.25">
      <c r="A2303" s="1" t="s">
        <v>421</v>
      </c>
      <c r="B2303" s="1" t="s">
        <v>422</v>
      </c>
      <c r="C2303" s="1" t="s">
        <v>341</v>
      </c>
      <c r="D2303" s="1" t="s">
        <v>584</v>
      </c>
      <c r="E2303" s="1" t="s">
        <v>416</v>
      </c>
      <c r="F2303" s="1" t="s">
        <v>417</v>
      </c>
      <c r="G2303" s="1" t="s">
        <v>164</v>
      </c>
      <c r="H2303" s="1" t="s">
        <v>17</v>
      </c>
      <c r="I2303" s="1" t="s">
        <v>595</v>
      </c>
      <c r="J2303" s="1" t="s">
        <v>155</v>
      </c>
      <c r="K2303" s="1" t="s">
        <v>16</v>
      </c>
      <c r="L2303" s="1" t="s">
        <v>19</v>
      </c>
      <c r="M2303" s="2" t="str">
        <f t="shared" si="845"/>
        <v>UK9011061</v>
      </c>
      <c r="N2303" s="2" t="str">
        <f t="shared" si="846"/>
        <v>Solent and Southampton Water</v>
      </c>
      <c r="O2303" s="2" t="str">
        <f t="shared" si="847"/>
        <v>SPA</v>
      </c>
      <c r="P2303" s="2" t="str">
        <f t="shared" si="848"/>
        <v>A1</v>
      </c>
      <c r="Q2303"/>
      <c r="R2303"/>
      <c r="S2303"/>
      <c r="T2303"/>
      <c r="U2303" s="9">
        <f t="shared" si="849"/>
        <v>0</v>
      </c>
      <c r="V2303" s="9">
        <f t="shared" si="850"/>
        <v>0</v>
      </c>
      <c r="W2303" s="9">
        <f t="shared" si="851"/>
        <v>0</v>
      </c>
      <c r="X2303" s="9">
        <f t="shared" si="852"/>
        <v>0</v>
      </c>
      <c r="Y2303" s="9">
        <f t="shared" si="853"/>
        <v>0</v>
      </c>
      <c r="Z2303" s="9">
        <f t="shared" si="854"/>
        <v>0</v>
      </c>
      <c r="AA2303" s="9">
        <f t="shared" si="855"/>
        <v>0</v>
      </c>
      <c r="AB2303" s="9">
        <f t="shared" si="856"/>
        <v>0</v>
      </c>
      <c r="AN2303" s="10" t="str">
        <f t="shared" si="865"/>
        <v/>
      </c>
      <c r="AO2303" s="10">
        <f t="shared" si="866"/>
        <v>0</v>
      </c>
      <c r="AP2303" s="9" t="str">
        <f>IFERROR(VLOOKUP($AN2303,'Introduction probability'!$A$1:$L$128,5,FALSE),"0")</f>
        <v>0</v>
      </c>
      <c r="AQ2303" s="9" t="str">
        <f>IFERROR(VLOOKUP($AN2303,'Introduction probability'!$A$1:$L$128,6,FALSE),"0")</f>
        <v>0</v>
      </c>
      <c r="AR2303" s="9" t="str">
        <f>IFERROR(VLOOKUP($AN2303,'Introduction probability'!$A$1:$L$128,7,FALSE),"0")</f>
        <v>0</v>
      </c>
      <c r="AS2303" s="9" t="str">
        <f>IFERROR(VLOOKUP($AN2303,'Introduction probability'!$A$1:$L$128,8,FALSE),"0")</f>
        <v>0</v>
      </c>
      <c r="AT2303" s="9" t="str">
        <f>IFERROR(VLOOKUP($AN2303,'Introduction probability'!$A$1:$L$128,9,FALSE),"0")</f>
        <v>0</v>
      </c>
      <c r="AU2303" s="9" t="str">
        <f>IFERROR(VLOOKUP($AN2303,'Introduction probability'!$A$1:$L$128,10,FALSE),"0")</f>
        <v>0</v>
      </c>
      <c r="AV2303" s="9" t="str">
        <f>IFERROR(VLOOKUP($AN2303,'Introduction probability'!$A$1:$L$128,11,FALSE),"0")</f>
        <v>0</v>
      </c>
      <c r="AW2303" s="9" t="str">
        <f>IFERROR(VLOOKUP($AN2303,'Introduction probability'!$A$1:$L$128,12,FALSE),"0")</f>
        <v>0</v>
      </c>
      <c r="AY2303" s="2">
        <f t="shared" si="867"/>
        <v>0</v>
      </c>
      <c r="AZ2303" s="2">
        <f t="shared" si="868"/>
        <v>0</v>
      </c>
      <c r="BA2303" s="2">
        <f t="shared" si="857"/>
        <v>0</v>
      </c>
      <c r="BB2303" s="2">
        <f t="shared" si="858"/>
        <v>0</v>
      </c>
      <c r="BC2303" s="2">
        <f t="shared" si="859"/>
        <v>0</v>
      </c>
      <c r="BD2303" s="2">
        <f t="shared" si="860"/>
        <v>0</v>
      </c>
      <c r="BE2303" s="2">
        <f t="shared" si="861"/>
        <v>0</v>
      </c>
      <c r="BF2303" s="2">
        <f t="shared" si="862"/>
        <v>0</v>
      </c>
      <c r="BG2303" s="2">
        <f t="shared" si="863"/>
        <v>0</v>
      </c>
      <c r="BH2303" s="2">
        <f t="shared" si="864"/>
        <v>0</v>
      </c>
    </row>
    <row r="2304" spans="1:60" x14ac:dyDescent="0.25">
      <c r="A2304" s="1" t="s">
        <v>421</v>
      </c>
      <c r="B2304" s="1" t="s">
        <v>422</v>
      </c>
      <c r="C2304" s="1" t="s">
        <v>341</v>
      </c>
      <c r="D2304" s="1" t="s">
        <v>584</v>
      </c>
      <c r="E2304" s="1" t="s">
        <v>416</v>
      </c>
      <c r="F2304" s="1" t="s">
        <v>417</v>
      </c>
      <c r="G2304" s="1" t="s">
        <v>164</v>
      </c>
      <c r="H2304" s="1" t="s">
        <v>17</v>
      </c>
      <c r="I2304" s="1" t="s">
        <v>465</v>
      </c>
      <c r="J2304" s="1" t="s">
        <v>56</v>
      </c>
      <c r="K2304" s="1" t="s">
        <v>16</v>
      </c>
      <c r="L2304" s="1" t="s">
        <v>19</v>
      </c>
      <c r="M2304" s="2" t="str">
        <f t="shared" si="845"/>
        <v>UK9011061</v>
      </c>
      <c r="N2304" s="2" t="str">
        <f t="shared" si="846"/>
        <v>Solent and Southampton Water</v>
      </c>
      <c r="O2304" s="2" t="str">
        <f t="shared" si="847"/>
        <v>SPA</v>
      </c>
      <c r="P2304" s="2" t="str">
        <f t="shared" si="848"/>
        <v>A2.2</v>
      </c>
      <c r="Q2304"/>
      <c r="R2304"/>
      <c r="S2304"/>
      <c r="T2304"/>
      <c r="U2304" s="9">
        <f t="shared" si="849"/>
        <v>0</v>
      </c>
      <c r="V2304" s="9">
        <f t="shared" si="850"/>
        <v>0</v>
      </c>
      <c r="W2304" s="9">
        <f t="shared" si="851"/>
        <v>0</v>
      </c>
      <c r="X2304" s="9">
        <f t="shared" si="852"/>
        <v>0</v>
      </c>
      <c r="Y2304" s="9">
        <f t="shared" si="853"/>
        <v>0</v>
      </c>
      <c r="Z2304" s="9">
        <f t="shared" si="854"/>
        <v>0</v>
      </c>
      <c r="AA2304" s="9">
        <f t="shared" si="855"/>
        <v>0</v>
      </c>
      <c r="AB2304" s="9">
        <f t="shared" si="856"/>
        <v>0</v>
      </c>
      <c r="AN2304" s="10" t="str">
        <f t="shared" si="865"/>
        <v/>
      </c>
      <c r="AO2304" s="10">
        <f t="shared" si="866"/>
        <v>0</v>
      </c>
      <c r="AP2304" s="9" t="str">
        <f>IFERROR(VLOOKUP($AN2304,'Introduction probability'!$A$1:$L$128,5,FALSE),"0")</f>
        <v>0</v>
      </c>
      <c r="AQ2304" s="9" t="str">
        <f>IFERROR(VLOOKUP($AN2304,'Introduction probability'!$A$1:$L$128,6,FALSE),"0")</f>
        <v>0</v>
      </c>
      <c r="AR2304" s="9" t="str">
        <f>IFERROR(VLOOKUP($AN2304,'Introduction probability'!$A$1:$L$128,7,FALSE),"0")</f>
        <v>0</v>
      </c>
      <c r="AS2304" s="9" t="str">
        <f>IFERROR(VLOOKUP($AN2304,'Introduction probability'!$A$1:$L$128,8,FALSE),"0")</f>
        <v>0</v>
      </c>
      <c r="AT2304" s="9" t="str">
        <f>IFERROR(VLOOKUP($AN2304,'Introduction probability'!$A$1:$L$128,9,FALSE),"0")</f>
        <v>0</v>
      </c>
      <c r="AU2304" s="9" t="str">
        <f>IFERROR(VLOOKUP($AN2304,'Introduction probability'!$A$1:$L$128,10,FALSE),"0")</f>
        <v>0</v>
      </c>
      <c r="AV2304" s="9" t="str">
        <f>IFERROR(VLOOKUP($AN2304,'Introduction probability'!$A$1:$L$128,11,FALSE),"0")</f>
        <v>0</v>
      </c>
      <c r="AW2304" s="9" t="str">
        <f>IFERROR(VLOOKUP($AN2304,'Introduction probability'!$A$1:$L$128,12,FALSE),"0")</f>
        <v>0</v>
      </c>
      <c r="AY2304" s="2">
        <f t="shared" si="867"/>
        <v>0</v>
      </c>
      <c r="AZ2304" s="2">
        <f t="shared" si="868"/>
        <v>0</v>
      </c>
      <c r="BA2304" s="2">
        <f t="shared" si="857"/>
        <v>0</v>
      </c>
      <c r="BB2304" s="2">
        <f t="shared" si="858"/>
        <v>0</v>
      </c>
      <c r="BC2304" s="2">
        <f t="shared" si="859"/>
        <v>0</v>
      </c>
      <c r="BD2304" s="2">
        <f t="shared" si="860"/>
        <v>0</v>
      </c>
      <c r="BE2304" s="2">
        <f t="shared" si="861"/>
        <v>0</v>
      </c>
      <c r="BF2304" s="2">
        <f t="shared" si="862"/>
        <v>0</v>
      </c>
      <c r="BG2304" s="2">
        <f t="shared" si="863"/>
        <v>0</v>
      </c>
      <c r="BH2304" s="2">
        <f t="shared" si="864"/>
        <v>0</v>
      </c>
    </row>
    <row r="2305" spans="1:60" x14ac:dyDescent="0.25">
      <c r="A2305" s="1" t="s">
        <v>421</v>
      </c>
      <c r="B2305" s="1" t="s">
        <v>422</v>
      </c>
      <c r="C2305" s="1" t="s">
        <v>341</v>
      </c>
      <c r="D2305" s="1" t="s">
        <v>584</v>
      </c>
      <c r="E2305" s="1" t="s">
        <v>416</v>
      </c>
      <c r="F2305" s="1" t="s">
        <v>417</v>
      </c>
      <c r="G2305" s="1" t="s">
        <v>164</v>
      </c>
      <c r="H2305" s="1" t="s">
        <v>17</v>
      </c>
      <c r="I2305" s="1" t="s">
        <v>597</v>
      </c>
      <c r="J2305" s="1" t="s">
        <v>188</v>
      </c>
      <c r="K2305" s="1" t="s">
        <v>16</v>
      </c>
      <c r="L2305" s="1" t="s">
        <v>19</v>
      </c>
      <c r="M2305" s="2" t="str">
        <f t="shared" si="845"/>
        <v>UK9011061</v>
      </c>
      <c r="N2305" s="2" t="str">
        <f t="shared" si="846"/>
        <v>Solent and Southampton Water</v>
      </c>
      <c r="O2305" s="2" t="str">
        <f t="shared" si="847"/>
        <v>SPA</v>
      </c>
      <c r="P2305" s="2" t="str">
        <f t="shared" si="848"/>
        <v>A2.61</v>
      </c>
      <c r="Q2305"/>
      <c r="R2305"/>
      <c r="S2305"/>
      <c r="T2305"/>
      <c r="U2305" s="9">
        <f t="shared" si="849"/>
        <v>0</v>
      </c>
      <c r="V2305" s="9">
        <f t="shared" si="850"/>
        <v>0</v>
      </c>
      <c r="W2305" s="9">
        <f t="shared" si="851"/>
        <v>0</v>
      </c>
      <c r="X2305" s="9">
        <f t="shared" si="852"/>
        <v>0</v>
      </c>
      <c r="Y2305" s="9">
        <f t="shared" si="853"/>
        <v>0</v>
      </c>
      <c r="Z2305" s="9">
        <f t="shared" si="854"/>
        <v>0</v>
      </c>
      <c r="AA2305" s="9">
        <f t="shared" si="855"/>
        <v>0</v>
      </c>
      <c r="AB2305" s="9">
        <f t="shared" si="856"/>
        <v>0</v>
      </c>
      <c r="AN2305" s="10" t="str">
        <f t="shared" si="865"/>
        <v/>
      </c>
      <c r="AO2305" s="10">
        <f t="shared" si="866"/>
        <v>0</v>
      </c>
      <c r="AP2305" s="9" t="str">
        <f>IFERROR(VLOOKUP($AN2305,'Introduction probability'!$A$1:$L$128,5,FALSE),"0")</f>
        <v>0</v>
      </c>
      <c r="AQ2305" s="9" t="str">
        <f>IFERROR(VLOOKUP($AN2305,'Introduction probability'!$A$1:$L$128,6,FALSE),"0")</f>
        <v>0</v>
      </c>
      <c r="AR2305" s="9" t="str">
        <f>IFERROR(VLOOKUP($AN2305,'Introduction probability'!$A$1:$L$128,7,FALSE),"0")</f>
        <v>0</v>
      </c>
      <c r="AS2305" s="9" t="str">
        <f>IFERROR(VLOOKUP($AN2305,'Introduction probability'!$A$1:$L$128,8,FALSE),"0")</f>
        <v>0</v>
      </c>
      <c r="AT2305" s="9" t="str">
        <f>IFERROR(VLOOKUP($AN2305,'Introduction probability'!$A$1:$L$128,9,FALSE),"0")</f>
        <v>0</v>
      </c>
      <c r="AU2305" s="9" t="str">
        <f>IFERROR(VLOOKUP($AN2305,'Introduction probability'!$A$1:$L$128,10,FALSE),"0")</f>
        <v>0</v>
      </c>
      <c r="AV2305" s="9" t="str">
        <f>IFERROR(VLOOKUP($AN2305,'Introduction probability'!$A$1:$L$128,11,FALSE),"0")</f>
        <v>0</v>
      </c>
      <c r="AW2305" s="9" t="str">
        <f>IFERROR(VLOOKUP($AN2305,'Introduction probability'!$A$1:$L$128,12,FALSE),"0")</f>
        <v>0</v>
      </c>
      <c r="AY2305" s="2">
        <f t="shared" si="867"/>
        <v>0</v>
      </c>
      <c r="AZ2305" s="2">
        <f t="shared" si="868"/>
        <v>0</v>
      </c>
      <c r="BA2305" s="2">
        <f t="shared" si="857"/>
        <v>0</v>
      </c>
      <c r="BB2305" s="2">
        <f t="shared" si="858"/>
        <v>0</v>
      </c>
      <c r="BC2305" s="2">
        <f t="shared" si="859"/>
        <v>0</v>
      </c>
      <c r="BD2305" s="2">
        <f t="shared" si="860"/>
        <v>0</v>
      </c>
      <c r="BE2305" s="2">
        <f t="shared" si="861"/>
        <v>0</v>
      </c>
      <c r="BF2305" s="2">
        <f t="shared" si="862"/>
        <v>0</v>
      </c>
      <c r="BG2305" s="2">
        <f t="shared" si="863"/>
        <v>0</v>
      </c>
      <c r="BH2305" s="2">
        <f t="shared" si="864"/>
        <v>0</v>
      </c>
    </row>
    <row r="2306" spans="1:60" x14ac:dyDescent="0.25">
      <c r="A2306" s="1" t="s">
        <v>421</v>
      </c>
      <c r="B2306" s="1" t="s">
        <v>422</v>
      </c>
      <c r="C2306" s="1" t="s">
        <v>341</v>
      </c>
      <c r="D2306" s="1" t="s">
        <v>584</v>
      </c>
      <c r="E2306" s="1" t="s">
        <v>416</v>
      </c>
      <c r="F2306" s="1" t="s">
        <v>417</v>
      </c>
      <c r="G2306" s="1" t="s">
        <v>164</v>
      </c>
      <c r="H2306" s="1" t="s">
        <v>17</v>
      </c>
      <c r="I2306" s="1" t="s">
        <v>543</v>
      </c>
      <c r="J2306" s="1" t="s">
        <v>148</v>
      </c>
      <c r="K2306" s="1" t="s">
        <v>16</v>
      </c>
      <c r="L2306" s="1" t="s">
        <v>146</v>
      </c>
      <c r="M2306" s="2" t="str">
        <f t="shared" si="845"/>
        <v>UK9011061</v>
      </c>
      <c r="N2306" s="2" t="str">
        <f t="shared" si="846"/>
        <v>Solent and Southampton Water</v>
      </c>
      <c r="O2306" s="2" t="str">
        <f t="shared" si="847"/>
        <v>SPA</v>
      </c>
      <c r="P2306" s="2" t="str">
        <f t="shared" si="848"/>
        <v>H1310</v>
      </c>
      <c r="Q2306"/>
      <c r="R2306"/>
      <c r="S2306"/>
      <c r="T2306"/>
      <c r="U2306" s="9">
        <f t="shared" si="849"/>
        <v>0</v>
      </c>
      <c r="V2306" s="9">
        <f t="shared" si="850"/>
        <v>0</v>
      </c>
      <c r="W2306" s="9">
        <f t="shared" si="851"/>
        <v>0</v>
      </c>
      <c r="X2306" s="9">
        <f t="shared" si="852"/>
        <v>0</v>
      </c>
      <c r="Y2306" s="9">
        <f t="shared" si="853"/>
        <v>0</v>
      </c>
      <c r="Z2306" s="9">
        <f t="shared" si="854"/>
        <v>0</v>
      </c>
      <c r="AA2306" s="9">
        <f t="shared" si="855"/>
        <v>0</v>
      </c>
      <c r="AB2306" s="9">
        <f t="shared" si="856"/>
        <v>0</v>
      </c>
      <c r="AN2306" s="10" t="str">
        <f t="shared" si="865"/>
        <v/>
      </c>
      <c r="AO2306" s="10">
        <f t="shared" si="866"/>
        <v>0</v>
      </c>
      <c r="AP2306" s="9" t="str">
        <f>IFERROR(VLOOKUP($AN2306,'Introduction probability'!$A$1:$L$128,5,FALSE),"0")</f>
        <v>0</v>
      </c>
      <c r="AQ2306" s="9" t="str">
        <f>IFERROR(VLOOKUP($AN2306,'Introduction probability'!$A$1:$L$128,6,FALSE),"0")</f>
        <v>0</v>
      </c>
      <c r="AR2306" s="9" t="str">
        <f>IFERROR(VLOOKUP($AN2306,'Introduction probability'!$A$1:$L$128,7,FALSE),"0")</f>
        <v>0</v>
      </c>
      <c r="AS2306" s="9" t="str">
        <f>IFERROR(VLOOKUP($AN2306,'Introduction probability'!$A$1:$L$128,8,FALSE),"0")</f>
        <v>0</v>
      </c>
      <c r="AT2306" s="9" t="str">
        <f>IFERROR(VLOOKUP($AN2306,'Introduction probability'!$A$1:$L$128,9,FALSE),"0")</f>
        <v>0</v>
      </c>
      <c r="AU2306" s="9" t="str">
        <f>IFERROR(VLOOKUP($AN2306,'Introduction probability'!$A$1:$L$128,10,FALSE),"0")</f>
        <v>0</v>
      </c>
      <c r="AV2306" s="9" t="str">
        <f>IFERROR(VLOOKUP($AN2306,'Introduction probability'!$A$1:$L$128,11,FALSE),"0")</f>
        <v>0</v>
      </c>
      <c r="AW2306" s="9" t="str">
        <f>IFERROR(VLOOKUP($AN2306,'Introduction probability'!$A$1:$L$128,12,FALSE),"0")</f>
        <v>0</v>
      </c>
      <c r="AY2306" s="2">
        <f t="shared" si="867"/>
        <v>0</v>
      </c>
      <c r="AZ2306" s="2">
        <f t="shared" si="868"/>
        <v>0</v>
      </c>
      <c r="BA2306" s="2">
        <f t="shared" si="857"/>
        <v>0</v>
      </c>
      <c r="BB2306" s="2">
        <f t="shared" si="858"/>
        <v>0</v>
      </c>
      <c r="BC2306" s="2">
        <f t="shared" si="859"/>
        <v>0</v>
      </c>
      <c r="BD2306" s="2">
        <f t="shared" si="860"/>
        <v>0</v>
      </c>
      <c r="BE2306" s="2">
        <f t="shared" si="861"/>
        <v>0</v>
      </c>
      <c r="BF2306" s="2">
        <f t="shared" si="862"/>
        <v>0</v>
      </c>
      <c r="BG2306" s="2">
        <f t="shared" si="863"/>
        <v>0</v>
      </c>
      <c r="BH2306" s="2">
        <f t="shared" si="864"/>
        <v>0</v>
      </c>
    </row>
    <row r="2307" spans="1:60" x14ac:dyDescent="0.25">
      <c r="A2307" s="1" t="s">
        <v>421</v>
      </c>
      <c r="B2307" s="1" t="s">
        <v>422</v>
      </c>
      <c r="C2307" s="1" t="s">
        <v>341</v>
      </c>
      <c r="D2307" s="1" t="s">
        <v>584</v>
      </c>
      <c r="E2307" s="1" t="s">
        <v>416</v>
      </c>
      <c r="F2307" s="1" t="s">
        <v>417</v>
      </c>
      <c r="G2307" s="1" t="s">
        <v>164</v>
      </c>
      <c r="H2307" s="1" t="s">
        <v>17</v>
      </c>
      <c r="I2307" s="1" t="s">
        <v>549</v>
      </c>
      <c r="J2307" s="1" t="s">
        <v>189</v>
      </c>
      <c r="K2307" s="1" t="s">
        <v>16</v>
      </c>
      <c r="L2307" s="1" t="s">
        <v>146</v>
      </c>
      <c r="M2307" s="2" t="str">
        <f t="shared" ref="M2307:M2370" si="869">A2307</f>
        <v>UK9011061</v>
      </c>
      <c r="N2307" s="2" t="str">
        <f t="shared" ref="N2307:N2370" si="870">B2307</f>
        <v>Solent and Southampton Water</v>
      </c>
      <c r="O2307" s="2" t="str">
        <f t="shared" ref="O2307:O2370" si="871">C2307</f>
        <v>SPA</v>
      </c>
      <c r="P2307" s="2" t="str">
        <f t="shared" si="848"/>
        <v>H1320</v>
      </c>
      <c r="Q2307"/>
      <c r="R2307"/>
      <c r="S2307"/>
      <c r="T2307"/>
      <c r="U2307" s="9">
        <f t="shared" si="849"/>
        <v>0</v>
      </c>
      <c r="V2307" s="9">
        <f t="shared" si="850"/>
        <v>0</v>
      </c>
      <c r="W2307" s="9">
        <f t="shared" si="851"/>
        <v>0</v>
      </c>
      <c r="X2307" s="9">
        <f t="shared" si="852"/>
        <v>0</v>
      </c>
      <c r="Y2307" s="9">
        <f t="shared" si="853"/>
        <v>0</v>
      </c>
      <c r="Z2307" s="9">
        <f t="shared" si="854"/>
        <v>0</v>
      </c>
      <c r="AA2307" s="9">
        <f t="shared" si="855"/>
        <v>0</v>
      </c>
      <c r="AB2307" s="9">
        <f t="shared" si="856"/>
        <v>0</v>
      </c>
      <c r="AN2307" s="10" t="str">
        <f t="shared" si="865"/>
        <v/>
      </c>
      <c r="AO2307" s="10">
        <f t="shared" si="866"/>
        <v>0</v>
      </c>
      <c r="AP2307" s="9" t="str">
        <f>IFERROR(VLOOKUP($AN2307,'Introduction probability'!$A$1:$L$128,5,FALSE),"0")</f>
        <v>0</v>
      </c>
      <c r="AQ2307" s="9" t="str">
        <f>IFERROR(VLOOKUP($AN2307,'Introduction probability'!$A$1:$L$128,6,FALSE),"0")</f>
        <v>0</v>
      </c>
      <c r="AR2307" s="9" t="str">
        <f>IFERROR(VLOOKUP($AN2307,'Introduction probability'!$A$1:$L$128,7,FALSE),"0")</f>
        <v>0</v>
      </c>
      <c r="AS2307" s="9" t="str">
        <f>IFERROR(VLOOKUP($AN2307,'Introduction probability'!$A$1:$L$128,8,FALSE),"0")</f>
        <v>0</v>
      </c>
      <c r="AT2307" s="9" t="str">
        <f>IFERROR(VLOOKUP($AN2307,'Introduction probability'!$A$1:$L$128,9,FALSE),"0")</f>
        <v>0</v>
      </c>
      <c r="AU2307" s="9" t="str">
        <f>IFERROR(VLOOKUP($AN2307,'Introduction probability'!$A$1:$L$128,10,FALSE),"0")</f>
        <v>0</v>
      </c>
      <c r="AV2307" s="9" t="str">
        <f>IFERROR(VLOOKUP($AN2307,'Introduction probability'!$A$1:$L$128,11,FALSE),"0")</f>
        <v>0</v>
      </c>
      <c r="AW2307" s="9" t="str">
        <f>IFERROR(VLOOKUP($AN2307,'Introduction probability'!$A$1:$L$128,12,FALSE),"0")</f>
        <v>0</v>
      </c>
      <c r="AY2307" s="2">
        <f t="shared" si="867"/>
        <v>0</v>
      </c>
      <c r="AZ2307" s="2">
        <f t="shared" si="868"/>
        <v>0</v>
      </c>
      <c r="BA2307" s="2">
        <f t="shared" si="857"/>
        <v>0</v>
      </c>
      <c r="BB2307" s="2">
        <f t="shared" si="858"/>
        <v>0</v>
      </c>
      <c r="BC2307" s="2">
        <f t="shared" si="859"/>
        <v>0</v>
      </c>
      <c r="BD2307" s="2">
        <f t="shared" si="860"/>
        <v>0</v>
      </c>
      <c r="BE2307" s="2">
        <f t="shared" si="861"/>
        <v>0</v>
      </c>
      <c r="BF2307" s="2">
        <f t="shared" si="862"/>
        <v>0</v>
      </c>
      <c r="BG2307" s="2">
        <f t="shared" si="863"/>
        <v>0</v>
      </c>
      <c r="BH2307" s="2">
        <f t="shared" si="864"/>
        <v>0</v>
      </c>
    </row>
    <row r="2308" spans="1:60" x14ac:dyDescent="0.25">
      <c r="A2308" s="1" t="s">
        <v>421</v>
      </c>
      <c r="B2308" s="1" t="s">
        <v>422</v>
      </c>
      <c r="C2308" s="1" t="s">
        <v>341</v>
      </c>
      <c r="D2308" s="1" t="s">
        <v>584</v>
      </c>
      <c r="E2308" s="1" t="s">
        <v>416</v>
      </c>
      <c r="F2308" s="1" t="s">
        <v>417</v>
      </c>
      <c r="G2308" s="1" t="s">
        <v>164</v>
      </c>
      <c r="H2308" s="1" t="s">
        <v>17</v>
      </c>
      <c r="I2308" s="1" t="s">
        <v>593</v>
      </c>
      <c r="J2308" s="1" t="s">
        <v>151</v>
      </c>
      <c r="K2308" s="1" t="s">
        <v>16</v>
      </c>
      <c r="L2308" s="1" t="s">
        <v>146</v>
      </c>
      <c r="M2308" s="2" t="str">
        <f t="shared" si="869"/>
        <v>UK9011061</v>
      </c>
      <c r="N2308" s="2" t="str">
        <f t="shared" si="870"/>
        <v>Solent and Southampton Water</v>
      </c>
      <c r="O2308" s="2" t="str">
        <f t="shared" si="871"/>
        <v>SPA</v>
      </c>
      <c r="P2308" s="2" t="str">
        <f t="shared" ref="P2308:P2371" si="872">IF(I2308="",D2308,I2308)</f>
        <v>SH_3</v>
      </c>
      <c r="Q2308"/>
      <c r="R2308"/>
      <c r="S2308"/>
      <c r="T2308"/>
      <c r="U2308" s="9">
        <f t="shared" ref="U2308:U2371" si="873">IFERROR(VLOOKUP($T2308,$AD$4:$AM$65,3,FALSE),0)</f>
        <v>0</v>
      </c>
      <c r="V2308" s="9">
        <f t="shared" ref="V2308:V2371" si="874">IFERROR(VLOOKUP($T2308,$AD$4:$AM$65,4,FALSE),0)</f>
        <v>0</v>
      </c>
      <c r="W2308" s="9">
        <f t="shared" ref="W2308:W2371" si="875">IFERROR(VLOOKUP($T2308,$AD$4:$AM$65,5,FALSE),0)</f>
        <v>0</v>
      </c>
      <c r="X2308" s="9">
        <f t="shared" ref="X2308:X2371" si="876">IFERROR(VLOOKUP($T2308,$AD$4:$AM$65,6,FALSE),0)</f>
        <v>0</v>
      </c>
      <c r="Y2308" s="9">
        <f t="shared" ref="Y2308:Y2371" si="877">IFERROR(VLOOKUP($T2308,$AD$4:$AM$65,7,FALSE),0)</f>
        <v>0</v>
      </c>
      <c r="Z2308" s="9">
        <f t="shared" ref="Z2308:Z2371" si="878">IFERROR(VLOOKUP($T2308,$AD$4:$AM$65,8,FALSE),0)</f>
        <v>0</v>
      </c>
      <c r="AA2308" s="9">
        <f t="shared" ref="AA2308:AA2371" si="879">IFERROR(VLOOKUP($T2308,$AD$4:$AM$65,9,FALSE),0)</f>
        <v>0</v>
      </c>
      <c r="AB2308" s="9">
        <f t="shared" ref="AB2308:AB2371" si="880">IFERROR(VLOOKUP($T2308,$AD$4:$AM$65,10,FALSE),0)</f>
        <v>0</v>
      </c>
      <c r="AN2308" s="10" t="str">
        <f t="shared" si="865"/>
        <v/>
      </c>
      <c r="AO2308" s="10">
        <f t="shared" si="866"/>
        <v>0</v>
      </c>
      <c r="AP2308" s="9" t="str">
        <f>IFERROR(VLOOKUP($AN2308,'Introduction probability'!$A$1:$L$128,5,FALSE),"0")</f>
        <v>0</v>
      </c>
      <c r="AQ2308" s="9" t="str">
        <f>IFERROR(VLOOKUP($AN2308,'Introduction probability'!$A$1:$L$128,6,FALSE),"0")</f>
        <v>0</v>
      </c>
      <c r="AR2308" s="9" t="str">
        <f>IFERROR(VLOOKUP($AN2308,'Introduction probability'!$A$1:$L$128,7,FALSE),"0")</f>
        <v>0</v>
      </c>
      <c r="AS2308" s="9" t="str">
        <f>IFERROR(VLOOKUP($AN2308,'Introduction probability'!$A$1:$L$128,8,FALSE),"0")</f>
        <v>0</v>
      </c>
      <c r="AT2308" s="9" t="str">
        <f>IFERROR(VLOOKUP($AN2308,'Introduction probability'!$A$1:$L$128,9,FALSE),"0")</f>
        <v>0</v>
      </c>
      <c r="AU2308" s="9" t="str">
        <f>IFERROR(VLOOKUP($AN2308,'Introduction probability'!$A$1:$L$128,10,FALSE),"0")</f>
        <v>0</v>
      </c>
      <c r="AV2308" s="9" t="str">
        <f>IFERROR(VLOOKUP($AN2308,'Introduction probability'!$A$1:$L$128,11,FALSE),"0")</f>
        <v>0</v>
      </c>
      <c r="AW2308" s="9" t="str">
        <f>IFERROR(VLOOKUP($AN2308,'Introduction probability'!$A$1:$L$128,12,FALSE),"0")</f>
        <v>0</v>
      </c>
      <c r="AY2308" s="2">
        <f t="shared" si="867"/>
        <v>0</v>
      </c>
      <c r="AZ2308" s="2">
        <f t="shared" si="868"/>
        <v>0</v>
      </c>
      <c r="BA2308" s="2">
        <f t="shared" ref="BA2308:BA2371" si="881">AP2308*U2308</f>
        <v>0</v>
      </c>
      <c r="BB2308" s="2">
        <f t="shared" ref="BB2308:BB2371" si="882">AQ2308*V2308</f>
        <v>0</v>
      </c>
      <c r="BC2308" s="2">
        <f t="shared" ref="BC2308:BC2371" si="883">AR2308*W2308</f>
        <v>0</v>
      </c>
      <c r="BD2308" s="2">
        <f t="shared" ref="BD2308:BD2371" si="884">AS2308*X2308</f>
        <v>0</v>
      </c>
      <c r="BE2308" s="2">
        <f t="shared" ref="BE2308:BE2371" si="885">AT2308*Y2308</f>
        <v>0</v>
      </c>
      <c r="BF2308" s="2">
        <f t="shared" ref="BF2308:BF2371" si="886">AU2308*Z2308</f>
        <v>0</v>
      </c>
      <c r="BG2308" s="2">
        <f t="shared" ref="BG2308:BG2371" si="887">AV2308*AA2308</f>
        <v>0</v>
      </c>
      <c r="BH2308" s="2">
        <f t="shared" ref="BH2308:BH2371" si="888">AW2308*AB2308</f>
        <v>0</v>
      </c>
    </row>
    <row r="2309" spans="1:60" x14ac:dyDescent="0.25">
      <c r="A2309" s="1" t="s">
        <v>421</v>
      </c>
      <c r="B2309" s="1" t="s">
        <v>422</v>
      </c>
      <c r="C2309" s="1" t="s">
        <v>341</v>
      </c>
      <c r="D2309" s="1" t="s">
        <v>526</v>
      </c>
      <c r="E2309" s="1" t="s">
        <v>232</v>
      </c>
      <c r="F2309" s="1" t="s">
        <v>233</v>
      </c>
      <c r="G2309" s="1" t="s">
        <v>144</v>
      </c>
      <c r="H2309" s="1" t="s">
        <v>17</v>
      </c>
      <c r="I2309" s="1" t="s">
        <v>535</v>
      </c>
      <c r="J2309" s="1" t="s">
        <v>257</v>
      </c>
      <c r="K2309" s="1" t="s">
        <v>16</v>
      </c>
      <c r="L2309" s="1" t="s">
        <v>146</v>
      </c>
      <c r="M2309" s="2" t="str">
        <f t="shared" si="869"/>
        <v>UK9011061</v>
      </c>
      <c r="N2309" s="2" t="str">
        <f t="shared" si="870"/>
        <v>Solent and Southampton Water</v>
      </c>
      <c r="O2309" s="2" t="str">
        <f t="shared" si="871"/>
        <v>SPA</v>
      </c>
      <c r="P2309" s="2" t="str">
        <f t="shared" si="872"/>
        <v>H1210</v>
      </c>
      <c r="Q2309"/>
      <c r="R2309"/>
      <c r="S2309"/>
      <c r="T2309"/>
      <c r="U2309" s="9">
        <f t="shared" si="873"/>
        <v>0</v>
      </c>
      <c r="V2309" s="9">
        <f t="shared" si="874"/>
        <v>0</v>
      </c>
      <c r="W2309" s="9">
        <f t="shared" si="875"/>
        <v>0</v>
      </c>
      <c r="X2309" s="9">
        <f t="shared" si="876"/>
        <v>0</v>
      </c>
      <c r="Y2309" s="9">
        <f t="shared" si="877"/>
        <v>0</v>
      </c>
      <c r="Z2309" s="9">
        <f t="shared" si="878"/>
        <v>0</v>
      </c>
      <c r="AA2309" s="9">
        <f t="shared" si="879"/>
        <v>0</v>
      </c>
      <c r="AB2309" s="9">
        <f t="shared" si="880"/>
        <v>0</v>
      </c>
      <c r="AN2309" s="10" t="str">
        <f t="shared" si="865"/>
        <v/>
      </c>
      <c r="AO2309" s="10">
        <f t="shared" si="866"/>
        <v>0</v>
      </c>
      <c r="AP2309" s="9" t="str">
        <f>IFERROR(VLOOKUP($AN2309,'Introduction probability'!$A$1:$L$128,5,FALSE),"0")</f>
        <v>0</v>
      </c>
      <c r="AQ2309" s="9" t="str">
        <f>IFERROR(VLOOKUP($AN2309,'Introduction probability'!$A$1:$L$128,6,FALSE),"0")</f>
        <v>0</v>
      </c>
      <c r="AR2309" s="9" t="str">
        <f>IFERROR(VLOOKUP($AN2309,'Introduction probability'!$A$1:$L$128,7,FALSE),"0")</f>
        <v>0</v>
      </c>
      <c r="AS2309" s="9" t="str">
        <f>IFERROR(VLOOKUP($AN2309,'Introduction probability'!$A$1:$L$128,8,FALSE),"0")</f>
        <v>0</v>
      </c>
      <c r="AT2309" s="9" t="str">
        <f>IFERROR(VLOOKUP($AN2309,'Introduction probability'!$A$1:$L$128,9,FALSE),"0")</f>
        <v>0</v>
      </c>
      <c r="AU2309" s="9" t="str">
        <f>IFERROR(VLOOKUP($AN2309,'Introduction probability'!$A$1:$L$128,10,FALSE),"0")</f>
        <v>0</v>
      </c>
      <c r="AV2309" s="9" t="str">
        <f>IFERROR(VLOOKUP($AN2309,'Introduction probability'!$A$1:$L$128,11,FALSE),"0")</f>
        <v>0</v>
      </c>
      <c r="AW2309" s="9" t="str">
        <f>IFERROR(VLOOKUP($AN2309,'Introduction probability'!$A$1:$L$128,12,FALSE),"0")</f>
        <v>0</v>
      </c>
      <c r="AY2309" s="2">
        <f t="shared" si="867"/>
        <v>0</v>
      </c>
      <c r="AZ2309" s="2">
        <f t="shared" si="868"/>
        <v>0</v>
      </c>
      <c r="BA2309" s="2">
        <f t="shared" si="881"/>
        <v>0</v>
      </c>
      <c r="BB2309" s="2">
        <f t="shared" si="882"/>
        <v>0</v>
      </c>
      <c r="BC2309" s="2">
        <f t="shared" si="883"/>
        <v>0</v>
      </c>
      <c r="BD2309" s="2">
        <f t="shared" si="884"/>
        <v>0</v>
      </c>
      <c r="BE2309" s="2">
        <f t="shared" si="885"/>
        <v>0</v>
      </c>
      <c r="BF2309" s="2">
        <f t="shared" si="886"/>
        <v>0</v>
      </c>
      <c r="BG2309" s="2">
        <f t="shared" si="887"/>
        <v>0</v>
      </c>
      <c r="BH2309" s="2">
        <f t="shared" si="888"/>
        <v>0</v>
      </c>
    </row>
    <row r="2310" spans="1:60" x14ac:dyDescent="0.25">
      <c r="A2310" s="1" t="s">
        <v>421</v>
      </c>
      <c r="B2310" s="1" t="s">
        <v>422</v>
      </c>
      <c r="C2310" s="1" t="s">
        <v>341</v>
      </c>
      <c r="D2310" s="1" t="s">
        <v>526</v>
      </c>
      <c r="E2310" s="1" t="s">
        <v>232</v>
      </c>
      <c r="F2310" s="1" t="s">
        <v>233</v>
      </c>
      <c r="G2310" s="1" t="s">
        <v>144</v>
      </c>
      <c r="H2310" s="1" t="s">
        <v>17</v>
      </c>
      <c r="I2310" s="1" t="s">
        <v>530</v>
      </c>
      <c r="J2310" s="1" t="s">
        <v>145</v>
      </c>
      <c r="K2310" s="1" t="s">
        <v>16</v>
      </c>
      <c r="L2310" s="1" t="s">
        <v>146</v>
      </c>
      <c r="M2310" s="2" t="str">
        <f t="shared" si="869"/>
        <v>UK9011061</v>
      </c>
      <c r="N2310" s="2" t="str">
        <f t="shared" si="870"/>
        <v>Solent and Southampton Water</v>
      </c>
      <c r="O2310" s="2" t="str">
        <f t="shared" si="871"/>
        <v>SPA</v>
      </c>
      <c r="P2310" s="2" t="str">
        <f t="shared" si="872"/>
        <v>H1330</v>
      </c>
      <c r="Q2310"/>
      <c r="R2310"/>
      <c r="S2310"/>
      <c r="T2310"/>
      <c r="U2310" s="9">
        <f t="shared" si="873"/>
        <v>0</v>
      </c>
      <c r="V2310" s="9">
        <f t="shared" si="874"/>
        <v>0</v>
      </c>
      <c r="W2310" s="9">
        <f t="shared" si="875"/>
        <v>0</v>
      </c>
      <c r="X2310" s="9">
        <f t="shared" si="876"/>
        <v>0</v>
      </c>
      <c r="Y2310" s="9">
        <f t="shared" si="877"/>
        <v>0</v>
      </c>
      <c r="Z2310" s="9">
        <f t="shared" si="878"/>
        <v>0</v>
      </c>
      <c r="AA2310" s="9">
        <f t="shared" si="879"/>
        <v>0</v>
      </c>
      <c r="AB2310" s="9">
        <f t="shared" si="880"/>
        <v>0</v>
      </c>
      <c r="AN2310" s="10" t="str">
        <f t="shared" si="865"/>
        <v/>
      </c>
      <c r="AO2310" s="10">
        <f t="shared" si="866"/>
        <v>0</v>
      </c>
      <c r="AP2310" s="9" t="str">
        <f>IFERROR(VLOOKUP($AN2310,'Introduction probability'!$A$1:$L$128,5,FALSE),"0")</f>
        <v>0</v>
      </c>
      <c r="AQ2310" s="9" t="str">
        <f>IFERROR(VLOOKUP($AN2310,'Introduction probability'!$A$1:$L$128,6,FALSE),"0")</f>
        <v>0</v>
      </c>
      <c r="AR2310" s="9" t="str">
        <f>IFERROR(VLOOKUP($AN2310,'Introduction probability'!$A$1:$L$128,7,FALSE),"0")</f>
        <v>0</v>
      </c>
      <c r="AS2310" s="9" t="str">
        <f>IFERROR(VLOOKUP($AN2310,'Introduction probability'!$A$1:$L$128,8,FALSE),"0")</f>
        <v>0</v>
      </c>
      <c r="AT2310" s="9" t="str">
        <f>IFERROR(VLOOKUP($AN2310,'Introduction probability'!$A$1:$L$128,9,FALSE),"0")</f>
        <v>0</v>
      </c>
      <c r="AU2310" s="9" t="str">
        <f>IFERROR(VLOOKUP($AN2310,'Introduction probability'!$A$1:$L$128,10,FALSE),"0")</f>
        <v>0</v>
      </c>
      <c r="AV2310" s="9" t="str">
        <f>IFERROR(VLOOKUP($AN2310,'Introduction probability'!$A$1:$L$128,11,FALSE),"0")</f>
        <v>0</v>
      </c>
      <c r="AW2310" s="9" t="str">
        <f>IFERROR(VLOOKUP($AN2310,'Introduction probability'!$A$1:$L$128,12,FALSE),"0")</f>
        <v>0</v>
      </c>
      <c r="AY2310" s="2">
        <f t="shared" si="867"/>
        <v>0</v>
      </c>
      <c r="AZ2310" s="2">
        <f t="shared" si="868"/>
        <v>0</v>
      </c>
      <c r="BA2310" s="2">
        <f t="shared" si="881"/>
        <v>0</v>
      </c>
      <c r="BB2310" s="2">
        <f t="shared" si="882"/>
        <v>0</v>
      </c>
      <c r="BC2310" s="2">
        <f t="shared" si="883"/>
        <v>0</v>
      </c>
      <c r="BD2310" s="2">
        <f t="shared" si="884"/>
        <v>0</v>
      </c>
      <c r="BE2310" s="2">
        <f t="shared" si="885"/>
        <v>0</v>
      </c>
      <c r="BF2310" s="2">
        <f t="shared" si="886"/>
        <v>0</v>
      </c>
      <c r="BG2310" s="2">
        <f t="shared" si="887"/>
        <v>0</v>
      </c>
      <c r="BH2310" s="2">
        <f t="shared" si="888"/>
        <v>0</v>
      </c>
    </row>
    <row r="2311" spans="1:60" x14ac:dyDescent="0.25">
      <c r="A2311" s="1" t="s">
        <v>421</v>
      </c>
      <c r="B2311" s="1" t="s">
        <v>422</v>
      </c>
      <c r="C2311" s="1" t="s">
        <v>341</v>
      </c>
      <c r="D2311" s="1" t="s">
        <v>526</v>
      </c>
      <c r="E2311" s="1" t="s">
        <v>232</v>
      </c>
      <c r="F2311" s="1" t="s">
        <v>233</v>
      </c>
      <c r="G2311" s="1" t="s">
        <v>144</v>
      </c>
      <c r="H2311" s="1" t="s">
        <v>17</v>
      </c>
      <c r="I2311" s="1" t="s">
        <v>536</v>
      </c>
      <c r="J2311" s="1" t="s">
        <v>147</v>
      </c>
      <c r="K2311" s="1" t="s">
        <v>16</v>
      </c>
      <c r="L2311" s="1" t="s">
        <v>146</v>
      </c>
      <c r="M2311" s="2" t="str">
        <f t="shared" si="869"/>
        <v>UK9011061</v>
      </c>
      <c r="N2311" s="2" t="str">
        <f t="shared" si="870"/>
        <v>Solent and Southampton Water</v>
      </c>
      <c r="O2311" s="2" t="str">
        <f t="shared" si="871"/>
        <v>SPA</v>
      </c>
      <c r="P2311" s="2" t="str">
        <f t="shared" si="872"/>
        <v>H1150</v>
      </c>
      <c r="Q2311"/>
      <c r="R2311"/>
      <c r="S2311"/>
      <c r="T2311"/>
      <c r="U2311" s="9">
        <f t="shared" si="873"/>
        <v>0</v>
      </c>
      <c r="V2311" s="9">
        <f t="shared" si="874"/>
        <v>0</v>
      </c>
      <c r="W2311" s="9">
        <f t="shared" si="875"/>
        <v>0</v>
      </c>
      <c r="X2311" s="9">
        <f t="shared" si="876"/>
        <v>0</v>
      </c>
      <c r="Y2311" s="9">
        <f t="shared" si="877"/>
        <v>0</v>
      </c>
      <c r="Z2311" s="9">
        <f t="shared" si="878"/>
        <v>0</v>
      </c>
      <c r="AA2311" s="9">
        <f t="shared" si="879"/>
        <v>0</v>
      </c>
      <c r="AB2311" s="9">
        <f t="shared" si="880"/>
        <v>0</v>
      </c>
      <c r="AN2311" s="10" t="str">
        <f t="shared" si="865"/>
        <v/>
      </c>
      <c r="AO2311" s="10">
        <f t="shared" si="866"/>
        <v>0</v>
      </c>
      <c r="AP2311" s="9" t="str">
        <f>IFERROR(VLOOKUP($AN2311,'Introduction probability'!$A$1:$L$128,5,FALSE),"0")</f>
        <v>0</v>
      </c>
      <c r="AQ2311" s="9" t="str">
        <f>IFERROR(VLOOKUP($AN2311,'Introduction probability'!$A$1:$L$128,6,FALSE),"0")</f>
        <v>0</v>
      </c>
      <c r="AR2311" s="9" t="str">
        <f>IFERROR(VLOOKUP($AN2311,'Introduction probability'!$A$1:$L$128,7,FALSE),"0")</f>
        <v>0</v>
      </c>
      <c r="AS2311" s="9" t="str">
        <f>IFERROR(VLOOKUP($AN2311,'Introduction probability'!$A$1:$L$128,8,FALSE),"0")</f>
        <v>0</v>
      </c>
      <c r="AT2311" s="9" t="str">
        <f>IFERROR(VLOOKUP($AN2311,'Introduction probability'!$A$1:$L$128,9,FALSE),"0")</f>
        <v>0</v>
      </c>
      <c r="AU2311" s="9" t="str">
        <f>IFERROR(VLOOKUP($AN2311,'Introduction probability'!$A$1:$L$128,10,FALSE),"0")</f>
        <v>0</v>
      </c>
      <c r="AV2311" s="9" t="str">
        <f>IFERROR(VLOOKUP($AN2311,'Introduction probability'!$A$1:$L$128,11,FALSE),"0")</f>
        <v>0</v>
      </c>
      <c r="AW2311" s="9" t="str">
        <f>IFERROR(VLOOKUP($AN2311,'Introduction probability'!$A$1:$L$128,12,FALSE),"0")</f>
        <v>0</v>
      </c>
      <c r="AY2311" s="2">
        <f t="shared" si="867"/>
        <v>0</v>
      </c>
      <c r="AZ2311" s="2">
        <f t="shared" si="868"/>
        <v>0</v>
      </c>
      <c r="BA2311" s="2">
        <f t="shared" si="881"/>
        <v>0</v>
      </c>
      <c r="BB2311" s="2">
        <f t="shared" si="882"/>
        <v>0</v>
      </c>
      <c r="BC2311" s="2">
        <f t="shared" si="883"/>
        <v>0</v>
      </c>
      <c r="BD2311" s="2">
        <f t="shared" si="884"/>
        <v>0</v>
      </c>
      <c r="BE2311" s="2">
        <f t="shared" si="885"/>
        <v>0</v>
      </c>
      <c r="BF2311" s="2">
        <f t="shared" si="886"/>
        <v>0</v>
      </c>
      <c r="BG2311" s="2">
        <f t="shared" si="887"/>
        <v>0</v>
      </c>
      <c r="BH2311" s="2">
        <f t="shared" si="888"/>
        <v>0</v>
      </c>
    </row>
    <row r="2312" spans="1:60" x14ac:dyDescent="0.25">
      <c r="A2312" s="1" t="s">
        <v>421</v>
      </c>
      <c r="B2312" s="1" t="s">
        <v>422</v>
      </c>
      <c r="C2312" s="1" t="s">
        <v>341</v>
      </c>
      <c r="D2312" s="1" t="s">
        <v>526</v>
      </c>
      <c r="E2312" s="1" t="s">
        <v>232</v>
      </c>
      <c r="F2312" s="1" t="s">
        <v>233</v>
      </c>
      <c r="G2312" s="1" t="s">
        <v>144</v>
      </c>
      <c r="H2312" s="1" t="s">
        <v>17</v>
      </c>
      <c r="I2312" s="1" t="s">
        <v>596</v>
      </c>
      <c r="J2312" s="1" t="s">
        <v>187</v>
      </c>
      <c r="K2312" s="1" t="s">
        <v>16</v>
      </c>
      <c r="L2312" s="1" t="s">
        <v>146</v>
      </c>
      <c r="M2312" s="2" t="str">
        <f t="shared" si="869"/>
        <v>UK9011061</v>
      </c>
      <c r="N2312" s="2" t="str">
        <f t="shared" si="870"/>
        <v>Solent and Southampton Water</v>
      </c>
      <c r="O2312" s="2" t="str">
        <f t="shared" si="871"/>
        <v>SPA</v>
      </c>
      <c r="P2312" s="2" t="str">
        <f t="shared" si="872"/>
        <v>SH_2</v>
      </c>
      <c r="Q2312"/>
      <c r="R2312"/>
      <c r="S2312"/>
      <c r="T2312"/>
      <c r="U2312" s="9">
        <f t="shared" si="873"/>
        <v>0</v>
      </c>
      <c r="V2312" s="9">
        <f t="shared" si="874"/>
        <v>0</v>
      </c>
      <c r="W2312" s="9">
        <f t="shared" si="875"/>
        <v>0</v>
      </c>
      <c r="X2312" s="9">
        <f t="shared" si="876"/>
        <v>0</v>
      </c>
      <c r="Y2312" s="9">
        <f t="shared" si="877"/>
        <v>0</v>
      </c>
      <c r="Z2312" s="9">
        <f t="shared" si="878"/>
        <v>0</v>
      </c>
      <c r="AA2312" s="9">
        <f t="shared" si="879"/>
        <v>0</v>
      </c>
      <c r="AB2312" s="9">
        <f t="shared" si="880"/>
        <v>0</v>
      </c>
      <c r="AN2312" s="10" t="str">
        <f t="shared" si="865"/>
        <v/>
      </c>
      <c r="AO2312" s="10">
        <f t="shared" si="866"/>
        <v>0</v>
      </c>
      <c r="AP2312" s="9" t="str">
        <f>IFERROR(VLOOKUP($AN2312,'Introduction probability'!$A$1:$L$128,5,FALSE),"0")</f>
        <v>0</v>
      </c>
      <c r="AQ2312" s="9" t="str">
        <f>IFERROR(VLOOKUP($AN2312,'Introduction probability'!$A$1:$L$128,6,FALSE),"0")</f>
        <v>0</v>
      </c>
      <c r="AR2312" s="9" t="str">
        <f>IFERROR(VLOOKUP($AN2312,'Introduction probability'!$A$1:$L$128,7,FALSE),"0")</f>
        <v>0</v>
      </c>
      <c r="AS2312" s="9" t="str">
        <f>IFERROR(VLOOKUP($AN2312,'Introduction probability'!$A$1:$L$128,8,FALSE),"0")</f>
        <v>0</v>
      </c>
      <c r="AT2312" s="9" t="str">
        <f>IFERROR(VLOOKUP($AN2312,'Introduction probability'!$A$1:$L$128,9,FALSE),"0")</f>
        <v>0</v>
      </c>
      <c r="AU2312" s="9" t="str">
        <f>IFERROR(VLOOKUP($AN2312,'Introduction probability'!$A$1:$L$128,10,FALSE),"0")</f>
        <v>0</v>
      </c>
      <c r="AV2312" s="9" t="str">
        <f>IFERROR(VLOOKUP($AN2312,'Introduction probability'!$A$1:$L$128,11,FALSE),"0")</f>
        <v>0</v>
      </c>
      <c r="AW2312" s="9" t="str">
        <f>IFERROR(VLOOKUP($AN2312,'Introduction probability'!$A$1:$L$128,12,FALSE),"0")</f>
        <v>0</v>
      </c>
      <c r="AY2312" s="2">
        <f t="shared" si="867"/>
        <v>0</v>
      </c>
      <c r="AZ2312" s="2">
        <f t="shared" si="868"/>
        <v>0</v>
      </c>
      <c r="BA2312" s="2">
        <f t="shared" si="881"/>
        <v>0</v>
      </c>
      <c r="BB2312" s="2">
        <f t="shared" si="882"/>
        <v>0</v>
      </c>
      <c r="BC2312" s="2">
        <f t="shared" si="883"/>
        <v>0</v>
      </c>
      <c r="BD2312" s="2">
        <f t="shared" si="884"/>
        <v>0</v>
      </c>
      <c r="BE2312" s="2">
        <f t="shared" si="885"/>
        <v>0</v>
      </c>
      <c r="BF2312" s="2">
        <f t="shared" si="886"/>
        <v>0</v>
      </c>
      <c r="BG2312" s="2">
        <f t="shared" si="887"/>
        <v>0</v>
      </c>
      <c r="BH2312" s="2">
        <f t="shared" si="888"/>
        <v>0</v>
      </c>
    </row>
    <row r="2313" spans="1:60" x14ac:dyDescent="0.25">
      <c r="A2313" s="1" t="s">
        <v>421</v>
      </c>
      <c r="B2313" s="1" t="s">
        <v>422</v>
      </c>
      <c r="C2313" s="1" t="s">
        <v>341</v>
      </c>
      <c r="D2313" s="1" t="s">
        <v>526</v>
      </c>
      <c r="E2313" s="1" t="s">
        <v>232</v>
      </c>
      <c r="F2313" s="1" t="s">
        <v>233</v>
      </c>
      <c r="G2313" s="1" t="s">
        <v>144</v>
      </c>
      <c r="H2313" s="1" t="s">
        <v>17</v>
      </c>
      <c r="I2313" s="1" t="s">
        <v>459</v>
      </c>
      <c r="J2313" s="1" t="s">
        <v>46</v>
      </c>
      <c r="K2313" s="1" t="s">
        <v>16</v>
      </c>
      <c r="L2313" s="1" t="s">
        <v>19</v>
      </c>
      <c r="M2313" s="2" t="str">
        <f t="shared" si="869"/>
        <v>UK9011061</v>
      </c>
      <c r="N2313" s="2" t="str">
        <f t="shared" si="870"/>
        <v>Solent and Southampton Water</v>
      </c>
      <c r="O2313" s="2" t="str">
        <f t="shared" si="871"/>
        <v>SPA</v>
      </c>
      <c r="P2313" s="2" t="str">
        <f t="shared" si="872"/>
        <v>A2.4</v>
      </c>
      <c r="Q2313"/>
      <c r="R2313"/>
      <c r="S2313"/>
      <c r="T2313"/>
      <c r="U2313" s="9">
        <f t="shared" si="873"/>
        <v>0</v>
      </c>
      <c r="V2313" s="9">
        <f t="shared" si="874"/>
        <v>0</v>
      </c>
      <c r="W2313" s="9">
        <f t="shared" si="875"/>
        <v>0</v>
      </c>
      <c r="X2313" s="9">
        <f t="shared" si="876"/>
        <v>0</v>
      </c>
      <c r="Y2313" s="9">
        <f t="shared" si="877"/>
        <v>0</v>
      </c>
      <c r="Z2313" s="9">
        <f t="shared" si="878"/>
        <v>0</v>
      </c>
      <c r="AA2313" s="9">
        <f t="shared" si="879"/>
        <v>0</v>
      </c>
      <c r="AB2313" s="9">
        <f t="shared" si="880"/>
        <v>0</v>
      </c>
      <c r="AN2313" s="10" t="str">
        <f t="shared" si="865"/>
        <v/>
      </c>
      <c r="AO2313" s="10">
        <f t="shared" si="866"/>
        <v>0</v>
      </c>
      <c r="AP2313" s="9" t="str">
        <f>IFERROR(VLOOKUP($AN2313,'Introduction probability'!$A$1:$L$128,5,FALSE),"0")</f>
        <v>0</v>
      </c>
      <c r="AQ2313" s="9" t="str">
        <f>IFERROR(VLOOKUP($AN2313,'Introduction probability'!$A$1:$L$128,6,FALSE),"0")</f>
        <v>0</v>
      </c>
      <c r="AR2313" s="9" t="str">
        <f>IFERROR(VLOOKUP($AN2313,'Introduction probability'!$A$1:$L$128,7,FALSE),"0")</f>
        <v>0</v>
      </c>
      <c r="AS2313" s="9" t="str">
        <f>IFERROR(VLOOKUP($AN2313,'Introduction probability'!$A$1:$L$128,8,FALSE),"0")</f>
        <v>0</v>
      </c>
      <c r="AT2313" s="9" t="str">
        <f>IFERROR(VLOOKUP($AN2313,'Introduction probability'!$A$1:$L$128,9,FALSE),"0")</f>
        <v>0</v>
      </c>
      <c r="AU2313" s="9" t="str">
        <f>IFERROR(VLOOKUP($AN2313,'Introduction probability'!$A$1:$L$128,10,FALSE),"0")</f>
        <v>0</v>
      </c>
      <c r="AV2313" s="9" t="str">
        <f>IFERROR(VLOOKUP($AN2313,'Introduction probability'!$A$1:$L$128,11,FALSE),"0")</f>
        <v>0</v>
      </c>
      <c r="AW2313" s="9" t="str">
        <f>IFERROR(VLOOKUP($AN2313,'Introduction probability'!$A$1:$L$128,12,FALSE),"0")</f>
        <v>0</v>
      </c>
      <c r="AY2313" s="2">
        <f t="shared" si="867"/>
        <v>0</v>
      </c>
      <c r="AZ2313" s="2">
        <f t="shared" si="868"/>
        <v>0</v>
      </c>
      <c r="BA2313" s="2">
        <f t="shared" si="881"/>
        <v>0</v>
      </c>
      <c r="BB2313" s="2">
        <f t="shared" si="882"/>
        <v>0</v>
      </c>
      <c r="BC2313" s="2">
        <f t="shared" si="883"/>
        <v>0</v>
      </c>
      <c r="BD2313" s="2">
        <f t="shared" si="884"/>
        <v>0</v>
      </c>
      <c r="BE2313" s="2">
        <f t="shared" si="885"/>
        <v>0</v>
      </c>
      <c r="BF2313" s="2">
        <f t="shared" si="886"/>
        <v>0</v>
      </c>
      <c r="BG2313" s="2">
        <f t="shared" si="887"/>
        <v>0</v>
      </c>
      <c r="BH2313" s="2">
        <f t="shared" si="888"/>
        <v>0</v>
      </c>
    </row>
    <row r="2314" spans="1:60" x14ac:dyDescent="0.25">
      <c r="A2314" s="1" t="s">
        <v>421</v>
      </c>
      <c r="B2314" s="1" t="s">
        <v>422</v>
      </c>
      <c r="C2314" s="1" t="s">
        <v>341</v>
      </c>
      <c r="D2314" s="1" t="s">
        <v>526</v>
      </c>
      <c r="E2314" s="1" t="s">
        <v>232</v>
      </c>
      <c r="F2314" s="1" t="s">
        <v>233</v>
      </c>
      <c r="G2314" s="1" t="s">
        <v>144</v>
      </c>
      <c r="H2314" s="1" t="s">
        <v>17</v>
      </c>
      <c r="I2314" s="1" t="s">
        <v>444</v>
      </c>
      <c r="J2314" s="1" t="s">
        <v>27</v>
      </c>
      <c r="K2314" s="1" t="s">
        <v>16</v>
      </c>
      <c r="L2314" s="1" t="s">
        <v>19</v>
      </c>
      <c r="M2314" s="2" t="str">
        <f t="shared" si="869"/>
        <v>UK9011061</v>
      </c>
      <c r="N2314" s="2" t="str">
        <f t="shared" si="870"/>
        <v>Solent and Southampton Water</v>
      </c>
      <c r="O2314" s="2" t="str">
        <f t="shared" si="871"/>
        <v>SPA</v>
      </c>
      <c r="P2314" s="2" t="str">
        <f t="shared" si="872"/>
        <v>A2.3</v>
      </c>
      <c r="Q2314"/>
      <c r="R2314"/>
      <c r="S2314"/>
      <c r="T2314"/>
      <c r="U2314" s="9">
        <f t="shared" si="873"/>
        <v>0</v>
      </c>
      <c r="V2314" s="9">
        <f t="shared" si="874"/>
        <v>0</v>
      </c>
      <c r="W2314" s="9">
        <f t="shared" si="875"/>
        <v>0</v>
      </c>
      <c r="X2314" s="9">
        <f t="shared" si="876"/>
        <v>0</v>
      </c>
      <c r="Y2314" s="9">
        <f t="shared" si="877"/>
        <v>0</v>
      </c>
      <c r="Z2314" s="9">
        <f t="shared" si="878"/>
        <v>0</v>
      </c>
      <c r="AA2314" s="9">
        <f t="shared" si="879"/>
        <v>0</v>
      </c>
      <c r="AB2314" s="9">
        <f t="shared" si="880"/>
        <v>0</v>
      </c>
      <c r="AN2314" s="10" t="str">
        <f t="shared" si="865"/>
        <v/>
      </c>
      <c r="AO2314" s="10">
        <f t="shared" si="866"/>
        <v>0</v>
      </c>
      <c r="AP2314" s="9" t="str">
        <f>IFERROR(VLOOKUP($AN2314,'Introduction probability'!$A$1:$L$128,5,FALSE),"0")</f>
        <v>0</v>
      </c>
      <c r="AQ2314" s="9" t="str">
        <f>IFERROR(VLOOKUP($AN2314,'Introduction probability'!$A$1:$L$128,6,FALSE),"0")</f>
        <v>0</v>
      </c>
      <c r="AR2314" s="9" t="str">
        <f>IFERROR(VLOOKUP($AN2314,'Introduction probability'!$A$1:$L$128,7,FALSE),"0")</f>
        <v>0</v>
      </c>
      <c r="AS2314" s="9" t="str">
        <f>IFERROR(VLOOKUP($AN2314,'Introduction probability'!$A$1:$L$128,8,FALSE),"0")</f>
        <v>0</v>
      </c>
      <c r="AT2314" s="9" t="str">
        <f>IFERROR(VLOOKUP($AN2314,'Introduction probability'!$A$1:$L$128,9,FALSE),"0")</f>
        <v>0</v>
      </c>
      <c r="AU2314" s="9" t="str">
        <f>IFERROR(VLOOKUP($AN2314,'Introduction probability'!$A$1:$L$128,10,FALSE),"0")</f>
        <v>0</v>
      </c>
      <c r="AV2314" s="9" t="str">
        <f>IFERROR(VLOOKUP($AN2314,'Introduction probability'!$A$1:$L$128,11,FALSE),"0")</f>
        <v>0</v>
      </c>
      <c r="AW2314" s="9" t="str">
        <f>IFERROR(VLOOKUP($AN2314,'Introduction probability'!$A$1:$L$128,12,FALSE),"0")</f>
        <v>0</v>
      </c>
      <c r="AY2314" s="2">
        <f t="shared" si="867"/>
        <v>0</v>
      </c>
      <c r="AZ2314" s="2">
        <f t="shared" si="868"/>
        <v>0</v>
      </c>
      <c r="BA2314" s="2">
        <f t="shared" si="881"/>
        <v>0</v>
      </c>
      <c r="BB2314" s="2">
        <f t="shared" si="882"/>
        <v>0</v>
      </c>
      <c r="BC2314" s="2">
        <f t="shared" si="883"/>
        <v>0</v>
      </c>
      <c r="BD2314" s="2">
        <f t="shared" si="884"/>
        <v>0</v>
      </c>
      <c r="BE2314" s="2">
        <f t="shared" si="885"/>
        <v>0</v>
      </c>
      <c r="BF2314" s="2">
        <f t="shared" si="886"/>
        <v>0</v>
      </c>
      <c r="BG2314" s="2">
        <f t="shared" si="887"/>
        <v>0</v>
      </c>
      <c r="BH2314" s="2">
        <f t="shared" si="888"/>
        <v>0</v>
      </c>
    </row>
    <row r="2315" spans="1:60" x14ac:dyDescent="0.25">
      <c r="A2315" s="1" t="s">
        <v>421</v>
      </c>
      <c r="B2315" s="1" t="s">
        <v>422</v>
      </c>
      <c r="C2315" s="1" t="s">
        <v>341</v>
      </c>
      <c r="D2315" s="1" t="s">
        <v>526</v>
      </c>
      <c r="E2315" s="1" t="s">
        <v>232</v>
      </c>
      <c r="F2315" s="1" t="s">
        <v>233</v>
      </c>
      <c r="G2315" s="1" t="s">
        <v>144</v>
      </c>
      <c r="H2315" s="1" t="s">
        <v>17</v>
      </c>
      <c r="I2315" s="1" t="s">
        <v>595</v>
      </c>
      <c r="J2315" s="1" t="s">
        <v>155</v>
      </c>
      <c r="K2315" s="1" t="s">
        <v>16</v>
      </c>
      <c r="L2315" s="1" t="s">
        <v>19</v>
      </c>
      <c r="M2315" s="2" t="str">
        <f t="shared" si="869"/>
        <v>UK9011061</v>
      </c>
      <c r="N2315" s="2" t="str">
        <f t="shared" si="870"/>
        <v>Solent and Southampton Water</v>
      </c>
      <c r="O2315" s="2" t="str">
        <f t="shared" si="871"/>
        <v>SPA</v>
      </c>
      <c r="P2315" s="2" t="str">
        <f t="shared" si="872"/>
        <v>A1</v>
      </c>
      <c r="Q2315"/>
      <c r="R2315"/>
      <c r="S2315"/>
      <c r="T2315"/>
      <c r="U2315" s="9">
        <f t="shared" si="873"/>
        <v>0</v>
      </c>
      <c r="V2315" s="9">
        <f t="shared" si="874"/>
        <v>0</v>
      </c>
      <c r="W2315" s="9">
        <f t="shared" si="875"/>
        <v>0</v>
      </c>
      <c r="X2315" s="9">
        <f t="shared" si="876"/>
        <v>0</v>
      </c>
      <c r="Y2315" s="9">
        <f t="shared" si="877"/>
        <v>0</v>
      </c>
      <c r="Z2315" s="9">
        <f t="shared" si="878"/>
        <v>0</v>
      </c>
      <c r="AA2315" s="9">
        <f t="shared" si="879"/>
        <v>0</v>
      </c>
      <c r="AB2315" s="9">
        <f t="shared" si="880"/>
        <v>0</v>
      </c>
      <c r="AN2315" s="10" t="str">
        <f t="shared" si="865"/>
        <v/>
      </c>
      <c r="AO2315" s="10">
        <f t="shared" si="866"/>
        <v>0</v>
      </c>
      <c r="AP2315" s="9" t="str">
        <f>IFERROR(VLOOKUP($AN2315,'Introduction probability'!$A$1:$L$128,5,FALSE),"0")</f>
        <v>0</v>
      </c>
      <c r="AQ2315" s="9" t="str">
        <f>IFERROR(VLOOKUP($AN2315,'Introduction probability'!$A$1:$L$128,6,FALSE),"0")</f>
        <v>0</v>
      </c>
      <c r="AR2315" s="9" t="str">
        <f>IFERROR(VLOOKUP($AN2315,'Introduction probability'!$A$1:$L$128,7,FALSE),"0")</f>
        <v>0</v>
      </c>
      <c r="AS2315" s="9" t="str">
        <f>IFERROR(VLOOKUP($AN2315,'Introduction probability'!$A$1:$L$128,8,FALSE),"0")</f>
        <v>0</v>
      </c>
      <c r="AT2315" s="9" t="str">
        <f>IFERROR(VLOOKUP($AN2315,'Introduction probability'!$A$1:$L$128,9,FALSE),"0")</f>
        <v>0</v>
      </c>
      <c r="AU2315" s="9" t="str">
        <f>IFERROR(VLOOKUP($AN2315,'Introduction probability'!$A$1:$L$128,10,FALSE),"0")</f>
        <v>0</v>
      </c>
      <c r="AV2315" s="9" t="str">
        <f>IFERROR(VLOOKUP($AN2315,'Introduction probability'!$A$1:$L$128,11,FALSE),"0")</f>
        <v>0</v>
      </c>
      <c r="AW2315" s="9" t="str">
        <f>IFERROR(VLOOKUP($AN2315,'Introduction probability'!$A$1:$L$128,12,FALSE),"0")</f>
        <v>0</v>
      </c>
      <c r="AY2315" s="2">
        <f t="shared" si="867"/>
        <v>0</v>
      </c>
      <c r="AZ2315" s="2">
        <f t="shared" si="868"/>
        <v>0</v>
      </c>
      <c r="BA2315" s="2">
        <f t="shared" si="881"/>
        <v>0</v>
      </c>
      <c r="BB2315" s="2">
        <f t="shared" si="882"/>
        <v>0</v>
      </c>
      <c r="BC2315" s="2">
        <f t="shared" si="883"/>
        <v>0</v>
      </c>
      <c r="BD2315" s="2">
        <f t="shared" si="884"/>
        <v>0</v>
      </c>
      <c r="BE2315" s="2">
        <f t="shared" si="885"/>
        <v>0</v>
      </c>
      <c r="BF2315" s="2">
        <f t="shared" si="886"/>
        <v>0</v>
      </c>
      <c r="BG2315" s="2">
        <f t="shared" si="887"/>
        <v>0</v>
      </c>
      <c r="BH2315" s="2">
        <f t="shared" si="888"/>
        <v>0</v>
      </c>
    </row>
    <row r="2316" spans="1:60" x14ac:dyDescent="0.25">
      <c r="A2316" s="1" t="s">
        <v>421</v>
      </c>
      <c r="B2316" s="1" t="s">
        <v>422</v>
      </c>
      <c r="C2316" s="1" t="s">
        <v>341</v>
      </c>
      <c r="D2316" s="1" t="s">
        <v>526</v>
      </c>
      <c r="E2316" s="1" t="s">
        <v>232</v>
      </c>
      <c r="F2316" s="1" t="s">
        <v>233</v>
      </c>
      <c r="G2316" s="1" t="s">
        <v>144</v>
      </c>
      <c r="H2316" s="1" t="s">
        <v>17</v>
      </c>
      <c r="I2316" s="1" t="s">
        <v>465</v>
      </c>
      <c r="J2316" s="1" t="s">
        <v>56</v>
      </c>
      <c r="K2316" s="1" t="s">
        <v>16</v>
      </c>
      <c r="L2316" s="1" t="s">
        <v>19</v>
      </c>
      <c r="M2316" s="2" t="str">
        <f t="shared" si="869"/>
        <v>UK9011061</v>
      </c>
      <c r="N2316" s="2" t="str">
        <f t="shared" si="870"/>
        <v>Solent and Southampton Water</v>
      </c>
      <c r="O2316" s="2" t="str">
        <f t="shared" si="871"/>
        <v>SPA</v>
      </c>
      <c r="P2316" s="2" t="str">
        <f t="shared" si="872"/>
        <v>A2.2</v>
      </c>
      <c r="Q2316"/>
      <c r="R2316"/>
      <c r="S2316"/>
      <c r="T2316"/>
      <c r="U2316" s="9">
        <f t="shared" si="873"/>
        <v>0</v>
      </c>
      <c r="V2316" s="9">
        <f t="shared" si="874"/>
        <v>0</v>
      </c>
      <c r="W2316" s="9">
        <f t="shared" si="875"/>
        <v>0</v>
      </c>
      <c r="X2316" s="9">
        <f t="shared" si="876"/>
        <v>0</v>
      </c>
      <c r="Y2316" s="9">
        <f t="shared" si="877"/>
        <v>0</v>
      </c>
      <c r="Z2316" s="9">
        <f t="shared" si="878"/>
        <v>0</v>
      </c>
      <c r="AA2316" s="9">
        <f t="shared" si="879"/>
        <v>0</v>
      </c>
      <c r="AB2316" s="9">
        <f t="shared" si="880"/>
        <v>0</v>
      </c>
      <c r="AN2316" s="10" t="str">
        <f t="shared" si="865"/>
        <v/>
      </c>
      <c r="AO2316" s="10">
        <f t="shared" si="866"/>
        <v>0</v>
      </c>
      <c r="AP2316" s="9" t="str">
        <f>IFERROR(VLOOKUP($AN2316,'Introduction probability'!$A$1:$L$128,5,FALSE),"0")</f>
        <v>0</v>
      </c>
      <c r="AQ2316" s="9" t="str">
        <f>IFERROR(VLOOKUP($AN2316,'Introduction probability'!$A$1:$L$128,6,FALSE),"0")</f>
        <v>0</v>
      </c>
      <c r="AR2316" s="9" t="str">
        <f>IFERROR(VLOOKUP($AN2316,'Introduction probability'!$A$1:$L$128,7,FALSE),"0")</f>
        <v>0</v>
      </c>
      <c r="AS2316" s="9" t="str">
        <f>IFERROR(VLOOKUP($AN2316,'Introduction probability'!$A$1:$L$128,8,FALSE),"0")</f>
        <v>0</v>
      </c>
      <c r="AT2316" s="9" t="str">
        <f>IFERROR(VLOOKUP($AN2316,'Introduction probability'!$A$1:$L$128,9,FALSE),"0")</f>
        <v>0</v>
      </c>
      <c r="AU2316" s="9" t="str">
        <f>IFERROR(VLOOKUP($AN2316,'Introduction probability'!$A$1:$L$128,10,FALSE),"0")</f>
        <v>0</v>
      </c>
      <c r="AV2316" s="9" t="str">
        <f>IFERROR(VLOOKUP($AN2316,'Introduction probability'!$A$1:$L$128,11,FALSE),"0")</f>
        <v>0</v>
      </c>
      <c r="AW2316" s="9" t="str">
        <f>IFERROR(VLOOKUP($AN2316,'Introduction probability'!$A$1:$L$128,12,FALSE),"0")</f>
        <v>0</v>
      </c>
      <c r="AY2316" s="2">
        <f t="shared" si="867"/>
        <v>0</v>
      </c>
      <c r="AZ2316" s="2">
        <f t="shared" si="868"/>
        <v>0</v>
      </c>
      <c r="BA2316" s="2">
        <f t="shared" si="881"/>
        <v>0</v>
      </c>
      <c r="BB2316" s="2">
        <f t="shared" si="882"/>
        <v>0</v>
      </c>
      <c r="BC2316" s="2">
        <f t="shared" si="883"/>
        <v>0</v>
      </c>
      <c r="BD2316" s="2">
        <f t="shared" si="884"/>
        <v>0</v>
      </c>
      <c r="BE2316" s="2">
        <f t="shared" si="885"/>
        <v>0</v>
      </c>
      <c r="BF2316" s="2">
        <f t="shared" si="886"/>
        <v>0</v>
      </c>
      <c r="BG2316" s="2">
        <f t="shared" si="887"/>
        <v>0</v>
      </c>
      <c r="BH2316" s="2">
        <f t="shared" si="888"/>
        <v>0</v>
      </c>
    </row>
    <row r="2317" spans="1:60" x14ac:dyDescent="0.25">
      <c r="A2317" s="1" t="s">
        <v>421</v>
      </c>
      <c r="B2317" s="1" t="s">
        <v>422</v>
      </c>
      <c r="C2317" s="1" t="s">
        <v>341</v>
      </c>
      <c r="D2317" s="1" t="s">
        <v>526</v>
      </c>
      <c r="E2317" s="1" t="s">
        <v>232</v>
      </c>
      <c r="F2317" s="1" t="s">
        <v>233</v>
      </c>
      <c r="G2317" s="1" t="s">
        <v>144</v>
      </c>
      <c r="H2317" s="1" t="s">
        <v>17</v>
      </c>
      <c r="I2317" s="1" t="s">
        <v>597</v>
      </c>
      <c r="J2317" s="1" t="s">
        <v>188</v>
      </c>
      <c r="K2317" s="1" t="s">
        <v>16</v>
      </c>
      <c r="L2317" s="1" t="s">
        <v>19</v>
      </c>
      <c r="M2317" s="2" t="str">
        <f t="shared" si="869"/>
        <v>UK9011061</v>
      </c>
      <c r="N2317" s="2" t="str">
        <f t="shared" si="870"/>
        <v>Solent and Southampton Water</v>
      </c>
      <c r="O2317" s="2" t="str">
        <f t="shared" si="871"/>
        <v>SPA</v>
      </c>
      <c r="P2317" s="2" t="str">
        <f t="shared" si="872"/>
        <v>A2.61</v>
      </c>
      <c r="Q2317"/>
      <c r="R2317"/>
      <c r="S2317"/>
      <c r="T2317"/>
      <c r="U2317" s="9">
        <f t="shared" si="873"/>
        <v>0</v>
      </c>
      <c r="V2317" s="9">
        <f t="shared" si="874"/>
        <v>0</v>
      </c>
      <c r="W2317" s="9">
        <f t="shared" si="875"/>
        <v>0</v>
      </c>
      <c r="X2317" s="9">
        <f t="shared" si="876"/>
        <v>0</v>
      </c>
      <c r="Y2317" s="9">
        <f t="shared" si="877"/>
        <v>0</v>
      </c>
      <c r="Z2317" s="9">
        <f t="shared" si="878"/>
        <v>0</v>
      </c>
      <c r="AA2317" s="9">
        <f t="shared" si="879"/>
        <v>0</v>
      </c>
      <c r="AB2317" s="9">
        <f t="shared" si="880"/>
        <v>0</v>
      </c>
      <c r="AN2317" s="10" t="str">
        <f t="shared" si="865"/>
        <v/>
      </c>
      <c r="AO2317" s="10">
        <f t="shared" si="866"/>
        <v>0</v>
      </c>
      <c r="AP2317" s="9" t="str">
        <f>IFERROR(VLOOKUP($AN2317,'Introduction probability'!$A$1:$L$128,5,FALSE),"0")</f>
        <v>0</v>
      </c>
      <c r="AQ2317" s="9" t="str">
        <f>IFERROR(VLOOKUP($AN2317,'Introduction probability'!$A$1:$L$128,6,FALSE),"0")</f>
        <v>0</v>
      </c>
      <c r="AR2317" s="9" t="str">
        <f>IFERROR(VLOOKUP($AN2317,'Introduction probability'!$A$1:$L$128,7,FALSE),"0")</f>
        <v>0</v>
      </c>
      <c r="AS2317" s="9" t="str">
        <f>IFERROR(VLOOKUP($AN2317,'Introduction probability'!$A$1:$L$128,8,FALSE),"0")</f>
        <v>0</v>
      </c>
      <c r="AT2317" s="9" t="str">
        <f>IFERROR(VLOOKUP($AN2317,'Introduction probability'!$A$1:$L$128,9,FALSE),"0")</f>
        <v>0</v>
      </c>
      <c r="AU2317" s="9" t="str">
        <f>IFERROR(VLOOKUP($AN2317,'Introduction probability'!$A$1:$L$128,10,FALSE),"0")</f>
        <v>0</v>
      </c>
      <c r="AV2317" s="9" t="str">
        <f>IFERROR(VLOOKUP($AN2317,'Introduction probability'!$A$1:$L$128,11,FALSE),"0")</f>
        <v>0</v>
      </c>
      <c r="AW2317" s="9" t="str">
        <f>IFERROR(VLOOKUP($AN2317,'Introduction probability'!$A$1:$L$128,12,FALSE),"0")</f>
        <v>0</v>
      </c>
      <c r="AY2317" s="2">
        <f t="shared" si="867"/>
        <v>0</v>
      </c>
      <c r="AZ2317" s="2">
        <f t="shared" si="868"/>
        <v>0</v>
      </c>
      <c r="BA2317" s="2">
        <f t="shared" si="881"/>
        <v>0</v>
      </c>
      <c r="BB2317" s="2">
        <f t="shared" si="882"/>
        <v>0</v>
      </c>
      <c r="BC2317" s="2">
        <f t="shared" si="883"/>
        <v>0</v>
      </c>
      <c r="BD2317" s="2">
        <f t="shared" si="884"/>
        <v>0</v>
      </c>
      <c r="BE2317" s="2">
        <f t="shared" si="885"/>
        <v>0</v>
      </c>
      <c r="BF2317" s="2">
        <f t="shared" si="886"/>
        <v>0</v>
      </c>
      <c r="BG2317" s="2">
        <f t="shared" si="887"/>
        <v>0</v>
      </c>
      <c r="BH2317" s="2">
        <f t="shared" si="888"/>
        <v>0</v>
      </c>
    </row>
    <row r="2318" spans="1:60" x14ac:dyDescent="0.25">
      <c r="A2318" s="1" t="s">
        <v>421</v>
      </c>
      <c r="B2318" s="1" t="s">
        <v>422</v>
      </c>
      <c r="C2318" s="1" t="s">
        <v>341</v>
      </c>
      <c r="D2318" s="1" t="s">
        <v>526</v>
      </c>
      <c r="E2318" s="1" t="s">
        <v>232</v>
      </c>
      <c r="F2318" s="1" t="s">
        <v>233</v>
      </c>
      <c r="G2318" s="1" t="s">
        <v>144</v>
      </c>
      <c r="H2318" s="1" t="s">
        <v>17</v>
      </c>
      <c r="I2318" s="1" t="s">
        <v>543</v>
      </c>
      <c r="J2318" s="1" t="s">
        <v>148</v>
      </c>
      <c r="K2318" s="1" t="s">
        <v>16</v>
      </c>
      <c r="L2318" s="1" t="s">
        <v>146</v>
      </c>
      <c r="M2318" s="2" t="str">
        <f t="shared" si="869"/>
        <v>UK9011061</v>
      </c>
      <c r="N2318" s="2" t="str">
        <f t="shared" si="870"/>
        <v>Solent and Southampton Water</v>
      </c>
      <c r="O2318" s="2" t="str">
        <f t="shared" si="871"/>
        <v>SPA</v>
      </c>
      <c r="P2318" s="2" t="str">
        <f t="shared" si="872"/>
        <v>H1310</v>
      </c>
      <c r="Q2318"/>
      <c r="R2318"/>
      <c r="S2318"/>
      <c r="T2318"/>
      <c r="U2318" s="9">
        <f t="shared" si="873"/>
        <v>0</v>
      </c>
      <c r="V2318" s="9">
        <f t="shared" si="874"/>
        <v>0</v>
      </c>
      <c r="W2318" s="9">
        <f t="shared" si="875"/>
        <v>0</v>
      </c>
      <c r="X2318" s="9">
        <f t="shared" si="876"/>
        <v>0</v>
      </c>
      <c r="Y2318" s="9">
        <f t="shared" si="877"/>
        <v>0</v>
      </c>
      <c r="Z2318" s="9">
        <f t="shared" si="878"/>
        <v>0</v>
      </c>
      <c r="AA2318" s="9">
        <f t="shared" si="879"/>
        <v>0</v>
      </c>
      <c r="AB2318" s="9">
        <f t="shared" si="880"/>
        <v>0</v>
      </c>
      <c r="AN2318" s="10" t="str">
        <f t="shared" si="865"/>
        <v/>
      </c>
      <c r="AO2318" s="10">
        <f t="shared" si="866"/>
        <v>0</v>
      </c>
      <c r="AP2318" s="9" t="str">
        <f>IFERROR(VLOOKUP($AN2318,'Introduction probability'!$A$1:$L$128,5,FALSE),"0")</f>
        <v>0</v>
      </c>
      <c r="AQ2318" s="9" t="str">
        <f>IFERROR(VLOOKUP($AN2318,'Introduction probability'!$A$1:$L$128,6,FALSE),"0")</f>
        <v>0</v>
      </c>
      <c r="AR2318" s="9" t="str">
        <f>IFERROR(VLOOKUP($AN2318,'Introduction probability'!$A$1:$L$128,7,FALSE),"0")</f>
        <v>0</v>
      </c>
      <c r="AS2318" s="9" t="str">
        <f>IFERROR(VLOOKUP($AN2318,'Introduction probability'!$A$1:$L$128,8,FALSE),"0")</f>
        <v>0</v>
      </c>
      <c r="AT2318" s="9" t="str">
        <f>IFERROR(VLOOKUP($AN2318,'Introduction probability'!$A$1:$L$128,9,FALSE),"0")</f>
        <v>0</v>
      </c>
      <c r="AU2318" s="9" t="str">
        <f>IFERROR(VLOOKUP($AN2318,'Introduction probability'!$A$1:$L$128,10,FALSE),"0")</f>
        <v>0</v>
      </c>
      <c r="AV2318" s="9" t="str">
        <f>IFERROR(VLOOKUP($AN2318,'Introduction probability'!$A$1:$L$128,11,FALSE),"0")</f>
        <v>0</v>
      </c>
      <c r="AW2318" s="9" t="str">
        <f>IFERROR(VLOOKUP($AN2318,'Introduction probability'!$A$1:$L$128,12,FALSE),"0")</f>
        <v>0</v>
      </c>
      <c r="AY2318" s="2">
        <f t="shared" si="867"/>
        <v>0</v>
      </c>
      <c r="AZ2318" s="2">
        <f t="shared" si="868"/>
        <v>0</v>
      </c>
      <c r="BA2318" s="2">
        <f t="shared" si="881"/>
        <v>0</v>
      </c>
      <c r="BB2318" s="2">
        <f t="shared" si="882"/>
        <v>0</v>
      </c>
      <c r="BC2318" s="2">
        <f t="shared" si="883"/>
        <v>0</v>
      </c>
      <c r="BD2318" s="2">
        <f t="shared" si="884"/>
        <v>0</v>
      </c>
      <c r="BE2318" s="2">
        <f t="shared" si="885"/>
        <v>0</v>
      </c>
      <c r="BF2318" s="2">
        <f t="shared" si="886"/>
        <v>0</v>
      </c>
      <c r="BG2318" s="2">
        <f t="shared" si="887"/>
        <v>0</v>
      </c>
      <c r="BH2318" s="2">
        <f t="shared" si="888"/>
        <v>0</v>
      </c>
    </row>
    <row r="2319" spans="1:60" x14ac:dyDescent="0.25">
      <c r="A2319" s="1" t="s">
        <v>421</v>
      </c>
      <c r="B2319" s="1" t="s">
        <v>422</v>
      </c>
      <c r="C2319" s="1" t="s">
        <v>341</v>
      </c>
      <c r="D2319" s="1" t="s">
        <v>526</v>
      </c>
      <c r="E2319" s="1" t="s">
        <v>232</v>
      </c>
      <c r="F2319" s="1" t="s">
        <v>233</v>
      </c>
      <c r="G2319" s="1" t="s">
        <v>144</v>
      </c>
      <c r="H2319" s="1" t="s">
        <v>17</v>
      </c>
      <c r="I2319" s="1" t="s">
        <v>549</v>
      </c>
      <c r="J2319" s="1" t="s">
        <v>189</v>
      </c>
      <c r="K2319" s="1" t="s">
        <v>16</v>
      </c>
      <c r="L2319" s="1" t="s">
        <v>146</v>
      </c>
      <c r="M2319" s="2" t="str">
        <f t="shared" si="869"/>
        <v>UK9011061</v>
      </c>
      <c r="N2319" s="2" t="str">
        <f t="shared" si="870"/>
        <v>Solent and Southampton Water</v>
      </c>
      <c r="O2319" s="2" t="str">
        <f t="shared" si="871"/>
        <v>SPA</v>
      </c>
      <c r="P2319" s="2" t="str">
        <f t="shared" si="872"/>
        <v>H1320</v>
      </c>
      <c r="Q2319"/>
      <c r="R2319"/>
      <c r="S2319"/>
      <c r="T2319"/>
      <c r="U2319" s="9">
        <f t="shared" si="873"/>
        <v>0</v>
      </c>
      <c r="V2319" s="9">
        <f t="shared" si="874"/>
        <v>0</v>
      </c>
      <c r="W2319" s="9">
        <f t="shared" si="875"/>
        <v>0</v>
      </c>
      <c r="X2319" s="9">
        <f t="shared" si="876"/>
        <v>0</v>
      </c>
      <c r="Y2319" s="9">
        <f t="shared" si="877"/>
        <v>0</v>
      </c>
      <c r="Z2319" s="9">
        <f t="shared" si="878"/>
        <v>0</v>
      </c>
      <c r="AA2319" s="9">
        <f t="shared" si="879"/>
        <v>0</v>
      </c>
      <c r="AB2319" s="9">
        <f t="shared" si="880"/>
        <v>0</v>
      </c>
      <c r="AN2319" s="10" t="str">
        <f t="shared" si="865"/>
        <v/>
      </c>
      <c r="AO2319" s="10">
        <f t="shared" si="866"/>
        <v>0</v>
      </c>
      <c r="AP2319" s="9" t="str">
        <f>IFERROR(VLOOKUP($AN2319,'Introduction probability'!$A$1:$L$128,5,FALSE),"0")</f>
        <v>0</v>
      </c>
      <c r="AQ2319" s="9" t="str">
        <f>IFERROR(VLOOKUP($AN2319,'Introduction probability'!$A$1:$L$128,6,FALSE),"0")</f>
        <v>0</v>
      </c>
      <c r="AR2319" s="9" t="str">
        <f>IFERROR(VLOOKUP($AN2319,'Introduction probability'!$A$1:$L$128,7,FALSE),"0")</f>
        <v>0</v>
      </c>
      <c r="AS2319" s="9" t="str">
        <f>IFERROR(VLOOKUP($AN2319,'Introduction probability'!$A$1:$L$128,8,FALSE),"0")</f>
        <v>0</v>
      </c>
      <c r="AT2319" s="9" t="str">
        <f>IFERROR(VLOOKUP($AN2319,'Introduction probability'!$A$1:$L$128,9,FALSE),"0")</f>
        <v>0</v>
      </c>
      <c r="AU2319" s="9" t="str">
        <f>IFERROR(VLOOKUP($AN2319,'Introduction probability'!$A$1:$L$128,10,FALSE),"0")</f>
        <v>0</v>
      </c>
      <c r="AV2319" s="9" t="str">
        <f>IFERROR(VLOOKUP($AN2319,'Introduction probability'!$A$1:$L$128,11,FALSE),"0")</f>
        <v>0</v>
      </c>
      <c r="AW2319" s="9" t="str">
        <f>IFERROR(VLOOKUP($AN2319,'Introduction probability'!$A$1:$L$128,12,FALSE),"0")</f>
        <v>0</v>
      </c>
      <c r="AY2319" s="2">
        <f t="shared" si="867"/>
        <v>0</v>
      </c>
      <c r="AZ2319" s="2">
        <f t="shared" si="868"/>
        <v>0</v>
      </c>
      <c r="BA2319" s="2">
        <f t="shared" si="881"/>
        <v>0</v>
      </c>
      <c r="BB2319" s="2">
        <f t="shared" si="882"/>
        <v>0</v>
      </c>
      <c r="BC2319" s="2">
        <f t="shared" si="883"/>
        <v>0</v>
      </c>
      <c r="BD2319" s="2">
        <f t="shared" si="884"/>
        <v>0</v>
      </c>
      <c r="BE2319" s="2">
        <f t="shared" si="885"/>
        <v>0</v>
      </c>
      <c r="BF2319" s="2">
        <f t="shared" si="886"/>
        <v>0</v>
      </c>
      <c r="BG2319" s="2">
        <f t="shared" si="887"/>
        <v>0</v>
      </c>
      <c r="BH2319" s="2">
        <f t="shared" si="888"/>
        <v>0</v>
      </c>
    </row>
    <row r="2320" spans="1:60" x14ac:dyDescent="0.25">
      <c r="A2320" s="1" t="s">
        <v>421</v>
      </c>
      <c r="B2320" s="1" t="s">
        <v>422</v>
      </c>
      <c r="C2320" s="1" t="s">
        <v>341</v>
      </c>
      <c r="D2320" s="1" t="s">
        <v>570</v>
      </c>
      <c r="E2320" s="1" t="s">
        <v>367</v>
      </c>
      <c r="F2320" s="1" t="s">
        <v>368</v>
      </c>
      <c r="G2320" s="1" t="s">
        <v>164</v>
      </c>
      <c r="H2320" s="1" t="s">
        <v>17</v>
      </c>
      <c r="I2320" s="1" t="s">
        <v>535</v>
      </c>
      <c r="J2320" s="1" t="s">
        <v>257</v>
      </c>
      <c r="K2320" s="1" t="s">
        <v>16</v>
      </c>
      <c r="L2320" s="1" t="s">
        <v>146</v>
      </c>
      <c r="M2320" s="2" t="str">
        <f t="shared" si="869"/>
        <v>UK9011061</v>
      </c>
      <c r="N2320" s="2" t="str">
        <f t="shared" si="870"/>
        <v>Solent and Southampton Water</v>
      </c>
      <c r="O2320" s="2" t="str">
        <f t="shared" si="871"/>
        <v>SPA</v>
      </c>
      <c r="P2320" s="2" t="str">
        <f t="shared" si="872"/>
        <v>H1210</v>
      </c>
      <c r="Q2320"/>
      <c r="R2320"/>
      <c r="S2320"/>
      <c r="T2320"/>
      <c r="U2320" s="9">
        <f t="shared" si="873"/>
        <v>0</v>
      </c>
      <c r="V2320" s="9">
        <f t="shared" si="874"/>
        <v>0</v>
      </c>
      <c r="W2320" s="9">
        <f t="shared" si="875"/>
        <v>0</v>
      </c>
      <c r="X2320" s="9">
        <f t="shared" si="876"/>
        <v>0</v>
      </c>
      <c r="Y2320" s="9">
        <f t="shared" si="877"/>
        <v>0</v>
      </c>
      <c r="Z2320" s="9">
        <f t="shared" si="878"/>
        <v>0</v>
      </c>
      <c r="AA2320" s="9">
        <f t="shared" si="879"/>
        <v>0</v>
      </c>
      <c r="AB2320" s="9">
        <f t="shared" si="880"/>
        <v>0</v>
      </c>
      <c r="AN2320" s="10" t="str">
        <f t="shared" si="865"/>
        <v/>
      </c>
      <c r="AO2320" s="10">
        <f t="shared" si="866"/>
        <v>0</v>
      </c>
      <c r="AP2320" s="9" t="str">
        <f>IFERROR(VLOOKUP($AN2320,'Introduction probability'!$A$1:$L$128,5,FALSE),"0")</f>
        <v>0</v>
      </c>
      <c r="AQ2320" s="9" t="str">
        <f>IFERROR(VLOOKUP($AN2320,'Introduction probability'!$A$1:$L$128,6,FALSE),"0")</f>
        <v>0</v>
      </c>
      <c r="AR2320" s="9" t="str">
        <f>IFERROR(VLOOKUP($AN2320,'Introduction probability'!$A$1:$L$128,7,FALSE),"0")</f>
        <v>0</v>
      </c>
      <c r="AS2320" s="9" t="str">
        <f>IFERROR(VLOOKUP($AN2320,'Introduction probability'!$A$1:$L$128,8,FALSE),"0")</f>
        <v>0</v>
      </c>
      <c r="AT2320" s="9" t="str">
        <f>IFERROR(VLOOKUP($AN2320,'Introduction probability'!$A$1:$L$128,9,FALSE),"0")</f>
        <v>0</v>
      </c>
      <c r="AU2320" s="9" t="str">
        <f>IFERROR(VLOOKUP($AN2320,'Introduction probability'!$A$1:$L$128,10,FALSE),"0")</f>
        <v>0</v>
      </c>
      <c r="AV2320" s="9" t="str">
        <f>IFERROR(VLOOKUP($AN2320,'Introduction probability'!$A$1:$L$128,11,FALSE),"0")</f>
        <v>0</v>
      </c>
      <c r="AW2320" s="9" t="str">
        <f>IFERROR(VLOOKUP($AN2320,'Introduction probability'!$A$1:$L$128,12,FALSE),"0")</f>
        <v>0</v>
      </c>
      <c r="AY2320" s="2">
        <f t="shared" si="867"/>
        <v>0</v>
      </c>
      <c r="AZ2320" s="2">
        <f t="shared" si="868"/>
        <v>0</v>
      </c>
      <c r="BA2320" s="2">
        <f t="shared" si="881"/>
        <v>0</v>
      </c>
      <c r="BB2320" s="2">
        <f t="shared" si="882"/>
        <v>0</v>
      </c>
      <c r="BC2320" s="2">
        <f t="shared" si="883"/>
        <v>0</v>
      </c>
      <c r="BD2320" s="2">
        <f t="shared" si="884"/>
        <v>0</v>
      </c>
      <c r="BE2320" s="2">
        <f t="shared" si="885"/>
        <v>0</v>
      </c>
      <c r="BF2320" s="2">
        <f t="shared" si="886"/>
        <v>0</v>
      </c>
      <c r="BG2320" s="2">
        <f t="shared" si="887"/>
        <v>0</v>
      </c>
      <c r="BH2320" s="2">
        <f t="shared" si="888"/>
        <v>0</v>
      </c>
    </row>
    <row r="2321" spans="1:60" x14ac:dyDescent="0.25">
      <c r="A2321" s="1" t="s">
        <v>421</v>
      </c>
      <c r="B2321" s="1" t="s">
        <v>422</v>
      </c>
      <c r="C2321" s="1" t="s">
        <v>341</v>
      </c>
      <c r="D2321" s="1" t="s">
        <v>570</v>
      </c>
      <c r="E2321" s="1" t="s">
        <v>367</v>
      </c>
      <c r="F2321" s="1" t="s">
        <v>368</v>
      </c>
      <c r="G2321" s="1" t="s">
        <v>164</v>
      </c>
      <c r="H2321" s="1" t="s">
        <v>17</v>
      </c>
      <c r="I2321" s="1" t="s">
        <v>530</v>
      </c>
      <c r="J2321" s="1" t="s">
        <v>145</v>
      </c>
      <c r="K2321" s="1" t="s">
        <v>16</v>
      </c>
      <c r="L2321" s="1" t="s">
        <v>146</v>
      </c>
      <c r="M2321" s="2" t="str">
        <f t="shared" si="869"/>
        <v>UK9011061</v>
      </c>
      <c r="N2321" s="2" t="str">
        <f t="shared" si="870"/>
        <v>Solent and Southampton Water</v>
      </c>
      <c r="O2321" s="2" t="str">
        <f t="shared" si="871"/>
        <v>SPA</v>
      </c>
      <c r="P2321" s="2" t="str">
        <f t="shared" si="872"/>
        <v>H1330</v>
      </c>
      <c r="Q2321"/>
      <c r="R2321"/>
      <c r="S2321"/>
      <c r="T2321"/>
      <c r="U2321" s="9">
        <f t="shared" si="873"/>
        <v>0</v>
      </c>
      <c r="V2321" s="9">
        <f t="shared" si="874"/>
        <v>0</v>
      </c>
      <c r="W2321" s="9">
        <f t="shared" si="875"/>
        <v>0</v>
      </c>
      <c r="X2321" s="9">
        <f t="shared" si="876"/>
        <v>0</v>
      </c>
      <c r="Y2321" s="9">
        <f t="shared" si="877"/>
        <v>0</v>
      </c>
      <c r="Z2321" s="9">
        <f t="shared" si="878"/>
        <v>0</v>
      </c>
      <c r="AA2321" s="9">
        <f t="shared" si="879"/>
        <v>0</v>
      </c>
      <c r="AB2321" s="9">
        <f t="shared" si="880"/>
        <v>0</v>
      </c>
      <c r="AN2321" s="10" t="str">
        <f t="shared" si="865"/>
        <v/>
      </c>
      <c r="AO2321" s="10">
        <f t="shared" si="866"/>
        <v>0</v>
      </c>
      <c r="AP2321" s="9" t="str">
        <f>IFERROR(VLOOKUP($AN2321,'Introduction probability'!$A$1:$L$128,5,FALSE),"0")</f>
        <v>0</v>
      </c>
      <c r="AQ2321" s="9" t="str">
        <f>IFERROR(VLOOKUP($AN2321,'Introduction probability'!$A$1:$L$128,6,FALSE),"0")</f>
        <v>0</v>
      </c>
      <c r="AR2321" s="9" t="str">
        <f>IFERROR(VLOOKUP($AN2321,'Introduction probability'!$A$1:$L$128,7,FALSE),"0")</f>
        <v>0</v>
      </c>
      <c r="AS2321" s="9" t="str">
        <f>IFERROR(VLOOKUP($AN2321,'Introduction probability'!$A$1:$L$128,8,FALSE),"0")</f>
        <v>0</v>
      </c>
      <c r="AT2321" s="9" t="str">
        <f>IFERROR(VLOOKUP($AN2321,'Introduction probability'!$A$1:$L$128,9,FALSE),"0")</f>
        <v>0</v>
      </c>
      <c r="AU2321" s="9" t="str">
        <f>IFERROR(VLOOKUP($AN2321,'Introduction probability'!$A$1:$L$128,10,FALSE),"0")</f>
        <v>0</v>
      </c>
      <c r="AV2321" s="9" t="str">
        <f>IFERROR(VLOOKUP($AN2321,'Introduction probability'!$A$1:$L$128,11,FALSE),"0")</f>
        <v>0</v>
      </c>
      <c r="AW2321" s="9" t="str">
        <f>IFERROR(VLOOKUP($AN2321,'Introduction probability'!$A$1:$L$128,12,FALSE),"0")</f>
        <v>0</v>
      </c>
      <c r="AY2321" s="2">
        <f t="shared" si="867"/>
        <v>0</v>
      </c>
      <c r="AZ2321" s="2">
        <f t="shared" si="868"/>
        <v>0</v>
      </c>
      <c r="BA2321" s="2">
        <f t="shared" si="881"/>
        <v>0</v>
      </c>
      <c r="BB2321" s="2">
        <f t="shared" si="882"/>
        <v>0</v>
      </c>
      <c r="BC2321" s="2">
        <f t="shared" si="883"/>
        <v>0</v>
      </c>
      <c r="BD2321" s="2">
        <f t="shared" si="884"/>
        <v>0</v>
      </c>
      <c r="BE2321" s="2">
        <f t="shared" si="885"/>
        <v>0</v>
      </c>
      <c r="BF2321" s="2">
        <f t="shared" si="886"/>
        <v>0</v>
      </c>
      <c r="BG2321" s="2">
        <f t="shared" si="887"/>
        <v>0</v>
      </c>
      <c r="BH2321" s="2">
        <f t="shared" si="888"/>
        <v>0</v>
      </c>
    </row>
    <row r="2322" spans="1:60" x14ac:dyDescent="0.25">
      <c r="A2322" s="1" t="s">
        <v>421</v>
      </c>
      <c r="B2322" s="1" t="s">
        <v>422</v>
      </c>
      <c r="C2322" s="1" t="s">
        <v>341</v>
      </c>
      <c r="D2322" s="1" t="s">
        <v>570</v>
      </c>
      <c r="E2322" s="1" t="s">
        <v>367</v>
      </c>
      <c r="F2322" s="1" t="s">
        <v>368</v>
      </c>
      <c r="G2322" s="1" t="s">
        <v>164</v>
      </c>
      <c r="H2322" s="1" t="s">
        <v>17</v>
      </c>
      <c r="I2322" s="1" t="s">
        <v>536</v>
      </c>
      <c r="J2322" s="1" t="s">
        <v>147</v>
      </c>
      <c r="K2322" s="1" t="s">
        <v>16</v>
      </c>
      <c r="L2322" s="1" t="s">
        <v>146</v>
      </c>
      <c r="M2322" s="2" t="str">
        <f t="shared" si="869"/>
        <v>UK9011061</v>
      </c>
      <c r="N2322" s="2" t="str">
        <f t="shared" si="870"/>
        <v>Solent and Southampton Water</v>
      </c>
      <c r="O2322" s="2" t="str">
        <f t="shared" si="871"/>
        <v>SPA</v>
      </c>
      <c r="P2322" s="2" t="str">
        <f t="shared" si="872"/>
        <v>H1150</v>
      </c>
      <c r="Q2322"/>
      <c r="R2322"/>
      <c r="S2322"/>
      <c r="T2322"/>
      <c r="U2322" s="9">
        <f t="shared" si="873"/>
        <v>0</v>
      </c>
      <c r="V2322" s="9">
        <f t="shared" si="874"/>
        <v>0</v>
      </c>
      <c r="W2322" s="9">
        <f t="shared" si="875"/>
        <v>0</v>
      </c>
      <c r="X2322" s="9">
        <f t="shared" si="876"/>
        <v>0</v>
      </c>
      <c r="Y2322" s="9">
        <f t="shared" si="877"/>
        <v>0</v>
      </c>
      <c r="Z2322" s="9">
        <f t="shared" si="878"/>
        <v>0</v>
      </c>
      <c r="AA2322" s="9">
        <f t="shared" si="879"/>
        <v>0</v>
      </c>
      <c r="AB2322" s="9">
        <f t="shared" si="880"/>
        <v>0</v>
      </c>
      <c r="AN2322" s="10" t="str">
        <f t="shared" si="865"/>
        <v/>
      </c>
      <c r="AO2322" s="10">
        <f t="shared" si="866"/>
        <v>0</v>
      </c>
      <c r="AP2322" s="9" t="str">
        <f>IFERROR(VLOOKUP($AN2322,'Introduction probability'!$A$1:$L$128,5,FALSE),"0")</f>
        <v>0</v>
      </c>
      <c r="AQ2322" s="9" t="str">
        <f>IFERROR(VLOOKUP($AN2322,'Introduction probability'!$A$1:$L$128,6,FALSE),"0")</f>
        <v>0</v>
      </c>
      <c r="AR2322" s="9" t="str">
        <f>IFERROR(VLOOKUP($AN2322,'Introduction probability'!$A$1:$L$128,7,FALSE),"0")</f>
        <v>0</v>
      </c>
      <c r="AS2322" s="9" t="str">
        <f>IFERROR(VLOOKUP($AN2322,'Introduction probability'!$A$1:$L$128,8,FALSE),"0")</f>
        <v>0</v>
      </c>
      <c r="AT2322" s="9" t="str">
        <f>IFERROR(VLOOKUP($AN2322,'Introduction probability'!$A$1:$L$128,9,FALSE),"0")</f>
        <v>0</v>
      </c>
      <c r="AU2322" s="9" t="str">
        <f>IFERROR(VLOOKUP($AN2322,'Introduction probability'!$A$1:$L$128,10,FALSE),"0")</f>
        <v>0</v>
      </c>
      <c r="AV2322" s="9" t="str">
        <f>IFERROR(VLOOKUP($AN2322,'Introduction probability'!$A$1:$L$128,11,FALSE),"0")</f>
        <v>0</v>
      </c>
      <c r="AW2322" s="9" t="str">
        <f>IFERROR(VLOOKUP($AN2322,'Introduction probability'!$A$1:$L$128,12,FALSE),"0")</f>
        <v>0</v>
      </c>
      <c r="AY2322" s="2">
        <f t="shared" si="867"/>
        <v>0</v>
      </c>
      <c r="AZ2322" s="2">
        <f t="shared" si="868"/>
        <v>0</v>
      </c>
      <c r="BA2322" s="2">
        <f t="shared" si="881"/>
        <v>0</v>
      </c>
      <c r="BB2322" s="2">
        <f t="shared" si="882"/>
        <v>0</v>
      </c>
      <c r="BC2322" s="2">
        <f t="shared" si="883"/>
        <v>0</v>
      </c>
      <c r="BD2322" s="2">
        <f t="shared" si="884"/>
        <v>0</v>
      </c>
      <c r="BE2322" s="2">
        <f t="shared" si="885"/>
        <v>0</v>
      </c>
      <c r="BF2322" s="2">
        <f t="shared" si="886"/>
        <v>0</v>
      </c>
      <c r="BG2322" s="2">
        <f t="shared" si="887"/>
        <v>0</v>
      </c>
      <c r="BH2322" s="2">
        <f t="shared" si="888"/>
        <v>0</v>
      </c>
    </row>
    <row r="2323" spans="1:60" x14ac:dyDescent="0.25">
      <c r="A2323" s="1" t="s">
        <v>421</v>
      </c>
      <c r="B2323" s="1" t="s">
        <v>422</v>
      </c>
      <c r="C2323" s="1" t="s">
        <v>341</v>
      </c>
      <c r="D2323" s="1" t="s">
        <v>570</v>
      </c>
      <c r="E2323" s="1" t="s">
        <v>367</v>
      </c>
      <c r="F2323" s="1" t="s">
        <v>368</v>
      </c>
      <c r="G2323" s="1" t="s">
        <v>164</v>
      </c>
      <c r="H2323" s="1" t="s">
        <v>17</v>
      </c>
      <c r="I2323" s="1" t="s">
        <v>593</v>
      </c>
      <c r="J2323" s="1" t="s">
        <v>151</v>
      </c>
      <c r="K2323" s="1" t="s">
        <v>16</v>
      </c>
      <c r="L2323" s="1" t="s">
        <v>146</v>
      </c>
      <c r="M2323" s="2" t="str">
        <f t="shared" si="869"/>
        <v>UK9011061</v>
      </c>
      <c r="N2323" s="2" t="str">
        <f t="shared" si="870"/>
        <v>Solent and Southampton Water</v>
      </c>
      <c r="O2323" s="2" t="str">
        <f t="shared" si="871"/>
        <v>SPA</v>
      </c>
      <c r="P2323" s="2" t="str">
        <f t="shared" si="872"/>
        <v>SH_3</v>
      </c>
      <c r="Q2323"/>
      <c r="R2323"/>
      <c r="S2323"/>
      <c r="T2323"/>
      <c r="U2323" s="9">
        <f t="shared" si="873"/>
        <v>0</v>
      </c>
      <c r="V2323" s="9">
        <f t="shared" si="874"/>
        <v>0</v>
      </c>
      <c r="W2323" s="9">
        <f t="shared" si="875"/>
        <v>0</v>
      </c>
      <c r="X2323" s="9">
        <f t="shared" si="876"/>
        <v>0</v>
      </c>
      <c r="Y2323" s="9">
        <f t="shared" si="877"/>
        <v>0</v>
      </c>
      <c r="Z2323" s="9">
        <f t="shared" si="878"/>
        <v>0</v>
      </c>
      <c r="AA2323" s="9">
        <f t="shared" si="879"/>
        <v>0</v>
      </c>
      <c r="AB2323" s="9">
        <f t="shared" si="880"/>
        <v>0</v>
      </c>
      <c r="AN2323" s="10" t="str">
        <f t="shared" si="865"/>
        <v/>
      </c>
      <c r="AO2323" s="10">
        <f t="shared" si="866"/>
        <v>0</v>
      </c>
      <c r="AP2323" s="9" t="str">
        <f>IFERROR(VLOOKUP($AN2323,'Introduction probability'!$A$1:$L$128,5,FALSE),"0")</f>
        <v>0</v>
      </c>
      <c r="AQ2323" s="9" t="str">
        <f>IFERROR(VLOOKUP($AN2323,'Introduction probability'!$A$1:$L$128,6,FALSE),"0")</f>
        <v>0</v>
      </c>
      <c r="AR2323" s="9" t="str">
        <f>IFERROR(VLOOKUP($AN2323,'Introduction probability'!$A$1:$L$128,7,FALSE),"0")</f>
        <v>0</v>
      </c>
      <c r="AS2323" s="9" t="str">
        <f>IFERROR(VLOOKUP($AN2323,'Introduction probability'!$A$1:$L$128,8,FALSE),"0")</f>
        <v>0</v>
      </c>
      <c r="AT2323" s="9" t="str">
        <f>IFERROR(VLOOKUP($AN2323,'Introduction probability'!$A$1:$L$128,9,FALSE),"0")</f>
        <v>0</v>
      </c>
      <c r="AU2323" s="9" t="str">
        <f>IFERROR(VLOOKUP($AN2323,'Introduction probability'!$A$1:$L$128,10,FALSE),"0")</f>
        <v>0</v>
      </c>
      <c r="AV2323" s="9" t="str">
        <f>IFERROR(VLOOKUP($AN2323,'Introduction probability'!$A$1:$L$128,11,FALSE),"0")</f>
        <v>0</v>
      </c>
      <c r="AW2323" s="9" t="str">
        <f>IFERROR(VLOOKUP($AN2323,'Introduction probability'!$A$1:$L$128,12,FALSE),"0")</f>
        <v>0</v>
      </c>
      <c r="AY2323" s="2">
        <f t="shared" si="867"/>
        <v>0</v>
      </c>
      <c r="AZ2323" s="2">
        <f t="shared" si="868"/>
        <v>0</v>
      </c>
      <c r="BA2323" s="2">
        <f t="shared" si="881"/>
        <v>0</v>
      </c>
      <c r="BB2323" s="2">
        <f t="shared" si="882"/>
        <v>0</v>
      </c>
      <c r="BC2323" s="2">
        <f t="shared" si="883"/>
        <v>0</v>
      </c>
      <c r="BD2323" s="2">
        <f t="shared" si="884"/>
        <v>0</v>
      </c>
      <c r="BE2323" s="2">
        <f t="shared" si="885"/>
        <v>0</v>
      </c>
      <c r="BF2323" s="2">
        <f t="shared" si="886"/>
        <v>0</v>
      </c>
      <c r="BG2323" s="2">
        <f t="shared" si="887"/>
        <v>0</v>
      </c>
      <c r="BH2323" s="2">
        <f t="shared" si="888"/>
        <v>0</v>
      </c>
    </row>
    <row r="2324" spans="1:60" x14ac:dyDescent="0.25">
      <c r="A2324" s="1" t="s">
        <v>421</v>
      </c>
      <c r="B2324" s="1" t="s">
        <v>422</v>
      </c>
      <c r="C2324" s="1" t="s">
        <v>341</v>
      </c>
      <c r="D2324" s="1" t="s">
        <v>563</v>
      </c>
      <c r="E2324" s="1" t="s">
        <v>351</v>
      </c>
      <c r="F2324" s="1" t="s">
        <v>352</v>
      </c>
      <c r="G2324" s="1" t="s">
        <v>164</v>
      </c>
      <c r="H2324" s="1" t="s">
        <v>17</v>
      </c>
      <c r="I2324" s="1" t="s">
        <v>535</v>
      </c>
      <c r="J2324" s="1" t="s">
        <v>257</v>
      </c>
      <c r="K2324" s="1" t="s">
        <v>16</v>
      </c>
      <c r="L2324" s="1" t="s">
        <v>146</v>
      </c>
      <c r="M2324" s="2" t="str">
        <f t="shared" si="869"/>
        <v>UK9011061</v>
      </c>
      <c r="N2324" s="2" t="str">
        <f t="shared" si="870"/>
        <v>Solent and Southampton Water</v>
      </c>
      <c r="O2324" s="2" t="str">
        <f t="shared" si="871"/>
        <v>SPA</v>
      </c>
      <c r="P2324" s="2" t="str">
        <f t="shared" si="872"/>
        <v>H1210</v>
      </c>
      <c r="Q2324"/>
      <c r="R2324"/>
      <c r="S2324"/>
      <c r="T2324"/>
      <c r="U2324" s="9">
        <f t="shared" si="873"/>
        <v>0</v>
      </c>
      <c r="V2324" s="9">
        <f t="shared" si="874"/>
        <v>0</v>
      </c>
      <c r="W2324" s="9">
        <f t="shared" si="875"/>
        <v>0</v>
      </c>
      <c r="X2324" s="9">
        <f t="shared" si="876"/>
        <v>0</v>
      </c>
      <c r="Y2324" s="9">
        <f t="shared" si="877"/>
        <v>0</v>
      </c>
      <c r="Z2324" s="9">
        <f t="shared" si="878"/>
        <v>0</v>
      </c>
      <c r="AA2324" s="9">
        <f t="shared" si="879"/>
        <v>0</v>
      </c>
      <c r="AB2324" s="9">
        <f t="shared" si="880"/>
        <v>0</v>
      </c>
      <c r="AN2324" s="10" t="str">
        <f t="shared" si="865"/>
        <v/>
      </c>
      <c r="AO2324" s="10">
        <f t="shared" si="866"/>
        <v>0</v>
      </c>
      <c r="AP2324" s="9" t="str">
        <f>IFERROR(VLOOKUP($AN2324,'Introduction probability'!$A$1:$L$128,5,FALSE),"0")</f>
        <v>0</v>
      </c>
      <c r="AQ2324" s="9" t="str">
        <f>IFERROR(VLOOKUP($AN2324,'Introduction probability'!$A$1:$L$128,6,FALSE),"0")</f>
        <v>0</v>
      </c>
      <c r="AR2324" s="9" t="str">
        <f>IFERROR(VLOOKUP($AN2324,'Introduction probability'!$A$1:$L$128,7,FALSE),"0")</f>
        <v>0</v>
      </c>
      <c r="AS2324" s="9" t="str">
        <f>IFERROR(VLOOKUP($AN2324,'Introduction probability'!$A$1:$L$128,8,FALSE),"0")</f>
        <v>0</v>
      </c>
      <c r="AT2324" s="9" t="str">
        <f>IFERROR(VLOOKUP($AN2324,'Introduction probability'!$A$1:$L$128,9,FALSE),"0")</f>
        <v>0</v>
      </c>
      <c r="AU2324" s="9" t="str">
        <f>IFERROR(VLOOKUP($AN2324,'Introduction probability'!$A$1:$L$128,10,FALSE),"0")</f>
        <v>0</v>
      </c>
      <c r="AV2324" s="9" t="str">
        <f>IFERROR(VLOOKUP($AN2324,'Introduction probability'!$A$1:$L$128,11,FALSE),"0")</f>
        <v>0</v>
      </c>
      <c r="AW2324" s="9" t="str">
        <f>IFERROR(VLOOKUP($AN2324,'Introduction probability'!$A$1:$L$128,12,FALSE),"0")</f>
        <v>0</v>
      </c>
      <c r="AY2324" s="2">
        <f t="shared" si="867"/>
        <v>0</v>
      </c>
      <c r="AZ2324" s="2">
        <f t="shared" si="868"/>
        <v>0</v>
      </c>
      <c r="BA2324" s="2">
        <f t="shared" si="881"/>
        <v>0</v>
      </c>
      <c r="BB2324" s="2">
        <f t="shared" si="882"/>
        <v>0</v>
      </c>
      <c r="BC2324" s="2">
        <f t="shared" si="883"/>
        <v>0</v>
      </c>
      <c r="BD2324" s="2">
        <f t="shared" si="884"/>
        <v>0</v>
      </c>
      <c r="BE2324" s="2">
        <f t="shared" si="885"/>
        <v>0</v>
      </c>
      <c r="BF2324" s="2">
        <f t="shared" si="886"/>
        <v>0</v>
      </c>
      <c r="BG2324" s="2">
        <f t="shared" si="887"/>
        <v>0</v>
      </c>
      <c r="BH2324" s="2">
        <f t="shared" si="888"/>
        <v>0</v>
      </c>
    </row>
    <row r="2325" spans="1:60" x14ac:dyDescent="0.25">
      <c r="A2325" s="1" t="s">
        <v>421</v>
      </c>
      <c r="B2325" s="1" t="s">
        <v>422</v>
      </c>
      <c r="C2325" s="1" t="s">
        <v>341</v>
      </c>
      <c r="D2325" s="1" t="s">
        <v>563</v>
      </c>
      <c r="E2325" s="1" t="s">
        <v>351</v>
      </c>
      <c r="F2325" s="1" t="s">
        <v>352</v>
      </c>
      <c r="G2325" s="1" t="s">
        <v>164</v>
      </c>
      <c r="H2325" s="1" t="s">
        <v>17</v>
      </c>
      <c r="I2325" s="1" t="s">
        <v>530</v>
      </c>
      <c r="J2325" s="1" t="s">
        <v>145</v>
      </c>
      <c r="K2325" s="1" t="s">
        <v>16</v>
      </c>
      <c r="L2325" s="1" t="s">
        <v>146</v>
      </c>
      <c r="M2325" s="2" t="str">
        <f t="shared" si="869"/>
        <v>UK9011061</v>
      </c>
      <c r="N2325" s="2" t="str">
        <f t="shared" si="870"/>
        <v>Solent and Southampton Water</v>
      </c>
      <c r="O2325" s="2" t="str">
        <f t="shared" si="871"/>
        <v>SPA</v>
      </c>
      <c r="P2325" s="2" t="str">
        <f t="shared" si="872"/>
        <v>H1330</v>
      </c>
      <c r="Q2325"/>
      <c r="R2325"/>
      <c r="S2325"/>
      <c r="T2325"/>
      <c r="U2325" s="9">
        <f t="shared" si="873"/>
        <v>0</v>
      </c>
      <c r="V2325" s="9">
        <f t="shared" si="874"/>
        <v>0</v>
      </c>
      <c r="W2325" s="9">
        <f t="shared" si="875"/>
        <v>0</v>
      </c>
      <c r="X2325" s="9">
        <f t="shared" si="876"/>
        <v>0</v>
      </c>
      <c r="Y2325" s="9">
        <f t="shared" si="877"/>
        <v>0</v>
      </c>
      <c r="Z2325" s="9">
        <f t="shared" si="878"/>
        <v>0</v>
      </c>
      <c r="AA2325" s="9">
        <f t="shared" si="879"/>
        <v>0</v>
      </c>
      <c r="AB2325" s="9">
        <f t="shared" si="880"/>
        <v>0</v>
      </c>
      <c r="AN2325" s="10" t="str">
        <f t="shared" si="865"/>
        <v/>
      </c>
      <c r="AO2325" s="10">
        <f t="shared" si="866"/>
        <v>0</v>
      </c>
      <c r="AP2325" s="9" t="str">
        <f>IFERROR(VLOOKUP($AN2325,'Introduction probability'!$A$1:$L$128,5,FALSE),"0")</f>
        <v>0</v>
      </c>
      <c r="AQ2325" s="9" t="str">
        <f>IFERROR(VLOOKUP($AN2325,'Introduction probability'!$A$1:$L$128,6,FALSE),"0")</f>
        <v>0</v>
      </c>
      <c r="AR2325" s="9" t="str">
        <f>IFERROR(VLOOKUP($AN2325,'Introduction probability'!$A$1:$L$128,7,FALSE),"0")</f>
        <v>0</v>
      </c>
      <c r="AS2325" s="9" t="str">
        <f>IFERROR(VLOOKUP($AN2325,'Introduction probability'!$A$1:$L$128,8,FALSE),"0")</f>
        <v>0</v>
      </c>
      <c r="AT2325" s="9" t="str">
        <f>IFERROR(VLOOKUP($AN2325,'Introduction probability'!$A$1:$L$128,9,FALSE),"0")</f>
        <v>0</v>
      </c>
      <c r="AU2325" s="9" t="str">
        <f>IFERROR(VLOOKUP($AN2325,'Introduction probability'!$A$1:$L$128,10,FALSE),"0")</f>
        <v>0</v>
      </c>
      <c r="AV2325" s="9" t="str">
        <f>IFERROR(VLOOKUP($AN2325,'Introduction probability'!$A$1:$L$128,11,FALSE),"0")</f>
        <v>0</v>
      </c>
      <c r="AW2325" s="9" t="str">
        <f>IFERROR(VLOOKUP($AN2325,'Introduction probability'!$A$1:$L$128,12,FALSE),"0")</f>
        <v>0</v>
      </c>
      <c r="AY2325" s="2">
        <f t="shared" si="867"/>
        <v>0</v>
      </c>
      <c r="AZ2325" s="2">
        <f t="shared" si="868"/>
        <v>0</v>
      </c>
      <c r="BA2325" s="2">
        <f t="shared" si="881"/>
        <v>0</v>
      </c>
      <c r="BB2325" s="2">
        <f t="shared" si="882"/>
        <v>0</v>
      </c>
      <c r="BC2325" s="2">
        <f t="shared" si="883"/>
        <v>0</v>
      </c>
      <c r="BD2325" s="2">
        <f t="shared" si="884"/>
        <v>0</v>
      </c>
      <c r="BE2325" s="2">
        <f t="shared" si="885"/>
        <v>0</v>
      </c>
      <c r="BF2325" s="2">
        <f t="shared" si="886"/>
        <v>0</v>
      </c>
      <c r="BG2325" s="2">
        <f t="shared" si="887"/>
        <v>0</v>
      </c>
      <c r="BH2325" s="2">
        <f t="shared" si="888"/>
        <v>0</v>
      </c>
    </row>
    <row r="2326" spans="1:60" x14ac:dyDescent="0.25">
      <c r="A2326" s="1" t="s">
        <v>421</v>
      </c>
      <c r="B2326" s="1" t="s">
        <v>422</v>
      </c>
      <c r="C2326" s="1" t="s">
        <v>341</v>
      </c>
      <c r="D2326" s="1" t="s">
        <v>563</v>
      </c>
      <c r="E2326" s="1" t="s">
        <v>351</v>
      </c>
      <c r="F2326" s="1" t="s">
        <v>352</v>
      </c>
      <c r="G2326" s="1" t="s">
        <v>164</v>
      </c>
      <c r="H2326" s="1" t="s">
        <v>17</v>
      </c>
      <c r="I2326" s="1" t="s">
        <v>536</v>
      </c>
      <c r="J2326" s="1" t="s">
        <v>147</v>
      </c>
      <c r="K2326" s="1" t="s">
        <v>16</v>
      </c>
      <c r="L2326" s="1" t="s">
        <v>146</v>
      </c>
      <c r="M2326" s="2" t="str">
        <f t="shared" si="869"/>
        <v>UK9011061</v>
      </c>
      <c r="N2326" s="2" t="str">
        <f t="shared" si="870"/>
        <v>Solent and Southampton Water</v>
      </c>
      <c r="O2326" s="2" t="str">
        <f t="shared" si="871"/>
        <v>SPA</v>
      </c>
      <c r="P2326" s="2" t="str">
        <f t="shared" si="872"/>
        <v>H1150</v>
      </c>
      <c r="Q2326"/>
      <c r="R2326"/>
      <c r="S2326"/>
      <c r="T2326"/>
      <c r="U2326" s="9">
        <f t="shared" si="873"/>
        <v>0</v>
      </c>
      <c r="V2326" s="9">
        <f t="shared" si="874"/>
        <v>0</v>
      </c>
      <c r="W2326" s="9">
        <f t="shared" si="875"/>
        <v>0</v>
      </c>
      <c r="X2326" s="9">
        <f t="shared" si="876"/>
        <v>0</v>
      </c>
      <c r="Y2326" s="9">
        <f t="shared" si="877"/>
        <v>0</v>
      </c>
      <c r="Z2326" s="9">
        <f t="shared" si="878"/>
        <v>0</v>
      </c>
      <c r="AA2326" s="9">
        <f t="shared" si="879"/>
        <v>0</v>
      </c>
      <c r="AB2326" s="9">
        <f t="shared" si="880"/>
        <v>0</v>
      </c>
      <c r="AN2326" s="10" t="str">
        <f t="shared" si="865"/>
        <v/>
      </c>
      <c r="AO2326" s="10">
        <f t="shared" si="866"/>
        <v>0</v>
      </c>
      <c r="AP2326" s="9" t="str">
        <f>IFERROR(VLOOKUP($AN2326,'Introduction probability'!$A$1:$L$128,5,FALSE),"0")</f>
        <v>0</v>
      </c>
      <c r="AQ2326" s="9" t="str">
        <f>IFERROR(VLOOKUP($AN2326,'Introduction probability'!$A$1:$L$128,6,FALSE),"0")</f>
        <v>0</v>
      </c>
      <c r="AR2326" s="9" t="str">
        <f>IFERROR(VLOOKUP($AN2326,'Introduction probability'!$A$1:$L$128,7,FALSE),"0")</f>
        <v>0</v>
      </c>
      <c r="AS2326" s="9" t="str">
        <f>IFERROR(VLOOKUP($AN2326,'Introduction probability'!$A$1:$L$128,8,FALSE),"0")</f>
        <v>0</v>
      </c>
      <c r="AT2326" s="9" t="str">
        <f>IFERROR(VLOOKUP($AN2326,'Introduction probability'!$A$1:$L$128,9,FALSE),"0")</f>
        <v>0</v>
      </c>
      <c r="AU2326" s="9" t="str">
        <f>IFERROR(VLOOKUP($AN2326,'Introduction probability'!$A$1:$L$128,10,FALSE),"0")</f>
        <v>0</v>
      </c>
      <c r="AV2326" s="9" t="str">
        <f>IFERROR(VLOOKUP($AN2326,'Introduction probability'!$A$1:$L$128,11,FALSE),"0")</f>
        <v>0</v>
      </c>
      <c r="AW2326" s="9" t="str">
        <f>IFERROR(VLOOKUP($AN2326,'Introduction probability'!$A$1:$L$128,12,FALSE),"0")</f>
        <v>0</v>
      </c>
      <c r="AY2326" s="2">
        <f t="shared" si="867"/>
        <v>0</v>
      </c>
      <c r="AZ2326" s="2">
        <f t="shared" si="868"/>
        <v>0</v>
      </c>
      <c r="BA2326" s="2">
        <f t="shared" si="881"/>
        <v>0</v>
      </c>
      <c r="BB2326" s="2">
        <f t="shared" si="882"/>
        <v>0</v>
      </c>
      <c r="BC2326" s="2">
        <f t="shared" si="883"/>
        <v>0</v>
      </c>
      <c r="BD2326" s="2">
        <f t="shared" si="884"/>
        <v>0</v>
      </c>
      <c r="BE2326" s="2">
        <f t="shared" si="885"/>
        <v>0</v>
      </c>
      <c r="BF2326" s="2">
        <f t="shared" si="886"/>
        <v>0</v>
      </c>
      <c r="BG2326" s="2">
        <f t="shared" si="887"/>
        <v>0</v>
      </c>
      <c r="BH2326" s="2">
        <f t="shared" si="888"/>
        <v>0</v>
      </c>
    </row>
    <row r="2327" spans="1:60" x14ac:dyDescent="0.25">
      <c r="A2327" s="1" t="s">
        <v>421</v>
      </c>
      <c r="B2327" s="1" t="s">
        <v>422</v>
      </c>
      <c r="C2327" s="1" t="s">
        <v>341</v>
      </c>
      <c r="D2327" s="1" t="s">
        <v>563</v>
      </c>
      <c r="E2327" s="1" t="s">
        <v>351</v>
      </c>
      <c r="F2327" s="1" t="s">
        <v>352</v>
      </c>
      <c r="G2327" s="1" t="s">
        <v>164</v>
      </c>
      <c r="H2327" s="1" t="s">
        <v>17</v>
      </c>
      <c r="I2327" s="1" t="s">
        <v>593</v>
      </c>
      <c r="J2327" s="1" t="s">
        <v>151</v>
      </c>
      <c r="K2327" s="1" t="s">
        <v>16</v>
      </c>
      <c r="L2327" s="1" t="s">
        <v>146</v>
      </c>
      <c r="M2327" s="2" t="str">
        <f t="shared" si="869"/>
        <v>UK9011061</v>
      </c>
      <c r="N2327" s="2" t="str">
        <f t="shared" si="870"/>
        <v>Solent and Southampton Water</v>
      </c>
      <c r="O2327" s="2" t="str">
        <f t="shared" si="871"/>
        <v>SPA</v>
      </c>
      <c r="P2327" s="2" t="str">
        <f t="shared" si="872"/>
        <v>SH_3</v>
      </c>
      <c r="Q2327"/>
      <c r="R2327"/>
      <c r="S2327"/>
      <c r="T2327"/>
      <c r="U2327" s="9">
        <f t="shared" si="873"/>
        <v>0</v>
      </c>
      <c r="V2327" s="9">
        <f t="shared" si="874"/>
        <v>0</v>
      </c>
      <c r="W2327" s="9">
        <f t="shared" si="875"/>
        <v>0</v>
      </c>
      <c r="X2327" s="9">
        <f t="shared" si="876"/>
        <v>0</v>
      </c>
      <c r="Y2327" s="9">
        <f t="shared" si="877"/>
        <v>0</v>
      </c>
      <c r="Z2327" s="9">
        <f t="shared" si="878"/>
        <v>0</v>
      </c>
      <c r="AA2327" s="9">
        <f t="shared" si="879"/>
        <v>0</v>
      </c>
      <c r="AB2327" s="9">
        <f t="shared" si="880"/>
        <v>0</v>
      </c>
      <c r="AN2327" s="10" t="str">
        <f t="shared" si="865"/>
        <v/>
      </c>
      <c r="AO2327" s="10">
        <f t="shared" si="866"/>
        <v>0</v>
      </c>
      <c r="AP2327" s="9" t="str">
        <f>IFERROR(VLOOKUP($AN2327,'Introduction probability'!$A$1:$L$128,5,FALSE),"0")</f>
        <v>0</v>
      </c>
      <c r="AQ2327" s="9" t="str">
        <f>IFERROR(VLOOKUP($AN2327,'Introduction probability'!$A$1:$L$128,6,FALSE),"0")</f>
        <v>0</v>
      </c>
      <c r="AR2327" s="9" t="str">
        <f>IFERROR(VLOOKUP($AN2327,'Introduction probability'!$A$1:$L$128,7,FALSE),"0")</f>
        <v>0</v>
      </c>
      <c r="AS2327" s="9" t="str">
        <f>IFERROR(VLOOKUP($AN2327,'Introduction probability'!$A$1:$L$128,8,FALSE),"0")</f>
        <v>0</v>
      </c>
      <c r="AT2327" s="9" t="str">
        <f>IFERROR(VLOOKUP($AN2327,'Introduction probability'!$A$1:$L$128,9,FALSE),"0")</f>
        <v>0</v>
      </c>
      <c r="AU2327" s="9" t="str">
        <f>IFERROR(VLOOKUP($AN2327,'Introduction probability'!$A$1:$L$128,10,FALSE),"0")</f>
        <v>0</v>
      </c>
      <c r="AV2327" s="9" t="str">
        <f>IFERROR(VLOOKUP($AN2327,'Introduction probability'!$A$1:$L$128,11,FALSE),"0")</f>
        <v>0</v>
      </c>
      <c r="AW2327" s="9" t="str">
        <f>IFERROR(VLOOKUP($AN2327,'Introduction probability'!$A$1:$L$128,12,FALSE),"0")</f>
        <v>0</v>
      </c>
      <c r="AY2327" s="2">
        <f t="shared" si="867"/>
        <v>0</v>
      </c>
      <c r="AZ2327" s="2">
        <f t="shared" si="868"/>
        <v>0</v>
      </c>
      <c r="BA2327" s="2">
        <f t="shared" si="881"/>
        <v>0</v>
      </c>
      <c r="BB2327" s="2">
        <f t="shared" si="882"/>
        <v>0</v>
      </c>
      <c r="BC2327" s="2">
        <f t="shared" si="883"/>
        <v>0</v>
      </c>
      <c r="BD2327" s="2">
        <f t="shared" si="884"/>
        <v>0</v>
      </c>
      <c r="BE2327" s="2">
        <f t="shared" si="885"/>
        <v>0</v>
      </c>
      <c r="BF2327" s="2">
        <f t="shared" si="886"/>
        <v>0</v>
      </c>
      <c r="BG2327" s="2">
        <f t="shared" si="887"/>
        <v>0</v>
      </c>
      <c r="BH2327" s="2">
        <f t="shared" si="888"/>
        <v>0</v>
      </c>
    </row>
    <row r="2328" spans="1:60" x14ac:dyDescent="0.25">
      <c r="A2328" s="1" t="s">
        <v>421</v>
      </c>
      <c r="B2328" s="1" t="s">
        <v>422</v>
      </c>
      <c r="C2328" s="1" t="s">
        <v>341</v>
      </c>
      <c r="D2328" s="1" t="s">
        <v>519</v>
      </c>
      <c r="E2328" s="1" t="s">
        <v>217</v>
      </c>
      <c r="F2328" s="1" t="s">
        <v>218</v>
      </c>
      <c r="G2328" s="1" t="s">
        <v>144</v>
      </c>
      <c r="H2328" s="1" t="s">
        <v>17</v>
      </c>
      <c r="I2328" s="1" t="s">
        <v>535</v>
      </c>
      <c r="J2328" s="1" t="s">
        <v>257</v>
      </c>
      <c r="K2328" s="1" t="s">
        <v>16</v>
      </c>
      <c r="L2328" s="1" t="s">
        <v>146</v>
      </c>
      <c r="M2328" s="2" t="str">
        <f t="shared" si="869"/>
        <v>UK9011061</v>
      </c>
      <c r="N2328" s="2" t="str">
        <f t="shared" si="870"/>
        <v>Solent and Southampton Water</v>
      </c>
      <c r="O2328" s="2" t="str">
        <f t="shared" si="871"/>
        <v>SPA</v>
      </c>
      <c r="P2328" s="2" t="str">
        <f t="shared" si="872"/>
        <v>H1210</v>
      </c>
      <c r="Q2328"/>
      <c r="R2328"/>
      <c r="S2328"/>
      <c r="T2328"/>
      <c r="U2328" s="9">
        <f t="shared" si="873"/>
        <v>0</v>
      </c>
      <c r="V2328" s="9">
        <f t="shared" si="874"/>
        <v>0</v>
      </c>
      <c r="W2328" s="9">
        <f t="shared" si="875"/>
        <v>0</v>
      </c>
      <c r="X2328" s="9">
        <f t="shared" si="876"/>
        <v>0</v>
      </c>
      <c r="Y2328" s="9">
        <f t="shared" si="877"/>
        <v>0</v>
      </c>
      <c r="Z2328" s="9">
        <f t="shared" si="878"/>
        <v>0</v>
      </c>
      <c r="AA2328" s="9">
        <f t="shared" si="879"/>
        <v>0</v>
      </c>
      <c r="AB2328" s="9">
        <f t="shared" si="880"/>
        <v>0</v>
      </c>
      <c r="AN2328" s="10" t="str">
        <f t="shared" si="865"/>
        <v/>
      </c>
      <c r="AO2328" s="10">
        <f t="shared" si="866"/>
        <v>0</v>
      </c>
      <c r="AP2328" s="9" t="str">
        <f>IFERROR(VLOOKUP($AN2328,'Introduction probability'!$A$1:$L$128,5,FALSE),"0")</f>
        <v>0</v>
      </c>
      <c r="AQ2328" s="9" t="str">
        <f>IFERROR(VLOOKUP($AN2328,'Introduction probability'!$A$1:$L$128,6,FALSE),"0")</f>
        <v>0</v>
      </c>
      <c r="AR2328" s="9" t="str">
        <f>IFERROR(VLOOKUP($AN2328,'Introduction probability'!$A$1:$L$128,7,FALSE),"0")</f>
        <v>0</v>
      </c>
      <c r="AS2328" s="9" t="str">
        <f>IFERROR(VLOOKUP($AN2328,'Introduction probability'!$A$1:$L$128,8,FALSE),"0")</f>
        <v>0</v>
      </c>
      <c r="AT2328" s="9" t="str">
        <f>IFERROR(VLOOKUP($AN2328,'Introduction probability'!$A$1:$L$128,9,FALSE),"0")</f>
        <v>0</v>
      </c>
      <c r="AU2328" s="9" t="str">
        <f>IFERROR(VLOOKUP($AN2328,'Introduction probability'!$A$1:$L$128,10,FALSE),"0")</f>
        <v>0</v>
      </c>
      <c r="AV2328" s="9" t="str">
        <f>IFERROR(VLOOKUP($AN2328,'Introduction probability'!$A$1:$L$128,11,FALSE),"0")</f>
        <v>0</v>
      </c>
      <c r="AW2328" s="9" t="str">
        <f>IFERROR(VLOOKUP($AN2328,'Introduction probability'!$A$1:$L$128,12,FALSE),"0")</f>
        <v>0</v>
      </c>
      <c r="AY2328" s="2">
        <f t="shared" si="867"/>
        <v>0</v>
      </c>
      <c r="AZ2328" s="2">
        <f t="shared" si="868"/>
        <v>0</v>
      </c>
      <c r="BA2328" s="2">
        <f t="shared" si="881"/>
        <v>0</v>
      </c>
      <c r="BB2328" s="2">
        <f t="shared" si="882"/>
        <v>0</v>
      </c>
      <c r="BC2328" s="2">
        <f t="shared" si="883"/>
        <v>0</v>
      </c>
      <c r="BD2328" s="2">
        <f t="shared" si="884"/>
        <v>0</v>
      </c>
      <c r="BE2328" s="2">
        <f t="shared" si="885"/>
        <v>0</v>
      </c>
      <c r="BF2328" s="2">
        <f t="shared" si="886"/>
        <v>0</v>
      </c>
      <c r="BG2328" s="2">
        <f t="shared" si="887"/>
        <v>0</v>
      </c>
      <c r="BH2328" s="2">
        <f t="shared" si="888"/>
        <v>0</v>
      </c>
    </row>
    <row r="2329" spans="1:60" x14ac:dyDescent="0.25">
      <c r="A2329" s="1" t="s">
        <v>421</v>
      </c>
      <c r="B2329" s="1" t="s">
        <v>422</v>
      </c>
      <c r="C2329" s="1" t="s">
        <v>341</v>
      </c>
      <c r="D2329" s="1" t="s">
        <v>519</v>
      </c>
      <c r="E2329" s="1" t="s">
        <v>217</v>
      </c>
      <c r="F2329" s="1" t="s">
        <v>218</v>
      </c>
      <c r="G2329" s="1" t="s">
        <v>144</v>
      </c>
      <c r="H2329" s="1" t="s">
        <v>17</v>
      </c>
      <c r="I2329" s="1" t="s">
        <v>530</v>
      </c>
      <c r="J2329" s="1" t="s">
        <v>145</v>
      </c>
      <c r="K2329" s="1" t="s">
        <v>16</v>
      </c>
      <c r="L2329" s="1" t="s">
        <v>146</v>
      </c>
      <c r="M2329" s="2" t="str">
        <f t="shared" si="869"/>
        <v>UK9011061</v>
      </c>
      <c r="N2329" s="2" t="str">
        <f t="shared" si="870"/>
        <v>Solent and Southampton Water</v>
      </c>
      <c r="O2329" s="2" t="str">
        <f t="shared" si="871"/>
        <v>SPA</v>
      </c>
      <c r="P2329" s="2" t="str">
        <f t="shared" si="872"/>
        <v>H1330</v>
      </c>
      <c r="Q2329"/>
      <c r="R2329"/>
      <c r="S2329"/>
      <c r="T2329"/>
      <c r="U2329" s="9">
        <f t="shared" si="873"/>
        <v>0</v>
      </c>
      <c r="V2329" s="9">
        <f t="shared" si="874"/>
        <v>0</v>
      </c>
      <c r="W2329" s="9">
        <f t="shared" si="875"/>
        <v>0</v>
      </c>
      <c r="X2329" s="9">
        <f t="shared" si="876"/>
        <v>0</v>
      </c>
      <c r="Y2329" s="9">
        <f t="shared" si="877"/>
        <v>0</v>
      </c>
      <c r="Z2329" s="9">
        <f t="shared" si="878"/>
        <v>0</v>
      </c>
      <c r="AA2329" s="9">
        <f t="shared" si="879"/>
        <v>0</v>
      </c>
      <c r="AB2329" s="9">
        <f t="shared" si="880"/>
        <v>0</v>
      </c>
      <c r="AN2329" s="10" t="str">
        <f t="shared" si="865"/>
        <v/>
      </c>
      <c r="AO2329" s="10">
        <f t="shared" si="866"/>
        <v>0</v>
      </c>
      <c r="AP2329" s="9" t="str">
        <f>IFERROR(VLOOKUP($AN2329,'Introduction probability'!$A$1:$L$128,5,FALSE),"0")</f>
        <v>0</v>
      </c>
      <c r="AQ2329" s="9" t="str">
        <f>IFERROR(VLOOKUP($AN2329,'Introduction probability'!$A$1:$L$128,6,FALSE),"0")</f>
        <v>0</v>
      </c>
      <c r="AR2329" s="9" t="str">
        <f>IFERROR(VLOOKUP($AN2329,'Introduction probability'!$A$1:$L$128,7,FALSE),"0")</f>
        <v>0</v>
      </c>
      <c r="AS2329" s="9" t="str">
        <f>IFERROR(VLOOKUP($AN2329,'Introduction probability'!$A$1:$L$128,8,FALSE),"0")</f>
        <v>0</v>
      </c>
      <c r="AT2329" s="9" t="str">
        <f>IFERROR(VLOOKUP($AN2329,'Introduction probability'!$A$1:$L$128,9,FALSE),"0")</f>
        <v>0</v>
      </c>
      <c r="AU2329" s="9" t="str">
        <f>IFERROR(VLOOKUP($AN2329,'Introduction probability'!$A$1:$L$128,10,FALSE),"0")</f>
        <v>0</v>
      </c>
      <c r="AV2329" s="9" t="str">
        <f>IFERROR(VLOOKUP($AN2329,'Introduction probability'!$A$1:$L$128,11,FALSE),"0")</f>
        <v>0</v>
      </c>
      <c r="AW2329" s="9" t="str">
        <f>IFERROR(VLOOKUP($AN2329,'Introduction probability'!$A$1:$L$128,12,FALSE),"0")</f>
        <v>0</v>
      </c>
      <c r="AY2329" s="2">
        <f t="shared" si="867"/>
        <v>0</v>
      </c>
      <c r="AZ2329" s="2">
        <f t="shared" si="868"/>
        <v>0</v>
      </c>
      <c r="BA2329" s="2">
        <f t="shared" si="881"/>
        <v>0</v>
      </c>
      <c r="BB2329" s="2">
        <f t="shared" si="882"/>
        <v>0</v>
      </c>
      <c r="BC2329" s="2">
        <f t="shared" si="883"/>
        <v>0</v>
      </c>
      <c r="BD2329" s="2">
        <f t="shared" si="884"/>
        <v>0</v>
      </c>
      <c r="BE2329" s="2">
        <f t="shared" si="885"/>
        <v>0</v>
      </c>
      <c r="BF2329" s="2">
        <f t="shared" si="886"/>
        <v>0</v>
      </c>
      <c r="BG2329" s="2">
        <f t="shared" si="887"/>
        <v>0</v>
      </c>
      <c r="BH2329" s="2">
        <f t="shared" si="888"/>
        <v>0</v>
      </c>
    </row>
    <row r="2330" spans="1:60" x14ac:dyDescent="0.25">
      <c r="A2330" s="1" t="s">
        <v>421</v>
      </c>
      <c r="B2330" s="1" t="s">
        <v>422</v>
      </c>
      <c r="C2330" s="1" t="s">
        <v>341</v>
      </c>
      <c r="D2330" s="1" t="s">
        <v>519</v>
      </c>
      <c r="E2330" s="1" t="s">
        <v>217</v>
      </c>
      <c r="F2330" s="1" t="s">
        <v>218</v>
      </c>
      <c r="G2330" s="1" t="s">
        <v>144</v>
      </c>
      <c r="H2330" s="1" t="s">
        <v>17</v>
      </c>
      <c r="I2330" s="1" t="s">
        <v>536</v>
      </c>
      <c r="J2330" s="1" t="s">
        <v>147</v>
      </c>
      <c r="K2330" s="1" t="s">
        <v>16</v>
      </c>
      <c r="L2330" s="1" t="s">
        <v>146</v>
      </c>
      <c r="M2330" s="2" t="str">
        <f t="shared" si="869"/>
        <v>UK9011061</v>
      </c>
      <c r="N2330" s="2" t="str">
        <f t="shared" si="870"/>
        <v>Solent and Southampton Water</v>
      </c>
      <c r="O2330" s="2" t="str">
        <f t="shared" si="871"/>
        <v>SPA</v>
      </c>
      <c r="P2330" s="2" t="str">
        <f t="shared" si="872"/>
        <v>H1150</v>
      </c>
      <c r="Q2330"/>
      <c r="R2330"/>
      <c r="S2330"/>
      <c r="T2330"/>
      <c r="U2330" s="9">
        <f t="shared" si="873"/>
        <v>0</v>
      </c>
      <c r="V2330" s="9">
        <f t="shared" si="874"/>
        <v>0</v>
      </c>
      <c r="W2330" s="9">
        <f t="shared" si="875"/>
        <v>0</v>
      </c>
      <c r="X2330" s="9">
        <f t="shared" si="876"/>
        <v>0</v>
      </c>
      <c r="Y2330" s="9">
        <f t="shared" si="877"/>
        <v>0</v>
      </c>
      <c r="Z2330" s="9">
        <f t="shared" si="878"/>
        <v>0</v>
      </c>
      <c r="AA2330" s="9">
        <f t="shared" si="879"/>
        <v>0</v>
      </c>
      <c r="AB2330" s="9">
        <f t="shared" si="880"/>
        <v>0</v>
      </c>
      <c r="AN2330" s="10" t="str">
        <f t="shared" si="865"/>
        <v/>
      </c>
      <c r="AO2330" s="10">
        <f t="shared" si="866"/>
        <v>0</v>
      </c>
      <c r="AP2330" s="9" t="str">
        <f>IFERROR(VLOOKUP($AN2330,'Introduction probability'!$A$1:$L$128,5,FALSE),"0")</f>
        <v>0</v>
      </c>
      <c r="AQ2330" s="9" t="str">
        <f>IFERROR(VLOOKUP($AN2330,'Introduction probability'!$A$1:$L$128,6,FALSE),"0")</f>
        <v>0</v>
      </c>
      <c r="AR2330" s="9" t="str">
        <f>IFERROR(VLOOKUP($AN2330,'Introduction probability'!$A$1:$L$128,7,FALSE),"0")</f>
        <v>0</v>
      </c>
      <c r="AS2330" s="9" t="str">
        <f>IFERROR(VLOOKUP($AN2330,'Introduction probability'!$A$1:$L$128,8,FALSE),"0")</f>
        <v>0</v>
      </c>
      <c r="AT2330" s="9" t="str">
        <f>IFERROR(VLOOKUP($AN2330,'Introduction probability'!$A$1:$L$128,9,FALSE),"0")</f>
        <v>0</v>
      </c>
      <c r="AU2330" s="9" t="str">
        <f>IFERROR(VLOOKUP($AN2330,'Introduction probability'!$A$1:$L$128,10,FALSE),"0")</f>
        <v>0</v>
      </c>
      <c r="AV2330" s="9" t="str">
        <f>IFERROR(VLOOKUP($AN2330,'Introduction probability'!$A$1:$L$128,11,FALSE),"0")</f>
        <v>0</v>
      </c>
      <c r="AW2330" s="9" t="str">
        <f>IFERROR(VLOOKUP($AN2330,'Introduction probability'!$A$1:$L$128,12,FALSE),"0")</f>
        <v>0</v>
      </c>
      <c r="AY2330" s="2">
        <f t="shared" si="867"/>
        <v>0</v>
      </c>
      <c r="AZ2330" s="2">
        <f t="shared" si="868"/>
        <v>0</v>
      </c>
      <c r="BA2330" s="2">
        <f t="shared" si="881"/>
        <v>0</v>
      </c>
      <c r="BB2330" s="2">
        <f t="shared" si="882"/>
        <v>0</v>
      </c>
      <c r="BC2330" s="2">
        <f t="shared" si="883"/>
        <v>0</v>
      </c>
      <c r="BD2330" s="2">
        <f t="shared" si="884"/>
        <v>0</v>
      </c>
      <c r="BE2330" s="2">
        <f t="shared" si="885"/>
        <v>0</v>
      </c>
      <c r="BF2330" s="2">
        <f t="shared" si="886"/>
        <v>0</v>
      </c>
      <c r="BG2330" s="2">
        <f t="shared" si="887"/>
        <v>0</v>
      </c>
      <c r="BH2330" s="2">
        <f t="shared" si="888"/>
        <v>0</v>
      </c>
    </row>
    <row r="2331" spans="1:60" x14ac:dyDescent="0.25">
      <c r="A2331" s="1" t="s">
        <v>421</v>
      </c>
      <c r="B2331" s="1" t="s">
        <v>422</v>
      </c>
      <c r="C2331" s="1" t="s">
        <v>341</v>
      </c>
      <c r="D2331" s="1" t="s">
        <v>519</v>
      </c>
      <c r="E2331" s="1" t="s">
        <v>217</v>
      </c>
      <c r="F2331" s="1" t="s">
        <v>218</v>
      </c>
      <c r="G2331" s="1" t="s">
        <v>144</v>
      </c>
      <c r="H2331" s="1" t="s">
        <v>17</v>
      </c>
      <c r="I2331" s="1" t="s">
        <v>635</v>
      </c>
      <c r="J2331" s="1" t="s">
        <v>348</v>
      </c>
      <c r="K2331" s="1" t="s">
        <v>16</v>
      </c>
      <c r="L2331" s="1" t="s">
        <v>146</v>
      </c>
      <c r="M2331" s="2" t="str">
        <f t="shared" si="869"/>
        <v>UK9011061</v>
      </c>
      <c r="N2331" s="2" t="str">
        <f t="shared" si="870"/>
        <v>Solent and Southampton Water</v>
      </c>
      <c r="O2331" s="2" t="str">
        <f t="shared" si="871"/>
        <v>SPA</v>
      </c>
      <c r="P2331" s="2" t="str">
        <f t="shared" si="872"/>
        <v>SH_1</v>
      </c>
      <c r="Q2331"/>
      <c r="R2331"/>
      <c r="S2331"/>
      <c r="T2331"/>
      <c r="U2331" s="9">
        <f t="shared" si="873"/>
        <v>0</v>
      </c>
      <c r="V2331" s="9">
        <f t="shared" si="874"/>
        <v>0</v>
      </c>
      <c r="W2331" s="9">
        <f t="shared" si="875"/>
        <v>0</v>
      </c>
      <c r="X2331" s="9">
        <f t="shared" si="876"/>
        <v>0</v>
      </c>
      <c r="Y2331" s="9">
        <f t="shared" si="877"/>
        <v>0</v>
      </c>
      <c r="Z2331" s="9">
        <f t="shared" si="878"/>
        <v>0</v>
      </c>
      <c r="AA2331" s="9">
        <f t="shared" si="879"/>
        <v>0</v>
      </c>
      <c r="AB2331" s="9">
        <f t="shared" si="880"/>
        <v>0</v>
      </c>
      <c r="AN2331" s="10" t="str">
        <f t="shared" si="865"/>
        <v/>
      </c>
      <c r="AO2331" s="10">
        <f t="shared" si="866"/>
        <v>0</v>
      </c>
      <c r="AP2331" s="9" t="str">
        <f>IFERROR(VLOOKUP($AN2331,'Introduction probability'!$A$1:$L$128,5,FALSE),"0")</f>
        <v>0</v>
      </c>
      <c r="AQ2331" s="9" t="str">
        <f>IFERROR(VLOOKUP($AN2331,'Introduction probability'!$A$1:$L$128,6,FALSE),"0")</f>
        <v>0</v>
      </c>
      <c r="AR2331" s="9" t="str">
        <f>IFERROR(VLOOKUP($AN2331,'Introduction probability'!$A$1:$L$128,7,FALSE),"0")</f>
        <v>0</v>
      </c>
      <c r="AS2331" s="9" t="str">
        <f>IFERROR(VLOOKUP($AN2331,'Introduction probability'!$A$1:$L$128,8,FALSE),"0")</f>
        <v>0</v>
      </c>
      <c r="AT2331" s="9" t="str">
        <f>IFERROR(VLOOKUP($AN2331,'Introduction probability'!$A$1:$L$128,9,FALSE),"0")</f>
        <v>0</v>
      </c>
      <c r="AU2331" s="9" t="str">
        <f>IFERROR(VLOOKUP($AN2331,'Introduction probability'!$A$1:$L$128,10,FALSE),"0")</f>
        <v>0</v>
      </c>
      <c r="AV2331" s="9" t="str">
        <f>IFERROR(VLOOKUP($AN2331,'Introduction probability'!$A$1:$L$128,11,FALSE),"0")</f>
        <v>0</v>
      </c>
      <c r="AW2331" s="9" t="str">
        <f>IFERROR(VLOOKUP($AN2331,'Introduction probability'!$A$1:$L$128,12,FALSE),"0")</f>
        <v>0</v>
      </c>
      <c r="AY2331" s="2">
        <f t="shared" si="867"/>
        <v>0</v>
      </c>
      <c r="AZ2331" s="2">
        <f t="shared" si="868"/>
        <v>0</v>
      </c>
      <c r="BA2331" s="2">
        <f t="shared" si="881"/>
        <v>0</v>
      </c>
      <c r="BB2331" s="2">
        <f t="shared" si="882"/>
        <v>0</v>
      </c>
      <c r="BC2331" s="2">
        <f t="shared" si="883"/>
        <v>0</v>
      </c>
      <c r="BD2331" s="2">
        <f t="shared" si="884"/>
        <v>0</v>
      </c>
      <c r="BE2331" s="2">
        <f t="shared" si="885"/>
        <v>0</v>
      </c>
      <c r="BF2331" s="2">
        <f t="shared" si="886"/>
        <v>0</v>
      </c>
      <c r="BG2331" s="2">
        <f t="shared" si="887"/>
        <v>0</v>
      </c>
      <c r="BH2331" s="2">
        <f t="shared" si="888"/>
        <v>0</v>
      </c>
    </row>
    <row r="2332" spans="1:60" x14ac:dyDescent="0.25">
      <c r="A2332" s="1" t="s">
        <v>421</v>
      </c>
      <c r="B2332" s="1" t="s">
        <v>422</v>
      </c>
      <c r="C2332" s="1" t="s">
        <v>341</v>
      </c>
      <c r="D2332" s="1" t="s">
        <v>519</v>
      </c>
      <c r="E2332" s="1" t="s">
        <v>217</v>
      </c>
      <c r="F2332" s="1" t="s">
        <v>218</v>
      </c>
      <c r="G2332" s="1" t="s">
        <v>144</v>
      </c>
      <c r="H2332" s="1" t="s">
        <v>17</v>
      </c>
      <c r="I2332" s="1" t="s">
        <v>596</v>
      </c>
      <c r="J2332" s="1" t="s">
        <v>187</v>
      </c>
      <c r="K2332" s="1" t="s">
        <v>16</v>
      </c>
      <c r="L2332" s="1" t="s">
        <v>146</v>
      </c>
      <c r="M2332" s="2" t="str">
        <f t="shared" si="869"/>
        <v>UK9011061</v>
      </c>
      <c r="N2332" s="2" t="str">
        <f t="shared" si="870"/>
        <v>Solent and Southampton Water</v>
      </c>
      <c r="O2332" s="2" t="str">
        <f t="shared" si="871"/>
        <v>SPA</v>
      </c>
      <c r="P2332" s="2" t="str">
        <f t="shared" si="872"/>
        <v>SH_2</v>
      </c>
      <c r="Q2332"/>
      <c r="R2332"/>
      <c r="S2332"/>
      <c r="T2332"/>
      <c r="U2332" s="9">
        <f t="shared" si="873"/>
        <v>0</v>
      </c>
      <c r="V2332" s="9">
        <f t="shared" si="874"/>
        <v>0</v>
      </c>
      <c r="W2332" s="9">
        <f t="shared" si="875"/>
        <v>0</v>
      </c>
      <c r="X2332" s="9">
        <f t="shared" si="876"/>
        <v>0</v>
      </c>
      <c r="Y2332" s="9">
        <f t="shared" si="877"/>
        <v>0</v>
      </c>
      <c r="Z2332" s="9">
        <f t="shared" si="878"/>
        <v>0</v>
      </c>
      <c r="AA2332" s="9">
        <f t="shared" si="879"/>
        <v>0</v>
      </c>
      <c r="AB2332" s="9">
        <f t="shared" si="880"/>
        <v>0</v>
      </c>
      <c r="AN2332" s="10" t="str">
        <f t="shared" si="865"/>
        <v/>
      </c>
      <c r="AO2332" s="10">
        <f t="shared" si="866"/>
        <v>0</v>
      </c>
      <c r="AP2332" s="9" t="str">
        <f>IFERROR(VLOOKUP($AN2332,'Introduction probability'!$A$1:$L$128,5,FALSE),"0")</f>
        <v>0</v>
      </c>
      <c r="AQ2332" s="9" t="str">
        <f>IFERROR(VLOOKUP($AN2332,'Introduction probability'!$A$1:$L$128,6,FALSE),"0")</f>
        <v>0</v>
      </c>
      <c r="AR2332" s="9" t="str">
        <f>IFERROR(VLOOKUP($AN2332,'Introduction probability'!$A$1:$L$128,7,FALSE),"0")</f>
        <v>0</v>
      </c>
      <c r="AS2332" s="9" t="str">
        <f>IFERROR(VLOOKUP($AN2332,'Introduction probability'!$A$1:$L$128,8,FALSE),"0")</f>
        <v>0</v>
      </c>
      <c r="AT2332" s="9" t="str">
        <f>IFERROR(VLOOKUP($AN2332,'Introduction probability'!$A$1:$L$128,9,FALSE),"0")</f>
        <v>0</v>
      </c>
      <c r="AU2332" s="9" t="str">
        <f>IFERROR(VLOOKUP($AN2332,'Introduction probability'!$A$1:$L$128,10,FALSE),"0")</f>
        <v>0</v>
      </c>
      <c r="AV2332" s="9" t="str">
        <f>IFERROR(VLOOKUP($AN2332,'Introduction probability'!$A$1:$L$128,11,FALSE),"0")</f>
        <v>0</v>
      </c>
      <c r="AW2332" s="9" t="str">
        <f>IFERROR(VLOOKUP($AN2332,'Introduction probability'!$A$1:$L$128,12,FALSE),"0")</f>
        <v>0</v>
      </c>
      <c r="AY2332" s="2">
        <f t="shared" si="867"/>
        <v>0</v>
      </c>
      <c r="AZ2332" s="2">
        <f t="shared" si="868"/>
        <v>0</v>
      </c>
      <c r="BA2332" s="2">
        <f t="shared" si="881"/>
        <v>0</v>
      </c>
      <c r="BB2332" s="2">
        <f t="shared" si="882"/>
        <v>0</v>
      </c>
      <c r="BC2332" s="2">
        <f t="shared" si="883"/>
        <v>0</v>
      </c>
      <c r="BD2332" s="2">
        <f t="shared" si="884"/>
        <v>0</v>
      </c>
      <c r="BE2332" s="2">
        <f t="shared" si="885"/>
        <v>0</v>
      </c>
      <c r="BF2332" s="2">
        <f t="shared" si="886"/>
        <v>0</v>
      </c>
      <c r="BG2332" s="2">
        <f t="shared" si="887"/>
        <v>0</v>
      </c>
      <c r="BH2332" s="2">
        <f t="shared" si="888"/>
        <v>0</v>
      </c>
    </row>
    <row r="2333" spans="1:60" x14ac:dyDescent="0.25">
      <c r="A2333" s="1" t="s">
        <v>421</v>
      </c>
      <c r="B2333" s="1" t="s">
        <v>422</v>
      </c>
      <c r="C2333" s="1" t="s">
        <v>341</v>
      </c>
      <c r="D2333" s="1" t="s">
        <v>519</v>
      </c>
      <c r="E2333" s="1" t="s">
        <v>217</v>
      </c>
      <c r="F2333" s="1" t="s">
        <v>218</v>
      </c>
      <c r="G2333" s="1" t="s">
        <v>144</v>
      </c>
      <c r="H2333" s="1" t="s">
        <v>17</v>
      </c>
      <c r="I2333" s="1" t="s">
        <v>459</v>
      </c>
      <c r="J2333" s="1" t="s">
        <v>46</v>
      </c>
      <c r="K2333" s="1" t="s">
        <v>16</v>
      </c>
      <c r="L2333" s="1" t="s">
        <v>19</v>
      </c>
      <c r="M2333" s="2" t="str">
        <f t="shared" si="869"/>
        <v>UK9011061</v>
      </c>
      <c r="N2333" s="2" t="str">
        <f t="shared" si="870"/>
        <v>Solent and Southampton Water</v>
      </c>
      <c r="O2333" s="2" t="str">
        <f t="shared" si="871"/>
        <v>SPA</v>
      </c>
      <c r="P2333" s="2" t="str">
        <f t="shared" si="872"/>
        <v>A2.4</v>
      </c>
      <c r="Q2333"/>
      <c r="R2333"/>
      <c r="S2333"/>
      <c r="T2333"/>
      <c r="U2333" s="9">
        <f t="shared" si="873"/>
        <v>0</v>
      </c>
      <c r="V2333" s="9">
        <f t="shared" si="874"/>
        <v>0</v>
      </c>
      <c r="W2333" s="9">
        <f t="shared" si="875"/>
        <v>0</v>
      </c>
      <c r="X2333" s="9">
        <f t="shared" si="876"/>
        <v>0</v>
      </c>
      <c r="Y2333" s="9">
        <f t="shared" si="877"/>
        <v>0</v>
      </c>
      <c r="Z2333" s="9">
        <f t="shared" si="878"/>
        <v>0</v>
      </c>
      <c r="AA2333" s="9">
        <f t="shared" si="879"/>
        <v>0</v>
      </c>
      <c r="AB2333" s="9">
        <f t="shared" si="880"/>
        <v>0</v>
      </c>
      <c r="AN2333" s="10" t="str">
        <f t="shared" si="865"/>
        <v/>
      </c>
      <c r="AO2333" s="10">
        <f t="shared" si="866"/>
        <v>0</v>
      </c>
      <c r="AP2333" s="9" t="str">
        <f>IFERROR(VLOOKUP($AN2333,'Introduction probability'!$A$1:$L$128,5,FALSE),"0")</f>
        <v>0</v>
      </c>
      <c r="AQ2333" s="9" t="str">
        <f>IFERROR(VLOOKUP($AN2333,'Introduction probability'!$A$1:$L$128,6,FALSE),"0")</f>
        <v>0</v>
      </c>
      <c r="AR2333" s="9" t="str">
        <f>IFERROR(VLOOKUP($AN2333,'Introduction probability'!$A$1:$L$128,7,FALSE),"0")</f>
        <v>0</v>
      </c>
      <c r="AS2333" s="9" t="str">
        <f>IFERROR(VLOOKUP($AN2333,'Introduction probability'!$A$1:$L$128,8,FALSE),"0")</f>
        <v>0</v>
      </c>
      <c r="AT2333" s="9" t="str">
        <f>IFERROR(VLOOKUP($AN2333,'Introduction probability'!$A$1:$L$128,9,FALSE),"0")</f>
        <v>0</v>
      </c>
      <c r="AU2333" s="9" t="str">
        <f>IFERROR(VLOOKUP($AN2333,'Introduction probability'!$A$1:$L$128,10,FALSE),"0")</f>
        <v>0</v>
      </c>
      <c r="AV2333" s="9" t="str">
        <f>IFERROR(VLOOKUP($AN2333,'Introduction probability'!$A$1:$L$128,11,FALSE),"0")</f>
        <v>0</v>
      </c>
      <c r="AW2333" s="9" t="str">
        <f>IFERROR(VLOOKUP($AN2333,'Introduction probability'!$A$1:$L$128,12,FALSE),"0")</f>
        <v>0</v>
      </c>
      <c r="AY2333" s="2">
        <f t="shared" si="867"/>
        <v>0</v>
      </c>
      <c r="AZ2333" s="2">
        <f t="shared" si="868"/>
        <v>0</v>
      </c>
      <c r="BA2333" s="2">
        <f t="shared" si="881"/>
        <v>0</v>
      </c>
      <c r="BB2333" s="2">
        <f t="shared" si="882"/>
        <v>0</v>
      </c>
      <c r="BC2333" s="2">
        <f t="shared" si="883"/>
        <v>0</v>
      </c>
      <c r="BD2333" s="2">
        <f t="shared" si="884"/>
        <v>0</v>
      </c>
      <c r="BE2333" s="2">
        <f t="shared" si="885"/>
        <v>0</v>
      </c>
      <c r="BF2333" s="2">
        <f t="shared" si="886"/>
        <v>0</v>
      </c>
      <c r="BG2333" s="2">
        <f t="shared" si="887"/>
        <v>0</v>
      </c>
      <c r="BH2333" s="2">
        <f t="shared" si="888"/>
        <v>0</v>
      </c>
    </row>
    <row r="2334" spans="1:60" x14ac:dyDescent="0.25">
      <c r="A2334" s="1" t="s">
        <v>421</v>
      </c>
      <c r="B2334" s="1" t="s">
        <v>422</v>
      </c>
      <c r="C2334" s="1" t="s">
        <v>341</v>
      </c>
      <c r="D2334" s="1" t="s">
        <v>519</v>
      </c>
      <c r="E2334" s="1" t="s">
        <v>217</v>
      </c>
      <c r="F2334" s="1" t="s">
        <v>218</v>
      </c>
      <c r="G2334" s="1" t="s">
        <v>144</v>
      </c>
      <c r="H2334" s="1" t="s">
        <v>17</v>
      </c>
      <c r="I2334" s="1" t="s">
        <v>444</v>
      </c>
      <c r="J2334" s="1" t="s">
        <v>27</v>
      </c>
      <c r="K2334" s="1" t="s">
        <v>16</v>
      </c>
      <c r="L2334" s="1" t="s">
        <v>19</v>
      </c>
      <c r="M2334" s="2" t="str">
        <f t="shared" si="869"/>
        <v>UK9011061</v>
      </c>
      <c r="N2334" s="2" t="str">
        <f t="shared" si="870"/>
        <v>Solent and Southampton Water</v>
      </c>
      <c r="O2334" s="2" t="str">
        <f t="shared" si="871"/>
        <v>SPA</v>
      </c>
      <c r="P2334" s="2" t="str">
        <f t="shared" si="872"/>
        <v>A2.3</v>
      </c>
      <c r="Q2334"/>
      <c r="R2334"/>
      <c r="S2334"/>
      <c r="T2334"/>
      <c r="U2334" s="9">
        <f t="shared" si="873"/>
        <v>0</v>
      </c>
      <c r="V2334" s="9">
        <f t="shared" si="874"/>
        <v>0</v>
      </c>
      <c r="W2334" s="9">
        <f t="shared" si="875"/>
        <v>0</v>
      </c>
      <c r="X2334" s="9">
        <f t="shared" si="876"/>
        <v>0</v>
      </c>
      <c r="Y2334" s="9">
        <f t="shared" si="877"/>
        <v>0</v>
      </c>
      <c r="Z2334" s="9">
        <f t="shared" si="878"/>
        <v>0</v>
      </c>
      <c r="AA2334" s="9">
        <f t="shared" si="879"/>
        <v>0</v>
      </c>
      <c r="AB2334" s="9">
        <f t="shared" si="880"/>
        <v>0</v>
      </c>
      <c r="AN2334" s="10" t="str">
        <f t="shared" si="865"/>
        <v/>
      </c>
      <c r="AO2334" s="10">
        <f t="shared" si="866"/>
        <v>0</v>
      </c>
      <c r="AP2334" s="9" t="str">
        <f>IFERROR(VLOOKUP($AN2334,'Introduction probability'!$A$1:$L$128,5,FALSE),"0")</f>
        <v>0</v>
      </c>
      <c r="AQ2334" s="9" t="str">
        <f>IFERROR(VLOOKUP($AN2334,'Introduction probability'!$A$1:$L$128,6,FALSE),"0")</f>
        <v>0</v>
      </c>
      <c r="AR2334" s="9" t="str">
        <f>IFERROR(VLOOKUP($AN2334,'Introduction probability'!$A$1:$L$128,7,FALSE),"0")</f>
        <v>0</v>
      </c>
      <c r="AS2334" s="9" t="str">
        <f>IFERROR(VLOOKUP($AN2334,'Introduction probability'!$A$1:$L$128,8,FALSE),"0")</f>
        <v>0</v>
      </c>
      <c r="AT2334" s="9" t="str">
        <f>IFERROR(VLOOKUP($AN2334,'Introduction probability'!$A$1:$L$128,9,FALSE),"0")</f>
        <v>0</v>
      </c>
      <c r="AU2334" s="9" t="str">
        <f>IFERROR(VLOOKUP($AN2334,'Introduction probability'!$A$1:$L$128,10,FALSE),"0")</f>
        <v>0</v>
      </c>
      <c r="AV2334" s="9" t="str">
        <f>IFERROR(VLOOKUP($AN2334,'Introduction probability'!$A$1:$L$128,11,FALSE),"0")</f>
        <v>0</v>
      </c>
      <c r="AW2334" s="9" t="str">
        <f>IFERROR(VLOOKUP($AN2334,'Introduction probability'!$A$1:$L$128,12,FALSE),"0")</f>
        <v>0</v>
      </c>
      <c r="AY2334" s="2">
        <f t="shared" si="867"/>
        <v>0</v>
      </c>
      <c r="AZ2334" s="2">
        <f t="shared" si="868"/>
        <v>0</v>
      </c>
      <c r="BA2334" s="2">
        <f t="shared" si="881"/>
        <v>0</v>
      </c>
      <c r="BB2334" s="2">
        <f t="shared" si="882"/>
        <v>0</v>
      </c>
      <c r="BC2334" s="2">
        <f t="shared" si="883"/>
        <v>0</v>
      </c>
      <c r="BD2334" s="2">
        <f t="shared" si="884"/>
        <v>0</v>
      </c>
      <c r="BE2334" s="2">
        <f t="shared" si="885"/>
        <v>0</v>
      </c>
      <c r="BF2334" s="2">
        <f t="shared" si="886"/>
        <v>0</v>
      </c>
      <c r="BG2334" s="2">
        <f t="shared" si="887"/>
        <v>0</v>
      </c>
      <c r="BH2334" s="2">
        <f t="shared" si="888"/>
        <v>0</v>
      </c>
    </row>
    <row r="2335" spans="1:60" x14ac:dyDescent="0.25">
      <c r="A2335" s="1" t="s">
        <v>421</v>
      </c>
      <c r="B2335" s="1" t="s">
        <v>422</v>
      </c>
      <c r="C2335" s="1" t="s">
        <v>341</v>
      </c>
      <c r="D2335" s="1" t="s">
        <v>519</v>
      </c>
      <c r="E2335" s="1" t="s">
        <v>217</v>
      </c>
      <c r="F2335" s="1" t="s">
        <v>218</v>
      </c>
      <c r="G2335" s="1" t="s">
        <v>144</v>
      </c>
      <c r="H2335" s="1" t="s">
        <v>17</v>
      </c>
      <c r="I2335" s="1" t="s">
        <v>465</v>
      </c>
      <c r="J2335" s="1" t="s">
        <v>56</v>
      </c>
      <c r="K2335" s="1" t="s">
        <v>16</v>
      </c>
      <c r="L2335" s="1" t="s">
        <v>19</v>
      </c>
      <c r="M2335" s="2" t="str">
        <f t="shared" si="869"/>
        <v>UK9011061</v>
      </c>
      <c r="N2335" s="2" t="str">
        <f t="shared" si="870"/>
        <v>Solent and Southampton Water</v>
      </c>
      <c r="O2335" s="2" t="str">
        <f t="shared" si="871"/>
        <v>SPA</v>
      </c>
      <c r="P2335" s="2" t="str">
        <f t="shared" si="872"/>
        <v>A2.2</v>
      </c>
      <c r="Q2335"/>
      <c r="R2335"/>
      <c r="S2335"/>
      <c r="T2335"/>
      <c r="U2335" s="9">
        <f t="shared" si="873"/>
        <v>0</v>
      </c>
      <c r="V2335" s="9">
        <f t="shared" si="874"/>
        <v>0</v>
      </c>
      <c r="W2335" s="9">
        <f t="shared" si="875"/>
        <v>0</v>
      </c>
      <c r="X2335" s="9">
        <f t="shared" si="876"/>
        <v>0</v>
      </c>
      <c r="Y2335" s="9">
        <f t="shared" si="877"/>
        <v>0</v>
      </c>
      <c r="Z2335" s="9">
        <f t="shared" si="878"/>
        <v>0</v>
      </c>
      <c r="AA2335" s="9">
        <f t="shared" si="879"/>
        <v>0</v>
      </c>
      <c r="AB2335" s="9">
        <f t="shared" si="880"/>
        <v>0</v>
      </c>
      <c r="AN2335" s="10" t="str">
        <f t="shared" si="865"/>
        <v/>
      </c>
      <c r="AO2335" s="10">
        <f t="shared" si="866"/>
        <v>0</v>
      </c>
      <c r="AP2335" s="9" t="str">
        <f>IFERROR(VLOOKUP($AN2335,'Introduction probability'!$A$1:$L$128,5,FALSE),"0")</f>
        <v>0</v>
      </c>
      <c r="AQ2335" s="9" t="str">
        <f>IFERROR(VLOOKUP($AN2335,'Introduction probability'!$A$1:$L$128,6,FALSE),"0")</f>
        <v>0</v>
      </c>
      <c r="AR2335" s="9" t="str">
        <f>IFERROR(VLOOKUP($AN2335,'Introduction probability'!$A$1:$L$128,7,FALSE),"0")</f>
        <v>0</v>
      </c>
      <c r="AS2335" s="9" t="str">
        <f>IFERROR(VLOOKUP($AN2335,'Introduction probability'!$A$1:$L$128,8,FALSE),"0")</f>
        <v>0</v>
      </c>
      <c r="AT2335" s="9" t="str">
        <f>IFERROR(VLOOKUP($AN2335,'Introduction probability'!$A$1:$L$128,9,FALSE),"0")</f>
        <v>0</v>
      </c>
      <c r="AU2335" s="9" t="str">
        <f>IFERROR(VLOOKUP($AN2335,'Introduction probability'!$A$1:$L$128,10,FALSE),"0")</f>
        <v>0</v>
      </c>
      <c r="AV2335" s="9" t="str">
        <f>IFERROR(VLOOKUP($AN2335,'Introduction probability'!$A$1:$L$128,11,FALSE),"0")</f>
        <v>0</v>
      </c>
      <c r="AW2335" s="9" t="str">
        <f>IFERROR(VLOOKUP($AN2335,'Introduction probability'!$A$1:$L$128,12,FALSE),"0")</f>
        <v>0</v>
      </c>
      <c r="AY2335" s="2">
        <f t="shared" si="867"/>
        <v>0</v>
      </c>
      <c r="AZ2335" s="2">
        <f t="shared" si="868"/>
        <v>0</v>
      </c>
      <c r="BA2335" s="2">
        <f t="shared" si="881"/>
        <v>0</v>
      </c>
      <c r="BB2335" s="2">
        <f t="shared" si="882"/>
        <v>0</v>
      </c>
      <c r="BC2335" s="2">
        <f t="shared" si="883"/>
        <v>0</v>
      </c>
      <c r="BD2335" s="2">
        <f t="shared" si="884"/>
        <v>0</v>
      </c>
      <c r="BE2335" s="2">
        <f t="shared" si="885"/>
        <v>0</v>
      </c>
      <c r="BF2335" s="2">
        <f t="shared" si="886"/>
        <v>0</v>
      </c>
      <c r="BG2335" s="2">
        <f t="shared" si="887"/>
        <v>0</v>
      </c>
      <c r="BH2335" s="2">
        <f t="shared" si="888"/>
        <v>0</v>
      </c>
    </row>
    <row r="2336" spans="1:60" x14ac:dyDescent="0.25">
      <c r="A2336" s="1" t="s">
        <v>421</v>
      </c>
      <c r="B2336" s="1" t="s">
        <v>422</v>
      </c>
      <c r="C2336" s="1" t="s">
        <v>341</v>
      </c>
      <c r="D2336" s="1" t="s">
        <v>519</v>
      </c>
      <c r="E2336" s="1" t="s">
        <v>217</v>
      </c>
      <c r="F2336" s="1" t="s">
        <v>218</v>
      </c>
      <c r="G2336" s="1" t="s">
        <v>144</v>
      </c>
      <c r="H2336" s="1" t="s">
        <v>17</v>
      </c>
      <c r="I2336" s="1" t="s">
        <v>597</v>
      </c>
      <c r="J2336" s="1" t="s">
        <v>188</v>
      </c>
      <c r="K2336" s="1" t="s">
        <v>16</v>
      </c>
      <c r="L2336" s="1" t="s">
        <v>19</v>
      </c>
      <c r="M2336" s="2" t="str">
        <f t="shared" si="869"/>
        <v>UK9011061</v>
      </c>
      <c r="N2336" s="2" t="str">
        <f t="shared" si="870"/>
        <v>Solent and Southampton Water</v>
      </c>
      <c r="O2336" s="2" t="str">
        <f t="shared" si="871"/>
        <v>SPA</v>
      </c>
      <c r="P2336" s="2" t="str">
        <f t="shared" si="872"/>
        <v>A2.61</v>
      </c>
      <c r="Q2336"/>
      <c r="R2336"/>
      <c r="S2336"/>
      <c r="T2336"/>
      <c r="U2336" s="9">
        <f t="shared" si="873"/>
        <v>0</v>
      </c>
      <c r="V2336" s="9">
        <f t="shared" si="874"/>
        <v>0</v>
      </c>
      <c r="W2336" s="9">
        <f t="shared" si="875"/>
        <v>0</v>
      </c>
      <c r="X2336" s="9">
        <f t="shared" si="876"/>
        <v>0</v>
      </c>
      <c r="Y2336" s="9">
        <f t="shared" si="877"/>
        <v>0</v>
      </c>
      <c r="Z2336" s="9">
        <f t="shared" si="878"/>
        <v>0</v>
      </c>
      <c r="AA2336" s="9">
        <f t="shared" si="879"/>
        <v>0</v>
      </c>
      <c r="AB2336" s="9">
        <f t="shared" si="880"/>
        <v>0</v>
      </c>
      <c r="AN2336" s="10" t="str">
        <f t="shared" si="865"/>
        <v/>
      </c>
      <c r="AO2336" s="10">
        <f t="shared" si="866"/>
        <v>0</v>
      </c>
      <c r="AP2336" s="9" t="str">
        <f>IFERROR(VLOOKUP($AN2336,'Introduction probability'!$A$1:$L$128,5,FALSE),"0")</f>
        <v>0</v>
      </c>
      <c r="AQ2336" s="9" t="str">
        <f>IFERROR(VLOOKUP($AN2336,'Introduction probability'!$A$1:$L$128,6,FALSE),"0")</f>
        <v>0</v>
      </c>
      <c r="AR2336" s="9" t="str">
        <f>IFERROR(VLOOKUP($AN2336,'Introduction probability'!$A$1:$L$128,7,FALSE),"0")</f>
        <v>0</v>
      </c>
      <c r="AS2336" s="9" t="str">
        <f>IFERROR(VLOOKUP($AN2336,'Introduction probability'!$A$1:$L$128,8,FALSE),"0")</f>
        <v>0</v>
      </c>
      <c r="AT2336" s="9" t="str">
        <f>IFERROR(VLOOKUP($AN2336,'Introduction probability'!$A$1:$L$128,9,FALSE),"0")</f>
        <v>0</v>
      </c>
      <c r="AU2336" s="9" t="str">
        <f>IFERROR(VLOOKUP($AN2336,'Introduction probability'!$A$1:$L$128,10,FALSE),"0")</f>
        <v>0</v>
      </c>
      <c r="AV2336" s="9" t="str">
        <f>IFERROR(VLOOKUP($AN2336,'Introduction probability'!$A$1:$L$128,11,FALSE),"0")</f>
        <v>0</v>
      </c>
      <c r="AW2336" s="9" t="str">
        <f>IFERROR(VLOOKUP($AN2336,'Introduction probability'!$A$1:$L$128,12,FALSE),"0")</f>
        <v>0</v>
      </c>
      <c r="AY2336" s="2">
        <f t="shared" si="867"/>
        <v>0</v>
      </c>
      <c r="AZ2336" s="2">
        <f t="shared" si="868"/>
        <v>0</v>
      </c>
      <c r="BA2336" s="2">
        <f t="shared" si="881"/>
        <v>0</v>
      </c>
      <c r="BB2336" s="2">
        <f t="shared" si="882"/>
        <v>0</v>
      </c>
      <c r="BC2336" s="2">
        <f t="shared" si="883"/>
        <v>0</v>
      </c>
      <c r="BD2336" s="2">
        <f t="shared" si="884"/>
        <v>0</v>
      </c>
      <c r="BE2336" s="2">
        <f t="shared" si="885"/>
        <v>0</v>
      </c>
      <c r="BF2336" s="2">
        <f t="shared" si="886"/>
        <v>0</v>
      </c>
      <c r="BG2336" s="2">
        <f t="shared" si="887"/>
        <v>0</v>
      </c>
      <c r="BH2336" s="2">
        <f t="shared" si="888"/>
        <v>0</v>
      </c>
    </row>
    <row r="2337" spans="1:60" x14ac:dyDescent="0.25">
      <c r="A2337" s="1" t="s">
        <v>421</v>
      </c>
      <c r="B2337" s="1" t="s">
        <v>422</v>
      </c>
      <c r="C2337" s="1" t="s">
        <v>341</v>
      </c>
      <c r="D2337" s="1" t="s">
        <v>519</v>
      </c>
      <c r="E2337" s="1" t="s">
        <v>217</v>
      </c>
      <c r="F2337" s="1" t="s">
        <v>218</v>
      </c>
      <c r="G2337" s="1" t="s">
        <v>144</v>
      </c>
      <c r="H2337" s="1" t="s">
        <v>17</v>
      </c>
      <c r="I2337" s="1" t="s">
        <v>543</v>
      </c>
      <c r="J2337" s="1" t="s">
        <v>148</v>
      </c>
      <c r="K2337" s="1" t="s">
        <v>16</v>
      </c>
      <c r="L2337" s="1" t="s">
        <v>146</v>
      </c>
      <c r="M2337" s="2" t="str">
        <f t="shared" si="869"/>
        <v>UK9011061</v>
      </c>
      <c r="N2337" s="2" t="str">
        <f t="shared" si="870"/>
        <v>Solent and Southampton Water</v>
      </c>
      <c r="O2337" s="2" t="str">
        <f t="shared" si="871"/>
        <v>SPA</v>
      </c>
      <c r="P2337" s="2" t="str">
        <f t="shared" si="872"/>
        <v>H1310</v>
      </c>
      <c r="Q2337"/>
      <c r="R2337"/>
      <c r="S2337"/>
      <c r="T2337"/>
      <c r="U2337" s="9">
        <f t="shared" si="873"/>
        <v>0</v>
      </c>
      <c r="V2337" s="9">
        <f t="shared" si="874"/>
        <v>0</v>
      </c>
      <c r="W2337" s="9">
        <f t="shared" si="875"/>
        <v>0</v>
      </c>
      <c r="X2337" s="9">
        <f t="shared" si="876"/>
        <v>0</v>
      </c>
      <c r="Y2337" s="9">
        <f t="shared" si="877"/>
        <v>0</v>
      </c>
      <c r="Z2337" s="9">
        <f t="shared" si="878"/>
        <v>0</v>
      </c>
      <c r="AA2337" s="9">
        <f t="shared" si="879"/>
        <v>0</v>
      </c>
      <c r="AB2337" s="9">
        <f t="shared" si="880"/>
        <v>0</v>
      </c>
      <c r="AN2337" s="10" t="str">
        <f t="shared" si="865"/>
        <v/>
      </c>
      <c r="AO2337" s="10">
        <f t="shared" si="866"/>
        <v>0</v>
      </c>
      <c r="AP2337" s="9" t="str">
        <f>IFERROR(VLOOKUP($AN2337,'Introduction probability'!$A$1:$L$128,5,FALSE),"0")</f>
        <v>0</v>
      </c>
      <c r="AQ2337" s="9" t="str">
        <f>IFERROR(VLOOKUP($AN2337,'Introduction probability'!$A$1:$L$128,6,FALSE),"0")</f>
        <v>0</v>
      </c>
      <c r="AR2337" s="9" t="str">
        <f>IFERROR(VLOOKUP($AN2337,'Introduction probability'!$A$1:$L$128,7,FALSE),"0")</f>
        <v>0</v>
      </c>
      <c r="AS2337" s="9" t="str">
        <f>IFERROR(VLOOKUP($AN2337,'Introduction probability'!$A$1:$L$128,8,FALSE),"0")</f>
        <v>0</v>
      </c>
      <c r="AT2337" s="9" t="str">
        <f>IFERROR(VLOOKUP($AN2337,'Introduction probability'!$A$1:$L$128,9,FALSE),"0")</f>
        <v>0</v>
      </c>
      <c r="AU2337" s="9" t="str">
        <f>IFERROR(VLOOKUP($AN2337,'Introduction probability'!$A$1:$L$128,10,FALSE),"0")</f>
        <v>0</v>
      </c>
      <c r="AV2337" s="9" t="str">
        <f>IFERROR(VLOOKUP($AN2337,'Introduction probability'!$A$1:$L$128,11,FALSE),"0")</f>
        <v>0</v>
      </c>
      <c r="AW2337" s="9" t="str">
        <f>IFERROR(VLOOKUP($AN2337,'Introduction probability'!$A$1:$L$128,12,FALSE),"0")</f>
        <v>0</v>
      </c>
      <c r="AY2337" s="2">
        <f t="shared" si="867"/>
        <v>0</v>
      </c>
      <c r="AZ2337" s="2">
        <f t="shared" si="868"/>
        <v>0</v>
      </c>
      <c r="BA2337" s="2">
        <f t="shared" si="881"/>
        <v>0</v>
      </c>
      <c r="BB2337" s="2">
        <f t="shared" si="882"/>
        <v>0</v>
      </c>
      <c r="BC2337" s="2">
        <f t="shared" si="883"/>
        <v>0</v>
      </c>
      <c r="BD2337" s="2">
        <f t="shared" si="884"/>
        <v>0</v>
      </c>
      <c r="BE2337" s="2">
        <f t="shared" si="885"/>
        <v>0</v>
      </c>
      <c r="BF2337" s="2">
        <f t="shared" si="886"/>
        <v>0</v>
      </c>
      <c r="BG2337" s="2">
        <f t="shared" si="887"/>
        <v>0</v>
      </c>
      <c r="BH2337" s="2">
        <f t="shared" si="888"/>
        <v>0</v>
      </c>
    </row>
    <row r="2338" spans="1:60" x14ac:dyDescent="0.25">
      <c r="A2338" s="1" t="s">
        <v>421</v>
      </c>
      <c r="B2338" s="1" t="s">
        <v>422</v>
      </c>
      <c r="C2338" s="1" t="s">
        <v>341</v>
      </c>
      <c r="D2338" s="1" t="s">
        <v>519</v>
      </c>
      <c r="E2338" s="1" t="s">
        <v>217</v>
      </c>
      <c r="F2338" s="1" t="s">
        <v>218</v>
      </c>
      <c r="G2338" s="1" t="s">
        <v>144</v>
      </c>
      <c r="H2338" s="1" t="s">
        <v>17</v>
      </c>
      <c r="I2338" s="1" t="s">
        <v>549</v>
      </c>
      <c r="J2338" s="1" t="s">
        <v>189</v>
      </c>
      <c r="K2338" s="1" t="s">
        <v>16</v>
      </c>
      <c r="L2338" s="1" t="s">
        <v>146</v>
      </c>
      <c r="M2338" s="2" t="str">
        <f t="shared" si="869"/>
        <v>UK9011061</v>
      </c>
      <c r="N2338" s="2" t="str">
        <f t="shared" si="870"/>
        <v>Solent and Southampton Water</v>
      </c>
      <c r="O2338" s="2" t="str">
        <f t="shared" si="871"/>
        <v>SPA</v>
      </c>
      <c r="P2338" s="2" t="str">
        <f t="shared" si="872"/>
        <v>H1320</v>
      </c>
      <c r="Q2338"/>
      <c r="R2338"/>
      <c r="S2338"/>
      <c r="T2338"/>
      <c r="U2338" s="9">
        <f t="shared" si="873"/>
        <v>0</v>
      </c>
      <c r="V2338" s="9">
        <f t="shared" si="874"/>
        <v>0</v>
      </c>
      <c r="W2338" s="9">
        <f t="shared" si="875"/>
        <v>0</v>
      </c>
      <c r="X2338" s="9">
        <f t="shared" si="876"/>
        <v>0</v>
      </c>
      <c r="Y2338" s="9">
        <f t="shared" si="877"/>
        <v>0</v>
      </c>
      <c r="Z2338" s="9">
        <f t="shared" si="878"/>
        <v>0</v>
      </c>
      <c r="AA2338" s="9">
        <f t="shared" si="879"/>
        <v>0</v>
      </c>
      <c r="AB2338" s="9">
        <f t="shared" si="880"/>
        <v>0</v>
      </c>
      <c r="AN2338" s="10" t="str">
        <f t="shared" si="865"/>
        <v/>
      </c>
      <c r="AO2338" s="10">
        <f t="shared" si="866"/>
        <v>0</v>
      </c>
      <c r="AP2338" s="9" t="str">
        <f>IFERROR(VLOOKUP($AN2338,'Introduction probability'!$A$1:$L$128,5,FALSE),"0")</f>
        <v>0</v>
      </c>
      <c r="AQ2338" s="9" t="str">
        <f>IFERROR(VLOOKUP($AN2338,'Introduction probability'!$A$1:$L$128,6,FALSE),"0")</f>
        <v>0</v>
      </c>
      <c r="AR2338" s="9" t="str">
        <f>IFERROR(VLOOKUP($AN2338,'Introduction probability'!$A$1:$L$128,7,FALSE),"0")</f>
        <v>0</v>
      </c>
      <c r="AS2338" s="9" t="str">
        <f>IFERROR(VLOOKUP($AN2338,'Introduction probability'!$A$1:$L$128,8,FALSE),"0")</f>
        <v>0</v>
      </c>
      <c r="AT2338" s="9" t="str">
        <f>IFERROR(VLOOKUP($AN2338,'Introduction probability'!$A$1:$L$128,9,FALSE),"0")</f>
        <v>0</v>
      </c>
      <c r="AU2338" s="9" t="str">
        <f>IFERROR(VLOOKUP($AN2338,'Introduction probability'!$A$1:$L$128,10,FALSE),"0")</f>
        <v>0</v>
      </c>
      <c r="AV2338" s="9" t="str">
        <f>IFERROR(VLOOKUP($AN2338,'Introduction probability'!$A$1:$L$128,11,FALSE),"0")</f>
        <v>0</v>
      </c>
      <c r="AW2338" s="9" t="str">
        <f>IFERROR(VLOOKUP($AN2338,'Introduction probability'!$A$1:$L$128,12,FALSE),"0")</f>
        <v>0</v>
      </c>
      <c r="AY2338" s="2">
        <f t="shared" si="867"/>
        <v>0</v>
      </c>
      <c r="AZ2338" s="2">
        <f t="shared" si="868"/>
        <v>0</v>
      </c>
      <c r="BA2338" s="2">
        <f t="shared" si="881"/>
        <v>0</v>
      </c>
      <c r="BB2338" s="2">
        <f t="shared" si="882"/>
        <v>0</v>
      </c>
      <c r="BC2338" s="2">
        <f t="shared" si="883"/>
        <v>0</v>
      </c>
      <c r="BD2338" s="2">
        <f t="shared" si="884"/>
        <v>0</v>
      </c>
      <c r="BE2338" s="2">
        <f t="shared" si="885"/>
        <v>0</v>
      </c>
      <c r="BF2338" s="2">
        <f t="shared" si="886"/>
        <v>0</v>
      </c>
      <c r="BG2338" s="2">
        <f t="shared" si="887"/>
        <v>0</v>
      </c>
      <c r="BH2338" s="2">
        <f t="shared" si="888"/>
        <v>0</v>
      </c>
    </row>
    <row r="2339" spans="1:60" x14ac:dyDescent="0.25">
      <c r="A2339" s="1" t="s">
        <v>421</v>
      </c>
      <c r="B2339" s="1" t="s">
        <v>422</v>
      </c>
      <c r="C2339" s="1" t="s">
        <v>341</v>
      </c>
      <c r="D2339" s="1" t="s">
        <v>498</v>
      </c>
      <c r="E2339" s="1" t="s">
        <v>158</v>
      </c>
      <c r="F2339" s="1" t="s">
        <v>16</v>
      </c>
      <c r="G2339" s="1" t="s">
        <v>144</v>
      </c>
      <c r="H2339" s="1" t="s">
        <v>17</v>
      </c>
      <c r="I2339" s="1" t="s">
        <v>16</v>
      </c>
      <c r="J2339" s="1" t="s">
        <v>16</v>
      </c>
      <c r="K2339" s="1" t="s">
        <v>16</v>
      </c>
      <c r="L2339" s="1" t="s">
        <v>16</v>
      </c>
      <c r="M2339" s="2" t="str">
        <f t="shared" si="869"/>
        <v>UK9011061</v>
      </c>
      <c r="N2339" s="2" t="str">
        <f t="shared" si="870"/>
        <v>Solent and Southampton Water</v>
      </c>
      <c r="O2339" s="2" t="str">
        <f t="shared" si="871"/>
        <v>SPA</v>
      </c>
      <c r="P2339" s="2" t="str">
        <f t="shared" si="872"/>
        <v>AS_2_nb</v>
      </c>
      <c r="Q2339"/>
      <c r="R2339"/>
      <c r="S2339"/>
      <c r="T2339"/>
      <c r="U2339" s="9">
        <f t="shared" si="873"/>
        <v>0</v>
      </c>
      <c r="V2339" s="9">
        <f t="shared" si="874"/>
        <v>0</v>
      </c>
      <c r="W2339" s="9">
        <f t="shared" si="875"/>
        <v>0</v>
      </c>
      <c r="X2339" s="9">
        <f t="shared" si="876"/>
        <v>0</v>
      </c>
      <c r="Y2339" s="9">
        <f t="shared" si="877"/>
        <v>0</v>
      </c>
      <c r="Z2339" s="9">
        <f t="shared" si="878"/>
        <v>0</v>
      </c>
      <c r="AA2339" s="9">
        <f t="shared" si="879"/>
        <v>0</v>
      </c>
      <c r="AB2339" s="9">
        <f t="shared" si="880"/>
        <v>0</v>
      </c>
      <c r="AN2339" s="10" t="str">
        <f t="shared" si="865"/>
        <v/>
      </c>
      <c r="AO2339" s="10">
        <f t="shared" si="866"/>
        <v>0</v>
      </c>
      <c r="AP2339" s="9" t="str">
        <f>IFERROR(VLOOKUP($AN2339,'Introduction probability'!$A$1:$L$128,5,FALSE),"0")</f>
        <v>0</v>
      </c>
      <c r="AQ2339" s="9" t="str">
        <f>IFERROR(VLOOKUP($AN2339,'Introduction probability'!$A$1:$L$128,6,FALSE),"0")</f>
        <v>0</v>
      </c>
      <c r="AR2339" s="9" t="str">
        <f>IFERROR(VLOOKUP($AN2339,'Introduction probability'!$A$1:$L$128,7,FALSE),"0")</f>
        <v>0</v>
      </c>
      <c r="AS2339" s="9" t="str">
        <f>IFERROR(VLOOKUP($AN2339,'Introduction probability'!$A$1:$L$128,8,FALSE),"0")</f>
        <v>0</v>
      </c>
      <c r="AT2339" s="9" t="str">
        <f>IFERROR(VLOOKUP($AN2339,'Introduction probability'!$A$1:$L$128,9,FALSE),"0")</f>
        <v>0</v>
      </c>
      <c r="AU2339" s="9" t="str">
        <f>IFERROR(VLOOKUP($AN2339,'Introduction probability'!$A$1:$L$128,10,FALSE),"0")</f>
        <v>0</v>
      </c>
      <c r="AV2339" s="9" t="str">
        <f>IFERROR(VLOOKUP($AN2339,'Introduction probability'!$A$1:$L$128,11,FALSE),"0")</f>
        <v>0</v>
      </c>
      <c r="AW2339" s="9" t="str">
        <f>IFERROR(VLOOKUP($AN2339,'Introduction probability'!$A$1:$L$128,12,FALSE),"0")</f>
        <v>0</v>
      </c>
      <c r="AY2339" s="2">
        <f t="shared" si="867"/>
        <v>0</v>
      </c>
      <c r="AZ2339" s="2">
        <f t="shared" si="868"/>
        <v>0</v>
      </c>
      <c r="BA2339" s="2">
        <f t="shared" si="881"/>
        <v>0</v>
      </c>
      <c r="BB2339" s="2">
        <f t="shared" si="882"/>
        <v>0</v>
      </c>
      <c r="BC2339" s="2">
        <f t="shared" si="883"/>
        <v>0</v>
      </c>
      <c r="BD2339" s="2">
        <f t="shared" si="884"/>
        <v>0</v>
      </c>
      <c r="BE2339" s="2">
        <f t="shared" si="885"/>
        <v>0</v>
      </c>
      <c r="BF2339" s="2">
        <f t="shared" si="886"/>
        <v>0</v>
      </c>
      <c r="BG2339" s="2">
        <f t="shared" si="887"/>
        <v>0</v>
      </c>
      <c r="BH2339" s="2">
        <f t="shared" si="888"/>
        <v>0</v>
      </c>
    </row>
    <row r="2340" spans="1:60" x14ac:dyDescent="0.25">
      <c r="A2340" s="1" t="s">
        <v>423</v>
      </c>
      <c r="B2340" s="1" t="s">
        <v>424</v>
      </c>
      <c r="C2340" s="1" t="s">
        <v>341</v>
      </c>
      <c r="D2340" s="1" t="s">
        <v>558</v>
      </c>
      <c r="E2340" s="1" t="s">
        <v>342</v>
      </c>
      <c r="F2340" s="1" t="s">
        <v>343</v>
      </c>
      <c r="G2340" s="1" t="s">
        <v>164</v>
      </c>
      <c r="H2340" s="1" t="s">
        <v>17</v>
      </c>
      <c r="I2340" s="1" t="s">
        <v>530</v>
      </c>
      <c r="J2340" s="1" t="s">
        <v>145</v>
      </c>
      <c r="K2340" s="1" t="s">
        <v>16</v>
      </c>
      <c r="L2340" s="1" t="s">
        <v>146</v>
      </c>
      <c r="M2340" s="2" t="str">
        <f t="shared" si="869"/>
        <v>UK9009121</v>
      </c>
      <c r="N2340" s="2" t="str">
        <f t="shared" si="870"/>
        <v>Stour and Orwell Estuaries</v>
      </c>
      <c r="O2340" s="2" t="str">
        <f t="shared" si="871"/>
        <v>SPA</v>
      </c>
      <c r="P2340" s="2" t="str">
        <f t="shared" si="872"/>
        <v>H1330</v>
      </c>
      <c r="Q2340"/>
      <c r="R2340"/>
      <c r="S2340"/>
      <c r="T2340"/>
      <c r="U2340" s="9">
        <f t="shared" si="873"/>
        <v>0</v>
      </c>
      <c r="V2340" s="9">
        <f t="shared" si="874"/>
        <v>0</v>
      </c>
      <c r="W2340" s="9">
        <f t="shared" si="875"/>
        <v>0</v>
      </c>
      <c r="X2340" s="9">
        <f t="shared" si="876"/>
        <v>0</v>
      </c>
      <c r="Y2340" s="9">
        <f t="shared" si="877"/>
        <v>0</v>
      </c>
      <c r="Z2340" s="9">
        <f t="shared" si="878"/>
        <v>0</v>
      </c>
      <c r="AA2340" s="9">
        <f t="shared" si="879"/>
        <v>0</v>
      </c>
      <c r="AB2340" s="9">
        <f t="shared" si="880"/>
        <v>0</v>
      </c>
      <c r="AN2340" s="10" t="str">
        <f t="shared" si="865"/>
        <v/>
      </c>
      <c r="AO2340" s="10">
        <f t="shared" si="866"/>
        <v>0</v>
      </c>
      <c r="AP2340" s="9" t="str">
        <f>IFERROR(VLOOKUP($AN2340,'Introduction probability'!$A$1:$L$128,5,FALSE),"0")</f>
        <v>0</v>
      </c>
      <c r="AQ2340" s="9" t="str">
        <f>IFERROR(VLOOKUP($AN2340,'Introduction probability'!$A$1:$L$128,6,FALSE),"0")</f>
        <v>0</v>
      </c>
      <c r="AR2340" s="9" t="str">
        <f>IFERROR(VLOOKUP($AN2340,'Introduction probability'!$A$1:$L$128,7,FALSE),"0")</f>
        <v>0</v>
      </c>
      <c r="AS2340" s="9" t="str">
        <f>IFERROR(VLOOKUP($AN2340,'Introduction probability'!$A$1:$L$128,8,FALSE),"0")</f>
        <v>0</v>
      </c>
      <c r="AT2340" s="9" t="str">
        <f>IFERROR(VLOOKUP($AN2340,'Introduction probability'!$A$1:$L$128,9,FALSE),"0")</f>
        <v>0</v>
      </c>
      <c r="AU2340" s="9" t="str">
        <f>IFERROR(VLOOKUP($AN2340,'Introduction probability'!$A$1:$L$128,10,FALSE),"0")</f>
        <v>0</v>
      </c>
      <c r="AV2340" s="9" t="str">
        <f>IFERROR(VLOOKUP($AN2340,'Introduction probability'!$A$1:$L$128,11,FALSE),"0")</f>
        <v>0</v>
      </c>
      <c r="AW2340" s="9" t="str">
        <f>IFERROR(VLOOKUP($AN2340,'Introduction probability'!$A$1:$L$128,12,FALSE),"0")</f>
        <v>0</v>
      </c>
      <c r="AY2340" s="2">
        <f t="shared" si="867"/>
        <v>0</v>
      </c>
      <c r="AZ2340" s="2">
        <f t="shared" si="868"/>
        <v>0</v>
      </c>
      <c r="BA2340" s="2">
        <f t="shared" si="881"/>
        <v>0</v>
      </c>
      <c r="BB2340" s="2">
        <f t="shared" si="882"/>
        <v>0</v>
      </c>
      <c r="BC2340" s="2">
        <f t="shared" si="883"/>
        <v>0</v>
      </c>
      <c r="BD2340" s="2">
        <f t="shared" si="884"/>
        <v>0</v>
      </c>
      <c r="BE2340" s="2">
        <f t="shared" si="885"/>
        <v>0</v>
      </c>
      <c r="BF2340" s="2">
        <f t="shared" si="886"/>
        <v>0</v>
      </c>
      <c r="BG2340" s="2">
        <f t="shared" si="887"/>
        <v>0</v>
      </c>
      <c r="BH2340" s="2">
        <f t="shared" si="888"/>
        <v>0</v>
      </c>
    </row>
    <row r="2341" spans="1:60" x14ac:dyDescent="0.25">
      <c r="A2341" s="1" t="s">
        <v>423</v>
      </c>
      <c r="B2341" s="1" t="s">
        <v>424</v>
      </c>
      <c r="C2341" s="1" t="s">
        <v>341</v>
      </c>
      <c r="D2341" s="1" t="s">
        <v>558</v>
      </c>
      <c r="E2341" s="1" t="s">
        <v>342</v>
      </c>
      <c r="F2341" s="1" t="s">
        <v>343</v>
      </c>
      <c r="G2341" s="1" t="s">
        <v>164</v>
      </c>
      <c r="H2341" s="1" t="s">
        <v>17</v>
      </c>
      <c r="I2341" s="1" t="s">
        <v>596</v>
      </c>
      <c r="J2341" s="1" t="s">
        <v>187</v>
      </c>
      <c r="K2341" s="1" t="s">
        <v>16</v>
      </c>
      <c r="L2341" s="1" t="s">
        <v>146</v>
      </c>
      <c r="M2341" s="2" t="str">
        <f t="shared" si="869"/>
        <v>UK9009121</v>
      </c>
      <c r="N2341" s="2" t="str">
        <f t="shared" si="870"/>
        <v>Stour and Orwell Estuaries</v>
      </c>
      <c r="O2341" s="2" t="str">
        <f t="shared" si="871"/>
        <v>SPA</v>
      </c>
      <c r="P2341" s="2" t="str">
        <f t="shared" si="872"/>
        <v>SH_2</v>
      </c>
      <c r="Q2341"/>
      <c r="R2341"/>
      <c r="S2341"/>
      <c r="T2341"/>
      <c r="U2341" s="9">
        <f t="shared" si="873"/>
        <v>0</v>
      </c>
      <c r="V2341" s="9">
        <f t="shared" si="874"/>
        <v>0</v>
      </c>
      <c r="W2341" s="9">
        <f t="shared" si="875"/>
        <v>0</v>
      </c>
      <c r="X2341" s="9">
        <f t="shared" si="876"/>
        <v>0</v>
      </c>
      <c r="Y2341" s="9">
        <f t="shared" si="877"/>
        <v>0</v>
      </c>
      <c r="Z2341" s="9">
        <f t="shared" si="878"/>
        <v>0</v>
      </c>
      <c r="AA2341" s="9">
        <f t="shared" si="879"/>
        <v>0</v>
      </c>
      <c r="AB2341" s="9">
        <f t="shared" si="880"/>
        <v>0</v>
      </c>
      <c r="AN2341" s="10" t="str">
        <f t="shared" si="865"/>
        <v/>
      </c>
      <c r="AO2341" s="10">
        <f t="shared" si="866"/>
        <v>0</v>
      </c>
      <c r="AP2341" s="9" t="str">
        <f>IFERROR(VLOOKUP($AN2341,'Introduction probability'!$A$1:$L$128,5,FALSE),"0")</f>
        <v>0</v>
      </c>
      <c r="AQ2341" s="9" t="str">
        <f>IFERROR(VLOOKUP($AN2341,'Introduction probability'!$A$1:$L$128,6,FALSE),"0")</f>
        <v>0</v>
      </c>
      <c r="AR2341" s="9" t="str">
        <f>IFERROR(VLOOKUP($AN2341,'Introduction probability'!$A$1:$L$128,7,FALSE),"0")</f>
        <v>0</v>
      </c>
      <c r="AS2341" s="9" t="str">
        <f>IFERROR(VLOOKUP($AN2341,'Introduction probability'!$A$1:$L$128,8,FALSE),"0")</f>
        <v>0</v>
      </c>
      <c r="AT2341" s="9" t="str">
        <f>IFERROR(VLOOKUP($AN2341,'Introduction probability'!$A$1:$L$128,9,FALSE),"0")</f>
        <v>0</v>
      </c>
      <c r="AU2341" s="9" t="str">
        <f>IFERROR(VLOOKUP($AN2341,'Introduction probability'!$A$1:$L$128,10,FALSE),"0")</f>
        <v>0</v>
      </c>
      <c r="AV2341" s="9" t="str">
        <f>IFERROR(VLOOKUP($AN2341,'Introduction probability'!$A$1:$L$128,11,FALSE),"0")</f>
        <v>0</v>
      </c>
      <c r="AW2341" s="9" t="str">
        <f>IFERROR(VLOOKUP($AN2341,'Introduction probability'!$A$1:$L$128,12,FALSE),"0")</f>
        <v>0</v>
      </c>
      <c r="AY2341" s="2">
        <f t="shared" si="867"/>
        <v>0</v>
      </c>
      <c r="AZ2341" s="2">
        <f t="shared" si="868"/>
        <v>0</v>
      </c>
      <c r="BA2341" s="2">
        <f t="shared" si="881"/>
        <v>0</v>
      </c>
      <c r="BB2341" s="2">
        <f t="shared" si="882"/>
        <v>0</v>
      </c>
      <c r="BC2341" s="2">
        <f t="shared" si="883"/>
        <v>0</v>
      </c>
      <c r="BD2341" s="2">
        <f t="shared" si="884"/>
        <v>0</v>
      </c>
      <c r="BE2341" s="2">
        <f t="shared" si="885"/>
        <v>0</v>
      </c>
      <c r="BF2341" s="2">
        <f t="shared" si="886"/>
        <v>0</v>
      </c>
      <c r="BG2341" s="2">
        <f t="shared" si="887"/>
        <v>0</v>
      </c>
      <c r="BH2341" s="2">
        <f t="shared" si="888"/>
        <v>0</v>
      </c>
    </row>
    <row r="2342" spans="1:60" x14ac:dyDescent="0.25">
      <c r="A2342" s="1" t="s">
        <v>423</v>
      </c>
      <c r="B2342" s="1" t="s">
        <v>424</v>
      </c>
      <c r="C2342" s="1" t="s">
        <v>341</v>
      </c>
      <c r="D2342" s="1" t="s">
        <v>558</v>
      </c>
      <c r="E2342" s="1" t="s">
        <v>342</v>
      </c>
      <c r="F2342" s="1" t="s">
        <v>343</v>
      </c>
      <c r="G2342" s="1" t="s">
        <v>164</v>
      </c>
      <c r="H2342" s="1" t="s">
        <v>17</v>
      </c>
      <c r="I2342" s="1" t="s">
        <v>459</v>
      </c>
      <c r="J2342" s="1" t="s">
        <v>46</v>
      </c>
      <c r="K2342" s="1" t="s">
        <v>16</v>
      </c>
      <c r="L2342" s="1" t="s">
        <v>19</v>
      </c>
      <c r="M2342" s="2" t="str">
        <f t="shared" si="869"/>
        <v>UK9009121</v>
      </c>
      <c r="N2342" s="2" t="str">
        <f t="shared" si="870"/>
        <v>Stour and Orwell Estuaries</v>
      </c>
      <c r="O2342" s="2" t="str">
        <f t="shared" si="871"/>
        <v>SPA</v>
      </c>
      <c r="P2342" s="2" t="str">
        <f t="shared" si="872"/>
        <v>A2.4</v>
      </c>
      <c r="Q2342"/>
      <c r="R2342"/>
      <c r="S2342"/>
      <c r="T2342"/>
      <c r="U2342" s="9">
        <f t="shared" si="873"/>
        <v>0</v>
      </c>
      <c r="V2342" s="9">
        <f t="shared" si="874"/>
        <v>0</v>
      </c>
      <c r="W2342" s="9">
        <f t="shared" si="875"/>
        <v>0</v>
      </c>
      <c r="X2342" s="9">
        <f t="shared" si="876"/>
        <v>0</v>
      </c>
      <c r="Y2342" s="9">
        <f t="shared" si="877"/>
        <v>0</v>
      </c>
      <c r="Z2342" s="9">
        <f t="shared" si="878"/>
        <v>0</v>
      </c>
      <c r="AA2342" s="9">
        <f t="shared" si="879"/>
        <v>0</v>
      </c>
      <c r="AB2342" s="9">
        <f t="shared" si="880"/>
        <v>0</v>
      </c>
      <c r="AN2342" s="10" t="str">
        <f t="shared" si="865"/>
        <v/>
      </c>
      <c r="AO2342" s="10">
        <f t="shared" si="866"/>
        <v>0</v>
      </c>
      <c r="AP2342" s="9" t="str">
        <f>IFERROR(VLOOKUP($AN2342,'Introduction probability'!$A$1:$L$128,5,FALSE),"0")</f>
        <v>0</v>
      </c>
      <c r="AQ2342" s="9" t="str">
        <f>IFERROR(VLOOKUP($AN2342,'Introduction probability'!$A$1:$L$128,6,FALSE),"0")</f>
        <v>0</v>
      </c>
      <c r="AR2342" s="9" t="str">
        <f>IFERROR(VLOOKUP($AN2342,'Introduction probability'!$A$1:$L$128,7,FALSE),"0")</f>
        <v>0</v>
      </c>
      <c r="AS2342" s="9" t="str">
        <f>IFERROR(VLOOKUP($AN2342,'Introduction probability'!$A$1:$L$128,8,FALSE),"0")</f>
        <v>0</v>
      </c>
      <c r="AT2342" s="9" t="str">
        <f>IFERROR(VLOOKUP($AN2342,'Introduction probability'!$A$1:$L$128,9,FALSE),"0")</f>
        <v>0</v>
      </c>
      <c r="AU2342" s="9" t="str">
        <f>IFERROR(VLOOKUP($AN2342,'Introduction probability'!$A$1:$L$128,10,FALSE),"0")</f>
        <v>0</v>
      </c>
      <c r="AV2342" s="9" t="str">
        <f>IFERROR(VLOOKUP($AN2342,'Introduction probability'!$A$1:$L$128,11,FALSE),"0")</f>
        <v>0</v>
      </c>
      <c r="AW2342" s="9" t="str">
        <f>IFERROR(VLOOKUP($AN2342,'Introduction probability'!$A$1:$L$128,12,FALSE),"0")</f>
        <v>0</v>
      </c>
      <c r="AY2342" s="2">
        <f t="shared" si="867"/>
        <v>0</v>
      </c>
      <c r="AZ2342" s="2">
        <f t="shared" si="868"/>
        <v>0</v>
      </c>
      <c r="BA2342" s="2">
        <f t="shared" si="881"/>
        <v>0</v>
      </c>
      <c r="BB2342" s="2">
        <f t="shared" si="882"/>
        <v>0</v>
      </c>
      <c r="BC2342" s="2">
        <f t="shared" si="883"/>
        <v>0</v>
      </c>
      <c r="BD2342" s="2">
        <f t="shared" si="884"/>
        <v>0</v>
      </c>
      <c r="BE2342" s="2">
        <f t="shared" si="885"/>
        <v>0</v>
      </c>
      <c r="BF2342" s="2">
        <f t="shared" si="886"/>
        <v>0</v>
      </c>
      <c r="BG2342" s="2">
        <f t="shared" si="887"/>
        <v>0</v>
      </c>
      <c r="BH2342" s="2">
        <f t="shared" si="888"/>
        <v>0</v>
      </c>
    </row>
    <row r="2343" spans="1:60" x14ac:dyDescent="0.25">
      <c r="A2343" s="1" t="s">
        <v>423</v>
      </c>
      <c r="B2343" s="1" t="s">
        <v>424</v>
      </c>
      <c r="C2343" s="1" t="s">
        <v>341</v>
      </c>
      <c r="D2343" s="1" t="s">
        <v>558</v>
      </c>
      <c r="E2343" s="1" t="s">
        <v>342</v>
      </c>
      <c r="F2343" s="1" t="s">
        <v>343</v>
      </c>
      <c r="G2343" s="1" t="s">
        <v>164</v>
      </c>
      <c r="H2343" s="1" t="s">
        <v>17</v>
      </c>
      <c r="I2343" s="1" t="s">
        <v>444</v>
      </c>
      <c r="J2343" s="1" t="s">
        <v>27</v>
      </c>
      <c r="K2343" s="1" t="s">
        <v>16</v>
      </c>
      <c r="L2343" s="1" t="s">
        <v>19</v>
      </c>
      <c r="M2343" s="2" t="str">
        <f t="shared" si="869"/>
        <v>UK9009121</v>
      </c>
      <c r="N2343" s="2" t="str">
        <f t="shared" si="870"/>
        <v>Stour and Orwell Estuaries</v>
      </c>
      <c r="O2343" s="2" t="str">
        <f t="shared" si="871"/>
        <v>SPA</v>
      </c>
      <c r="P2343" s="2" t="str">
        <f t="shared" si="872"/>
        <v>A2.3</v>
      </c>
      <c r="Q2343"/>
      <c r="R2343"/>
      <c r="S2343"/>
      <c r="T2343"/>
      <c r="U2343" s="9">
        <f t="shared" si="873"/>
        <v>0</v>
      </c>
      <c r="V2343" s="9">
        <f t="shared" si="874"/>
        <v>0</v>
      </c>
      <c r="W2343" s="9">
        <f t="shared" si="875"/>
        <v>0</v>
      </c>
      <c r="X2343" s="9">
        <f t="shared" si="876"/>
        <v>0</v>
      </c>
      <c r="Y2343" s="9">
        <f t="shared" si="877"/>
        <v>0</v>
      </c>
      <c r="Z2343" s="9">
        <f t="shared" si="878"/>
        <v>0</v>
      </c>
      <c r="AA2343" s="9">
        <f t="shared" si="879"/>
        <v>0</v>
      </c>
      <c r="AB2343" s="9">
        <f t="shared" si="880"/>
        <v>0</v>
      </c>
      <c r="AN2343" s="10" t="str">
        <f t="shared" si="865"/>
        <v/>
      </c>
      <c r="AO2343" s="10">
        <f t="shared" si="866"/>
        <v>0</v>
      </c>
      <c r="AP2343" s="9" t="str">
        <f>IFERROR(VLOOKUP($AN2343,'Introduction probability'!$A$1:$L$128,5,FALSE),"0")</f>
        <v>0</v>
      </c>
      <c r="AQ2343" s="9" t="str">
        <f>IFERROR(VLOOKUP($AN2343,'Introduction probability'!$A$1:$L$128,6,FALSE),"0")</f>
        <v>0</v>
      </c>
      <c r="AR2343" s="9" t="str">
        <f>IFERROR(VLOOKUP($AN2343,'Introduction probability'!$A$1:$L$128,7,FALSE),"0")</f>
        <v>0</v>
      </c>
      <c r="AS2343" s="9" t="str">
        <f>IFERROR(VLOOKUP($AN2343,'Introduction probability'!$A$1:$L$128,8,FALSE),"0")</f>
        <v>0</v>
      </c>
      <c r="AT2343" s="9" t="str">
        <f>IFERROR(VLOOKUP($AN2343,'Introduction probability'!$A$1:$L$128,9,FALSE),"0")</f>
        <v>0</v>
      </c>
      <c r="AU2343" s="9" t="str">
        <f>IFERROR(VLOOKUP($AN2343,'Introduction probability'!$A$1:$L$128,10,FALSE),"0")</f>
        <v>0</v>
      </c>
      <c r="AV2343" s="9" t="str">
        <f>IFERROR(VLOOKUP($AN2343,'Introduction probability'!$A$1:$L$128,11,FALSE),"0")</f>
        <v>0</v>
      </c>
      <c r="AW2343" s="9" t="str">
        <f>IFERROR(VLOOKUP($AN2343,'Introduction probability'!$A$1:$L$128,12,FALSE),"0")</f>
        <v>0</v>
      </c>
      <c r="AY2343" s="2">
        <f t="shared" si="867"/>
        <v>0</v>
      </c>
      <c r="AZ2343" s="2">
        <f t="shared" si="868"/>
        <v>0</v>
      </c>
      <c r="BA2343" s="2">
        <f t="shared" si="881"/>
        <v>0</v>
      </c>
      <c r="BB2343" s="2">
        <f t="shared" si="882"/>
        <v>0</v>
      </c>
      <c r="BC2343" s="2">
        <f t="shared" si="883"/>
        <v>0</v>
      </c>
      <c r="BD2343" s="2">
        <f t="shared" si="884"/>
        <v>0</v>
      </c>
      <c r="BE2343" s="2">
        <f t="shared" si="885"/>
        <v>0</v>
      </c>
      <c r="BF2343" s="2">
        <f t="shared" si="886"/>
        <v>0</v>
      </c>
      <c r="BG2343" s="2">
        <f t="shared" si="887"/>
        <v>0</v>
      </c>
      <c r="BH2343" s="2">
        <f t="shared" si="888"/>
        <v>0</v>
      </c>
    </row>
    <row r="2344" spans="1:60" x14ac:dyDescent="0.25">
      <c r="A2344" s="1" t="s">
        <v>423</v>
      </c>
      <c r="B2344" s="1" t="s">
        <v>424</v>
      </c>
      <c r="C2344" s="1" t="s">
        <v>341</v>
      </c>
      <c r="D2344" s="1" t="s">
        <v>558</v>
      </c>
      <c r="E2344" s="1" t="s">
        <v>342</v>
      </c>
      <c r="F2344" s="1" t="s">
        <v>343</v>
      </c>
      <c r="G2344" s="1" t="s">
        <v>164</v>
      </c>
      <c r="H2344" s="1" t="s">
        <v>17</v>
      </c>
      <c r="I2344" s="1" t="s">
        <v>465</v>
      </c>
      <c r="J2344" s="1" t="s">
        <v>56</v>
      </c>
      <c r="K2344" s="1" t="s">
        <v>16</v>
      </c>
      <c r="L2344" s="1" t="s">
        <v>19</v>
      </c>
      <c r="M2344" s="2" t="str">
        <f t="shared" si="869"/>
        <v>UK9009121</v>
      </c>
      <c r="N2344" s="2" t="str">
        <f t="shared" si="870"/>
        <v>Stour and Orwell Estuaries</v>
      </c>
      <c r="O2344" s="2" t="str">
        <f t="shared" si="871"/>
        <v>SPA</v>
      </c>
      <c r="P2344" s="2" t="str">
        <f t="shared" si="872"/>
        <v>A2.2</v>
      </c>
      <c r="Q2344"/>
      <c r="R2344"/>
      <c r="S2344"/>
      <c r="T2344"/>
      <c r="U2344" s="9">
        <f t="shared" si="873"/>
        <v>0</v>
      </c>
      <c r="V2344" s="9">
        <f t="shared" si="874"/>
        <v>0</v>
      </c>
      <c r="W2344" s="9">
        <f t="shared" si="875"/>
        <v>0</v>
      </c>
      <c r="X2344" s="9">
        <f t="shared" si="876"/>
        <v>0</v>
      </c>
      <c r="Y2344" s="9">
        <f t="shared" si="877"/>
        <v>0</v>
      </c>
      <c r="Z2344" s="9">
        <f t="shared" si="878"/>
        <v>0</v>
      </c>
      <c r="AA2344" s="9">
        <f t="shared" si="879"/>
        <v>0</v>
      </c>
      <c r="AB2344" s="9">
        <f t="shared" si="880"/>
        <v>0</v>
      </c>
      <c r="AN2344" s="10" t="str">
        <f t="shared" si="865"/>
        <v/>
      </c>
      <c r="AO2344" s="10">
        <f t="shared" si="866"/>
        <v>0</v>
      </c>
      <c r="AP2344" s="9" t="str">
        <f>IFERROR(VLOOKUP($AN2344,'Introduction probability'!$A$1:$L$128,5,FALSE),"0")</f>
        <v>0</v>
      </c>
      <c r="AQ2344" s="9" t="str">
        <f>IFERROR(VLOOKUP($AN2344,'Introduction probability'!$A$1:$L$128,6,FALSE),"0")</f>
        <v>0</v>
      </c>
      <c r="AR2344" s="9" t="str">
        <f>IFERROR(VLOOKUP($AN2344,'Introduction probability'!$A$1:$L$128,7,FALSE),"0")</f>
        <v>0</v>
      </c>
      <c r="AS2344" s="9" t="str">
        <f>IFERROR(VLOOKUP($AN2344,'Introduction probability'!$A$1:$L$128,8,FALSE),"0")</f>
        <v>0</v>
      </c>
      <c r="AT2344" s="9" t="str">
        <f>IFERROR(VLOOKUP($AN2344,'Introduction probability'!$A$1:$L$128,9,FALSE),"0")</f>
        <v>0</v>
      </c>
      <c r="AU2344" s="9" t="str">
        <f>IFERROR(VLOOKUP($AN2344,'Introduction probability'!$A$1:$L$128,10,FALSE),"0")</f>
        <v>0</v>
      </c>
      <c r="AV2344" s="9" t="str">
        <f>IFERROR(VLOOKUP($AN2344,'Introduction probability'!$A$1:$L$128,11,FALSE),"0")</f>
        <v>0</v>
      </c>
      <c r="AW2344" s="9" t="str">
        <f>IFERROR(VLOOKUP($AN2344,'Introduction probability'!$A$1:$L$128,12,FALSE),"0")</f>
        <v>0</v>
      </c>
      <c r="AY2344" s="2">
        <f t="shared" si="867"/>
        <v>0</v>
      </c>
      <c r="AZ2344" s="2">
        <f t="shared" si="868"/>
        <v>0</v>
      </c>
      <c r="BA2344" s="2">
        <f t="shared" si="881"/>
        <v>0</v>
      </c>
      <c r="BB2344" s="2">
        <f t="shared" si="882"/>
        <v>0</v>
      </c>
      <c r="BC2344" s="2">
        <f t="shared" si="883"/>
        <v>0</v>
      </c>
      <c r="BD2344" s="2">
        <f t="shared" si="884"/>
        <v>0</v>
      </c>
      <c r="BE2344" s="2">
        <f t="shared" si="885"/>
        <v>0</v>
      </c>
      <c r="BF2344" s="2">
        <f t="shared" si="886"/>
        <v>0</v>
      </c>
      <c r="BG2344" s="2">
        <f t="shared" si="887"/>
        <v>0</v>
      </c>
      <c r="BH2344" s="2">
        <f t="shared" si="888"/>
        <v>0</v>
      </c>
    </row>
    <row r="2345" spans="1:60" x14ac:dyDescent="0.25">
      <c r="A2345" s="1" t="s">
        <v>423</v>
      </c>
      <c r="B2345" s="1" t="s">
        <v>424</v>
      </c>
      <c r="C2345" s="1" t="s">
        <v>341</v>
      </c>
      <c r="D2345" s="1" t="s">
        <v>558</v>
      </c>
      <c r="E2345" s="1" t="s">
        <v>342</v>
      </c>
      <c r="F2345" s="1" t="s">
        <v>343</v>
      </c>
      <c r="G2345" s="1" t="s">
        <v>164</v>
      </c>
      <c r="H2345" s="1" t="s">
        <v>17</v>
      </c>
      <c r="I2345" s="1" t="s">
        <v>543</v>
      </c>
      <c r="J2345" s="1" t="s">
        <v>148</v>
      </c>
      <c r="K2345" s="1" t="s">
        <v>16</v>
      </c>
      <c r="L2345" s="1" t="s">
        <v>146</v>
      </c>
      <c r="M2345" s="2" t="str">
        <f t="shared" si="869"/>
        <v>UK9009121</v>
      </c>
      <c r="N2345" s="2" t="str">
        <f t="shared" si="870"/>
        <v>Stour and Orwell Estuaries</v>
      </c>
      <c r="O2345" s="2" t="str">
        <f t="shared" si="871"/>
        <v>SPA</v>
      </c>
      <c r="P2345" s="2" t="str">
        <f t="shared" si="872"/>
        <v>H1310</v>
      </c>
      <c r="Q2345"/>
      <c r="R2345"/>
      <c r="S2345"/>
      <c r="T2345"/>
      <c r="U2345" s="9">
        <f t="shared" si="873"/>
        <v>0</v>
      </c>
      <c r="V2345" s="9">
        <f t="shared" si="874"/>
        <v>0</v>
      </c>
      <c r="W2345" s="9">
        <f t="shared" si="875"/>
        <v>0</v>
      </c>
      <c r="X2345" s="9">
        <f t="shared" si="876"/>
        <v>0</v>
      </c>
      <c r="Y2345" s="9">
        <f t="shared" si="877"/>
        <v>0</v>
      </c>
      <c r="Z2345" s="9">
        <f t="shared" si="878"/>
        <v>0</v>
      </c>
      <c r="AA2345" s="9">
        <f t="shared" si="879"/>
        <v>0</v>
      </c>
      <c r="AB2345" s="9">
        <f t="shared" si="880"/>
        <v>0</v>
      </c>
      <c r="AN2345" s="10" t="str">
        <f t="shared" si="865"/>
        <v/>
      </c>
      <c r="AO2345" s="10">
        <f t="shared" si="866"/>
        <v>0</v>
      </c>
      <c r="AP2345" s="9" t="str">
        <f>IFERROR(VLOOKUP($AN2345,'Introduction probability'!$A$1:$L$128,5,FALSE),"0")</f>
        <v>0</v>
      </c>
      <c r="AQ2345" s="9" t="str">
        <f>IFERROR(VLOOKUP($AN2345,'Introduction probability'!$A$1:$L$128,6,FALSE),"0")</f>
        <v>0</v>
      </c>
      <c r="AR2345" s="9" t="str">
        <f>IFERROR(VLOOKUP($AN2345,'Introduction probability'!$A$1:$L$128,7,FALSE),"0")</f>
        <v>0</v>
      </c>
      <c r="AS2345" s="9" t="str">
        <f>IFERROR(VLOOKUP($AN2345,'Introduction probability'!$A$1:$L$128,8,FALSE),"0")</f>
        <v>0</v>
      </c>
      <c r="AT2345" s="9" t="str">
        <f>IFERROR(VLOOKUP($AN2345,'Introduction probability'!$A$1:$L$128,9,FALSE),"0")</f>
        <v>0</v>
      </c>
      <c r="AU2345" s="9" t="str">
        <f>IFERROR(VLOOKUP($AN2345,'Introduction probability'!$A$1:$L$128,10,FALSE),"0")</f>
        <v>0</v>
      </c>
      <c r="AV2345" s="9" t="str">
        <f>IFERROR(VLOOKUP($AN2345,'Introduction probability'!$A$1:$L$128,11,FALSE),"0")</f>
        <v>0</v>
      </c>
      <c r="AW2345" s="9" t="str">
        <f>IFERROR(VLOOKUP($AN2345,'Introduction probability'!$A$1:$L$128,12,FALSE),"0")</f>
        <v>0</v>
      </c>
      <c r="AY2345" s="2">
        <f t="shared" si="867"/>
        <v>0</v>
      </c>
      <c r="AZ2345" s="2">
        <f t="shared" si="868"/>
        <v>0</v>
      </c>
      <c r="BA2345" s="2">
        <f t="shared" si="881"/>
        <v>0</v>
      </c>
      <c r="BB2345" s="2">
        <f t="shared" si="882"/>
        <v>0</v>
      </c>
      <c r="BC2345" s="2">
        <f t="shared" si="883"/>
        <v>0</v>
      </c>
      <c r="BD2345" s="2">
        <f t="shared" si="884"/>
        <v>0</v>
      </c>
      <c r="BE2345" s="2">
        <f t="shared" si="885"/>
        <v>0</v>
      </c>
      <c r="BF2345" s="2">
        <f t="shared" si="886"/>
        <v>0</v>
      </c>
      <c r="BG2345" s="2">
        <f t="shared" si="887"/>
        <v>0</v>
      </c>
      <c r="BH2345" s="2">
        <f t="shared" si="888"/>
        <v>0</v>
      </c>
    </row>
    <row r="2346" spans="1:60" x14ac:dyDescent="0.25">
      <c r="A2346" s="1" t="s">
        <v>423</v>
      </c>
      <c r="B2346" s="1" t="s">
        <v>424</v>
      </c>
      <c r="C2346" s="1" t="s">
        <v>341</v>
      </c>
      <c r="D2346" s="1" t="s">
        <v>558</v>
      </c>
      <c r="E2346" s="1" t="s">
        <v>342</v>
      </c>
      <c r="F2346" s="1" t="s">
        <v>343</v>
      </c>
      <c r="G2346" s="1" t="s">
        <v>164</v>
      </c>
      <c r="H2346" s="1" t="s">
        <v>17</v>
      </c>
      <c r="I2346" s="1" t="s">
        <v>549</v>
      </c>
      <c r="J2346" s="1" t="s">
        <v>189</v>
      </c>
      <c r="K2346" s="1" t="s">
        <v>16</v>
      </c>
      <c r="L2346" s="1" t="s">
        <v>146</v>
      </c>
      <c r="M2346" s="2" t="str">
        <f t="shared" si="869"/>
        <v>UK9009121</v>
      </c>
      <c r="N2346" s="2" t="str">
        <f t="shared" si="870"/>
        <v>Stour and Orwell Estuaries</v>
      </c>
      <c r="O2346" s="2" t="str">
        <f t="shared" si="871"/>
        <v>SPA</v>
      </c>
      <c r="P2346" s="2" t="str">
        <f t="shared" si="872"/>
        <v>H1320</v>
      </c>
      <c r="Q2346"/>
      <c r="R2346"/>
      <c r="S2346"/>
      <c r="T2346"/>
      <c r="U2346" s="9">
        <f t="shared" si="873"/>
        <v>0</v>
      </c>
      <c r="V2346" s="9">
        <f t="shared" si="874"/>
        <v>0</v>
      </c>
      <c r="W2346" s="9">
        <f t="shared" si="875"/>
        <v>0</v>
      </c>
      <c r="X2346" s="9">
        <f t="shared" si="876"/>
        <v>0</v>
      </c>
      <c r="Y2346" s="9">
        <f t="shared" si="877"/>
        <v>0</v>
      </c>
      <c r="Z2346" s="9">
        <f t="shared" si="878"/>
        <v>0</v>
      </c>
      <c r="AA2346" s="9">
        <f t="shared" si="879"/>
        <v>0</v>
      </c>
      <c r="AB2346" s="9">
        <f t="shared" si="880"/>
        <v>0</v>
      </c>
      <c r="AN2346" s="10" t="str">
        <f t="shared" si="865"/>
        <v/>
      </c>
      <c r="AO2346" s="10">
        <f t="shared" si="866"/>
        <v>0</v>
      </c>
      <c r="AP2346" s="9" t="str">
        <f>IFERROR(VLOOKUP($AN2346,'Introduction probability'!$A$1:$L$128,5,FALSE),"0")</f>
        <v>0</v>
      </c>
      <c r="AQ2346" s="9" t="str">
        <f>IFERROR(VLOOKUP($AN2346,'Introduction probability'!$A$1:$L$128,6,FALSE),"0")</f>
        <v>0</v>
      </c>
      <c r="AR2346" s="9" t="str">
        <f>IFERROR(VLOOKUP($AN2346,'Introduction probability'!$A$1:$L$128,7,FALSE),"0")</f>
        <v>0</v>
      </c>
      <c r="AS2346" s="9" t="str">
        <f>IFERROR(VLOOKUP($AN2346,'Introduction probability'!$A$1:$L$128,8,FALSE),"0")</f>
        <v>0</v>
      </c>
      <c r="AT2346" s="9" t="str">
        <f>IFERROR(VLOOKUP($AN2346,'Introduction probability'!$A$1:$L$128,9,FALSE),"0")</f>
        <v>0</v>
      </c>
      <c r="AU2346" s="9" t="str">
        <f>IFERROR(VLOOKUP($AN2346,'Introduction probability'!$A$1:$L$128,10,FALSE),"0")</f>
        <v>0</v>
      </c>
      <c r="AV2346" s="9" t="str">
        <f>IFERROR(VLOOKUP($AN2346,'Introduction probability'!$A$1:$L$128,11,FALSE),"0")</f>
        <v>0</v>
      </c>
      <c r="AW2346" s="9" t="str">
        <f>IFERROR(VLOOKUP($AN2346,'Introduction probability'!$A$1:$L$128,12,FALSE),"0")</f>
        <v>0</v>
      </c>
      <c r="AY2346" s="2">
        <f t="shared" si="867"/>
        <v>0</v>
      </c>
      <c r="AZ2346" s="2">
        <f t="shared" si="868"/>
        <v>0</v>
      </c>
      <c r="BA2346" s="2">
        <f t="shared" si="881"/>
        <v>0</v>
      </c>
      <c r="BB2346" s="2">
        <f t="shared" si="882"/>
        <v>0</v>
      </c>
      <c r="BC2346" s="2">
        <f t="shared" si="883"/>
        <v>0</v>
      </c>
      <c r="BD2346" s="2">
        <f t="shared" si="884"/>
        <v>0</v>
      </c>
      <c r="BE2346" s="2">
        <f t="shared" si="885"/>
        <v>0</v>
      </c>
      <c r="BF2346" s="2">
        <f t="shared" si="886"/>
        <v>0</v>
      </c>
      <c r="BG2346" s="2">
        <f t="shared" si="887"/>
        <v>0</v>
      </c>
      <c r="BH2346" s="2">
        <f t="shared" si="888"/>
        <v>0</v>
      </c>
    </row>
    <row r="2347" spans="1:60" x14ac:dyDescent="0.25">
      <c r="A2347" s="1" t="s">
        <v>423</v>
      </c>
      <c r="B2347" s="1" t="s">
        <v>424</v>
      </c>
      <c r="C2347" s="1" t="s">
        <v>341</v>
      </c>
      <c r="D2347" s="1" t="s">
        <v>558</v>
      </c>
      <c r="E2347" s="1" t="s">
        <v>342</v>
      </c>
      <c r="F2347" s="1" t="s">
        <v>343</v>
      </c>
      <c r="G2347" s="1" t="s">
        <v>164</v>
      </c>
      <c r="H2347" s="1" t="s">
        <v>17</v>
      </c>
      <c r="I2347" s="1" t="s">
        <v>593</v>
      </c>
      <c r="J2347" s="1" t="s">
        <v>151</v>
      </c>
      <c r="K2347" s="1" t="s">
        <v>16</v>
      </c>
      <c r="L2347" s="1" t="s">
        <v>146</v>
      </c>
      <c r="M2347" s="2" t="str">
        <f t="shared" si="869"/>
        <v>UK9009121</v>
      </c>
      <c r="N2347" s="2" t="str">
        <f t="shared" si="870"/>
        <v>Stour and Orwell Estuaries</v>
      </c>
      <c r="O2347" s="2" t="str">
        <f t="shared" si="871"/>
        <v>SPA</v>
      </c>
      <c r="P2347" s="2" t="str">
        <f t="shared" si="872"/>
        <v>SH_3</v>
      </c>
      <c r="Q2347"/>
      <c r="R2347"/>
      <c r="S2347"/>
      <c r="T2347"/>
      <c r="U2347" s="9">
        <f t="shared" si="873"/>
        <v>0</v>
      </c>
      <c r="V2347" s="9">
        <f t="shared" si="874"/>
        <v>0</v>
      </c>
      <c r="W2347" s="9">
        <f t="shared" si="875"/>
        <v>0</v>
      </c>
      <c r="X2347" s="9">
        <f t="shared" si="876"/>
        <v>0</v>
      </c>
      <c r="Y2347" s="9">
        <f t="shared" si="877"/>
        <v>0</v>
      </c>
      <c r="Z2347" s="9">
        <f t="shared" si="878"/>
        <v>0</v>
      </c>
      <c r="AA2347" s="9">
        <f t="shared" si="879"/>
        <v>0</v>
      </c>
      <c r="AB2347" s="9">
        <f t="shared" si="880"/>
        <v>0</v>
      </c>
      <c r="AN2347" s="10" t="str">
        <f t="shared" si="865"/>
        <v/>
      </c>
      <c r="AO2347" s="10">
        <f t="shared" si="866"/>
        <v>0</v>
      </c>
      <c r="AP2347" s="9" t="str">
        <f>IFERROR(VLOOKUP($AN2347,'Introduction probability'!$A$1:$L$128,5,FALSE),"0")</f>
        <v>0</v>
      </c>
      <c r="AQ2347" s="9" t="str">
        <f>IFERROR(VLOOKUP($AN2347,'Introduction probability'!$A$1:$L$128,6,FALSE),"0")</f>
        <v>0</v>
      </c>
      <c r="AR2347" s="9" t="str">
        <f>IFERROR(VLOOKUP($AN2347,'Introduction probability'!$A$1:$L$128,7,FALSE),"0")</f>
        <v>0</v>
      </c>
      <c r="AS2347" s="9" t="str">
        <f>IFERROR(VLOOKUP($AN2347,'Introduction probability'!$A$1:$L$128,8,FALSE),"0")</f>
        <v>0</v>
      </c>
      <c r="AT2347" s="9" t="str">
        <f>IFERROR(VLOOKUP($AN2347,'Introduction probability'!$A$1:$L$128,9,FALSE),"0")</f>
        <v>0</v>
      </c>
      <c r="AU2347" s="9" t="str">
        <f>IFERROR(VLOOKUP($AN2347,'Introduction probability'!$A$1:$L$128,10,FALSE),"0")</f>
        <v>0</v>
      </c>
      <c r="AV2347" s="9" t="str">
        <f>IFERROR(VLOOKUP($AN2347,'Introduction probability'!$A$1:$L$128,11,FALSE),"0")</f>
        <v>0</v>
      </c>
      <c r="AW2347" s="9" t="str">
        <f>IFERROR(VLOOKUP($AN2347,'Introduction probability'!$A$1:$L$128,12,FALSE),"0")</f>
        <v>0</v>
      </c>
      <c r="AY2347" s="2">
        <f t="shared" si="867"/>
        <v>0</v>
      </c>
      <c r="AZ2347" s="2">
        <f t="shared" si="868"/>
        <v>0</v>
      </c>
      <c r="BA2347" s="2">
        <f t="shared" si="881"/>
        <v>0</v>
      </c>
      <c r="BB2347" s="2">
        <f t="shared" si="882"/>
        <v>0</v>
      </c>
      <c r="BC2347" s="2">
        <f t="shared" si="883"/>
        <v>0</v>
      </c>
      <c r="BD2347" s="2">
        <f t="shared" si="884"/>
        <v>0</v>
      </c>
      <c r="BE2347" s="2">
        <f t="shared" si="885"/>
        <v>0</v>
      </c>
      <c r="BF2347" s="2">
        <f t="shared" si="886"/>
        <v>0</v>
      </c>
      <c r="BG2347" s="2">
        <f t="shared" si="887"/>
        <v>0</v>
      </c>
      <c r="BH2347" s="2">
        <f t="shared" si="888"/>
        <v>0</v>
      </c>
    </row>
    <row r="2348" spans="1:60" x14ac:dyDescent="0.25">
      <c r="A2348" s="1" t="s">
        <v>423</v>
      </c>
      <c r="B2348" s="1" t="s">
        <v>424</v>
      </c>
      <c r="C2348" s="1" t="s">
        <v>341</v>
      </c>
      <c r="D2348" s="1" t="s">
        <v>509</v>
      </c>
      <c r="E2348" s="1" t="s">
        <v>193</v>
      </c>
      <c r="F2348" s="1" t="s">
        <v>194</v>
      </c>
      <c r="G2348" s="1" t="s">
        <v>144</v>
      </c>
      <c r="H2348" s="1" t="s">
        <v>17</v>
      </c>
      <c r="I2348" s="1" t="s">
        <v>530</v>
      </c>
      <c r="J2348" s="1" t="s">
        <v>145</v>
      </c>
      <c r="K2348" s="1" t="s">
        <v>16</v>
      </c>
      <c r="L2348" s="1" t="s">
        <v>146</v>
      </c>
      <c r="M2348" s="2" t="str">
        <f t="shared" si="869"/>
        <v>UK9009121</v>
      </c>
      <c r="N2348" s="2" t="str">
        <f t="shared" si="870"/>
        <v>Stour and Orwell Estuaries</v>
      </c>
      <c r="O2348" s="2" t="str">
        <f t="shared" si="871"/>
        <v>SPA</v>
      </c>
      <c r="P2348" s="2" t="str">
        <f t="shared" si="872"/>
        <v>H1330</v>
      </c>
      <c r="Q2348"/>
      <c r="R2348"/>
      <c r="S2348"/>
      <c r="T2348"/>
      <c r="U2348" s="9">
        <f t="shared" si="873"/>
        <v>0</v>
      </c>
      <c r="V2348" s="9">
        <f t="shared" si="874"/>
        <v>0</v>
      </c>
      <c r="W2348" s="9">
        <f t="shared" si="875"/>
        <v>0</v>
      </c>
      <c r="X2348" s="9">
        <f t="shared" si="876"/>
        <v>0</v>
      </c>
      <c r="Y2348" s="9">
        <f t="shared" si="877"/>
        <v>0</v>
      </c>
      <c r="Z2348" s="9">
        <f t="shared" si="878"/>
        <v>0</v>
      </c>
      <c r="AA2348" s="9">
        <f t="shared" si="879"/>
        <v>0</v>
      </c>
      <c r="AB2348" s="9">
        <f t="shared" si="880"/>
        <v>0</v>
      </c>
      <c r="AN2348" s="10" t="str">
        <f t="shared" si="865"/>
        <v/>
      </c>
      <c r="AO2348" s="10">
        <f t="shared" si="866"/>
        <v>0</v>
      </c>
      <c r="AP2348" s="9" t="str">
        <f>IFERROR(VLOOKUP($AN2348,'Introduction probability'!$A$1:$L$128,5,FALSE),"0")</f>
        <v>0</v>
      </c>
      <c r="AQ2348" s="9" t="str">
        <f>IFERROR(VLOOKUP($AN2348,'Introduction probability'!$A$1:$L$128,6,FALSE),"0")</f>
        <v>0</v>
      </c>
      <c r="AR2348" s="9" t="str">
        <f>IFERROR(VLOOKUP($AN2348,'Introduction probability'!$A$1:$L$128,7,FALSE),"0")</f>
        <v>0</v>
      </c>
      <c r="AS2348" s="9" t="str">
        <f>IFERROR(VLOOKUP($AN2348,'Introduction probability'!$A$1:$L$128,8,FALSE),"0")</f>
        <v>0</v>
      </c>
      <c r="AT2348" s="9" t="str">
        <f>IFERROR(VLOOKUP($AN2348,'Introduction probability'!$A$1:$L$128,9,FALSE),"0")</f>
        <v>0</v>
      </c>
      <c r="AU2348" s="9" t="str">
        <f>IFERROR(VLOOKUP($AN2348,'Introduction probability'!$A$1:$L$128,10,FALSE),"0")</f>
        <v>0</v>
      </c>
      <c r="AV2348" s="9" t="str">
        <f>IFERROR(VLOOKUP($AN2348,'Introduction probability'!$A$1:$L$128,11,FALSE),"0")</f>
        <v>0</v>
      </c>
      <c r="AW2348" s="9" t="str">
        <f>IFERROR(VLOOKUP($AN2348,'Introduction probability'!$A$1:$L$128,12,FALSE),"0")</f>
        <v>0</v>
      </c>
      <c r="AY2348" s="2">
        <f t="shared" si="867"/>
        <v>0</v>
      </c>
      <c r="AZ2348" s="2">
        <f t="shared" si="868"/>
        <v>0</v>
      </c>
      <c r="BA2348" s="2">
        <f t="shared" si="881"/>
        <v>0</v>
      </c>
      <c r="BB2348" s="2">
        <f t="shared" si="882"/>
        <v>0</v>
      </c>
      <c r="BC2348" s="2">
        <f t="shared" si="883"/>
        <v>0</v>
      </c>
      <c r="BD2348" s="2">
        <f t="shared" si="884"/>
        <v>0</v>
      </c>
      <c r="BE2348" s="2">
        <f t="shared" si="885"/>
        <v>0</v>
      </c>
      <c r="BF2348" s="2">
        <f t="shared" si="886"/>
        <v>0</v>
      </c>
      <c r="BG2348" s="2">
        <f t="shared" si="887"/>
        <v>0</v>
      </c>
      <c r="BH2348" s="2">
        <f t="shared" si="888"/>
        <v>0</v>
      </c>
    </row>
    <row r="2349" spans="1:60" x14ac:dyDescent="0.25">
      <c r="A2349" s="1" t="s">
        <v>423</v>
      </c>
      <c r="B2349" s="1" t="s">
        <v>424</v>
      </c>
      <c r="C2349" s="1" t="s">
        <v>341</v>
      </c>
      <c r="D2349" s="1" t="s">
        <v>509</v>
      </c>
      <c r="E2349" s="1" t="s">
        <v>193</v>
      </c>
      <c r="F2349" s="1" t="s">
        <v>194</v>
      </c>
      <c r="G2349" s="1" t="s">
        <v>144</v>
      </c>
      <c r="H2349" s="1" t="s">
        <v>17</v>
      </c>
      <c r="I2349" s="1" t="s">
        <v>596</v>
      </c>
      <c r="J2349" s="1" t="s">
        <v>187</v>
      </c>
      <c r="K2349" s="1" t="s">
        <v>16</v>
      </c>
      <c r="L2349" s="1" t="s">
        <v>146</v>
      </c>
      <c r="M2349" s="2" t="str">
        <f t="shared" si="869"/>
        <v>UK9009121</v>
      </c>
      <c r="N2349" s="2" t="str">
        <f t="shared" si="870"/>
        <v>Stour and Orwell Estuaries</v>
      </c>
      <c r="O2349" s="2" t="str">
        <f t="shared" si="871"/>
        <v>SPA</v>
      </c>
      <c r="P2349" s="2" t="str">
        <f t="shared" si="872"/>
        <v>SH_2</v>
      </c>
      <c r="Q2349"/>
      <c r="R2349"/>
      <c r="S2349"/>
      <c r="T2349"/>
      <c r="U2349" s="9">
        <f t="shared" si="873"/>
        <v>0</v>
      </c>
      <c r="V2349" s="9">
        <f t="shared" si="874"/>
        <v>0</v>
      </c>
      <c r="W2349" s="9">
        <f t="shared" si="875"/>
        <v>0</v>
      </c>
      <c r="X2349" s="9">
        <f t="shared" si="876"/>
        <v>0</v>
      </c>
      <c r="Y2349" s="9">
        <f t="shared" si="877"/>
        <v>0</v>
      </c>
      <c r="Z2349" s="9">
        <f t="shared" si="878"/>
        <v>0</v>
      </c>
      <c r="AA2349" s="9">
        <f t="shared" si="879"/>
        <v>0</v>
      </c>
      <c r="AB2349" s="9">
        <f t="shared" si="880"/>
        <v>0</v>
      </c>
      <c r="AN2349" s="10" t="str">
        <f t="shared" si="865"/>
        <v/>
      </c>
      <c r="AO2349" s="10">
        <f t="shared" si="866"/>
        <v>0</v>
      </c>
      <c r="AP2349" s="9" t="str">
        <f>IFERROR(VLOOKUP($AN2349,'Introduction probability'!$A$1:$L$128,5,FALSE),"0")</f>
        <v>0</v>
      </c>
      <c r="AQ2349" s="9" t="str">
        <f>IFERROR(VLOOKUP($AN2349,'Introduction probability'!$A$1:$L$128,6,FALSE),"0")</f>
        <v>0</v>
      </c>
      <c r="AR2349" s="9" t="str">
        <f>IFERROR(VLOOKUP($AN2349,'Introduction probability'!$A$1:$L$128,7,FALSE),"0")</f>
        <v>0</v>
      </c>
      <c r="AS2349" s="9" t="str">
        <f>IFERROR(VLOOKUP($AN2349,'Introduction probability'!$A$1:$L$128,8,FALSE),"0")</f>
        <v>0</v>
      </c>
      <c r="AT2349" s="9" t="str">
        <f>IFERROR(VLOOKUP($AN2349,'Introduction probability'!$A$1:$L$128,9,FALSE),"0")</f>
        <v>0</v>
      </c>
      <c r="AU2349" s="9" t="str">
        <f>IFERROR(VLOOKUP($AN2349,'Introduction probability'!$A$1:$L$128,10,FALSE),"0")</f>
        <v>0</v>
      </c>
      <c r="AV2349" s="9" t="str">
        <f>IFERROR(VLOOKUP($AN2349,'Introduction probability'!$A$1:$L$128,11,FALSE),"0")</f>
        <v>0</v>
      </c>
      <c r="AW2349" s="9" t="str">
        <f>IFERROR(VLOOKUP($AN2349,'Introduction probability'!$A$1:$L$128,12,FALSE),"0")</f>
        <v>0</v>
      </c>
      <c r="AY2349" s="2">
        <f t="shared" si="867"/>
        <v>0</v>
      </c>
      <c r="AZ2349" s="2">
        <f t="shared" si="868"/>
        <v>0</v>
      </c>
      <c r="BA2349" s="2">
        <f t="shared" si="881"/>
        <v>0</v>
      </c>
      <c r="BB2349" s="2">
        <f t="shared" si="882"/>
        <v>0</v>
      </c>
      <c r="BC2349" s="2">
        <f t="shared" si="883"/>
        <v>0</v>
      </c>
      <c r="BD2349" s="2">
        <f t="shared" si="884"/>
        <v>0</v>
      </c>
      <c r="BE2349" s="2">
        <f t="shared" si="885"/>
        <v>0</v>
      </c>
      <c r="BF2349" s="2">
        <f t="shared" si="886"/>
        <v>0</v>
      </c>
      <c r="BG2349" s="2">
        <f t="shared" si="887"/>
        <v>0</v>
      </c>
      <c r="BH2349" s="2">
        <f t="shared" si="888"/>
        <v>0</v>
      </c>
    </row>
    <row r="2350" spans="1:60" x14ac:dyDescent="0.25">
      <c r="A2350" s="1" t="s">
        <v>423</v>
      </c>
      <c r="B2350" s="1" t="s">
        <v>424</v>
      </c>
      <c r="C2350" s="1" t="s">
        <v>341</v>
      </c>
      <c r="D2350" s="1" t="s">
        <v>509</v>
      </c>
      <c r="E2350" s="1" t="s">
        <v>193</v>
      </c>
      <c r="F2350" s="1" t="s">
        <v>194</v>
      </c>
      <c r="G2350" s="1" t="s">
        <v>144</v>
      </c>
      <c r="H2350" s="1" t="s">
        <v>17</v>
      </c>
      <c r="I2350" s="1" t="s">
        <v>459</v>
      </c>
      <c r="J2350" s="1" t="s">
        <v>46</v>
      </c>
      <c r="K2350" s="1" t="s">
        <v>16</v>
      </c>
      <c r="L2350" s="1" t="s">
        <v>19</v>
      </c>
      <c r="M2350" s="2" t="str">
        <f t="shared" si="869"/>
        <v>UK9009121</v>
      </c>
      <c r="N2350" s="2" t="str">
        <f t="shared" si="870"/>
        <v>Stour and Orwell Estuaries</v>
      </c>
      <c r="O2350" s="2" t="str">
        <f t="shared" si="871"/>
        <v>SPA</v>
      </c>
      <c r="P2350" s="2" t="str">
        <f t="shared" si="872"/>
        <v>A2.4</v>
      </c>
      <c r="Q2350"/>
      <c r="R2350"/>
      <c r="S2350"/>
      <c r="T2350"/>
      <c r="U2350" s="9">
        <f t="shared" si="873"/>
        <v>0</v>
      </c>
      <c r="V2350" s="9">
        <f t="shared" si="874"/>
        <v>0</v>
      </c>
      <c r="W2350" s="9">
        <f t="shared" si="875"/>
        <v>0</v>
      </c>
      <c r="X2350" s="9">
        <f t="shared" si="876"/>
        <v>0</v>
      </c>
      <c r="Y2350" s="9">
        <f t="shared" si="877"/>
        <v>0</v>
      </c>
      <c r="Z2350" s="9">
        <f t="shared" si="878"/>
        <v>0</v>
      </c>
      <c r="AA2350" s="9">
        <f t="shared" si="879"/>
        <v>0</v>
      </c>
      <c r="AB2350" s="9">
        <f t="shared" si="880"/>
        <v>0</v>
      </c>
      <c r="AN2350" s="10" t="str">
        <f t="shared" si="865"/>
        <v/>
      </c>
      <c r="AO2350" s="10">
        <f t="shared" si="866"/>
        <v>0</v>
      </c>
      <c r="AP2350" s="9" t="str">
        <f>IFERROR(VLOOKUP($AN2350,'Introduction probability'!$A$1:$L$128,5,FALSE),"0")</f>
        <v>0</v>
      </c>
      <c r="AQ2350" s="9" t="str">
        <f>IFERROR(VLOOKUP($AN2350,'Introduction probability'!$A$1:$L$128,6,FALSE),"0")</f>
        <v>0</v>
      </c>
      <c r="AR2350" s="9" t="str">
        <f>IFERROR(VLOOKUP($AN2350,'Introduction probability'!$A$1:$L$128,7,FALSE),"0")</f>
        <v>0</v>
      </c>
      <c r="AS2350" s="9" t="str">
        <f>IFERROR(VLOOKUP($AN2350,'Introduction probability'!$A$1:$L$128,8,FALSE),"0")</f>
        <v>0</v>
      </c>
      <c r="AT2350" s="9" t="str">
        <f>IFERROR(VLOOKUP($AN2350,'Introduction probability'!$A$1:$L$128,9,FALSE),"0")</f>
        <v>0</v>
      </c>
      <c r="AU2350" s="9" t="str">
        <f>IFERROR(VLOOKUP($AN2350,'Introduction probability'!$A$1:$L$128,10,FALSE),"0")</f>
        <v>0</v>
      </c>
      <c r="AV2350" s="9" t="str">
        <f>IFERROR(VLOOKUP($AN2350,'Introduction probability'!$A$1:$L$128,11,FALSE),"0")</f>
        <v>0</v>
      </c>
      <c r="AW2350" s="9" t="str">
        <f>IFERROR(VLOOKUP($AN2350,'Introduction probability'!$A$1:$L$128,12,FALSE),"0")</f>
        <v>0</v>
      </c>
      <c r="AY2350" s="2">
        <f t="shared" si="867"/>
        <v>0</v>
      </c>
      <c r="AZ2350" s="2">
        <f t="shared" si="868"/>
        <v>0</v>
      </c>
      <c r="BA2350" s="2">
        <f t="shared" si="881"/>
        <v>0</v>
      </c>
      <c r="BB2350" s="2">
        <f t="shared" si="882"/>
        <v>0</v>
      </c>
      <c r="BC2350" s="2">
        <f t="shared" si="883"/>
        <v>0</v>
      </c>
      <c r="BD2350" s="2">
        <f t="shared" si="884"/>
        <v>0</v>
      </c>
      <c r="BE2350" s="2">
        <f t="shared" si="885"/>
        <v>0</v>
      </c>
      <c r="BF2350" s="2">
        <f t="shared" si="886"/>
        <v>0</v>
      </c>
      <c r="BG2350" s="2">
        <f t="shared" si="887"/>
        <v>0</v>
      </c>
      <c r="BH2350" s="2">
        <f t="shared" si="888"/>
        <v>0</v>
      </c>
    </row>
    <row r="2351" spans="1:60" x14ac:dyDescent="0.25">
      <c r="A2351" s="1" t="s">
        <v>423</v>
      </c>
      <c r="B2351" s="1" t="s">
        <v>424</v>
      </c>
      <c r="C2351" s="1" t="s">
        <v>341</v>
      </c>
      <c r="D2351" s="1" t="s">
        <v>509</v>
      </c>
      <c r="E2351" s="1" t="s">
        <v>193</v>
      </c>
      <c r="F2351" s="1" t="s">
        <v>194</v>
      </c>
      <c r="G2351" s="1" t="s">
        <v>144</v>
      </c>
      <c r="H2351" s="1" t="s">
        <v>17</v>
      </c>
      <c r="I2351" s="1" t="s">
        <v>444</v>
      </c>
      <c r="J2351" s="1" t="s">
        <v>27</v>
      </c>
      <c r="K2351" s="1" t="s">
        <v>16</v>
      </c>
      <c r="L2351" s="1" t="s">
        <v>19</v>
      </c>
      <c r="M2351" s="2" t="str">
        <f t="shared" si="869"/>
        <v>UK9009121</v>
      </c>
      <c r="N2351" s="2" t="str">
        <f t="shared" si="870"/>
        <v>Stour and Orwell Estuaries</v>
      </c>
      <c r="O2351" s="2" t="str">
        <f t="shared" si="871"/>
        <v>SPA</v>
      </c>
      <c r="P2351" s="2" t="str">
        <f t="shared" si="872"/>
        <v>A2.3</v>
      </c>
      <c r="Q2351"/>
      <c r="R2351"/>
      <c r="S2351"/>
      <c r="T2351"/>
      <c r="U2351" s="9">
        <f t="shared" si="873"/>
        <v>0</v>
      </c>
      <c r="V2351" s="9">
        <f t="shared" si="874"/>
        <v>0</v>
      </c>
      <c r="W2351" s="9">
        <f t="shared" si="875"/>
        <v>0</v>
      </c>
      <c r="X2351" s="9">
        <f t="shared" si="876"/>
        <v>0</v>
      </c>
      <c r="Y2351" s="9">
        <f t="shared" si="877"/>
        <v>0</v>
      </c>
      <c r="Z2351" s="9">
        <f t="shared" si="878"/>
        <v>0</v>
      </c>
      <c r="AA2351" s="9">
        <f t="shared" si="879"/>
        <v>0</v>
      </c>
      <c r="AB2351" s="9">
        <f t="shared" si="880"/>
        <v>0</v>
      </c>
      <c r="AN2351" s="10" t="str">
        <f t="shared" si="865"/>
        <v/>
      </c>
      <c r="AO2351" s="10">
        <f t="shared" si="866"/>
        <v>0</v>
      </c>
      <c r="AP2351" s="9" t="str">
        <f>IFERROR(VLOOKUP($AN2351,'Introduction probability'!$A$1:$L$128,5,FALSE),"0")</f>
        <v>0</v>
      </c>
      <c r="AQ2351" s="9" t="str">
        <f>IFERROR(VLOOKUP($AN2351,'Introduction probability'!$A$1:$L$128,6,FALSE),"0")</f>
        <v>0</v>
      </c>
      <c r="AR2351" s="9" t="str">
        <f>IFERROR(VLOOKUP($AN2351,'Introduction probability'!$A$1:$L$128,7,FALSE),"0")</f>
        <v>0</v>
      </c>
      <c r="AS2351" s="9" t="str">
        <f>IFERROR(VLOOKUP($AN2351,'Introduction probability'!$A$1:$L$128,8,FALSE),"0")</f>
        <v>0</v>
      </c>
      <c r="AT2351" s="9" t="str">
        <f>IFERROR(VLOOKUP($AN2351,'Introduction probability'!$A$1:$L$128,9,FALSE),"0")</f>
        <v>0</v>
      </c>
      <c r="AU2351" s="9" t="str">
        <f>IFERROR(VLOOKUP($AN2351,'Introduction probability'!$A$1:$L$128,10,FALSE),"0")</f>
        <v>0</v>
      </c>
      <c r="AV2351" s="9" t="str">
        <f>IFERROR(VLOOKUP($AN2351,'Introduction probability'!$A$1:$L$128,11,FALSE),"0")</f>
        <v>0</v>
      </c>
      <c r="AW2351" s="9" t="str">
        <f>IFERROR(VLOOKUP($AN2351,'Introduction probability'!$A$1:$L$128,12,FALSE),"0")</f>
        <v>0</v>
      </c>
      <c r="AY2351" s="2">
        <f t="shared" si="867"/>
        <v>0</v>
      </c>
      <c r="AZ2351" s="2">
        <f t="shared" si="868"/>
        <v>0</v>
      </c>
      <c r="BA2351" s="2">
        <f t="shared" si="881"/>
        <v>0</v>
      </c>
      <c r="BB2351" s="2">
        <f t="shared" si="882"/>
        <v>0</v>
      </c>
      <c r="BC2351" s="2">
        <f t="shared" si="883"/>
        <v>0</v>
      </c>
      <c r="BD2351" s="2">
        <f t="shared" si="884"/>
        <v>0</v>
      </c>
      <c r="BE2351" s="2">
        <f t="shared" si="885"/>
        <v>0</v>
      </c>
      <c r="BF2351" s="2">
        <f t="shared" si="886"/>
        <v>0</v>
      </c>
      <c r="BG2351" s="2">
        <f t="shared" si="887"/>
        <v>0</v>
      </c>
      <c r="BH2351" s="2">
        <f t="shared" si="888"/>
        <v>0</v>
      </c>
    </row>
    <row r="2352" spans="1:60" x14ac:dyDescent="0.25">
      <c r="A2352" s="1" t="s">
        <v>423</v>
      </c>
      <c r="B2352" s="1" t="s">
        <v>424</v>
      </c>
      <c r="C2352" s="1" t="s">
        <v>341</v>
      </c>
      <c r="D2352" s="1" t="s">
        <v>509</v>
      </c>
      <c r="E2352" s="1" t="s">
        <v>193</v>
      </c>
      <c r="F2352" s="1" t="s">
        <v>194</v>
      </c>
      <c r="G2352" s="1" t="s">
        <v>144</v>
      </c>
      <c r="H2352" s="1" t="s">
        <v>17</v>
      </c>
      <c r="I2352" s="1" t="s">
        <v>465</v>
      </c>
      <c r="J2352" s="1" t="s">
        <v>56</v>
      </c>
      <c r="K2352" s="1" t="s">
        <v>16</v>
      </c>
      <c r="L2352" s="1" t="s">
        <v>19</v>
      </c>
      <c r="M2352" s="2" t="str">
        <f t="shared" si="869"/>
        <v>UK9009121</v>
      </c>
      <c r="N2352" s="2" t="str">
        <f t="shared" si="870"/>
        <v>Stour and Orwell Estuaries</v>
      </c>
      <c r="O2352" s="2" t="str">
        <f t="shared" si="871"/>
        <v>SPA</v>
      </c>
      <c r="P2352" s="2" t="str">
        <f t="shared" si="872"/>
        <v>A2.2</v>
      </c>
      <c r="Q2352"/>
      <c r="R2352"/>
      <c r="S2352"/>
      <c r="T2352"/>
      <c r="U2352" s="9">
        <f t="shared" si="873"/>
        <v>0</v>
      </c>
      <c r="V2352" s="9">
        <f t="shared" si="874"/>
        <v>0</v>
      </c>
      <c r="W2352" s="9">
        <f t="shared" si="875"/>
        <v>0</v>
      </c>
      <c r="X2352" s="9">
        <f t="shared" si="876"/>
        <v>0</v>
      </c>
      <c r="Y2352" s="9">
        <f t="shared" si="877"/>
        <v>0</v>
      </c>
      <c r="Z2352" s="9">
        <f t="shared" si="878"/>
        <v>0</v>
      </c>
      <c r="AA2352" s="9">
        <f t="shared" si="879"/>
        <v>0</v>
      </c>
      <c r="AB2352" s="9">
        <f t="shared" si="880"/>
        <v>0</v>
      </c>
      <c r="AN2352" s="10" t="str">
        <f t="shared" si="865"/>
        <v/>
      </c>
      <c r="AO2352" s="10">
        <f t="shared" si="866"/>
        <v>0</v>
      </c>
      <c r="AP2352" s="9" t="str">
        <f>IFERROR(VLOOKUP($AN2352,'Introduction probability'!$A$1:$L$128,5,FALSE),"0")</f>
        <v>0</v>
      </c>
      <c r="AQ2352" s="9" t="str">
        <f>IFERROR(VLOOKUP($AN2352,'Introduction probability'!$A$1:$L$128,6,FALSE),"0")</f>
        <v>0</v>
      </c>
      <c r="AR2352" s="9" t="str">
        <f>IFERROR(VLOOKUP($AN2352,'Introduction probability'!$A$1:$L$128,7,FALSE),"0")</f>
        <v>0</v>
      </c>
      <c r="AS2352" s="9" t="str">
        <f>IFERROR(VLOOKUP($AN2352,'Introduction probability'!$A$1:$L$128,8,FALSE),"0")</f>
        <v>0</v>
      </c>
      <c r="AT2352" s="9" t="str">
        <f>IFERROR(VLOOKUP($AN2352,'Introduction probability'!$A$1:$L$128,9,FALSE),"0")</f>
        <v>0</v>
      </c>
      <c r="AU2352" s="9" t="str">
        <f>IFERROR(VLOOKUP($AN2352,'Introduction probability'!$A$1:$L$128,10,FALSE),"0")</f>
        <v>0</v>
      </c>
      <c r="AV2352" s="9" t="str">
        <f>IFERROR(VLOOKUP($AN2352,'Introduction probability'!$A$1:$L$128,11,FALSE),"0")</f>
        <v>0</v>
      </c>
      <c r="AW2352" s="9" t="str">
        <f>IFERROR(VLOOKUP($AN2352,'Introduction probability'!$A$1:$L$128,12,FALSE),"0")</f>
        <v>0</v>
      </c>
      <c r="AY2352" s="2">
        <f t="shared" si="867"/>
        <v>0</v>
      </c>
      <c r="AZ2352" s="2">
        <f t="shared" si="868"/>
        <v>0</v>
      </c>
      <c r="BA2352" s="2">
        <f t="shared" si="881"/>
        <v>0</v>
      </c>
      <c r="BB2352" s="2">
        <f t="shared" si="882"/>
        <v>0</v>
      </c>
      <c r="BC2352" s="2">
        <f t="shared" si="883"/>
        <v>0</v>
      </c>
      <c r="BD2352" s="2">
        <f t="shared" si="884"/>
        <v>0</v>
      </c>
      <c r="BE2352" s="2">
        <f t="shared" si="885"/>
        <v>0</v>
      </c>
      <c r="BF2352" s="2">
        <f t="shared" si="886"/>
        <v>0</v>
      </c>
      <c r="BG2352" s="2">
        <f t="shared" si="887"/>
        <v>0</v>
      </c>
      <c r="BH2352" s="2">
        <f t="shared" si="888"/>
        <v>0</v>
      </c>
    </row>
    <row r="2353" spans="1:60" x14ac:dyDescent="0.25">
      <c r="A2353" s="1" t="s">
        <v>423</v>
      </c>
      <c r="B2353" s="1" t="s">
        <v>424</v>
      </c>
      <c r="C2353" s="1" t="s">
        <v>341</v>
      </c>
      <c r="D2353" s="1" t="s">
        <v>509</v>
      </c>
      <c r="E2353" s="1" t="s">
        <v>193</v>
      </c>
      <c r="F2353" s="1" t="s">
        <v>194</v>
      </c>
      <c r="G2353" s="1" t="s">
        <v>144</v>
      </c>
      <c r="H2353" s="1" t="s">
        <v>17</v>
      </c>
      <c r="I2353" s="1" t="s">
        <v>597</v>
      </c>
      <c r="J2353" s="1" t="s">
        <v>188</v>
      </c>
      <c r="K2353" s="1" t="s">
        <v>16</v>
      </c>
      <c r="L2353" s="1" t="s">
        <v>19</v>
      </c>
      <c r="M2353" s="2" t="str">
        <f t="shared" si="869"/>
        <v>UK9009121</v>
      </c>
      <c r="N2353" s="2" t="str">
        <f t="shared" si="870"/>
        <v>Stour and Orwell Estuaries</v>
      </c>
      <c r="O2353" s="2" t="str">
        <f t="shared" si="871"/>
        <v>SPA</v>
      </c>
      <c r="P2353" s="2" t="str">
        <f t="shared" si="872"/>
        <v>A2.61</v>
      </c>
      <c r="Q2353"/>
      <c r="R2353"/>
      <c r="S2353"/>
      <c r="T2353"/>
      <c r="U2353" s="9">
        <f t="shared" si="873"/>
        <v>0</v>
      </c>
      <c r="V2353" s="9">
        <f t="shared" si="874"/>
        <v>0</v>
      </c>
      <c r="W2353" s="9">
        <f t="shared" si="875"/>
        <v>0</v>
      </c>
      <c r="X2353" s="9">
        <f t="shared" si="876"/>
        <v>0</v>
      </c>
      <c r="Y2353" s="9">
        <f t="shared" si="877"/>
        <v>0</v>
      </c>
      <c r="Z2353" s="9">
        <f t="shared" si="878"/>
        <v>0</v>
      </c>
      <c r="AA2353" s="9">
        <f t="shared" si="879"/>
        <v>0</v>
      </c>
      <c r="AB2353" s="9">
        <f t="shared" si="880"/>
        <v>0</v>
      </c>
      <c r="AN2353" s="10" t="str">
        <f t="shared" si="865"/>
        <v/>
      </c>
      <c r="AO2353" s="10">
        <f t="shared" si="866"/>
        <v>0</v>
      </c>
      <c r="AP2353" s="9" t="str">
        <f>IFERROR(VLOOKUP($AN2353,'Introduction probability'!$A$1:$L$128,5,FALSE),"0")</f>
        <v>0</v>
      </c>
      <c r="AQ2353" s="9" t="str">
        <f>IFERROR(VLOOKUP($AN2353,'Introduction probability'!$A$1:$L$128,6,FALSE),"0")</f>
        <v>0</v>
      </c>
      <c r="AR2353" s="9" t="str">
        <f>IFERROR(VLOOKUP($AN2353,'Introduction probability'!$A$1:$L$128,7,FALSE),"0")</f>
        <v>0</v>
      </c>
      <c r="AS2353" s="9" t="str">
        <f>IFERROR(VLOOKUP($AN2353,'Introduction probability'!$A$1:$L$128,8,FALSE),"0")</f>
        <v>0</v>
      </c>
      <c r="AT2353" s="9" t="str">
        <f>IFERROR(VLOOKUP($AN2353,'Introduction probability'!$A$1:$L$128,9,FALSE),"0")</f>
        <v>0</v>
      </c>
      <c r="AU2353" s="9" t="str">
        <f>IFERROR(VLOOKUP($AN2353,'Introduction probability'!$A$1:$L$128,10,FALSE),"0")</f>
        <v>0</v>
      </c>
      <c r="AV2353" s="9" t="str">
        <f>IFERROR(VLOOKUP($AN2353,'Introduction probability'!$A$1:$L$128,11,FALSE),"0")</f>
        <v>0</v>
      </c>
      <c r="AW2353" s="9" t="str">
        <f>IFERROR(VLOOKUP($AN2353,'Introduction probability'!$A$1:$L$128,12,FALSE),"0")</f>
        <v>0</v>
      </c>
      <c r="AY2353" s="2">
        <f t="shared" si="867"/>
        <v>0</v>
      </c>
      <c r="AZ2353" s="2">
        <f t="shared" si="868"/>
        <v>0</v>
      </c>
      <c r="BA2353" s="2">
        <f t="shared" si="881"/>
        <v>0</v>
      </c>
      <c r="BB2353" s="2">
        <f t="shared" si="882"/>
        <v>0</v>
      </c>
      <c r="BC2353" s="2">
        <f t="shared" si="883"/>
        <v>0</v>
      </c>
      <c r="BD2353" s="2">
        <f t="shared" si="884"/>
        <v>0</v>
      </c>
      <c r="BE2353" s="2">
        <f t="shared" si="885"/>
        <v>0</v>
      </c>
      <c r="BF2353" s="2">
        <f t="shared" si="886"/>
        <v>0</v>
      </c>
      <c r="BG2353" s="2">
        <f t="shared" si="887"/>
        <v>0</v>
      </c>
      <c r="BH2353" s="2">
        <f t="shared" si="888"/>
        <v>0</v>
      </c>
    </row>
    <row r="2354" spans="1:60" x14ac:dyDescent="0.25">
      <c r="A2354" s="1" t="s">
        <v>423</v>
      </c>
      <c r="B2354" s="1" t="s">
        <v>424</v>
      </c>
      <c r="C2354" s="1" t="s">
        <v>341</v>
      </c>
      <c r="D2354" s="1" t="s">
        <v>509</v>
      </c>
      <c r="E2354" s="1" t="s">
        <v>193</v>
      </c>
      <c r="F2354" s="1" t="s">
        <v>194</v>
      </c>
      <c r="G2354" s="1" t="s">
        <v>144</v>
      </c>
      <c r="H2354" s="1" t="s">
        <v>17</v>
      </c>
      <c r="I2354" s="1" t="s">
        <v>543</v>
      </c>
      <c r="J2354" s="1" t="s">
        <v>148</v>
      </c>
      <c r="K2354" s="1" t="s">
        <v>16</v>
      </c>
      <c r="L2354" s="1" t="s">
        <v>146</v>
      </c>
      <c r="M2354" s="2" t="str">
        <f t="shared" si="869"/>
        <v>UK9009121</v>
      </c>
      <c r="N2354" s="2" t="str">
        <f t="shared" si="870"/>
        <v>Stour and Orwell Estuaries</v>
      </c>
      <c r="O2354" s="2" t="str">
        <f t="shared" si="871"/>
        <v>SPA</v>
      </c>
      <c r="P2354" s="2" t="str">
        <f t="shared" si="872"/>
        <v>H1310</v>
      </c>
      <c r="Q2354"/>
      <c r="R2354"/>
      <c r="S2354"/>
      <c r="T2354"/>
      <c r="U2354" s="9">
        <f t="shared" si="873"/>
        <v>0</v>
      </c>
      <c r="V2354" s="9">
        <f t="shared" si="874"/>
        <v>0</v>
      </c>
      <c r="W2354" s="9">
        <f t="shared" si="875"/>
        <v>0</v>
      </c>
      <c r="X2354" s="9">
        <f t="shared" si="876"/>
        <v>0</v>
      </c>
      <c r="Y2354" s="9">
        <f t="shared" si="877"/>
        <v>0</v>
      </c>
      <c r="Z2354" s="9">
        <f t="shared" si="878"/>
        <v>0</v>
      </c>
      <c r="AA2354" s="9">
        <f t="shared" si="879"/>
        <v>0</v>
      </c>
      <c r="AB2354" s="9">
        <f t="shared" si="880"/>
        <v>0</v>
      </c>
      <c r="AN2354" s="10" t="str">
        <f t="shared" si="865"/>
        <v/>
      </c>
      <c r="AO2354" s="10">
        <f t="shared" si="866"/>
        <v>0</v>
      </c>
      <c r="AP2354" s="9" t="str">
        <f>IFERROR(VLOOKUP($AN2354,'Introduction probability'!$A$1:$L$128,5,FALSE),"0")</f>
        <v>0</v>
      </c>
      <c r="AQ2354" s="9" t="str">
        <f>IFERROR(VLOOKUP($AN2354,'Introduction probability'!$A$1:$L$128,6,FALSE),"0")</f>
        <v>0</v>
      </c>
      <c r="AR2354" s="9" t="str">
        <f>IFERROR(VLOOKUP($AN2354,'Introduction probability'!$A$1:$L$128,7,FALSE),"0")</f>
        <v>0</v>
      </c>
      <c r="AS2354" s="9" t="str">
        <f>IFERROR(VLOOKUP($AN2354,'Introduction probability'!$A$1:$L$128,8,FALSE),"0")</f>
        <v>0</v>
      </c>
      <c r="AT2354" s="9" t="str">
        <f>IFERROR(VLOOKUP($AN2354,'Introduction probability'!$A$1:$L$128,9,FALSE),"0")</f>
        <v>0</v>
      </c>
      <c r="AU2354" s="9" t="str">
        <f>IFERROR(VLOOKUP($AN2354,'Introduction probability'!$A$1:$L$128,10,FALSE),"0")</f>
        <v>0</v>
      </c>
      <c r="AV2354" s="9" t="str">
        <f>IFERROR(VLOOKUP($AN2354,'Introduction probability'!$A$1:$L$128,11,FALSE),"0")</f>
        <v>0</v>
      </c>
      <c r="AW2354" s="9" t="str">
        <f>IFERROR(VLOOKUP($AN2354,'Introduction probability'!$A$1:$L$128,12,FALSE),"0")</f>
        <v>0</v>
      </c>
      <c r="AY2354" s="2">
        <f t="shared" si="867"/>
        <v>0</v>
      </c>
      <c r="AZ2354" s="2">
        <f t="shared" si="868"/>
        <v>0</v>
      </c>
      <c r="BA2354" s="2">
        <f t="shared" si="881"/>
        <v>0</v>
      </c>
      <c r="BB2354" s="2">
        <f t="shared" si="882"/>
        <v>0</v>
      </c>
      <c r="BC2354" s="2">
        <f t="shared" si="883"/>
        <v>0</v>
      </c>
      <c r="BD2354" s="2">
        <f t="shared" si="884"/>
        <v>0</v>
      </c>
      <c r="BE2354" s="2">
        <f t="shared" si="885"/>
        <v>0</v>
      </c>
      <c r="BF2354" s="2">
        <f t="shared" si="886"/>
        <v>0</v>
      </c>
      <c r="BG2354" s="2">
        <f t="shared" si="887"/>
        <v>0</v>
      </c>
      <c r="BH2354" s="2">
        <f t="shared" si="888"/>
        <v>0</v>
      </c>
    </row>
    <row r="2355" spans="1:60" x14ac:dyDescent="0.25">
      <c r="A2355" s="1" t="s">
        <v>423</v>
      </c>
      <c r="B2355" s="1" t="s">
        <v>424</v>
      </c>
      <c r="C2355" s="1" t="s">
        <v>341</v>
      </c>
      <c r="D2355" s="1" t="s">
        <v>509</v>
      </c>
      <c r="E2355" s="1" t="s">
        <v>193</v>
      </c>
      <c r="F2355" s="1" t="s">
        <v>194</v>
      </c>
      <c r="G2355" s="1" t="s">
        <v>144</v>
      </c>
      <c r="H2355" s="1" t="s">
        <v>17</v>
      </c>
      <c r="I2355" s="1" t="s">
        <v>549</v>
      </c>
      <c r="J2355" s="1" t="s">
        <v>189</v>
      </c>
      <c r="K2355" s="1" t="s">
        <v>16</v>
      </c>
      <c r="L2355" s="1" t="s">
        <v>146</v>
      </c>
      <c r="M2355" s="2" t="str">
        <f t="shared" si="869"/>
        <v>UK9009121</v>
      </c>
      <c r="N2355" s="2" t="str">
        <f t="shared" si="870"/>
        <v>Stour and Orwell Estuaries</v>
      </c>
      <c r="O2355" s="2" t="str">
        <f t="shared" si="871"/>
        <v>SPA</v>
      </c>
      <c r="P2355" s="2" t="str">
        <f t="shared" si="872"/>
        <v>H1320</v>
      </c>
      <c r="Q2355"/>
      <c r="R2355"/>
      <c r="S2355"/>
      <c r="T2355"/>
      <c r="U2355" s="9">
        <f t="shared" si="873"/>
        <v>0</v>
      </c>
      <c r="V2355" s="9">
        <f t="shared" si="874"/>
        <v>0</v>
      </c>
      <c r="W2355" s="9">
        <f t="shared" si="875"/>
        <v>0</v>
      </c>
      <c r="X2355" s="9">
        <f t="shared" si="876"/>
        <v>0</v>
      </c>
      <c r="Y2355" s="9">
        <f t="shared" si="877"/>
        <v>0</v>
      </c>
      <c r="Z2355" s="9">
        <f t="shared" si="878"/>
        <v>0</v>
      </c>
      <c r="AA2355" s="9">
        <f t="shared" si="879"/>
        <v>0</v>
      </c>
      <c r="AB2355" s="9">
        <f t="shared" si="880"/>
        <v>0</v>
      </c>
      <c r="AN2355" s="10" t="str">
        <f t="shared" si="865"/>
        <v/>
      </c>
      <c r="AO2355" s="10">
        <f t="shared" si="866"/>
        <v>0</v>
      </c>
      <c r="AP2355" s="9" t="str">
        <f>IFERROR(VLOOKUP($AN2355,'Introduction probability'!$A$1:$L$128,5,FALSE),"0")</f>
        <v>0</v>
      </c>
      <c r="AQ2355" s="9" t="str">
        <f>IFERROR(VLOOKUP($AN2355,'Introduction probability'!$A$1:$L$128,6,FALSE),"0")</f>
        <v>0</v>
      </c>
      <c r="AR2355" s="9" t="str">
        <f>IFERROR(VLOOKUP($AN2355,'Introduction probability'!$A$1:$L$128,7,FALSE),"0")</f>
        <v>0</v>
      </c>
      <c r="AS2355" s="9" t="str">
        <f>IFERROR(VLOOKUP($AN2355,'Introduction probability'!$A$1:$L$128,8,FALSE),"0")</f>
        <v>0</v>
      </c>
      <c r="AT2355" s="9" t="str">
        <f>IFERROR(VLOOKUP($AN2355,'Introduction probability'!$A$1:$L$128,9,FALSE),"0")</f>
        <v>0</v>
      </c>
      <c r="AU2355" s="9" t="str">
        <f>IFERROR(VLOOKUP($AN2355,'Introduction probability'!$A$1:$L$128,10,FALSE),"0")</f>
        <v>0</v>
      </c>
      <c r="AV2355" s="9" t="str">
        <f>IFERROR(VLOOKUP($AN2355,'Introduction probability'!$A$1:$L$128,11,FALSE),"0")</f>
        <v>0</v>
      </c>
      <c r="AW2355" s="9" t="str">
        <f>IFERROR(VLOOKUP($AN2355,'Introduction probability'!$A$1:$L$128,12,FALSE),"0")</f>
        <v>0</v>
      </c>
      <c r="AY2355" s="2">
        <f t="shared" si="867"/>
        <v>0</v>
      </c>
      <c r="AZ2355" s="2">
        <f t="shared" si="868"/>
        <v>0</v>
      </c>
      <c r="BA2355" s="2">
        <f t="shared" si="881"/>
        <v>0</v>
      </c>
      <c r="BB2355" s="2">
        <f t="shared" si="882"/>
        <v>0</v>
      </c>
      <c r="BC2355" s="2">
        <f t="shared" si="883"/>
        <v>0</v>
      </c>
      <c r="BD2355" s="2">
        <f t="shared" si="884"/>
        <v>0</v>
      </c>
      <c r="BE2355" s="2">
        <f t="shared" si="885"/>
        <v>0</v>
      </c>
      <c r="BF2355" s="2">
        <f t="shared" si="886"/>
        <v>0</v>
      </c>
      <c r="BG2355" s="2">
        <f t="shared" si="887"/>
        <v>0</v>
      </c>
      <c r="BH2355" s="2">
        <f t="shared" si="888"/>
        <v>0</v>
      </c>
    </row>
    <row r="2356" spans="1:60" x14ac:dyDescent="0.25">
      <c r="A2356" s="1" t="s">
        <v>423</v>
      </c>
      <c r="B2356" s="1" t="s">
        <v>424</v>
      </c>
      <c r="C2356" s="1" t="s">
        <v>341</v>
      </c>
      <c r="D2356" s="1" t="s">
        <v>508</v>
      </c>
      <c r="E2356" s="1" t="s">
        <v>185</v>
      </c>
      <c r="F2356" s="1" t="s">
        <v>186</v>
      </c>
      <c r="G2356" s="1" t="s">
        <v>144</v>
      </c>
      <c r="H2356" s="1" t="s">
        <v>17</v>
      </c>
      <c r="I2356" s="1" t="s">
        <v>530</v>
      </c>
      <c r="J2356" s="1" t="s">
        <v>145</v>
      </c>
      <c r="K2356" s="1" t="s">
        <v>16</v>
      </c>
      <c r="L2356" s="1" t="s">
        <v>146</v>
      </c>
      <c r="M2356" s="2" t="str">
        <f t="shared" si="869"/>
        <v>UK9009121</v>
      </c>
      <c r="N2356" s="2" t="str">
        <f t="shared" si="870"/>
        <v>Stour and Orwell Estuaries</v>
      </c>
      <c r="O2356" s="2" t="str">
        <f t="shared" si="871"/>
        <v>SPA</v>
      </c>
      <c r="P2356" s="2" t="str">
        <f t="shared" si="872"/>
        <v>H1330</v>
      </c>
      <c r="Q2356"/>
      <c r="R2356"/>
      <c r="S2356"/>
      <c r="T2356"/>
      <c r="U2356" s="9">
        <f t="shared" si="873"/>
        <v>0</v>
      </c>
      <c r="V2356" s="9">
        <f t="shared" si="874"/>
        <v>0</v>
      </c>
      <c r="W2356" s="9">
        <f t="shared" si="875"/>
        <v>0</v>
      </c>
      <c r="X2356" s="9">
        <f t="shared" si="876"/>
        <v>0</v>
      </c>
      <c r="Y2356" s="9">
        <f t="shared" si="877"/>
        <v>0</v>
      </c>
      <c r="Z2356" s="9">
        <f t="shared" si="878"/>
        <v>0</v>
      </c>
      <c r="AA2356" s="9">
        <f t="shared" si="879"/>
        <v>0</v>
      </c>
      <c r="AB2356" s="9">
        <f t="shared" si="880"/>
        <v>0</v>
      </c>
      <c r="AN2356" s="10" t="str">
        <f t="shared" si="865"/>
        <v/>
      </c>
      <c r="AO2356" s="10">
        <f t="shared" si="866"/>
        <v>0</v>
      </c>
      <c r="AP2356" s="9" t="str">
        <f>IFERROR(VLOOKUP($AN2356,'Introduction probability'!$A$1:$L$128,5,FALSE),"0")</f>
        <v>0</v>
      </c>
      <c r="AQ2356" s="9" t="str">
        <f>IFERROR(VLOOKUP($AN2356,'Introduction probability'!$A$1:$L$128,6,FALSE),"0")</f>
        <v>0</v>
      </c>
      <c r="AR2356" s="9" t="str">
        <f>IFERROR(VLOOKUP($AN2356,'Introduction probability'!$A$1:$L$128,7,FALSE),"0")</f>
        <v>0</v>
      </c>
      <c r="AS2356" s="9" t="str">
        <f>IFERROR(VLOOKUP($AN2356,'Introduction probability'!$A$1:$L$128,8,FALSE),"0")</f>
        <v>0</v>
      </c>
      <c r="AT2356" s="9" t="str">
        <f>IFERROR(VLOOKUP($AN2356,'Introduction probability'!$A$1:$L$128,9,FALSE),"0")</f>
        <v>0</v>
      </c>
      <c r="AU2356" s="9" t="str">
        <f>IFERROR(VLOOKUP($AN2356,'Introduction probability'!$A$1:$L$128,10,FALSE),"0")</f>
        <v>0</v>
      </c>
      <c r="AV2356" s="9" t="str">
        <f>IFERROR(VLOOKUP($AN2356,'Introduction probability'!$A$1:$L$128,11,FALSE),"0")</f>
        <v>0</v>
      </c>
      <c r="AW2356" s="9" t="str">
        <f>IFERROR(VLOOKUP($AN2356,'Introduction probability'!$A$1:$L$128,12,FALSE),"0")</f>
        <v>0</v>
      </c>
      <c r="AY2356" s="2">
        <f t="shared" si="867"/>
        <v>0</v>
      </c>
      <c r="AZ2356" s="2">
        <f t="shared" si="868"/>
        <v>0</v>
      </c>
      <c r="BA2356" s="2">
        <f t="shared" si="881"/>
        <v>0</v>
      </c>
      <c r="BB2356" s="2">
        <f t="shared" si="882"/>
        <v>0</v>
      </c>
      <c r="BC2356" s="2">
        <f t="shared" si="883"/>
        <v>0</v>
      </c>
      <c r="BD2356" s="2">
        <f t="shared" si="884"/>
        <v>0</v>
      </c>
      <c r="BE2356" s="2">
        <f t="shared" si="885"/>
        <v>0</v>
      </c>
      <c r="BF2356" s="2">
        <f t="shared" si="886"/>
        <v>0</v>
      </c>
      <c r="BG2356" s="2">
        <f t="shared" si="887"/>
        <v>0</v>
      </c>
      <c r="BH2356" s="2">
        <f t="shared" si="888"/>
        <v>0</v>
      </c>
    </row>
    <row r="2357" spans="1:60" x14ac:dyDescent="0.25">
      <c r="A2357" s="1" t="s">
        <v>423</v>
      </c>
      <c r="B2357" s="1" t="s">
        <v>424</v>
      </c>
      <c r="C2357" s="1" t="s">
        <v>341</v>
      </c>
      <c r="D2357" s="1" t="s">
        <v>508</v>
      </c>
      <c r="E2357" s="1" t="s">
        <v>185</v>
      </c>
      <c r="F2357" s="1" t="s">
        <v>186</v>
      </c>
      <c r="G2357" s="1" t="s">
        <v>144</v>
      </c>
      <c r="H2357" s="1" t="s">
        <v>17</v>
      </c>
      <c r="I2357" s="1" t="s">
        <v>596</v>
      </c>
      <c r="J2357" s="1" t="s">
        <v>187</v>
      </c>
      <c r="K2357" s="1" t="s">
        <v>16</v>
      </c>
      <c r="L2357" s="1" t="s">
        <v>146</v>
      </c>
      <c r="M2357" s="2" t="str">
        <f t="shared" si="869"/>
        <v>UK9009121</v>
      </c>
      <c r="N2357" s="2" t="str">
        <f t="shared" si="870"/>
        <v>Stour and Orwell Estuaries</v>
      </c>
      <c r="O2357" s="2" t="str">
        <f t="shared" si="871"/>
        <v>SPA</v>
      </c>
      <c r="P2357" s="2" t="str">
        <f t="shared" si="872"/>
        <v>SH_2</v>
      </c>
      <c r="Q2357"/>
      <c r="R2357"/>
      <c r="S2357"/>
      <c r="T2357"/>
      <c r="U2357" s="9">
        <f t="shared" si="873"/>
        <v>0</v>
      </c>
      <c r="V2357" s="9">
        <f t="shared" si="874"/>
        <v>0</v>
      </c>
      <c r="W2357" s="9">
        <f t="shared" si="875"/>
        <v>0</v>
      </c>
      <c r="X2357" s="9">
        <f t="shared" si="876"/>
        <v>0</v>
      </c>
      <c r="Y2357" s="9">
        <f t="shared" si="877"/>
        <v>0</v>
      </c>
      <c r="Z2357" s="9">
        <f t="shared" si="878"/>
        <v>0</v>
      </c>
      <c r="AA2357" s="9">
        <f t="shared" si="879"/>
        <v>0</v>
      </c>
      <c r="AB2357" s="9">
        <f t="shared" si="880"/>
        <v>0</v>
      </c>
      <c r="AN2357" s="10" t="str">
        <f t="shared" si="865"/>
        <v/>
      </c>
      <c r="AO2357" s="10">
        <f t="shared" si="866"/>
        <v>0</v>
      </c>
      <c r="AP2357" s="9" t="str">
        <f>IFERROR(VLOOKUP($AN2357,'Introduction probability'!$A$1:$L$128,5,FALSE),"0")</f>
        <v>0</v>
      </c>
      <c r="AQ2357" s="9" t="str">
        <f>IFERROR(VLOOKUP($AN2357,'Introduction probability'!$A$1:$L$128,6,FALSE),"0")</f>
        <v>0</v>
      </c>
      <c r="AR2357" s="9" t="str">
        <f>IFERROR(VLOOKUP($AN2357,'Introduction probability'!$A$1:$L$128,7,FALSE),"0")</f>
        <v>0</v>
      </c>
      <c r="AS2357" s="9" t="str">
        <f>IFERROR(VLOOKUP($AN2357,'Introduction probability'!$A$1:$L$128,8,FALSE),"0")</f>
        <v>0</v>
      </c>
      <c r="AT2357" s="9" t="str">
        <f>IFERROR(VLOOKUP($AN2357,'Introduction probability'!$A$1:$L$128,9,FALSE),"0")</f>
        <v>0</v>
      </c>
      <c r="AU2357" s="9" t="str">
        <f>IFERROR(VLOOKUP($AN2357,'Introduction probability'!$A$1:$L$128,10,FALSE),"0")</f>
        <v>0</v>
      </c>
      <c r="AV2357" s="9" t="str">
        <f>IFERROR(VLOOKUP($AN2357,'Introduction probability'!$A$1:$L$128,11,FALSE),"0")</f>
        <v>0</v>
      </c>
      <c r="AW2357" s="9" t="str">
        <f>IFERROR(VLOOKUP($AN2357,'Introduction probability'!$A$1:$L$128,12,FALSE),"0")</f>
        <v>0</v>
      </c>
      <c r="AY2357" s="2">
        <f t="shared" si="867"/>
        <v>0</v>
      </c>
      <c r="AZ2357" s="2">
        <f t="shared" si="868"/>
        <v>0</v>
      </c>
      <c r="BA2357" s="2">
        <f t="shared" si="881"/>
        <v>0</v>
      </c>
      <c r="BB2357" s="2">
        <f t="shared" si="882"/>
        <v>0</v>
      </c>
      <c r="BC2357" s="2">
        <f t="shared" si="883"/>
        <v>0</v>
      </c>
      <c r="BD2357" s="2">
        <f t="shared" si="884"/>
        <v>0</v>
      </c>
      <c r="BE2357" s="2">
        <f t="shared" si="885"/>
        <v>0</v>
      </c>
      <c r="BF2357" s="2">
        <f t="shared" si="886"/>
        <v>0</v>
      </c>
      <c r="BG2357" s="2">
        <f t="shared" si="887"/>
        <v>0</v>
      </c>
      <c r="BH2357" s="2">
        <f t="shared" si="888"/>
        <v>0</v>
      </c>
    </row>
    <row r="2358" spans="1:60" x14ac:dyDescent="0.25">
      <c r="A2358" s="1" t="s">
        <v>423</v>
      </c>
      <c r="B2358" s="1" t="s">
        <v>424</v>
      </c>
      <c r="C2358" s="1" t="s">
        <v>341</v>
      </c>
      <c r="D2358" s="1" t="s">
        <v>508</v>
      </c>
      <c r="E2358" s="1" t="s">
        <v>185</v>
      </c>
      <c r="F2358" s="1" t="s">
        <v>186</v>
      </c>
      <c r="G2358" s="1" t="s">
        <v>144</v>
      </c>
      <c r="H2358" s="1" t="s">
        <v>17</v>
      </c>
      <c r="I2358" s="1" t="s">
        <v>450</v>
      </c>
      <c r="J2358" s="1" t="s">
        <v>35</v>
      </c>
      <c r="K2358" s="1" t="s">
        <v>16</v>
      </c>
      <c r="L2358" s="1" t="s">
        <v>19</v>
      </c>
      <c r="M2358" s="2" t="str">
        <f t="shared" si="869"/>
        <v>UK9009121</v>
      </c>
      <c r="N2358" s="2" t="str">
        <f t="shared" si="870"/>
        <v>Stour and Orwell Estuaries</v>
      </c>
      <c r="O2358" s="2" t="str">
        <f t="shared" si="871"/>
        <v>SPA</v>
      </c>
      <c r="P2358" s="2" t="str">
        <f t="shared" si="872"/>
        <v>A2.1</v>
      </c>
      <c r="Q2358"/>
      <c r="R2358"/>
      <c r="S2358"/>
      <c r="T2358"/>
      <c r="U2358" s="9">
        <f t="shared" si="873"/>
        <v>0</v>
      </c>
      <c r="V2358" s="9">
        <f t="shared" si="874"/>
        <v>0</v>
      </c>
      <c r="W2358" s="9">
        <f t="shared" si="875"/>
        <v>0</v>
      </c>
      <c r="X2358" s="9">
        <f t="shared" si="876"/>
        <v>0</v>
      </c>
      <c r="Y2358" s="9">
        <f t="shared" si="877"/>
        <v>0</v>
      </c>
      <c r="Z2358" s="9">
        <f t="shared" si="878"/>
        <v>0</v>
      </c>
      <c r="AA2358" s="9">
        <f t="shared" si="879"/>
        <v>0</v>
      </c>
      <c r="AB2358" s="9">
        <f t="shared" si="880"/>
        <v>0</v>
      </c>
      <c r="AN2358" s="10" t="str">
        <f t="shared" si="865"/>
        <v/>
      </c>
      <c r="AO2358" s="10">
        <f t="shared" si="866"/>
        <v>0</v>
      </c>
      <c r="AP2358" s="9" t="str">
        <f>IFERROR(VLOOKUP($AN2358,'Introduction probability'!$A$1:$L$128,5,FALSE),"0")</f>
        <v>0</v>
      </c>
      <c r="AQ2358" s="9" t="str">
        <f>IFERROR(VLOOKUP($AN2358,'Introduction probability'!$A$1:$L$128,6,FALSE),"0")</f>
        <v>0</v>
      </c>
      <c r="AR2358" s="9" t="str">
        <f>IFERROR(VLOOKUP($AN2358,'Introduction probability'!$A$1:$L$128,7,FALSE),"0")</f>
        <v>0</v>
      </c>
      <c r="AS2358" s="9" t="str">
        <f>IFERROR(VLOOKUP($AN2358,'Introduction probability'!$A$1:$L$128,8,FALSE),"0")</f>
        <v>0</v>
      </c>
      <c r="AT2358" s="9" t="str">
        <f>IFERROR(VLOOKUP($AN2358,'Introduction probability'!$A$1:$L$128,9,FALSE),"0")</f>
        <v>0</v>
      </c>
      <c r="AU2358" s="9" t="str">
        <f>IFERROR(VLOOKUP($AN2358,'Introduction probability'!$A$1:$L$128,10,FALSE),"0")</f>
        <v>0</v>
      </c>
      <c r="AV2358" s="9" t="str">
        <f>IFERROR(VLOOKUP($AN2358,'Introduction probability'!$A$1:$L$128,11,FALSE),"0")</f>
        <v>0</v>
      </c>
      <c r="AW2358" s="9" t="str">
        <f>IFERROR(VLOOKUP($AN2358,'Introduction probability'!$A$1:$L$128,12,FALSE),"0")</f>
        <v>0</v>
      </c>
      <c r="AY2358" s="2">
        <f t="shared" si="867"/>
        <v>0</v>
      </c>
      <c r="AZ2358" s="2">
        <f t="shared" si="868"/>
        <v>0</v>
      </c>
      <c r="BA2358" s="2">
        <f t="shared" si="881"/>
        <v>0</v>
      </c>
      <c r="BB2358" s="2">
        <f t="shared" si="882"/>
        <v>0</v>
      </c>
      <c r="BC2358" s="2">
        <f t="shared" si="883"/>
        <v>0</v>
      </c>
      <c r="BD2358" s="2">
        <f t="shared" si="884"/>
        <v>0</v>
      </c>
      <c r="BE2358" s="2">
        <f t="shared" si="885"/>
        <v>0</v>
      </c>
      <c r="BF2358" s="2">
        <f t="shared" si="886"/>
        <v>0</v>
      </c>
      <c r="BG2358" s="2">
        <f t="shared" si="887"/>
        <v>0</v>
      </c>
      <c r="BH2358" s="2">
        <f t="shared" si="888"/>
        <v>0</v>
      </c>
    </row>
    <row r="2359" spans="1:60" x14ac:dyDescent="0.25">
      <c r="A2359" s="1" t="s">
        <v>423</v>
      </c>
      <c r="B2359" s="1" t="s">
        <v>424</v>
      </c>
      <c r="C2359" s="1" t="s">
        <v>341</v>
      </c>
      <c r="D2359" s="1" t="s">
        <v>508</v>
      </c>
      <c r="E2359" s="1" t="s">
        <v>185</v>
      </c>
      <c r="F2359" s="1" t="s">
        <v>186</v>
      </c>
      <c r="G2359" s="1" t="s">
        <v>144</v>
      </c>
      <c r="H2359" s="1" t="s">
        <v>17</v>
      </c>
      <c r="I2359" s="1" t="s">
        <v>459</v>
      </c>
      <c r="J2359" s="1" t="s">
        <v>46</v>
      </c>
      <c r="K2359" s="1" t="s">
        <v>16</v>
      </c>
      <c r="L2359" s="1" t="s">
        <v>19</v>
      </c>
      <c r="M2359" s="2" t="str">
        <f t="shared" si="869"/>
        <v>UK9009121</v>
      </c>
      <c r="N2359" s="2" t="str">
        <f t="shared" si="870"/>
        <v>Stour and Orwell Estuaries</v>
      </c>
      <c r="O2359" s="2" t="str">
        <f t="shared" si="871"/>
        <v>SPA</v>
      </c>
      <c r="P2359" s="2" t="str">
        <f t="shared" si="872"/>
        <v>A2.4</v>
      </c>
      <c r="Q2359"/>
      <c r="R2359"/>
      <c r="S2359"/>
      <c r="T2359"/>
      <c r="U2359" s="9">
        <f t="shared" si="873"/>
        <v>0</v>
      </c>
      <c r="V2359" s="9">
        <f t="shared" si="874"/>
        <v>0</v>
      </c>
      <c r="W2359" s="9">
        <f t="shared" si="875"/>
        <v>0</v>
      </c>
      <c r="X2359" s="9">
        <f t="shared" si="876"/>
        <v>0</v>
      </c>
      <c r="Y2359" s="9">
        <f t="shared" si="877"/>
        <v>0</v>
      </c>
      <c r="Z2359" s="9">
        <f t="shared" si="878"/>
        <v>0</v>
      </c>
      <c r="AA2359" s="9">
        <f t="shared" si="879"/>
        <v>0</v>
      </c>
      <c r="AB2359" s="9">
        <f t="shared" si="880"/>
        <v>0</v>
      </c>
      <c r="AN2359" s="10" t="str">
        <f t="shared" si="865"/>
        <v/>
      </c>
      <c r="AO2359" s="10">
        <f t="shared" si="866"/>
        <v>0</v>
      </c>
      <c r="AP2359" s="9" t="str">
        <f>IFERROR(VLOOKUP($AN2359,'Introduction probability'!$A$1:$L$128,5,FALSE),"0")</f>
        <v>0</v>
      </c>
      <c r="AQ2359" s="9" t="str">
        <f>IFERROR(VLOOKUP($AN2359,'Introduction probability'!$A$1:$L$128,6,FALSE),"0")</f>
        <v>0</v>
      </c>
      <c r="AR2359" s="9" t="str">
        <f>IFERROR(VLOOKUP($AN2359,'Introduction probability'!$A$1:$L$128,7,FALSE),"0")</f>
        <v>0</v>
      </c>
      <c r="AS2359" s="9" t="str">
        <f>IFERROR(VLOOKUP($AN2359,'Introduction probability'!$A$1:$L$128,8,FALSE),"0")</f>
        <v>0</v>
      </c>
      <c r="AT2359" s="9" t="str">
        <f>IFERROR(VLOOKUP($AN2359,'Introduction probability'!$A$1:$L$128,9,FALSE),"0")</f>
        <v>0</v>
      </c>
      <c r="AU2359" s="9" t="str">
        <f>IFERROR(VLOOKUP($AN2359,'Introduction probability'!$A$1:$L$128,10,FALSE),"0")</f>
        <v>0</v>
      </c>
      <c r="AV2359" s="9" t="str">
        <f>IFERROR(VLOOKUP($AN2359,'Introduction probability'!$A$1:$L$128,11,FALSE),"0")</f>
        <v>0</v>
      </c>
      <c r="AW2359" s="9" t="str">
        <f>IFERROR(VLOOKUP($AN2359,'Introduction probability'!$A$1:$L$128,12,FALSE),"0")</f>
        <v>0</v>
      </c>
      <c r="AY2359" s="2">
        <f t="shared" si="867"/>
        <v>0</v>
      </c>
      <c r="AZ2359" s="2">
        <f t="shared" si="868"/>
        <v>0</v>
      </c>
      <c r="BA2359" s="2">
        <f t="shared" si="881"/>
        <v>0</v>
      </c>
      <c r="BB2359" s="2">
        <f t="shared" si="882"/>
        <v>0</v>
      </c>
      <c r="BC2359" s="2">
        <f t="shared" si="883"/>
        <v>0</v>
      </c>
      <c r="BD2359" s="2">
        <f t="shared" si="884"/>
        <v>0</v>
      </c>
      <c r="BE2359" s="2">
        <f t="shared" si="885"/>
        <v>0</v>
      </c>
      <c r="BF2359" s="2">
        <f t="shared" si="886"/>
        <v>0</v>
      </c>
      <c r="BG2359" s="2">
        <f t="shared" si="887"/>
        <v>0</v>
      </c>
      <c r="BH2359" s="2">
        <f t="shared" si="888"/>
        <v>0</v>
      </c>
    </row>
    <row r="2360" spans="1:60" x14ac:dyDescent="0.25">
      <c r="A2360" s="1" t="s">
        <v>423</v>
      </c>
      <c r="B2360" s="1" t="s">
        <v>424</v>
      </c>
      <c r="C2360" s="1" t="s">
        <v>341</v>
      </c>
      <c r="D2360" s="1" t="s">
        <v>508</v>
      </c>
      <c r="E2360" s="1" t="s">
        <v>185</v>
      </c>
      <c r="F2360" s="1" t="s">
        <v>186</v>
      </c>
      <c r="G2360" s="1" t="s">
        <v>144</v>
      </c>
      <c r="H2360" s="1" t="s">
        <v>17</v>
      </c>
      <c r="I2360" s="1" t="s">
        <v>444</v>
      </c>
      <c r="J2360" s="1" t="s">
        <v>27</v>
      </c>
      <c r="K2360" s="1" t="s">
        <v>16</v>
      </c>
      <c r="L2360" s="1" t="s">
        <v>19</v>
      </c>
      <c r="M2360" s="2" t="str">
        <f t="shared" si="869"/>
        <v>UK9009121</v>
      </c>
      <c r="N2360" s="2" t="str">
        <f t="shared" si="870"/>
        <v>Stour and Orwell Estuaries</v>
      </c>
      <c r="O2360" s="2" t="str">
        <f t="shared" si="871"/>
        <v>SPA</v>
      </c>
      <c r="P2360" s="2" t="str">
        <f t="shared" si="872"/>
        <v>A2.3</v>
      </c>
      <c r="Q2360"/>
      <c r="R2360"/>
      <c r="S2360"/>
      <c r="T2360"/>
      <c r="U2360" s="9">
        <f t="shared" si="873"/>
        <v>0</v>
      </c>
      <c r="V2360" s="9">
        <f t="shared" si="874"/>
        <v>0</v>
      </c>
      <c r="W2360" s="9">
        <f t="shared" si="875"/>
        <v>0</v>
      </c>
      <c r="X2360" s="9">
        <f t="shared" si="876"/>
        <v>0</v>
      </c>
      <c r="Y2360" s="9">
        <f t="shared" si="877"/>
        <v>0</v>
      </c>
      <c r="Z2360" s="9">
        <f t="shared" si="878"/>
        <v>0</v>
      </c>
      <c r="AA2360" s="9">
        <f t="shared" si="879"/>
        <v>0</v>
      </c>
      <c r="AB2360" s="9">
        <f t="shared" si="880"/>
        <v>0</v>
      </c>
      <c r="AN2360" s="10" t="str">
        <f t="shared" si="865"/>
        <v/>
      </c>
      <c r="AO2360" s="10">
        <f t="shared" si="866"/>
        <v>0</v>
      </c>
      <c r="AP2360" s="9" t="str">
        <f>IFERROR(VLOOKUP($AN2360,'Introduction probability'!$A$1:$L$128,5,FALSE),"0")</f>
        <v>0</v>
      </c>
      <c r="AQ2360" s="9" t="str">
        <f>IFERROR(VLOOKUP($AN2360,'Introduction probability'!$A$1:$L$128,6,FALSE),"0")</f>
        <v>0</v>
      </c>
      <c r="AR2360" s="9" t="str">
        <f>IFERROR(VLOOKUP($AN2360,'Introduction probability'!$A$1:$L$128,7,FALSE),"0")</f>
        <v>0</v>
      </c>
      <c r="AS2360" s="9" t="str">
        <f>IFERROR(VLOOKUP($AN2360,'Introduction probability'!$A$1:$L$128,8,FALSE),"0")</f>
        <v>0</v>
      </c>
      <c r="AT2360" s="9" t="str">
        <f>IFERROR(VLOOKUP($AN2360,'Introduction probability'!$A$1:$L$128,9,FALSE),"0")</f>
        <v>0</v>
      </c>
      <c r="AU2360" s="9" t="str">
        <f>IFERROR(VLOOKUP($AN2360,'Introduction probability'!$A$1:$L$128,10,FALSE),"0")</f>
        <v>0</v>
      </c>
      <c r="AV2360" s="9" t="str">
        <f>IFERROR(VLOOKUP($AN2360,'Introduction probability'!$A$1:$L$128,11,FALSE),"0")</f>
        <v>0</v>
      </c>
      <c r="AW2360" s="9" t="str">
        <f>IFERROR(VLOOKUP($AN2360,'Introduction probability'!$A$1:$L$128,12,FALSE),"0")</f>
        <v>0</v>
      </c>
      <c r="AY2360" s="2">
        <f t="shared" si="867"/>
        <v>0</v>
      </c>
      <c r="AZ2360" s="2">
        <f t="shared" si="868"/>
        <v>0</v>
      </c>
      <c r="BA2360" s="2">
        <f t="shared" si="881"/>
        <v>0</v>
      </c>
      <c r="BB2360" s="2">
        <f t="shared" si="882"/>
        <v>0</v>
      </c>
      <c r="BC2360" s="2">
        <f t="shared" si="883"/>
        <v>0</v>
      </c>
      <c r="BD2360" s="2">
        <f t="shared" si="884"/>
        <v>0</v>
      </c>
      <c r="BE2360" s="2">
        <f t="shared" si="885"/>
        <v>0</v>
      </c>
      <c r="BF2360" s="2">
        <f t="shared" si="886"/>
        <v>0</v>
      </c>
      <c r="BG2360" s="2">
        <f t="shared" si="887"/>
        <v>0</v>
      </c>
      <c r="BH2360" s="2">
        <f t="shared" si="888"/>
        <v>0</v>
      </c>
    </row>
    <row r="2361" spans="1:60" x14ac:dyDescent="0.25">
      <c r="A2361" s="1" t="s">
        <v>423</v>
      </c>
      <c r="B2361" s="1" t="s">
        <v>424</v>
      </c>
      <c r="C2361" s="1" t="s">
        <v>341</v>
      </c>
      <c r="D2361" s="1" t="s">
        <v>508</v>
      </c>
      <c r="E2361" s="1" t="s">
        <v>185</v>
      </c>
      <c r="F2361" s="1" t="s">
        <v>186</v>
      </c>
      <c r="G2361" s="1" t="s">
        <v>144</v>
      </c>
      <c r="H2361" s="1" t="s">
        <v>17</v>
      </c>
      <c r="I2361" s="1" t="s">
        <v>465</v>
      </c>
      <c r="J2361" s="1" t="s">
        <v>56</v>
      </c>
      <c r="K2361" s="1" t="s">
        <v>16</v>
      </c>
      <c r="L2361" s="1" t="s">
        <v>19</v>
      </c>
      <c r="M2361" s="2" t="str">
        <f t="shared" si="869"/>
        <v>UK9009121</v>
      </c>
      <c r="N2361" s="2" t="str">
        <f t="shared" si="870"/>
        <v>Stour and Orwell Estuaries</v>
      </c>
      <c r="O2361" s="2" t="str">
        <f t="shared" si="871"/>
        <v>SPA</v>
      </c>
      <c r="P2361" s="2" t="str">
        <f t="shared" si="872"/>
        <v>A2.2</v>
      </c>
      <c r="Q2361"/>
      <c r="R2361"/>
      <c r="S2361"/>
      <c r="T2361"/>
      <c r="U2361" s="9">
        <f t="shared" si="873"/>
        <v>0</v>
      </c>
      <c r="V2361" s="9">
        <f t="shared" si="874"/>
        <v>0</v>
      </c>
      <c r="W2361" s="9">
        <f t="shared" si="875"/>
        <v>0</v>
      </c>
      <c r="X2361" s="9">
        <f t="shared" si="876"/>
        <v>0</v>
      </c>
      <c r="Y2361" s="9">
        <f t="shared" si="877"/>
        <v>0</v>
      </c>
      <c r="Z2361" s="9">
        <f t="shared" si="878"/>
        <v>0</v>
      </c>
      <c r="AA2361" s="9">
        <f t="shared" si="879"/>
        <v>0</v>
      </c>
      <c r="AB2361" s="9">
        <f t="shared" si="880"/>
        <v>0</v>
      </c>
      <c r="AN2361" s="10" t="str">
        <f t="shared" si="865"/>
        <v/>
      </c>
      <c r="AO2361" s="10">
        <f t="shared" si="866"/>
        <v>0</v>
      </c>
      <c r="AP2361" s="9" t="str">
        <f>IFERROR(VLOOKUP($AN2361,'Introduction probability'!$A$1:$L$128,5,FALSE),"0")</f>
        <v>0</v>
      </c>
      <c r="AQ2361" s="9" t="str">
        <f>IFERROR(VLOOKUP($AN2361,'Introduction probability'!$A$1:$L$128,6,FALSE),"0")</f>
        <v>0</v>
      </c>
      <c r="AR2361" s="9" t="str">
        <f>IFERROR(VLOOKUP($AN2361,'Introduction probability'!$A$1:$L$128,7,FALSE),"0")</f>
        <v>0</v>
      </c>
      <c r="AS2361" s="9" t="str">
        <f>IFERROR(VLOOKUP($AN2361,'Introduction probability'!$A$1:$L$128,8,FALSE),"0")</f>
        <v>0</v>
      </c>
      <c r="AT2361" s="9" t="str">
        <f>IFERROR(VLOOKUP($AN2361,'Introduction probability'!$A$1:$L$128,9,FALSE),"0")</f>
        <v>0</v>
      </c>
      <c r="AU2361" s="9" t="str">
        <f>IFERROR(VLOOKUP($AN2361,'Introduction probability'!$A$1:$L$128,10,FALSE),"0")</f>
        <v>0</v>
      </c>
      <c r="AV2361" s="9" t="str">
        <f>IFERROR(VLOOKUP($AN2361,'Introduction probability'!$A$1:$L$128,11,FALSE),"0")</f>
        <v>0</v>
      </c>
      <c r="AW2361" s="9" t="str">
        <f>IFERROR(VLOOKUP($AN2361,'Introduction probability'!$A$1:$L$128,12,FALSE),"0")</f>
        <v>0</v>
      </c>
      <c r="AY2361" s="2">
        <f t="shared" si="867"/>
        <v>0</v>
      </c>
      <c r="AZ2361" s="2">
        <f t="shared" si="868"/>
        <v>0</v>
      </c>
      <c r="BA2361" s="2">
        <f t="shared" si="881"/>
        <v>0</v>
      </c>
      <c r="BB2361" s="2">
        <f t="shared" si="882"/>
        <v>0</v>
      </c>
      <c r="BC2361" s="2">
        <f t="shared" si="883"/>
        <v>0</v>
      </c>
      <c r="BD2361" s="2">
        <f t="shared" si="884"/>
        <v>0</v>
      </c>
      <c r="BE2361" s="2">
        <f t="shared" si="885"/>
        <v>0</v>
      </c>
      <c r="BF2361" s="2">
        <f t="shared" si="886"/>
        <v>0</v>
      </c>
      <c r="BG2361" s="2">
        <f t="shared" si="887"/>
        <v>0</v>
      </c>
      <c r="BH2361" s="2">
        <f t="shared" si="888"/>
        <v>0</v>
      </c>
    </row>
    <row r="2362" spans="1:60" x14ac:dyDescent="0.25">
      <c r="A2362" s="1" t="s">
        <v>423</v>
      </c>
      <c r="B2362" s="1" t="s">
        <v>424</v>
      </c>
      <c r="C2362" s="1" t="s">
        <v>341</v>
      </c>
      <c r="D2362" s="1" t="s">
        <v>508</v>
      </c>
      <c r="E2362" s="1" t="s">
        <v>185</v>
      </c>
      <c r="F2362" s="1" t="s">
        <v>186</v>
      </c>
      <c r="G2362" s="1" t="s">
        <v>144</v>
      </c>
      <c r="H2362" s="1" t="s">
        <v>17</v>
      </c>
      <c r="I2362" s="1" t="s">
        <v>597</v>
      </c>
      <c r="J2362" s="1" t="s">
        <v>188</v>
      </c>
      <c r="K2362" s="1" t="s">
        <v>16</v>
      </c>
      <c r="L2362" s="1" t="s">
        <v>19</v>
      </c>
      <c r="M2362" s="2" t="str">
        <f t="shared" si="869"/>
        <v>UK9009121</v>
      </c>
      <c r="N2362" s="2" t="str">
        <f t="shared" si="870"/>
        <v>Stour and Orwell Estuaries</v>
      </c>
      <c r="O2362" s="2" t="str">
        <f t="shared" si="871"/>
        <v>SPA</v>
      </c>
      <c r="P2362" s="2" t="str">
        <f t="shared" si="872"/>
        <v>A2.61</v>
      </c>
      <c r="Q2362"/>
      <c r="R2362"/>
      <c r="S2362"/>
      <c r="T2362"/>
      <c r="U2362" s="9">
        <f t="shared" si="873"/>
        <v>0</v>
      </c>
      <c r="V2362" s="9">
        <f t="shared" si="874"/>
        <v>0</v>
      </c>
      <c r="W2362" s="9">
        <f t="shared" si="875"/>
        <v>0</v>
      </c>
      <c r="X2362" s="9">
        <f t="shared" si="876"/>
        <v>0</v>
      </c>
      <c r="Y2362" s="9">
        <f t="shared" si="877"/>
        <v>0</v>
      </c>
      <c r="Z2362" s="9">
        <f t="shared" si="878"/>
        <v>0</v>
      </c>
      <c r="AA2362" s="9">
        <f t="shared" si="879"/>
        <v>0</v>
      </c>
      <c r="AB2362" s="9">
        <f t="shared" si="880"/>
        <v>0</v>
      </c>
      <c r="AN2362" s="10" t="str">
        <f t="shared" si="865"/>
        <v/>
      </c>
      <c r="AO2362" s="10">
        <f t="shared" si="866"/>
        <v>0</v>
      </c>
      <c r="AP2362" s="9" t="str">
        <f>IFERROR(VLOOKUP($AN2362,'Introduction probability'!$A$1:$L$128,5,FALSE),"0")</f>
        <v>0</v>
      </c>
      <c r="AQ2362" s="9" t="str">
        <f>IFERROR(VLOOKUP($AN2362,'Introduction probability'!$A$1:$L$128,6,FALSE),"0")</f>
        <v>0</v>
      </c>
      <c r="AR2362" s="9" t="str">
        <f>IFERROR(VLOOKUP($AN2362,'Introduction probability'!$A$1:$L$128,7,FALSE),"0")</f>
        <v>0</v>
      </c>
      <c r="AS2362" s="9" t="str">
        <f>IFERROR(VLOOKUP($AN2362,'Introduction probability'!$A$1:$L$128,8,FALSE),"0")</f>
        <v>0</v>
      </c>
      <c r="AT2362" s="9" t="str">
        <f>IFERROR(VLOOKUP($AN2362,'Introduction probability'!$A$1:$L$128,9,FALSE),"0")</f>
        <v>0</v>
      </c>
      <c r="AU2362" s="9" t="str">
        <f>IFERROR(VLOOKUP($AN2362,'Introduction probability'!$A$1:$L$128,10,FALSE),"0")</f>
        <v>0</v>
      </c>
      <c r="AV2362" s="9" t="str">
        <f>IFERROR(VLOOKUP($AN2362,'Introduction probability'!$A$1:$L$128,11,FALSE),"0")</f>
        <v>0</v>
      </c>
      <c r="AW2362" s="9" t="str">
        <f>IFERROR(VLOOKUP($AN2362,'Introduction probability'!$A$1:$L$128,12,FALSE),"0")</f>
        <v>0</v>
      </c>
      <c r="AY2362" s="2">
        <f t="shared" si="867"/>
        <v>0</v>
      </c>
      <c r="AZ2362" s="2">
        <f t="shared" si="868"/>
        <v>0</v>
      </c>
      <c r="BA2362" s="2">
        <f t="shared" si="881"/>
        <v>0</v>
      </c>
      <c r="BB2362" s="2">
        <f t="shared" si="882"/>
        <v>0</v>
      </c>
      <c r="BC2362" s="2">
        <f t="shared" si="883"/>
        <v>0</v>
      </c>
      <c r="BD2362" s="2">
        <f t="shared" si="884"/>
        <v>0</v>
      </c>
      <c r="BE2362" s="2">
        <f t="shared" si="885"/>
        <v>0</v>
      </c>
      <c r="BF2362" s="2">
        <f t="shared" si="886"/>
        <v>0</v>
      </c>
      <c r="BG2362" s="2">
        <f t="shared" si="887"/>
        <v>0</v>
      </c>
      <c r="BH2362" s="2">
        <f t="shared" si="888"/>
        <v>0</v>
      </c>
    </row>
    <row r="2363" spans="1:60" x14ac:dyDescent="0.25">
      <c r="A2363" s="1" t="s">
        <v>423</v>
      </c>
      <c r="B2363" s="1" t="s">
        <v>424</v>
      </c>
      <c r="C2363" s="1" t="s">
        <v>341</v>
      </c>
      <c r="D2363" s="1" t="s">
        <v>508</v>
      </c>
      <c r="E2363" s="1" t="s">
        <v>185</v>
      </c>
      <c r="F2363" s="1" t="s">
        <v>186</v>
      </c>
      <c r="G2363" s="1" t="s">
        <v>144</v>
      </c>
      <c r="H2363" s="1" t="s">
        <v>17</v>
      </c>
      <c r="I2363" s="1" t="s">
        <v>543</v>
      </c>
      <c r="J2363" s="1" t="s">
        <v>148</v>
      </c>
      <c r="K2363" s="1" t="s">
        <v>16</v>
      </c>
      <c r="L2363" s="1" t="s">
        <v>146</v>
      </c>
      <c r="M2363" s="2" t="str">
        <f t="shared" si="869"/>
        <v>UK9009121</v>
      </c>
      <c r="N2363" s="2" t="str">
        <f t="shared" si="870"/>
        <v>Stour and Orwell Estuaries</v>
      </c>
      <c r="O2363" s="2" t="str">
        <f t="shared" si="871"/>
        <v>SPA</v>
      </c>
      <c r="P2363" s="2" t="str">
        <f t="shared" si="872"/>
        <v>H1310</v>
      </c>
      <c r="Q2363"/>
      <c r="R2363"/>
      <c r="S2363"/>
      <c r="T2363"/>
      <c r="U2363" s="9">
        <f t="shared" si="873"/>
        <v>0</v>
      </c>
      <c r="V2363" s="9">
        <f t="shared" si="874"/>
        <v>0</v>
      </c>
      <c r="W2363" s="9">
        <f t="shared" si="875"/>
        <v>0</v>
      </c>
      <c r="X2363" s="9">
        <f t="shared" si="876"/>
        <v>0</v>
      </c>
      <c r="Y2363" s="9">
        <f t="shared" si="877"/>
        <v>0</v>
      </c>
      <c r="Z2363" s="9">
        <f t="shared" si="878"/>
        <v>0</v>
      </c>
      <c r="AA2363" s="9">
        <f t="shared" si="879"/>
        <v>0</v>
      </c>
      <c r="AB2363" s="9">
        <f t="shared" si="880"/>
        <v>0</v>
      </c>
      <c r="AN2363" s="10" t="str">
        <f t="shared" si="865"/>
        <v/>
      </c>
      <c r="AO2363" s="10">
        <f t="shared" si="866"/>
        <v>0</v>
      </c>
      <c r="AP2363" s="9" t="str">
        <f>IFERROR(VLOOKUP($AN2363,'Introduction probability'!$A$1:$L$128,5,FALSE),"0")</f>
        <v>0</v>
      </c>
      <c r="AQ2363" s="9" t="str">
        <f>IFERROR(VLOOKUP($AN2363,'Introduction probability'!$A$1:$L$128,6,FALSE),"0")</f>
        <v>0</v>
      </c>
      <c r="AR2363" s="9" t="str">
        <f>IFERROR(VLOOKUP($AN2363,'Introduction probability'!$A$1:$L$128,7,FALSE),"0")</f>
        <v>0</v>
      </c>
      <c r="AS2363" s="9" t="str">
        <f>IFERROR(VLOOKUP($AN2363,'Introduction probability'!$A$1:$L$128,8,FALSE),"0")</f>
        <v>0</v>
      </c>
      <c r="AT2363" s="9" t="str">
        <f>IFERROR(VLOOKUP($AN2363,'Introduction probability'!$A$1:$L$128,9,FALSE),"0")</f>
        <v>0</v>
      </c>
      <c r="AU2363" s="9" t="str">
        <f>IFERROR(VLOOKUP($AN2363,'Introduction probability'!$A$1:$L$128,10,FALSE),"0")</f>
        <v>0</v>
      </c>
      <c r="AV2363" s="9" t="str">
        <f>IFERROR(VLOOKUP($AN2363,'Introduction probability'!$A$1:$L$128,11,FALSE),"0")</f>
        <v>0</v>
      </c>
      <c r="AW2363" s="9" t="str">
        <f>IFERROR(VLOOKUP($AN2363,'Introduction probability'!$A$1:$L$128,12,FALSE),"0")</f>
        <v>0</v>
      </c>
      <c r="AY2363" s="2">
        <f t="shared" si="867"/>
        <v>0</v>
      </c>
      <c r="AZ2363" s="2">
        <f t="shared" si="868"/>
        <v>0</v>
      </c>
      <c r="BA2363" s="2">
        <f t="shared" si="881"/>
        <v>0</v>
      </c>
      <c r="BB2363" s="2">
        <f t="shared" si="882"/>
        <v>0</v>
      </c>
      <c r="BC2363" s="2">
        <f t="shared" si="883"/>
        <v>0</v>
      </c>
      <c r="BD2363" s="2">
        <f t="shared" si="884"/>
        <v>0</v>
      </c>
      <c r="BE2363" s="2">
        <f t="shared" si="885"/>
        <v>0</v>
      </c>
      <c r="BF2363" s="2">
        <f t="shared" si="886"/>
        <v>0</v>
      </c>
      <c r="BG2363" s="2">
        <f t="shared" si="887"/>
        <v>0</v>
      </c>
      <c r="BH2363" s="2">
        <f t="shared" si="888"/>
        <v>0</v>
      </c>
    </row>
    <row r="2364" spans="1:60" x14ac:dyDescent="0.25">
      <c r="A2364" s="1" t="s">
        <v>423</v>
      </c>
      <c r="B2364" s="1" t="s">
        <v>424</v>
      </c>
      <c r="C2364" s="1" t="s">
        <v>341</v>
      </c>
      <c r="D2364" s="1" t="s">
        <v>508</v>
      </c>
      <c r="E2364" s="1" t="s">
        <v>185</v>
      </c>
      <c r="F2364" s="1" t="s">
        <v>186</v>
      </c>
      <c r="G2364" s="1" t="s">
        <v>144</v>
      </c>
      <c r="H2364" s="1" t="s">
        <v>17</v>
      </c>
      <c r="I2364" s="1" t="s">
        <v>549</v>
      </c>
      <c r="J2364" s="1" t="s">
        <v>189</v>
      </c>
      <c r="K2364" s="1" t="s">
        <v>16</v>
      </c>
      <c r="L2364" s="1" t="s">
        <v>146</v>
      </c>
      <c r="M2364" s="2" t="str">
        <f t="shared" si="869"/>
        <v>UK9009121</v>
      </c>
      <c r="N2364" s="2" t="str">
        <f t="shared" si="870"/>
        <v>Stour and Orwell Estuaries</v>
      </c>
      <c r="O2364" s="2" t="str">
        <f t="shared" si="871"/>
        <v>SPA</v>
      </c>
      <c r="P2364" s="2" t="str">
        <f t="shared" si="872"/>
        <v>H1320</v>
      </c>
      <c r="Q2364"/>
      <c r="R2364"/>
      <c r="S2364"/>
      <c r="T2364"/>
      <c r="U2364" s="9">
        <f t="shared" si="873"/>
        <v>0</v>
      </c>
      <c r="V2364" s="9">
        <f t="shared" si="874"/>
        <v>0</v>
      </c>
      <c r="W2364" s="9">
        <f t="shared" si="875"/>
        <v>0</v>
      </c>
      <c r="X2364" s="9">
        <f t="shared" si="876"/>
        <v>0</v>
      </c>
      <c r="Y2364" s="9">
        <f t="shared" si="877"/>
        <v>0</v>
      </c>
      <c r="Z2364" s="9">
        <f t="shared" si="878"/>
        <v>0</v>
      </c>
      <c r="AA2364" s="9">
        <f t="shared" si="879"/>
        <v>0</v>
      </c>
      <c r="AB2364" s="9">
        <f t="shared" si="880"/>
        <v>0</v>
      </c>
      <c r="AN2364" s="10" t="str">
        <f t="shared" ref="AN2364:AN2427" si="889">CONCATENATE(R2363,S2363)</f>
        <v/>
      </c>
      <c r="AO2364" s="10">
        <f t="shared" ref="AO2364:AO2427" si="890">R2363</f>
        <v>0</v>
      </c>
      <c r="AP2364" s="9" t="str">
        <f>IFERROR(VLOOKUP($AN2364,'Introduction probability'!$A$1:$L$128,5,FALSE),"0")</f>
        <v>0</v>
      </c>
      <c r="AQ2364" s="9" t="str">
        <f>IFERROR(VLOOKUP($AN2364,'Introduction probability'!$A$1:$L$128,6,FALSE),"0")</f>
        <v>0</v>
      </c>
      <c r="AR2364" s="9" t="str">
        <f>IFERROR(VLOOKUP($AN2364,'Introduction probability'!$A$1:$L$128,7,FALSE),"0")</f>
        <v>0</v>
      </c>
      <c r="AS2364" s="9" t="str">
        <f>IFERROR(VLOOKUP($AN2364,'Introduction probability'!$A$1:$L$128,8,FALSE),"0")</f>
        <v>0</v>
      </c>
      <c r="AT2364" s="9" t="str">
        <f>IFERROR(VLOOKUP($AN2364,'Introduction probability'!$A$1:$L$128,9,FALSE),"0")</f>
        <v>0</v>
      </c>
      <c r="AU2364" s="9" t="str">
        <f>IFERROR(VLOOKUP($AN2364,'Introduction probability'!$A$1:$L$128,10,FALSE),"0")</f>
        <v>0</v>
      </c>
      <c r="AV2364" s="9" t="str">
        <f>IFERROR(VLOOKUP($AN2364,'Introduction probability'!$A$1:$L$128,11,FALSE),"0")</f>
        <v>0</v>
      </c>
      <c r="AW2364" s="9" t="str">
        <f>IFERROR(VLOOKUP($AN2364,'Introduction probability'!$A$1:$L$128,12,FALSE),"0")</f>
        <v>0</v>
      </c>
      <c r="AY2364" s="2">
        <f t="shared" ref="AY2364:AY2427" si="891">R2363</f>
        <v>0</v>
      </c>
      <c r="AZ2364" s="2">
        <f t="shared" ref="AZ2364:AZ2427" si="892">S2363</f>
        <v>0</v>
      </c>
      <c r="BA2364" s="2">
        <f t="shared" si="881"/>
        <v>0</v>
      </c>
      <c r="BB2364" s="2">
        <f t="shared" si="882"/>
        <v>0</v>
      </c>
      <c r="BC2364" s="2">
        <f t="shared" si="883"/>
        <v>0</v>
      </c>
      <c r="BD2364" s="2">
        <f t="shared" si="884"/>
        <v>0</v>
      </c>
      <c r="BE2364" s="2">
        <f t="shared" si="885"/>
        <v>0</v>
      </c>
      <c r="BF2364" s="2">
        <f t="shared" si="886"/>
        <v>0</v>
      </c>
      <c r="BG2364" s="2">
        <f t="shared" si="887"/>
        <v>0</v>
      </c>
      <c r="BH2364" s="2">
        <f t="shared" si="888"/>
        <v>0</v>
      </c>
    </row>
    <row r="2365" spans="1:60" x14ac:dyDescent="0.25">
      <c r="A2365" s="1" t="s">
        <v>423</v>
      </c>
      <c r="B2365" s="1" t="s">
        <v>424</v>
      </c>
      <c r="C2365" s="1" t="s">
        <v>341</v>
      </c>
      <c r="D2365" s="1" t="s">
        <v>510</v>
      </c>
      <c r="E2365" s="1" t="s">
        <v>195</v>
      </c>
      <c r="F2365" s="1" t="s">
        <v>196</v>
      </c>
      <c r="G2365" s="1" t="s">
        <v>144</v>
      </c>
      <c r="H2365" s="1" t="s">
        <v>17</v>
      </c>
      <c r="I2365" s="1" t="s">
        <v>530</v>
      </c>
      <c r="J2365" s="1" t="s">
        <v>145</v>
      </c>
      <c r="K2365" s="1" t="s">
        <v>16</v>
      </c>
      <c r="L2365" s="1" t="s">
        <v>146</v>
      </c>
      <c r="M2365" s="2" t="str">
        <f t="shared" si="869"/>
        <v>UK9009121</v>
      </c>
      <c r="N2365" s="2" t="str">
        <f t="shared" si="870"/>
        <v>Stour and Orwell Estuaries</v>
      </c>
      <c r="O2365" s="2" t="str">
        <f t="shared" si="871"/>
        <v>SPA</v>
      </c>
      <c r="P2365" s="2" t="str">
        <f t="shared" si="872"/>
        <v>H1330</v>
      </c>
      <c r="Q2365"/>
      <c r="R2365"/>
      <c r="S2365"/>
      <c r="T2365"/>
      <c r="U2365" s="9">
        <f t="shared" si="873"/>
        <v>0</v>
      </c>
      <c r="V2365" s="9">
        <f t="shared" si="874"/>
        <v>0</v>
      </c>
      <c r="W2365" s="9">
        <f t="shared" si="875"/>
        <v>0</v>
      </c>
      <c r="X2365" s="9">
        <f t="shared" si="876"/>
        <v>0</v>
      </c>
      <c r="Y2365" s="9">
        <f t="shared" si="877"/>
        <v>0</v>
      </c>
      <c r="Z2365" s="9">
        <f t="shared" si="878"/>
        <v>0</v>
      </c>
      <c r="AA2365" s="9">
        <f t="shared" si="879"/>
        <v>0</v>
      </c>
      <c r="AB2365" s="9">
        <f t="shared" si="880"/>
        <v>0</v>
      </c>
      <c r="AN2365" s="10" t="str">
        <f t="shared" si="889"/>
        <v/>
      </c>
      <c r="AO2365" s="10">
        <f t="shared" si="890"/>
        <v>0</v>
      </c>
      <c r="AP2365" s="9" t="str">
        <f>IFERROR(VLOOKUP($AN2365,'Introduction probability'!$A$1:$L$128,5,FALSE),"0")</f>
        <v>0</v>
      </c>
      <c r="AQ2365" s="9" t="str">
        <f>IFERROR(VLOOKUP($AN2365,'Introduction probability'!$A$1:$L$128,6,FALSE),"0")</f>
        <v>0</v>
      </c>
      <c r="AR2365" s="9" t="str">
        <f>IFERROR(VLOOKUP($AN2365,'Introduction probability'!$A$1:$L$128,7,FALSE),"0")</f>
        <v>0</v>
      </c>
      <c r="AS2365" s="9" t="str">
        <f>IFERROR(VLOOKUP($AN2365,'Introduction probability'!$A$1:$L$128,8,FALSE),"0")</f>
        <v>0</v>
      </c>
      <c r="AT2365" s="9" t="str">
        <f>IFERROR(VLOOKUP($AN2365,'Introduction probability'!$A$1:$L$128,9,FALSE),"0")</f>
        <v>0</v>
      </c>
      <c r="AU2365" s="9" t="str">
        <f>IFERROR(VLOOKUP($AN2365,'Introduction probability'!$A$1:$L$128,10,FALSE),"0")</f>
        <v>0</v>
      </c>
      <c r="AV2365" s="9" t="str">
        <f>IFERROR(VLOOKUP($AN2365,'Introduction probability'!$A$1:$L$128,11,FALSE),"0")</f>
        <v>0</v>
      </c>
      <c r="AW2365" s="9" t="str">
        <f>IFERROR(VLOOKUP($AN2365,'Introduction probability'!$A$1:$L$128,12,FALSE),"0")</f>
        <v>0</v>
      </c>
      <c r="AY2365" s="2">
        <f t="shared" si="891"/>
        <v>0</v>
      </c>
      <c r="AZ2365" s="2">
        <f t="shared" si="892"/>
        <v>0</v>
      </c>
      <c r="BA2365" s="2">
        <f t="shared" si="881"/>
        <v>0</v>
      </c>
      <c r="BB2365" s="2">
        <f t="shared" si="882"/>
        <v>0</v>
      </c>
      <c r="BC2365" s="2">
        <f t="shared" si="883"/>
        <v>0</v>
      </c>
      <c r="BD2365" s="2">
        <f t="shared" si="884"/>
        <v>0</v>
      </c>
      <c r="BE2365" s="2">
        <f t="shared" si="885"/>
        <v>0</v>
      </c>
      <c r="BF2365" s="2">
        <f t="shared" si="886"/>
        <v>0</v>
      </c>
      <c r="BG2365" s="2">
        <f t="shared" si="887"/>
        <v>0</v>
      </c>
      <c r="BH2365" s="2">
        <f t="shared" si="888"/>
        <v>0</v>
      </c>
    </row>
    <row r="2366" spans="1:60" x14ac:dyDescent="0.25">
      <c r="A2366" s="1" t="s">
        <v>423</v>
      </c>
      <c r="B2366" s="1" t="s">
        <v>424</v>
      </c>
      <c r="C2366" s="1" t="s">
        <v>341</v>
      </c>
      <c r="D2366" s="1" t="s">
        <v>510</v>
      </c>
      <c r="E2366" s="1" t="s">
        <v>195</v>
      </c>
      <c r="F2366" s="1" t="s">
        <v>196</v>
      </c>
      <c r="G2366" s="1" t="s">
        <v>144</v>
      </c>
      <c r="H2366" s="1" t="s">
        <v>17</v>
      </c>
      <c r="I2366" s="1" t="s">
        <v>596</v>
      </c>
      <c r="J2366" s="1" t="s">
        <v>187</v>
      </c>
      <c r="K2366" s="1" t="s">
        <v>16</v>
      </c>
      <c r="L2366" s="1" t="s">
        <v>146</v>
      </c>
      <c r="M2366" s="2" t="str">
        <f t="shared" si="869"/>
        <v>UK9009121</v>
      </c>
      <c r="N2366" s="2" t="str">
        <f t="shared" si="870"/>
        <v>Stour and Orwell Estuaries</v>
      </c>
      <c r="O2366" s="2" t="str">
        <f t="shared" si="871"/>
        <v>SPA</v>
      </c>
      <c r="P2366" s="2" t="str">
        <f t="shared" si="872"/>
        <v>SH_2</v>
      </c>
      <c r="Q2366"/>
      <c r="R2366"/>
      <c r="S2366"/>
      <c r="T2366"/>
      <c r="U2366" s="9">
        <f t="shared" si="873"/>
        <v>0</v>
      </c>
      <c r="V2366" s="9">
        <f t="shared" si="874"/>
        <v>0</v>
      </c>
      <c r="W2366" s="9">
        <f t="shared" si="875"/>
        <v>0</v>
      </c>
      <c r="X2366" s="9">
        <f t="shared" si="876"/>
        <v>0</v>
      </c>
      <c r="Y2366" s="9">
        <f t="shared" si="877"/>
        <v>0</v>
      </c>
      <c r="Z2366" s="9">
        <f t="shared" si="878"/>
        <v>0</v>
      </c>
      <c r="AA2366" s="9">
        <f t="shared" si="879"/>
        <v>0</v>
      </c>
      <c r="AB2366" s="9">
        <f t="shared" si="880"/>
        <v>0</v>
      </c>
      <c r="AN2366" s="10" t="str">
        <f t="shared" si="889"/>
        <v/>
      </c>
      <c r="AO2366" s="10">
        <f t="shared" si="890"/>
        <v>0</v>
      </c>
      <c r="AP2366" s="9" t="str">
        <f>IFERROR(VLOOKUP($AN2366,'Introduction probability'!$A$1:$L$128,5,FALSE),"0")</f>
        <v>0</v>
      </c>
      <c r="AQ2366" s="9" t="str">
        <f>IFERROR(VLOOKUP($AN2366,'Introduction probability'!$A$1:$L$128,6,FALSE),"0")</f>
        <v>0</v>
      </c>
      <c r="AR2366" s="9" t="str">
        <f>IFERROR(VLOOKUP($AN2366,'Introduction probability'!$A$1:$L$128,7,FALSE),"0")</f>
        <v>0</v>
      </c>
      <c r="AS2366" s="9" t="str">
        <f>IFERROR(VLOOKUP($AN2366,'Introduction probability'!$A$1:$L$128,8,FALSE),"0")</f>
        <v>0</v>
      </c>
      <c r="AT2366" s="9" t="str">
        <f>IFERROR(VLOOKUP($AN2366,'Introduction probability'!$A$1:$L$128,9,FALSE),"0")</f>
        <v>0</v>
      </c>
      <c r="AU2366" s="9" t="str">
        <f>IFERROR(VLOOKUP($AN2366,'Introduction probability'!$A$1:$L$128,10,FALSE),"0")</f>
        <v>0</v>
      </c>
      <c r="AV2366" s="9" t="str">
        <f>IFERROR(VLOOKUP($AN2366,'Introduction probability'!$A$1:$L$128,11,FALSE),"0")</f>
        <v>0</v>
      </c>
      <c r="AW2366" s="9" t="str">
        <f>IFERROR(VLOOKUP($AN2366,'Introduction probability'!$A$1:$L$128,12,FALSE),"0")</f>
        <v>0</v>
      </c>
      <c r="AY2366" s="2">
        <f t="shared" si="891"/>
        <v>0</v>
      </c>
      <c r="AZ2366" s="2">
        <f t="shared" si="892"/>
        <v>0</v>
      </c>
      <c r="BA2366" s="2">
        <f t="shared" si="881"/>
        <v>0</v>
      </c>
      <c r="BB2366" s="2">
        <f t="shared" si="882"/>
        <v>0</v>
      </c>
      <c r="BC2366" s="2">
        <f t="shared" si="883"/>
        <v>0</v>
      </c>
      <c r="BD2366" s="2">
        <f t="shared" si="884"/>
        <v>0</v>
      </c>
      <c r="BE2366" s="2">
        <f t="shared" si="885"/>
        <v>0</v>
      </c>
      <c r="BF2366" s="2">
        <f t="shared" si="886"/>
        <v>0</v>
      </c>
      <c r="BG2366" s="2">
        <f t="shared" si="887"/>
        <v>0</v>
      </c>
      <c r="BH2366" s="2">
        <f t="shared" si="888"/>
        <v>0</v>
      </c>
    </row>
    <row r="2367" spans="1:60" x14ac:dyDescent="0.25">
      <c r="A2367" s="1" t="s">
        <v>423</v>
      </c>
      <c r="B2367" s="1" t="s">
        <v>424</v>
      </c>
      <c r="C2367" s="1" t="s">
        <v>341</v>
      </c>
      <c r="D2367" s="1" t="s">
        <v>510</v>
      </c>
      <c r="E2367" s="1" t="s">
        <v>195</v>
      </c>
      <c r="F2367" s="1" t="s">
        <v>196</v>
      </c>
      <c r="G2367" s="1" t="s">
        <v>144</v>
      </c>
      <c r="H2367" s="1" t="s">
        <v>17</v>
      </c>
      <c r="I2367" s="1" t="s">
        <v>459</v>
      </c>
      <c r="J2367" s="1" t="s">
        <v>46</v>
      </c>
      <c r="K2367" s="1" t="s">
        <v>16</v>
      </c>
      <c r="L2367" s="1" t="s">
        <v>19</v>
      </c>
      <c r="M2367" s="2" t="str">
        <f t="shared" si="869"/>
        <v>UK9009121</v>
      </c>
      <c r="N2367" s="2" t="str">
        <f t="shared" si="870"/>
        <v>Stour and Orwell Estuaries</v>
      </c>
      <c r="O2367" s="2" t="str">
        <f t="shared" si="871"/>
        <v>SPA</v>
      </c>
      <c r="P2367" s="2" t="str">
        <f t="shared" si="872"/>
        <v>A2.4</v>
      </c>
      <c r="Q2367"/>
      <c r="R2367"/>
      <c r="S2367"/>
      <c r="T2367"/>
      <c r="U2367" s="9">
        <f t="shared" si="873"/>
        <v>0</v>
      </c>
      <c r="V2367" s="9">
        <f t="shared" si="874"/>
        <v>0</v>
      </c>
      <c r="W2367" s="9">
        <f t="shared" si="875"/>
        <v>0</v>
      </c>
      <c r="X2367" s="9">
        <f t="shared" si="876"/>
        <v>0</v>
      </c>
      <c r="Y2367" s="9">
        <f t="shared" si="877"/>
        <v>0</v>
      </c>
      <c r="Z2367" s="9">
        <f t="shared" si="878"/>
        <v>0</v>
      </c>
      <c r="AA2367" s="9">
        <f t="shared" si="879"/>
        <v>0</v>
      </c>
      <c r="AB2367" s="9">
        <f t="shared" si="880"/>
        <v>0</v>
      </c>
      <c r="AN2367" s="10" t="str">
        <f t="shared" si="889"/>
        <v/>
      </c>
      <c r="AO2367" s="10">
        <f t="shared" si="890"/>
        <v>0</v>
      </c>
      <c r="AP2367" s="9" t="str">
        <f>IFERROR(VLOOKUP($AN2367,'Introduction probability'!$A$1:$L$128,5,FALSE),"0")</f>
        <v>0</v>
      </c>
      <c r="AQ2367" s="9" t="str">
        <f>IFERROR(VLOOKUP($AN2367,'Introduction probability'!$A$1:$L$128,6,FALSE),"0")</f>
        <v>0</v>
      </c>
      <c r="AR2367" s="9" t="str">
        <f>IFERROR(VLOOKUP($AN2367,'Introduction probability'!$A$1:$L$128,7,FALSE),"0")</f>
        <v>0</v>
      </c>
      <c r="AS2367" s="9" t="str">
        <f>IFERROR(VLOOKUP($AN2367,'Introduction probability'!$A$1:$L$128,8,FALSE),"0")</f>
        <v>0</v>
      </c>
      <c r="AT2367" s="9" t="str">
        <f>IFERROR(VLOOKUP($AN2367,'Introduction probability'!$A$1:$L$128,9,FALSE),"0")</f>
        <v>0</v>
      </c>
      <c r="AU2367" s="9" t="str">
        <f>IFERROR(VLOOKUP($AN2367,'Introduction probability'!$A$1:$L$128,10,FALSE),"0")</f>
        <v>0</v>
      </c>
      <c r="AV2367" s="9" t="str">
        <f>IFERROR(VLOOKUP($AN2367,'Introduction probability'!$A$1:$L$128,11,FALSE),"0")</f>
        <v>0</v>
      </c>
      <c r="AW2367" s="9" t="str">
        <f>IFERROR(VLOOKUP($AN2367,'Introduction probability'!$A$1:$L$128,12,FALSE),"0")</f>
        <v>0</v>
      </c>
      <c r="AY2367" s="2">
        <f t="shared" si="891"/>
        <v>0</v>
      </c>
      <c r="AZ2367" s="2">
        <f t="shared" si="892"/>
        <v>0</v>
      </c>
      <c r="BA2367" s="2">
        <f t="shared" si="881"/>
        <v>0</v>
      </c>
      <c r="BB2367" s="2">
        <f t="shared" si="882"/>
        <v>0</v>
      </c>
      <c r="BC2367" s="2">
        <f t="shared" si="883"/>
        <v>0</v>
      </c>
      <c r="BD2367" s="2">
        <f t="shared" si="884"/>
        <v>0</v>
      </c>
      <c r="BE2367" s="2">
        <f t="shared" si="885"/>
        <v>0</v>
      </c>
      <c r="BF2367" s="2">
        <f t="shared" si="886"/>
        <v>0</v>
      </c>
      <c r="BG2367" s="2">
        <f t="shared" si="887"/>
        <v>0</v>
      </c>
      <c r="BH2367" s="2">
        <f t="shared" si="888"/>
        <v>0</v>
      </c>
    </row>
    <row r="2368" spans="1:60" x14ac:dyDescent="0.25">
      <c r="A2368" s="1" t="s">
        <v>423</v>
      </c>
      <c r="B2368" s="1" t="s">
        <v>424</v>
      </c>
      <c r="C2368" s="1" t="s">
        <v>341</v>
      </c>
      <c r="D2368" s="1" t="s">
        <v>510</v>
      </c>
      <c r="E2368" s="1" t="s">
        <v>195</v>
      </c>
      <c r="F2368" s="1" t="s">
        <v>196</v>
      </c>
      <c r="G2368" s="1" t="s">
        <v>144</v>
      </c>
      <c r="H2368" s="1" t="s">
        <v>17</v>
      </c>
      <c r="I2368" s="1" t="s">
        <v>444</v>
      </c>
      <c r="J2368" s="1" t="s">
        <v>27</v>
      </c>
      <c r="K2368" s="1" t="s">
        <v>16</v>
      </c>
      <c r="L2368" s="1" t="s">
        <v>19</v>
      </c>
      <c r="M2368" s="2" t="str">
        <f t="shared" si="869"/>
        <v>UK9009121</v>
      </c>
      <c r="N2368" s="2" t="str">
        <f t="shared" si="870"/>
        <v>Stour and Orwell Estuaries</v>
      </c>
      <c r="O2368" s="2" t="str">
        <f t="shared" si="871"/>
        <v>SPA</v>
      </c>
      <c r="P2368" s="2" t="str">
        <f t="shared" si="872"/>
        <v>A2.3</v>
      </c>
      <c r="Q2368"/>
      <c r="R2368"/>
      <c r="S2368"/>
      <c r="T2368"/>
      <c r="U2368" s="9">
        <f t="shared" si="873"/>
        <v>0</v>
      </c>
      <c r="V2368" s="9">
        <f t="shared" si="874"/>
        <v>0</v>
      </c>
      <c r="W2368" s="9">
        <f t="shared" si="875"/>
        <v>0</v>
      </c>
      <c r="X2368" s="9">
        <f t="shared" si="876"/>
        <v>0</v>
      </c>
      <c r="Y2368" s="9">
        <f t="shared" si="877"/>
        <v>0</v>
      </c>
      <c r="Z2368" s="9">
        <f t="shared" si="878"/>
        <v>0</v>
      </c>
      <c r="AA2368" s="9">
        <f t="shared" si="879"/>
        <v>0</v>
      </c>
      <c r="AB2368" s="9">
        <f t="shared" si="880"/>
        <v>0</v>
      </c>
      <c r="AN2368" s="10" t="str">
        <f t="shared" si="889"/>
        <v/>
      </c>
      <c r="AO2368" s="10">
        <f t="shared" si="890"/>
        <v>0</v>
      </c>
      <c r="AP2368" s="9" t="str">
        <f>IFERROR(VLOOKUP($AN2368,'Introduction probability'!$A$1:$L$128,5,FALSE),"0")</f>
        <v>0</v>
      </c>
      <c r="AQ2368" s="9" t="str">
        <f>IFERROR(VLOOKUP($AN2368,'Introduction probability'!$A$1:$L$128,6,FALSE),"0")</f>
        <v>0</v>
      </c>
      <c r="AR2368" s="9" t="str">
        <f>IFERROR(VLOOKUP($AN2368,'Introduction probability'!$A$1:$L$128,7,FALSE),"0")</f>
        <v>0</v>
      </c>
      <c r="AS2368" s="9" t="str">
        <f>IFERROR(VLOOKUP($AN2368,'Introduction probability'!$A$1:$L$128,8,FALSE),"0")</f>
        <v>0</v>
      </c>
      <c r="AT2368" s="9" t="str">
        <f>IFERROR(VLOOKUP($AN2368,'Introduction probability'!$A$1:$L$128,9,FALSE),"0")</f>
        <v>0</v>
      </c>
      <c r="AU2368" s="9" t="str">
        <f>IFERROR(VLOOKUP($AN2368,'Introduction probability'!$A$1:$L$128,10,FALSE),"0")</f>
        <v>0</v>
      </c>
      <c r="AV2368" s="9" t="str">
        <f>IFERROR(VLOOKUP($AN2368,'Introduction probability'!$A$1:$L$128,11,FALSE),"0")</f>
        <v>0</v>
      </c>
      <c r="AW2368" s="9" t="str">
        <f>IFERROR(VLOOKUP($AN2368,'Introduction probability'!$A$1:$L$128,12,FALSE),"0")</f>
        <v>0</v>
      </c>
      <c r="AY2368" s="2">
        <f t="shared" si="891"/>
        <v>0</v>
      </c>
      <c r="AZ2368" s="2">
        <f t="shared" si="892"/>
        <v>0</v>
      </c>
      <c r="BA2368" s="2">
        <f t="shared" si="881"/>
        <v>0</v>
      </c>
      <c r="BB2368" s="2">
        <f t="shared" si="882"/>
        <v>0</v>
      </c>
      <c r="BC2368" s="2">
        <f t="shared" si="883"/>
        <v>0</v>
      </c>
      <c r="BD2368" s="2">
        <f t="shared" si="884"/>
        <v>0</v>
      </c>
      <c r="BE2368" s="2">
        <f t="shared" si="885"/>
        <v>0</v>
      </c>
      <c r="BF2368" s="2">
        <f t="shared" si="886"/>
        <v>0</v>
      </c>
      <c r="BG2368" s="2">
        <f t="shared" si="887"/>
        <v>0</v>
      </c>
      <c r="BH2368" s="2">
        <f t="shared" si="888"/>
        <v>0</v>
      </c>
    </row>
    <row r="2369" spans="1:60" x14ac:dyDescent="0.25">
      <c r="A2369" s="1" t="s">
        <v>423</v>
      </c>
      <c r="B2369" s="1" t="s">
        <v>424</v>
      </c>
      <c r="C2369" s="1" t="s">
        <v>341</v>
      </c>
      <c r="D2369" s="1" t="s">
        <v>510</v>
      </c>
      <c r="E2369" s="1" t="s">
        <v>195</v>
      </c>
      <c r="F2369" s="1" t="s">
        <v>196</v>
      </c>
      <c r="G2369" s="1" t="s">
        <v>144</v>
      </c>
      <c r="H2369" s="1" t="s">
        <v>17</v>
      </c>
      <c r="I2369" s="1" t="s">
        <v>465</v>
      </c>
      <c r="J2369" s="1" t="s">
        <v>56</v>
      </c>
      <c r="K2369" s="1" t="s">
        <v>16</v>
      </c>
      <c r="L2369" s="1" t="s">
        <v>19</v>
      </c>
      <c r="M2369" s="2" t="str">
        <f t="shared" si="869"/>
        <v>UK9009121</v>
      </c>
      <c r="N2369" s="2" t="str">
        <f t="shared" si="870"/>
        <v>Stour and Orwell Estuaries</v>
      </c>
      <c r="O2369" s="2" t="str">
        <f t="shared" si="871"/>
        <v>SPA</v>
      </c>
      <c r="P2369" s="2" t="str">
        <f t="shared" si="872"/>
        <v>A2.2</v>
      </c>
      <c r="Q2369"/>
      <c r="R2369"/>
      <c r="S2369"/>
      <c r="T2369"/>
      <c r="U2369" s="9">
        <f t="shared" si="873"/>
        <v>0</v>
      </c>
      <c r="V2369" s="9">
        <f t="shared" si="874"/>
        <v>0</v>
      </c>
      <c r="W2369" s="9">
        <f t="shared" si="875"/>
        <v>0</v>
      </c>
      <c r="X2369" s="9">
        <f t="shared" si="876"/>
        <v>0</v>
      </c>
      <c r="Y2369" s="9">
        <f t="shared" si="877"/>
        <v>0</v>
      </c>
      <c r="Z2369" s="9">
        <f t="shared" si="878"/>
        <v>0</v>
      </c>
      <c r="AA2369" s="9">
        <f t="shared" si="879"/>
        <v>0</v>
      </c>
      <c r="AB2369" s="9">
        <f t="shared" si="880"/>
        <v>0</v>
      </c>
      <c r="AN2369" s="10" t="str">
        <f t="shared" si="889"/>
        <v/>
      </c>
      <c r="AO2369" s="10">
        <f t="shared" si="890"/>
        <v>0</v>
      </c>
      <c r="AP2369" s="9" t="str">
        <f>IFERROR(VLOOKUP($AN2369,'Introduction probability'!$A$1:$L$128,5,FALSE),"0")</f>
        <v>0</v>
      </c>
      <c r="AQ2369" s="9" t="str">
        <f>IFERROR(VLOOKUP($AN2369,'Introduction probability'!$A$1:$L$128,6,FALSE),"0")</f>
        <v>0</v>
      </c>
      <c r="AR2369" s="9" t="str">
        <f>IFERROR(VLOOKUP($AN2369,'Introduction probability'!$A$1:$L$128,7,FALSE),"0")</f>
        <v>0</v>
      </c>
      <c r="AS2369" s="9" t="str">
        <f>IFERROR(VLOOKUP($AN2369,'Introduction probability'!$A$1:$L$128,8,FALSE),"0")</f>
        <v>0</v>
      </c>
      <c r="AT2369" s="9" t="str">
        <f>IFERROR(VLOOKUP($AN2369,'Introduction probability'!$A$1:$L$128,9,FALSE),"0")</f>
        <v>0</v>
      </c>
      <c r="AU2369" s="9" t="str">
        <f>IFERROR(VLOOKUP($AN2369,'Introduction probability'!$A$1:$L$128,10,FALSE),"0")</f>
        <v>0</v>
      </c>
      <c r="AV2369" s="9" t="str">
        <f>IFERROR(VLOOKUP($AN2369,'Introduction probability'!$A$1:$L$128,11,FALSE),"0")</f>
        <v>0</v>
      </c>
      <c r="AW2369" s="9" t="str">
        <f>IFERROR(VLOOKUP($AN2369,'Introduction probability'!$A$1:$L$128,12,FALSE),"0")</f>
        <v>0</v>
      </c>
      <c r="AY2369" s="2">
        <f t="shared" si="891"/>
        <v>0</v>
      </c>
      <c r="AZ2369" s="2">
        <f t="shared" si="892"/>
        <v>0</v>
      </c>
      <c r="BA2369" s="2">
        <f t="shared" si="881"/>
        <v>0</v>
      </c>
      <c r="BB2369" s="2">
        <f t="shared" si="882"/>
        <v>0</v>
      </c>
      <c r="BC2369" s="2">
        <f t="shared" si="883"/>
        <v>0</v>
      </c>
      <c r="BD2369" s="2">
        <f t="shared" si="884"/>
        <v>0</v>
      </c>
      <c r="BE2369" s="2">
        <f t="shared" si="885"/>
        <v>0</v>
      </c>
      <c r="BF2369" s="2">
        <f t="shared" si="886"/>
        <v>0</v>
      </c>
      <c r="BG2369" s="2">
        <f t="shared" si="887"/>
        <v>0</v>
      </c>
      <c r="BH2369" s="2">
        <f t="shared" si="888"/>
        <v>0</v>
      </c>
    </row>
    <row r="2370" spans="1:60" x14ac:dyDescent="0.25">
      <c r="A2370" s="1" t="s">
        <v>423</v>
      </c>
      <c r="B2370" s="1" t="s">
        <v>424</v>
      </c>
      <c r="C2370" s="1" t="s">
        <v>341</v>
      </c>
      <c r="D2370" s="1" t="s">
        <v>510</v>
      </c>
      <c r="E2370" s="1" t="s">
        <v>195</v>
      </c>
      <c r="F2370" s="1" t="s">
        <v>196</v>
      </c>
      <c r="G2370" s="1" t="s">
        <v>144</v>
      </c>
      <c r="H2370" s="1" t="s">
        <v>17</v>
      </c>
      <c r="I2370" s="1" t="s">
        <v>597</v>
      </c>
      <c r="J2370" s="1" t="s">
        <v>188</v>
      </c>
      <c r="K2370" s="1" t="s">
        <v>16</v>
      </c>
      <c r="L2370" s="1" t="s">
        <v>19</v>
      </c>
      <c r="M2370" s="2" t="str">
        <f t="shared" si="869"/>
        <v>UK9009121</v>
      </c>
      <c r="N2370" s="2" t="str">
        <f t="shared" si="870"/>
        <v>Stour and Orwell Estuaries</v>
      </c>
      <c r="O2370" s="2" t="str">
        <f t="shared" si="871"/>
        <v>SPA</v>
      </c>
      <c r="P2370" s="2" t="str">
        <f t="shared" si="872"/>
        <v>A2.61</v>
      </c>
      <c r="Q2370"/>
      <c r="R2370"/>
      <c r="S2370"/>
      <c r="T2370"/>
      <c r="U2370" s="9">
        <f t="shared" si="873"/>
        <v>0</v>
      </c>
      <c r="V2370" s="9">
        <f t="shared" si="874"/>
        <v>0</v>
      </c>
      <c r="W2370" s="9">
        <f t="shared" si="875"/>
        <v>0</v>
      </c>
      <c r="X2370" s="9">
        <f t="shared" si="876"/>
        <v>0</v>
      </c>
      <c r="Y2370" s="9">
        <f t="shared" si="877"/>
        <v>0</v>
      </c>
      <c r="Z2370" s="9">
        <f t="shared" si="878"/>
        <v>0</v>
      </c>
      <c r="AA2370" s="9">
        <f t="shared" si="879"/>
        <v>0</v>
      </c>
      <c r="AB2370" s="9">
        <f t="shared" si="880"/>
        <v>0</v>
      </c>
      <c r="AN2370" s="10" t="str">
        <f t="shared" si="889"/>
        <v/>
      </c>
      <c r="AO2370" s="10">
        <f t="shared" si="890"/>
        <v>0</v>
      </c>
      <c r="AP2370" s="9" t="str">
        <f>IFERROR(VLOOKUP($AN2370,'Introduction probability'!$A$1:$L$128,5,FALSE),"0")</f>
        <v>0</v>
      </c>
      <c r="AQ2370" s="9" t="str">
        <f>IFERROR(VLOOKUP($AN2370,'Introduction probability'!$A$1:$L$128,6,FALSE),"0")</f>
        <v>0</v>
      </c>
      <c r="AR2370" s="9" t="str">
        <f>IFERROR(VLOOKUP($AN2370,'Introduction probability'!$A$1:$L$128,7,FALSE),"0")</f>
        <v>0</v>
      </c>
      <c r="AS2370" s="9" t="str">
        <f>IFERROR(VLOOKUP($AN2370,'Introduction probability'!$A$1:$L$128,8,FALSE),"0")</f>
        <v>0</v>
      </c>
      <c r="AT2370" s="9" t="str">
        <f>IFERROR(VLOOKUP($AN2370,'Introduction probability'!$A$1:$L$128,9,FALSE),"0")</f>
        <v>0</v>
      </c>
      <c r="AU2370" s="9" t="str">
        <f>IFERROR(VLOOKUP($AN2370,'Introduction probability'!$A$1:$L$128,10,FALSE),"0")</f>
        <v>0</v>
      </c>
      <c r="AV2370" s="9" t="str">
        <f>IFERROR(VLOOKUP($AN2370,'Introduction probability'!$A$1:$L$128,11,FALSE),"0")</f>
        <v>0</v>
      </c>
      <c r="AW2370" s="9" t="str">
        <f>IFERROR(VLOOKUP($AN2370,'Introduction probability'!$A$1:$L$128,12,FALSE),"0")</f>
        <v>0</v>
      </c>
      <c r="AY2370" s="2">
        <f t="shared" si="891"/>
        <v>0</v>
      </c>
      <c r="AZ2370" s="2">
        <f t="shared" si="892"/>
        <v>0</v>
      </c>
      <c r="BA2370" s="2">
        <f t="shared" si="881"/>
        <v>0</v>
      </c>
      <c r="BB2370" s="2">
        <f t="shared" si="882"/>
        <v>0</v>
      </c>
      <c r="BC2370" s="2">
        <f t="shared" si="883"/>
        <v>0</v>
      </c>
      <c r="BD2370" s="2">
        <f t="shared" si="884"/>
        <v>0</v>
      </c>
      <c r="BE2370" s="2">
        <f t="shared" si="885"/>
        <v>0</v>
      </c>
      <c r="BF2370" s="2">
        <f t="shared" si="886"/>
        <v>0</v>
      </c>
      <c r="BG2370" s="2">
        <f t="shared" si="887"/>
        <v>0</v>
      </c>
      <c r="BH2370" s="2">
        <f t="shared" si="888"/>
        <v>0</v>
      </c>
    </row>
    <row r="2371" spans="1:60" x14ac:dyDescent="0.25">
      <c r="A2371" s="1" t="s">
        <v>423</v>
      </c>
      <c r="B2371" s="1" t="s">
        <v>424</v>
      </c>
      <c r="C2371" s="1" t="s">
        <v>341</v>
      </c>
      <c r="D2371" s="1" t="s">
        <v>510</v>
      </c>
      <c r="E2371" s="1" t="s">
        <v>195</v>
      </c>
      <c r="F2371" s="1" t="s">
        <v>196</v>
      </c>
      <c r="G2371" s="1" t="s">
        <v>144</v>
      </c>
      <c r="H2371" s="1" t="s">
        <v>17</v>
      </c>
      <c r="I2371" s="1" t="s">
        <v>543</v>
      </c>
      <c r="J2371" s="1" t="s">
        <v>148</v>
      </c>
      <c r="K2371" s="1" t="s">
        <v>16</v>
      </c>
      <c r="L2371" s="1" t="s">
        <v>146</v>
      </c>
      <c r="M2371" s="2" t="str">
        <f t="shared" ref="M2371:M2434" si="893">A2371</f>
        <v>UK9009121</v>
      </c>
      <c r="N2371" s="2" t="str">
        <f t="shared" ref="N2371:N2434" si="894">B2371</f>
        <v>Stour and Orwell Estuaries</v>
      </c>
      <c r="O2371" s="2" t="str">
        <f t="shared" ref="O2371:O2434" si="895">C2371</f>
        <v>SPA</v>
      </c>
      <c r="P2371" s="2" t="str">
        <f t="shared" si="872"/>
        <v>H1310</v>
      </c>
      <c r="Q2371"/>
      <c r="R2371"/>
      <c r="S2371"/>
      <c r="T2371"/>
      <c r="U2371" s="9">
        <f t="shared" si="873"/>
        <v>0</v>
      </c>
      <c r="V2371" s="9">
        <f t="shared" si="874"/>
        <v>0</v>
      </c>
      <c r="W2371" s="9">
        <f t="shared" si="875"/>
        <v>0</v>
      </c>
      <c r="X2371" s="9">
        <f t="shared" si="876"/>
        <v>0</v>
      </c>
      <c r="Y2371" s="9">
        <f t="shared" si="877"/>
        <v>0</v>
      </c>
      <c r="Z2371" s="9">
        <f t="shared" si="878"/>
        <v>0</v>
      </c>
      <c r="AA2371" s="9">
        <f t="shared" si="879"/>
        <v>0</v>
      </c>
      <c r="AB2371" s="9">
        <f t="shared" si="880"/>
        <v>0</v>
      </c>
      <c r="AN2371" s="10" t="str">
        <f t="shared" si="889"/>
        <v/>
      </c>
      <c r="AO2371" s="10">
        <f t="shared" si="890"/>
        <v>0</v>
      </c>
      <c r="AP2371" s="9" t="str">
        <f>IFERROR(VLOOKUP($AN2371,'Introduction probability'!$A$1:$L$128,5,FALSE),"0")</f>
        <v>0</v>
      </c>
      <c r="AQ2371" s="9" t="str">
        <f>IFERROR(VLOOKUP($AN2371,'Introduction probability'!$A$1:$L$128,6,FALSE),"0")</f>
        <v>0</v>
      </c>
      <c r="AR2371" s="9" t="str">
        <f>IFERROR(VLOOKUP($AN2371,'Introduction probability'!$A$1:$L$128,7,FALSE),"0")</f>
        <v>0</v>
      </c>
      <c r="AS2371" s="9" t="str">
        <f>IFERROR(VLOOKUP($AN2371,'Introduction probability'!$A$1:$L$128,8,FALSE),"0")</f>
        <v>0</v>
      </c>
      <c r="AT2371" s="9" t="str">
        <f>IFERROR(VLOOKUP($AN2371,'Introduction probability'!$A$1:$L$128,9,FALSE),"0")</f>
        <v>0</v>
      </c>
      <c r="AU2371" s="9" t="str">
        <f>IFERROR(VLOOKUP($AN2371,'Introduction probability'!$A$1:$L$128,10,FALSE),"0")</f>
        <v>0</v>
      </c>
      <c r="AV2371" s="9" t="str">
        <f>IFERROR(VLOOKUP($AN2371,'Introduction probability'!$A$1:$L$128,11,FALSE),"0")</f>
        <v>0</v>
      </c>
      <c r="AW2371" s="9" t="str">
        <f>IFERROR(VLOOKUP($AN2371,'Introduction probability'!$A$1:$L$128,12,FALSE),"0")</f>
        <v>0</v>
      </c>
      <c r="AY2371" s="2">
        <f t="shared" si="891"/>
        <v>0</v>
      </c>
      <c r="AZ2371" s="2">
        <f t="shared" si="892"/>
        <v>0</v>
      </c>
      <c r="BA2371" s="2">
        <f t="shared" si="881"/>
        <v>0</v>
      </c>
      <c r="BB2371" s="2">
        <f t="shared" si="882"/>
        <v>0</v>
      </c>
      <c r="BC2371" s="2">
        <f t="shared" si="883"/>
        <v>0</v>
      </c>
      <c r="BD2371" s="2">
        <f t="shared" si="884"/>
        <v>0</v>
      </c>
      <c r="BE2371" s="2">
        <f t="shared" si="885"/>
        <v>0</v>
      </c>
      <c r="BF2371" s="2">
        <f t="shared" si="886"/>
        <v>0</v>
      </c>
      <c r="BG2371" s="2">
        <f t="shared" si="887"/>
        <v>0</v>
      </c>
      <c r="BH2371" s="2">
        <f t="shared" si="888"/>
        <v>0</v>
      </c>
    </row>
    <row r="2372" spans="1:60" x14ac:dyDescent="0.25">
      <c r="A2372" s="1" t="s">
        <v>423</v>
      </c>
      <c r="B2372" s="1" t="s">
        <v>424</v>
      </c>
      <c r="C2372" s="1" t="s">
        <v>341</v>
      </c>
      <c r="D2372" s="1" t="s">
        <v>510</v>
      </c>
      <c r="E2372" s="1" t="s">
        <v>195</v>
      </c>
      <c r="F2372" s="1" t="s">
        <v>196</v>
      </c>
      <c r="G2372" s="1" t="s">
        <v>144</v>
      </c>
      <c r="H2372" s="1" t="s">
        <v>17</v>
      </c>
      <c r="I2372" s="1" t="s">
        <v>549</v>
      </c>
      <c r="J2372" s="1" t="s">
        <v>189</v>
      </c>
      <c r="K2372" s="1" t="s">
        <v>16</v>
      </c>
      <c r="L2372" s="1" t="s">
        <v>146</v>
      </c>
      <c r="M2372" s="2" t="str">
        <f t="shared" si="893"/>
        <v>UK9009121</v>
      </c>
      <c r="N2372" s="2" t="str">
        <f t="shared" si="894"/>
        <v>Stour and Orwell Estuaries</v>
      </c>
      <c r="O2372" s="2" t="str">
        <f t="shared" si="895"/>
        <v>SPA</v>
      </c>
      <c r="P2372" s="2" t="str">
        <f t="shared" ref="P2372:P2435" si="896">IF(I2372="",D2372,I2372)</f>
        <v>H1320</v>
      </c>
      <c r="Q2372"/>
      <c r="R2372"/>
      <c r="S2372"/>
      <c r="T2372"/>
      <c r="U2372" s="9">
        <f t="shared" ref="U2372:U2435" si="897">IFERROR(VLOOKUP($T2372,$AD$4:$AM$65,3,FALSE),0)</f>
        <v>0</v>
      </c>
      <c r="V2372" s="9">
        <f t="shared" ref="V2372:V2435" si="898">IFERROR(VLOOKUP($T2372,$AD$4:$AM$65,4,FALSE),0)</f>
        <v>0</v>
      </c>
      <c r="W2372" s="9">
        <f t="shared" ref="W2372:W2435" si="899">IFERROR(VLOOKUP($T2372,$AD$4:$AM$65,5,FALSE),0)</f>
        <v>0</v>
      </c>
      <c r="X2372" s="9">
        <f t="shared" ref="X2372:X2435" si="900">IFERROR(VLOOKUP($T2372,$AD$4:$AM$65,6,FALSE),0)</f>
        <v>0</v>
      </c>
      <c r="Y2372" s="9">
        <f t="shared" ref="Y2372:Y2435" si="901">IFERROR(VLOOKUP($T2372,$AD$4:$AM$65,7,FALSE),0)</f>
        <v>0</v>
      </c>
      <c r="Z2372" s="9">
        <f t="shared" ref="Z2372:Z2435" si="902">IFERROR(VLOOKUP($T2372,$AD$4:$AM$65,8,FALSE),0)</f>
        <v>0</v>
      </c>
      <c r="AA2372" s="9">
        <f t="shared" ref="AA2372:AA2435" si="903">IFERROR(VLOOKUP($T2372,$AD$4:$AM$65,9,FALSE),0)</f>
        <v>0</v>
      </c>
      <c r="AB2372" s="9">
        <f t="shared" ref="AB2372:AB2435" si="904">IFERROR(VLOOKUP($T2372,$AD$4:$AM$65,10,FALSE),0)</f>
        <v>0</v>
      </c>
      <c r="AN2372" s="10" t="str">
        <f t="shared" si="889"/>
        <v/>
      </c>
      <c r="AO2372" s="10">
        <f t="shared" si="890"/>
        <v>0</v>
      </c>
      <c r="AP2372" s="9" t="str">
        <f>IFERROR(VLOOKUP($AN2372,'Introduction probability'!$A$1:$L$128,5,FALSE),"0")</f>
        <v>0</v>
      </c>
      <c r="AQ2372" s="9" t="str">
        <f>IFERROR(VLOOKUP($AN2372,'Introduction probability'!$A$1:$L$128,6,FALSE),"0")</f>
        <v>0</v>
      </c>
      <c r="AR2372" s="9" t="str">
        <f>IFERROR(VLOOKUP($AN2372,'Introduction probability'!$A$1:$L$128,7,FALSE),"0")</f>
        <v>0</v>
      </c>
      <c r="AS2372" s="9" t="str">
        <f>IFERROR(VLOOKUP($AN2372,'Introduction probability'!$A$1:$L$128,8,FALSE),"0")</f>
        <v>0</v>
      </c>
      <c r="AT2372" s="9" t="str">
        <f>IFERROR(VLOOKUP($AN2372,'Introduction probability'!$A$1:$L$128,9,FALSE),"0")</f>
        <v>0</v>
      </c>
      <c r="AU2372" s="9" t="str">
        <f>IFERROR(VLOOKUP($AN2372,'Introduction probability'!$A$1:$L$128,10,FALSE),"0")</f>
        <v>0</v>
      </c>
      <c r="AV2372" s="9" t="str">
        <f>IFERROR(VLOOKUP($AN2372,'Introduction probability'!$A$1:$L$128,11,FALSE),"0")</f>
        <v>0</v>
      </c>
      <c r="AW2372" s="9" t="str">
        <f>IFERROR(VLOOKUP($AN2372,'Introduction probability'!$A$1:$L$128,12,FALSE),"0")</f>
        <v>0</v>
      </c>
      <c r="AY2372" s="2">
        <f t="shared" si="891"/>
        <v>0</v>
      </c>
      <c r="AZ2372" s="2">
        <f t="shared" si="892"/>
        <v>0</v>
      </c>
      <c r="BA2372" s="2">
        <f t="shared" ref="BA2372:BA2435" si="905">AP2372*U2372</f>
        <v>0</v>
      </c>
      <c r="BB2372" s="2">
        <f t="shared" ref="BB2372:BB2435" si="906">AQ2372*V2372</f>
        <v>0</v>
      </c>
      <c r="BC2372" s="2">
        <f t="shared" ref="BC2372:BC2435" si="907">AR2372*W2372</f>
        <v>0</v>
      </c>
      <c r="BD2372" s="2">
        <f t="shared" ref="BD2372:BD2435" si="908">AS2372*X2372</f>
        <v>0</v>
      </c>
      <c r="BE2372" s="2">
        <f t="shared" ref="BE2372:BE2435" si="909">AT2372*Y2372</f>
        <v>0</v>
      </c>
      <c r="BF2372" s="2">
        <f t="shared" ref="BF2372:BF2435" si="910">AU2372*Z2372</f>
        <v>0</v>
      </c>
      <c r="BG2372" s="2">
        <f t="shared" ref="BG2372:BG2435" si="911">AV2372*AA2372</f>
        <v>0</v>
      </c>
      <c r="BH2372" s="2">
        <f t="shared" ref="BH2372:BH2435" si="912">AW2372*AB2372</f>
        <v>0</v>
      </c>
    </row>
    <row r="2373" spans="1:60" x14ac:dyDescent="0.25">
      <c r="A2373" s="1" t="s">
        <v>423</v>
      </c>
      <c r="B2373" s="1" t="s">
        <v>424</v>
      </c>
      <c r="C2373" s="1" t="s">
        <v>341</v>
      </c>
      <c r="D2373" s="1" t="s">
        <v>522</v>
      </c>
      <c r="E2373" s="1" t="s">
        <v>224</v>
      </c>
      <c r="F2373" s="1" t="s">
        <v>225</v>
      </c>
      <c r="G2373" s="1" t="s">
        <v>144</v>
      </c>
      <c r="H2373" s="1" t="s">
        <v>17</v>
      </c>
      <c r="I2373" s="1" t="s">
        <v>530</v>
      </c>
      <c r="J2373" s="1" t="s">
        <v>145</v>
      </c>
      <c r="K2373" s="1" t="s">
        <v>16</v>
      </c>
      <c r="L2373" s="1" t="s">
        <v>146</v>
      </c>
      <c r="M2373" s="2" t="str">
        <f t="shared" si="893"/>
        <v>UK9009121</v>
      </c>
      <c r="N2373" s="2" t="str">
        <f t="shared" si="894"/>
        <v>Stour and Orwell Estuaries</v>
      </c>
      <c r="O2373" s="2" t="str">
        <f t="shared" si="895"/>
        <v>SPA</v>
      </c>
      <c r="P2373" s="2" t="str">
        <f t="shared" si="896"/>
        <v>H1330</v>
      </c>
      <c r="Q2373"/>
      <c r="R2373"/>
      <c r="S2373"/>
      <c r="T2373"/>
      <c r="U2373" s="9">
        <f t="shared" si="897"/>
        <v>0</v>
      </c>
      <c r="V2373" s="9">
        <f t="shared" si="898"/>
        <v>0</v>
      </c>
      <c r="W2373" s="9">
        <f t="shared" si="899"/>
        <v>0</v>
      </c>
      <c r="X2373" s="9">
        <f t="shared" si="900"/>
        <v>0</v>
      </c>
      <c r="Y2373" s="9">
        <f t="shared" si="901"/>
        <v>0</v>
      </c>
      <c r="Z2373" s="9">
        <f t="shared" si="902"/>
        <v>0</v>
      </c>
      <c r="AA2373" s="9">
        <f t="shared" si="903"/>
        <v>0</v>
      </c>
      <c r="AB2373" s="9">
        <f t="shared" si="904"/>
        <v>0</v>
      </c>
      <c r="AN2373" s="10" t="str">
        <f t="shared" si="889"/>
        <v/>
      </c>
      <c r="AO2373" s="10">
        <f t="shared" si="890"/>
        <v>0</v>
      </c>
      <c r="AP2373" s="9" t="str">
        <f>IFERROR(VLOOKUP($AN2373,'Introduction probability'!$A$1:$L$128,5,FALSE),"0")</f>
        <v>0</v>
      </c>
      <c r="AQ2373" s="9" t="str">
        <f>IFERROR(VLOOKUP($AN2373,'Introduction probability'!$A$1:$L$128,6,FALSE),"0")</f>
        <v>0</v>
      </c>
      <c r="AR2373" s="9" t="str">
        <f>IFERROR(VLOOKUP($AN2373,'Introduction probability'!$A$1:$L$128,7,FALSE),"0")</f>
        <v>0</v>
      </c>
      <c r="AS2373" s="9" t="str">
        <f>IFERROR(VLOOKUP($AN2373,'Introduction probability'!$A$1:$L$128,8,FALSE),"0")</f>
        <v>0</v>
      </c>
      <c r="AT2373" s="9" t="str">
        <f>IFERROR(VLOOKUP($AN2373,'Introduction probability'!$A$1:$L$128,9,FALSE),"0")</f>
        <v>0</v>
      </c>
      <c r="AU2373" s="9" t="str">
        <f>IFERROR(VLOOKUP($AN2373,'Introduction probability'!$A$1:$L$128,10,FALSE),"0")</f>
        <v>0</v>
      </c>
      <c r="AV2373" s="9" t="str">
        <f>IFERROR(VLOOKUP($AN2373,'Introduction probability'!$A$1:$L$128,11,FALSE),"0")</f>
        <v>0</v>
      </c>
      <c r="AW2373" s="9" t="str">
        <f>IFERROR(VLOOKUP($AN2373,'Introduction probability'!$A$1:$L$128,12,FALSE),"0")</f>
        <v>0</v>
      </c>
      <c r="AY2373" s="2">
        <f t="shared" si="891"/>
        <v>0</v>
      </c>
      <c r="AZ2373" s="2">
        <f t="shared" si="892"/>
        <v>0</v>
      </c>
      <c r="BA2373" s="2">
        <f t="shared" si="905"/>
        <v>0</v>
      </c>
      <c r="BB2373" s="2">
        <f t="shared" si="906"/>
        <v>0</v>
      </c>
      <c r="BC2373" s="2">
        <f t="shared" si="907"/>
        <v>0</v>
      </c>
      <c r="BD2373" s="2">
        <f t="shared" si="908"/>
        <v>0</v>
      </c>
      <c r="BE2373" s="2">
        <f t="shared" si="909"/>
        <v>0</v>
      </c>
      <c r="BF2373" s="2">
        <f t="shared" si="910"/>
        <v>0</v>
      </c>
      <c r="BG2373" s="2">
        <f t="shared" si="911"/>
        <v>0</v>
      </c>
      <c r="BH2373" s="2">
        <f t="shared" si="912"/>
        <v>0</v>
      </c>
    </row>
    <row r="2374" spans="1:60" x14ac:dyDescent="0.25">
      <c r="A2374" s="1" t="s">
        <v>423</v>
      </c>
      <c r="B2374" s="1" t="s">
        <v>424</v>
      </c>
      <c r="C2374" s="1" t="s">
        <v>341</v>
      </c>
      <c r="D2374" s="1" t="s">
        <v>522</v>
      </c>
      <c r="E2374" s="1" t="s">
        <v>224</v>
      </c>
      <c r="F2374" s="1" t="s">
        <v>225</v>
      </c>
      <c r="G2374" s="1" t="s">
        <v>144</v>
      </c>
      <c r="H2374" s="1" t="s">
        <v>17</v>
      </c>
      <c r="I2374" s="1" t="s">
        <v>596</v>
      </c>
      <c r="J2374" s="1" t="s">
        <v>187</v>
      </c>
      <c r="K2374" s="1" t="s">
        <v>16</v>
      </c>
      <c r="L2374" s="1" t="s">
        <v>146</v>
      </c>
      <c r="M2374" s="2" t="str">
        <f t="shared" si="893"/>
        <v>UK9009121</v>
      </c>
      <c r="N2374" s="2" t="str">
        <f t="shared" si="894"/>
        <v>Stour and Orwell Estuaries</v>
      </c>
      <c r="O2374" s="2" t="str">
        <f t="shared" si="895"/>
        <v>SPA</v>
      </c>
      <c r="P2374" s="2" t="str">
        <f t="shared" si="896"/>
        <v>SH_2</v>
      </c>
      <c r="Q2374"/>
      <c r="R2374"/>
      <c r="S2374"/>
      <c r="T2374"/>
      <c r="U2374" s="9">
        <f t="shared" si="897"/>
        <v>0</v>
      </c>
      <c r="V2374" s="9">
        <f t="shared" si="898"/>
        <v>0</v>
      </c>
      <c r="W2374" s="9">
        <f t="shared" si="899"/>
        <v>0</v>
      </c>
      <c r="X2374" s="9">
        <f t="shared" si="900"/>
        <v>0</v>
      </c>
      <c r="Y2374" s="9">
        <f t="shared" si="901"/>
        <v>0</v>
      </c>
      <c r="Z2374" s="9">
        <f t="shared" si="902"/>
        <v>0</v>
      </c>
      <c r="AA2374" s="9">
        <f t="shared" si="903"/>
        <v>0</v>
      </c>
      <c r="AB2374" s="9">
        <f t="shared" si="904"/>
        <v>0</v>
      </c>
      <c r="AN2374" s="10" t="str">
        <f t="shared" si="889"/>
        <v/>
      </c>
      <c r="AO2374" s="10">
        <f t="shared" si="890"/>
        <v>0</v>
      </c>
      <c r="AP2374" s="9" t="str">
        <f>IFERROR(VLOOKUP($AN2374,'Introduction probability'!$A$1:$L$128,5,FALSE),"0")</f>
        <v>0</v>
      </c>
      <c r="AQ2374" s="9" t="str">
        <f>IFERROR(VLOOKUP($AN2374,'Introduction probability'!$A$1:$L$128,6,FALSE),"0")</f>
        <v>0</v>
      </c>
      <c r="AR2374" s="9" t="str">
        <f>IFERROR(VLOOKUP($AN2374,'Introduction probability'!$A$1:$L$128,7,FALSE),"0")</f>
        <v>0</v>
      </c>
      <c r="AS2374" s="9" t="str">
        <f>IFERROR(VLOOKUP($AN2374,'Introduction probability'!$A$1:$L$128,8,FALSE),"0")</f>
        <v>0</v>
      </c>
      <c r="AT2374" s="9" t="str">
        <f>IFERROR(VLOOKUP($AN2374,'Introduction probability'!$A$1:$L$128,9,FALSE),"0")</f>
        <v>0</v>
      </c>
      <c r="AU2374" s="9" t="str">
        <f>IFERROR(VLOOKUP($AN2374,'Introduction probability'!$A$1:$L$128,10,FALSE),"0")</f>
        <v>0</v>
      </c>
      <c r="AV2374" s="9" t="str">
        <f>IFERROR(VLOOKUP($AN2374,'Introduction probability'!$A$1:$L$128,11,FALSE),"0")</f>
        <v>0</v>
      </c>
      <c r="AW2374" s="9" t="str">
        <f>IFERROR(VLOOKUP($AN2374,'Introduction probability'!$A$1:$L$128,12,FALSE),"0")</f>
        <v>0</v>
      </c>
      <c r="AY2374" s="2">
        <f t="shared" si="891"/>
        <v>0</v>
      </c>
      <c r="AZ2374" s="2">
        <f t="shared" si="892"/>
        <v>0</v>
      </c>
      <c r="BA2374" s="2">
        <f t="shared" si="905"/>
        <v>0</v>
      </c>
      <c r="BB2374" s="2">
        <f t="shared" si="906"/>
        <v>0</v>
      </c>
      <c r="BC2374" s="2">
        <f t="shared" si="907"/>
        <v>0</v>
      </c>
      <c r="BD2374" s="2">
        <f t="shared" si="908"/>
        <v>0</v>
      </c>
      <c r="BE2374" s="2">
        <f t="shared" si="909"/>
        <v>0</v>
      </c>
      <c r="BF2374" s="2">
        <f t="shared" si="910"/>
        <v>0</v>
      </c>
      <c r="BG2374" s="2">
        <f t="shared" si="911"/>
        <v>0</v>
      </c>
      <c r="BH2374" s="2">
        <f t="shared" si="912"/>
        <v>0</v>
      </c>
    </row>
    <row r="2375" spans="1:60" x14ac:dyDescent="0.25">
      <c r="A2375" s="1" t="s">
        <v>423</v>
      </c>
      <c r="B2375" s="1" t="s">
        <v>424</v>
      </c>
      <c r="C2375" s="1" t="s">
        <v>341</v>
      </c>
      <c r="D2375" s="1" t="s">
        <v>522</v>
      </c>
      <c r="E2375" s="1" t="s">
        <v>224</v>
      </c>
      <c r="F2375" s="1" t="s">
        <v>225</v>
      </c>
      <c r="G2375" s="1" t="s">
        <v>144</v>
      </c>
      <c r="H2375" s="1" t="s">
        <v>17</v>
      </c>
      <c r="I2375" s="1" t="s">
        <v>459</v>
      </c>
      <c r="J2375" s="1" t="s">
        <v>46</v>
      </c>
      <c r="K2375" s="1" t="s">
        <v>16</v>
      </c>
      <c r="L2375" s="1" t="s">
        <v>19</v>
      </c>
      <c r="M2375" s="2" t="str">
        <f t="shared" si="893"/>
        <v>UK9009121</v>
      </c>
      <c r="N2375" s="2" t="str">
        <f t="shared" si="894"/>
        <v>Stour and Orwell Estuaries</v>
      </c>
      <c r="O2375" s="2" t="str">
        <f t="shared" si="895"/>
        <v>SPA</v>
      </c>
      <c r="P2375" s="2" t="str">
        <f t="shared" si="896"/>
        <v>A2.4</v>
      </c>
      <c r="Q2375"/>
      <c r="R2375"/>
      <c r="S2375"/>
      <c r="T2375"/>
      <c r="U2375" s="9">
        <f t="shared" si="897"/>
        <v>0</v>
      </c>
      <c r="V2375" s="9">
        <f t="shared" si="898"/>
        <v>0</v>
      </c>
      <c r="W2375" s="9">
        <f t="shared" si="899"/>
        <v>0</v>
      </c>
      <c r="X2375" s="9">
        <f t="shared" si="900"/>
        <v>0</v>
      </c>
      <c r="Y2375" s="9">
        <f t="shared" si="901"/>
        <v>0</v>
      </c>
      <c r="Z2375" s="9">
        <f t="shared" si="902"/>
        <v>0</v>
      </c>
      <c r="AA2375" s="9">
        <f t="shared" si="903"/>
        <v>0</v>
      </c>
      <c r="AB2375" s="9">
        <f t="shared" si="904"/>
        <v>0</v>
      </c>
      <c r="AN2375" s="10" t="str">
        <f t="shared" si="889"/>
        <v/>
      </c>
      <c r="AO2375" s="10">
        <f t="shared" si="890"/>
        <v>0</v>
      </c>
      <c r="AP2375" s="9" t="str">
        <f>IFERROR(VLOOKUP($AN2375,'Introduction probability'!$A$1:$L$128,5,FALSE),"0")</f>
        <v>0</v>
      </c>
      <c r="AQ2375" s="9" t="str">
        <f>IFERROR(VLOOKUP($AN2375,'Introduction probability'!$A$1:$L$128,6,FALSE),"0")</f>
        <v>0</v>
      </c>
      <c r="AR2375" s="9" t="str">
        <f>IFERROR(VLOOKUP($AN2375,'Introduction probability'!$A$1:$L$128,7,FALSE),"0")</f>
        <v>0</v>
      </c>
      <c r="AS2375" s="9" t="str">
        <f>IFERROR(VLOOKUP($AN2375,'Introduction probability'!$A$1:$L$128,8,FALSE),"0")</f>
        <v>0</v>
      </c>
      <c r="AT2375" s="9" t="str">
        <f>IFERROR(VLOOKUP($AN2375,'Introduction probability'!$A$1:$L$128,9,FALSE),"0")</f>
        <v>0</v>
      </c>
      <c r="AU2375" s="9" t="str">
        <f>IFERROR(VLOOKUP($AN2375,'Introduction probability'!$A$1:$L$128,10,FALSE),"0")</f>
        <v>0</v>
      </c>
      <c r="AV2375" s="9" t="str">
        <f>IFERROR(VLOOKUP($AN2375,'Introduction probability'!$A$1:$L$128,11,FALSE),"0")</f>
        <v>0</v>
      </c>
      <c r="AW2375" s="9" t="str">
        <f>IFERROR(VLOOKUP($AN2375,'Introduction probability'!$A$1:$L$128,12,FALSE),"0")</f>
        <v>0</v>
      </c>
      <c r="AY2375" s="2">
        <f t="shared" si="891"/>
        <v>0</v>
      </c>
      <c r="AZ2375" s="2">
        <f t="shared" si="892"/>
        <v>0</v>
      </c>
      <c r="BA2375" s="2">
        <f t="shared" si="905"/>
        <v>0</v>
      </c>
      <c r="BB2375" s="2">
        <f t="shared" si="906"/>
        <v>0</v>
      </c>
      <c r="BC2375" s="2">
        <f t="shared" si="907"/>
        <v>0</v>
      </c>
      <c r="BD2375" s="2">
        <f t="shared" si="908"/>
        <v>0</v>
      </c>
      <c r="BE2375" s="2">
        <f t="shared" si="909"/>
        <v>0</v>
      </c>
      <c r="BF2375" s="2">
        <f t="shared" si="910"/>
        <v>0</v>
      </c>
      <c r="BG2375" s="2">
        <f t="shared" si="911"/>
        <v>0</v>
      </c>
      <c r="BH2375" s="2">
        <f t="shared" si="912"/>
        <v>0</v>
      </c>
    </row>
    <row r="2376" spans="1:60" x14ac:dyDescent="0.25">
      <c r="A2376" s="1" t="s">
        <v>423</v>
      </c>
      <c r="B2376" s="1" t="s">
        <v>424</v>
      </c>
      <c r="C2376" s="1" t="s">
        <v>341</v>
      </c>
      <c r="D2376" s="1" t="s">
        <v>522</v>
      </c>
      <c r="E2376" s="1" t="s">
        <v>224</v>
      </c>
      <c r="F2376" s="1" t="s">
        <v>225</v>
      </c>
      <c r="G2376" s="1" t="s">
        <v>144</v>
      </c>
      <c r="H2376" s="1" t="s">
        <v>17</v>
      </c>
      <c r="I2376" s="1" t="s">
        <v>444</v>
      </c>
      <c r="J2376" s="1" t="s">
        <v>27</v>
      </c>
      <c r="K2376" s="1" t="s">
        <v>16</v>
      </c>
      <c r="L2376" s="1" t="s">
        <v>19</v>
      </c>
      <c r="M2376" s="2" t="str">
        <f t="shared" si="893"/>
        <v>UK9009121</v>
      </c>
      <c r="N2376" s="2" t="str">
        <f t="shared" si="894"/>
        <v>Stour and Orwell Estuaries</v>
      </c>
      <c r="O2376" s="2" t="str">
        <f t="shared" si="895"/>
        <v>SPA</v>
      </c>
      <c r="P2376" s="2" t="str">
        <f t="shared" si="896"/>
        <v>A2.3</v>
      </c>
      <c r="Q2376"/>
      <c r="R2376"/>
      <c r="S2376"/>
      <c r="T2376"/>
      <c r="U2376" s="9">
        <f t="shared" si="897"/>
        <v>0</v>
      </c>
      <c r="V2376" s="9">
        <f t="shared" si="898"/>
        <v>0</v>
      </c>
      <c r="W2376" s="9">
        <f t="shared" si="899"/>
        <v>0</v>
      </c>
      <c r="X2376" s="9">
        <f t="shared" si="900"/>
        <v>0</v>
      </c>
      <c r="Y2376" s="9">
        <f t="shared" si="901"/>
        <v>0</v>
      </c>
      <c r="Z2376" s="9">
        <f t="shared" si="902"/>
        <v>0</v>
      </c>
      <c r="AA2376" s="9">
        <f t="shared" si="903"/>
        <v>0</v>
      </c>
      <c r="AB2376" s="9">
        <f t="shared" si="904"/>
        <v>0</v>
      </c>
      <c r="AN2376" s="10" t="str">
        <f t="shared" si="889"/>
        <v/>
      </c>
      <c r="AO2376" s="10">
        <f t="shared" si="890"/>
        <v>0</v>
      </c>
      <c r="AP2376" s="9" t="str">
        <f>IFERROR(VLOOKUP($AN2376,'Introduction probability'!$A$1:$L$128,5,FALSE),"0")</f>
        <v>0</v>
      </c>
      <c r="AQ2376" s="9" t="str">
        <f>IFERROR(VLOOKUP($AN2376,'Introduction probability'!$A$1:$L$128,6,FALSE),"0")</f>
        <v>0</v>
      </c>
      <c r="AR2376" s="9" t="str">
        <f>IFERROR(VLOOKUP($AN2376,'Introduction probability'!$A$1:$L$128,7,FALSE),"0")</f>
        <v>0</v>
      </c>
      <c r="AS2376" s="9" t="str">
        <f>IFERROR(VLOOKUP($AN2376,'Introduction probability'!$A$1:$L$128,8,FALSE),"0")</f>
        <v>0</v>
      </c>
      <c r="AT2376" s="9" t="str">
        <f>IFERROR(VLOOKUP($AN2376,'Introduction probability'!$A$1:$L$128,9,FALSE),"0")</f>
        <v>0</v>
      </c>
      <c r="AU2376" s="9" t="str">
        <f>IFERROR(VLOOKUP($AN2376,'Introduction probability'!$A$1:$L$128,10,FALSE),"0")</f>
        <v>0</v>
      </c>
      <c r="AV2376" s="9" t="str">
        <f>IFERROR(VLOOKUP($AN2376,'Introduction probability'!$A$1:$L$128,11,FALSE),"0")</f>
        <v>0</v>
      </c>
      <c r="AW2376" s="9" t="str">
        <f>IFERROR(VLOOKUP($AN2376,'Introduction probability'!$A$1:$L$128,12,FALSE),"0")</f>
        <v>0</v>
      </c>
      <c r="AY2376" s="2">
        <f t="shared" si="891"/>
        <v>0</v>
      </c>
      <c r="AZ2376" s="2">
        <f t="shared" si="892"/>
        <v>0</v>
      </c>
      <c r="BA2376" s="2">
        <f t="shared" si="905"/>
        <v>0</v>
      </c>
      <c r="BB2376" s="2">
        <f t="shared" si="906"/>
        <v>0</v>
      </c>
      <c r="BC2376" s="2">
        <f t="shared" si="907"/>
        <v>0</v>
      </c>
      <c r="BD2376" s="2">
        <f t="shared" si="908"/>
        <v>0</v>
      </c>
      <c r="BE2376" s="2">
        <f t="shared" si="909"/>
        <v>0</v>
      </c>
      <c r="BF2376" s="2">
        <f t="shared" si="910"/>
        <v>0</v>
      </c>
      <c r="BG2376" s="2">
        <f t="shared" si="911"/>
        <v>0</v>
      </c>
      <c r="BH2376" s="2">
        <f t="shared" si="912"/>
        <v>0</v>
      </c>
    </row>
    <row r="2377" spans="1:60" x14ac:dyDescent="0.25">
      <c r="A2377" s="1" t="s">
        <v>423</v>
      </c>
      <c r="B2377" s="1" t="s">
        <v>424</v>
      </c>
      <c r="C2377" s="1" t="s">
        <v>341</v>
      </c>
      <c r="D2377" s="1" t="s">
        <v>522</v>
      </c>
      <c r="E2377" s="1" t="s">
        <v>224</v>
      </c>
      <c r="F2377" s="1" t="s">
        <v>225</v>
      </c>
      <c r="G2377" s="1" t="s">
        <v>144</v>
      </c>
      <c r="H2377" s="1" t="s">
        <v>17</v>
      </c>
      <c r="I2377" s="1" t="s">
        <v>465</v>
      </c>
      <c r="J2377" s="1" t="s">
        <v>56</v>
      </c>
      <c r="K2377" s="1" t="s">
        <v>16</v>
      </c>
      <c r="L2377" s="1" t="s">
        <v>19</v>
      </c>
      <c r="M2377" s="2" t="str">
        <f t="shared" si="893"/>
        <v>UK9009121</v>
      </c>
      <c r="N2377" s="2" t="str">
        <f t="shared" si="894"/>
        <v>Stour and Orwell Estuaries</v>
      </c>
      <c r="O2377" s="2" t="str">
        <f t="shared" si="895"/>
        <v>SPA</v>
      </c>
      <c r="P2377" s="2" t="str">
        <f t="shared" si="896"/>
        <v>A2.2</v>
      </c>
      <c r="Q2377"/>
      <c r="R2377"/>
      <c r="S2377"/>
      <c r="T2377"/>
      <c r="U2377" s="9">
        <f t="shared" si="897"/>
        <v>0</v>
      </c>
      <c r="V2377" s="9">
        <f t="shared" si="898"/>
        <v>0</v>
      </c>
      <c r="W2377" s="9">
        <f t="shared" si="899"/>
        <v>0</v>
      </c>
      <c r="X2377" s="9">
        <f t="shared" si="900"/>
        <v>0</v>
      </c>
      <c r="Y2377" s="9">
        <f t="shared" si="901"/>
        <v>0</v>
      </c>
      <c r="Z2377" s="9">
        <f t="shared" si="902"/>
        <v>0</v>
      </c>
      <c r="AA2377" s="9">
        <f t="shared" si="903"/>
        <v>0</v>
      </c>
      <c r="AB2377" s="9">
        <f t="shared" si="904"/>
        <v>0</v>
      </c>
      <c r="AN2377" s="10" t="str">
        <f t="shared" si="889"/>
        <v/>
      </c>
      <c r="AO2377" s="10">
        <f t="shared" si="890"/>
        <v>0</v>
      </c>
      <c r="AP2377" s="9" t="str">
        <f>IFERROR(VLOOKUP($AN2377,'Introduction probability'!$A$1:$L$128,5,FALSE),"0")</f>
        <v>0</v>
      </c>
      <c r="AQ2377" s="9" t="str">
        <f>IFERROR(VLOOKUP($AN2377,'Introduction probability'!$A$1:$L$128,6,FALSE),"0")</f>
        <v>0</v>
      </c>
      <c r="AR2377" s="9" t="str">
        <f>IFERROR(VLOOKUP($AN2377,'Introduction probability'!$A$1:$L$128,7,FALSE),"0")</f>
        <v>0</v>
      </c>
      <c r="AS2377" s="9" t="str">
        <f>IFERROR(VLOOKUP($AN2377,'Introduction probability'!$A$1:$L$128,8,FALSE),"0")</f>
        <v>0</v>
      </c>
      <c r="AT2377" s="9" t="str">
        <f>IFERROR(VLOOKUP($AN2377,'Introduction probability'!$A$1:$L$128,9,FALSE),"0")</f>
        <v>0</v>
      </c>
      <c r="AU2377" s="9" t="str">
        <f>IFERROR(VLOOKUP($AN2377,'Introduction probability'!$A$1:$L$128,10,FALSE),"0")</f>
        <v>0</v>
      </c>
      <c r="AV2377" s="9" t="str">
        <f>IFERROR(VLOOKUP($AN2377,'Introduction probability'!$A$1:$L$128,11,FALSE),"0")</f>
        <v>0</v>
      </c>
      <c r="AW2377" s="9" t="str">
        <f>IFERROR(VLOOKUP($AN2377,'Introduction probability'!$A$1:$L$128,12,FALSE),"0")</f>
        <v>0</v>
      </c>
      <c r="AY2377" s="2">
        <f t="shared" si="891"/>
        <v>0</v>
      </c>
      <c r="AZ2377" s="2">
        <f t="shared" si="892"/>
        <v>0</v>
      </c>
      <c r="BA2377" s="2">
        <f t="shared" si="905"/>
        <v>0</v>
      </c>
      <c r="BB2377" s="2">
        <f t="shared" si="906"/>
        <v>0</v>
      </c>
      <c r="BC2377" s="2">
        <f t="shared" si="907"/>
        <v>0</v>
      </c>
      <c r="BD2377" s="2">
        <f t="shared" si="908"/>
        <v>0</v>
      </c>
      <c r="BE2377" s="2">
        <f t="shared" si="909"/>
        <v>0</v>
      </c>
      <c r="BF2377" s="2">
        <f t="shared" si="910"/>
        <v>0</v>
      </c>
      <c r="BG2377" s="2">
        <f t="shared" si="911"/>
        <v>0</v>
      </c>
      <c r="BH2377" s="2">
        <f t="shared" si="912"/>
        <v>0</v>
      </c>
    </row>
    <row r="2378" spans="1:60" x14ac:dyDescent="0.25">
      <c r="A2378" s="1" t="s">
        <v>423</v>
      </c>
      <c r="B2378" s="1" t="s">
        <v>424</v>
      </c>
      <c r="C2378" s="1" t="s">
        <v>341</v>
      </c>
      <c r="D2378" s="1" t="s">
        <v>522</v>
      </c>
      <c r="E2378" s="1" t="s">
        <v>224</v>
      </c>
      <c r="F2378" s="1" t="s">
        <v>225</v>
      </c>
      <c r="G2378" s="1" t="s">
        <v>144</v>
      </c>
      <c r="H2378" s="1" t="s">
        <v>17</v>
      </c>
      <c r="I2378" s="1" t="s">
        <v>597</v>
      </c>
      <c r="J2378" s="1" t="s">
        <v>188</v>
      </c>
      <c r="K2378" s="1" t="s">
        <v>16</v>
      </c>
      <c r="L2378" s="1" t="s">
        <v>19</v>
      </c>
      <c r="M2378" s="2" t="str">
        <f t="shared" si="893"/>
        <v>UK9009121</v>
      </c>
      <c r="N2378" s="2" t="str">
        <f t="shared" si="894"/>
        <v>Stour and Orwell Estuaries</v>
      </c>
      <c r="O2378" s="2" t="str">
        <f t="shared" si="895"/>
        <v>SPA</v>
      </c>
      <c r="P2378" s="2" t="str">
        <f t="shared" si="896"/>
        <v>A2.61</v>
      </c>
      <c r="Q2378"/>
      <c r="R2378"/>
      <c r="S2378"/>
      <c r="T2378"/>
      <c r="U2378" s="9">
        <f t="shared" si="897"/>
        <v>0</v>
      </c>
      <c r="V2378" s="9">
        <f t="shared" si="898"/>
        <v>0</v>
      </c>
      <c r="W2378" s="9">
        <f t="shared" si="899"/>
        <v>0</v>
      </c>
      <c r="X2378" s="9">
        <f t="shared" si="900"/>
        <v>0</v>
      </c>
      <c r="Y2378" s="9">
        <f t="shared" si="901"/>
        <v>0</v>
      </c>
      <c r="Z2378" s="9">
        <f t="shared" si="902"/>
        <v>0</v>
      </c>
      <c r="AA2378" s="9">
        <f t="shared" si="903"/>
        <v>0</v>
      </c>
      <c r="AB2378" s="9">
        <f t="shared" si="904"/>
        <v>0</v>
      </c>
      <c r="AN2378" s="10" t="str">
        <f t="shared" si="889"/>
        <v/>
      </c>
      <c r="AO2378" s="10">
        <f t="shared" si="890"/>
        <v>0</v>
      </c>
      <c r="AP2378" s="9" t="str">
        <f>IFERROR(VLOOKUP($AN2378,'Introduction probability'!$A$1:$L$128,5,FALSE),"0")</f>
        <v>0</v>
      </c>
      <c r="AQ2378" s="9" t="str">
        <f>IFERROR(VLOOKUP($AN2378,'Introduction probability'!$A$1:$L$128,6,FALSE),"0")</f>
        <v>0</v>
      </c>
      <c r="AR2378" s="9" t="str">
        <f>IFERROR(VLOOKUP($AN2378,'Introduction probability'!$A$1:$L$128,7,FALSE),"0")</f>
        <v>0</v>
      </c>
      <c r="AS2378" s="9" t="str">
        <f>IFERROR(VLOOKUP($AN2378,'Introduction probability'!$A$1:$L$128,8,FALSE),"0")</f>
        <v>0</v>
      </c>
      <c r="AT2378" s="9" t="str">
        <f>IFERROR(VLOOKUP($AN2378,'Introduction probability'!$A$1:$L$128,9,FALSE),"0")</f>
        <v>0</v>
      </c>
      <c r="AU2378" s="9" t="str">
        <f>IFERROR(VLOOKUP($AN2378,'Introduction probability'!$A$1:$L$128,10,FALSE),"0")</f>
        <v>0</v>
      </c>
      <c r="AV2378" s="9" t="str">
        <f>IFERROR(VLOOKUP($AN2378,'Introduction probability'!$A$1:$L$128,11,FALSE),"0")</f>
        <v>0</v>
      </c>
      <c r="AW2378" s="9" t="str">
        <f>IFERROR(VLOOKUP($AN2378,'Introduction probability'!$A$1:$L$128,12,FALSE),"0")</f>
        <v>0</v>
      </c>
      <c r="AY2378" s="2">
        <f t="shared" si="891"/>
        <v>0</v>
      </c>
      <c r="AZ2378" s="2">
        <f t="shared" si="892"/>
        <v>0</v>
      </c>
      <c r="BA2378" s="2">
        <f t="shared" si="905"/>
        <v>0</v>
      </c>
      <c r="BB2378" s="2">
        <f t="shared" si="906"/>
        <v>0</v>
      </c>
      <c r="BC2378" s="2">
        <f t="shared" si="907"/>
        <v>0</v>
      </c>
      <c r="BD2378" s="2">
        <f t="shared" si="908"/>
        <v>0</v>
      </c>
      <c r="BE2378" s="2">
        <f t="shared" si="909"/>
        <v>0</v>
      </c>
      <c r="BF2378" s="2">
        <f t="shared" si="910"/>
        <v>0</v>
      </c>
      <c r="BG2378" s="2">
        <f t="shared" si="911"/>
        <v>0</v>
      </c>
      <c r="BH2378" s="2">
        <f t="shared" si="912"/>
        <v>0</v>
      </c>
    </row>
    <row r="2379" spans="1:60" x14ac:dyDescent="0.25">
      <c r="A2379" s="1" t="s">
        <v>423</v>
      </c>
      <c r="B2379" s="1" t="s">
        <v>424</v>
      </c>
      <c r="C2379" s="1" t="s">
        <v>341</v>
      </c>
      <c r="D2379" s="1" t="s">
        <v>522</v>
      </c>
      <c r="E2379" s="1" t="s">
        <v>224</v>
      </c>
      <c r="F2379" s="1" t="s">
        <v>225</v>
      </c>
      <c r="G2379" s="1" t="s">
        <v>144</v>
      </c>
      <c r="H2379" s="1" t="s">
        <v>17</v>
      </c>
      <c r="I2379" s="1" t="s">
        <v>543</v>
      </c>
      <c r="J2379" s="1" t="s">
        <v>148</v>
      </c>
      <c r="K2379" s="1" t="s">
        <v>16</v>
      </c>
      <c r="L2379" s="1" t="s">
        <v>146</v>
      </c>
      <c r="M2379" s="2" t="str">
        <f t="shared" si="893"/>
        <v>UK9009121</v>
      </c>
      <c r="N2379" s="2" t="str">
        <f t="shared" si="894"/>
        <v>Stour and Orwell Estuaries</v>
      </c>
      <c r="O2379" s="2" t="str">
        <f t="shared" si="895"/>
        <v>SPA</v>
      </c>
      <c r="P2379" s="2" t="str">
        <f t="shared" si="896"/>
        <v>H1310</v>
      </c>
      <c r="Q2379"/>
      <c r="R2379"/>
      <c r="S2379"/>
      <c r="T2379"/>
      <c r="U2379" s="9">
        <f t="shared" si="897"/>
        <v>0</v>
      </c>
      <c r="V2379" s="9">
        <f t="shared" si="898"/>
        <v>0</v>
      </c>
      <c r="W2379" s="9">
        <f t="shared" si="899"/>
        <v>0</v>
      </c>
      <c r="X2379" s="9">
        <f t="shared" si="900"/>
        <v>0</v>
      </c>
      <c r="Y2379" s="9">
        <f t="shared" si="901"/>
        <v>0</v>
      </c>
      <c r="Z2379" s="9">
        <f t="shared" si="902"/>
        <v>0</v>
      </c>
      <c r="AA2379" s="9">
        <f t="shared" si="903"/>
        <v>0</v>
      </c>
      <c r="AB2379" s="9">
        <f t="shared" si="904"/>
        <v>0</v>
      </c>
      <c r="AN2379" s="10" t="str">
        <f t="shared" si="889"/>
        <v/>
      </c>
      <c r="AO2379" s="10">
        <f t="shared" si="890"/>
        <v>0</v>
      </c>
      <c r="AP2379" s="9" t="str">
        <f>IFERROR(VLOOKUP($AN2379,'Introduction probability'!$A$1:$L$128,5,FALSE),"0")</f>
        <v>0</v>
      </c>
      <c r="AQ2379" s="9" t="str">
        <f>IFERROR(VLOOKUP($AN2379,'Introduction probability'!$A$1:$L$128,6,FALSE),"0")</f>
        <v>0</v>
      </c>
      <c r="AR2379" s="9" t="str">
        <f>IFERROR(VLOOKUP($AN2379,'Introduction probability'!$A$1:$L$128,7,FALSE),"0")</f>
        <v>0</v>
      </c>
      <c r="AS2379" s="9" t="str">
        <f>IFERROR(VLOOKUP($AN2379,'Introduction probability'!$A$1:$L$128,8,FALSE),"0")</f>
        <v>0</v>
      </c>
      <c r="AT2379" s="9" t="str">
        <f>IFERROR(VLOOKUP($AN2379,'Introduction probability'!$A$1:$L$128,9,FALSE),"0")</f>
        <v>0</v>
      </c>
      <c r="AU2379" s="9" t="str">
        <f>IFERROR(VLOOKUP($AN2379,'Introduction probability'!$A$1:$L$128,10,FALSE),"0")</f>
        <v>0</v>
      </c>
      <c r="AV2379" s="9" t="str">
        <f>IFERROR(VLOOKUP($AN2379,'Introduction probability'!$A$1:$L$128,11,FALSE),"0")</f>
        <v>0</v>
      </c>
      <c r="AW2379" s="9" t="str">
        <f>IFERROR(VLOOKUP($AN2379,'Introduction probability'!$A$1:$L$128,12,FALSE),"0")</f>
        <v>0</v>
      </c>
      <c r="AY2379" s="2">
        <f t="shared" si="891"/>
        <v>0</v>
      </c>
      <c r="AZ2379" s="2">
        <f t="shared" si="892"/>
        <v>0</v>
      </c>
      <c r="BA2379" s="2">
        <f t="shared" si="905"/>
        <v>0</v>
      </c>
      <c r="BB2379" s="2">
        <f t="shared" si="906"/>
        <v>0</v>
      </c>
      <c r="BC2379" s="2">
        <f t="shared" si="907"/>
        <v>0</v>
      </c>
      <c r="BD2379" s="2">
        <f t="shared" si="908"/>
        <v>0</v>
      </c>
      <c r="BE2379" s="2">
        <f t="shared" si="909"/>
        <v>0</v>
      </c>
      <c r="BF2379" s="2">
        <f t="shared" si="910"/>
        <v>0</v>
      </c>
      <c r="BG2379" s="2">
        <f t="shared" si="911"/>
        <v>0</v>
      </c>
      <c r="BH2379" s="2">
        <f t="shared" si="912"/>
        <v>0</v>
      </c>
    </row>
    <row r="2380" spans="1:60" x14ac:dyDescent="0.25">
      <c r="A2380" s="1" t="s">
        <v>423</v>
      </c>
      <c r="B2380" s="1" t="s">
        <v>424</v>
      </c>
      <c r="C2380" s="1" t="s">
        <v>341</v>
      </c>
      <c r="D2380" s="1" t="s">
        <v>522</v>
      </c>
      <c r="E2380" s="1" t="s">
        <v>224</v>
      </c>
      <c r="F2380" s="1" t="s">
        <v>225</v>
      </c>
      <c r="G2380" s="1" t="s">
        <v>144</v>
      </c>
      <c r="H2380" s="1" t="s">
        <v>17</v>
      </c>
      <c r="I2380" s="1" t="s">
        <v>549</v>
      </c>
      <c r="J2380" s="1" t="s">
        <v>189</v>
      </c>
      <c r="K2380" s="1" t="s">
        <v>16</v>
      </c>
      <c r="L2380" s="1" t="s">
        <v>146</v>
      </c>
      <c r="M2380" s="2" t="str">
        <f t="shared" si="893"/>
        <v>UK9009121</v>
      </c>
      <c r="N2380" s="2" t="str">
        <f t="shared" si="894"/>
        <v>Stour and Orwell Estuaries</v>
      </c>
      <c r="O2380" s="2" t="str">
        <f t="shared" si="895"/>
        <v>SPA</v>
      </c>
      <c r="P2380" s="2" t="str">
        <f t="shared" si="896"/>
        <v>H1320</v>
      </c>
      <c r="Q2380"/>
      <c r="R2380"/>
      <c r="S2380"/>
      <c r="T2380"/>
      <c r="U2380" s="9">
        <f t="shared" si="897"/>
        <v>0</v>
      </c>
      <c r="V2380" s="9">
        <f t="shared" si="898"/>
        <v>0</v>
      </c>
      <c r="W2380" s="9">
        <f t="shared" si="899"/>
        <v>0</v>
      </c>
      <c r="X2380" s="9">
        <f t="shared" si="900"/>
        <v>0</v>
      </c>
      <c r="Y2380" s="9">
        <f t="shared" si="901"/>
        <v>0</v>
      </c>
      <c r="Z2380" s="9">
        <f t="shared" si="902"/>
        <v>0</v>
      </c>
      <c r="AA2380" s="9">
        <f t="shared" si="903"/>
        <v>0</v>
      </c>
      <c r="AB2380" s="9">
        <f t="shared" si="904"/>
        <v>0</v>
      </c>
      <c r="AN2380" s="10" t="str">
        <f t="shared" si="889"/>
        <v/>
      </c>
      <c r="AO2380" s="10">
        <f t="shared" si="890"/>
        <v>0</v>
      </c>
      <c r="AP2380" s="9" t="str">
        <f>IFERROR(VLOOKUP($AN2380,'Introduction probability'!$A$1:$L$128,5,FALSE),"0")</f>
        <v>0</v>
      </c>
      <c r="AQ2380" s="9" t="str">
        <f>IFERROR(VLOOKUP($AN2380,'Introduction probability'!$A$1:$L$128,6,FALSE),"0")</f>
        <v>0</v>
      </c>
      <c r="AR2380" s="9" t="str">
        <f>IFERROR(VLOOKUP($AN2380,'Introduction probability'!$A$1:$L$128,7,FALSE),"0")</f>
        <v>0</v>
      </c>
      <c r="AS2380" s="9" t="str">
        <f>IFERROR(VLOOKUP($AN2380,'Introduction probability'!$A$1:$L$128,8,FALSE),"0")</f>
        <v>0</v>
      </c>
      <c r="AT2380" s="9" t="str">
        <f>IFERROR(VLOOKUP($AN2380,'Introduction probability'!$A$1:$L$128,9,FALSE),"0")</f>
        <v>0</v>
      </c>
      <c r="AU2380" s="9" t="str">
        <f>IFERROR(VLOOKUP($AN2380,'Introduction probability'!$A$1:$L$128,10,FALSE),"0")</f>
        <v>0</v>
      </c>
      <c r="AV2380" s="9" t="str">
        <f>IFERROR(VLOOKUP($AN2380,'Introduction probability'!$A$1:$L$128,11,FALSE),"0")</f>
        <v>0</v>
      </c>
      <c r="AW2380" s="9" t="str">
        <f>IFERROR(VLOOKUP($AN2380,'Introduction probability'!$A$1:$L$128,12,FALSE),"0")</f>
        <v>0</v>
      </c>
      <c r="AY2380" s="2">
        <f t="shared" si="891"/>
        <v>0</v>
      </c>
      <c r="AZ2380" s="2">
        <f t="shared" si="892"/>
        <v>0</v>
      </c>
      <c r="BA2380" s="2">
        <f t="shared" si="905"/>
        <v>0</v>
      </c>
      <c r="BB2380" s="2">
        <f t="shared" si="906"/>
        <v>0</v>
      </c>
      <c r="BC2380" s="2">
        <f t="shared" si="907"/>
        <v>0</v>
      </c>
      <c r="BD2380" s="2">
        <f t="shared" si="908"/>
        <v>0</v>
      </c>
      <c r="BE2380" s="2">
        <f t="shared" si="909"/>
        <v>0</v>
      </c>
      <c r="BF2380" s="2">
        <f t="shared" si="910"/>
        <v>0</v>
      </c>
      <c r="BG2380" s="2">
        <f t="shared" si="911"/>
        <v>0</v>
      </c>
      <c r="BH2380" s="2">
        <f t="shared" si="912"/>
        <v>0</v>
      </c>
    </row>
    <row r="2381" spans="1:60" x14ac:dyDescent="0.25">
      <c r="A2381" s="1" t="s">
        <v>423</v>
      </c>
      <c r="B2381" s="1" t="s">
        <v>424</v>
      </c>
      <c r="C2381" s="1" t="s">
        <v>341</v>
      </c>
      <c r="D2381" s="1" t="s">
        <v>496</v>
      </c>
      <c r="E2381" s="1" t="s">
        <v>152</v>
      </c>
      <c r="F2381" s="1" t="s">
        <v>153</v>
      </c>
      <c r="G2381" s="1" t="s">
        <v>144</v>
      </c>
      <c r="H2381" s="1" t="s">
        <v>17</v>
      </c>
      <c r="I2381" s="1" t="s">
        <v>530</v>
      </c>
      <c r="J2381" s="1" t="s">
        <v>145</v>
      </c>
      <c r="K2381" s="1" t="s">
        <v>16</v>
      </c>
      <c r="L2381" s="1" t="s">
        <v>146</v>
      </c>
      <c r="M2381" s="2" t="str">
        <f t="shared" si="893"/>
        <v>UK9009121</v>
      </c>
      <c r="N2381" s="2" t="str">
        <f t="shared" si="894"/>
        <v>Stour and Orwell Estuaries</v>
      </c>
      <c r="O2381" s="2" t="str">
        <f t="shared" si="895"/>
        <v>SPA</v>
      </c>
      <c r="P2381" s="2" t="str">
        <f t="shared" si="896"/>
        <v>H1330</v>
      </c>
      <c r="Q2381"/>
      <c r="R2381"/>
      <c r="S2381"/>
      <c r="T2381"/>
      <c r="U2381" s="9">
        <f t="shared" si="897"/>
        <v>0</v>
      </c>
      <c r="V2381" s="9">
        <f t="shared" si="898"/>
        <v>0</v>
      </c>
      <c r="W2381" s="9">
        <f t="shared" si="899"/>
        <v>0</v>
      </c>
      <c r="X2381" s="9">
        <f t="shared" si="900"/>
        <v>0</v>
      </c>
      <c r="Y2381" s="9">
        <f t="shared" si="901"/>
        <v>0</v>
      </c>
      <c r="Z2381" s="9">
        <f t="shared" si="902"/>
        <v>0</v>
      </c>
      <c r="AA2381" s="9">
        <f t="shared" si="903"/>
        <v>0</v>
      </c>
      <c r="AB2381" s="9">
        <f t="shared" si="904"/>
        <v>0</v>
      </c>
      <c r="AN2381" s="10" t="str">
        <f t="shared" si="889"/>
        <v/>
      </c>
      <c r="AO2381" s="10">
        <f t="shared" si="890"/>
        <v>0</v>
      </c>
      <c r="AP2381" s="9" t="str">
        <f>IFERROR(VLOOKUP($AN2381,'Introduction probability'!$A$1:$L$128,5,FALSE),"0")</f>
        <v>0</v>
      </c>
      <c r="AQ2381" s="9" t="str">
        <f>IFERROR(VLOOKUP($AN2381,'Introduction probability'!$A$1:$L$128,6,FALSE),"0")</f>
        <v>0</v>
      </c>
      <c r="AR2381" s="9" t="str">
        <f>IFERROR(VLOOKUP($AN2381,'Introduction probability'!$A$1:$L$128,7,FALSE),"0")</f>
        <v>0</v>
      </c>
      <c r="AS2381" s="9" t="str">
        <f>IFERROR(VLOOKUP($AN2381,'Introduction probability'!$A$1:$L$128,8,FALSE),"0")</f>
        <v>0</v>
      </c>
      <c r="AT2381" s="9" t="str">
        <f>IFERROR(VLOOKUP($AN2381,'Introduction probability'!$A$1:$L$128,9,FALSE),"0")</f>
        <v>0</v>
      </c>
      <c r="AU2381" s="9" t="str">
        <f>IFERROR(VLOOKUP($AN2381,'Introduction probability'!$A$1:$L$128,10,FALSE),"0")</f>
        <v>0</v>
      </c>
      <c r="AV2381" s="9" t="str">
        <f>IFERROR(VLOOKUP($AN2381,'Introduction probability'!$A$1:$L$128,11,FALSE),"0")</f>
        <v>0</v>
      </c>
      <c r="AW2381" s="9" t="str">
        <f>IFERROR(VLOOKUP($AN2381,'Introduction probability'!$A$1:$L$128,12,FALSE),"0")</f>
        <v>0</v>
      </c>
      <c r="AY2381" s="2">
        <f t="shared" si="891"/>
        <v>0</v>
      </c>
      <c r="AZ2381" s="2">
        <f t="shared" si="892"/>
        <v>0</v>
      </c>
      <c r="BA2381" s="2">
        <f t="shared" si="905"/>
        <v>0</v>
      </c>
      <c r="BB2381" s="2">
        <f t="shared" si="906"/>
        <v>0</v>
      </c>
      <c r="BC2381" s="2">
        <f t="shared" si="907"/>
        <v>0</v>
      </c>
      <c r="BD2381" s="2">
        <f t="shared" si="908"/>
        <v>0</v>
      </c>
      <c r="BE2381" s="2">
        <f t="shared" si="909"/>
        <v>0</v>
      </c>
      <c r="BF2381" s="2">
        <f t="shared" si="910"/>
        <v>0</v>
      </c>
      <c r="BG2381" s="2">
        <f t="shared" si="911"/>
        <v>0</v>
      </c>
      <c r="BH2381" s="2">
        <f t="shared" si="912"/>
        <v>0</v>
      </c>
    </row>
    <row r="2382" spans="1:60" x14ac:dyDescent="0.25">
      <c r="A2382" s="1" t="s">
        <v>423</v>
      </c>
      <c r="B2382" s="1" t="s">
        <v>424</v>
      </c>
      <c r="C2382" s="1" t="s">
        <v>341</v>
      </c>
      <c r="D2382" s="1" t="s">
        <v>496</v>
      </c>
      <c r="E2382" s="1" t="s">
        <v>152</v>
      </c>
      <c r="F2382" s="1" t="s">
        <v>153</v>
      </c>
      <c r="G2382" s="1" t="s">
        <v>144</v>
      </c>
      <c r="H2382" s="1" t="s">
        <v>17</v>
      </c>
      <c r="I2382" s="1" t="s">
        <v>596</v>
      </c>
      <c r="J2382" s="1" t="s">
        <v>187</v>
      </c>
      <c r="K2382" s="1" t="s">
        <v>16</v>
      </c>
      <c r="L2382" s="1" t="s">
        <v>146</v>
      </c>
      <c r="M2382" s="2" t="str">
        <f t="shared" si="893"/>
        <v>UK9009121</v>
      </c>
      <c r="N2382" s="2" t="str">
        <f t="shared" si="894"/>
        <v>Stour and Orwell Estuaries</v>
      </c>
      <c r="O2382" s="2" t="str">
        <f t="shared" si="895"/>
        <v>SPA</v>
      </c>
      <c r="P2382" s="2" t="str">
        <f t="shared" si="896"/>
        <v>SH_2</v>
      </c>
      <c r="Q2382"/>
      <c r="R2382"/>
      <c r="S2382"/>
      <c r="T2382"/>
      <c r="U2382" s="9">
        <f t="shared" si="897"/>
        <v>0</v>
      </c>
      <c r="V2382" s="9">
        <f t="shared" si="898"/>
        <v>0</v>
      </c>
      <c r="W2382" s="9">
        <f t="shared" si="899"/>
        <v>0</v>
      </c>
      <c r="X2382" s="9">
        <f t="shared" si="900"/>
        <v>0</v>
      </c>
      <c r="Y2382" s="9">
        <f t="shared" si="901"/>
        <v>0</v>
      </c>
      <c r="Z2382" s="9">
        <f t="shared" si="902"/>
        <v>0</v>
      </c>
      <c r="AA2382" s="9">
        <f t="shared" si="903"/>
        <v>0</v>
      </c>
      <c r="AB2382" s="9">
        <f t="shared" si="904"/>
        <v>0</v>
      </c>
      <c r="AN2382" s="10" t="str">
        <f t="shared" si="889"/>
        <v/>
      </c>
      <c r="AO2382" s="10">
        <f t="shared" si="890"/>
        <v>0</v>
      </c>
      <c r="AP2382" s="9" t="str">
        <f>IFERROR(VLOOKUP($AN2382,'Introduction probability'!$A$1:$L$128,5,FALSE),"0")</f>
        <v>0</v>
      </c>
      <c r="AQ2382" s="9" t="str">
        <f>IFERROR(VLOOKUP($AN2382,'Introduction probability'!$A$1:$L$128,6,FALSE),"0")</f>
        <v>0</v>
      </c>
      <c r="AR2382" s="9" t="str">
        <f>IFERROR(VLOOKUP($AN2382,'Introduction probability'!$A$1:$L$128,7,FALSE),"0")</f>
        <v>0</v>
      </c>
      <c r="AS2382" s="9" t="str">
        <f>IFERROR(VLOOKUP($AN2382,'Introduction probability'!$A$1:$L$128,8,FALSE),"0")</f>
        <v>0</v>
      </c>
      <c r="AT2382" s="9" t="str">
        <f>IFERROR(VLOOKUP($AN2382,'Introduction probability'!$A$1:$L$128,9,FALSE),"0")</f>
        <v>0</v>
      </c>
      <c r="AU2382" s="9" t="str">
        <f>IFERROR(VLOOKUP($AN2382,'Introduction probability'!$A$1:$L$128,10,FALSE),"0")</f>
        <v>0</v>
      </c>
      <c r="AV2382" s="9" t="str">
        <f>IFERROR(VLOOKUP($AN2382,'Introduction probability'!$A$1:$L$128,11,FALSE),"0")</f>
        <v>0</v>
      </c>
      <c r="AW2382" s="9" t="str">
        <f>IFERROR(VLOOKUP($AN2382,'Introduction probability'!$A$1:$L$128,12,FALSE),"0")</f>
        <v>0</v>
      </c>
      <c r="AY2382" s="2">
        <f t="shared" si="891"/>
        <v>0</v>
      </c>
      <c r="AZ2382" s="2">
        <f t="shared" si="892"/>
        <v>0</v>
      </c>
      <c r="BA2382" s="2">
        <f t="shared" si="905"/>
        <v>0</v>
      </c>
      <c r="BB2382" s="2">
        <f t="shared" si="906"/>
        <v>0</v>
      </c>
      <c r="BC2382" s="2">
        <f t="shared" si="907"/>
        <v>0</v>
      </c>
      <c r="BD2382" s="2">
        <f t="shared" si="908"/>
        <v>0</v>
      </c>
      <c r="BE2382" s="2">
        <f t="shared" si="909"/>
        <v>0</v>
      </c>
      <c r="BF2382" s="2">
        <f t="shared" si="910"/>
        <v>0</v>
      </c>
      <c r="BG2382" s="2">
        <f t="shared" si="911"/>
        <v>0</v>
      </c>
      <c r="BH2382" s="2">
        <f t="shared" si="912"/>
        <v>0</v>
      </c>
    </row>
    <row r="2383" spans="1:60" x14ac:dyDescent="0.25">
      <c r="A2383" s="1" t="s">
        <v>423</v>
      </c>
      <c r="B2383" s="1" t="s">
        <v>424</v>
      </c>
      <c r="C2383" s="1" t="s">
        <v>341</v>
      </c>
      <c r="D2383" s="1" t="s">
        <v>496</v>
      </c>
      <c r="E2383" s="1" t="s">
        <v>152</v>
      </c>
      <c r="F2383" s="1" t="s">
        <v>153</v>
      </c>
      <c r="G2383" s="1" t="s">
        <v>144</v>
      </c>
      <c r="H2383" s="1" t="s">
        <v>17</v>
      </c>
      <c r="I2383" s="1" t="s">
        <v>459</v>
      </c>
      <c r="J2383" s="1" t="s">
        <v>46</v>
      </c>
      <c r="K2383" s="1" t="s">
        <v>16</v>
      </c>
      <c r="L2383" s="1" t="s">
        <v>19</v>
      </c>
      <c r="M2383" s="2" t="str">
        <f t="shared" si="893"/>
        <v>UK9009121</v>
      </c>
      <c r="N2383" s="2" t="str">
        <f t="shared" si="894"/>
        <v>Stour and Orwell Estuaries</v>
      </c>
      <c r="O2383" s="2" t="str">
        <f t="shared" si="895"/>
        <v>SPA</v>
      </c>
      <c r="P2383" s="2" t="str">
        <f t="shared" si="896"/>
        <v>A2.4</v>
      </c>
      <c r="Q2383"/>
      <c r="R2383"/>
      <c r="S2383"/>
      <c r="T2383"/>
      <c r="U2383" s="9">
        <f t="shared" si="897"/>
        <v>0</v>
      </c>
      <c r="V2383" s="9">
        <f t="shared" si="898"/>
        <v>0</v>
      </c>
      <c r="W2383" s="9">
        <f t="shared" si="899"/>
        <v>0</v>
      </c>
      <c r="X2383" s="9">
        <f t="shared" si="900"/>
        <v>0</v>
      </c>
      <c r="Y2383" s="9">
        <f t="shared" si="901"/>
        <v>0</v>
      </c>
      <c r="Z2383" s="9">
        <f t="shared" si="902"/>
        <v>0</v>
      </c>
      <c r="AA2383" s="9">
        <f t="shared" si="903"/>
        <v>0</v>
      </c>
      <c r="AB2383" s="9">
        <f t="shared" si="904"/>
        <v>0</v>
      </c>
      <c r="AN2383" s="10" t="str">
        <f t="shared" si="889"/>
        <v/>
      </c>
      <c r="AO2383" s="10">
        <f t="shared" si="890"/>
        <v>0</v>
      </c>
      <c r="AP2383" s="9" t="str">
        <f>IFERROR(VLOOKUP($AN2383,'Introduction probability'!$A$1:$L$128,5,FALSE),"0")</f>
        <v>0</v>
      </c>
      <c r="AQ2383" s="9" t="str">
        <f>IFERROR(VLOOKUP($AN2383,'Introduction probability'!$A$1:$L$128,6,FALSE),"0")</f>
        <v>0</v>
      </c>
      <c r="AR2383" s="9" t="str">
        <f>IFERROR(VLOOKUP($AN2383,'Introduction probability'!$A$1:$L$128,7,FALSE),"0")</f>
        <v>0</v>
      </c>
      <c r="AS2383" s="9" t="str">
        <f>IFERROR(VLOOKUP($AN2383,'Introduction probability'!$A$1:$L$128,8,FALSE),"0")</f>
        <v>0</v>
      </c>
      <c r="AT2383" s="9" t="str">
        <f>IFERROR(VLOOKUP($AN2383,'Introduction probability'!$A$1:$L$128,9,FALSE),"0")</f>
        <v>0</v>
      </c>
      <c r="AU2383" s="9" t="str">
        <f>IFERROR(VLOOKUP($AN2383,'Introduction probability'!$A$1:$L$128,10,FALSE),"0")</f>
        <v>0</v>
      </c>
      <c r="AV2383" s="9" t="str">
        <f>IFERROR(VLOOKUP($AN2383,'Introduction probability'!$A$1:$L$128,11,FALSE),"0")</f>
        <v>0</v>
      </c>
      <c r="AW2383" s="9" t="str">
        <f>IFERROR(VLOOKUP($AN2383,'Introduction probability'!$A$1:$L$128,12,FALSE),"0")</f>
        <v>0</v>
      </c>
      <c r="AY2383" s="2">
        <f t="shared" si="891"/>
        <v>0</v>
      </c>
      <c r="AZ2383" s="2">
        <f t="shared" si="892"/>
        <v>0</v>
      </c>
      <c r="BA2383" s="2">
        <f t="shared" si="905"/>
        <v>0</v>
      </c>
      <c r="BB2383" s="2">
        <f t="shared" si="906"/>
        <v>0</v>
      </c>
      <c r="BC2383" s="2">
        <f t="shared" si="907"/>
        <v>0</v>
      </c>
      <c r="BD2383" s="2">
        <f t="shared" si="908"/>
        <v>0</v>
      </c>
      <c r="BE2383" s="2">
        <f t="shared" si="909"/>
        <v>0</v>
      </c>
      <c r="BF2383" s="2">
        <f t="shared" si="910"/>
        <v>0</v>
      </c>
      <c r="BG2383" s="2">
        <f t="shared" si="911"/>
        <v>0</v>
      </c>
      <c r="BH2383" s="2">
        <f t="shared" si="912"/>
        <v>0</v>
      </c>
    </row>
    <row r="2384" spans="1:60" x14ac:dyDescent="0.25">
      <c r="A2384" s="1" t="s">
        <v>423</v>
      </c>
      <c r="B2384" s="1" t="s">
        <v>424</v>
      </c>
      <c r="C2384" s="1" t="s">
        <v>341</v>
      </c>
      <c r="D2384" s="1" t="s">
        <v>496</v>
      </c>
      <c r="E2384" s="1" t="s">
        <v>152</v>
      </c>
      <c r="F2384" s="1" t="s">
        <v>153</v>
      </c>
      <c r="G2384" s="1" t="s">
        <v>144</v>
      </c>
      <c r="H2384" s="1" t="s">
        <v>17</v>
      </c>
      <c r="I2384" s="1" t="s">
        <v>444</v>
      </c>
      <c r="J2384" s="1" t="s">
        <v>27</v>
      </c>
      <c r="K2384" s="1" t="s">
        <v>16</v>
      </c>
      <c r="L2384" s="1" t="s">
        <v>19</v>
      </c>
      <c r="M2384" s="2" t="str">
        <f t="shared" si="893"/>
        <v>UK9009121</v>
      </c>
      <c r="N2384" s="2" t="str">
        <f t="shared" si="894"/>
        <v>Stour and Orwell Estuaries</v>
      </c>
      <c r="O2384" s="2" t="str">
        <f t="shared" si="895"/>
        <v>SPA</v>
      </c>
      <c r="P2384" s="2" t="str">
        <f t="shared" si="896"/>
        <v>A2.3</v>
      </c>
      <c r="Q2384"/>
      <c r="R2384"/>
      <c r="S2384"/>
      <c r="T2384"/>
      <c r="U2384" s="9">
        <f t="shared" si="897"/>
        <v>0</v>
      </c>
      <c r="V2384" s="9">
        <f t="shared" si="898"/>
        <v>0</v>
      </c>
      <c r="W2384" s="9">
        <f t="shared" si="899"/>
        <v>0</v>
      </c>
      <c r="X2384" s="9">
        <f t="shared" si="900"/>
        <v>0</v>
      </c>
      <c r="Y2384" s="9">
        <f t="shared" si="901"/>
        <v>0</v>
      </c>
      <c r="Z2384" s="9">
        <f t="shared" si="902"/>
        <v>0</v>
      </c>
      <c r="AA2384" s="9">
        <f t="shared" si="903"/>
        <v>0</v>
      </c>
      <c r="AB2384" s="9">
        <f t="shared" si="904"/>
        <v>0</v>
      </c>
      <c r="AN2384" s="10" t="str">
        <f t="shared" si="889"/>
        <v/>
      </c>
      <c r="AO2384" s="10">
        <f t="shared" si="890"/>
        <v>0</v>
      </c>
      <c r="AP2384" s="9" t="str">
        <f>IFERROR(VLOOKUP($AN2384,'Introduction probability'!$A$1:$L$128,5,FALSE),"0")</f>
        <v>0</v>
      </c>
      <c r="AQ2384" s="9" t="str">
        <f>IFERROR(VLOOKUP($AN2384,'Introduction probability'!$A$1:$L$128,6,FALSE),"0")</f>
        <v>0</v>
      </c>
      <c r="AR2384" s="9" t="str">
        <f>IFERROR(VLOOKUP($AN2384,'Introduction probability'!$A$1:$L$128,7,FALSE),"0")</f>
        <v>0</v>
      </c>
      <c r="AS2384" s="9" t="str">
        <f>IFERROR(VLOOKUP($AN2384,'Introduction probability'!$A$1:$L$128,8,FALSE),"0")</f>
        <v>0</v>
      </c>
      <c r="AT2384" s="9" t="str">
        <f>IFERROR(VLOOKUP($AN2384,'Introduction probability'!$A$1:$L$128,9,FALSE),"0")</f>
        <v>0</v>
      </c>
      <c r="AU2384" s="9" t="str">
        <f>IFERROR(VLOOKUP($AN2384,'Introduction probability'!$A$1:$L$128,10,FALSE),"0")</f>
        <v>0</v>
      </c>
      <c r="AV2384" s="9" t="str">
        <f>IFERROR(VLOOKUP($AN2384,'Introduction probability'!$A$1:$L$128,11,FALSE),"0")</f>
        <v>0</v>
      </c>
      <c r="AW2384" s="9" t="str">
        <f>IFERROR(VLOOKUP($AN2384,'Introduction probability'!$A$1:$L$128,12,FALSE),"0")</f>
        <v>0</v>
      </c>
      <c r="AY2384" s="2">
        <f t="shared" si="891"/>
        <v>0</v>
      </c>
      <c r="AZ2384" s="2">
        <f t="shared" si="892"/>
        <v>0</v>
      </c>
      <c r="BA2384" s="2">
        <f t="shared" si="905"/>
        <v>0</v>
      </c>
      <c r="BB2384" s="2">
        <f t="shared" si="906"/>
        <v>0</v>
      </c>
      <c r="BC2384" s="2">
        <f t="shared" si="907"/>
        <v>0</v>
      </c>
      <c r="BD2384" s="2">
        <f t="shared" si="908"/>
        <v>0</v>
      </c>
      <c r="BE2384" s="2">
        <f t="shared" si="909"/>
        <v>0</v>
      </c>
      <c r="BF2384" s="2">
        <f t="shared" si="910"/>
        <v>0</v>
      </c>
      <c r="BG2384" s="2">
        <f t="shared" si="911"/>
        <v>0</v>
      </c>
      <c r="BH2384" s="2">
        <f t="shared" si="912"/>
        <v>0</v>
      </c>
    </row>
    <row r="2385" spans="1:60" x14ac:dyDescent="0.25">
      <c r="A2385" s="1" t="s">
        <v>423</v>
      </c>
      <c r="B2385" s="1" t="s">
        <v>424</v>
      </c>
      <c r="C2385" s="1" t="s">
        <v>341</v>
      </c>
      <c r="D2385" s="1" t="s">
        <v>496</v>
      </c>
      <c r="E2385" s="1" t="s">
        <v>152</v>
      </c>
      <c r="F2385" s="1" t="s">
        <v>153</v>
      </c>
      <c r="G2385" s="1" t="s">
        <v>144</v>
      </c>
      <c r="H2385" s="1" t="s">
        <v>17</v>
      </c>
      <c r="I2385" s="1" t="s">
        <v>465</v>
      </c>
      <c r="J2385" s="1" t="s">
        <v>56</v>
      </c>
      <c r="K2385" s="1" t="s">
        <v>16</v>
      </c>
      <c r="L2385" s="1" t="s">
        <v>19</v>
      </c>
      <c r="M2385" s="2" t="str">
        <f t="shared" si="893"/>
        <v>UK9009121</v>
      </c>
      <c r="N2385" s="2" t="str">
        <f t="shared" si="894"/>
        <v>Stour and Orwell Estuaries</v>
      </c>
      <c r="O2385" s="2" t="str">
        <f t="shared" si="895"/>
        <v>SPA</v>
      </c>
      <c r="P2385" s="2" t="str">
        <f t="shared" si="896"/>
        <v>A2.2</v>
      </c>
      <c r="Q2385"/>
      <c r="R2385"/>
      <c r="S2385"/>
      <c r="T2385"/>
      <c r="U2385" s="9">
        <f t="shared" si="897"/>
        <v>0</v>
      </c>
      <c r="V2385" s="9">
        <f t="shared" si="898"/>
        <v>0</v>
      </c>
      <c r="W2385" s="9">
        <f t="shared" si="899"/>
        <v>0</v>
      </c>
      <c r="X2385" s="9">
        <f t="shared" si="900"/>
        <v>0</v>
      </c>
      <c r="Y2385" s="9">
        <f t="shared" si="901"/>
        <v>0</v>
      </c>
      <c r="Z2385" s="9">
        <f t="shared" si="902"/>
        <v>0</v>
      </c>
      <c r="AA2385" s="9">
        <f t="shared" si="903"/>
        <v>0</v>
      </c>
      <c r="AB2385" s="9">
        <f t="shared" si="904"/>
        <v>0</v>
      </c>
      <c r="AN2385" s="10" t="str">
        <f t="shared" si="889"/>
        <v/>
      </c>
      <c r="AO2385" s="10">
        <f t="shared" si="890"/>
        <v>0</v>
      </c>
      <c r="AP2385" s="9" t="str">
        <f>IFERROR(VLOOKUP($AN2385,'Introduction probability'!$A$1:$L$128,5,FALSE),"0")</f>
        <v>0</v>
      </c>
      <c r="AQ2385" s="9" t="str">
        <f>IFERROR(VLOOKUP($AN2385,'Introduction probability'!$A$1:$L$128,6,FALSE),"0")</f>
        <v>0</v>
      </c>
      <c r="AR2385" s="9" t="str">
        <f>IFERROR(VLOOKUP($AN2385,'Introduction probability'!$A$1:$L$128,7,FALSE),"0")</f>
        <v>0</v>
      </c>
      <c r="AS2385" s="9" t="str">
        <f>IFERROR(VLOOKUP($AN2385,'Introduction probability'!$A$1:$L$128,8,FALSE),"0")</f>
        <v>0</v>
      </c>
      <c r="AT2385" s="9" t="str">
        <f>IFERROR(VLOOKUP($AN2385,'Introduction probability'!$A$1:$L$128,9,FALSE),"0")</f>
        <v>0</v>
      </c>
      <c r="AU2385" s="9" t="str">
        <f>IFERROR(VLOOKUP($AN2385,'Introduction probability'!$A$1:$L$128,10,FALSE),"0")</f>
        <v>0</v>
      </c>
      <c r="AV2385" s="9" t="str">
        <f>IFERROR(VLOOKUP($AN2385,'Introduction probability'!$A$1:$L$128,11,FALSE),"0")</f>
        <v>0</v>
      </c>
      <c r="AW2385" s="9" t="str">
        <f>IFERROR(VLOOKUP($AN2385,'Introduction probability'!$A$1:$L$128,12,FALSE),"0")</f>
        <v>0</v>
      </c>
      <c r="AY2385" s="2">
        <f t="shared" si="891"/>
        <v>0</v>
      </c>
      <c r="AZ2385" s="2">
        <f t="shared" si="892"/>
        <v>0</v>
      </c>
      <c r="BA2385" s="2">
        <f t="shared" si="905"/>
        <v>0</v>
      </c>
      <c r="BB2385" s="2">
        <f t="shared" si="906"/>
        <v>0</v>
      </c>
      <c r="BC2385" s="2">
        <f t="shared" si="907"/>
        <v>0</v>
      </c>
      <c r="BD2385" s="2">
        <f t="shared" si="908"/>
        <v>0</v>
      </c>
      <c r="BE2385" s="2">
        <f t="shared" si="909"/>
        <v>0</v>
      </c>
      <c r="BF2385" s="2">
        <f t="shared" si="910"/>
        <v>0</v>
      </c>
      <c r="BG2385" s="2">
        <f t="shared" si="911"/>
        <v>0</v>
      </c>
      <c r="BH2385" s="2">
        <f t="shared" si="912"/>
        <v>0</v>
      </c>
    </row>
    <row r="2386" spans="1:60" x14ac:dyDescent="0.25">
      <c r="A2386" s="1" t="s">
        <v>423</v>
      </c>
      <c r="B2386" s="1" t="s">
        <v>424</v>
      </c>
      <c r="C2386" s="1" t="s">
        <v>341</v>
      </c>
      <c r="D2386" s="1" t="s">
        <v>496</v>
      </c>
      <c r="E2386" s="1" t="s">
        <v>152</v>
      </c>
      <c r="F2386" s="1" t="s">
        <v>153</v>
      </c>
      <c r="G2386" s="1" t="s">
        <v>144</v>
      </c>
      <c r="H2386" s="1" t="s">
        <v>17</v>
      </c>
      <c r="I2386" s="1" t="s">
        <v>597</v>
      </c>
      <c r="J2386" s="1" t="s">
        <v>188</v>
      </c>
      <c r="K2386" s="1" t="s">
        <v>16</v>
      </c>
      <c r="L2386" s="1" t="s">
        <v>19</v>
      </c>
      <c r="M2386" s="2" t="str">
        <f t="shared" si="893"/>
        <v>UK9009121</v>
      </c>
      <c r="N2386" s="2" t="str">
        <f t="shared" si="894"/>
        <v>Stour and Orwell Estuaries</v>
      </c>
      <c r="O2386" s="2" t="str">
        <f t="shared" si="895"/>
        <v>SPA</v>
      </c>
      <c r="P2386" s="2" t="str">
        <f t="shared" si="896"/>
        <v>A2.61</v>
      </c>
      <c r="Q2386"/>
      <c r="R2386"/>
      <c r="S2386"/>
      <c r="T2386"/>
      <c r="U2386" s="9">
        <f t="shared" si="897"/>
        <v>0</v>
      </c>
      <c r="V2386" s="9">
        <f t="shared" si="898"/>
        <v>0</v>
      </c>
      <c r="W2386" s="9">
        <f t="shared" si="899"/>
        <v>0</v>
      </c>
      <c r="X2386" s="9">
        <f t="shared" si="900"/>
        <v>0</v>
      </c>
      <c r="Y2386" s="9">
        <f t="shared" si="901"/>
        <v>0</v>
      </c>
      <c r="Z2386" s="9">
        <f t="shared" si="902"/>
        <v>0</v>
      </c>
      <c r="AA2386" s="9">
        <f t="shared" si="903"/>
        <v>0</v>
      </c>
      <c r="AB2386" s="9">
        <f t="shared" si="904"/>
        <v>0</v>
      </c>
      <c r="AN2386" s="10" t="str">
        <f t="shared" si="889"/>
        <v/>
      </c>
      <c r="AO2386" s="10">
        <f t="shared" si="890"/>
        <v>0</v>
      </c>
      <c r="AP2386" s="9" t="str">
        <f>IFERROR(VLOOKUP($AN2386,'Introduction probability'!$A$1:$L$128,5,FALSE),"0")</f>
        <v>0</v>
      </c>
      <c r="AQ2386" s="9" t="str">
        <f>IFERROR(VLOOKUP($AN2386,'Introduction probability'!$A$1:$L$128,6,FALSE),"0")</f>
        <v>0</v>
      </c>
      <c r="AR2386" s="9" t="str">
        <f>IFERROR(VLOOKUP($AN2386,'Introduction probability'!$A$1:$L$128,7,FALSE),"0")</f>
        <v>0</v>
      </c>
      <c r="AS2386" s="9" t="str">
        <f>IFERROR(VLOOKUP($AN2386,'Introduction probability'!$A$1:$L$128,8,FALSE),"0")</f>
        <v>0</v>
      </c>
      <c r="AT2386" s="9" t="str">
        <f>IFERROR(VLOOKUP($AN2386,'Introduction probability'!$A$1:$L$128,9,FALSE),"0")</f>
        <v>0</v>
      </c>
      <c r="AU2386" s="9" t="str">
        <f>IFERROR(VLOOKUP($AN2386,'Introduction probability'!$A$1:$L$128,10,FALSE),"0")</f>
        <v>0</v>
      </c>
      <c r="AV2386" s="9" t="str">
        <f>IFERROR(VLOOKUP($AN2386,'Introduction probability'!$A$1:$L$128,11,FALSE),"0")</f>
        <v>0</v>
      </c>
      <c r="AW2386" s="9" t="str">
        <f>IFERROR(VLOOKUP($AN2386,'Introduction probability'!$A$1:$L$128,12,FALSE),"0")</f>
        <v>0</v>
      </c>
      <c r="AY2386" s="2">
        <f t="shared" si="891"/>
        <v>0</v>
      </c>
      <c r="AZ2386" s="2">
        <f t="shared" si="892"/>
        <v>0</v>
      </c>
      <c r="BA2386" s="2">
        <f t="shared" si="905"/>
        <v>0</v>
      </c>
      <c r="BB2386" s="2">
        <f t="shared" si="906"/>
        <v>0</v>
      </c>
      <c r="BC2386" s="2">
        <f t="shared" si="907"/>
        <v>0</v>
      </c>
      <c r="BD2386" s="2">
        <f t="shared" si="908"/>
        <v>0</v>
      </c>
      <c r="BE2386" s="2">
        <f t="shared" si="909"/>
        <v>0</v>
      </c>
      <c r="BF2386" s="2">
        <f t="shared" si="910"/>
        <v>0</v>
      </c>
      <c r="BG2386" s="2">
        <f t="shared" si="911"/>
        <v>0</v>
      </c>
      <c r="BH2386" s="2">
        <f t="shared" si="912"/>
        <v>0</v>
      </c>
    </row>
    <row r="2387" spans="1:60" x14ac:dyDescent="0.25">
      <c r="A2387" s="1" t="s">
        <v>423</v>
      </c>
      <c r="B2387" s="1" t="s">
        <v>424</v>
      </c>
      <c r="C2387" s="1" t="s">
        <v>341</v>
      </c>
      <c r="D2387" s="1" t="s">
        <v>496</v>
      </c>
      <c r="E2387" s="1" t="s">
        <v>152</v>
      </c>
      <c r="F2387" s="1" t="s">
        <v>153</v>
      </c>
      <c r="G2387" s="1" t="s">
        <v>144</v>
      </c>
      <c r="H2387" s="1" t="s">
        <v>17</v>
      </c>
      <c r="I2387" s="1" t="s">
        <v>543</v>
      </c>
      <c r="J2387" s="1" t="s">
        <v>148</v>
      </c>
      <c r="K2387" s="1" t="s">
        <v>16</v>
      </c>
      <c r="L2387" s="1" t="s">
        <v>146</v>
      </c>
      <c r="M2387" s="2" t="str">
        <f t="shared" si="893"/>
        <v>UK9009121</v>
      </c>
      <c r="N2387" s="2" t="str">
        <f t="shared" si="894"/>
        <v>Stour and Orwell Estuaries</v>
      </c>
      <c r="O2387" s="2" t="str">
        <f t="shared" si="895"/>
        <v>SPA</v>
      </c>
      <c r="P2387" s="2" t="str">
        <f t="shared" si="896"/>
        <v>H1310</v>
      </c>
      <c r="Q2387"/>
      <c r="R2387"/>
      <c r="S2387"/>
      <c r="T2387"/>
      <c r="U2387" s="9">
        <f t="shared" si="897"/>
        <v>0</v>
      </c>
      <c r="V2387" s="9">
        <f t="shared" si="898"/>
        <v>0</v>
      </c>
      <c r="W2387" s="9">
        <f t="shared" si="899"/>
        <v>0</v>
      </c>
      <c r="X2387" s="9">
        <f t="shared" si="900"/>
        <v>0</v>
      </c>
      <c r="Y2387" s="9">
        <f t="shared" si="901"/>
        <v>0</v>
      </c>
      <c r="Z2387" s="9">
        <f t="shared" si="902"/>
        <v>0</v>
      </c>
      <c r="AA2387" s="9">
        <f t="shared" si="903"/>
        <v>0</v>
      </c>
      <c r="AB2387" s="9">
        <f t="shared" si="904"/>
        <v>0</v>
      </c>
      <c r="AN2387" s="10" t="str">
        <f t="shared" si="889"/>
        <v/>
      </c>
      <c r="AO2387" s="10">
        <f t="shared" si="890"/>
        <v>0</v>
      </c>
      <c r="AP2387" s="9" t="str">
        <f>IFERROR(VLOOKUP($AN2387,'Introduction probability'!$A$1:$L$128,5,FALSE),"0")</f>
        <v>0</v>
      </c>
      <c r="AQ2387" s="9" t="str">
        <f>IFERROR(VLOOKUP($AN2387,'Introduction probability'!$A$1:$L$128,6,FALSE),"0")</f>
        <v>0</v>
      </c>
      <c r="AR2387" s="9" t="str">
        <f>IFERROR(VLOOKUP($AN2387,'Introduction probability'!$A$1:$L$128,7,FALSE),"0")</f>
        <v>0</v>
      </c>
      <c r="AS2387" s="9" t="str">
        <f>IFERROR(VLOOKUP($AN2387,'Introduction probability'!$A$1:$L$128,8,FALSE),"0")</f>
        <v>0</v>
      </c>
      <c r="AT2387" s="9" t="str">
        <f>IFERROR(VLOOKUP($AN2387,'Introduction probability'!$A$1:$L$128,9,FALSE),"0")</f>
        <v>0</v>
      </c>
      <c r="AU2387" s="9" t="str">
        <f>IFERROR(VLOOKUP($AN2387,'Introduction probability'!$A$1:$L$128,10,FALSE),"0")</f>
        <v>0</v>
      </c>
      <c r="AV2387" s="9" t="str">
        <f>IFERROR(VLOOKUP($AN2387,'Introduction probability'!$A$1:$L$128,11,FALSE),"0")</f>
        <v>0</v>
      </c>
      <c r="AW2387" s="9" t="str">
        <f>IFERROR(VLOOKUP($AN2387,'Introduction probability'!$A$1:$L$128,12,FALSE),"0")</f>
        <v>0</v>
      </c>
      <c r="AY2387" s="2">
        <f t="shared" si="891"/>
        <v>0</v>
      </c>
      <c r="AZ2387" s="2">
        <f t="shared" si="892"/>
        <v>0</v>
      </c>
      <c r="BA2387" s="2">
        <f t="shared" si="905"/>
        <v>0</v>
      </c>
      <c r="BB2387" s="2">
        <f t="shared" si="906"/>
        <v>0</v>
      </c>
      <c r="BC2387" s="2">
        <f t="shared" si="907"/>
        <v>0</v>
      </c>
      <c r="BD2387" s="2">
        <f t="shared" si="908"/>
        <v>0</v>
      </c>
      <c r="BE2387" s="2">
        <f t="shared" si="909"/>
        <v>0</v>
      </c>
      <c r="BF2387" s="2">
        <f t="shared" si="910"/>
        <v>0</v>
      </c>
      <c r="BG2387" s="2">
        <f t="shared" si="911"/>
        <v>0</v>
      </c>
      <c r="BH2387" s="2">
        <f t="shared" si="912"/>
        <v>0</v>
      </c>
    </row>
    <row r="2388" spans="1:60" x14ac:dyDescent="0.25">
      <c r="A2388" s="1" t="s">
        <v>423</v>
      </c>
      <c r="B2388" s="1" t="s">
        <v>424</v>
      </c>
      <c r="C2388" s="1" t="s">
        <v>341</v>
      </c>
      <c r="D2388" s="1" t="s">
        <v>496</v>
      </c>
      <c r="E2388" s="1" t="s">
        <v>152</v>
      </c>
      <c r="F2388" s="1" t="s">
        <v>153</v>
      </c>
      <c r="G2388" s="1" t="s">
        <v>144</v>
      </c>
      <c r="H2388" s="1" t="s">
        <v>17</v>
      </c>
      <c r="I2388" s="1" t="s">
        <v>549</v>
      </c>
      <c r="J2388" s="1" t="s">
        <v>189</v>
      </c>
      <c r="K2388" s="1" t="s">
        <v>16</v>
      </c>
      <c r="L2388" s="1" t="s">
        <v>146</v>
      </c>
      <c r="M2388" s="2" t="str">
        <f t="shared" si="893"/>
        <v>UK9009121</v>
      </c>
      <c r="N2388" s="2" t="str">
        <f t="shared" si="894"/>
        <v>Stour and Orwell Estuaries</v>
      </c>
      <c r="O2388" s="2" t="str">
        <f t="shared" si="895"/>
        <v>SPA</v>
      </c>
      <c r="P2388" s="2" t="str">
        <f t="shared" si="896"/>
        <v>H1320</v>
      </c>
      <c r="Q2388"/>
      <c r="R2388"/>
      <c r="S2388"/>
      <c r="T2388"/>
      <c r="U2388" s="9">
        <f t="shared" si="897"/>
        <v>0</v>
      </c>
      <c r="V2388" s="9">
        <f t="shared" si="898"/>
        <v>0</v>
      </c>
      <c r="W2388" s="9">
        <f t="shared" si="899"/>
        <v>0</v>
      </c>
      <c r="X2388" s="9">
        <f t="shared" si="900"/>
        <v>0</v>
      </c>
      <c r="Y2388" s="9">
        <f t="shared" si="901"/>
        <v>0</v>
      </c>
      <c r="Z2388" s="9">
        <f t="shared" si="902"/>
        <v>0</v>
      </c>
      <c r="AA2388" s="9">
        <f t="shared" si="903"/>
        <v>0</v>
      </c>
      <c r="AB2388" s="9">
        <f t="shared" si="904"/>
        <v>0</v>
      </c>
      <c r="AN2388" s="10" t="str">
        <f t="shared" si="889"/>
        <v/>
      </c>
      <c r="AO2388" s="10">
        <f t="shared" si="890"/>
        <v>0</v>
      </c>
      <c r="AP2388" s="9" t="str">
        <f>IFERROR(VLOOKUP($AN2388,'Introduction probability'!$A$1:$L$128,5,FALSE),"0")</f>
        <v>0</v>
      </c>
      <c r="AQ2388" s="9" t="str">
        <f>IFERROR(VLOOKUP($AN2388,'Introduction probability'!$A$1:$L$128,6,FALSE),"0")</f>
        <v>0</v>
      </c>
      <c r="AR2388" s="9" t="str">
        <f>IFERROR(VLOOKUP($AN2388,'Introduction probability'!$A$1:$L$128,7,FALSE),"0")</f>
        <v>0</v>
      </c>
      <c r="AS2388" s="9" t="str">
        <f>IFERROR(VLOOKUP($AN2388,'Introduction probability'!$A$1:$L$128,8,FALSE),"0")</f>
        <v>0</v>
      </c>
      <c r="AT2388" s="9" t="str">
        <f>IFERROR(VLOOKUP($AN2388,'Introduction probability'!$A$1:$L$128,9,FALSE),"0")</f>
        <v>0</v>
      </c>
      <c r="AU2388" s="9" t="str">
        <f>IFERROR(VLOOKUP($AN2388,'Introduction probability'!$A$1:$L$128,10,FALSE),"0")</f>
        <v>0</v>
      </c>
      <c r="AV2388" s="9" t="str">
        <f>IFERROR(VLOOKUP($AN2388,'Introduction probability'!$A$1:$L$128,11,FALSE),"0")</f>
        <v>0</v>
      </c>
      <c r="AW2388" s="9" t="str">
        <f>IFERROR(VLOOKUP($AN2388,'Introduction probability'!$A$1:$L$128,12,FALSE),"0")</f>
        <v>0</v>
      </c>
      <c r="AY2388" s="2">
        <f t="shared" si="891"/>
        <v>0</v>
      </c>
      <c r="AZ2388" s="2">
        <f t="shared" si="892"/>
        <v>0</v>
      </c>
      <c r="BA2388" s="2">
        <f t="shared" si="905"/>
        <v>0</v>
      </c>
      <c r="BB2388" s="2">
        <f t="shared" si="906"/>
        <v>0</v>
      </c>
      <c r="BC2388" s="2">
        <f t="shared" si="907"/>
        <v>0</v>
      </c>
      <c r="BD2388" s="2">
        <f t="shared" si="908"/>
        <v>0</v>
      </c>
      <c r="BE2388" s="2">
        <f t="shared" si="909"/>
        <v>0</v>
      </c>
      <c r="BF2388" s="2">
        <f t="shared" si="910"/>
        <v>0</v>
      </c>
      <c r="BG2388" s="2">
        <f t="shared" si="911"/>
        <v>0</v>
      </c>
      <c r="BH2388" s="2">
        <f t="shared" si="912"/>
        <v>0</v>
      </c>
    </row>
    <row r="2389" spans="1:60" x14ac:dyDescent="0.25">
      <c r="A2389" s="1" t="s">
        <v>423</v>
      </c>
      <c r="B2389" s="1" t="s">
        <v>424</v>
      </c>
      <c r="C2389" s="1" t="s">
        <v>341</v>
      </c>
      <c r="D2389" s="1" t="s">
        <v>518</v>
      </c>
      <c r="E2389" s="1" t="s">
        <v>215</v>
      </c>
      <c r="F2389" s="1" t="s">
        <v>216</v>
      </c>
      <c r="G2389" s="1" t="s">
        <v>144</v>
      </c>
      <c r="H2389" s="1" t="s">
        <v>17</v>
      </c>
      <c r="I2389" s="1" t="s">
        <v>530</v>
      </c>
      <c r="J2389" s="1" t="s">
        <v>145</v>
      </c>
      <c r="K2389" s="1" t="s">
        <v>16</v>
      </c>
      <c r="L2389" s="1" t="s">
        <v>146</v>
      </c>
      <c r="M2389" s="2" t="str">
        <f t="shared" si="893"/>
        <v>UK9009121</v>
      </c>
      <c r="N2389" s="2" t="str">
        <f t="shared" si="894"/>
        <v>Stour and Orwell Estuaries</v>
      </c>
      <c r="O2389" s="2" t="str">
        <f t="shared" si="895"/>
        <v>SPA</v>
      </c>
      <c r="P2389" s="2" t="str">
        <f t="shared" si="896"/>
        <v>H1330</v>
      </c>
      <c r="Q2389"/>
      <c r="R2389"/>
      <c r="S2389"/>
      <c r="T2389"/>
      <c r="U2389" s="9">
        <f t="shared" si="897"/>
        <v>0</v>
      </c>
      <c r="V2389" s="9">
        <f t="shared" si="898"/>
        <v>0</v>
      </c>
      <c r="W2389" s="9">
        <f t="shared" si="899"/>
        <v>0</v>
      </c>
      <c r="X2389" s="9">
        <f t="shared" si="900"/>
        <v>0</v>
      </c>
      <c r="Y2389" s="9">
        <f t="shared" si="901"/>
        <v>0</v>
      </c>
      <c r="Z2389" s="9">
        <f t="shared" si="902"/>
        <v>0</v>
      </c>
      <c r="AA2389" s="9">
        <f t="shared" si="903"/>
        <v>0</v>
      </c>
      <c r="AB2389" s="9">
        <f t="shared" si="904"/>
        <v>0</v>
      </c>
      <c r="AN2389" s="10" t="str">
        <f t="shared" si="889"/>
        <v/>
      </c>
      <c r="AO2389" s="10">
        <f t="shared" si="890"/>
        <v>0</v>
      </c>
      <c r="AP2389" s="9" t="str">
        <f>IFERROR(VLOOKUP($AN2389,'Introduction probability'!$A$1:$L$128,5,FALSE),"0")</f>
        <v>0</v>
      </c>
      <c r="AQ2389" s="9" t="str">
        <f>IFERROR(VLOOKUP($AN2389,'Introduction probability'!$A$1:$L$128,6,FALSE),"0")</f>
        <v>0</v>
      </c>
      <c r="AR2389" s="9" t="str">
        <f>IFERROR(VLOOKUP($AN2389,'Introduction probability'!$A$1:$L$128,7,FALSE),"0")</f>
        <v>0</v>
      </c>
      <c r="AS2389" s="9" t="str">
        <f>IFERROR(VLOOKUP($AN2389,'Introduction probability'!$A$1:$L$128,8,FALSE),"0")</f>
        <v>0</v>
      </c>
      <c r="AT2389" s="9" t="str">
        <f>IFERROR(VLOOKUP($AN2389,'Introduction probability'!$A$1:$L$128,9,FALSE),"0")</f>
        <v>0</v>
      </c>
      <c r="AU2389" s="9" t="str">
        <f>IFERROR(VLOOKUP($AN2389,'Introduction probability'!$A$1:$L$128,10,FALSE),"0")</f>
        <v>0</v>
      </c>
      <c r="AV2389" s="9" t="str">
        <f>IFERROR(VLOOKUP($AN2389,'Introduction probability'!$A$1:$L$128,11,FALSE),"0")</f>
        <v>0</v>
      </c>
      <c r="AW2389" s="9" t="str">
        <f>IFERROR(VLOOKUP($AN2389,'Introduction probability'!$A$1:$L$128,12,FALSE),"0")</f>
        <v>0</v>
      </c>
      <c r="AY2389" s="2">
        <f t="shared" si="891"/>
        <v>0</v>
      </c>
      <c r="AZ2389" s="2">
        <f t="shared" si="892"/>
        <v>0</v>
      </c>
      <c r="BA2389" s="2">
        <f t="shared" si="905"/>
        <v>0</v>
      </c>
      <c r="BB2389" s="2">
        <f t="shared" si="906"/>
        <v>0</v>
      </c>
      <c r="BC2389" s="2">
        <f t="shared" si="907"/>
        <v>0</v>
      </c>
      <c r="BD2389" s="2">
        <f t="shared" si="908"/>
        <v>0</v>
      </c>
      <c r="BE2389" s="2">
        <f t="shared" si="909"/>
        <v>0</v>
      </c>
      <c r="BF2389" s="2">
        <f t="shared" si="910"/>
        <v>0</v>
      </c>
      <c r="BG2389" s="2">
        <f t="shared" si="911"/>
        <v>0</v>
      </c>
      <c r="BH2389" s="2">
        <f t="shared" si="912"/>
        <v>0</v>
      </c>
    </row>
    <row r="2390" spans="1:60" x14ac:dyDescent="0.25">
      <c r="A2390" s="1" t="s">
        <v>423</v>
      </c>
      <c r="B2390" s="1" t="s">
        <v>424</v>
      </c>
      <c r="C2390" s="1" t="s">
        <v>341</v>
      </c>
      <c r="D2390" s="1" t="s">
        <v>518</v>
      </c>
      <c r="E2390" s="1" t="s">
        <v>215</v>
      </c>
      <c r="F2390" s="1" t="s">
        <v>216</v>
      </c>
      <c r="G2390" s="1" t="s">
        <v>144</v>
      </c>
      <c r="H2390" s="1" t="s">
        <v>17</v>
      </c>
      <c r="I2390" s="1" t="s">
        <v>596</v>
      </c>
      <c r="J2390" s="1" t="s">
        <v>187</v>
      </c>
      <c r="K2390" s="1" t="s">
        <v>16</v>
      </c>
      <c r="L2390" s="1" t="s">
        <v>146</v>
      </c>
      <c r="M2390" s="2" t="str">
        <f t="shared" si="893"/>
        <v>UK9009121</v>
      </c>
      <c r="N2390" s="2" t="str">
        <f t="shared" si="894"/>
        <v>Stour and Orwell Estuaries</v>
      </c>
      <c r="O2390" s="2" t="str">
        <f t="shared" si="895"/>
        <v>SPA</v>
      </c>
      <c r="P2390" s="2" t="str">
        <f t="shared" si="896"/>
        <v>SH_2</v>
      </c>
      <c r="Q2390"/>
      <c r="R2390"/>
      <c r="S2390"/>
      <c r="T2390"/>
      <c r="U2390" s="9">
        <f t="shared" si="897"/>
        <v>0</v>
      </c>
      <c r="V2390" s="9">
        <f t="shared" si="898"/>
        <v>0</v>
      </c>
      <c r="W2390" s="9">
        <f t="shared" si="899"/>
        <v>0</v>
      </c>
      <c r="X2390" s="9">
        <f t="shared" si="900"/>
        <v>0</v>
      </c>
      <c r="Y2390" s="9">
        <f t="shared" si="901"/>
        <v>0</v>
      </c>
      <c r="Z2390" s="9">
        <f t="shared" si="902"/>
        <v>0</v>
      </c>
      <c r="AA2390" s="9">
        <f t="shared" si="903"/>
        <v>0</v>
      </c>
      <c r="AB2390" s="9">
        <f t="shared" si="904"/>
        <v>0</v>
      </c>
      <c r="AN2390" s="10" t="str">
        <f t="shared" si="889"/>
        <v/>
      </c>
      <c r="AO2390" s="10">
        <f t="shared" si="890"/>
        <v>0</v>
      </c>
      <c r="AP2390" s="9" t="str">
        <f>IFERROR(VLOOKUP($AN2390,'Introduction probability'!$A$1:$L$128,5,FALSE),"0")</f>
        <v>0</v>
      </c>
      <c r="AQ2390" s="9" t="str">
        <f>IFERROR(VLOOKUP($AN2390,'Introduction probability'!$A$1:$L$128,6,FALSE),"0")</f>
        <v>0</v>
      </c>
      <c r="AR2390" s="9" t="str">
        <f>IFERROR(VLOOKUP($AN2390,'Introduction probability'!$A$1:$L$128,7,FALSE),"0")</f>
        <v>0</v>
      </c>
      <c r="AS2390" s="9" t="str">
        <f>IFERROR(VLOOKUP($AN2390,'Introduction probability'!$A$1:$L$128,8,FALSE),"0")</f>
        <v>0</v>
      </c>
      <c r="AT2390" s="9" t="str">
        <f>IFERROR(VLOOKUP($AN2390,'Introduction probability'!$A$1:$L$128,9,FALSE),"0")</f>
        <v>0</v>
      </c>
      <c r="AU2390" s="9" t="str">
        <f>IFERROR(VLOOKUP($AN2390,'Introduction probability'!$A$1:$L$128,10,FALSE),"0")</f>
        <v>0</v>
      </c>
      <c r="AV2390" s="9" t="str">
        <f>IFERROR(VLOOKUP($AN2390,'Introduction probability'!$A$1:$L$128,11,FALSE),"0")</f>
        <v>0</v>
      </c>
      <c r="AW2390" s="9" t="str">
        <f>IFERROR(VLOOKUP($AN2390,'Introduction probability'!$A$1:$L$128,12,FALSE),"0")</f>
        <v>0</v>
      </c>
      <c r="AY2390" s="2">
        <f t="shared" si="891"/>
        <v>0</v>
      </c>
      <c r="AZ2390" s="2">
        <f t="shared" si="892"/>
        <v>0</v>
      </c>
      <c r="BA2390" s="2">
        <f t="shared" si="905"/>
        <v>0</v>
      </c>
      <c r="BB2390" s="2">
        <f t="shared" si="906"/>
        <v>0</v>
      </c>
      <c r="BC2390" s="2">
        <f t="shared" si="907"/>
        <v>0</v>
      </c>
      <c r="BD2390" s="2">
        <f t="shared" si="908"/>
        <v>0</v>
      </c>
      <c r="BE2390" s="2">
        <f t="shared" si="909"/>
        <v>0</v>
      </c>
      <c r="BF2390" s="2">
        <f t="shared" si="910"/>
        <v>0</v>
      </c>
      <c r="BG2390" s="2">
        <f t="shared" si="911"/>
        <v>0</v>
      </c>
      <c r="BH2390" s="2">
        <f t="shared" si="912"/>
        <v>0</v>
      </c>
    </row>
    <row r="2391" spans="1:60" x14ac:dyDescent="0.25">
      <c r="A2391" s="1" t="s">
        <v>423</v>
      </c>
      <c r="B2391" s="1" t="s">
        <v>424</v>
      </c>
      <c r="C2391" s="1" t="s">
        <v>341</v>
      </c>
      <c r="D2391" s="1" t="s">
        <v>518</v>
      </c>
      <c r="E2391" s="1" t="s">
        <v>215</v>
      </c>
      <c r="F2391" s="1" t="s">
        <v>216</v>
      </c>
      <c r="G2391" s="1" t="s">
        <v>144</v>
      </c>
      <c r="H2391" s="1" t="s">
        <v>17</v>
      </c>
      <c r="I2391" s="1" t="s">
        <v>459</v>
      </c>
      <c r="J2391" s="1" t="s">
        <v>46</v>
      </c>
      <c r="K2391" s="1" t="s">
        <v>16</v>
      </c>
      <c r="L2391" s="1" t="s">
        <v>19</v>
      </c>
      <c r="M2391" s="2" t="str">
        <f t="shared" si="893"/>
        <v>UK9009121</v>
      </c>
      <c r="N2391" s="2" t="str">
        <f t="shared" si="894"/>
        <v>Stour and Orwell Estuaries</v>
      </c>
      <c r="O2391" s="2" t="str">
        <f t="shared" si="895"/>
        <v>SPA</v>
      </c>
      <c r="P2391" s="2" t="str">
        <f t="shared" si="896"/>
        <v>A2.4</v>
      </c>
      <c r="Q2391"/>
      <c r="R2391"/>
      <c r="S2391"/>
      <c r="T2391"/>
      <c r="U2391" s="9">
        <f t="shared" si="897"/>
        <v>0</v>
      </c>
      <c r="V2391" s="9">
        <f t="shared" si="898"/>
        <v>0</v>
      </c>
      <c r="W2391" s="9">
        <f t="shared" si="899"/>
        <v>0</v>
      </c>
      <c r="X2391" s="9">
        <f t="shared" si="900"/>
        <v>0</v>
      </c>
      <c r="Y2391" s="9">
        <f t="shared" si="901"/>
        <v>0</v>
      </c>
      <c r="Z2391" s="9">
        <f t="shared" si="902"/>
        <v>0</v>
      </c>
      <c r="AA2391" s="9">
        <f t="shared" si="903"/>
        <v>0</v>
      </c>
      <c r="AB2391" s="9">
        <f t="shared" si="904"/>
        <v>0</v>
      </c>
      <c r="AN2391" s="10" t="str">
        <f t="shared" si="889"/>
        <v/>
      </c>
      <c r="AO2391" s="10">
        <f t="shared" si="890"/>
        <v>0</v>
      </c>
      <c r="AP2391" s="9" t="str">
        <f>IFERROR(VLOOKUP($AN2391,'Introduction probability'!$A$1:$L$128,5,FALSE),"0")</f>
        <v>0</v>
      </c>
      <c r="AQ2391" s="9" t="str">
        <f>IFERROR(VLOOKUP($AN2391,'Introduction probability'!$A$1:$L$128,6,FALSE),"0")</f>
        <v>0</v>
      </c>
      <c r="AR2391" s="9" t="str">
        <f>IFERROR(VLOOKUP($AN2391,'Introduction probability'!$A$1:$L$128,7,FALSE),"0")</f>
        <v>0</v>
      </c>
      <c r="AS2391" s="9" t="str">
        <f>IFERROR(VLOOKUP($AN2391,'Introduction probability'!$A$1:$L$128,8,FALSE),"0")</f>
        <v>0</v>
      </c>
      <c r="AT2391" s="9" t="str">
        <f>IFERROR(VLOOKUP($AN2391,'Introduction probability'!$A$1:$L$128,9,FALSE),"0")</f>
        <v>0</v>
      </c>
      <c r="AU2391" s="9" t="str">
        <f>IFERROR(VLOOKUP($AN2391,'Introduction probability'!$A$1:$L$128,10,FALSE),"0")</f>
        <v>0</v>
      </c>
      <c r="AV2391" s="9" t="str">
        <f>IFERROR(VLOOKUP($AN2391,'Introduction probability'!$A$1:$L$128,11,FALSE),"0")</f>
        <v>0</v>
      </c>
      <c r="AW2391" s="9" t="str">
        <f>IFERROR(VLOOKUP($AN2391,'Introduction probability'!$A$1:$L$128,12,FALSE),"0")</f>
        <v>0</v>
      </c>
      <c r="AY2391" s="2">
        <f t="shared" si="891"/>
        <v>0</v>
      </c>
      <c r="AZ2391" s="2">
        <f t="shared" si="892"/>
        <v>0</v>
      </c>
      <c r="BA2391" s="2">
        <f t="shared" si="905"/>
        <v>0</v>
      </c>
      <c r="BB2391" s="2">
        <f t="shared" si="906"/>
        <v>0</v>
      </c>
      <c r="BC2391" s="2">
        <f t="shared" si="907"/>
        <v>0</v>
      </c>
      <c r="BD2391" s="2">
        <f t="shared" si="908"/>
        <v>0</v>
      </c>
      <c r="BE2391" s="2">
        <f t="shared" si="909"/>
        <v>0</v>
      </c>
      <c r="BF2391" s="2">
        <f t="shared" si="910"/>
        <v>0</v>
      </c>
      <c r="BG2391" s="2">
        <f t="shared" si="911"/>
        <v>0</v>
      </c>
      <c r="BH2391" s="2">
        <f t="shared" si="912"/>
        <v>0</v>
      </c>
    </row>
    <row r="2392" spans="1:60" x14ac:dyDescent="0.25">
      <c r="A2392" s="1" t="s">
        <v>423</v>
      </c>
      <c r="B2392" s="1" t="s">
        <v>424</v>
      </c>
      <c r="C2392" s="1" t="s">
        <v>341</v>
      </c>
      <c r="D2392" s="1" t="s">
        <v>518</v>
      </c>
      <c r="E2392" s="1" t="s">
        <v>215</v>
      </c>
      <c r="F2392" s="1" t="s">
        <v>216</v>
      </c>
      <c r="G2392" s="1" t="s">
        <v>144</v>
      </c>
      <c r="H2392" s="1" t="s">
        <v>17</v>
      </c>
      <c r="I2392" s="1" t="s">
        <v>444</v>
      </c>
      <c r="J2392" s="1" t="s">
        <v>27</v>
      </c>
      <c r="K2392" s="1" t="s">
        <v>16</v>
      </c>
      <c r="L2392" s="1" t="s">
        <v>19</v>
      </c>
      <c r="M2392" s="2" t="str">
        <f t="shared" si="893"/>
        <v>UK9009121</v>
      </c>
      <c r="N2392" s="2" t="str">
        <f t="shared" si="894"/>
        <v>Stour and Orwell Estuaries</v>
      </c>
      <c r="O2392" s="2" t="str">
        <f t="shared" si="895"/>
        <v>SPA</v>
      </c>
      <c r="P2392" s="2" t="str">
        <f t="shared" si="896"/>
        <v>A2.3</v>
      </c>
      <c r="Q2392"/>
      <c r="R2392"/>
      <c r="S2392"/>
      <c r="T2392"/>
      <c r="U2392" s="9">
        <f t="shared" si="897"/>
        <v>0</v>
      </c>
      <c r="V2392" s="9">
        <f t="shared" si="898"/>
        <v>0</v>
      </c>
      <c r="W2392" s="9">
        <f t="shared" si="899"/>
        <v>0</v>
      </c>
      <c r="X2392" s="9">
        <f t="shared" si="900"/>
        <v>0</v>
      </c>
      <c r="Y2392" s="9">
        <f t="shared" si="901"/>
        <v>0</v>
      </c>
      <c r="Z2392" s="9">
        <f t="shared" si="902"/>
        <v>0</v>
      </c>
      <c r="AA2392" s="9">
        <f t="shared" si="903"/>
        <v>0</v>
      </c>
      <c r="AB2392" s="9">
        <f t="shared" si="904"/>
        <v>0</v>
      </c>
      <c r="AN2392" s="10" t="str">
        <f t="shared" si="889"/>
        <v/>
      </c>
      <c r="AO2392" s="10">
        <f t="shared" si="890"/>
        <v>0</v>
      </c>
      <c r="AP2392" s="9" t="str">
        <f>IFERROR(VLOOKUP($AN2392,'Introduction probability'!$A$1:$L$128,5,FALSE),"0")</f>
        <v>0</v>
      </c>
      <c r="AQ2392" s="9" t="str">
        <f>IFERROR(VLOOKUP($AN2392,'Introduction probability'!$A$1:$L$128,6,FALSE),"0")</f>
        <v>0</v>
      </c>
      <c r="AR2392" s="9" t="str">
        <f>IFERROR(VLOOKUP($AN2392,'Introduction probability'!$A$1:$L$128,7,FALSE),"0")</f>
        <v>0</v>
      </c>
      <c r="AS2392" s="9" t="str">
        <f>IFERROR(VLOOKUP($AN2392,'Introduction probability'!$A$1:$L$128,8,FALSE),"0")</f>
        <v>0</v>
      </c>
      <c r="AT2392" s="9" t="str">
        <f>IFERROR(VLOOKUP($AN2392,'Introduction probability'!$A$1:$L$128,9,FALSE),"0")</f>
        <v>0</v>
      </c>
      <c r="AU2392" s="9" t="str">
        <f>IFERROR(VLOOKUP($AN2392,'Introduction probability'!$A$1:$L$128,10,FALSE),"0")</f>
        <v>0</v>
      </c>
      <c r="AV2392" s="9" t="str">
        <f>IFERROR(VLOOKUP($AN2392,'Introduction probability'!$A$1:$L$128,11,FALSE),"0")</f>
        <v>0</v>
      </c>
      <c r="AW2392" s="9" t="str">
        <f>IFERROR(VLOOKUP($AN2392,'Introduction probability'!$A$1:$L$128,12,FALSE),"0")</f>
        <v>0</v>
      </c>
      <c r="AY2392" s="2">
        <f t="shared" si="891"/>
        <v>0</v>
      </c>
      <c r="AZ2392" s="2">
        <f t="shared" si="892"/>
        <v>0</v>
      </c>
      <c r="BA2392" s="2">
        <f t="shared" si="905"/>
        <v>0</v>
      </c>
      <c r="BB2392" s="2">
        <f t="shared" si="906"/>
        <v>0</v>
      </c>
      <c r="BC2392" s="2">
        <f t="shared" si="907"/>
        <v>0</v>
      </c>
      <c r="BD2392" s="2">
        <f t="shared" si="908"/>
        <v>0</v>
      </c>
      <c r="BE2392" s="2">
        <f t="shared" si="909"/>
        <v>0</v>
      </c>
      <c r="BF2392" s="2">
        <f t="shared" si="910"/>
        <v>0</v>
      </c>
      <c r="BG2392" s="2">
        <f t="shared" si="911"/>
        <v>0</v>
      </c>
      <c r="BH2392" s="2">
        <f t="shared" si="912"/>
        <v>0</v>
      </c>
    </row>
    <row r="2393" spans="1:60" x14ac:dyDescent="0.25">
      <c r="A2393" s="1" t="s">
        <v>423</v>
      </c>
      <c r="B2393" s="1" t="s">
        <v>424</v>
      </c>
      <c r="C2393" s="1" t="s">
        <v>341</v>
      </c>
      <c r="D2393" s="1" t="s">
        <v>518</v>
      </c>
      <c r="E2393" s="1" t="s">
        <v>215</v>
      </c>
      <c r="F2393" s="1" t="s">
        <v>216</v>
      </c>
      <c r="G2393" s="1" t="s">
        <v>144</v>
      </c>
      <c r="H2393" s="1" t="s">
        <v>17</v>
      </c>
      <c r="I2393" s="1" t="s">
        <v>465</v>
      </c>
      <c r="J2393" s="1" t="s">
        <v>56</v>
      </c>
      <c r="K2393" s="1" t="s">
        <v>16</v>
      </c>
      <c r="L2393" s="1" t="s">
        <v>19</v>
      </c>
      <c r="M2393" s="2" t="str">
        <f t="shared" si="893"/>
        <v>UK9009121</v>
      </c>
      <c r="N2393" s="2" t="str">
        <f t="shared" si="894"/>
        <v>Stour and Orwell Estuaries</v>
      </c>
      <c r="O2393" s="2" t="str">
        <f t="shared" si="895"/>
        <v>SPA</v>
      </c>
      <c r="P2393" s="2" t="str">
        <f t="shared" si="896"/>
        <v>A2.2</v>
      </c>
      <c r="Q2393"/>
      <c r="R2393"/>
      <c r="S2393"/>
      <c r="T2393"/>
      <c r="U2393" s="9">
        <f t="shared" si="897"/>
        <v>0</v>
      </c>
      <c r="V2393" s="9">
        <f t="shared" si="898"/>
        <v>0</v>
      </c>
      <c r="W2393" s="9">
        <f t="shared" si="899"/>
        <v>0</v>
      </c>
      <c r="X2393" s="9">
        <f t="shared" si="900"/>
        <v>0</v>
      </c>
      <c r="Y2393" s="9">
        <f t="shared" si="901"/>
        <v>0</v>
      </c>
      <c r="Z2393" s="9">
        <f t="shared" si="902"/>
        <v>0</v>
      </c>
      <c r="AA2393" s="9">
        <f t="shared" si="903"/>
        <v>0</v>
      </c>
      <c r="AB2393" s="9">
        <f t="shared" si="904"/>
        <v>0</v>
      </c>
      <c r="AN2393" s="10" t="str">
        <f t="shared" si="889"/>
        <v/>
      </c>
      <c r="AO2393" s="10">
        <f t="shared" si="890"/>
        <v>0</v>
      </c>
      <c r="AP2393" s="9" t="str">
        <f>IFERROR(VLOOKUP($AN2393,'Introduction probability'!$A$1:$L$128,5,FALSE),"0")</f>
        <v>0</v>
      </c>
      <c r="AQ2393" s="9" t="str">
        <f>IFERROR(VLOOKUP($AN2393,'Introduction probability'!$A$1:$L$128,6,FALSE),"0")</f>
        <v>0</v>
      </c>
      <c r="AR2393" s="9" t="str">
        <f>IFERROR(VLOOKUP($AN2393,'Introduction probability'!$A$1:$L$128,7,FALSE),"0")</f>
        <v>0</v>
      </c>
      <c r="AS2393" s="9" t="str">
        <f>IFERROR(VLOOKUP($AN2393,'Introduction probability'!$A$1:$L$128,8,FALSE),"0")</f>
        <v>0</v>
      </c>
      <c r="AT2393" s="9" t="str">
        <f>IFERROR(VLOOKUP($AN2393,'Introduction probability'!$A$1:$L$128,9,FALSE),"0")</f>
        <v>0</v>
      </c>
      <c r="AU2393" s="9" t="str">
        <f>IFERROR(VLOOKUP($AN2393,'Introduction probability'!$A$1:$L$128,10,FALSE),"0")</f>
        <v>0</v>
      </c>
      <c r="AV2393" s="9" t="str">
        <f>IFERROR(VLOOKUP($AN2393,'Introduction probability'!$A$1:$L$128,11,FALSE),"0")</f>
        <v>0</v>
      </c>
      <c r="AW2393" s="9" t="str">
        <f>IFERROR(VLOOKUP($AN2393,'Introduction probability'!$A$1:$L$128,12,FALSE),"0")</f>
        <v>0</v>
      </c>
      <c r="AY2393" s="2">
        <f t="shared" si="891"/>
        <v>0</v>
      </c>
      <c r="AZ2393" s="2">
        <f t="shared" si="892"/>
        <v>0</v>
      </c>
      <c r="BA2393" s="2">
        <f t="shared" si="905"/>
        <v>0</v>
      </c>
      <c r="BB2393" s="2">
        <f t="shared" si="906"/>
        <v>0</v>
      </c>
      <c r="BC2393" s="2">
        <f t="shared" si="907"/>
        <v>0</v>
      </c>
      <c r="BD2393" s="2">
        <f t="shared" si="908"/>
        <v>0</v>
      </c>
      <c r="BE2393" s="2">
        <f t="shared" si="909"/>
        <v>0</v>
      </c>
      <c r="BF2393" s="2">
        <f t="shared" si="910"/>
        <v>0</v>
      </c>
      <c r="BG2393" s="2">
        <f t="shared" si="911"/>
        <v>0</v>
      </c>
      <c r="BH2393" s="2">
        <f t="shared" si="912"/>
        <v>0</v>
      </c>
    </row>
    <row r="2394" spans="1:60" x14ac:dyDescent="0.25">
      <c r="A2394" s="1" t="s">
        <v>423</v>
      </c>
      <c r="B2394" s="1" t="s">
        <v>424</v>
      </c>
      <c r="C2394" s="1" t="s">
        <v>341</v>
      </c>
      <c r="D2394" s="1" t="s">
        <v>518</v>
      </c>
      <c r="E2394" s="1" t="s">
        <v>215</v>
      </c>
      <c r="F2394" s="1" t="s">
        <v>216</v>
      </c>
      <c r="G2394" s="1" t="s">
        <v>144</v>
      </c>
      <c r="H2394" s="1" t="s">
        <v>17</v>
      </c>
      <c r="I2394" s="1" t="s">
        <v>597</v>
      </c>
      <c r="J2394" s="1" t="s">
        <v>188</v>
      </c>
      <c r="K2394" s="1" t="s">
        <v>16</v>
      </c>
      <c r="L2394" s="1" t="s">
        <v>19</v>
      </c>
      <c r="M2394" s="2" t="str">
        <f t="shared" si="893"/>
        <v>UK9009121</v>
      </c>
      <c r="N2394" s="2" t="str">
        <f t="shared" si="894"/>
        <v>Stour and Orwell Estuaries</v>
      </c>
      <c r="O2394" s="2" t="str">
        <f t="shared" si="895"/>
        <v>SPA</v>
      </c>
      <c r="P2394" s="2" t="str">
        <f t="shared" si="896"/>
        <v>A2.61</v>
      </c>
      <c r="Q2394"/>
      <c r="R2394"/>
      <c r="S2394"/>
      <c r="T2394"/>
      <c r="U2394" s="9">
        <f t="shared" si="897"/>
        <v>0</v>
      </c>
      <c r="V2394" s="9">
        <f t="shared" si="898"/>
        <v>0</v>
      </c>
      <c r="W2394" s="9">
        <f t="shared" si="899"/>
        <v>0</v>
      </c>
      <c r="X2394" s="9">
        <f t="shared" si="900"/>
        <v>0</v>
      </c>
      <c r="Y2394" s="9">
        <f t="shared" si="901"/>
        <v>0</v>
      </c>
      <c r="Z2394" s="9">
        <f t="shared" si="902"/>
        <v>0</v>
      </c>
      <c r="AA2394" s="9">
        <f t="shared" si="903"/>
        <v>0</v>
      </c>
      <c r="AB2394" s="9">
        <f t="shared" si="904"/>
        <v>0</v>
      </c>
      <c r="AN2394" s="10" t="str">
        <f t="shared" si="889"/>
        <v/>
      </c>
      <c r="AO2394" s="10">
        <f t="shared" si="890"/>
        <v>0</v>
      </c>
      <c r="AP2394" s="9" t="str">
        <f>IFERROR(VLOOKUP($AN2394,'Introduction probability'!$A$1:$L$128,5,FALSE),"0")</f>
        <v>0</v>
      </c>
      <c r="AQ2394" s="9" t="str">
        <f>IFERROR(VLOOKUP($AN2394,'Introduction probability'!$A$1:$L$128,6,FALSE),"0")</f>
        <v>0</v>
      </c>
      <c r="AR2394" s="9" t="str">
        <f>IFERROR(VLOOKUP($AN2394,'Introduction probability'!$A$1:$L$128,7,FALSE),"0")</f>
        <v>0</v>
      </c>
      <c r="AS2394" s="9" t="str">
        <f>IFERROR(VLOOKUP($AN2394,'Introduction probability'!$A$1:$L$128,8,FALSE),"0")</f>
        <v>0</v>
      </c>
      <c r="AT2394" s="9" t="str">
        <f>IFERROR(VLOOKUP($AN2394,'Introduction probability'!$A$1:$L$128,9,FALSE),"0")</f>
        <v>0</v>
      </c>
      <c r="AU2394" s="9" t="str">
        <f>IFERROR(VLOOKUP($AN2394,'Introduction probability'!$A$1:$L$128,10,FALSE),"0")</f>
        <v>0</v>
      </c>
      <c r="AV2394" s="9" t="str">
        <f>IFERROR(VLOOKUP($AN2394,'Introduction probability'!$A$1:$L$128,11,FALSE),"0")</f>
        <v>0</v>
      </c>
      <c r="AW2394" s="9" t="str">
        <f>IFERROR(VLOOKUP($AN2394,'Introduction probability'!$A$1:$L$128,12,FALSE),"0")</f>
        <v>0</v>
      </c>
      <c r="AY2394" s="2">
        <f t="shared" si="891"/>
        <v>0</v>
      </c>
      <c r="AZ2394" s="2">
        <f t="shared" si="892"/>
        <v>0</v>
      </c>
      <c r="BA2394" s="2">
        <f t="shared" si="905"/>
        <v>0</v>
      </c>
      <c r="BB2394" s="2">
        <f t="shared" si="906"/>
        <v>0</v>
      </c>
      <c r="BC2394" s="2">
        <f t="shared" si="907"/>
        <v>0</v>
      </c>
      <c r="BD2394" s="2">
        <f t="shared" si="908"/>
        <v>0</v>
      </c>
      <c r="BE2394" s="2">
        <f t="shared" si="909"/>
        <v>0</v>
      </c>
      <c r="BF2394" s="2">
        <f t="shared" si="910"/>
        <v>0</v>
      </c>
      <c r="BG2394" s="2">
        <f t="shared" si="911"/>
        <v>0</v>
      </c>
      <c r="BH2394" s="2">
        <f t="shared" si="912"/>
        <v>0</v>
      </c>
    </row>
    <row r="2395" spans="1:60" x14ac:dyDescent="0.25">
      <c r="A2395" s="1" t="s">
        <v>423</v>
      </c>
      <c r="B2395" s="1" t="s">
        <v>424</v>
      </c>
      <c r="C2395" s="1" t="s">
        <v>341</v>
      </c>
      <c r="D2395" s="1" t="s">
        <v>518</v>
      </c>
      <c r="E2395" s="1" t="s">
        <v>215</v>
      </c>
      <c r="F2395" s="1" t="s">
        <v>216</v>
      </c>
      <c r="G2395" s="1" t="s">
        <v>144</v>
      </c>
      <c r="H2395" s="1" t="s">
        <v>17</v>
      </c>
      <c r="I2395" s="1" t="s">
        <v>543</v>
      </c>
      <c r="J2395" s="1" t="s">
        <v>148</v>
      </c>
      <c r="K2395" s="1" t="s">
        <v>16</v>
      </c>
      <c r="L2395" s="1" t="s">
        <v>146</v>
      </c>
      <c r="M2395" s="2" t="str">
        <f t="shared" si="893"/>
        <v>UK9009121</v>
      </c>
      <c r="N2395" s="2" t="str">
        <f t="shared" si="894"/>
        <v>Stour and Orwell Estuaries</v>
      </c>
      <c r="O2395" s="2" t="str">
        <f t="shared" si="895"/>
        <v>SPA</v>
      </c>
      <c r="P2395" s="2" t="str">
        <f t="shared" si="896"/>
        <v>H1310</v>
      </c>
      <c r="Q2395"/>
      <c r="R2395"/>
      <c r="S2395"/>
      <c r="T2395"/>
      <c r="U2395" s="9">
        <f t="shared" si="897"/>
        <v>0</v>
      </c>
      <c r="V2395" s="9">
        <f t="shared" si="898"/>
        <v>0</v>
      </c>
      <c r="W2395" s="9">
        <f t="shared" si="899"/>
        <v>0</v>
      </c>
      <c r="X2395" s="9">
        <f t="shared" si="900"/>
        <v>0</v>
      </c>
      <c r="Y2395" s="9">
        <f t="shared" si="901"/>
        <v>0</v>
      </c>
      <c r="Z2395" s="9">
        <f t="shared" si="902"/>
        <v>0</v>
      </c>
      <c r="AA2395" s="9">
        <f t="shared" si="903"/>
        <v>0</v>
      </c>
      <c r="AB2395" s="9">
        <f t="shared" si="904"/>
        <v>0</v>
      </c>
      <c r="AN2395" s="10" t="str">
        <f t="shared" si="889"/>
        <v/>
      </c>
      <c r="AO2395" s="10">
        <f t="shared" si="890"/>
        <v>0</v>
      </c>
      <c r="AP2395" s="9" t="str">
        <f>IFERROR(VLOOKUP($AN2395,'Introduction probability'!$A$1:$L$128,5,FALSE),"0")</f>
        <v>0</v>
      </c>
      <c r="AQ2395" s="9" t="str">
        <f>IFERROR(VLOOKUP($AN2395,'Introduction probability'!$A$1:$L$128,6,FALSE),"0")</f>
        <v>0</v>
      </c>
      <c r="AR2395" s="9" t="str">
        <f>IFERROR(VLOOKUP($AN2395,'Introduction probability'!$A$1:$L$128,7,FALSE),"0")</f>
        <v>0</v>
      </c>
      <c r="AS2395" s="9" t="str">
        <f>IFERROR(VLOOKUP($AN2395,'Introduction probability'!$A$1:$L$128,8,FALSE),"0")</f>
        <v>0</v>
      </c>
      <c r="AT2395" s="9" t="str">
        <f>IFERROR(VLOOKUP($AN2395,'Introduction probability'!$A$1:$L$128,9,FALSE),"0")</f>
        <v>0</v>
      </c>
      <c r="AU2395" s="9" t="str">
        <f>IFERROR(VLOOKUP($AN2395,'Introduction probability'!$A$1:$L$128,10,FALSE),"0")</f>
        <v>0</v>
      </c>
      <c r="AV2395" s="9" t="str">
        <f>IFERROR(VLOOKUP($AN2395,'Introduction probability'!$A$1:$L$128,11,FALSE),"0")</f>
        <v>0</v>
      </c>
      <c r="AW2395" s="9" t="str">
        <f>IFERROR(VLOOKUP($AN2395,'Introduction probability'!$A$1:$L$128,12,FALSE),"0")</f>
        <v>0</v>
      </c>
      <c r="AY2395" s="2">
        <f t="shared" si="891"/>
        <v>0</v>
      </c>
      <c r="AZ2395" s="2">
        <f t="shared" si="892"/>
        <v>0</v>
      </c>
      <c r="BA2395" s="2">
        <f t="shared" si="905"/>
        <v>0</v>
      </c>
      <c r="BB2395" s="2">
        <f t="shared" si="906"/>
        <v>0</v>
      </c>
      <c r="BC2395" s="2">
        <f t="shared" si="907"/>
        <v>0</v>
      </c>
      <c r="BD2395" s="2">
        <f t="shared" si="908"/>
        <v>0</v>
      </c>
      <c r="BE2395" s="2">
        <f t="shared" si="909"/>
        <v>0</v>
      </c>
      <c r="BF2395" s="2">
        <f t="shared" si="910"/>
        <v>0</v>
      </c>
      <c r="BG2395" s="2">
        <f t="shared" si="911"/>
        <v>0</v>
      </c>
      <c r="BH2395" s="2">
        <f t="shared" si="912"/>
        <v>0</v>
      </c>
    </row>
    <row r="2396" spans="1:60" x14ac:dyDescent="0.25">
      <c r="A2396" s="1" t="s">
        <v>423</v>
      </c>
      <c r="B2396" s="1" t="s">
        <v>424</v>
      </c>
      <c r="C2396" s="1" t="s">
        <v>341</v>
      </c>
      <c r="D2396" s="1" t="s">
        <v>518</v>
      </c>
      <c r="E2396" s="1" t="s">
        <v>215</v>
      </c>
      <c r="F2396" s="1" t="s">
        <v>216</v>
      </c>
      <c r="G2396" s="1" t="s">
        <v>144</v>
      </c>
      <c r="H2396" s="1" t="s">
        <v>17</v>
      </c>
      <c r="I2396" s="1" t="s">
        <v>549</v>
      </c>
      <c r="J2396" s="1" t="s">
        <v>189</v>
      </c>
      <c r="K2396" s="1" t="s">
        <v>16</v>
      </c>
      <c r="L2396" s="1" t="s">
        <v>146</v>
      </c>
      <c r="M2396" s="2" t="str">
        <f t="shared" si="893"/>
        <v>UK9009121</v>
      </c>
      <c r="N2396" s="2" t="str">
        <f t="shared" si="894"/>
        <v>Stour and Orwell Estuaries</v>
      </c>
      <c r="O2396" s="2" t="str">
        <f t="shared" si="895"/>
        <v>SPA</v>
      </c>
      <c r="P2396" s="2" t="str">
        <f t="shared" si="896"/>
        <v>H1320</v>
      </c>
      <c r="Q2396"/>
      <c r="R2396"/>
      <c r="S2396"/>
      <c r="T2396"/>
      <c r="U2396" s="9">
        <f t="shared" si="897"/>
        <v>0</v>
      </c>
      <c r="V2396" s="9">
        <f t="shared" si="898"/>
        <v>0</v>
      </c>
      <c r="W2396" s="9">
        <f t="shared" si="899"/>
        <v>0</v>
      </c>
      <c r="X2396" s="9">
        <f t="shared" si="900"/>
        <v>0</v>
      </c>
      <c r="Y2396" s="9">
        <f t="shared" si="901"/>
        <v>0</v>
      </c>
      <c r="Z2396" s="9">
        <f t="shared" si="902"/>
        <v>0</v>
      </c>
      <c r="AA2396" s="9">
        <f t="shared" si="903"/>
        <v>0</v>
      </c>
      <c r="AB2396" s="9">
        <f t="shared" si="904"/>
        <v>0</v>
      </c>
      <c r="AN2396" s="10" t="str">
        <f t="shared" si="889"/>
        <v/>
      </c>
      <c r="AO2396" s="10">
        <f t="shared" si="890"/>
        <v>0</v>
      </c>
      <c r="AP2396" s="9" t="str">
        <f>IFERROR(VLOOKUP($AN2396,'Introduction probability'!$A$1:$L$128,5,FALSE),"0")</f>
        <v>0</v>
      </c>
      <c r="AQ2396" s="9" t="str">
        <f>IFERROR(VLOOKUP($AN2396,'Introduction probability'!$A$1:$L$128,6,FALSE),"0")</f>
        <v>0</v>
      </c>
      <c r="AR2396" s="9" t="str">
        <f>IFERROR(VLOOKUP($AN2396,'Introduction probability'!$A$1:$L$128,7,FALSE),"0")</f>
        <v>0</v>
      </c>
      <c r="AS2396" s="9" t="str">
        <f>IFERROR(VLOOKUP($AN2396,'Introduction probability'!$A$1:$L$128,8,FALSE),"0")</f>
        <v>0</v>
      </c>
      <c r="AT2396" s="9" t="str">
        <f>IFERROR(VLOOKUP($AN2396,'Introduction probability'!$A$1:$L$128,9,FALSE),"0")</f>
        <v>0</v>
      </c>
      <c r="AU2396" s="9" t="str">
        <f>IFERROR(VLOOKUP($AN2396,'Introduction probability'!$A$1:$L$128,10,FALSE),"0")</f>
        <v>0</v>
      </c>
      <c r="AV2396" s="9" t="str">
        <f>IFERROR(VLOOKUP($AN2396,'Introduction probability'!$A$1:$L$128,11,FALSE),"0")</f>
        <v>0</v>
      </c>
      <c r="AW2396" s="9" t="str">
        <f>IFERROR(VLOOKUP($AN2396,'Introduction probability'!$A$1:$L$128,12,FALSE),"0")</f>
        <v>0</v>
      </c>
      <c r="AY2396" s="2">
        <f t="shared" si="891"/>
        <v>0</v>
      </c>
      <c r="AZ2396" s="2">
        <f t="shared" si="892"/>
        <v>0</v>
      </c>
      <c r="BA2396" s="2">
        <f t="shared" si="905"/>
        <v>0</v>
      </c>
      <c r="BB2396" s="2">
        <f t="shared" si="906"/>
        <v>0</v>
      </c>
      <c r="BC2396" s="2">
        <f t="shared" si="907"/>
        <v>0</v>
      </c>
      <c r="BD2396" s="2">
        <f t="shared" si="908"/>
        <v>0</v>
      </c>
      <c r="BE2396" s="2">
        <f t="shared" si="909"/>
        <v>0</v>
      </c>
      <c r="BF2396" s="2">
        <f t="shared" si="910"/>
        <v>0</v>
      </c>
      <c r="BG2396" s="2">
        <f t="shared" si="911"/>
        <v>0</v>
      </c>
      <c r="BH2396" s="2">
        <f t="shared" si="912"/>
        <v>0</v>
      </c>
    </row>
    <row r="2397" spans="1:60" x14ac:dyDescent="0.25">
      <c r="A2397" s="1" t="s">
        <v>423</v>
      </c>
      <c r="B2397" s="1" t="s">
        <v>424</v>
      </c>
      <c r="C2397" s="1" t="s">
        <v>341</v>
      </c>
      <c r="D2397" s="1" t="s">
        <v>514</v>
      </c>
      <c r="E2397" s="1" t="s">
        <v>206</v>
      </c>
      <c r="F2397" s="1" t="s">
        <v>207</v>
      </c>
      <c r="G2397" s="1" t="s">
        <v>144</v>
      </c>
      <c r="H2397" s="1" t="s">
        <v>17</v>
      </c>
      <c r="I2397" s="1" t="s">
        <v>530</v>
      </c>
      <c r="J2397" s="1" t="s">
        <v>145</v>
      </c>
      <c r="K2397" s="1" t="s">
        <v>16</v>
      </c>
      <c r="L2397" s="1" t="s">
        <v>146</v>
      </c>
      <c r="M2397" s="2" t="str">
        <f t="shared" si="893"/>
        <v>UK9009121</v>
      </c>
      <c r="N2397" s="2" t="str">
        <f t="shared" si="894"/>
        <v>Stour and Orwell Estuaries</v>
      </c>
      <c r="O2397" s="2" t="str">
        <f t="shared" si="895"/>
        <v>SPA</v>
      </c>
      <c r="P2397" s="2" t="str">
        <f t="shared" si="896"/>
        <v>H1330</v>
      </c>
      <c r="Q2397"/>
      <c r="R2397"/>
      <c r="S2397"/>
      <c r="T2397"/>
      <c r="U2397" s="9">
        <f t="shared" si="897"/>
        <v>0</v>
      </c>
      <c r="V2397" s="9">
        <f t="shared" si="898"/>
        <v>0</v>
      </c>
      <c r="W2397" s="9">
        <f t="shared" si="899"/>
        <v>0</v>
      </c>
      <c r="X2397" s="9">
        <f t="shared" si="900"/>
        <v>0</v>
      </c>
      <c r="Y2397" s="9">
        <f t="shared" si="901"/>
        <v>0</v>
      </c>
      <c r="Z2397" s="9">
        <f t="shared" si="902"/>
        <v>0</v>
      </c>
      <c r="AA2397" s="9">
        <f t="shared" si="903"/>
        <v>0</v>
      </c>
      <c r="AB2397" s="9">
        <f t="shared" si="904"/>
        <v>0</v>
      </c>
      <c r="AN2397" s="10" t="str">
        <f t="shared" si="889"/>
        <v/>
      </c>
      <c r="AO2397" s="10">
        <f t="shared" si="890"/>
        <v>0</v>
      </c>
      <c r="AP2397" s="9" t="str">
        <f>IFERROR(VLOOKUP($AN2397,'Introduction probability'!$A$1:$L$128,5,FALSE),"0")</f>
        <v>0</v>
      </c>
      <c r="AQ2397" s="9" t="str">
        <f>IFERROR(VLOOKUP($AN2397,'Introduction probability'!$A$1:$L$128,6,FALSE),"0")</f>
        <v>0</v>
      </c>
      <c r="AR2397" s="9" t="str">
        <f>IFERROR(VLOOKUP($AN2397,'Introduction probability'!$A$1:$L$128,7,FALSE),"0")</f>
        <v>0</v>
      </c>
      <c r="AS2397" s="9" t="str">
        <f>IFERROR(VLOOKUP($AN2397,'Introduction probability'!$A$1:$L$128,8,FALSE),"0")</f>
        <v>0</v>
      </c>
      <c r="AT2397" s="9" t="str">
        <f>IFERROR(VLOOKUP($AN2397,'Introduction probability'!$A$1:$L$128,9,FALSE),"0")</f>
        <v>0</v>
      </c>
      <c r="AU2397" s="9" t="str">
        <f>IFERROR(VLOOKUP($AN2397,'Introduction probability'!$A$1:$L$128,10,FALSE),"0")</f>
        <v>0</v>
      </c>
      <c r="AV2397" s="9" t="str">
        <f>IFERROR(VLOOKUP($AN2397,'Introduction probability'!$A$1:$L$128,11,FALSE),"0")</f>
        <v>0</v>
      </c>
      <c r="AW2397" s="9" t="str">
        <f>IFERROR(VLOOKUP($AN2397,'Introduction probability'!$A$1:$L$128,12,FALSE),"0")</f>
        <v>0</v>
      </c>
      <c r="AY2397" s="2">
        <f t="shared" si="891"/>
        <v>0</v>
      </c>
      <c r="AZ2397" s="2">
        <f t="shared" si="892"/>
        <v>0</v>
      </c>
      <c r="BA2397" s="2">
        <f t="shared" si="905"/>
        <v>0</v>
      </c>
      <c r="BB2397" s="2">
        <f t="shared" si="906"/>
        <v>0</v>
      </c>
      <c r="BC2397" s="2">
        <f t="shared" si="907"/>
        <v>0</v>
      </c>
      <c r="BD2397" s="2">
        <f t="shared" si="908"/>
        <v>0</v>
      </c>
      <c r="BE2397" s="2">
        <f t="shared" si="909"/>
        <v>0</v>
      </c>
      <c r="BF2397" s="2">
        <f t="shared" si="910"/>
        <v>0</v>
      </c>
      <c r="BG2397" s="2">
        <f t="shared" si="911"/>
        <v>0</v>
      </c>
      <c r="BH2397" s="2">
        <f t="shared" si="912"/>
        <v>0</v>
      </c>
    </row>
    <row r="2398" spans="1:60" x14ac:dyDescent="0.25">
      <c r="A2398" s="1" t="s">
        <v>423</v>
      </c>
      <c r="B2398" s="1" t="s">
        <v>424</v>
      </c>
      <c r="C2398" s="1" t="s">
        <v>341</v>
      </c>
      <c r="D2398" s="1" t="s">
        <v>514</v>
      </c>
      <c r="E2398" s="1" t="s">
        <v>206</v>
      </c>
      <c r="F2398" s="1" t="s">
        <v>207</v>
      </c>
      <c r="G2398" s="1" t="s">
        <v>144</v>
      </c>
      <c r="H2398" s="1" t="s">
        <v>17</v>
      </c>
      <c r="I2398" s="1" t="s">
        <v>596</v>
      </c>
      <c r="J2398" s="1" t="s">
        <v>187</v>
      </c>
      <c r="K2398" s="1" t="s">
        <v>16</v>
      </c>
      <c r="L2398" s="1" t="s">
        <v>146</v>
      </c>
      <c r="M2398" s="2" t="str">
        <f t="shared" si="893"/>
        <v>UK9009121</v>
      </c>
      <c r="N2398" s="2" t="str">
        <f t="shared" si="894"/>
        <v>Stour and Orwell Estuaries</v>
      </c>
      <c r="O2398" s="2" t="str">
        <f t="shared" si="895"/>
        <v>SPA</v>
      </c>
      <c r="P2398" s="2" t="str">
        <f t="shared" si="896"/>
        <v>SH_2</v>
      </c>
      <c r="Q2398"/>
      <c r="R2398"/>
      <c r="S2398"/>
      <c r="T2398"/>
      <c r="U2398" s="9">
        <f t="shared" si="897"/>
        <v>0</v>
      </c>
      <c r="V2398" s="9">
        <f t="shared" si="898"/>
        <v>0</v>
      </c>
      <c r="W2398" s="9">
        <f t="shared" si="899"/>
        <v>0</v>
      </c>
      <c r="X2398" s="9">
        <f t="shared" si="900"/>
        <v>0</v>
      </c>
      <c r="Y2398" s="9">
        <f t="shared" si="901"/>
        <v>0</v>
      </c>
      <c r="Z2398" s="9">
        <f t="shared" si="902"/>
        <v>0</v>
      </c>
      <c r="AA2398" s="9">
        <f t="shared" si="903"/>
        <v>0</v>
      </c>
      <c r="AB2398" s="9">
        <f t="shared" si="904"/>
        <v>0</v>
      </c>
      <c r="AN2398" s="10" t="str">
        <f t="shared" si="889"/>
        <v/>
      </c>
      <c r="AO2398" s="10">
        <f t="shared" si="890"/>
        <v>0</v>
      </c>
      <c r="AP2398" s="9" t="str">
        <f>IFERROR(VLOOKUP($AN2398,'Introduction probability'!$A$1:$L$128,5,FALSE),"0")</f>
        <v>0</v>
      </c>
      <c r="AQ2398" s="9" t="str">
        <f>IFERROR(VLOOKUP($AN2398,'Introduction probability'!$A$1:$L$128,6,FALSE),"0")</f>
        <v>0</v>
      </c>
      <c r="AR2398" s="9" t="str">
        <f>IFERROR(VLOOKUP($AN2398,'Introduction probability'!$A$1:$L$128,7,FALSE),"0")</f>
        <v>0</v>
      </c>
      <c r="AS2398" s="9" t="str">
        <f>IFERROR(VLOOKUP($AN2398,'Introduction probability'!$A$1:$L$128,8,FALSE),"0")</f>
        <v>0</v>
      </c>
      <c r="AT2398" s="9" t="str">
        <f>IFERROR(VLOOKUP($AN2398,'Introduction probability'!$A$1:$L$128,9,FALSE),"0")</f>
        <v>0</v>
      </c>
      <c r="AU2398" s="9" t="str">
        <f>IFERROR(VLOOKUP($AN2398,'Introduction probability'!$A$1:$L$128,10,FALSE),"0")</f>
        <v>0</v>
      </c>
      <c r="AV2398" s="9" t="str">
        <f>IFERROR(VLOOKUP($AN2398,'Introduction probability'!$A$1:$L$128,11,FALSE),"0")</f>
        <v>0</v>
      </c>
      <c r="AW2398" s="9" t="str">
        <f>IFERROR(VLOOKUP($AN2398,'Introduction probability'!$A$1:$L$128,12,FALSE),"0")</f>
        <v>0</v>
      </c>
      <c r="AY2398" s="2">
        <f t="shared" si="891"/>
        <v>0</v>
      </c>
      <c r="AZ2398" s="2">
        <f t="shared" si="892"/>
        <v>0</v>
      </c>
      <c r="BA2398" s="2">
        <f t="shared" si="905"/>
        <v>0</v>
      </c>
      <c r="BB2398" s="2">
        <f t="shared" si="906"/>
        <v>0</v>
      </c>
      <c r="BC2398" s="2">
        <f t="shared" si="907"/>
        <v>0</v>
      </c>
      <c r="BD2398" s="2">
        <f t="shared" si="908"/>
        <v>0</v>
      </c>
      <c r="BE2398" s="2">
        <f t="shared" si="909"/>
        <v>0</v>
      </c>
      <c r="BF2398" s="2">
        <f t="shared" si="910"/>
        <v>0</v>
      </c>
      <c r="BG2398" s="2">
        <f t="shared" si="911"/>
        <v>0</v>
      </c>
      <c r="BH2398" s="2">
        <f t="shared" si="912"/>
        <v>0</v>
      </c>
    </row>
    <row r="2399" spans="1:60" x14ac:dyDescent="0.25">
      <c r="A2399" s="1" t="s">
        <v>423</v>
      </c>
      <c r="B2399" s="1" t="s">
        <v>424</v>
      </c>
      <c r="C2399" s="1" t="s">
        <v>341</v>
      </c>
      <c r="D2399" s="1" t="s">
        <v>514</v>
      </c>
      <c r="E2399" s="1" t="s">
        <v>206</v>
      </c>
      <c r="F2399" s="1" t="s">
        <v>207</v>
      </c>
      <c r="G2399" s="1" t="s">
        <v>144</v>
      </c>
      <c r="H2399" s="1" t="s">
        <v>17</v>
      </c>
      <c r="I2399" s="1" t="s">
        <v>459</v>
      </c>
      <c r="J2399" s="1" t="s">
        <v>46</v>
      </c>
      <c r="K2399" s="1" t="s">
        <v>16</v>
      </c>
      <c r="L2399" s="1" t="s">
        <v>19</v>
      </c>
      <c r="M2399" s="2" t="str">
        <f t="shared" si="893"/>
        <v>UK9009121</v>
      </c>
      <c r="N2399" s="2" t="str">
        <f t="shared" si="894"/>
        <v>Stour and Orwell Estuaries</v>
      </c>
      <c r="O2399" s="2" t="str">
        <f t="shared" si="895"/>
        <v>SPA</v>
      </c>
      <c r="P2399" s="2" t="str">
        <f t="shared" si="896"/>
        <v>A2.4</v>
      </c>
      <c r="Q2399"/>
      <c r="R2399"/>
      <c r="S2399"/>
      <c r="T2399"/>
      <c r="U2399" s="9">
        <f t="shared" si="897"/>
        <v>0</v>
      </c>
      <c r="V2399" s="9">
        <f t="shared" si="898"/>
        <v>0</v>
      </c>
      <c r="W2399" s="9">
        <f t="shared" si="899"/>
        <v>0</v>
      </c>
      <c r="X2399" s="9">
        <f t="shared" si="900"/>
        <v>0</v>
      </c>
      <c r="Y2399" s="9">
        <f t="shared" si="901"/>
        <v>0</v>
      </c>
      <c r="Z2399" s="9">
        <f t="shared" si="902"/>
        <v>0</v>
      </c>
      <c r="AA2399" s="9">
        <f t="shared" si="903"/>
        <v>0</v>
      </c>
      <c r="AB2399" s="9">
        <f t="shared" si="904"/>
        <v>0</v>
      </c>
      <c r="AN2399" s="10" t="str">
        <f t="shared" si="889"/>
        <v/>
      </c>
      <c r="AO2399" s="10">
        <f t="shared" si="890"/>
        <v>0</v>
      </c>
      <c r="AP2399" s="9" t="str">
        <f>IFERROR(VLOOKUP($AN2399,'Introduction probability'!$A$1:$L$128,5,FALSE),"0")</f>
        <v>0</v>
      </c>
      <c r="AQ2399" s="9" t="str">
        <f>IFERROR(VLOOKUP($AN2399,'Introduction probability'!$A$1:$L$128,6,FALSE),"0")</f>
        <v>0</v>
      </c>
      <c r="AR2399" s="9" t="str">
        <f>IFERROR(VLOOKUP($AN2399,'Introduction probability'!$A$1:$L$128,7,FALSE),"0")</f>
        <v>0</v>
      </c>
      <c r="AS2399" s="9" t="str">
        <f>IFERROR(VLOOKUP($AN2399,'Introduction probability'!$A$1:$L$128,8,FALSE),"0")</f>
        <v>0</v>
      </c>
      <c r="AT2399" s="9" t="str">
        <f>IFERROR(VLOOKUP($AN2399,'Introduction probability'!$A$1:$L$128,9,FALSE),"0")</f>
        <v>0</v>
      </c>
      <c r="AU2399" s="9" t="str">
        <f>IFERROR(VLOOKUP($AN2399,'Introduction probability'!$A$1:$L$128,10,FALSE),"0")</f>
        <v>0</v>
      </c>
      <c r="AV2399" s="9" t="str">
        <f>IFERROR(VLOOKUP($AN2399,'Introduction probability'!$A$1:$L$128,11,FALSE),"0")</f>
        <v>0</v>
      </c>
      <c r="AW2399" s="9" t="str">
        <f>IFERROR(VLOOKUP($AN2399,'Introduction probability'!$A$1:$L$128,12,FALSE),"0")</f>
        <v>0</v>
      </c>
      <c r="AY2399" s="2">
        <f t="shared" si="891"/>
        <v>0</v>
      </c>
      <c r="AZ2399" s="2">
        <f t="shared" si="892"/>
        <v>0</v>
      </c>
      <c r="BA2399" s="2">
        <f t="shared" si="905"/>
        <v>0</v>
      </c>
      <c r="BB2399" s="2">
        <f t="shared" si="906"/>
        <v>0</v>
      </c>
      <c r="BC2399" s="2">
        <f t="shared" si="907"/>
        <v>0</v>
      </c>
      <c r="BD2399" s="2">
        <f t="shared" si="908"/>
        <v>0</v>
      </c>
      <c r="BE2399" s="2">
        <f t="shared" si="909"/>
        <v>0</v>
      </c>
      <c r="BF2399" s="2">
        <f t="shared" si="910"/>
        <v>0</v>
      </c>
      <c r="BG2399" s="2">
        <f t="shared" si="911"/>
        <v>0</v>
      </c>
      <c r="BH2399" s="2">
        <f t="shared" si="912"/>
        <v>0</v>
      </c>
    </row>
    <row r="2400" spans="1:60" x14ac:dyDescent="0.25">
      <c r="A2400" s="1" t="s">
        <v>423</v>
      </c>
      <c r="B2400" s="1" t="s">
        <v>424</v>
      </c>
      <c r="C2400" s="1" t="s">
        <v>341</v>
      </c>
      <c r="D2400" s="1" t="s">
        <v>514</v>
      </c>
      <c r="E2400" s="1" t="s">
        <v>206</v>
      </c>
      <c r="F2400" s="1" t="s">
        <v>207</v>
      </c>
      <c r="G2400" s="1" t="s">
        <v>144</v>
      </c>
      <c r="H2400" s="1" t="s">
        <v>17</v>
      </c>
      <c r="I2400" s="1" t="s">
        <v>444</v>
      </c>
      <c r="J2400" s="1" t="s">
        <v>27</v>
      </c>
      <c r="K2400" s="1" t="s">
        <v>16</v>
      </c>
      <c r="L2400" s="1" t="s">
        <v>19</v>
      </c>
      <c r="M2400" s="2" t="str">
        <f t="shared" si="893"/>
        <v>UK9009121</v>
      </c>
      <c r="N2400" s="2" t="str">
        <f t="shared" si="894"/>
        <v>Stour and Orwell Estuaries</v>
      </c>
      <c r="O2400" s="2" t="str">
        <f t="shared" si="895"/>
        <v>SPA</v>
      </c>
      <c r="P2400" s="2" t="str">
        <f t="shared" si="896"/>
        <v>A2.3</v>
      </c>
      <c r="Q2400"/>
      <c r="R2400"/>
      <c r="S2400"/>
      <c r="T2400"/>
      <c r="U2400" s="9">
        <f t="shared" si="897"/>
        <v>0</v>
      </c>
      <c r="V2400" s="9">
        <f t="shared" si="898"/>
        <v>0</v>
      </c>
      <c r="W2400" s="9">
        <f t="shared" si="899"/>
        <v>0</v>
      </c>
      <c r="X2400" s="9">
        <f t="shared" si="900"/>
        <v>0</v>
      </c>
      <c r="Y2400" s="9">
        <f t="shared" si="901"/>
        <v>0</v>
      </c>
      <c r="Z2400" s="9">
        <f t="shared" si="902"/>
        <v>0</v>
      </c>
      <c r="AA2400" s="9">
        <f t="shared" si="903"/>
        <v>0</v>
      </c>
      <c r="AB2400" s="9">
        <f t="shared" si="904"/>
        <v>0</v>
      </c>
      <c r="AN2400" s="10" t="str">
        <f t="shared" si="889"/>
        <v/>
      </c>
      <c r="AO2400" s="10">
        <f t="shared" si="890"/>
        <v>0</v>
      </c>
      <c r="AP2400" s="9" t="str">
        <f>IFERROR(VLOOKUP($AN2400,'Introduction probability'!$A$1:$L$128,5,FALSE),"0")</f>
        <v>0</v>
      </c>
      <c r="AQ2400" s="9" t="str">
        <f>IFERROR(VLOOKUP($AN2400,'Introduction probability'!$A$1:$L$128,6,FALSE),"0")</f>
        <v>0</v>
      </c>
      <c r="AR2400" s="9" t="str">
        <f>IFERROR(VLOOKUP($AN2400,'Introduction probability'!$A$1:$L$128,7,FALSE),"0")</f>
        <v>0</v>
      </c>
      <c r="AS2400" s="9" t="str">
        <f>IFERROR(VLOOKUP($AN2400,'Introduction probability'!$A$1:$L$128,8,FALSE),"0")</f>
        <v>0</v>
      </c>
      <c r="AT2400" s="9" t="str">
        <f>IFERROR(VLOOKUP($AN2400,'Introduction probability'!$A$1:$L$128,9,FALSE),"0")</f>
        <v>0</v>
      </c>
      <c r="AU2400" s="9" t="str">
        <f>IFERROR(VLOOKUP($AN2400,'Introduction probability'!$A$1:$L$128,10,FALSE),"0")</f>
        <v>0</v>
      </c>
      <c r="AV2400" s="9" t="str">
        <f>IFERROR(VLOOKUP($AN2400,'Introduction probability'!$A$1:$L$128,11,FALSE),"0")</f>
        <v>0</v>
      </c>
      <c r="AW2400" s="9" t="str">
        <f>IFERROR(VLOOKUP($AN2400,'Introduction probability'!$A$1:$L$128,12,FALSE),"0")</f>
        <v>0</v>
      </c>
      <c r="AY2400" s="2">
        <f t="shared" si="891"/>
        <v>0</v>
      </c>
      <c r="AZ2400" s="2">
        <f t="shared" si="892"/>
        <v>0</v>
      </c>
      <c r="BA2400" s="2">
        <f t="shared" si="905"/>
        <v>0</v>
      </c>
      <c r="BB2400" s="2">
        <f t="shared" si="906"/>
        <v>0</v>
      </c>
      <c r="BC2400" s="2">
        <f t="shared" si="907"/>
        <v>0</v>
      </c>
      <c r="BD2400" s="2">
        <f t="shared" si="908"/>
        <v>0</v>
      </c>
      <c r="BE2400" s="2">
        <f t="shared" si="909"/>
        <v>0</v>
      </c>
      <c r="BF2400" s="2">
        <f t="shared" si="910"/>
        <v>0</v>
      </c>
      <c r="BG2400" s="2">
        <f t="shared" si="911"/>
        <v>0</v>
      </c>
      <c r="BH2400" s="2">
        <f t="shared" si="912"/>
        <v>0</v>
      </c>
    </row>
    <row r="2401" spans="1:60" x14ac:dyDescent="0.25">
      <c r="A2401" s="1" t="s">
        <v>423</v>
      </c>
      <c r="B2401" s="1" t="s">
        <v>424</v>
      </c>
      <c r="C2401" s="1" t="s">
        <v>341</v>
      </c>
      <c r="D2401" s="1" t="s">
        <v>514</v>
      </c>
      <c r="E2401" s="1" t="s">
        <v>206</v>
      </c>
      <c r="F2401" s="1" t="s">
        <v>207</v>
      </c>
      <c r="G2401" s="1" t="s">
        <v>144</v>
      </c>
      <c r="H2401" s="1" t="s">
        <v>17</v>
      </c>
      <c r="I2401" s="1" t="s">
        <v>465</v>
      </c>
      <c r="J2401" s="1" t="s">
        <v>56</v>
      </c>
      <c r="K2401" s="1" t="s">
        <v>16</v>
      </c>
      <c r="L2401" s="1" t="s">
        <v>19</v>
      </c>
      <c r="M2401" s="2" t="str">
        <f t="shared" si="893"/>
        <v>UK9009121</v>
      </c>
      <c r="N2401" s="2" t="str">
        <f t="shared" si="894"/>
        <v>Stour and Orwell Estuaries</v>
      </c>
      <c r="O2401" s="2" t="str">
        <f t="shared" si="895"/>
        <v>SPA</v>
      </c>
      <c r="P2401" s="2" t="str">
        <f t="shared" si="896"/>
        <v>A2.2</v>
      </c>
      <c r="Q2401"/>
      <c r="R2401"/>
      <c r="S2401"/>
      <c r="T2401"/>
      <c r="U2401" s="9">
        <f t="shared" si="897"/>
        <v>0</v>
      </c>
      <c r="V2401" s="9">
        <f t="shared" si="898"/>
        <v>0</v>
      </c>
      <c r="W2401" s="9">
        <f t="shared" si="899"/>
        <v>0</v>
      </c>
      <c r="X2401" s="9">
        <f t="shared" si="900"/>
        <v>0</v>
      </c>
      <c r="Y2401" s="9">
        <f t="shared" si="901"/>
        <v>0</v>
      </c>
      <c r="Z2401" s="9">
        <f t="shared" si="902"/>
        <v>0</v>
      </c>
      <c r="AA2401" s="9">
        <f t="shared" si="903"/>
        <v>0</v>
      </c>
      <c r="AB2401" s="9">
        <f t="shared" si="904"/>
        <v>0</v>
      </c>
      <c r="AN2401" s="10" t="str">
        <f t="shared" si="889"/>
        <v/>
      </c>
      <c r="AO2401" s="10">
        <f t="shared" si="890"/>
        <v>0</v>
      </c>
      <c r="AP2401" s="9" t="str">
        <f>IFERROR(VLOOKUP($AN2401,'Introduction probability'!$A$1:$L$128,5,FALSE),"0")</f>
        <v>0</v>
      </c>
      <c r="AQ2401" s="9" t="str">
        <f>IFERROR(VLOOKUP($AN2401,'Introduction probability'!$A$1:$L$128,6,FALSE),"0")</f>
        <v>0</v>
      </c>
      <c r="AR2401" s="9" t="str">
        <f>IFERROR(VLOOKUP($AN2401,'Introduction probability'!$A$1:$L$128,7,FALSE),"0")</f>
        <v>0</v>
      </c>
      <c r="AS2401" s="9" t="str">
        <f>IFERROR(VLOOKUP($AN2401,'Introduction probability'!$A$1:$L$128,8,FALSE),"0")</f>
        <v>0</v>
      </c>
      <c r="AT2401" s="9" t="str">
        <f>IFERROR(VLOOKUP($AN2401,'Introduction probability'!$A$1:$L$128,9,FALSE),"0")</f>
        <v>0</v>
      </c>
      <c r="AU2401" s="9" t="str">
        <f>IFERROR(VLOOKUP($AN2401,'Introduction probability'!$A$1:$L$128,10,FALSE),"0")</f>
        <v>0</v>
      </c>
      <c r="AV2401" s="9" t="str">
        <f>IFERROR(VLOOKUP($AN2401,'Introduction probability'!$A$1:$L$128,11,FALSE),"0")</f>
        <v>0</v>
      </c>
      <c r="AW2401" s="9" t="str">
        <f>IFERROR(VLOOKUP($AN2401,'Introduction probability'!$A$1:$L$128,12,FALSE),"0")</f>
        <v>0</v>
      </c>
      <c r="AY2401" s="2">
        <f t="shared" si="891"/>
        <v>0</v>
      </c>
      <c r="AZ2401" s="2">
        <f t="shared" si="892"/>
        <v>0</v>
      </c>
      <c r="BA2401" s="2">
        <f t="shared" si="905"/>
        <v>0</v>
      </c>
      <c r="BB2401" s="2">
        <f t="shared" si="906"/>
        <v>0</v>
      </c>
      <c r="BC2401" s="2">
        <f t="shared" si="907"/>
        <v>0</v>
      </c>
      <c r="BD2401" s="2">
        <f t="shared" si="908"/>
        <v>0</v>
      </c>
      <c r="BE2401" s="2">
        <f t="shared" si="909"/>
        <v>0</v>
      </c>
      <c r="BF2401" s="2">
        <f t="shared" si="910"/>
        <v>0</v>
      </c>
      <c r="BG2401" s="2">
        <f t="shared" si="911"/>
        <v>0</v>
      </c>
      <c r="BH2401" s="2">
        <f t="shared" si="912"/>
        <v>0</v>
      </c>
    </row>
    <row r="2402" spans="1:60" x14ac:dyDescent="0.25">
      <c r="A2402" s="1" t="s">
        <v>423</v>
      </c>
      <c r="B2402" s="1" t="s">
        <v>424</v>
      </c>
      <c r="C2402" s="1" t="s">
        <v>341</v>
      </c>
      <c r="D2402" s="1" t="s">
        <v>514</v>
      </c>
      <c r="E2402" s="1" t="s">
        <v>206</v>
      </c>
      <c r="F2402" s="1" t="s">
        <v>207</v>
      </c>
      <c r="G2402" s="1" t="s">
        <v>144</v>
      </c>
      <c r="H2402" s="1" t="s">
        <v>17</v>
      </c>
      <c r="I2402" s="1" t="s">
        <v>597</v>
      </c>
      <c r="J2402" s="1" t="s">
        <v>188</v>
      </c>
      <c r="K2402" s="1" t="s">
        <v>16</v>
      </c>
      <c r="L2402" s="1" t="s">
        <v>19</v>
      </c>
      <c r="M2402" s="2" t="str">
        <f t="shared" si="893"/>
        <v>UK9009121</v>
      </c>
      <c r="N2402" s="2" t="str">
        <f t="shared" si="894"/>
        <v>Stour and Orwell Estuaries</v>
      </c>
      <c r="O2402" s="2" t="str">
        <f t="shared" si="895"/>
        <v>SPA</v>
      </c>
      <c r="P2402" s="2" t="str">
        <f t="shared" si="896"/>
        <v>A2.61</v>
      </c>
      <c r="Q2402"/>
      <c r="R2402"/>
      <c r="S2402"/>
      <c r="T2402"/>
      <c r="U2402" s="9">
        <f t="shared" si="897"/>
        <v>0</v>
      </c>
      <c r="V2402" s="9">
        <f t="shared" si="898"/>
        <v>0</v>
      </c>
      <c r="W2402" s="9">
        <f t="shared" si="899"/>
        <v>0</v>
      </c>
      <c r="X2402" s="9">
        <f t="shared" si="900"/>
        <v>0</v>
      </c>
      <c r="Y2402" s="9">
        <f t="shared" si="901"/>
        <v>0</v>
      </c>
      <c r="Z2402" s="9">
        <f t="shared" si="902"/>
        <v>0</v>
      </c>
      <c r="AA2402" s="9">
        <f t="shared" si="903"/>
        <v>0</v>
      </c>
      <c r="AB2402" s="9">
        <f t="shared" si="904"/>
        <v>0</v>
      </c>
      <c r="AN2402" s="10" t="str">
        <f t="shared" si="889"/>
        <v/>
      </c>
      <c r="AO2402" s="10">
        <f t="shared" si="890"/>
        <v>0</v>
      </c>
      <c r="AP2402" s="9" t="str">
        <f>IFERROR(VLOOKUP($AN2402,'Introduction probability'!$A$1:$L$128,5,FALSE),"0")</f>
        <v>0</v>
      </c>
      <c r="AQ2402" s="9" t="str">
        <f>IFERROR(VLOOKUP($AN2402,'Introduction probability'!$A$1:$L$128,6,FALSE),"0")</f>
        <v>0</v>
      </c>
      <c r="AR2402" s="9" t="str">
        <f>IFERROR(VLOOKUP($AN2402,'Introduction probability'!$A$1:$L$128,7,FALSE),"0")</f>
        <v>0</v>
      </c>
      <c r="AS2402" s="9" t="str">
        <f>IFERROR(VLOOKUP($AN2402,'Introduction probability'!$A$1:$L$128,8,FALSE),"0")</f>
        <v>0</v>
      </c>
      <c r="AT2402" s="9" t="str">
        <f>IFERROR(VLOOKUP($AN2402,'Introduction probability'!$A$1:$L$128,9,FALSE),"0")</f>
        <v>0</v>
      </c>
      <c r="AU2402" s="9" t="str">
        <f>IFERROR(VLOOKUP($AN2402,'Introduction probability'!$A$1:$L$128,10,FALSE),"0")</f>
        <v>0</v>
      </c>
      <c r="AV2402" s="9" t="str">
        <f>IFERROR(VLOOKUP($AN2402,'Introduction probability'!$A$1:$L$128,11,FALSE),"0")</f>
        <v>0</v>
      </c>
      <c r="AW2402" s="9" t="str">
        <f>IFERROR(VLOOKUP($AN2402,'Introduction probability'!$A$1:$L$128,12,FALSE),"0")</f>
        <v>0</v>
      </c>
      <c r="AY2402" s="2">
        <f t="shared" si="891"/>
        <v>0</v>
      </c>
      <c r="AZ2402" s="2">
        <f t="shared" si="892"/>
        <v>0</v>
      </c>
      <c r="BA2402" s="2">
        <f t="shared" si="905"/>
        <v>0</v>
      </c>
      <c r="BB2402" s="2">
        <f t="shared" si="906"/>
        <v>0</v>
      </c>
      <c r="BC2402" s="2">
        <f t="shared" si="907"/>
        <v>0</v>
      </c>
      <c r="BD2402" s="2">
        <f t="shared" si="908"/>
        <v>0</v>
      </c>
      <c r="BE2402" s="2">
        <f t="shared" si="909"/>
        <v>0</v>
      </c>
      <c r="BF2402" s="2">
        <f t="shared" si="910"/>
        <v>0</v>
      </c>
      <c r="BG2402" s="2">
        <f t="shared" si="911"/>
        <v>0</v>
      </c>
      <c r="BH2402" s="2">
        <f t="shared" si="912"/>
        <v>0</v>
      </c>
    </row>
    <row r="2403" spans="1:60" x14ac:dyDescent="0.25">
      <c r="A2403" s="1" t="s">
        <v>423</v>
      </c>
      <c r="B2403" s="1" t="s">
        <v>424</v>
      </c>
      <c r="C2403" s="1" t="s">
        <v>341</v>
      </c>
      <c r="D2403" s="1" t="s">
        <v>514</v>
      </c>
      <c r="E2403" s="1" t="s">
        <v>206</v>
      </c>
      <c r="F2403" s="1" t="s">
        <v>207</v>
      </c>
      <c r="G2403" s="1" t="s">
        <v>144</v>
      </c>
      <c r="H2403" s="1" t="s">
        <v>17</v>
      </c>
      <c r="I2403" s="1" t="s">
        <v>543</v>
      </c>
      <c r="J2403" s="1" t="s">
        <v>148</v>
      </c>
      <c r="K2403" s="1" t="s">
        <v>16</v>
      </c>
      <c r="L2403" s="1" t="s">
        <v>146</v>
      </c>
      <c r="M2403" s="2" t="str">
        <f t="shared" si="893"/>
        <v>UK9009121</v>
      </c>
      <c r="N2403" s="2" t="str">
        <f t="shared" si="894"/>
        <v>Stour and Orwell Estuaries</v>
      </c>
      <c r="O2403" s="2" t="str">
        <f t="shared" si="895"/>
        <v>SPA</v>
      </c>
      <c r="P2403" s="2" t="str">
        <f t="shared" si="896"/>
        <v>H1310</v>
      </c>
      <c r="Q2403"/>
      <c r="R2403"/>
      <c r="S2403"/>
      <c r="T2403"/>
      <c r="U2403" s="9">
        <f t="shared" si="897"/>
        <v>0</v>
      </c>
      <c r="V2403" s="9">
        <f t="shared" si="898"/>
        <v>0</v>
      </c>
      <c r="W2403" s="9">
        <f t="shared" si="899"/>
        <v>0</v>
      </c>
      <c r="X2403" s="9">
        <f t="shared" si="900"/>
        <v>0</v>
      </c>
      <c r="Y2403" s="9">
        <f t="shared" si="901"/>
        <v>0</v>
      </c>
      <c r="Z2403" s="9">
        <f t="shared" si="902"/>
        <v>0</v>
      </c>
      <c r="AA2403" s="9">
        <f t="shared" si="903"/>
        <v>0</v>
      </c>
      <c r="AB2403" s="9">
        <f t="shared" si="904"/>
        <v>0</v>
      </c>
      <c r="AN2403" s="10" t="str">
        <f t="shared" si="889"/>
        <v/>
      </c>
      <c r="AO2403" s="10">
        <f t="shared" si="890"/>
        <v>0</v>
      </c>
      <c r="AP2403" s="9" t="str">
        <f>IFERROR(VLOOKUP($AN2403,'Introduction probability'!$A$1:$L$128,5,FALSE),"0")</f>
        <v>0</v>
      </c>
      <c r="AQ2403" s="9" t="str">
        <f>IFERROR(VLOOKUP($AN2403,'Introduction probability'!$A$1:$L$128,6,FALSE),"0")</f>
        <v>0</v>
      </c>
      <c r="AR2403" s="9" t="str">
        <f>IFERROR(VLOOKUP($AN2403,'Introduction probability'!$A$1:$L$128,7,FALSE),"0")</f>
        <v>0</v>
      </c>
      <c r="AS2403" s="9" t="str">
        <f>IFERROR(VLOOKUP($AN2403,'Introduction probability'!$A$1:$L$128,8,FALSE),"0")</f>
        <v>0</v>
      </c>
      <c r="AT2403" s="9" t="str">
        <f>IFERROR(VLOOKUP($AN2403,'Introduction probability'!$A$1:$L$128,9,FALSE),"0")</f>
        <v>0</v>
      </c>
      <c r="AU2403" s="9" t="str">
        <f>IFERROR(VLOOKUP($AN2403,'Introduction probability'!$A$1:$L$128,10,FALSE),"0")</f>
        <v>0</v>
      </c>
      <c r="AV2403" s="9" t="str">
        <f>IFERROR(VLOOKUP($AN2403,'Introduction probability'!$A$1:$L$128,11,FALSE),"0")</f>
        <v>0</v>
      </c>
      <c r="AW2403" s="9" t="str">
        <f>IFERROR(VLOOKUP($AN2403,'Introduction probability'!$A$1:$L$128,12,FALSE),"0")</f>
        <v>0</v>
      </c>
      <c r="AY2403" s="2">
        <f t="shared" si="891"/>
        <v>0</v>
      </c>
      <c r="AZ2403" s="2">
        <f t="shared" si="892"/>
        <v>0</v>
      </c>
      <c r="BA2403" s="2">
        <f t="shared" si="905"/>
        <v>0</v>
      </c>
      <c r="BB2403" s="2">
        <f t="shared" si="906"/>
        <v>0</v>
      </c>
      <c r="BC2403" s="2">
        <f t="shared" si="907"/>
        <v>0</v>
      </c>
      <c r="BD2403" s="2">
        <f t="shared" si="908"/>
        <v>0</v>
      </c>
      <c r="BE2403" s="2">
        <f t="shared" si="909"/>
        <v>0</v>
      </c>
      <c r="BF2403" s="2">
        <f t="shared" si="910"/>
        <v>0</v>
      </c>
      <c r="BG2403" s="2">
        <f t="shared" si="911"/>
        <v>0</v>
      </c>
      <c r="BH2403" s="2">
        <f t="shared" si="912"/>
        <v>0</v>
      </c>
    </row>
    <row r="2404" spans="1:60" x14ac:dyDescent="0.25">
      <c r="A2404" s="1" t="s">
        <v>423</v>
      </c>
      <c r="B2404" s="1" t="s">
        <v>424</v>
      </c>
      <c r="C2404" s="1" t="s">
        <v>341</v>
      </c>
      <c r="D2404" s="1" t="s">
        <v>514</v>
      </c>
      <c r="E2404" s="1" t="s">
        <v>206</v>
      </c>
      <c r="F2404" s="1" t="s">
        <v>207</v>
      </c>
      <c r="G2404" s="1" t="s">
        <v>144</v>
      </c>
      <c r="H2404" s="1" t="s">
        <v>17</v>
      </c>
      <c r="I2404" s="1" t="s">
        <v>549</v>
      </c>
      <c r="J2404" s="1" t="s">
        <v>189</v>
      </c>
      <c r="K2404" s="1" t="s">
        <v>16</v>
      </c>
      <c r="L2404" s="1" t="s">
        <v>146</v>
      </c>
      <c r="M2404" s="2" t="str">
        <f t="shared" si="893"/>
        <v>UK9009121</v>
      </c>
      <c r="N2404" s="2" t="str">
        <f t="shared" si="894"/>
        <v>Stour and Orwell Estuaries</v>
      </c>
      <c r="O2404" s="2" t="str">
        <f t="shared" si="895"/>
        <v>SPA</v>
      </c>
      <c r="P2404" s="2" t="str">
        <f t="shared" si="896"/>
        <v>H1320</v>
      </c>
      <c r="Q2404"/>
      <c r="R2404"/>
      <c r="S2404"/>
      <c r="T2404"/>
      <c r="U2404" s="9">
        <f t="shared" si="897"/>
        <v>0</v>
      </c>
      <c r="V2404" s="9">
        <f t="shared" si="898"/>
        <v>0</v>
      </c>
      <c r="W2404" s="9">
        <f t="shared" si="899"/>
        <v>0</v>
      </c>
      <c r="X2404" s="9">
        <f t="shared" si="900"/>
        <v>0</v>
      </c>
      <c r="Y2404" s="9">
        <f t="shared" si="901"/>
        <v>0</v>
      </c>
      <c r="Z2404" s="9">
        <f t="shared" si="902"/>
        <v>0</v>
      </c>
      <c r="AA2404" s="9">
        <f t="shared" si="903"/>
        <v>0</v>
      </c>
      <c r="AB2404" s="9">
        <f t="shared" si="904"/>
        <v>0</v>
      </c>
      <c r="AN2404" s="10" t="str">
        <f t="shared" si="889"/>
        <v/>
      </c>
      <c r="AO2404" s="10">
        <f t="shared" si="890"/>
        <v>0</v>
      </c>
      <c r="AP2404" s="9" t="str">
        <f>IFERROR(VLOOKUP($AN2404,'Introduction probability'!$A$1:$L$128,5,FALSE),"0")</f>
        <v>0</v>
      </c>
      <c r="AQ2404" s="9" t="str">
        <f>IFERROR(VLOOKUP($AN2404,'Introduction probability'!$A$1:$L$128,6,FALSE),"0")</f>
        <v>0</v>
      </c>
      <c r="AR2404" s="9" t="str">
        <f>IFERROR(VLOOKUP($AN2404,'Introduction probability'!$A$1:$L$128,7,FALSE),"0")</f>
        <v>0</v>
      </c>
      <c r="AS2404" s="9" t="str">
        <f>IFERROR(VLOOKUP($AN2404,'Introduction probability'!$A$1:$L$128,8,FALSE),"0")</f>
        <v>0</v>
      </c>
      <c r="AT2404" s="9" t="str">
        <f>IFERROR(VLOOKUP($AN2404,'Introduction probability'!$A$1:$L$128,9,FALSE),"0")</f>
        <v>0</v>
      </c>
      <c r="AU2404" s="9" t="str">
        <f>IFERROR(VLOOKUP($AN2404,'Introduction probability'!$A$1:$L$128,10,FALSE),"0")</f>
        <v>0</v>
      </c>
      <c r="AV2404" s="9" t="str">
        <f>IFERROR(VLOOKUP($AN2404,'Introduction probability'!$A$1:$L$128,11,FALSE),"0")</f>
        <v>0</v>
      </c>
      <c r="AW2404" s="9" t="str">
        <f>IFERROR(VLOOKUP($AN2404,'Introduction probability'!$A$1:$L$128,12,FALSE),"0")</f>
        <v>0</v>
      </c>
      <c r="AY2404" s="2">
        <f t="shared" si="891"/>
        <v>0</v>
      </c>
      <c r="AZ2404" s="2">
        <f t="shared" si="892"/>
        <v>0</v>
      </c>
      <c r="BA2404" s="2">
        <f t="shared" si="905"/>
        <v>0</v>
      </c>
      <c r="BB2404" s="2">
        <f t="shared" si="906"/>
        <v>0</v>
      </c>
      <c r="BC2404" s="2">
        <f t="shared" si="907"/>
        <v>0</v>
      </c>
      <c r="BD2404" s="2">
        <f t="shared" si="908"/>
        <v>0</v>
      </c>
      <c r="BE2404" s="2">
        <f t="shared" si="909"/>
        <v>0</v>
      </c>
      <c r="BF2404" s="2">
        <f t="shared" si="910"/>
        <v>0</v>
      </c>
      <c r="BG2404" s="2">
        <f t="shared" si="911"/>
        <v>0</v>
      </c>
      <c r="BH2404" s="2">
        <f t="shared" si="912"/>
        <v>0</v>
      </c>
    </row>
    <row r="2405" spans="1:60" x14ac:dyDescent="0.25">
      <c r="A2405" s="1" t="s">
        <v>423</v>
      </c>
      <c r="B2405" s="1" t="s">
        <v>424</v>
      </c>
      <c r="C2405" s="1" t="s">
        <v>341</v>
      </c>
      <c r="D2405" s="1" t="s">
        <v>498</v>
      </c>
      <c r="E2405" s="1" t="s">
        <v>158</v>
      </c>
      <c r="F2405" s="1" t="s">
        <v>16</v>
      </c>
      <c r="G2405" s="1" t="s">
        <v>144</v>
      </c>
      <c r="H2405" s="1" t="s">
        <v>17</v>
      </c>
      <c r="I2405" s="1" t="s">
        <v>16</v>
      </c>
      <c r="J2405" s="1" t="s">
        <v>16</v>
      </c>
      <c r="K2405" s="1" t="s">
        <v>16</v>
      </c>
      <c r="L2405" s="1" t="s">
        <v>16</v>
      </c>
      <c r="M2405" s="2" t="str">
        <f t="shared" si="893"/>
        <v>UK9009121</v>
      </c>
      <c r="N2405" s="2" t="str">
        <f t="shared" si="894"/>
        <v>Stour and Orwell Estuaries</v>
      </c>
      <c r="O2405" s="2" t="str">
        <f t="shared" si="895"/>
        <v>SPA</v>
      </c>
      <c r="P2405" s="2" t="str">
        <f t="shared" si="896"/>
        <v>AS_2_nb</v>
      </c>
      <c r="Q2405"/>
      <c r="R2405"/>
      <c r="S2405"/>
      <c r="T2405"/>
      <c r="U2405" s="9">
        <f t="shared" si="897"/>
        <v>0</v>
      </c>
      <c r="V2405" s="9">
        <f t="shared" si="898"/>
        <v>0</v>
      </c>
      <c r="W2405" s="9">
        <f t="shared" si="899"/>
        <v>0</v>
      </c>
      <c r="X2405" s="9">
        <f t="shared" si="900"/>
        <v>0</v>
      </c>
      <c r="Y2405" s="9">
        <f t="shared" si="901"/>
        <v>0</v>
      </c>
      <c r="Z2405" s="9">
        <f t="shared" si="902"/>
        <v>0</v>
      </c>
      <c r="AA2405" s="9">
        <f t="shared" si="903"/>
        <v>0</v>
      </c>
      <c r="AB2405" s="9">
        <f t="shared" si="904"/>
        <v>0</v>
      </c>
      <c r="AN2405" s="10" t="str">
        <f t="shared" si="889"/>
        <v/>
      </c>
      <c r="AO2405" s="10">
        <f t="shared" si="890"/>
        <v>0</v>
      </c>
      <c r="AP2405" s="9" t="str">
        <f>IFERROR(VLOOKUP($AN2405,'Introduction probability'!$A$1:$L$128,5,FALSE),"0")</f>
        <v>0</v>
      </c>
      <c r="AQ2405" s="9" t="str">
        <f>IFERROR(VLOOKUP($AN2405,'Introduction probability'!$A$1:$L$128,6,FALSE),"0")</f>
        <v>0</v>
      </c>
      <c r="AR2405" s="9" t="str">
        <f>IFERROR(VLOOKUP($AN2405,'Introduction probability'!$A$1:$L$128,7,FALSE),"0")</f>
        <v>0</v>
      </c>
      <c r="AS2405" s="9" t="str">
        <f>IFERROR(VLOOKUP($AN2405,'Introduction probability'!$A$1:$L$128,8,FALSE),"0")</f>
        <v>0</v>
      </c>
      <c r="AT2405" s="9" t="str">
        <f>IFERROR(VLOOKUP($AN2405,'Introduction probability'!$A$1:$L$128,9,FALSE),"0")</f>
        <v>0</v>
      </c>
      <c r="AU2405" s="9" t="str">
        <f>IFERROR(VLOOKUP($AN2405,'Introduction probability'!$A$1:$L$128,10,FALSE),"0")</f>
        <v>0</v>
      </c>
      <c r="AV2405" s="9" t="str">
        <f>IFERROR(VLOOKUP($AN2405,'Introduction probability'!$A$1:$L$128,11,FALSE),"0")</f>
        <v>0</v>
      </c>
      <c r="AW2405" s="9" t="str">
        <f>IFERROR(VLOOKUP($AN2405,'Introduction probability'!$A$1:$L$128,12,FALSE),"0")</f>
        <v>0</v>
      </c>
      <c r="AY2405" s="2">
        <f t="shared" si="891"/>
        <v>0</v>
      </c>
      <c r="AZ2405" s="2">
        <f t="shared" si="892"/>
        <v>0</v>
      </c>
      <c r="BA2405" s="2">
        <f t="shared" si="905"/>
        <v>0</v>
      </c>
      <c r="BB2405" s="2">
        <f t="shared" si="906"/>
        <v>0</v>
      </c>
      <c r="BC2405" s="2">
        <f t="shared" si="907"/>
        <v>0</v>
      </c>
      <c r="BD2405" s="2">
        <f t="shared" si="908"/>
        <v>0</v>
      </c>
      <c r="BE2405" s="2">
        <f t="shared" si="909"/>
        <v>0</v>
      </c>
      <c r="BF2405" s="2">
        <f t="shared" si="910"/>
        <v>0</v>
      </c>
      <c r="BG2405" s="2">
        <f t="shared" si="911"/>
        <v>0</v>
      </c>
      <c r="BH2405" s="2">
        <f t="shared" si="912"/>
        <v>0</v>
      </c>
    </row>
    <row r="2406" spans="1:60" x14ac:dyDescent="0.25">
      <c r="A2406" s="1" t="s">
        <v>425</v>
      </c>
      <c r="B2406" s="1" t="s">
        <v>426</v>
      </c>
      <c r="C2406" s="1" t="s">
        <v>341</v>
      </c>
      <c r="D2406" s="1" t="s">
        <v>559</v>
      </c>
      <c r="E2406" s="1" t="s">
        <v>342</v>
      </c>
      <c r="F2406" s="1" t="s">
        <v>343</v>
      </c>
      <c r="G2406" s="1" t="s">
        <v>144</v>
      </c>
      <c r="H2406" s="1" t="s">
        <v>17</v>
      </c>
      <c r="I2406" s="1" t="s">
        <v>535</v>
      </c>
      <c r="J2406" s="1" t="s">
        <v>257</v>
      </c>
      <c r="K2406" s="1" t="s">
        <v>16</v>
      </c>
      <c r="L2406" s="1" t="s">
        <v>146</v>
      </c>
      <c r="M2406" s="2" t="str">
        <f t="shared" si="893"/>
        <v>UK9010141</v>
      </c>
      <c r="N2406" s="2" t="str">
        <f t="shared" si="894"/>
        <v>Tamar Estuaries Complex</v>
      </c>
      <c r="O2406" s="2" t="str">
        <f t="shared" si="895"/>
        <v>SPA</v>
      </c>
      <c r="P2406" s="2" t="str">
        <f t="shared" si="896"/>
        <v>H1210</v>
      </c>
      <c r="Q2406"/>
      <c r="R2406"/>
      <c r="S2406"/>
      <c r="T2406"/>
      <c r="U2406" s="9">
        <f t="shared" si="897"/>
        <v>0</v>
      </c>
      <c r="V2406" s="9">
        <f t="shared" si="898"/>
        <v>0</v>
      </c>
      <c r="W2406" s="9">
        <f t="shared" si="899"/>
        <v>0</v>
      </c>
      <c r="X2406" s="9">
        <f t="shared" si="900"/>
        <v>0</v>
      </c>
      <c r="Y2406" s="9">
        <f t="shared" si="901"/>
        <v>0</v>
      </c>
      <c r="Z2406" s="9">
        <f t="shared" si="902"/>
        <v>0</v>
      </c>
      <c r="AA2406" s="9">
        <f t="shared" si="903"/>
        <v>0</v>
      </c>
      <c r="AB2406" s="9">
        <f t="shared" si="904"/>
        <v>0</v>
      </c>
      <c r="AN2406" s="10" t="str">
        <f t="shared" si="889"/>
        <v/>
      </c>
      <c r="AO2406" s="10">
        <f t="shared" si="890"/>
        <v>0</v>
      </c>
      <c r="AP2406" s="9" t="str">
        <f>IFERROR(VLOOKUP($AN2406,'Introduction probability'!$A$1:$L$128,5,FALSE),"0")</f>
        <v>0</v>
      </c>
      <c r="AQ2406" s="9" t="str">
        <f>IFERROR(VLOOKUP($AN2406,'Introduction probability'!$A$1:$L$128,6,FALSE),"0")</f>
        <v>0</v>
      </c>
      <c r="AR2406" s="9" t="str">
        <f>IFERROR(VLOOKUP($AN2406,'Introduction probability'!$A$1:$L$128,7,FALSE),"0")</f>
        <v>0</v>
      </c>
      <c r="AS2406" s="9" t="str">
        <f>IFERROR(VLOOKUP($AN2406,'Introduction probability'!$A$1:$L$128,8,FALSE),"0")</f>
        <v>0</v>
      </c>
      <c r="AT2406" s="9" t="str">
        <f>IFERROR(VLOOKUP($AN2406,'Introduction probability'!$A$1:$L$128,9,FALSE),"0")</f>
        <v>0</v>
      </c>
      <c r="AU2406" s="9" t="str">
        <f>IFERROR(VLOOKUP($AN2406,'Introduction probability'!$A$1:$L$128,10,FALSE),"0")</f>
        <v>0</v>
      </c>
      <c r="AV2406" s="9" t="str">
        <f>IFERROR(VLOOKUP($AN2406,'Introduction probability'!$A$1:$L$128,11,FALSE),"0")</f>
        <v>0</v>
      </c>
      <c r="AW2406" s="9" t="str">
        <f>IFERROR(VLOOKUP($AN2406,'Introduction probability'!$A$1:$L$128,12,FALSE),"0")</f>
        <v>0</v>
      </c>
      <c r="AY2406" s="2">
        <f t="shared" si="891"/>
        <v>0</v>
      </c>
      <c r="AZ2406" s="2">
        <f t="shared" si="892"/>
        <v>0</v>
      </c>
      <c r="BA2406" s="2">
        <f t="shared" si="905"/>
        <v>0</v>
      </c>
      <c r="BB2406" s="2">
        <f t="shared" si="906"/>
        <v>0</v>
      </c>
      <c r="BC2406" s="2">
        <f t="shared" si="907"/>
        <v>0</v>
      </c>
      <c r="BD2406" s="2">
        <f t="shared" si="908"/>
        <v>0</v>
      </c>
      <c r="BE2406" s="2">
        <f t="shared" si="909"/>
        <v>0</v>
      </c>
      <c r="BF2406" s="2">
        <f t="shared" si="910"/>
        <v>0</v>
      </c>
      <c r="BG2406" s="2">
        <f t="shared" si="911"/>
        <v>0</v>
      </c>
      <c r="BH2406" s="2">
        <f t="shared" si="912"/>
        <v>0</v>
      </c>
    </row>
    <row r="2407" spans="1:60" x14ac:dyDescent="0.25">
      <c r="A2407" s="1" t="s">
        <v>425</v>
      </c>
      <c r="B2407" s="1" t="s">
        <v>426</v>
      </c>
      <c r="C2407" s="1" t="s">
        <v>341</v>
      </c>
      <c r="D2407" s="1" t="s">
        <v>559</v>
      </c>
      <c r="E2407" s="1" t="s">
        <v>342</v>
      </c>
      <c r="F2407" s="1" t="s">
        <v>343</v>
      </c>
      <c r="G2407" s="1" t="s">
        <v>144</v>
      </c>
      <c r="H2407" s="1" t="s">
        <v>17</v>
      </c>
      <c r="I2407" s="1" t="s">
        <v>530</v>
      </c>
      <c r="J2407" s="1" t="s">
        <v>145</v>
      </c>
      <c r="K2407" s="1" t="s">
        <v>16</v>
      </c>
      <c r="L2407" s="1" t="s">
        <v>146</v>
      </c>
      <c r="M2407" s="2" t="str">
        <f t="shared" si="893"/>
        <v>UK9010141</v>
      </c>
      <c r="N2407" s="2" t="str">
        <f t="shared" si="894"/>
        <v>Tamar Estuaries Complex</v>
      </c>
      <c r="O2407" s="2" t="str">
        <f t="shared" si="895"/>
        <v>SPA</v>
      </c>
      <c r="P2407" s="2" t="str">
        <f t="shared" si="896"/>
        <v>H1330</v>
      </c>
      <c r="Q2407"/>
      <c r="R2407"/>
      <c r="S2407"/>
      <c r="T2407"/>
      <c r="U2407" s="9">
        <f t="shared" si="897"/>
        <v>0</v>
      </c>
      <c r="V2407" s="9">
        <f t="shared" si="898"/>
        <v>0</v>
      </c>
      <c r="W2407" s="9">
        <f t="shared" si="899"/>
        <v>0</v>
      </c>
      <c r="X2407" s="9">
        <f t="shared" si="900"/>
        <v>0</v>
      </c>
      <c r="Y2407" s="9">
        <f t="shared" si="901"/>
        <v>0</v>
      </c>
      <c r="Z2407" s="9">
        <f t="shared" si="902"/>
        <v>0</v>
      </c>
      <c r="AA2407" s="9">
        <f t="shared" si="903"/>
        <v>0</v>
      </c>
      <c r="AB2407" s="9">
        <f t="shared" si="904"/>
        <v>0</v>
      </c>
      <c r="AN2407" s="10" t="str">
        <f t="shared" si="889"/>
        <v/>
      </c>
      <c r="AO2407" s="10">
        <f t="shared" si="890"/>
        <v>0</v>
      </c>
      <c r="AP2407" s="9" t="str">
        <f>IFERROR(VLOOKUP($AN2407,'Introduction probability'!$A$1:$L$128,5,FALSE),"0")</f>
        <v>0</v>
      </c>
      <c r="AQ2407" s="9" t="str">
        <f>IFERROR(VLOOKUP($AN2407,'Introduction probability'!$A$1:$L$128,6,FALSE),"0")</f>
        <v>0</v>
      </c>
      <c r="AR2407" s="9" t="str">
        <f>IFERROR(VLOOKUP($AN2407,'Introduction probability'!$A$1:$L$128,7,FALSE),"0")</f>
        <v>0</v>
      </c>
      <c r="AS2407" s="9" t="str">
        <f>IFERROR(VLOOKUP($AN2407,'Introduction probability'!$A$1:$L$128,8,FALSE),"0")</f>
        <v>0</v>
      </c>
      <c r="AT2407" s="9" t="str">
        <f>IFERROR(VLOOKUP($AN2407,'Introduction probability'!$A$1:$L$128,9,FALSE),"0")</f>
        <v>0</v>
      </c>
      <c r="AU2407" s="9" t="str">
        <f>IFERROR(VLOOKUP($AN2407,'Introduction probability'!$A$1:$L$128,10,FALSE),"0")</f>
        <v>0</v>
      </c>
      <c r="AV2407" s="9" t="str">
        <f>IFERROR(VLOOKUP($AN2407,'Introduction probability'!$A$1:$L$128,11,FALSE),"0")</f>
        <v>0</v>
      </c>
      <c r="AW2407" s="9" t="str">
        <f>IFERROR(VLOOKUP($AN2407,'Introduction probability'!$A$1:$L$128,12,FALSE),"0")</f>
        <v>0</v>
      </c>
      <c r="AY2407" s="2">
        <f t="shared" si="891"/>
        <v>0</v>
      </c>
      <c r="AZ2407" s="2">
        <f t="shared" si="892"/>
        <v>0</v>
      </c>
      <c r="BA2407" s="2">
        <f t="shared" si="905"/>
        <v>0</v>
      </c>
      <c r="BB2407" s="2">
        <f t="shared" si="906"/>
        <v>0</v>
      </c>
      <c r="BC2407" s="2">
        <f t="shared" si="907"/>
        <v>0</v>
      </c>
      <c r="BD2407" s="2">
        <f t="shared" si="908"/>
        <v>0</v>
      </c>
      <c r="BE2407" s="2">
        <f t="shared" si="909"/>
        <v>0</v>
      </c>
      <c r="BF2407" s="2">
        <f t="shared" si="910"/>
        <v>0</v>
      </c>
      <c r="BG2407" s="2">
        <f t="shared" si="911"/>
        <v>0</v>
      </c>
      <c r="BH2407" s="2">
        <f t="shared" si="912"/>
        <v>0</v>
      </c>
    </row>
    <row r="2408" spans="1:60" x14ac:dyDescent="0.25">
      <c r="A2408" s="1" t="s">
        <v>425</v>
      </c>
      <c r="B2408" s="1" t="s">
        <v>426</v>
      </c>
      <c r="C2408" s="1" t="s">
        <v>341</v>
      </c>
      <c r="D2408" s="1" t="s">
        <v>559</v>
      </c>
      <c r="E2408" s="1" t="s">
        <v>342</v>
      </c>
      <c r="F2408" s="1" t="s">
        <v>343</v>
      </c>
      <c r="G2408" s="1" t="s">
        <v>144</v>
      </c>
      <c r="H2408" s="1" t="s">
        <v>17</v>
      </c>
      <c r="I2408" s="1" t="s">
        <v>596</v>
      </c>
      <c r="J2408" s="1" t="s">
        <v>187</v>
      </c>
      <c r="K2408" s="1" t="s">
        <v>16</v>
      </c>
      <c r="L2408" s="1" t="s">
        <v>146</v>
      </c>
      <c r="M2408" s="2" t="str">
        <f t="shared" si="893"/>
        <v>UK9010141</v>
      </c>
      <c r="N2408" s="2" t="str">
        <f t="shared" si="894"/>
        <v>Tamar Estuaries Complex</v>
      </c>
      <c r="O2408" s="2" t="str">
        <f t="shared" si="895"/>
        <v>SPA</v>
      </c>
      <c r="P2408" s="2" t="str">
        <f t="shared" si="896"/>
        <v>SH_2</v>
      </c>
      <c r="Q2408"/>
      <c r="R2408"/>
      <c r="S2408"/>
      <c r="T2408"/>
      <c r="U2408" s="9">
        <f t="shared" si="897"/>
        <v>0</v>
      </c>
      <c r="V2408" s="9">
        <f t="shared" si="898"/>
        <v>0</v>
      </c>
      <c r="W2408" s="9">
        <f t="shared" si="899"/>
        <v>0</v>
      </c>
      <c r="X2408" s="9">
        <f t="shared" si="900"/>
        <v>0</v>
      </c>
      <c r="Y2408" s="9">
        <f t="shared" si="901"/>
        <v>0</v>
      </c>
      <c r="Z2408" s="9">
        <f t="shared" si="902"/>
        <v>0</v>
      </c>
      <c r="AA2408" s="9">
        <f t="shared" si="903"/>
        <v>0</v>
      </c>
      <c r="AB2408" s="9">
        <f t="shared" si="904"/>
        <v>0</v>
      </c>
      <c r="AN2408" s="10" t="str">
        <f t="shared" si="889"/>
        <v/>
      </c>
      <c r="AO2408" s="10">
        <f t="shared" si="890"/>
        <v>0</v>
      </c>
      <c r="AP2408" s="9" t="str">
        <f>IFERROR(VLOOKUP($AN2408,'Introduction probability'!$A$1:$L$128,5,FALSE),"0")</f>
        <v>0</v>
      </c>
      <c r="AQ2408" s="9" t="str">
        <f>IFERROR(VLOOKUP($AN2408,'Introduction probability'!$A$1:$L$128,6,FALSE),"0")</f>
        <v>0</v>
      </c>
      <c r="AR2408" s="9" t="str">
        <f>IFERROR(VLOOKUP($AN2408,'Introduction probability'!$A$1:$L$128,7,FALSE),"0")</f>
        <v>0</v>
      </c>
      <c r="AS2408" s="9" t="str">
        <f>IFERROR(VLOOKUP($AN2408,'Introduction probability'!$A$1:$L$128,8,FALSE),"0")</f>
        <v>0</v>
      </c>
      <c r="AT2408" s="9" t="str">
        <f>IFERROR(VLOOKUP($AN2408,'Introduction probability'!$A$1:$L$128,9,FALSE),"0")</f>
        <v>0</v>
      </c>
      <c r="AU2408" s="9" t="str">
        <f>IFERROR(VLOOKUP($AN2408,'Introduction probability'!$A$1:$L$128,10,FALSE),"0")</f>
        <v>0</v>
      </c>
      <c r="AV2408" s="9" t="str">
        <f>IFERROR(VLOOKUP($AN2408,'Introduction probability'!$A$1:$L$128,11,FALSE),"0")</f>
        <v>0</v>
      </c>
      <c r="AW2408" s="9" t="str">
        <f>IFERROR(VLOOKUP($AN2408,'Introduction probability'!$A$1:$L$128,12,FALSE),"0")</f>
        <v>0</v>
      </c>
      <c r="AY2408" s="2">
        <f t="shared" si="891"/>
        <v>0</v>
      </c>
      <c r="AZ2408" s="2">
        <f t="shared" si="892"/>
        <v>0</v>
      </c>
      <c r="BA2408" s="2">
        <f t="shared" si="905"/>
        <v>0</v>
      </c>
      <c r="BB2408" s="2">
        <f t="shared" si="906"/>
        <v>0</v>
      </c>
      <c r="BC2408" s="2">
        <f t="shared" si="907"/>
        <v>0</v>
      </c>
      <c r="BD2408" s="2">
        <f t="shared" si="908"/>
        <v>0</v>
      </c>
      <c r="BE2408" s="2">
        <f t="shared" si="909"/>
        <v>0</v>
      </c>
      <c r="BF2408" s="2">
        <f t="shared" si="910"/>
        <v>0</v>
      </c>
      <c r="BG2408" s="2">
        <f t="shared" si="911"/>
        <v>0</v>
      </c>
      <c r="BH2408" s="2">
        <f t="shared" si="912"/>
        <v>0</v>
      </c>
    </row>
    <row r="2409" spans="1:60" x14ac:dyDescent="0.25">
      <c r="A2409" s="1" t="s">
        <v>425</v>
      </c>
      <c r="B2409" s="1" t="s">
        <v>426</v>
      </c>
      <c r="C2409" s="1" t="s">
        <v>341</v>
      </c>
      <c r="D2409" s="1" t="s">
        <v>559</v>
      </c>
      <c r="E2409" s="1" t="s">
        <v>342</v>
      </c>
      <c r="F2409" s="1" t="s">
        <v>343</v>
      </c>
      <c r="G2409" s="1" t="s">
        <v>144</v>
      </c>
      <c r="H2409" s="1" t="s">
        <v>17</v>
      </c>
      <c r="I2409" s="1" t="s">
        <v>459</v>
      </c>
      <c r="J2409" s="1" t="s">
        <v>46</v>
      </c>
      <c r="K2409" s="1" t="s">
        <v>16</v>
      </c>
      <c r="L2409" s="1" t="s">
        <v>19</v>
      </c>
      <c r="M2409" s="2" t="str">
        <f t="shared" si="893"/>
        <v>UK9010141</v>
      </c>
      <c r="N2409" s="2" t="str">
        <f t="shared" si="894"/>
        <v>Tamar Estuaries Complex</v>
      </c>
      <c r="O2409" s="2" t="str">
        <f t="shared" si="895"/>
        <v>SPA</v>
      </c>
      <c r="P2409" s="2" t="str">
        <f t="shared" si="896"/>
        <v>A2.4</v>
      </c>
      <c r="Q2409"/>
      <c r="R2409"/>
      <c r="S2409"/>
      <c r="T2409"/>
      <c r="U2409" s="9">
        <f t="shared" si="897"/>
        <v>0</v>
      </c>
      <c r="V2409" s="9">
        <f t="shared" si="898"/>
        <v>0</v>
      </c>
      <c r="W2409" s="9">
        <f t="shared" si="899"/>
        <v>0</v>
      </c>
      <c r="X2409" s="9">
        <f t="shared" si="900"/>
        <v>0</v>
      </c>
      <c r="Y2409" s="9">
        <f t="shared" si="901"/>
        <v>0</v>
      </c>
      <c r="Z2409" s="9">
        <f t="shared" si="902"/>
        <v>0</v>
      </c>
      <c r="AA2409" s="9">
        <f t="shared" si="903"/>
        <v>0</v>
      </c>
      <c r="AB2409" s="9">
        <f t="shared" si="904"/>
        <v>0</v>
      </c>
      <c r="AN2409" s="10" t="str">
        <f t="shared" si="889"/>
        <v/>
      </c>
      <c r="AO2409" s="10">
        <f t="shared" si="890"/>
        <v>0</v>
      </c>
      <c r="AP2409" s="9" t="str">
        <f>IFERROR(VLOOKUP($AN2409,'Introduction probability'!$A$1:$L$128,5,FALSE),"0")</f>
        <v>0</v>
      </c>
      <c r="AQ2409" s="9" t="str">
        <f>IFERROR(VLOOKUP($AN2409,'Introduction probability'!$A$1:$L$128,6,FALSE),"0")</f>
        <v>0</v>
      </c>
      <c r="AR2409" s="9" t="str">
        <f>IFERROR(VLOOKUP($AN2409,'Introduction probability'!$A$1:$L$128,7,FALSE),"0")</f>
        <v>0</v>
      </c>
      <c r="AS2409" s="9" t="str">
        <f>IFERROR(VLOOKUP($AN2409,'Introduction probability'!$A$1:$L$128,8,FALSE),"0")</f>
        <v>0</v>
      </c>
      <c r="AT2409" s="9" t="str">
        <f>IFERROR(VLOOKUP($AN2409,'Introduction probability'!$A$1:$L$128,9,FALSE),"0")</f>
        <v>0</v>
      </c>
      <c r="AU2409" s="9" t="str">
        <f>IFERROR(VLOOKUP($AN2409,'Introduction probability'!$A$1:$L$128,10,FALSE),"0")</f>
        <v>0</v>
      </c>
      <c r="AV2409" s="9" t="str">
        <f>IFERROR(VLOOKUP($AN2409,'Introduction probability'!$A$1:$L$128,11,FALSE),"0")</f>
        <v>0</v>
      </c>
      <c r="AW2409" s="9" t="str">
        <f>IFERROR(VLOOKUP($AN2409,'Introduction probability'!$A$1:$L$128,12,FALSE),"0")</f>
        <v>0</v>
      </c>
      <c r="AY2409" s="2">
        <f t="shared" si="891"/>
        <v>0</v>
      </c>
      <c r="AZ2409" s="2">
        <f t="shared" si="892"/>
        <v>0</v>
      </c>
      <c r="BA2409" s="2">
        <f t="shared" si="905"/>
        <v>0</v>
      </c>
      <c r="BB2409" s="2">
        <f t="shared" si="906"/>
        <v>0</v>
      </c>
      <c r="BC2409" s="2">
        <f t="shared" si="907"/>
        <v>0</v>
      </c>
      <c r="BD2409" s="2">
        <f t="shared" si="908"/>
        <v>0</v>
      </c>
      <c r="BE2409" s="2">
        <f t="shared" si="909"/>
        <v>0</v>
      </c>
      <c r="BF2409" s="2">
        <f t="shared" si="910"/>
        <v>0</v>
      </c>
      <c r="BG2409" s="2">
        <f t="shared" si="911"/>
        <v>0</v>
      </c>
      <c r="BH2409" s="2">
        <f t="shared" si="912"/>
        <v>0</v>
      </c>
    </row>
    <row r="2410" spans="1:60" x14ac:dyDescent="0.25">
      <c r="A2410" s="1" t="s">
        <v>425</v>
      </c>
      <c r="B2410" s="1" t="s">
        <v>426</v>
      </c>
      <c r="C2410" s="1" t="s">
        <v>341</v>
      </c>
      <c r="D2410" s="1" t="s">
        <v>559</v>
      </c>
      <c r="E2410" s="1" t="s">
        <v>342</v>
      </c>
      <c r="F2410" s="1" t="s">
        <v>343</v>
      </c>
      <c r="G2410" s="1" t="s">
        <v>144</v>
      </c>
      <c r="H2410" s="1" t="s">
        <v>17</v>
      </c>
      <c r="I2410" s="1" t="s">
        <v>444</v>
      </c>
      <c r="J2410" s="1" t="s">
        <v>27</v>
      </c>
      <c r="K2410" s="1" t="s">
        <v>16</v>
      </c>
      <c r="L2410" s="1" t="s">
        <v>19</v>
      </c>
      <c r="M2410" s="2" t="str">
        <f t="shared" si="893"/>
        <v>UK9010141</v>
      </c>
      <c r="N2410" s="2" t="str">
        <f t="shared" si="894"/>
        <v>Tamar Estuaries Complex</v>
      </c>
      <c r="O2410" s="2" t="str">
        <f t="shared" si="895"/>
        <v>SPA</v>
      </c>
      <c r="P2410" s="2" t="str">
        <f t="shared" si="896"/>
        <v>A2.3</v>
      </c>
      <c r="Q2410"/>
      <c r="R2410"/>
      <c r="S2410"/>
      <c r="T2410"/>
      <c r="U2410" s="9">
        <f t="shared" si="897"/>
        <v>0</v>
      </c>
      <c r="V2410" s="9">
        <f t="shared" si="898"/>
        <v>0</v>
      </c>
      <c r="W2410" s="9">
        <f t="shared" si="899"/>
        <v>0</v>
      </c>
      <c r="X2410" s="9">
        <f t="shared" si="900"/>
        <v>0</v>
      </c>
      <c r="Y2410" s="9">
        <f t="shared" si="901"/>
        <v>0</v>
      </c>
      <c r="Z2410" s="9">
        <f t="shared" si="902"/>
        <v>0</v>
      </c>
      <c r="AA2410" s="9">
        <f t="shared" si="903"/>
        <v>0</v>
      </c>
      <c r="AB2410" s="9">
        <f t="shared" si="904"/>
        <v>0</v>
      </c>
      <c r="AN2410" s="10" t="str">
        <f t="shared" si="889"/>
        <v/>
      </c>
      <c r="AO2410" s="10">
        <f t="shared" si="890"/>
        <v>0</v>
      </c>
      <c r="AP2410" s="9" t="str">
        <f>IFERROR(VLOOKUP($AN2410,'Introduction probability'!$A$1:$L$128,5,FALSE),"0")</f>
        <v>0</v>
      </c>
      <c r="AQ2410" s="9" t="str">
        <f>IFERROR(VLOOKUP($AN2410,'Introduction probability'!$A$1:$L$128,6,FALSE),"0")</f>
        <v>0</v>
      </c>
      <c r="AR2410" s="9" t="str">
        <f>IFERROR(VLOOKUP($AN2410,'Introduction probability'!$A$1:$L$128,7,FALSE),"0")</f>
        <v>0</v>
      </c>
      <c r="AS2410" s="9" t="str">
        <f>IFERROR(VLOOKUP($AN2410,'Introduction probability'!$A$1:$L$128,8,FALSE),"0")</f>
        <v>0</v>
      </c>
      <c r="AT2410" s="9" t="str">
        <f>IFERROR(VLOOKUP($AN2410,'Introduction probability'!$A$1:$L$128,9,FALSE),"0")</f>
        <v>0</v>
      </c>
      <c r="AU2410" s="9" t="str">
        <f>IFERROR(VLOOKUP($AN2410,'Introduction probability'!$A$1:$L$128,10,FALSE),"0")</f>
        <v>0</v>
      </c>
      <c r="AV2410" s="9" t="str">
        <f>IFERROR(VLOOKUP($AN2410,'Introduction probability'!$A$1:$L$128,11,FALSE),"0")</f>
        <v>0</v>
      </c>
      <c r="AW2410" s="9" t="str">
        <f>IFERROR(VLOOKUP($AN2410,'Introduction probability'!$A$1:$L$128,12,FALSE),"0")</f>
        <v>0</v>
      </c>
      <c r="AY2410" s="2">
        <f t="shared" si="891"/>
        <v>0</v>
      </c>
      <c r="AZ2410" s="2">
        <f t="shared" si="892"/>
        <v>0</v>
      </c>
      <c r="BA2410" s="2">
        <f t="shared" si="905"/>
        <v>0</v>
      </c>
      <c r="BB2410" s="2">
        <f t="shared" si="906"/>
        <v>0</v>
      </c>
      <c r="BC2410" s="2">
        <f t="shared" si="907"/>
        <v>0</v>
      </c>
      <c r="BD2410" s="2">
        <f t="shared" si="908"/>
        <v>0</v>
      </c>
      <c r="BE2410" s="2">
        <f t="shared" si="909"/>
        <v>0</v>
      </c>
      <c r="BF2410" s="2">
        <f t="shared" si="910"/>
        <v>0</v>
      </c>
      <c r="BG2410" s="2">
        <f t="shared" si="911"/>
        <v>0</v>
      </c>
      <c r="BH2410" s="2">
        <f t="shared" si="912"/>
        <v>0</v>
      </c>
    </row>
    <row r="2411" spans="1:60" x14ac:dyDescent="0.25">
      <c r="A2411" s="1" t="s">
        <v>425</v>
      </c>
      <c r="B2411" s="1" t="s">
        <v>426</v>
      </c>
      <c r="C2411" s="1" t="s">
        <v>341</v>
      </c>
      <c r="D2411" s="1" t="s">
        <v>559</v>
      </c>
      <c r="E2411" s="1" t="s">
        <v>342</v>
      </c>
      <c r="F2411" s="1" t="s">
        <v>343</v>
      </c>
      <c r="G2411" s="1" t="s">
        <v>144</v>
      </c>
      <c r="H2411" s="1" t="s">
        <v>17</v>
      </c>
      <c r="I2411" s="1" t="s">
        <v>465</v>
      </c>
      <c r="J2411" s="1" t="s">
        <v>56</v>
      </c>
      <c r="K2411" s="1" t="s">
        <v>16</v>
      </c>
      <c r="L2411" s="1" t="s">
        <v>19</v>
      </c>
      <c r="M2411" s="2" t="str">
        <f t="shared" si="893"/>
        <v>UK9010141</v>
      </c>
      <c r="N2411" s="2" t="str">
        <f t="shared" si="894"/>
        <v>Tamar Estuaries Complex</v>
      </c>
      <c r="O2411" s="2" t="str">
        <f t="shared" si="895"/>
        <v>SPA</v>
      </c>
      <c r="P2411" s="2" t="str">
        <f t="shared" si="896"/>
        <v>A2.2</v>
      </c>
      <c r="Q2411"/>
      <c r="R2411"/>
      <c r="S2411"/>
      <c r="T2411"/>
      <c r="U2411" s="9">
        <f t="shared" si="897"/>
        <v>0</v>
      </c>
      <c r="V2411" s="9">
        <f t="shared" si="898"/>
        <v>0</v>
      </c>
      <c r="W2411" s="9">
        <f t="shared" si="899"/>
        <v>0</v>
      </c>
      <c r="X2411" s="9">
        <f t="shared" si="900"/>
        <v>0</v>
      </c>
      <c r="Y2411" s="9">
        <f t="shared" si="901"/>
        <v>0</v>
      </c>
      <c r="Z2411" s="9">
        <f t="shared" si="902"/>
        <v>0</v>
      </c>
      <c r="AA2411" s="9">
        <f t="shared" si="903"/>
        <v>0</v>
      </c>
      <c r="AB2411" s="9">
        <f t="shared" si="904"/>
        <v>0</v>
      </c>
      <c r="AN2411" s="10" t="str">
        <f t="shared" si="889"/>
        <v/>
      </c>
      <c r="AO2411" s="10">
        <f t="shared" si="890"/>
        <v>0</v>
      </c>
      <c r="AP2411" s="9" t="str">
        <f>IFERROR(VLOOKUP($AN2411,'Introduction probability'!$A$1:$L$128,5,FALSE),"0")</f>
        <v>0</v>
      </c>
      <c r="AQ2411" s="9" t="str">
        <f>IFERROR(VLOOKUP($AN2411,'Introduction probability'!$A$1:$L$128,6,FALSE),"0")</f>
        <v>0</v>
      </c>
      <c r="AR2411" s="9" t="str">
        <f>IFERROR(VLOOKUP($AN2411,'Introduction probability'!$A$1:$L$128,7,FALSE),"0")</f>
        <v>0</v>
      </c>
      <c r="AS2411" s="9" t="str">
        <f>IFERROR(VLOOKUP($AN2411,'Introduction probability'!$A$1:$L$128,8,FALSE),"0")</f>
        <v>0</v>
      </c>
      <c r="AT2411" s="9" t="str">
        <f>IFERROR(VLOOKUP($AN2411,'Introduction probability'!$A$1:$L$128,9,FALSE),"0")</f>
        <v>0</v>
      </c>
      <c r="AU2411" s="9" t="str">
        <f>IFERROR(VLOOKUP($AN2411,'Introduction probability'!$A$1:$L$128,10,FALSE),"0")</f>
        <v>0</v>
      </c>
      <c r="AV2411" s="9" t="str">
        <f>IFERROR(VLOOKUP($AN2411,'Introduction probability'!$A$1:$L$128,11,FALSE),"0")</f>
        <v>0</v>
      </c>
      <c r="AW2411" s="9" t="str">
        <f>IFERROR(VLOOKUP($AN2411,'Introduction probability'!$A$1:$L$128,12,FALSE),"0")</f>
        <v>0</v>
      </c>
      <c r="AY2411" s="2">
        <f t="shared" si="891"/>
        <v>0</v>
      </c>
      <c r="AZ2411" s="2">
        <f t="shared" si="892"/>
        <v>0</v>
      </c>
      <c r="BA2411" s="2">
        <f t="shared" si="905"/>
        <v>0</v>
      </c>
      <c r="BB2411" s="2">
        <f t="shared" si="906"/>
        <v>0</v>
      </c>
      <c r="BC2411" s="2">
        <f t="shared" si="907"/>
        <v>0</v>
      </c>
      <c r="BD2411" s="2">
        <f t="shared" si="908"/>
        <v>0</v>
      </c>
      <c r="BE2411" s="2">
        <f t="shared" si="909"/>
        <v>0</v>
      </c>
      <c r="BF2411" s="2">
        <f t="shared" si="910"/>
        <v>0</v>
      </c>
      <c r="BG2411" s="2">
        <f t="shared" si="911"/>
        <v>0</v>
      </c>
      <c r="BH2411" s="2">
        <f t="shared" si="912"/>
        <v>0</v>
      </c>
    </row>
    <row r="2412" spans="1:60" x14ac:dyDescent="0.25">
      <c r="A2412" s="1" t="s">
        <v>425</v>
      </c>
      <c r="B2412" s="1" t="s">
        <v>426</v>
      </c>
      <c r="C2412" s="1" t="s">
        <v>341</v>
      </c>
      <c r="D2412" s="1" t="s">
        <v>559</v>
      </c>
      <c r="E2412" s="1" t="s">
        <v>342</v>
      </c>
      <c r="F2412" s="1" t="s">
        <v>343</v>
      </c>
      <c r="G2412" s="1" t="s">
        <v>144</v>
      </c>
      <c r="H2412" s="1" t="s">
        <v>17</v>
      </c>
      <c r="I2412" s="1" t="s">
        <v>593</v>
      </c>
      <c r="J2412" s="1" t="s">
        <v>151</v>
      </c>
      <c r="K2412" s="1" t="s">
        <v>16</v>
      </c>
      <c r="L2412" s="1" t="s">
        <v>146</v>
      </c>
      <c r="M2412" s="2" t="str">
        <f t="shared" si="893"/>
        <v>UK9010141</v>
      </c>
      <c r="N2412" s="2" t="str">
        <f t="shared" si="894"/>
        <v>Tamar Estuaries Complex</v>
      </c>
      <c r="O2412" s="2" t="str">
        <f t="shared" si="895"/>
        <v>SPA</v>
      </c>
      <c r="P2412" s="2" t="str">
        <f t="shared" si="896"/>
        <v>SH_3</v>
      </c>
      <c r="Q2412"/>
      <c r="R2412"/>
      <c r="S2412"/>
      <c r="T2412"/>
      <c r="U2412" s="9">
        <f t="shared" si="897"/>
        <v>0</v>
      </c>
      <c r="V2412" s="9">
        <f t="shared" si="898"/>
        <v>0</v>
      </c>
      <c r="W2412" s="9">
        <f t="shared" si="899"/>
        <v>0</v>
      </c>
      <c r="X2412" s="9">
        <f t="shared" si="900"/>
        <v>0</v>
      </c>
      <c r="Y2412" s="9">
        <f t="shared" si="901"/>
        <v>0</v>
      </c>
      <c r="Z2412" s="9">
        <f t="shared" si="902"/>
        <v>0</v>
      </c>
      <c r="AA2412" s="9">
        <f t="shared" si="903"/>
        <v>0</v>
      </c>
      <c r="AB2412" s="9">
        <f t="shared" si="904"/>
        <v>0</v>
      </c>
      <c r="AN2412" s="10" t="str">
        <f t="shared" si="889"/>
        <v/>
      </c>
      <c r="AO2412" s="10">
        <f t="shared" si="890"/>
        <v>0</v>
      </c>
      <c r="AP2412" s="9" t="str">
        <f>IFERROR(VLOOKUP($AN2412,'Introduction probability'!$A$1:$L$128,5,FALSE),"0")</f>
        <v>0</v>
      </c>
      <c r="AQ2412" s="9" t="str">
        <f>IFERROR(VLOOKUP($AN2412,'Introduction probability'!$A$1:$L$128,6,FALSE),"0")</f>
        <v>0</v>
      </c>
      <c r="AR2412" s="9" t="str">
        <f>IFERROR(VLOOKUP($AN2412,'Introduction probability'!$A$1:$L$128,7,FALSE),"0")</f>
        <v>0</v>
      </c>
      <c r="AS2412" s="9" t="str">
        <f>IFERROR(VLOOKUP($AN2412,'Introduction probability'!$A$1:$L$128,8,FALSE),"0")</f>
        <v>0</v>
      </c>
      <c r="AT2412" s="9" t="str">
        <f>IFERROR(VLOOKUP($AN2412,'Introduction probability'!$A$1:$L$128,9,FALSE),"0")</f>
        <v>0</v>
      </c>
      <c r="AU2412" s="9" t="str">
        <f>IFERROR(VLOOKUP($AN2412,'Introduction probability'!$A$1:$L$128,10,FALSE),"0")</f>
        <v>0</v>
      </c>
      <c r="AV2412" s="9" t="str">
        <f>IFERROR(VLOOKUP($AN2412,'Introduction probability'!$A$1:$L$128,11,FALSE),"0")</f>
        <v>0</v>
      </c>
      <c r="AW2412" s="9" t="str">
        <f>IFERROR(VLOOKUP($AN2412,'Introduction probability'!$A$1:$L$128,12,FALSE),"0")</f>
        <v>0</v>
      </c>
      <c r="AY2412" s="2">
        <f t="shared" si="891"/>
        <v>0</v>
      </c>
      <c r="AZ2412" s="2">
        <f t="shared" si="892"/>
        <v>0</v>
      </c>
      <c r="BA2412" s="2">
        <f t="shared" si="905"/>
        <v>0</v>
      </c>
      <c r="BB2412" s="2">
        <f t="shared" si="906"/>
        <v>0</v>
      </c>
      <c r="BC2412" s="2">
        <f t="shared" si="907"/>
        <v>0</v>
      </c>
      <c r="BD2412" s="2">
        <f t="shared" si="908"/>
        <v>0</v>
      </c>
      <c r="BE2412" s="2">
        <f t="shared" si="909"/>
        <v>0</v>
      </c>
      <c r="BF2412" s="2">
        <f t="shared" si="910"/>
        <v>0</v>
      </c>
      <c r="BG2412" s="2">
        <f t="shared" si="911"/>
        <v>0</v>
      </c>
      <c r="BH2412" s="2">
        <f t="shared" si="912"/>
        <v>0</v>
      </c>
    </row>
    <row r="2413" spans="1:60" x14ac:dyDescent="0.25">
      <c r="A2413" s="1" t="s">
        <v>425</v>
      </c>
      <c r="B2413" s="1" t="s">
        <v>426</v>
      </c>
      <c r="C2413" s="1" t="s">
        <v>341</v>
      </c>
      <c r="D2413" s="1" t="s">
        <v>586</v>
      </c>
      <c r="E2413" s="1" t="s">
        <v>427</v>
      </c>
      <c r="F2413" s="1" t="s">
        <v>428</v>
      </c>
      <c r="G2413" s="1" t="s">
        <v>144</v>
      </c>
      <c r="H2413" s="1" t="s">
        <v>17</v>
      </c>
      <c r="I2413" s="1" t="s">
        <v>535</v>
      </c>
      <c r="J2413" s="1" t="s">
        <v>257</v>
      </c>
      <c r="K2413" s="1" t="s">
        <v>16</v>
      </c>
      <c r="L2413" s="1" t="s">
        <v>146</v>
      </c>
      <c r="M2413" s="2" t="str">
        <f t="shared" si="893"/>
        <v>UK9010141</v>
      </c>
      <c r="N2413" s="2" t="str">
        <f t="shared" si="894"/>
        <v>Tamar Estuaries Complex</v>
      </c>
      <c r="O2413" s="2" t="str">
        <f t="shared" si="895"/>
        <v>SPA</v>
      </c>
      <c r="P2413" s="2" t="str">
        <f t="shared" si="896"/>
        <v>H1210</v>
      </c>
      <c r="Q2413"/>
      <c r="R2413"/>
      <c r="S2413"/>
      <c r="T2413"/>
      <c r="U2413" s="9">
        <f t="shared" si="897"/>
        <v>0</v>
      </c>
      <c r="V2413" s="9">
        <f t="shared" si="898"/>
        <v>0</v>
      </c>
      <c r="W2413" s="9">
        <f t="shared" si="899"/>
        <v>0</v>
      </c>
      <c r="X2413" s="9">
        <f t="shared" si="900"/>
        <v>0</v>
      </c>
      <c r="Y2413" s="9">
        <f t="shared" si="901"/>
        <v>0</v>
      </c>
      <c r="Z2413" s="9">
        <f t="shared" si="902"/>
        <v>0</v>
      </c>
      <c r="AA2413" s="9">
        <f t="shared" si="903"/>
        <v>0</v>
      </c>
      <c r="AB2413" s="9">
        <f t="shared" si="904"/>
        <v>0</v>
      </c>
      <c r="AN2413" s="10" t="str">
        <f t="shared" si="889"/>
        <v/>
      </c>
      <c r="AO2413" s="10">
        <f t="shared" si="890"/>
        <v>0</v>
      </c>
      <c r="AP2413" s="9" t="str">
        <f>IFERROR(VLOOKUP($AN2413,'Introduction probability'!$A$1:$L$128,5,FALSE),"0")</f>
        <v>0</v>
      </c>
      <c r="AQ2413" s="9" t="str">
        <f>IFERROR(VLOOKUP($AN2413,'Introduction probability'!$A$1:$L$128,6,FALSE),"0")</f>
        <v>0</v>
      </c>
      <c r="AR2413" s="9" t="str">
        <f>IFERROR(VLOOKUP($AN2413,'Introduction probability'!$A$1:$L$128,7,FALSE),"0")</f>
        <v>0</v>
      </c>
      <c r="AS2413" s="9" t="str">
        <f>IFERROR(VLOOKUP($AN2413,'Introduction probability'!$A$1:$L$128,8,FALSE),"0")</f>
        <v>0</v>
      </c>
      <c r="AT2413" s="9" t="str">
        <f>IFERROR(VLOOKUP($AN2413,'Introduction probability'!$A$1:$L$128,9,FALSE),"0")</f>
        <v>0</v>
      </c>
      <c r="AU2413" s="9" t="str">
        <f>IFERROR(VLOOKUP($AN2413,'Introduction probability'!$A$1:$L$128,10,FALSE),"0")</f>
        <v>0</v>
      </c>
      <c r="AV2413" s="9" t="str">
        <f>IFERROR(VLOOKUP($AN2413,'Introduction probability'!$A$1:$L$128,11,FALSE),"0")</f>
        <v>0</v>
      </c>
      <c r="AW2413" s="9" t="str">
        <f>IFERROR(VLOOKUP($AN2413,'Introduction probability'!$A$1:$L$128,12,FALSE),"0")</f>
        <v>0</v>
      </c>
      <c r="AY2413" s="2">
        <f t="shared" si="891"/>
        <v>0</v>
      </c>
      <c r="AZ2413" s="2">
        <f t="shared" si="892"/>
        <v>0</v>
      </c>
      <c r="BA2413" s="2">
        <f t="shared" si="905"/>
        <v>0</v>
      </c>
      <c r="BB2413" s="2">
        <f t="shared" si="906"/>
        <v>0</v>
      </c>
      <c r="BC2413" s="2">
        <f t="shared" si="907"/>
        <v>0</v>
      </c>
      <c r="BD2413" s="2">
        <f t="shared" si="908"/>
        <v>0</v>
      </c>
      <c r="BE2413" s="2">
        <f t="shared" si="909"/>
        <v>0</v>
      </c>
      <c r="BF2413" s="2">
        <f t="shared" si="910"/>
        <v>0</v>
      </c>
      <c r="BG2413" s="2">
        <f t="shared" si="911"/>
        <v>0</v>
      </c>
      <c r="BH2413" s="2">
        <f t="shared" si="912"/>
        <v>0</v>
      </c>
    </row>
    <row r="2414" spans="1:60" x14ac:dyDescent="0.25">
      <c r="A2414" s="1" t="s">
        <v>425</v>
      </c>
      <c r="B2414" s="1" t="s">
        <v>426</v>
      </c>
      <c r="C2414" s="1" t="s">
        <v>341</v>
      </c>
      <c r="D2414" s="1" t="s">
        <v>586</v>
      </c>
      <c r="E2414" s="1" t="s">
        <v>427</v>
      </c>
      <c r="F2414" s="1" t="s">
        <v>428</v>
      </c>
      <c r="G2414" s="1" t="s">
        <v>144</v>
      </c>
      <c r="H2414" s="1" t="s">
        <v>17</v>
      </c>
      <c r="I2414" s="1" t="s">
        <v>530</v>
      </c>
      <c r="J2414" s="1" t="s">
        <v>145</v>
      </c>
      <c r="K2414" s="1" t="s">
        <v>16</v>
      </c>
      <c r="L2414" s="1" t="s">
        <v>146</v>
      </c>
      <c r="M2414" s="2" t="str">
        <f t="shared" si="893"/>
        <v>UK9010141</v>
      </c>
      <c r="N2414" s="2" t="str">
        <f t="shared" si="894"/>
        <v>Tamar Estuaries Complex</v>
      </c>
      <c r="O2414" s="2" t="str">
        <f t="shared" si="895"/>
        <v>SPA</v>
      </c>
      <c r="P2414" s="2" t="str">
        <f t="shared" si="896"/>
        <v>H1330</v>
      </c>
      <c r="Q2414"/>
      <c r="R2414"/>
      <c r="S2414"/>
      <c r="T2414"/>
      <c r="U2414" s="9">
        <f t="shared" si="897"/>
        <v>0</v>
      </c>
      <c r="V2414" s="9">
        <f t="shared" si="898"/>
        <v>0</v>
      </c>
      <c r="W2414" s="9">
        <f t="shared" si="899"/>
        <v>0</v>
      </c>
      <c r="X2414" s="9">
        <f t="shared" si="900"/>
        <v>0</v>
      </c>
      <c r="Y2414" s="9">
        <f t="shared" si="901"/>
        <v>0</v>
      </c>
      <c r="Z2414" s="9">
        <f t="shared" si="902"/>
        <v>0</v>
      </c>
      <c r="AA2414" s="9">
        <f t="shared" si="903"/>
        <v>0</v>
      </c>
      <c r="AB2414" s="9">
        <f t="shared" si="904"/>
        <v>0</v>
      </c>
      <c r="AN2414" s="10" t="str">
        <f t="shared" si="889"/>
        <v/>
      </c>
      <c r="AO2414" s="10">
        <f t="shared" si="890"/>
        <v>0</v>
      </c>
      <c r="AP2414" s="9" t="str">
        <f>IFERROR(VLOOKUP($AN2414,'Introduction probability'!$A$1:$L$128,5,FALSE),"0")</f>
        <v>0</v>
      </c>
      <c r="AQ2414" s="9" t="str">
        <f>IFERROR(VLOOKUP($AN2414,'Introduction probability'!$A$1:$L$128,6,FALSE),"0")</f>
        <v>0</v>
      </c>
      <c r="AR2414" s="9" t="str">
        <f>IFERROR(VLOOKUP($AN2414,'Introduction probability'!$A$1:$L$128,7,FALSE),"0")</f>
        <v>0</v>
      </c>
      <c r="AS2414" s="9" t="str">
        <f>IFERROR(VLOOKUP($AN2414,'Introduction probability'!$A$1:$L$128,8,FALSE),"0")</f>
        <v>0</v>
      </c>
      <c r="AT2414" s="9" t="str">
        <f>IFERROR(VLOOKUP($AN2414,'Introduction probability'!$A$1:$L$128,9,FALSE),"0")</f>
        <v>0</v>
      </c>
      <c r="AU2414" s="9" t="str">
        <f>IFERROR(VLOOKUP($AN2414,'Introduction probability'!$A$1:$L$128,10,FALSE),"0")</f>
        <v>0</v>
      </c>
      <c r="AV2414" s="9" t="str">
        <f>IFERROR(VLOOKUP($AN2414,'Introduction probability'!$A$1:$L$128,11,FALSE),"0")</f>
        <v>0</v>
      </c>
      <c r="AW2414" s="9" t="str">
        <f>IFERROR(VLOOKUP($AN2414,'Introduction probability'!$A$1:$L$128,12,FALSE),"0")</f>
        <v>0</v>
      </c>
      <c r="AY2414" s="2">
        <f t="shared" si="891"/>
        <v>0</v>
      </c>
      <c r="AZ2414" s="2">
        <f t="shared" si="892"/>
        <v>0</v>
      </c>
      <c r="BA2414" s="2">
        <f t="shared" si="905"/>
        <v>0</v>
      </c>
      <c r="BB2414" s="2">
        <f t="shared" si="906"/>
        <v>0</v>
      </c>
      <c r="BC2414" s="2">
        <f t="shared" si="907"/>
        <v>0</v>
      </c>
      <c r="BD2414" s="2">
        <f t="shared" si="908"/>
        <v>0</v>
      </c>
      <c r="BE2414" s="2">
        <f t="shared" si="909"/>
        <v>0</v>
      </c>
      <c r="BF2414" s="2">
        <f t="shared" si="910"/>
        <v>0</v>
      </c>
      <c r="BG2414" s="2">
        <f t="shared" si="911"/>
        <v>0</v>
      </c>
      <c r="BH2414" s="2">
        <f t="shared" si="912"/>
        <v>0</v>
      </c>
    </row>
    <row r="2415" spans="1:60" x14ac:dyDescent="0.25">
      <c r="A2415" s="1" t="s">
        <v>425</v>
      </c>
      <c r="B2415" s="1" t="s">
        <v>426</v>
      </c>
      <c r="C2415" s="1" t="s">
        <v>341</v>
      </c>
      <c r="D2415" s="1" t="s">
        <v>586</v>
      </c>
      <c r="E2415" s="1" t="s">
        <v>427</v>
      </c>
      <c r="F2415" s="1" t="s">
        <v>428</v>
      </c>
      <c r="G2415" s="1" t="s">
        <v>144</v>
      </c>
      <c r="H2415" s="1" t="s">
        <v>17</v>
      </c>
      <c r="I2415" s="1" t="s">
        <v>635</v>
      </c>
      <c r="J2415" s="1" t="s">
        <v>348</v>
      </c>
      <c r="K2415" s="1" t="s">
        <v>16</v>
      </c>
      <c r="L2415" s="1" t="s">
        <v>146</v>
      </c>
      <c r="M2415" s="2" t="str">
        <f t="shared" si="893"/>
        <v>UK9010141</v>
      </c>
      <c r="N2415" s="2" t="str">
        <f t="shared" si="894"/>
        <v>Tamar Estuaries Complex</v>
      </c>
      <c r="O2415" s="2" t="str">
        <f t="shared" si="895"/>
        <v>SPA</v>
      </c>
      <c r="P2415" s="2" t="str">
        <f t="shared" si="896"/>
        <v>SH_1</v>
      </c>
      <c r="Q2415"/>
      <c r="R2415"/>
      <c r="S2415"/>
      <c r="T2415"/>
      <c r="U2415" s="9">
        <f t="shared" si="897"/>
        <v>0</v>
      </c>
      <c r="V2415" s="9">
        <f t="shared" si="898"/>
        <v>0</v>
      </c>
      <c r="W2415" s="9">
        <f t="shared" si="899"/>
        <v>0</v>
      </c>
      <c r="X2415" s="9">
        <f t="shared" si="900"/>
        <v>0</v>
      </c>
      <c r="Y2415" s="9">
        <f t="shared" si="901"/>
        <v>0</v>
      </c>
      <c r="Z2415" s="9">
        <f t="shared" si="902"/>
        <v>0</v>
      </c>
      <c r="AA2415" s="9">
        <f t="shared" si="903"/>
        <v>0</v>
      </c>
      <c r="AB2415" s="9">
        <f t="shared" si="904"/>
        <v>0</v>
      </c>
      <c r="AN2415" s="10" t="str">
        <f t="shared" si="889"/>
        <v/>
      </c>
      <c r="AO2415" s="10">
        <f t="shared" si="890"/>
        <v>0</v>
      </c>
      <c r="AP2415" s="9" t="str">
        <f>IFERROR(VLOOKUP($AN2415,'Introduction probability'!$A$1:$L$128,5,FALSE),"0")</f>
        <v>0</v>
      </c>
      <c r="AQ2415" s="9" t="str">
        <f>IFERROR(VLOOKUP($AN2415,'Introduction probability'!$A$1:$L$128,6,FALSE),"0")</f>
        <v>0</v>
      </c>
      <c r="AR2415" s="9" t="str">
        <f>IFERROR(VLOOKUP($AN2415,'Introduction probability'!$A$1:$L$128,7,FALSE),"0")</f>
        <v>0</v>
      </c>
      <c r="AS2415" s="9" t="str">
        <f>IFERROR(VLOOKUP($AN2415,'Introduction probability'!$A$1:$L$128,8,FALSE),"0")</f>
        <v>0</v>
      </c>
      <c r="AT2415" s="9" t="str">
        <f>IFERROR(VLOOKUP($AN2415,'Introduction probability'!$A$1:$L$128,9,FALSE),"0")</f>
        <v>0</v>
      </c>
      <c r="AU2415" s="9" t="str">
        <f>IFERROR(VLOOKUP($AN2415,'Introduction probability'!$A$1:$L$128,10,FALSE),"0")</f>
        <v>0</v>
      </c>
      <c r="AV2415" s="9" t="str">
        <f>IFERROR(VLOOKUP($AN2415,'Introduction probability'!$A$1:$L$128,11,FALSE),"0")</f>
        <v>0</v>
      </c>
      <c r="AW2415" s="9" t="str">
        <f>IFERROR(VLOOKUP($AN2415,'Introduction probability'!$A$1:$L$128,12,FALSE),"0")</f>
        <v>0</v>
      </c>
      <c r="AY2415" s="2">
        <f t="shared" si="891"/>
        <v>0</v>
      </c>
      <c r="AZ2415" s="2">
        <f t="shared" si="892"/>
        <v>0</v>
      </c>
      <c r="BA2415" s="2">
        <f t="shared" si="905"/>
        <v>0</v>
      </c>
      <c r="BB2415" s="2">
        <f t="shared" si="906"/>
        <v>0</v>
      </c>
      <c r="BC2415" s="2">
        <f t="shared" si="907"/>
        <v>0</v>
      </c>
      <c r="BD2415" s="2">
        <f t="shared" si="908"/>
        <v>0</v>
      </c>
      <c r="BE2415" s="2">
        <f t="shared" si="909"/>
        <v>0</v>
      </c>
      <c r="BF2415" s="2">
        <f t="shared" si="910"/>
        <v>0</v>
      </c>
      <c r="BG2415" s="2">
        <f t="shared" si="911"/>
        <v>0</v>
      </c>
      <c r="BH2415" s="2">
        <f t="shared" si="912"/>
        <v>0</v>
      </c>
    </row>
    <row r="2416" spans="1:60" x14ac:dyDescent="0.25">
      <c r="A2416" s="1" t="s">
        <v>425</v>
      </c>
      <c r="B2416" s="1" t="s">
        <v>426</v>
      </c>
      <c r="C2416" s="1" t="s">
        <v>341</v>
      </c>
      <c r="D2416" s="1" t="s">
        <v>586</v>
      </c>
      <c r="E2416" s="1" t="s">
        <v>427</v>
      </c>
      <c r="F2416" s="1" t="s">
        <v>428</v>
      </c>
      <c r="G2416" s="1" t="s">
        <v>144</v>
      </c>
      <c r="H2416" s="1" t="s">
        <v>17</v>
      </c>
      <c r="I2416" s="1" t="s">
        <v>596</v>
      </c>
      <c r="J2416" s="1" t="s">
        <v>187</v>
      </c>
      <c r="K2416" s="1" t="s">
        <v>16</v>
      </c>
      <c r="L2416" s="1" t="s">
        <v>146</v>
      </c>
      <c r="M2416" s="2" t="str">
        <f t="shared" si="893"/>
        <v>UK9010141</v>
      </c>
      <c r="N2416" s="2" t="str">
        <f t="shared" si="894"/>
        <v>Tamar Estuaries Complex</v>
      </c>
      <c r="O2416" s="2" t="str">
        <f t="shared" si="895"/>
        <v>SPA</v>
      </c>
      <c r="P2416" s="2" t="str">
        <f t="shared" si="896"/>
        <v>SH_2</v>
      </c>
      <c r="Q2416"/>
      <c r="R2416"/>
      <c r="S2416"/>
      <c r="T2416"/>
      <c r="U2416" s="9">
        <f t="shared" si="897"/>
        <v>0</v>
      </c>
      <c r="V2416" s="9">
        <f t="shared" si="898"/>
        <v>0</v>
      </c>
      <c r="W2416" s="9">
        <f t="shared" si="899"/>
        <v>0</v>
      </c>
      <c r="X2416" s="9">
        <f t="shared" si="900"/>
        <v>0</v>
      </c>
      <c r="Y2416" s="9">
        <f t="shared" si="901"/>
        <v>0</v>
      </c>
      <c r="Z2416" s="9">
        <f t="shared" si="902"/>
        <v>0</v>
      </c>
      <c r="AA2416" s="9">
        <f t="shared" si="903"/>
        <v>0</v>
      </c>
      <c r="AB2416" s="9">
        <f t="shared" si="904"/>
        <v>0</v>
      </c>
      <c r="AN2416" s="10" t="str">
        <f t="shared" si="889"/>
        <v/>
      </c>
      <c r="AO2416" s="10">
        <f t="shared" si="890"/>
        <v>0</v>
      </c>
      <c r="AP2416" s="9" t="str">
        <f>IFERROR(VLOOKUP($AN2416,'Introduction probability'!$A$1:$L$128,5,FALSE),"0")</f>
        <v>0</v>
      </c>
      <c r="AQ2416" s="9" t="str">
        <f>IFERROR(VLOOKUP($AN2416,'Introduction probability'!$A$1:$L$128,6,FALSE),"0")</f>
        <v>0</v>
      </c>
      <c r="AR2416" s="9" t="str">
        <f>IFERROR(VLOOKUP($AN2416,'Introduction probability'!$A$1:$L$128,7,FALSE),"0")</f>
        <v>0</v>
      </c>
      <c r="AS2416" s="9" t="str">
        <f>IFERROR(VLOOKUP($AN2416,'Introduction probability'!$A$1:$L$128,8,FALSE),"0")</f>
        <v>0</v>
      </c>
      <c r="AT2416" s="9" t="str">
        <f>IFERROR(VLOOKUP($AN2416,'Introduction probability'!$A$1:$L$128,9,FALSE),"0")</f>
        <v>0</v>
      </c>
      <c r="AU2416" s="9" t="str">
        <f>IFERROR(VLOOKUP($AN2416,'Introduction probability'!$A$1:$L$128,10,FALSE),"0")</f>
        <v>0</v>
      </c>
      <c r="AV2416" s="9" t="str">
        <f>IFERROR(VLOOKUP($AN2416,'Introduction probability'!$A$1:$L$128,11,FALSE),"0")</f>
        <v>0</v>
      </c>
      <c r="AW2416" s="9" t="str">
        <f>IFERROR(VLOOKUP($AN2416,'Introduction probability'!$A$1:$L$128,12,FALSE),"0")</f>
        <v>0</v>
      </c>
      <c r="AY2416" s="2">
        <f t="shared" si="891"/>
        <v>0</v>
      </c>
      <c r="AZ2416" s="2">
        <f t="shared" si="892"/>
        <v>0</v>
      </c>
      <c r="BA2416" s="2">
        <f t="shared" si="905"/>
        <v>0</v>
      </c>
      <c r="BB2416" s="2">
        <f t="shared" si="906"/>
        <v>0</v>
      </c>
      <c r="BC2416" s="2">
        <f t="shared" si="907"/>
        <v>0</v>
      </c>
      <c r="BD2416" s="2">
        <f t="shared" si="908"/>
        <v>0</v>
      </c>
      <c r="BE2416" s="2">
        <f t="shared" si="909"/>
        <v>0</v>
      </c>
      <c r="BF2416" s="2">
        <f t="shared" si="910"/>
        <v>0</v>
      </c>
      <c r="BG2416" s="2">
        <f t="shared" si="911"/>
        <v>0</v>
      </c>
      <c r="BH2416" s="2">
        <f t="shared" si="912"/>
        <v>0</v>
      </c>
    </row>
    <row r="2417" spans="1:60" x14ac:dyDescent="0.25">
      <c r="A2417" s="1" t="s">
        <v>425</v>
      </c>
      <c r="B2417" s="1" t="s">
        <v>426</v>
      </c>
      <c r="C2417" s="1" t="s">
        <v>341</v>
      </c>
      <c r="D2417" s="1" t="s">
        <v>586</v>
      </c>
      <c r="E2417" s="1" t="s">
        <v>427</v>
      </c>
      <c r="F2417" s="1" t="s">
        <v>428</v>
      </c>
      <c r="G2417" s="1" t="s">
        <v>144</v>
      </c>
      <c r="H2417" s="1" t="s">
        <v>17</v>
      </c>
      <c r="I2417" s="1" t="s">
        <v>459</v>
      </c>
      <c r="J2417" s="1" t="s">
        <v>46</v>
      </c>
      <c r="K2417" s="1" t="s">
        <v>16</v>
      </c>
      <c r="L2417" s="1" t="s">
        <v>19</v>
      </c>
      <c r="M2417" s="2" t="str">
        <f t="shared" si="893"/>
        <v>UK9010141</v>
      </c>
      <c r="N2417" s="2" t="str">
        <f t="shared" si="894"/>
        <v>Tamar Estuaries Complex</v>
      </c>
      <c r="O2417" s="2" t="str">
        <f t="shared" si="895"/>
        <v>SPA</v>
      </c>
      <c r="P2417" s="2" t="str">
        <f t="shared" si="896"/>
        <v>A2.4</v>
      </c>
      <c r="Q2417"/>
      <c r="R2417"/>
      <c r="S2417"/>
      <c r="T2417"/>
      <c r="U2417" s="9">
        <f t="shared" si="897"/>
        <v>0</v>
      </c>
      <c r="V2417" s="9">
        <f t="shared" si="898"/>
        <v>0</v>
      </c>
      <c r="W2417" s="9">
        <f t="shared" si="899"/>
        <v>0</v>
      </c>
      <c r="X2417" s="9">
        <f t="shared" si="900"/>
        <v>0</v>
      </c>
      <c r="Y2417" s="9">
        <f t="shared" si="901"/>
        <v>0</v>
      </c>
      <c r="Z2417" s="9">
        <f t="shared" si="902"/>
        <v>0</v>
      </c>
      <c r="AA2417" s="9">
        <f t="shared" si="903"/>
        <v>0</v>
      </c>
      <c r="AB2417" s="9">
        <f t="shared" si="904"/>
        <v>0</v>
      </c>
      <c r="AN2417" s="10" t="str">
        <f t="shared" si="889"/>
        <v/>
      </c>
      <c r="AO2417" s="10">
        <f t="shared" si="890"/>
        <v>0</v>
      </c>
      <c r="AP2417" s="9" t="str">
        <f>IFERROR(VLOOKUP($AN2417,'Introduction probability'!$A$1:$L$128,5,FALSE),"0")</f>
        <v>0</v>
      </c>
      <c r="AQ2417" s="9" t="str">
        <f>IFERROR(VLOOKUP($AN2417,'Introduction probability'!$A$1:$L$128,6,FALSE),"0")</f>
        <v>0</v>
      </c>
      <c r="AR2417" s="9" t="str">
        <f>IFERROR(VLOOKUP($AN2417,'Introduction probability'!$A$1:$L$128,7,FALSE),"0")</f>
        <v>0</v>
      </c>
      <c r="AS2417" s="9" t="str">
        <f>IFERROR(VLOOKUP($AN2417,'Introduction probability'!$A$1:$L$128,8,FALSE),"0")</f>
        <v>0</v>
      </c>
      <c r="AT2417" s="9" t="str">
        <f>IFERROR(VLOOKUP($AN2417,'Introduction probability'!$A$1:$L$128,9,FALSE),"0")</f>
        <v>0</v>
      </c>
      <c r="AU2417" s="9" t="str">
        <f>IFERROR(VLOOKUP($AN2417,'Introduction probability'!$A$1:$L$128,10,FALSE),"0")</f>
        <v>0</v>
      </c>
      <c r="AV2417" s="9" t="str">
        <f>IFERROR(VLOOKUP($AN2417,'Introduction probability'!$A$1:$L$128,11,FALSE),"0")</f>
        <v>0</v>
      </c>
      <c r="AW2417" s="9" t="str">
        <f>IFERROR(VLOOKUP($AN2417,'Introduction probability'!$A$1:$L$128,12,FALSE),"0")</f>
        <v>0</v>
      </c>
      <c r="AY2417" s="2">
        <f t="shared" si="891"/>
        <v>0</v>
      </c>
      <c r="AZ2417" s="2">
        <f t="shared" si="892"/>
        <v>0</v>
      </c>
      <c r="BA2417" s="2">
        <f t="shared" si="905"/>
        <v>0</v>
      </c>
      <c r="BB2417" s="2">
        <f t="shared" si="906"/>
        <v>0</v>
      </c>
      <c r="BC2417" s="2">
        <f t="shared" si="907"/>
        <v>0</v>
      </c>
      <c r="BD2417" s="2">
        <f t="shared" si="908"/>
        <v>0</v>
      </c>
      <c r="BE2417" s="2">
        <f t="shared" si="909"/>
        <v>0</v>
      </c>
      <c r="BF2417" s="2">
        <f t="shared" si="910"/>
        <v>0</v>
      </c>
      <c r="BG2417" s="2">
        <f t="shared" si="911"/>
        <v>0</v>
      </c>
      <c r="BH2417" s="2">
        <f t="shared" si="912"/>
        <v>0</v>
      </c>
    </row>
    <row r="2418" spans="1:60" x14ac:dyDescent="0.25">
      <c r="A2418" s="1" t="s">
        <v>425</v>
      </c>
      <c r="B2418" s="1" t="s">
        <v>426</v>
      </c>
      <c r="C2418" s="1" t="s">
        <v>341</v>
      </c>
      <c r="D2418" s="1" t="s">
        <v>586</v>
      </c>
      <c r="E2418" s="1" t="s">
        <v>427</v>
      </c>
      <c r="F2418" s="1" t="s">
        <v>428</v>
      </c>
      <c r="G2418" s="1" t="s">
        <v>144</v>
      </c>
      <c r="H2418" s="1" t="s">
        <v>17</v>
      </c>
      <c r="I2418" s="1" t="s">
        <v>444</v>
      </c>
      <c r="J2418" s="1" t="s">
        <v>27</v>
      </c>
      <c r="K2418" s="1" t="s">
        <v>16</v>
      </c>
      <c r="L2418" s="1" t="s">
        <v>19</v>
      </c>
      <c r="M2418" s="2" t="str">
        <f t="shared" si="893"/>
        <v>UK9010141</v>
      </c>
      <c r="N2418" s="2" t="str">
        <f t="shared" si="894"/>
        <v>Tamar Estuaries Complex</v>
      </c>
      <c r="O2418" s="2" t="str">
        <f t="shared" si="895"/>
        <v>SPA</v>
      </c>
      <c r="P2418" s="2" t="str">
        <f t="shared" si="896"/>
        <v>A2.3</v>
      </c>
      <c r="Q2418"/>
      <c r="R2418"/>
      <c r="S2418"/>
      <c r="T2418"/>
      <c r="U2418" s="9">
        <f t="shared" si="897"/>
        <v>0</v>
      </c>
      <c r="V2418" s="9">
        <f t="shared" si="898"/>
        <v>0</v>
      </c>
      <c r="W2418" s="9">
        <f t="shared" si="899"/>
        <v>0</v>
      </c>
      <c r="X2418" s="9">
        <f t="shared" si="900"/>
        <v>0</v>
      </c>
      <c r="Y2418" s="9">
        <f t="shared" si="901"/>
        <v>0</v>
      </c>
      <c r="Z2418" s="9">
        <f t="shared" si="902"/>
        <v>0</v>
      </c>
      <c r="AA2418" s="9">
        <f t="shared" si="903"/>
        <v>0</v>
      </c>
      <c r="AB2418" s="9">
        <f t="shared" si="904"/>
        <v>0</v>
      </c>
      <c r="AN2418" s="10" t="str">
        <f t="shared" si="889"/>
        <v/>
      </c>
      <c r="AO2418" s="10">
        <f t="shared" si="890"/>
        <v>0</v>
      </c>
      <c r="AP2418" s="9" t="str">
        <f>IFERROR(VLOOKUP($AN2418,'Introduction probability'!$A$1:$L$128,5,FALSE),"0")</f>
        <v>0</v>
      </c>
      <c r="AQ2418" s="9" t="str">
        <f>IFERROR(VLOOKUP($AN2418,'Introduction probability'!$A$1:$L$128,6,FALSE),"0")</f>
        <v>0</v>
      </c>
      <c r="AR2418" s="9" t="str">
        <f>IFERROR(VLOOKUP($AN2418,'Introduction probability'!$A$1:$L$128,7,FALSE),"0")</f>
        <v>0</v>
      </c>
      <c r="AS2418" s="9" t="str">
        <f>IFERROR(VLOOKUP($AN2418,'Introduction probability'!$A$1:$L$128,8,FALSE),"0")</f>
        <v>0</v>
      </c>
      <c r="AT2418" s="9" t="str">
        <f>IFERROR(VLOOKUP($AN2418,'Introduction probability'!$A$1:$L$128,9,FALSE),"0")</f>
        <v>0</v>
      </c>
      <c r="AU2418" s="9" t="str">
        <f>IFERROR(VLOOKUP($AN2418,'Introduction probability'!$A$1:$L$128,10,FALSE),"0")</f>
        <v>0</v>
      </c>
      <c r="AV2418" s="9" t="str">
        <f>IFERROR(VLOOKUP($AN2418,'Introduction probability'!$A$1:$L$128,11,FALSE),"0")</f>
        <v>0</v>
      </c>
      <c r="AW2418" s="9" t="str">
        <f>IFERROR(VLOOKUP($AN2418,'Introduction probability'!$A$1:$L$128,12,FALSE),"0")</f>
        <v>0</v>
      </c>
      <c r="AY2418" s="2">
        <f t="shared" si="891"/>
        <v>0</v>
      </c>
      <c r="AZ2418" s="2">
        <f t="shared" si="892"/>
        <v>0</v>
      </c>
      <c r="BA2418" s="2">
        <f t="shared" si="905"/>
        <v>0</v>
      </c>
      <c r="BB2418" s="2">
        <f t="shared" si="906"/>
        <v>0</v>
      </c>
      <c r="BC2418" s="2">
        <f t="shared" si="907"/>
        <v>0</v>
      </c>
      <c r="BD2418" s="2">
        <f t="shared" si="908"/>
        <v>0</v>
      </c>
      <c r="BE2418" s="2">
        <f t="shared" si="909"/>
        <v>0</v>
      </c>
      <c r="BF2418" s="2">
        <f t="shared" si="910"/>
        <v>0</v>
      </c>
      <c r="BG2418" s="2">
        <f t="shared" si="911"/>
        <v>0</v>
      </c>
      <c r="BH2418" s="2">
        <f t="shared" si="912"/>
        <v>0</v>
      </c>
    </row>
    <row r="2419" spans="1:60" x14ac:dyDescent="0.25">
      <c r="A2419" s="1" t="s">
        <v>425</v>
      </c>
      <c r="B2419" s="1" t="s">
        <v>426</v>
      </c>
      <c r="C2419" s="1" t="s">
        <v>341</v>
      </c>
      <c r="D2419" s="1" t="s">
        <v>586</v>
      </c>
      <c r="E2419" s="1" t="s">
        <v>427</v>
      </c>
      <c r="F2419" s="1" t="s">
        <v>428</v>
      </c>
      <c r="G2419" s="1" t="s">
        <v>144</v>
      </c>
      <c r="H2419" s="1" t="s">
        <v>17</v>
      </c>
      <c r="I2419" s="1" t="s">
        <v>465</v>
      </c>
      <c r="J2419" s="1" t="s">
        <v>56</v>
      </c>
      <c r="K2419" s="1" t="s">
        <v>16</v>
      </c>
      <c r="L2419" s="1" t="s">
        <v>19</v>
      </c>
      <c r="M2419" s="2" t="str">
        <f t="shared" si="893"/>
        <v>UK9010141</v>
      </c>
      <c r="N2419" s="2" t="str">
        <f t="shared" si="894"/>
        <v>Tamar Estuaries Complex</v>
      </c>
      <c r="O2419" s="2" t="str">
        <f t="shared" si="895"/>
        <v>SPA</v>
      </c>
      <c r="P2419" s="2" t="str">
        <f t="shared" si="896"/>
        <v>A2.2</v>
      </c>
      <c r="Q2419"/>
      <c r="R2419"/>
      <c r="S2419"/>
      <c r="T2419"/>
      <c r="U2419" s="9">
        <f t="shared" si="897"/>
        <v>0</v>
      </c>
      <c r="V2419" s="9">
        <f t="shared" si="898"/>
        <v>0</v>
      </c>
      <c r="W2419" s="9">
        <f t="shared" si="899"/>
        <v>0</v>
      </c>
      <c r="X2419" s="9">
        <f t="shared" si="900"/>
        <v>0</v>
      </c>
      <c r="Y2419" s="9">
        <f t="shared" si="901"/>
        <v>0</v>
      </c>
      <c r="Z2419" s="9">
        <f t="shared" si="902"/>
        <v>0</v>
      </c>
      <c r="AA2419" s="9">
        <f t="shared" si="903"/>
        <v>0</v>
      </c>
      <c r="AB2419" s="9">
        <f t="shared" si="904"/>
        <v>0</v>
      </c>
      <c r="AN2419" s="10" t="str">
        <f t="shared" si="889"/>
        <v/>
      </c>
      <c r="AO2419" s="10">
        <f t="shared" si="890"/>
        <v>0</v>
      </c>
      <c r="AP2419" s="9" t="str">
        <f>IFERROR(VLOOKUP($AN2419,'Introduction probability'!$A$1:$L$128,5,FALSE),"0")</f>
        <v>0</v>
      </c>
      <c r="AQ2419" s="9" t="str">
        <f>IFERROR(VLOOKUP($AN2419,'Introduction probability'!$A$1:$L$128,6,FALSE),"0")</f>
        <v>0</v>
      </c>
      <c r="AR2419" s="9" t="str">
        <f>IFERROR(VLOOKUP($AN2419,'Introduction probability'!$A$1:$L$128,7,FALSE),"0")</f>
        <v>0</v>
      </c>
      <c r="AS2419" s="9" t="str">
        <f>IFERROR(VLOOKUP($AN2419,'Introduction probability'!$A$1:$L$128,8,FALSE),"0")</f>
        <v>0</v>
      </c>
      <c r="AT2419" s="9" t="str">
        <f>IFERROR(VLOOKUP($AN2419,'Introduction probability'!$A$1:$L$128,9,FALSE),"0")</f>
        <v>0</v>
      </c>
      <c r="AU2419" s="9" t="str">
        <f>IFERROR(VLOOKUP($AN2419,'Introduction probability'!$A$1:$L$128,10,FALSE),"0")</f>
        <v>0</v>
      </c>
      <c r="AV2419" s="9" t="str">
        <f>IFERROR(VLOOKUP($AN2419,'Introduction probability'!$A$1:$L$128,11,FALSE),"0")</f>
        <v>0</v>
      </c>
      <c r="AW2419" s="9" t="str">
        <f>IFERROR(VLOOKUP($AN2419,'Introduction probability'!$A$1:$L$128,12,FALSE),"0")</f>
        <v>0</v>
      </c>
      <c r="AY2419" s="2">
        <f t="shared" si="891"/>
        <v>0</v>
      </c>
      <c r="AZ2419" s="2">
        <f t="shared" si="892"/>
        <v>0</v>
      </c>
      <c r="BA2419" s="2">
        <f t="shared" si="905"/>
        <v>0</v>
      </c>
      <c r="BB2419" s="2">
        <f t="shared" si="906"/>
        <v>0</v>
      </c>
      <c r="BC2419" s="2">
        <f t="shared" si="907"/>
        <v>0</v>
      </c>
      <c r="BD2419" s="2">
        <f t="shared" si="908"/>
        <v>0</v>
      </c>
      <c r="BE2419" s="2">
        <f t="shared" si="909"/>
        <v>0</v>
      </c>
      <c r="BF2419" s="2">
        <f t="shared" si="910"/>
        <v>0</v>
      </c>
      <c r="BG2419" s="2">
        <f t="shared" si="911"/>
        <v>0</v>
      </c>
      <c r="BH2419" s="2">
        <f t="shared" si="912"/>
        <v>0</v>
      </c>
    </row>
    <row r="2420" spans="1:60" x14ac:dyDescent="0.25">
      <c r="A2420" s="1" t="s">
        <v>425</v>
      </c>
      <c r="B2420" s="1" t="s">
        <v>426</v>
      </c>
      <c r="C2420" s="1" t="s">
        <v>341</v>
      </c>
      <c r="D2420" s="1" t="s">
        <v>586</v>
      </c>
      <c r="E2420" s="1" t="s">
        <v>427</v>
      </c>
      <c r="F2420" s="1" t="s">
        <v>428</v>
      </c>
      <c r="G2420" s="1" t="s">
        <v>144</v>
      </c>
      <c r="H2420" s="1" t="s">
        <v>17</v>
      </c>
      <c r="I2420" s="1" t="s">
        <v>597</v>
      </c>
      <c r="J2420" s="1" t="s">
        <v>188</v>
      </c>
      <c r="K2420" s="1" t="s">
        <v>16</v>
      </c>
      <c r="L2420" s="1" t="s">
        <v>19</v>
      </c>
      <c r="M2420" s="2" t="str">
        <f t="shared" si="893"/>
        <v>UK9010141</v>
      </c>
      <c r="N2420" s="2" t="str">
        <f t="shared" si="894"/>
        <v>Tamar Estuaries Complex</v>
      </c>
      <c r="O2420" s="2" t="str">
        <f t="shared" si="895"/>
        <v>SPA</v>
      </c>
      <c r="P2420" s="2" t="str">
        <f t="shared" si="896"/>
        <v>A2.61</v>
      </c>
      <c r="Q2420"/>
      <c r="R2420"/>
      <c r="S2420"/>
      <c r="T2420"/>
      <c r="U2420" s="9">
        <f t="shared" si="897"/>
        <v>0</v>
      </c>
      <c r="V2420" s="9">
        <f t="shared" si="898"/>
        <v>0</v>
      </c>
      <c r="W2420" s="9">
        <f t="shared" si="899"/>
        <v>0</v>
      </c>
      <c r="X2420" s="9">
        <f t="shared" si="900"/>
        <v>0</v>
      </c>
      <c r="Y2420" s="9">
        <f t="shared" si="901"/>
        <v>0</v>
      </c>
      <c r="Z2420" s="9">
        <f t="shared" si="902"/>
        <v>0</v>
      </c>
      <c r="AA2420" s="9">
        <f t="shared" si="903"/>
        <v>0</v>
      </c>
      <c r="AB2420" s="9">
        <f t="shared" si="904"/>
        <v>0</v>
      </c>
      <c r="AN2420" s="10" t="str">
        <f t="shared" si="889"/>
        <v/>
      </c>
      <c r="AO2420" s="10">
        <f t="shared" si="890"/>
        <v>0</v>
      </c>
      <c r="AP2420" s="9" t="str">
        <f>IFERROR(VLOOKUP($AN2420,'Introduction probability'!$A$1:$L$128,5,FALSE),"0")</f>
        <v>0</v>
      </c>
      <c r="AQ2420" s="9" t="str">
        <f>IFERROR(VLOOKUP($AN2420,'Introduction probability'!$A$1:$L$128,6,FALSE),"0")</f>
        <v>0</v>
      </c>
      <c r="AR2420" s="9" t="str">
        <f>IFERROR(VLOOKUP($AN2420,'Introduction probability'!$A$1:$L$128,7,FALSE),"0")</f>
        <v>0</v>
      </c>
      <c r="AS2420" s="9" t="str">
        <f>IFERROR(VLOOKUP($AN2420,'Introduction probability'!$A$1:$L$128,8,FALSE),"0")</f>
        <v>0</v>
      </c>
      <c r="AT2420" s="9" t="str">
        <f>IFERROR(VLOOKUP($AN2420,'Introduction probability'!$A$1:$L$128,9,FALSE),"0")</f>
        <v>0</v>
      </c>
      <c r="AU2420" s="9" t="str">
        <f>IFERROR(VLOOKUP($AN2420,'Introduction probability'!$A$1:$L$128,10,FALSE),"0")</f>
        <v>0</v>
      </c>
      <c r="AV2420" s="9" t="str">
        <f>IFERROR(VLOOKUP($AN2420,'Introduction probability'!$A$1:$L$128,11,FALSE),"0")</f>
        <v>0</v>
      </c>
      <c r="AW2420" s="9" t="str">
        <f>IFERROR(VLOOKUP($AN2420,'Introduction probability'!$A$1:$L$128,12,FALSE),"0")</f>
        <v>0</v>
      </c>
      <c r="AY2420" s="2">
        <f t="shared" si="891"/>
        <v>0</v>
      </c>
      <c r="AZ2420" s="2">
        <f t="shared" si="892"/>
        <v>0</v>
      </c>
      <c r="BA2420" s="2">
        <f t="shared" si="905"/>
        <v>0</v>
      </c>
      <c r="BB2420" s="2">
        <f t="shared" si="906"/>
        <v>0</v>
      </c>
      <c r="BC2420" s="2">
        <f t="shared" si="907"/>
        <v>0</v>
      </c>
      <c r="BD2420" s="2">
        <f t="shared" si="908"/>
        <v>0</v>
      </c>
      <c r="BE2420" s="2">
        <f t="shared" si="909"/>
        <v>0</v>
      </c>
      <c r="BF2420" s="2">
        <f t="shared" si="910"/>
        <v>0</v>
      </c>
      <c r="BG2420" s="2">
        <f t="shared" si="911"/>
        <v>0</v>
      </c>
      <c r="BH2420" s="2">
        <f t="shared" si="912"/>
        <v>0</v>
      </c>
    </row>
    <row r="2421" spans="1:60" x14ac:dyDescent="0.25">
      <c r="A2421" s="1" t="s">
        <v>429</v>
      </c>
      <c r="B2421" s="1" t="s">
        <v>430</v>
      </c>
      <c r="C2421" s="1" t="s">
        <v>341</v>
      </c>
      <c r="D2421" s="1" t="s">
        <v>496</v>
      </c>
      <c r="E2421" s="1" t="s">
        <v>152</v>
      </c>
      <c r="F2421" s="1" t="s">
        <v>153</v>
      </c>
      <c r="G2421" s="1" t="s">
        <v>144</v>
      </c>
      <c r="H2421" s="1" t="s">
        <v>17</v>
      </c>
      <c r="I2421" s="1" t="s">
        <v>530</v>
      </c>
      <c r="J2421" s="1" t="s">
        <v>145</v>
      </c>
      <c r="K2421" s="1" t="s">
        <v>16</v>
      </c>
      <c r="L2421" s="1" t="s">
        <v>146</v>
      </c>
      <c r="M2421" s="2" t="str">
        <f t="shared" si="893"/>
        <v>UK9006061</v>
      </c>
      <c r="N2421" s="2" t="str">
        <f t="shared" si="894"/>
        <v>Teesmouth and Cleveland Coast</v>
      </c>
      <c r="O2421" s="2" t="str">
        <f t="shared" si="895"/>
        <v>SPA</v>
      </c>
      <c r="P2421" s="2" t="str">
        <f t="shared" si="896"/>
        <v>H1330</v>
      </c>
      <c r="Q2421"/>
      <c r="R2421"/>
      <c r="S2421"/>
      <c r="T2421"/>
      <c r="U2421" s="9">
        <f t="shared" si="897"/>
        <v>0</v>
      </c>
      <c r="V2421" s="9">
        <f t="shared" si="898"/>
        <v>0</v>
      </c>
      <c r="W2421" s="9">
        <f t="shared" si="899"/>
        <v>0</v>
      </c>
      <c r="X2421" s="9">
        <f t="shared" si="900"/>
        <v>0</v>
      </c>
      <c r="Y2421" s="9">
        <f t="shared" si="901"/>
        <v>0</v>
      </c>
      <c r="Z2421" s="9">
        <f t="shared" si="902"/>
        <v>0</v>
      </c>
      <c r="AA2421" s="9">
        <f t="shared" si="903"/>
        <v>0</v>
      </c>
      <c r="AB2421" s="9">
        <f t="shared" si="904"/>
        <v>0</v>
      </c>
      <c r="AN2421" s="10" t="str">
        <f t="shared" si="889"/>
        <v/>
      </c>
      <c r="AO2421" s="10">
        <f t="shared" si="890"/>
        <v>0</v>
      </c>
      <c r="AP2421" s="9" t="str">
        <f>IFERROR(VLOOKUP($AN2421,'Introduction probability'!$A$1:$L$128,5,FALSE),"0")</f>
        <v>0</v>
      </c>
      <c r="AQ2421" s="9" t="str">
        <f>IFERROR(VLOOKUP($AN2421,'Introduction probability'!$A$1:$L$128,6,FALSE),"0")</f>
        <v>0</v>
      </c>
      <c r="AR2421" s="9" t="str">
        <f>IFERROR(VLOOKUP($AN2421,'Introduction probability'!$A$1:$L$128,7,FALSE),"0")</f>
        <v>0</v>
      </c>
      <c r="AS2421" s="9" t="str">
        <f>IFERROR(VLOOKUP($AN2421,'Introduction probability'!$A$1:$L$128,8,FALSE),"0")</f>
        <v>0</v>
      </c>
      <c r="AT2421" s="9" t="str">
        <f>IFERROR(VLOOKUP($AN2421,'Introduction probability'!$A$1:$L$128,9,FALSE),"0")</f>
        <v>0</v>
      </c>
      <c r="AU2421" s="9" t="str">
        <f>IFERROR(VLOOKUP($AN2421,'Introduction probability'!$A$1:$L$128,10,FALSE),"0")</f>
        <v>0</v>
      </c>
      <c r="AV2421" s="9" t="str">
        <f>IFERROR(VLOOKUP($AN2421,'Introduction probability'!$A$1:$L$128,11,FALSE),"0")</f>
        <v>0</v>
      </c>
      <c r="AW2421" s="9" t="str">
        <f>IFERROR(VLOOKUP($AN2421,'Introduction probability'!$A$1:$L$128,12,FALSE),"0")</f>
        <v>0</v>
      </c>
      <c r="AY2421" s="2">
        <f t="shared" si="891"/>
        <v>0</v>
      </c>
      <c r="AZ2421" s="2">
        <f t="shared" si="892"/>
        <v>0</v>
      </c>
      <c r="BA2421" s="2">
        <f t="shared" si="905"/>
        <v>0</v>
      </c>
      <c r="BB2421" s="2">
        <f t="shared" si="906"/>
        <v>0</v>
      </c>
      <c r="BC2421" s="2">
        <f t="shared" si="907"/>
        <v>0</v>
      </c>
      <c r="BD2421" s="2">
        <f t="shared" si="908"/>
        <v>0</v>
      </c>
      <c r="BE2421" s="2">
        <f t="shared" si="909"/>
        <v>0</v>
      </c>
      <c r="BF2421" s="2">
        <f t="shared" si="910"/>
        <v>0</v>
      </c>
      <c r="BG2421" s="2">
        <f t="shared" si="911"/>
        <v>0</v>
      </c>
      <c r="BH2421" s="2">
        <f t="shared" si="912"/>
        <v>0</v>
      </c>
    </row>
    <row r="2422" spans="1:60" x14ac:dyDescent="0.25">
      <c r="A2422" s="1" t="s">
        <v>429</v>
      </c>
      <c r="B2422" s="1" t="s">
        <v>430</v>
      </c>
      <c r="C2422" s="1" t="s">
        <v>341</v>
      </c>
      <c r="D2422" s="1" t="s">
        <v>496</v>
      </c>
      <c r="E2422" s="1" t="s">
        <v>152</v>
      </c>
      <c r="F2422" s="1" t="s">
        <v>153</v>
      </c>
      <c r="G2422" s="1" t="s">
        <v>144</v>
      </c>
      <c r="H2422" s="1" t="s">
        <v>17</v>
      </c>
      <c r="I2422" s="1" t="s">
        <v>594</v>
      </c>
      <c r="J2422" s="1" t="s">
        <v>154</v>
      </c>
      <c r="K2422" s="1" t="s">
        <v>16</v>
      </c>
      <c r="L2422" s="1" t="s">
        <v>19</v>
      </c>
      <c r="M2422" s="2" t="str">
        <f t="shared" si="893"/>
        <v>UK9006061</v>
      </c>
      <c r="N2422" s="2" t="str">
        <f t="shared" si="894"/>
        <v>Teesmouth and Cleveland Coast</v>
      </c>
      <c r="O2422" s="2" t="str">
        <f t="shared" si="895"/>
        <v>SPA</v>
      </c>
      <c r="P2422" s="2" t="str">
        <f t="shared" si="896"/>
        <v>SF_SH_5</v>
      </c>
      <c r="Q2422"/>
      <c r="R2422"/>
      <c r="S2422"/>
      <c r="T2422"/>
      <c r="U2422" s="9">
        <f t="shared" si="897"/>
        <v>0</v>
      </c>
      <c r="V2422" s="9">
        <f t="shared" si="898"/>
        <v>0</v>
      </c>
      <c r="W2422" s="9">
        <f t="shared" si="899"/>
        <v>0</v>
      </c>
      <c r="X2422" s="9">
        <f t="shared" si="900"/>
        <v>0</v>
      </c>
      <c r="Y2422" s="9">
        <f t="shared" si="901"/>
        <v>0</v>
      </c>
      <c r="Z2422" s="9">
        <f t="shared" si="902"/>
        <v>0</v>
      </c>
      <c r="AA2422" s="9">
        <f t="shared" si="903"/>
        <v>0</v>
      </c>
      <c r="AB2422" s="9">
        <f t="shared" si="904"/>
        <v>0</v>
      </c>
      <c r="AN2422" s="10" t="str">
        <f t="shared" si="889"/>
        <v/>
      </c>
      <c r="AO2422" s="10">
        <f t="shared" si="890"/>
        <v>0</v>
      </c>
      <c r="AP2422" s="9" t="str">
        <f>IFERROR(VLOOKUP($AN2422,'Introduction probability'!$A$1:$L$128,5,FALSE),"0")</f>
        <v>0</v>
      </c>
      <c r="AQ2422" s="9" t="str">
        <f>IFERROR(VLOOKUP($AN2422,'Introduction probability'!$A$1:$L$128,6,FALSE),"0")</f>
        <v>0</v>
      </c>
      <c r="AR2422" s="9" t="str">
        <f>IFERROR(VLOOKUP($AN2422,'Introduction probability'!$A$1:$L$128,7,FALSE),"0")</f>
        <v>0</v>
      </c>
      <c r="AS2422" s="9" t="str">
        <f>IFERROR(VLOOKUP($AN2422,'Introduction probability'!$A$1:$L$128,8,FALSE),"0")</f>
        <v>0</v>
      </c>
      <c r="AT2422" s="9" t="str">
        <f>IFERROR(VLOOKUP($AN2422,'Introduction probability'!$A$1:$L$128,9,FALSE),"0")</f>
        <v>0</v>
      </c>
      <c r="AU2422" s="9" t="str">
        <f>IFERROR(VLOOKUP($AN2422,'Introduction probability'!$A$1:$L$128,10,FALSE),"0")</f>
        <v>0</v>
      </c>
      <c r="AV2422" s="9" t="str">
        <f>IFERROR(VLOOKUP($AN2422,'Introduction probability'!$A$1:$L$128,11,FALSE),"0")</f>
        <v>0</v>
      </c>
      <c r="AW2422" s="9" t="str">
        <f>IFERROR(VLOOKUP($AN2422,'Introduction probability'!$A$1:$L$128,12,FALSE),"0")</f>
        <v>0</v>
      </c>
      <c r="AY2422" s="2">
        <f t="shared" si="891"/>
        <v>0</v>
      </c>
      <c r="AZ2422" s="2">
        <f t="shared" si="892"/>
        <v>0</v>
      </c>
      <c r="BA2422" s="2">
        <f t="shared" si="905"/>
        <v>0</v>
      </c>
      <c r="BB2422" s="2">
        <f t="shared" si="906"/>
        <v>0</v>
      </c>
      <c r="BC2422" s="2">
        <f t="shared" si="907"/>
        <v>0</v>
      </c>
      <c r="BD2422" s="2">
        <f t="shared" si="908"/>
        <v>0</v>
      </c>
      <c r="BE2422" s="2">
        <f t="shared" si="909"/>
        <v>0</v>
      </c>
      <c r="BF2422" s="2">
        <f t="shared" si="910"/>
        <v>0</v>
      </c>
      <c r="BG2422" s="2">
        <f t="shared" si="911"/>
        <v>0</v>
      </c>
      <c r="BH2422" s="2">
        <f t="shared" si="912"/>
        <v>0</v>
      </c>
    </row>
    <row r="2423" spans="1:60" x14ac:dyDescent="0.25">
      <c r="A2423" s="1" t="s">
        <v>429</v>
      </c>
      <c r="B2423" s="1" t="s">
        <v>430</v>
      </c>
      <c r="C2423" s="1" t="s">
        <v>341</v>
      </c>
      <c r="D2423" s="1" t="s">
        <v>496</v>
      </c>
      <c r="E2423" s="1" t="s">
        <v>152</v>
      </c>
      <c r="F2423" s="1" t="s">
        <v>153</v>
      </c>
      <c r="G2423" s="1" t="s">
        <v>144</v>
      </c>
      <c r="H2423" s="1" t="s">
        <v>17</v>
      </c>
      <c r="I2423" s="1" t="s">
        <v>459</v>
      </c>
      <c r="J2423" s="1" t="s">
        <v>46</v>
      </c>
      <c r="K2423" s="1" t="s">
        <v>16</v>
      </c>
      <c r="L2423" s="1" t="s">
        <v>19</v>
      </c>
      <c r="M2423" s="2" t="str">
        <f t="shared" si="893"/>
        <v>UK9006061</v>
      </c>
      <c r="N2423" s="2" t="str">
        <f t="shared" si="894"/>
        <v>Teesmouth and Cleveland Coast</v>
      </c>
      <c r="O2423" s="2" t="str">
        <f t="shared" si="895"/>
        <v>SPA</v>
      </c>
      <c r="P2423" s="2" t="str">
        <f t="shared" si="896"/>
        <v>A2.4</v>
      </c>
      <c r="Q2423"/>
      <c r="R2423"/>
      <c r="S2423"/>
      <c r="T2423"/>
      <c r="U2423" s="9">
        <f t="shared" si="897"/>
        <v>0</v>
      </c>
      <c r="V2423" s="9">
        <f t="shared" si="898"/>
        <v>0</v>
      </c>
      <c r="W2423" s="9">
        <f t="shared" si="899"/>
        <v>0</v>
      </c>
      <c r="X2423" s="9">
        <f t="shared" si="900"/>
        <v>0</v>
      </c>
      <c r="Y2423" s="9">
        <f t="shared" si="901"/>
        <v>0</v>
      </c>
      <c r="Z2423" s="9">
        <f t="shared" si="902"/>
        <v>0</v>
      </c>
      <c r="AA2423" s="9">
        <f t="shared" si="903"/>
        <v>0</v>
      </c>
      <c r="AB2423" s="9">
        <f t="shared" si="904"/>
        <v>0</v>
      </c>
      <c r="AN2423" s="10" t="str">
        <f t="shared" si="889"/>
        <v/>
      </c>
      <c r="AO2423" s="10">
        <f t="shared" si="890"/>
        <v>0</v>
      </c>
      <c r="AP2423" s="9" t="str">
        <f>IFERROR(VLOOKUP($AN2423,'Introduction probability'!$A$1:$L$128,5,FALSE),"0")</f>
        <v>0</v>
      </c>
      <c r="AQ2423" s="9" t="str">
        <f>IFERROR(VLOOKUP($AN2423,'Introduction probability'!$A$1:$L$128,6,FALSE),"0")</f>
        <v>0</v>
      </c>
      <c r="AR2423" s="9" t="str">
        <f>IFERROR(VLOOKUP($AN2423,'Introduction probability'!$A$1:$L$128,7,FALSE),"0")</f>
        <v>0</v>
      </c>
      <c r="AS2423" s="9" t="str">
        <f>IFERROR(VLOOKUP($AN2423,'Introduction probability'!$A$1:$L$128,8,FALSE),"0")</f>
        <v>0</v>
      </c>
      <c r="AT2423" s="9" t="str">
        <f>IFERROR(VLOOKUP($AN2423,'Introduction probability'!$A$1:$L$128,9,FALSE),"0")</f>
        <v>0</v>
      </c>
      <c r="AU2423" s="9" t="str">
        <f>IFERROR(VLOOKUP($AN2423,'Introduction probability'!$A$1:$L$128,10,FALSE),"0")</f>
        <v>0</v>
      </c>
      <c r="AV2423" s="9" t="str">
        <f>IFERROR(VLOOKUP($AN2423,'Introduction probability'!$A$1:$L$128,11,FALSE),"0")</f>
        <v>0</v>
      </c>
      <c r="AW2423" s="9" t="str">
        <f>IFERROR(VLOOKUP($AN2423,'Introduction probability'!$A$1:$L$128,12,FALSE),"0")</f>
        <v>0</v>
      </c>
      <c r="AY2423" s="2">
        <f t="shared" si="891"/>
        <v>0</v>
      </c>
      <c r="AZ2423" s="2">
        <f t="shared" si="892"/>
        <v>0</v>
      </c>
      <c r="BA2423" s="2">
        <f t="shared" si="905"/>
        <v>0</v>
      </c>
      <c r="BB2423" s="2">
        <f t="shared" si="906"/>
        <v>0</v>
      </c>
      <c r="BC2423" s="2">
        <f t="shared" si="907"/>
        <v>0</v>
      </c>
      <c r="BD2423" s="2">
        <f t="shared" si="908"/>
        <v>0</v>
      </c>
      <c r="BE2423" s="2">
        <f t="shared" si="909"/>
        <v>0</v>
      </c>
      <c r="BF2423" s="2">
        <f t="shared" si="910"/>
        <v>0</v>
      </c>
      <c r="BG2423" s="2">
        <f t="shared" si="911"/>
        <v>0</v>
      </c>
      <c r="BH2423" s="2">
        <f t="shared" si="912"/>
        <v>0</v>
      </c>
    </row>
    <row r="2424" spans="1:60" x14ac:dyDescent="0.25">
      <c r="A2424" s="1" t="s">
        <v>429</v>
      </c>
      <c r="B2424" s="1" t="s">
        <v>430</v>
      </c>
      <c r="C2424" s="1" t="s">
        <v>341</v>
      </c>
      <c r="D2424" s="1" t="s">
        <v>496</v>
      </c>
      <c r="E2424" s="1" t="s">
        <v>152</v>
      </c>
      <c r="F2424" s="1" t="s">
        <v>153</v>
      </c>
      <c r="G2424" s="1" t="s">
        <v>144</v>
      </c>
      <c r="H2424" s="1" t="s">
        <v>17</v>
      </c>
      <c r="I2424" s="1" t="s">
        <v>444</v>
      </c>
      <c r="J2424" s="1" t="s">
        <v>27</v>
      </c>
      <c r="K2424" s="1" t="s">
        <v>16</v>
      </c>
      <c r="L2424" s="1" t="s">
        <v>19</v>
      </c>
      <c r="M2424" s="2" t="str">
        <f t="shared" si="893"/>
        <v>UK9006061</v>
      </c>
      <c r="N2424" s="2" t="str">
        <f t="shared" si="894"/>
        <v>Teesmouth and Cleveland Coast</v>
      </c>
      <c r="O2424" s="2" t="str">
        <f t="shared" si="895"/>
        <v>SPA</v>
      </c>
      <c r="P2424" s="2" t="str">
        <f t="shared" si="896"/>
        <v>A2.3</v>
      </c>
      <c r="Q2424"/>
      <c r="R2424"/>
      <c r="S2424"/>
      <c r="T2424"/>
      <c r="U2424" s="9">
        <f t="shared" si="897"/>
        <v>0</v>
      </c>
      <c r="V2424" s="9">
        <f t="shared" si="898"/>
        <v>0</v>
      </c>
      <c r="W2424" s="9">
        <f t="shared" si="899"/>
        <v>0</v>
      </c>
      <c r="X2424" s="9">
        <f t="shared" si="900"/>
        <v>0</v>
      </c>
      <c r="Y2424" s="9">
        <f t="shared" si="901"/>
        <v>0</v>
      </c>
      <c r="Z2424" s="9">
        <f t="shared" si="902"/>
        <v>0</v>
      </c>
      <c r="AA2424" s="9">
        <f t="shared" si="903"/>
        <v>0</v>
      </c>
      <c r="AB2424" s="9">
        <f t="shared" si="904"/>
        <v>0</v>
      </c>
      <c r="AN2424" s="10" t="str">
        <f t="shared" si="889"/>
        <v/>
      </c>
      <c r="AO2424" s="10">
        <f t="shared" si="890"/>
        <v>0</v>
      </c>
      <c r="AP2424" s="9" t="str">
        <f>IFERROR(VLOOKUP($AN2424,'Introduction probability'!$A$1:$L$128,5,FALSE),"0")</f>
        <v>0</v>
      </c>
      <c r="AQ2424" s="9" t="str">
        <f>IFERROR(VLOOKUP($AN2424,'Introduction probability'!$A$1:$L$128,6,FALSE),"0")</f>
        <v>0</v>
      </c>
      <c r="AR2424" s="9" t="str">
        <f>IFERROR(VLOOKUP($AN2424,'Introduction probability'!$A$1:$L$128,7,FALSE),"0")</f>
        <v>0</v>
      </c>
      <c r="AS2424" s="9" t="str">
        <f>IFERROR(VLOOKUP($AN2424,'Introduction probability'!$A$1:$L$128,8,FALSE),"0")</f>
        <v>0</v>
      </c>
      <c r="AT2424" s="9" t="str">
        <f>IFERROR(VLOOKUP($AN2424,'Introduction probability'!$A$1:$L$128,9,FALSE),"0")</f>
        <v>0</v>
      </c>
      <c r="AU2424" s="9" t="str">
        <f>IFERROR(VLOOKUP($AN2424,'Introduction probability'!$A$1:$L$128,10,FALSE),"0")</f>
        <v>0</v>
      </c>
      <c r="AV2424" s="9" t="str">
        <f>IFERROR(VLOOKUP($AN2424,'Introduction probability'!$A$1:$L$128,11,FALSE),"0")</f>
        <v>0</v>
      </c>
      <c r="AW2424" s="9" t="str">
        <f>IFERROR(VLOOKUP($AN2424,'Introduction probability'!$A$1:$L$128,12,FALSE),"0")</f>
        <v>0</v>
      </c>
      <c r="AY2424" s="2">
        <f t="shared" si="891"/>
        <v>0</v>
      </c>
      <c r="AZ2424" s="2">
        <f t="shared" si="892"/>
        <v>0</v>
      </c>
      <c r="BA2424" s="2">
        <f t="shared" si="905"/>
        <v>0</v>
      </c>
      <c r="BB2424" s="2">
        <f t="shared" si="906"/>
        <v>0</v>
      </c>
      <c r="BC2424" s="2">
        <f t="shared" si="907"/>
        <v>0</v>
      </c>
      <c r="BD2424" s="2">
        <f t="shared" si="908"/>
        <v>0</v>
      </c>
      <c r="BE2424" s="2">
        <f t="shared" si="909"/>
        <v>0</v>
      </c>
      <c r="BF2424" s="2">
        <f t="shared" si="910"/>
        <v>0</v>
      </c>
      <c r="BG2424" s="2">
        <f t="shared" si="911"/>
        <v>0</v>
      </c>
      <c r="BH2424" s="2">
        <f t="shared" si="912"/>
        <v>0</v>
      </c>
    </row>
    <row r="2425" spans="1:60" x14ac:dyDescent="0.25">
      <c r="A2425" s="1" t="s">
        <v>429</v>
      </c>
      <c r="B2425" s="1" t="s">
        <v>430</v>
      </c>
      <c r="C2425" s="1" t="s">
        <v>341</v>
      </c>
      <c r="D2425" s="1" t="s">
        <v>496</v>
      </c>
      <c r="E2425" s="1" t="s">
        <v>152</v>
      </c>
      <c r="F2425" s="1" t="s">
        <v>153</v>
      </c>
      <c r="G2425" s="1" t="s">
        <v>144</v>
      </c>
      <c r="H2425" s="1" t="s">
        <v>17</v>
      </c>
      <c r="I2425" s="1" t="s">
        <v>595</v>
      </c>
      <c r="J2425" s="1" t="s">
        <v>155</v>
      </c>
      <c r="K2425" s="1" t="s">
        <v>16</v>
      </c>
      <c r="L2425" s="1" t="s">
        <v>19</v>
      </c>
      <c r="M2425" s="2" t="str">
        <f t="shared" si="893"/>
        <v>UK9006061</v>
      </c>
      <c r="N2425" s="2" t="str">
        <f t="shared" si="894"/>
        <v>Teesmouth and Cleveland Coast</v>
      </c>
      <c r="O2425" s="2" t="str">
        <f t="shared" si="895"/>
        <v>SPA</v>
      </c>
      <c r="P2425" s="2" t="str">
        <f t="shared" si="896"/>
        <v>A1</v>
      </c>
      <c r="Q2425"/>
      <c r="R2425"/>
      <c r="S2425"/>
      <c r="T2425"/>
      <c r="U2425" s="9">
        <f t="shared" si="897"/>
        <v>0</v>
      </c>
      <c r="V2425" s="9">
        <f t="shared" si="898"/>
        <v>0</v>
      </c>
      <c r="W2425" s="9">
        <f t="shared" si="899"/>
        <v>0</v>
      </c>
      <c r="X2425" s="9">
        <f t="shared" si="900"/>
        <v>0</v>
      </c>
      <c r="Y2425" s="9">
        <f t="shared" si="901"/>
        <v>0</v>
      </c>
      <c r="Z2425" s="9">
        <f t="shared" si="902"/>
        <v>0</v>
      </c>
      <c r="AA2425" s="9">
        <f t="shared" si="903"/>
        <v>0</v>
      </c>
      <c r="AB2425" s="9">
        <f t="shared" si="904"/>
        <v>0</v>
      </c>
      <c r="AN2425" s="10" t="str">
        <f t="shared" si="889"/>
        <v/>
      </c>
      <c r="AO2425" s="10">
        <f t="shared" si="890"/>
        <v>0</v>
      </c>
      <c r="AP2425" s="9" t="str">
        <f>IFERROR(VLOOKUP($AN2425,'Introduction probability'!$A$1:$L$128,5,FALSE),"0")</f>
        <v>0</v>
      </c>
      <c r="AQ2425" s="9" t="str">
        <f>IFERROR(VLOOKUP($AN2425,'Introduction probability'!$A$1:$L$128,6,FALSE),"0")</f>
        <v>0</v>
      </c>
      <c r="AR2425" s="9" t="str">
        <f>IFERROR(VLOOKUP($AN2425,'Introduction probability'!$A$1:$L$128,7,FALSE),"0")</f>
        <v>0</v>
      </c>
      <c r="AS2425" s="9" t="str">
        <f>IFERROR(VLOOKUP($AN2425,'Introduction probability'!$A$1:$L$128,8,FALSE),"0")</f>
        <v>0</v>
      </c>
      <c r="AT2425" s="9" t="str">
        <f>IFERROR(VLOOKUP($AN2425,'Introduction probability'!$A$1:$L$128,9,FALSE),"0")</f>
        <v>0</v>
      </c>
      <c r="AU2425" s="9" t="str">
        <f>IFERROR(VLOOKUP($AN2425,'Introduction probability'!$A$1:$L$128,10,FALSE),"0")</f>
        <v>0</v>
      </c>
      <c r="AV2425" s="9" t="str">
        <f>IFERROR(VLOOKUP($AN2425,'Introduction probability'!$A$1:$L$128,11,FALSE),"0")</f>
        <v>0</v>
      </c>
      <c r="AW2425" s="9" t="str">
        <f>IFERROR(VLOOKUP($AN2425,'Introduction probability'!$A$1:$L$128,12,FALSE),"0")</f>
        <v>0</v>
      </c>
      <c r="AY2425" s="2">
        <f t="shared" si="891"/>
        <v>0</v>
      </c>
      <c r="AZ2425" s="2">
        <f t="shared" si="892"/>
        <v>0</v>
      </c>
      <c r="BA2425" s="2">
        <f t="shared" si="905"/>
        <v>0</v>
      </c>
      <c r="BB2425" s="2">
        <f t="shared" si="906"/>
        <v>0</v>
      </c>
      <c r="BC2425" s="2">
        <f t="shared" si="907"/>
        <v>0</v>
      </c>
      <c r="BD2425" s="2">
        <f t="shared" si="908"/>
        <v>0</v>
      </c>
      <c r="BE2425" s="2">
        <f t="shared" si="909"/>
        <v>0</v>
      </c>
      <c r="BF2425" s="2">
        <f t="shared" si="910"/>
        <v>0</v>
      </c>
      <c r="BG2425" s="2">
        <f t="shared" si="911"/>
        <v>0</v>
      </c>
      <c r="BH2425" s="2">
        <f t="shared" si="912"/>
        <v>0</v>
      </c>
    </row>
    <row r="2426" spans="1:60" x14ac:dyDescent="0.25">
      <c r="A2426" s="1" t="s">
        <v>429</v>
      </c>
      <c r="B2426" s="1" t="s">
        <v>430</v>
      </c>
      <c r="C2426" s="1" t="s">
        <v>341</v>
      </c>
      <c r="D2426" s="1" t="s">
        <v>496</v>
      </c>
      <c r="E2426" s="1" t="s">
        <v>152</v>
      </c>
      <c r="F2426" s="1" t="s">
        <v>153</v>
      </c>
      <c r="G2426" s="1" t="s">
        <v>144</v>
      </c>
      <c r="H2426" s="1" t="s">
        <v>17</v>
      </c>
      <c r="I2426" s="1" t="s">
        <v>465</v>
      </c>
      <c r="J2426" s="1" t="s">
        <v>56</v>
      </c>
      <c r="K2426" s="1" t="s">
        <v>16</v>
      </c>
      <c r="L2426" s="1" t="s">
        <v>19</v>
      </c>
      <c r="M2426" s="2" t="str">
        <f t="shared" si="893"/>
        <v>UK9006061</v>
      </c>
      <c r="N2426" s="2" t="str">
        <f t="shared" si="894"/>
        <v>Teesmouth and Cleveland Coast</v>
      </c>
      <c r="O2426" s="2" t="str">
        <f t="shared" si="895"/>
        <v>SPA</v>
      </c>
      <c r="P2426" s="2" t="str">
        <f t="shared" si="896"/>
        <v>A2.2</v>
      </c>
      <c r="Q2426"/>
      <c r="R2426"/>
      <c r="S2426"/>
      <c r="T2426"/>
      <c r="U2426" s="9">
        <f t="shared" si="897"/>
        <v>0</v>
      </c>
      <c r="V2426" s="9">
        <f t="shared" si="898"/>
        <v>0</v>
      </c>
      <c r="W2426" s="9">
        <f t="shared" si="899"/>
        <v>0</v>
      </c>
      <c r="X2426" s="9">
        <f t="shared" si="900"/>
        <v>0</v>
      </c>
      <c r="Y2426" s="9">
        <f t="shared" si="901"/>
        <v>0</v>
      </c>
      <c r="Z2426" s="9">
        <f t="shared" si="902"/>
        <v>0</v>
      </c>
      <c r="AA2426" s="9">
        <f t="shared" si="903"/>
        <v>0</v>
      </c>
      <c r="AB2426" s="9">
        <f t="shared" si="904"/>
        <v>0</v>
      </c>
      <c r="AN2426" s="10" t="str">
        <f t="shared" si="889"/>
        <v/>
      </c>
      <c r="AO2426" s="10">
        <f t="shared" si="890"/>
        <v>0</v>
      </c>
      <c r="AP2426" s="9" t="str">
        <f>IFERROR(VLOOKUP($AN2426,'Introduction probability'!$A$1:$L$128,5,FALSE),"0")</f>
        <v>0</v>
      </c>
      <c r="AQ2426" s="9" t="str">
        <f>IFERROR(VLOOKUP($AN2426,'Introduction probability'!$A$1:$L$128,6,FALSE),"0")</f>
        <v>0</v>
      </c>
      <c r="AR2426" s="9" t="str">
        <f>IFERROR(VLOOKUP($AN2426,'Introduction probability'!$A$1:$L$128,7,FALSE),"0")</f>
        <v>0</v>
      </c>
      <c r="AS2426" s="9" t="str">
        <f>IFERROR(VLOOKUP($AN2426,'Introduction probability'!$A$1:$L$128,8,FALSE),"0")</f>
        <v>0</v>
      </c>
      <c r="AT2426" s="9" t="str">
        <f>IFERROR(VLOOKUP($AN2426,'Introduction probability'!$A$1:$L$128,9,FALSE),"0")</f>
        <v>0</v>
      </c>
      <c r="AU2426" s="9" t="str">
        <f>IFERROR(VLOOKUP($AN2426,'Introduction probability'!$A$1:$L$128,10,FALSE),"0")</f>
        <v>0</v>
      </c>
      <c r="AV2426" s="9" t="str">
        <f>IFERROR(VLOOKUP($AN2426,'Introduction probability'!$A$1:$L$128,11,FALSE),"0")</f>
        <v>0</v>
      </c>
      <c r="AW2426" s="9" t="str">
        <f>IFERROR(VLOOKUP($AN2426,'Introduction probability'!$A$1:$L$128,12,FALSE),"0")</f>
        <v>0</v>
      </c>
      <c r="AY2426" s="2">
        <f t="shared" si="891"/>
        <v>0</v>
      </c>
      <c r="AZ2426" s="2">
        <f t="shared" si="892"/>
        <v>0</v>
      </c>
      <c r="BA2426" s="2">
        <f t="shared" si="905"/>
        <v>0</v>
      </c>
      <c r="BB2426" s="2">
        <f t="shared" si="906"/>
        <v>0</v>
      </c>
      <c r="BC2426" s="2">
        <f t="shared" si="907"/>
        <v>0</v>
      </c>
      <c r="BD2426" s="2">
        <f t="shared" si="908"/>
        <v>0</v>
      </c>
      <c r="BE2426" s="2">
        <f t="shared" si="909"/>
        <v>0</v>
      </c>
      <c r="BF2426" s="2">
        <f t="shared" si="910"/>
        <v>0</v>
      </c>
      <c r="BG2426" s="2">
        <f t="shared" si="911"/>
        <v>0</v>
      </c>
      <c r="BH2426" s="2">
        <f t="shared" si="912"/>
        <v>0</v>
      </c>
    </row>
    <row r="2427" spans="1:60" x14ac:dyDescent="0.25">
      <c r="A2427" s="1" t="s">
        <v>429</v>
      </c>
      <c r="B2427" s="1" t="s">
        <v>430</v>
      </c>
      <c r="C2427" s="1" t="s">
        <v>341</v>
      </c>
      <c r="D2427" s="1" t="s">
        <v>496</v>
      </c>
      <c r="E2427" s="1" t="s">
        <v>152</v>
      </c>
      <c r="F2427" s="1" t="s">
        <v>153</v>
      </c>
      <c r="G2427" s="1" t="s">
        <v>144</v>
      </c>
      <c r="H2427" s="1" t="s">
        <v>17</v>
      </c>
      <c r="I2427" s="1" t="s">
        <v>543</v>
      </c>
      <c r="J2427" s="1" t="s">
        <v>148</v>
      </c>
      <c r="K2427" s="1" t="s">
        <v>16</v>
      </c>
      <c r="L2427" s="1" t="s">
        <v>146</v>
      </c>
      <c r="M2427" s="2" t="str">
        <f t="shared" si="893"/>
        <v>UK9006061</v>
      </c>
      <c r="N2427" s="2" t="str">
        <f t="shared" si="894"/>
        <v>Teesmouth and Cleveland Coast</v>
      </c>
      <c r="O2427" s="2" t="str">
        <f t="shared" si="895"/>
        <v>SPA</v>
      </c>
      <c r="P2427" s="2" t="str">
        <f t="shared" si="896"/>
        <v>H1310</v>
      </c>
      <c r="Q2427"/>
      <c r="R2427"/>
      <c r="S2427"/>
      <c r="T2427"/>
      <c r="U2427" s="9">
        <f t="shared" si="897"/>
        <v>0</v>
      </c>
      <c r="V2427" s="9">
        <f t="shared" si="898"/>
        <v>0</v>
      </c>
      <c r="W2427" s="9">
        <f t="shared" si="899"/>
        <v>0</v>
      </c>
      <c r="X2427" s="9">
        <f t="shared" si="900"/>
        <v>0</v>
      </c>
      <c r="Y2427" s="9">
        <f t="shared" si="901"/>
        <v>0</v>
      </c>
      <c r="Z2427" s="9">
        <f t="shared" si="902"/>
        <v>0</v>
      </c>
      <c r="AA2427" s="9">
        <f t="shared" si="903"/>
        <v>0</v>
      </c>
      <c r="AB2427" s="9">
        <f t="shared" si="904"/>
        <v>0</v>
      </c>
      <c r="AN2427" s="10" t="str">
        <f t="shared" si="889"/>
        <v/>
      </c>
      <c r="AO2427" s="10">
        <f t="shared" si="890"/>
        <v>0</v>
      </c>
      <c r="AP2427" s="9" t="str">
        <f>IFERROR(VLOOKUP($AN2427,'Introduction probability'!$A$1:$L$128,5,FALSE),"0")</f>
        <v>0</v>
      </c>
      <c r="AQ2427" s="9" t="str">
        <f>IFERROR(VLOOKUP($AN2427,'Introduction probability'!$A$1:$L$128,6,FALSE),"0")</f>
        <v>0</v>
      </c>
      <c r="AR2427" s="9" t="str">
        <f>IFERROR(VLOOKUP($AN2427,'Introduction probability'!$A$1:$L$128,7,FALSE),"0")</f>
        <v>0</v>
      </c>
      <c r="AS2427" s="9" t="str">
        <f>IFERROR(VLOOKUP($AN2427,'Introduction probability'!$A$1:$L$128,8,FALSE),"0")</f>
        <v>0</v>
      </c>
      <c r="AT2427" s="9" t="str">
        <f>IFERROR(VLOOKUP($AN2427,'Introduction probability'!$A$1:$L$128,9,FALSE),"0")</f>
        <v>0</v>
      </c>
      <c r="AU2427" s="9" t="str">
        <f>IFERROR(VLOOKUP($AN2427,'Introduction probability'!$A$1:$L$128,10,FALSE),"0")</f>
        <v>0</v>
      </c>
      <c r="AV2427" s="9" t="str">
        <f>IFERROR(VLOOKUP($AN2427,'Introduction probability'!$A$1:$L$128,11,FALSE),"0")</f>
        <v>0</v>
      </c>
      <c r="AW2427" s="9" t="str">
        <f>IFERROR(VLOOKUP($AN2427,'Introduction probability'!$A$1:$L$128,12,FALSE),"0")</f>
        <v>0</v>
      </c>
      <c r="AY2427" s="2">
        <f t="shared" si="891"/>
        <v>0</v>
      </c>
      <c r="AZ2427" s="2">
        <f t="shared" si="892"/>
        <v>0</v>
      </c>
      <c r="BA2427" s="2">
        <f t="shared" si="905"/>
        <v>0</v>
      </c>
      <c r="BB2427" s="2">
        <f t="shared" si="906"/>
        <v>0</v>
      </c>
      <c r="BC2427" s="2">
        <f t="shared" si="907"/>
        <v>0</v>
      </c>
      <c r="BD2427" s="2">
        <f t="shared" si="908"/>
        <v>0</v>
      </c>
      <c r="BE2427" s="2">
        <f t="shared" si="909"/>
        <v>0</v>
      </c>
      <c r="BF2427" s="2">
        <f t="shared" si="910"/>
        <v>0</v>
      </c>
      <c r="BG2427" s="2">
        <f t="shared" si="911"/>
        <v>0</v>
      </c>
      <c r="BH2427" s="2">
        <f t="shared" si="912"/>
        <v>0</v>
      </c>
    </row>
    <row r="2428" spans="1:60" x14ac:dyDescent="0.25">
      <c r="A2428" s="1" t="s">
        <v>429</v>
      </c>
      <c r="B2428" s="1" t="s">
        <v>430</v>
      </c>
      <c r="C2428" s="1" t="s">
        <v>341</v>
      </c>
      <c r="D2428" s="1" t="s">
        <v>560</v>
      </c>
      <c r="E2428" s="1" t="s">
        <v>344</v>
      </c>
      <c r="F2428" s="1" t="s">
        <v>345</v>
      </c>
      <c r="G2428" s="1" t="s">
        <v>164</v>
      </c>
      <c r="H2428" s="1" t="s">
        <v>17</v>
      </c>
      <c r="I2428" s="1" t="s">
        <v>593</v>
      </c>
      <c r="J2428" s="1" t="s">
        <v>151</v>
      </c>
      <c r="K2428" s="1" t="s">
        <v>16</v>
      </c>
      <c r="L2428" s="1" t="s">
        <v>146</v>
      </c>
      <c r="M2428" s="2" t="str">
        <f t="shared" si="893"/>
        <v>UK9006061</v>
      </c>
      <c r="N2428" s="2" t="str">
        <f t="shared" si="894"/>
        <v>Teesmouth and Cleveland Coast</v>
      </c>
      <c r="O2428" s="2" t="str">
        <f t="shared" si="895"/>
        <v>SPA</v>
      </c>
      <c r="P2428" s="2" t="str">
        <f t="shared" si="896"/>
        <v>SH_3</v>
      </c>
      <c r="Q2428"/>
      <c r="R2428"/>
      <c r="S2428"/>
      <c r="T2428"/>
      <c r="U2428" s="9">
        <f t="shared" si="897"/>
        <v>0</v>
      </c>
      <c r="V2428" s="9">
        <f t="shared" si="898"/>
        <v>0</v>
      </c>
      <c r="W2428" s="9">
        <f t="shared" si="899"/>
        <v>0</v>
      </c>
      <c r="X2428" s="9">
        <f t="shared" si="900"/>
        <v>0</v>
      </c>
      <c r="Y2428" s="9">
        <f t="shared" si="901"/>
        <v>0</v>
      </c>
      <c r="Z2428" s="9">
        <f t="shared" si="902"/>
        <v>0</v>
      </c>
      <c r="AA2428" s="9">
        <f t="shared" si="903"/>
        <v>0</v>
      </c>
      <c r="AB2428" s="9">
        <f t="shared" si="904"/>
        <v>0</v>
      </c>
      <c r="AN2428" s="10" t="str">
        <f t="shared" ref="AN2428:AN2491" si="913">CONCATENATE(R2427,S2427)</f>
        <v/>
      </c>
      <c r="AO2428" s="10">
        <f t="shared" ref="AO2428:AO2491" si="914">R2427</f>
        <v>0</v>
      </c>
      <c r="AP2428" s="9" t="str">
        <f>IFERROR(VLOOKUP($AN2428,'Introduction probability'!$A$1:$L$128,5,FALSE),"0")</f>
        <v>0</v>
      </c>
      <c r="AQ2428" s="9" t="str">
        <f>IFERROR(VLOOKUP($AN2428,'Introduction probability'!$A$1:$L$128,6,FALSE),"0")</f>
        <v>0</v>
      </c>
      <c r="AR2428" s="9" t="str">
        <f>IFERROR(VLOOKUP($AN2428,'Introduction probability'!$A$1:$L$128,7,FALSE),"0")</f>
        <v>0</v>
      </c>
      <c r="AS2428" s="9" t="str">
        <f>IFERROR(VLOOKUP($AN2428,'Introduction probability'!$A$1:$L$128,8,FALSE),"0")</f>
        <v>0</v>
      </c>
      <c r="AT2428" s="9" t="str">
        <f>IFERROR(VLOOKUP($AN2428,'Introduction probability'!$A$1:$L$128,9,FALSE),"0")</f>
        <v>0</v>
      </c>
      <c r="AU2428" s="9" t="str">
        <f>IFERROR(VLOOKUP($AN2428,'Introduction probability'!$A$1:$L$128,10,FALSE),"0")</f>
        <v>0</v>
      </c>
      <c r="AV2428" s="9" t="str">
        <f>IFERROR(VLOOKUP($AN2428,'Introduction probability'!$A$1:$L$128,11,FALSE),"0")</f>
        <v>0</v>
      </c>
      <c r="AW2428" s="9" t="str">
        <f>IFERROR(VLOOKUP($AN2428,'Introduction probability'!$A$1:$L$128,12,FALSE),"0")</f>
        <v>0</v>
      </c>
      <c r="AY2428" s="2">
        <f t="shared" ref="AY2428:AY2491" si="915">R2427</f>
        <v>0</v>
      </c>
      <c r="AZ2428" s="2">
        <f t="shared" ref="AZ2428:AZ2491" si="916">S2427</f>
        <v>0</v>
      </c>
      <c r="BA2428" s="2">
        <f t="shared" si="905"/>
        <v>0</v>
      </c>
      <c r="BB2428" s="2">
        <f t="shared" si="906"/>
        <v>0</v>
      </c>
      <c r="BC2428" s="2">
        <f t="shared" si="907"/>
        <v>0</v>
      </c>
      <c r="BD2428" s="2">
        <f t="shared" si="908"/>
        <v>0</v>
      </c>
      <c r="BE2428" s="2">
        <f t="shared" si="909"/>
        <v>0</v>
      </c>
      <c r="BF2428" s="2">
        <f t="shared" si="910"/>
        <v>0</v>
      </c>
      <c r="BG2428" s="2">
        <f t="shared" si="911"/>
        <v>0</v>
      </c>
      <c r="BH2428" s="2">
        <f t="shared" si="912"/>
        <v>0</v>
      </c>
    </row>
    <row r="2429" spans="1:60" x14ac:dyDescent="0.25">
      <c r="A2429" s="1" t="s">
        <v>429</v>
      </c>
      <c r="B2429" s="1" t="s">
        <v>430</v>
      </c>
      <c r="C2429" s="1" t="s">
        <v>341</v>
      </c>
      <c r="D2429" s="1" t="s">
        <v>514</v>
      </c>
      <c r="E2429" s="1" t="s">
        <v>206</v>
      </c>
      <c r="F2429" s="1" t="s">
        <v>207</v>
      </c>
      <c r="G2429" s="1" t="s">
        <v>144</v>
      </c>
      <c r="H2429" s="1" t="s">
        <v>17</v>
      </c>
      <c r="I2429" s="1" t="s">
        <v>530</v>
      </c>
      <c r="J2429" s="1" t="s">
        <v>145</v>
      </c>
      <c r="K2429" s="1" t="s">
        <v>16</v>
      </c>
      <c r="L2429" s="1" t="s">
        <v>146</v>
      </c>
      <c r="M2429" s="2" t="str">
        <f t="shared" si="893"/>
        <v>UK9006061</v>
      </c>
      <c r="N2429" s="2" t="str">
        <f t="shared" si="894"/>
        <v>Teesmouth and Cleveland Coast</v>
      </c>
      <c r="O2429" s="2" t="str">
        <f t="shared" si="895"/>
        <v>SPA</v>
      </c>
      <c r="P2429" s="2" t="str">
        <f t="shared" si="896"/>
        <v>H1330</v>
      </c>
      <c r="Q2429"/>
      <c r="R2429"/>
      <c r="S2429"/>
      <c r="T2429"/>
      <c r="U2429" s="9">
        <f t="shared" si="897"/>
        <v>0</v>
      </c>
      <c r="V2429" s="9">
        <f t="shared" si="898"/>
        <v>0</v>
      </c>
      <c r="W2429" s="9">
        <f t="shared" si="899"/>
        <v>0</v>
      </c>
      <c r="X2429" s="9">
        <f t="shared" si="900"/>
        <v>0</v>
      </c>
      <c r="Y2429" s="9">
        <f t="shared" si="901"/>
        <v>0</v>
      </c>
      <c r="Z2429" s="9">
        <f t="shared" si="902"/>
        <v>0</v>
      </c>
      <c r="AA2429" s="9">
        <f t="shared" si="903"/>
        <v>0</v>
      </c>
      <c r="AB2429" s="9">
        <f t="shared" si="904"/>
        <v>0</v>
      </c>
      <c r="AN2429" s="10" t="str">
        <f t="shared" si="913"/>
        <v/>
      </c>
      <c r="AO2429" s="10">
        <f t="shared" si="914"/>
        <v>0</v>
      </c>
      <c r="AP2429" s="9" t="str">
        <f>IFERROR(VLOOKUP($AN2429,'Introduction probability'!$A$1:$L$128,5,FALSE),"0")</f>
        <v>0</v>
      </c>
      <c r="AQ2429" s="9" t="str">
        <f>IFERROR(VLOOKUP($AN2429,'Introduction probability'!$A$1:$L$128,6,FALSE),"0")</f>
        <v>0</v>
      </c>
      <c r="AR2429" s="9" t="str">
        <f>IFERROR(VLOOKUP($AN2429,'Introduction probability'!$A$1:$L$128,7,FALSE),"0")</f>
        <v>0</v>
      </c>
      <c r="AS2429" s="9" t="str">
        <f>IFERROR(VLOOKUP($AN2429,'Introduction probability'!$A$1:$L$128,8,FALSE),"0")</f>
        <v>0</v>
      </c>
      <c r="AT2429" s="9" t="str">
        <f>IFERROR(VLOOKUP($AN2429,'Introduction probability'!$A$1:$L$128,9,FALSE),"0")</f>
        <v>0</v>
      </c>
      <c r="AU2429" s="9" t="str">
        <f>IFERROR(VLOOKUP($AN2429,'Introduction probability'!$A$1:$L$128,10,FALSE),"0")</f>
        <v>0</v>
      </c>
      <c r="AV2429" s="9" t="str">
        <f>IFERROR(VLOOKUP($AN2429,'Introduction probability'!$A$1:$L$128,11,FALSE),"0")</f>
        <v>0</v>
      </c>
      <c r="AW2429" s="9" t="str">
        <f>IFERROR(VLOOKUP($AN2429,'Introduction probability'!$A$1:$L$128,12,FALSE),"0")</f>
        <v>0</v>
      </c>
      <c r="AY2429" s="2">
        <f t="shared" si="915"/>
        <v>0</v>
      </c>
      <c r="AZ2429" s="2">
        <f t="shared" si="916"/>
        <v>0</v>
      </c>
      <c r="BA2429" s="2">
        <f t="shared" si="905"/>
        <v>0</v>
      </c>
      <c r="BB2429" s="2">
        <f t="shared" si="906"/>
        <v>0</v>
      </c>
      <c r="BC2429" s="2">
        <f t="shared" si="907"/>
        <v>0</v>
      </c>
      <c r="BD2429" s="2">
        <f t="shared" si="908"/>
        <v>0</v>
      </c>
      <c r="BE2429" s="2">
        <f t="shared" si="909"/>
        <v>0</v>
      </c>
      <c r="BF2429" s="2">
        <f t="shared" si="910"/>
        <v>0</v>
      </c>
      <c r="BG2429" s="2">
        <f t="shared" si="911"/>
        <v>0</v>
      </c>
      <c r="BH2429" s="2">
        <f t="shared" si="912"/>
        <v>0</v>
      </c>
    </row>
    <row r="2430" spans="1:60" x14ac:dyDescent="0.25">
      <c r="A2430" s="1" t="s">
        <v>429</v>
      </c>
      <c r="B2430" s="1" t="s">
        <v>430</v>
      </c>
      <c r="C2430" s="1" t="s">
        <v>341</v>
      </c>
      <c r="D2430" s="1" t="s">
        <v>514</v>
      </c>
      <c r="E2430" s="1" t="s">
        <v>206</v>
      </c>
      <c r="F2430" s="1" t="s">
        <v>207</v>
      </c>
      <c r="G2430" s="1" t="s">
        <v>144</v>
      </c>
      <c r="H2430" s="1" t="s">
        <v>17</v>
      </c>
      <c r="I2430" s="1" t="s">
        <v>594</v>
      </c>
      <c r="J2430" s="1" t="s">
        <v>154</v>
      </c>
      <c r="K2430" s="1" t="s">
        <v>16</v>
      </c>
      <c r="L2430" s="1" t="s">
        <v>19</v>
      </c>
      <c r="M2430" s="2" t="str">
        <f t="shared" si="893"/>
        <v>UK9006061</v>
      </c>
      <c r="N2430" s="2" t="str">
        <f t="shared" si="894"/>
        <v>Teesmouth and Cleveland Coast</v>
      </c>
      <c r="O2430" s="2" t="str">
        <f t="shared" si="895"/>
        <v>SPA</v>
      </c>
      <c r="P2430" s="2" t="str">
        <f t="shared" si="896"/>
        <v>SF_SH_5</v>
      </c>
      <c r="Q2430"/>
      <c r="R2430"/>
      <c r="S2430"/>
      <c r="T2430"/>
      <c r="U2430" s="9">
        <f t="shared" si="897"/>
        <v>0</v>
      </c>
      <c r="V2430" s="9">
        <f t="shared" si="898"/>
        <v>0</v>
      </c>
      <c r="W2430" s="9">
        <f t="shared" si="899"/>
        <v>0</v>
      </c>
      <c r="X2430" s="9">
        <f t="shared" si="900"/>
        <v>0</v>
      </c>
      <c r="Y2430" s="9">
        <f t="shared" si="901"/>
        <v>0</v>
      </c>
      <c r="Z2430" s="9">
        <f t="shared" si="902"/>
        <v>0</v>
      </c>
      <c r="AA2430" s="9">
        <f t="shared" si="903"/>
        <v>0</v>
      </c>
      <c r="AB2430" s="9">
        <f t="shared" si="904"/>
        <v>0</v>
      </c>
      <c r="AN2430" s="10" t="str">
        <f t="shared" si="913"/>
        <v/>
      </c>
      <c r="AO2430" s="10">
        <f t="shared" si="914"/>
        <v>0</v>
      </c>
      <c r="AP2430" s="9" t="str">
        <f>IFERROR(VLOOKUP($AN2430,'Introduction probability'!$A$1:$L$128,5,FALSE),"0")</f>
        <v>0</v>
      </c>
      <c r="AQ2430" s="9" t="str">
        <f>IFERROR(VLOOKUP($AN2430,'Introduction probability'!$A$1:$L$128,6,FALSE),"0")</f>
        <v>0</v>
      </c>
      <c r="AR2430" s="9" t="str">
        <f>IFERROR(VLOOKUP($AN2430,'Introduction probability'!$A$1:$L$128,7,FALSE),"0")</f>
        <v>0</v>
      </c>
      <c r="AS2430" s="9" t="str">
        <f>IFERROR(VLOOKUP($AN2430,'Introduction probability'!$A$1:$L$128,8,FALSE),"0")</f>
        <v>0</v>
      </c>
      <c r="AT2430" s="9" t="str">
        <f>IFERROR(VLOOKUP($AN2430,'Introduction probability'!$A$1:$L$128,9,FALSE),"0")</f>
        <v>0</v>
      </c>
      <c r="AU2430" s="9" t="str">
        <f>IFERROR(VLOOKUP($AN2430,'Introduction probability'!$A$1:$L$128,10,FALSE),"0")</f>
        <v>0</v>
      </c>
      <c r="AV2430" s="9" t="str">
        <f>IFERROR(VLOOKUP($AN2430,'Introduction probability'!$A$1:$L$128,11,FALSE),"0")</f>
        <v>0</v>
      </c>
      <c r="AW2430" s="9" t="str">
        <f>IFERROR(VLOOKUP($AN2430,'Introduction probability'!$A$1:$L$128,12,FALSE),"0")</f>
        <v>0</v>
      </c>
      <c r="AY2430" s="2">
        <f t="shared" si="915"/>
        <v>0</v>
      </c>
      <c r="AZ2430" s="2">
        <f t="shared" si="916"/>
        <v>0</v>
      </c>
      <c r="BA2430" s="2">
        <f t="shared" si="905"/>
        <v>0</v>
      </c>
      <c r="BB2430" s="2">
        <f t="shared" si="906"/>
        <v>0</v>
      </c>
      <c r="BC2430" s="2">
        <f t="shared" si="907"/>
        <v>0</v>
      </c>
      <c r="BD2430" s="2">
        <f t="shared" si="908"/>
        <v>0</v>
      </c>
      <c r="BE2430" s="2">
        <f t="shared" si="909"/>
        <v>0</v>
      </c>
      <c r="BF2430" s="2">
        <f t="shared" si="910"/>
        <v>0</v>
      </c>
      <c r="BG2430" s="2">
        <f t="shared" si="911"/>
        <v>0</v>
      </c>
      <c r="BH2430" s="2">
        <f t="shared" si="912"/>
        <v>0</v>
      </c>
    </row>
    <row r="2431" spans="1:60" x14ac:dyDescent="0.25">
      <c r="A2431" s="1" t="s">
        <v>429</v>
      </c>
      <c r="B2431" s="1" t="s">
        <v>430</v>
      </c>
      <c r="C2431" s="1" t="s">
        <v>341</v>
      </c>
      <c r="D2431" s="1" t="s">
        <v>514</v>
      </c>
      <c r="E2431" s="1" t="s">
        <v>206</v>
      </c>
      <c r="F2431" s="1" t="s">
        <v>207</v>
      </c>
      <c r="G2431" s="1" t="s">
        <v>144</v>
      </c>
      <c r="H2431" s="1" t="s">
        <v>17</v>
      </c>
      <c r="I2431" s="1" t="s">
        <v>459</v>
      </c>
      <c r="J2431" s="1" t="s">
        <v>46</v>
      </c>
      <c r="K2431" s="1" t="s">
        <v>16</v>
      </c>
      <c r="L2431" s="1" t="s">
        <v>19</v>
      </c>
      <c r="M2431" s="2" t="str">
        <f t="shared" si="893"/>
        <v>UK9006061</v>
      </c>
      <c r="N2431" s="2" t="str">
        <f t="shared" si="894"/>
        <v>Teesmouth and Cleveland Coast</v>
      </c>
      <c r="O2431" s="2" t="str">
        <f t="shared" si="895"/>
        <v>SPA</v>
      </c>
      <c r="P2431" s="2" t="str">
        <f t="shared" si="896"/>
        <v>A2.4</v>
      </c>
      <c r="Q2431"/>
      <c r="R2431"/>
      <c r="S2431"/>
      <c r="T2431"/>
      <c r="U2431" s="9">
        <f t="shared" si="897"/>
        <v>0</v>
      </c>
      <c r="V2431" s="9">
        <f t="shared" si="898"/>
        <v>0</v>
      </c>
      <c r="W2431" s="9">
        <f t="shared" si="899"/>
        <v>0</v>
      </c>
      <c r="X2431" s="9">
        <f t="shared" si="900"/>
        <v>0</v>
      </c>
      <c r="Y2431" s="9">
        <f t="shared" si="901"/>
        <v>0</v>
      </c>
      <c r="Z2431" s="9">
        <f t="shared" si="902"/>
        <v>0</v>
      </c>
      <c r="AA2431" s="9">
        <f t="shared" si="903"/>
        <v>0</v>
      </c>
      <c r="AB2431" s="9">
        <f t="shared" si="904"/>
        <v>0</v>
      </c>
      <c r="AN2431" s="10" t="str">
        <f t="shared" si="913"/>
        <v/>
      </c>
      <c r="AO2431" s="10">
        <f t="shared" si="914"/>
        <v>0</v>
      </c>
      <c r="AP2431" s="9" t="str">
        <f>IFERROR(VLOOKUP($AN2431,'Introduction probability'!$A$1:$L$128,5,FALSE),"0")</f>
        <v>0</v>
      </c>
      <c r="AQ2431" s="9" t="str">
        <f>IFERROR(VLOOKUP($AN2431,'Introduction probability'!$A$1:$L$128,6,FALSE),"0")</f>
        <v>0</v>
      </c>
      <c r="AR2431" s="9" t="str">
        <f>IFERROR(VLOOKUP($AN2431,'Introduction probability'!$A$1:$L$128,7,FALSE),"0")</f>
        <v>0</v>
      </c>
      <c r="AS2431" s="9" t="str">
        <f>IFERROR(VLOOKUP($AN2431,'Introduction probability'!$A$1:$L$128,8,FALSE),"0")</f>
        <v>0</v>
      </c>
      <c r="AT2431" s="9" t="str">
        <f>IFERROR(VLOOKUP($AN2431,'Introduction probability'!$A$1:$L$128,9,FALSE),"0")</f>
        <v>0</v>
      </c>
      <c r="AU2431" s="9" t="str">
        <f>IFERROR(VLOOKUP($AN2431,'Introduction probability'!$A$1:$L$128,10,FALSE),"0")</f>
        <v>0</v>
      </c>
      <c r="AV2431" s="9" t="str">
        <f>IFERROR(VLOOKUP($AN2431,'Introduction probability'!$A$1:$L$128,11,FALSE),"0")</f>
        <v>0</v>
      </c>
      <c r="AW2431" s="9" t="str">
        <f>IFERROR(VLOOKUP($AN2431,'Introduction probability'!$A$1:$L$128,12,FALSE),"0")</f>
        <v>0</v>
      </c>
      <c r="AY2431" s="2">
        <f t="shared" si="915"/>
        <v>0</v>
      </c>
      <c r="AZ2431" s="2">
        <f t="shared" si="916"/>
        <v>0</v>
      </c>
      <c r="BA2431" s="2">
        <f t="shared" si="905"/>
        <v>0</v>
      </c>
      <c r="BB2431" s="2">
        <f t="shared" si="906"/>
        <v>0</v>
      </c>
      <c r="BC2431" s="2">
        <f t="shared" si="907"/>
        <v>0</v>
      </c>
      <c r="BD2431" s="2">
        <f t="shared" si="908"/>
        <v>0</v>
      </c>
      <c r="BE2431" s="2">
        <f t="shared" si="909"/>
        <v>0</v>
      </c>
      <c r="BF2431" s="2">
        <f t="shared" si="910"/>
        <v>0</v>
      </c>
      <c r="BG2431" s="2">
        <f t="shared" si="911"/>
        <v>0</v>
      </c>
      <c r="BH2431" s="2">
        <f t="shared" si="912"/>
        <v>0</v>
      </c>
    </row>
    <row r="2432" spans="1:60" x14ac:dyDescent="0.25">
      <c r="A2432" s="1" t="s">
        <v>429</v>
      </c>
      <c r="B2432" s="1" t="s">
        <v>430</v>
      </c>
      <c r="C2432" s="1" t="s">
        <v>341</v>
      </c>
      <c r="D2432" s="1" t="s">
        <v>514</v>
      </c>
      <c r="E2432" s="1" t="s">
        <v>206</v>
      </c>
      <c r="F2432" s="1" t="s">
        <v>207</v>
      </c>
      <c r="G2432" s="1" t="s">
        <v>144</v>
      </c>
      <c r="H2432" s="1" t="s">
        <v>17</v>
      </c>
      <c r="I2432" s="1" t="s">
        <v>444</v>
      </c>
      <c r="J2432" s="1" t="s">
        <v>27</v>
      </c>
      <c r="K2432" s="1" t="s">
        <v>16</v>
      </c>
      <c r="L2432" s="1" t="s">
        <v>19</v>
      </c>
      <c r="M2432" s="2" t="str">
        <f t="shared" si="893"/>
        <v>UK9006061</v>
      </c>
      <c r="N2432" s="2" t="str">
        <f t="shared" si="894"/>
        <v>Teesmouth and Cleveland Coast</v>
      </c>
      <c r="O2432" s="2" t="str">
        <f t="shared" si="895"/>
        <v>SPA</v>
      </c>
      <c r="P2432" s="2" t="str">
        <f t="shared" si="896"/>
        <v>A2.3</v>
      </c>
      <c r="Q2432"/>
      <c r="R2432"/>
      <c r="S2432"/>
      <c r="T2432"/>
      <c r="U2432" s="9">
        <f t="shared" si="897"/>
        <v>0</v>
      </c>
      <c r="V2432" s="9">
        <f t="shared" si="898"/>
        <v>0</v>
      </c>
      <c r="W2432" s="9">
        <f t="shared" si="899"/>
        <v>0</v>
      </c>
      <c r="X2432" s="9">
        <f t="shared" si="900"/>
        <v>0</v>
      </c>
      <c r="Y2432" s="9">
        <f t="shared" si="901"/>
        <v>0</v>
      </c>
      <c r="Z2432" s="9">
        <f t="shared" si="902"/>
        <v>0</v>
      </c>
      <c r="AA2432" s="9">
        <f t="shared" si="903"/>
        <v>0</v>
      </c>
      <c r="AB2432" s="9">
        <f t="shared" si="904"/>
        <v>0</v>
      </c>
      <c r="AN2432" s="10" t="str">
        <f t="shared" si="913"/>
        <v/>
      </c>
      <c r="AO2432" s="10">
        <f t="shared" si="914"/>
        <v>0</v>
      </c>
      <c r="AP2432" s="9" t="str">
        <f>IFERROR(VLOOKUP($AN2432,'Introduction probability'!$A$1:$L$128,5,FALSE),"0")</f>
        <v>0</v>
      </c>
      <c r="AQ2432" s="9" t="str">
        <f>IFERROR(VLOOKUP($AN2432,'Introduction probability'!$A$1:$L$128,6,FALSE),"0")</f>
        <v>0</v>
      </c>
      <c r="AR2432" s="9" t="str">
        <f>IFERROR(VLOOKUP($AN2432,'Introduction probability'!$A$1:$L$128,7,FALSE),"0")</f>
        <v>0</v>
      </c>
      <c r="AS2432" s="9" t="str">
        <f>IFERROR(VLOOKUP($AN2432,'Introduction probability'!$A$1:$L$128,8,FALSE),"0")</f>
        <v>0</v>
      </c>
      <c r="AT2432" s="9" t="str">
        <f>IFERROR(VLOOKUP($AN2432,'Introduction probability'!$A$1:$L$128,9,FALSE),"0")</f>
        <v>0</v>
      </c>
      <c r="AU2432" s="9" t="str">
        <f>IFERROR(VLOOKUP($AN2432,'Introduction probability'!$A$1:$L$128,10,FALSE),"0")</f>
        <v>0</v>
      </c>
      <c r="AV2432" s="9" t="str">
        <f>IFERROR(VLOOKUP($AN2432,'Introduction probability'!$A$1:$L$128,11,FALSE),"0")</f>
        <v>0</v>
      </c>
      <c r="AW2432" s="9" t="str">
        <f>IFERROR(VLOOKUP($AN2432,'Introduction probability'!$A$1:$L$128,12,FALSE),"0")</f>
        <v>0</v>
      </c>
      <c r="AY2432" s="2">
        <f t="shared" si="915"/>
        <v>0</v>
      </c>
      <c r="AZ2432" s="2">
        <f t="shared" si="916"/>
        <v>0</v>
      </c>
      <c r="BA2432" s="2">
        <f t="shared" si="905"/>
        <v>0</v>
      </c>
      <c r="BB2432" s="2">
        <f t="shared" si="906"/>
        <v>0</v>
      </c>
      <c r="BC2432" s="2">
        <f t="shared" si="907"/>
        <v>0</v>
      </c>
      <c r="BD2432" s="2">
        <f t="shared" si="908"/>
        <v>0</v>
      </c>
      <c r="BE2432" s="2">
        <f t="shared" si="909"/>
        <v>0</v>
      </c>
      <c r="BF2432" s="2">
        <f t="shared" si="910"/>
        <v>0</v>
      </c>
      <c r="BG2432" s="2">
        <f t="shared" si="911"/>
        <v>0</v>
      </c>
      <c r="BH2432" s="2">
        <f t="shared" si="912"/>
        <v>0</v>
      </c>
    </row>
    <row r="2433" spans="1:60" x14ac:dyDescent="0.25">
      <c r="A2433" s="1" t="s">
        <v>429</v>
      </c>
      <c r="B2433" s="1" t="s">
        <v>430</v>
      </c>
      <c r="C2433" s="1" t="s">
        <v>341</v>
      </c>
      <c r="D2433" s="1" t="s">
        <v>514</v>
      </c>
      <c r="E2433" s="1" t="s">
        <v>206</v>
      </c>
      <c r="F2433" s="1" t="s">
        <v>207</v>
      </c>
      <c r="G2433" s="1" t="s">
        <v>144</v>
      </c>
      <c r="H2433" s="1" t="s">
        <v>17</v>
      </c>
      <c r="I2433" s="1" t="s">
        <v>595</v>
      </c>
      <c r="J2433" s="1" t="s">
        <v>155</v>
      </c>
      <c r="K2433" s="1" t="s">
        <v>16</v>
      </c>
      <c r="L2433" s="1" t="s">
        <v>19</v>
      </c>
      <c r="M2433" s="2" t="str">
        <f t="shared" si="893"/>
        <v>UK9006061</v>
      </c>
      <c r="N2433" s="2" t="str">
        <f t="shared" si="894"/>
        <v>Teesmouth and Cleveland Coast</v>
      </c>
      <c r="O2433" s="2" t="str">
        <f t="shared" si="895"/>
        <v>SPA</v>
      </c>
      <c r="P2433" s="2" t="str">
        <f t="shared" si="896"/>
        <v>A1</v>
      </c>
      <c r="Q2433"/>
      <c r="R2433"/>
      <c r="S2433"/>
      <c r="T2433"/>
      <c r="U2433" s="9">
        <f t="shared" si="897"/>
        <v>0</v>
      </c>
      <c r="V2433" s="9">
        <f t="shared" si="898"/>
        <v>0</v>
      </c>
      <c r="W2433" s="9">
        <f t="shared" si="899"/>
        <v>0</v>
      </c>
      <c r="X2433" s="9">
        <f t="shared" si="900"/>
        <v>0</v>
      </c>
      <c r="Y2433" s="9">
        <f t="shared" si="901"/>
        <v>0</v>
      </c>
      <c r="Z2433" s="9">
        <f t="shared" si="902"/>
        <v>0</v>
      </c>
      <c r="AA2433" s="9">
        <f t="shared" si="903"/>
        <v>0</v>
      </c>
      <c r="AB2433" s="9">
        <f t="shared" si="904"/>
        <v>0</v>
      </c>
      <c r="AN2433" s="10" t="str">
        <f t="shared" si="913"/>
        <v/>
      </c>
      <c r="AO2433" s="10">
        <f t="shared" si="914"/>
        <v>0</v>
      </c>
      <c r="AP2433" s="9" t="str">
        <f>IFERROR(VLOOKUP($AN2433,'Introduction probability'!$A$1:$L$128,5,FALSE),"0")</f>
        <v>0</v>
      </c>
      <c r="AQ2433" s="9" t="str">
        <f>IFERROR(VLOOKUP($AN2433,'Introduction probability'!$A$1:$L$128,6,FALSE),"0")</f>
        <v>0</v>
      </c>
      <c r="AR2433" s="9" t="str">
        <f>IFERROR(VLOOKUP($AN2433,'Introduction probability'!$A$1:$L$128,7,FALSE),"0")</f>
        <v>0</v>
      </c>
      <c r="AS2433" s="9" t="str">
        <f>IFERROR(VLOOKUP($AN2433,'Introduction probability'!$A$1:$L$128,8,FALSE),"0")</f>
        <v>0</v>
      </c>
      <c r="AT2433" s="9" t="str">
        <f>IFERROR(VLOOKUP($AN2433,'Introduction probability'!$A$1:$L$128,9,FALSE),"0")</f>
        <v>0</v>
      </c>
      <c r="AU2433" s="9" t="str">
        <f>IFERROR(VLOOKUP($AN2433,'Introduction probability'!$A$1:$L$128,10,FALSE),"0")</f>
        <v>0</v>
      </c>
      <c r="AV2433" s="9" t="str">
        <f>IFERROR(VLOOKUP($AN2433,'Introduction probability'!$A$1:$L$128,11,FALSE),"0")</f>
        <v>0</v>
      </c>
      <c r="AW2433" s="9" t="str">
        <f>IFERROR(VLOOKUP($AN2433,'Introduction probability'!$A$1:$L$128,12,FALSE),"0")</f>
        <v>0</v>
      </c>
      <c r="AY2433" s="2">
        <f t="shared" si="915"/>
        <v>0</v>
      </c>
      <c r="AZ2433" s="2">
        <f t="shared" si="916"/>
        <v>0</v>
      </c>
      <c r="BA2433" s="2">
        <f t="shared" si="905"/>
        <v>0</v>
      </c>
      <c r="BB2433" s="2">
        <f t="shared" si="906"/>
        <v>0</v>
      </c>
      <c r="BC2433" s="2">
        <f t="shared" si="907"/>
        <v>0</v>
      </c>
      <c r="BD2433" s="2">
        <f t="shared" si="908"/>
        <v>0</v>
      </c>
      <c r="BE2433" s="2">
        <f t="shared" si="909"/>
        <v>0</v>
      </c>
      <c r="BF2433" s="2">
        <f t="shared" si="910"/>
        <v>0</v>
      </c>
      <c r="BG2433" s="2">
        <f t="shared" si="911"/>
        <v>0</v>
      </c>
      <c r="BH2433" s="2">
        <f t="shared" si="912"/>
        <v>0</v>
      </c>
    </row>
    <row r="2434" spans="1:60" x14ac:dyDescent="0.25">
      <c r="A2434" s="1" t="s">
        <v>429</v>
      </c>
      <c r="B2434" s="1" t="s">
        <v>430</v>
      </c>
      <c r="C2434" s="1" t="s">
        <v>341</v>
      </c>
      <c r="D2434" s="1" t="s">
        <v>514</v>
      </c>
      <c r="E2434" s="1" t="s">
        <v>206</v>
      </c>
      <c r="F2434" s="1" t="s">
        <v>207</v>
      </c>
      <c r="G2434" s="1" t="s">
        <v>144</v>
      </c>
      <c r="H2434" s="1" t="s">
        <v>17</v>
      </c>
      <c r="I2434" s="1" t="s">
        <v>465</v>
      </c>
      <c r="J2434" s="1" t="s">
        <v>56</v>
      </c>
      <c r="K2434" s="1" t="s">
        <v>16</v>
      </c>
      <c r="L2434" s="1" t="s">
        <v>19</v>
      </c>
      <c r="M2434" s="2" t="str">
        <f t="shared" si="893"/>
        <v>UK9006061</v>
      </c>
      <c r="N2434" s="2" t="str">
        <f t="shared" si="894"/>
        <v>Teesmouth and Cleveland Coast</v>
      </c>
      <c r="O2434" s="2" t="str">
        <f t="shared" si="895"/>
        <v>SPA</v>
      </c>
      <c r="P2434" s="2" t="str">
        <f t="shared" si="896"/>
        <v>A2.2</v>
      </c>
      <c r="Q2434"/>
      <c r="R2434"/>
      <c r="S2434"/>
      <c r="T2434"/>
      <c r="U2434" s="9">
        <f t="shared" si="897"/>
        <v>0</v>
      </c>
      <c r="V2434" s="9">
        <f t="shared" si="898"/>
        <v>0</v>
      </c>
      <c r="W2434" s="9">
        <f t="shared" si="899"/>
        <v>0</v>
      </c>
      <c r="X2434" s="9">
        <f t="shared" si="900"/>
        <v>0</v>
      </c>
      <c r="Y2434" s="9">
        <f t="shared" si="901"/>
        <v>0</v>
      </c>
      <c r="Z2434" s="9">
        <f t="shared" si="902"/>
        <v>0</v>
      </c>
      <c r="AA2434" s="9">
        <f t="shared" si="903"/>
        <v>0</v>
      </c>
      <c r="AB2434" s="9">
        <f t="shared" si="904"/>
        <v>0</v>
      </c>
      <c r="AN2434" s="10" t="str">
        <f t="shared" si="913"/>
        <v/>
      </c>
      <c r="AO2434" s="10">
        <f t="shared" si="914"/>
        <v>0</v>
      </c>
      <c r="AP2434" s="9" t="str">
        <f>IFERROR(VLOOKUP($AN2434,'Introduction probability'!$A$1:$L$128,5,FALSE),"0")</f>
        <v>0</v>
      </c>
      <c r="AQ2434" s="9" t="str">
        <f>IFERROR(VLOOKUP($AN2434,'Introduction probability'!$A$1:$L$128,6,FALSE),"0")</f>
        <v>0</v>
      </c>
      <c r="AR2434" s="9" t="str">
        <f>IFERROR(VLOOKUP($AN2434,'Introduction probability'!$A$1:$L$128,7,FALSE),"0")</f>
        <v>0</v>
      </c>
      <c r="AS2434" s="9" t="str">
        <f>IFERROR(VLOOKUP($AN2434,'Introduction probability'!$A$1:$L$128,8,FALSE),"0")</f>
        <v>0</v>
      </c>
      <c r="AT2434" s="9" t="str">
        <f>IFERROR(VLOOKUP($AN2434,'Introduction probability'!$A$1:$L$128,9,FALSE),"0")</f>
        <v>0</v>
      </c>
      <c r="AU2434" s="9" t="str">
        <f>IFERROR(VLOOKUP($AN2434,'Introduction probability'!$A$1:$L$128,10,FALSE),"0")</f>
        <v>0</v>
      </c>
      <c r="AV2434" s="9" t="str">
        <f>IFERROR(VLOOKUP($AN2434,'Introduction probability'!$A$1:$L$128,11,FALSE),"0")</f>
        <v>0</v>
      </c>
      <c r="AW2434" s="9" t="str">
        <f>IFERROR(VLOOKUP($AN2434,'Introduction probability'!$A$1:$L$128,12,FALSE),"0")</f>
        <v>0</v>
      </c>
      <c r="AY2434" s="2">
        <f t="shared" si="915"/>
        <v>0</v>
      </c>
      <c r="AZ2434" s="2">
        <f t="shared" si="916"/>
        <v>0</v>
      </c>
      <c r="BA2434" s="2">
        <f t="shared" si="905"/>
        <v>0</v>
      </c>
      <c r="BB2434" s="2">
        <f t="shared" si="906"/>
        <v>0</v>
      </c>
      <c r="BC2434" s="2">
        <f t="shared" si="907"/>
        <v>0</v>
      </c>
      <c r="BD2434" s="2">
        <f t="shared" si="908"/>
        <v>0</v>
      </c>
      <c r="BE2434" s="2">
        <f t="shared" si="909"/>
        <v>0</v>
      </c>
      <c r="BF2434" s="2">
        <f t="shared" si="910"/>
        <v>0</v>
      </c>
      <c r="BG2434" s="2">
        <f t="shared" si="911"/>
        <v>0</v>
      </c>
      <c r="BH2434" s="2">
        <f t="shared" si="912"/>
        <v>0</v>
      </c>
    </row>
    <row r="2435" spans="1:60" x14ac:dyDescent="0.25">
      <c r="A2435" s="1" t="s">
        <v>429</v>
      </c>
      <c r="B2435" s="1" t="s">
        <v>430</v>
      </c>
      <c r="C2435" s="1" t="s">
        <v>341</v>
      </c>
      <c r="D2435" s="1" t="s">
        <v>514</v>
      </c>
      <c r="E2435" s="1" t="s">
        <v>206</v>
      </c>
      <c r="F2435" s="1" t="s">
        <v>207</v>
      </c>
      <c r="G2435" s="1" t="s">
        <v>144</v>
      </c>
      <c r="H2435" s="1" t="s">
        <v>17</v>
      </c>
      <c r="I2435" s="1" t="s">
        <v>543</v>
      </c>
      <c r="J2435" s="1" t="s">
        <v>148</v>
      </c>
      <c r="K2435" s="1" t="s">
        <v>16</v>
      </c>
      <c r="L2435" s="1" t="s">
        <v>146</v>
      </c>
      <c r="M2435" s="2" t="str">
        <f t="shared" ref="M2435:M2498" si="917">A2435</f>
        <v>UK9006061</v>
      </c>
      <c r="N2435" s="2" t="str">
        <f t="shared" ref="N2435:N2498" si="918">B2435</f>
        <v>Teesmouth and Cleveland Coast</v>
      </c>
      <c r="O2435" s="2" t="str">
        <f t="shared" ref="O2435:O2498" si="919">C2435</f>
        <v>SPA</v>
      </c>
      <c r="P2435" s="2" t="str">
        <f t="shared" si="896"/>
        <v>H1310</v>
      </c>
      <c r="Q2435"/>
      <c r="R2435"/>
      <c r="S2435"/>
      <c r="T2435"/>
      <c r="U2435" s="9">
        <f t="shared" si="897"/>
        <v>0</v>
      </c>
      <c r="V2435" s="9">
        <f t="shared" si="898"/>
        <v>0</v>
      </c>
      <c r="W2435" s="9">
        <f t="shared" si="899"/>
        <v>0</v>
      </c>
      <c r="X2435" s="9">
        <f t="shared" si="900"/>
        <v>0</v>
      </c>
      <c r="Y2435" s="9">
        <f t="shared" si="901"/>
        <v>0</v>
      </c>
      <c r="Z2435" s="9">
        <f t="shared" si="902"/>
        <v>0</v>
      </c>
      <c r="AA2435" s="9">
        <f t="shared" si="903"/>
        <v>0</v>
      </c>
      <c r="AB2435" s="9">
        <f t="shared" si="904"/>
        <v>0</v>
      </c>
      <c r="AN2435" s="10" t="str">
        <f t="shared" si="913"/>
        <v/>
      </c>
      <c r="AO2435" s="10">
        <f t="shared" si="914"/>
        <v>0</v>
      </c>
      <c r="AP2435" s="9" t="str">
        <f>IFERROR(VLOOKUP($AN2435,'Introduction probability'!$A$1:$L$128,5,FALSE),"0")</f>
        <v>0</v>
      </c>
      <c r="AQ2435" s="9" t="str">
        <f>IFERROR(VLOOKUP($AN2435,'Introduction probability'!$A$1:$L$128,6,FALSE),"0")</f>
        <v>0</v>
      </c>
      <c r="AR2435" s="9" t="str">
        <f>IFERROR(VLOOKUP($AN2435,'Introduction probability'!$A$1:$L$128,7,FALSE),"0")</f>
        <v>0</v>
      </c>
      <c r="AS2435" s="9" t="str">
        <f>IFERROR(VLOOKUP($AN2435,'Introduction probability'!$A$1:$L$128,8,FALSE),"0")</f>
        <v>0</v>
      </c>
      <c r="AT2435" s="9" t="str">
        <f>IFERROR(VLOOKUP($AN2435,'Introduction probability'!$A$1:$L$128,9,FALSE),"0")</f>
        <v>0</v>
      </c>
      <c r="AU2435" s="9" t="str">
        <f>IFERROR(VLOOKUP($AN2435,'Introduction probability'!$A$1:$L$128,10,FALSE),"0")</f>
        <v>0</v>
      </c>
      <c r="AV2435" s="9" t="str">
        <f>IFERROR(VLOOKUP($AN2435,'Introduction probability'!$A$1:$L$128,11,FALSE),"0")</f>
        <v>0</v>
      </c>
      <c r="AW2435" s="9" t="str">
        <f>IFERROR(VLOOKUP($AN2435,'Introduction probability'!$A$1:$L$128,12,FALSE),"0")</f>
        <v>0</v>
      </c>
      <c r="AY2435" s="2">
        <f t="shared" si="915"/>
        <v>0</v>
      </c>
      <c r="AZ2435" s="2">
        <f t="shared" si="916"/>
        <v>0</v>
      </c>
      <c r="BA2435" s="2">
        <f t="shared" si="905"/>
        <v>0</v>
      </c>
      <c r="BB2435" s="2">
        <f t="shared" si="906"/>
        <v>0</v>
      </c>
      <c r="BC2435" s="2">
        <f t="shared" si="907"/>
        <v>0</v>
      </c>
      <c r="BD2435" s="2">
        <f t="shared" si="908"/>
        <v>0</v>
      </c>
      <c r="BE2435" s="2">
        <f t="shared" si="909"/>
        <v>0</v>
      </c>
      <c r="BF2435" s="2">
        <f t="shared" si="910"/>
        <v>0</v>
      </c>
      <c r="BG2435" s="2">
        <f t="shared" si="911"/>
        <v>0</v>
      </c>
      <c r="BH2435" s="2">
        <f t="shared" si="912"/>
        <v>0</v>
      </c>
    </row>
    <row r="2436" spans="1:60" x14ac:dyDescent="0.25">
      <c r="A2436" s="1" t="s">
        <v>429</v>
      </c>
      <c r="B2436" s="1" t="s">
        <v>430</v>
      </c>
      <c r="C2436" s="1" t="s">
        <v>341</v>
      </c>
      <c r="D2436" s="1" t="s">
        <v>587</v>
      </c>
      <c r="E2436" s="1" t="s">
        <v>351</v>
      </c>
      <c r="F2436" s="1" t="s">
        <v>352</v>
      </c>
      <c r="G2436" s="1" t="s">
        <v>144</v>
      </c>
      <c r="H2436" s="1" t="s">
        <v>17</v>
      </c>
      <c r="I2436" s="1" t="s">
        <v>530</v>
      </c>
      <c r="J2436" s="1" t="s">
        <v>145</v>
      </c>
      <c r="K2436" s="1" t="s">
        <v>16</v>
      </c>
      <c r="L2436" s="1" t="s">
        <v>146</v>
      </c>
      <c r="M2436" s="2" t="str">
        <f t="shared" si="917"/>
        <v>UK9006061</v>
      </c>
      <c r="N2436" s="2" t="str">
        <f t="shared" si="918"/>
        <v>Teesmouth and Cleveland Coast</v>
      </c>
      <c r="O2436" s="2" t="str">
        <f t="shared" si="919"/>
        <v>SPA</v>
      </c>
      <c r="P2436" s="2" t="str">
        <f t="shared" ref="P2436:P2499" si="920">IF(I2436="",D2436,I2436)</f>
        <v>H1330</v>
      </c>
      <c r="Q2436"/>
      <c r="R2436"/>
      <c r="S2436"/>
      <c r="T2436"/>
      <c r="U2436" s="9">
        <f t="shared" ref="U2436:U2499" si="921">IFERROR(VLOOKUP($T2436,$AD$4:$AM$65,3,FALSE),0)</f>
        <v>0</v>
      </c>
      <c r="V2436" s="9">
        <f t="shared" ref="V2436:V2499" si="922">IFERROR(VLOOKUP($T2436,$AD$4:$AM$65,4,FALSE),0)</f>
        <v>0</v>
      </c>
      <c r="W2436" s="9">
        <f t="shared" ref="W2436:W2499" si="923">IFERROR(VLOOKUP($T2436,$AD$4:$AM$65,5,FALSE),0)</f>
        <v>0</v>
      </c>
      <c r="X2436" s="9">
        <f t="shared" ref="X2436:X2499" si="924">IFERROR(VLOOKUP($T2436,$AD$4:$AM$65,6,FALSE),0)</f>
        <v>0</v>
      </c>
      <c r="Y2436" s="9">
        <f t="shared" ref="Y2436:Y2499" si="925">IFERROR(VLOOKUP($T2436,$AD$4:$AM$65,7,FALSE),0)</f>
        <v>0</v>
      </c>
      <c r="Z2436" s="9">
        <f t="shared" ref="Z2436:Z2499" si="926">IFERROR(VLOOKUP($T2436,$AD$4:$AM$65,8,FALSE),0)</f>
        <v>0</v>
      </c>
      <c r="AA2436" s="9">
        <f t="shared" ref="AA2436:AA2499" si="927">IFERROR(VLOOKUP($T2436,$AD$4:$AM$65,9,FALSE),0)</f>
        <v>0</v>
      </c>
      <c r="AB2436" s="9">
        <f t="shared" ref="AB2436:AB2499" si="928">IFERROR(VLOOKUP($T2436,$AD$4:$AM$65,10,FALSE),0)</f>
        <v>0</v>
      </c>
      <c r="AN2436" s="10" t="str">
        <f t="shared" si="913"/>
        <v/>
      </c>
      <c r="AO2436" s="10">
        <f t="shared" si="914"/>
        <v>0</v>
      </c>
      <c r="AP2436" s="9" t="str">
        <f>IFERROR(VLOOKUP($AN2436,'Introduction probability'!$A$1:$L$128,5,FALSE),"0")</f>
        <v>0</v>
      </c>
      <c r="AQ2436" s="9" t="str">
        <f>IFERROR(VLOOKUP($AN2436,'Introduction probability'!$A$1:$L$128,6,FALSE),"0")</f>
        <v>0</v>
      </c>
      <c r="AR2436" s="9" t="str">
        <f>IFERROR(VLOOKUP($AN2436,'Introduction probability'!$A$1:$L$128,7,FALSE),"0")</f>
        <v>0</v>
      </c>
      <c r="AS2436" s="9" t="str">
        <f>IFERROR(VLOOKUP($AN2436,'Introduction probability'!$A$1:$L$128,8,FALSE),"0")</f>
        <v>0</v>
      </c>
      <c r="AT2436" s="9" t="str">
        <f>IFERROR(VLOOKUP($AN2436,'Introduction probability'!$A$1:$L$128,9,FALSE),"0")</f>
        <v>0</v>
      </c>
      <c r="AU2436" s="9" t="str">
        <f>IFERROR(VLOOKUP($AN2436,'Introduction probability'!$A$1:$L$128,10,FALSE),"0")</f>
        <v>0</v>
      </c>
      <c r="AV2436" s="9" t="str">
        <f>IFERROR(VLOOKUP($AN2436,'Introduction probability'!$A$1:$L$128,11,FALSE),"0")</f>
        <v>0</v>
      </c>
      <c r="AW2436" s="9" t="str">
        <f>IFERROR(VLOOKUP($AN2436,'Introduction probability'!$A$1:$L$128,12,FALSE),"0")</f>
        <v>0</v>
      </c>
      <c r="AY2436" s="2">
        <f t="shared" si="915"/>
        <v>0</v>
      </c>
      <c r="AZ2436" s="2">
        <f t="shared" si="916"/>
        <v>0</v>
      </c>
      <c r="BA2436" s="2">
        <f t="shared" ref="BA2436:BA2499" si="929">AP2436*U2436</f>
        <v>0</v>
      </c>
      <c r="BB2436" s="2">
        <f t="shared" ref="BB2436:BB2499" si="930">AQ2436*V2436</f>
        <v>0</v>
      </c>
      <c r="BC2436" s="2">
        <f t="shared" ref="BC2436:BC2499" si="931">AR2436*W2436</f>
        <v>0</v>
      </c>
      <c r="BD2436" s="2">
        <f t="shared" ref="BD2436:BD2499" si="932">AS2436*X2436</f>
        <v>0</v>
      </c>
      <c r="BE2436" s="2">
        <f t="shared" ref="BE2436:BE2499" si="933">AT2436*Y2436</f>
        <v>0</v>
      </c>
      <c r="BF2436" s="2">
        <f t="shared" ref="BF2436:BF2499" si="934">AU2436*Z2436</f>
        <v>0</v>
      </c>
      <c r="BG2436" s="2">
        <f t="shared" ref="BG2436:BG2499" si="935">AV2436*AA2436</f>
        <v>0</v>
      </c>
      <c r="BH2436" s="2">
        <f t="shared" ref="BH2436:BH2499" si="936">AW2436*AB2436</f>
        <v>0</v>
      </c>
    </row>
    <row r="2437" spans="1:60" x14ac:dyDescent="0.25">
      <c r="A2437" s="1" t="s">
        <v>429</v>
      </c>
      <c r="B2437" s="1" t="s">
        <v>430</v>
      </c>
      <c r="C2437" s="1" t="s">
        <v>341</v>
      </c>
      <c r="D2437" s="1" t="s">
        <v>587</v>
      </c>
      <c r="E2437" s="1" t="s">
        <v>351</v>
      </c>
      <c r="F2437" s="1" t="s">
        <v>352</v>
      </c>
      <c r="G2437" s="1" t="s">
        <v>144</v>
      </c>
      <c r="H2437" s="1" t="s">
        <v>17</v>
      </c>
      <c r="I2437" s="1" t="s">
        <v>593</v>
      </c>
      <c r="J2437" s="1" t="s">
        <v>151</v>
      </c>
      <c r="K2437" s="1" t="s">
        <v>16</v>
      </c>
      <c r="L2437" s="1" t="s">
        <v>146</v>
      </c>
      <c r="M2437" s="2" t="str">
        <f t="shared" si="917"/>
        <v>UK9006061</v>
      </c>
      <c r="N2437" s="2" t="str">
        <f t="shared" si="918"/>
        <v>Teesmouth and Cleveland Coast</v>
      </c>
      <c r="O2437" s="2" t="str">
        <f t="shared" si="919"/>
        <v>SPA</v>
      </c>
      <c r="P2437" s="2" t="str">
        <f t="shared" si="920"/>
        <v>SH_3</v>
      </c>
      <c r="Q2437"/>
      <c r="R2437"/>
      <c r="S2437"/>
      <c r="T2437"/>
      <c r="U2437" s="9">
        <f t="shared" si="921"/>
        <v>0</v>
      </c>
      <c r="V2437" s="9">
        <f t="shared" si="922"/>
        <v>0</v>
      </c>
      <c r="W2437" s="9">
        <f t="shared" si="923"/>
        <v>0</v>
      </c>
      <c r="X2437" s="9">
        <f t="shared" si="924"/>
        <v>0</v>
      </c>
      <c r="Y2437" s="9">
        <f t="shared" si="925"/>
        <v>0</v>
      </c>
      <c r="Z2437" s="9">
        <f t="shared" si="926"/>
        <v>0</v>
      </c>
      <c r="AA2437" s="9">
        <f t="shared" si="927"/>
        <v>0</v>
      </c>
      <c r="AB2437" s="9">
        <f t="shared" si="928"/>
        <v>0</v>
      </c>
      <c r="AN2437" s="10" t="str">
        <f t="shared" si="913"/>
        <v/>
      </c>
      <c r="AO2437" s="10">
        <f t="shared" si="914"/>
        <v>0</v>
      </c>
      <c r="AP2437" s="9" t="str">
        <f>IFERROR(VLOOKUP($AN2437,'Introduction probability'!$A$1:$L$128,5,FALSE),"0")</f>
        <v>0</v>
      </c>
      <c r="AQ2437" s="9" t="str">
        <f>IFERROR(VLOOKUP($AN2437,'Introduction probability'!$A$1:$L$128,6,FALSE),"0")</f>
        <v>0</v>
      </c>
      <c r="AR2437" s="9" t="str">
        <f>IFERROR(VLOOKUP($AN2437,'Introduction probability'!$A$1:$L$128,7,FALSE),"0")</f>
        <v>0</v>
      </c>
      <c r="AS2437" s="9" t="str">
        <f>IFERROR(VLOOKUP($AN2437,'Introduction probability'!$A$1:$L$128,8,FALSE),"0")</f>
        <v>0</v>
      </c>
      <c r="AT2437" s="9" t="str">
        <f>IFERROR(VLOOKUP($AN2437,'Introduction probability'!$A$1:$L$128,9,FALSE),"0")</f>
        <v>0</v>
      </c>
      <c r="AU2437" s="9" t="str">
        <f>IFERROR(VLOOKUP($AN2437,'Introduction probability'!$A$1:$L$128,10,FALSE),"0")</f>
        <v>0</v>
      </c>
      <c r="AV2437" s="9" t="str">
        <f>IFERROR(VLOOKUP($AN2437,'Introduction probability'!$A$1:$L$128,11,FALSE),"0")</f>
        <v>0</v>
      </c>
      <c r="AW2437" s="9" t="str">
        <f>IFERROR(VLOOKUP($AN2437,'Introduction probability'!$A$1:$L$128,12,FALSE),"0")</f>
        <v>0</v>
      </c>
      <c r="AY2437" s="2">
        <f t="shared" si="915"/>
        <v>0</v>
      </c>
      <c r="AZ2437" s="2">
        <f t="shared" si="916"/>
        <v>0</v>
      </c>
      <c r="BA2437" s="2">
        <f t="shared" si="929"/>
        <v>0</v>
      </c>
      <c r="BB2437" s="2">
        <f t="shared" si="930"/>
        <v>0</v>
      </c>
      <c r="BC2437" s="2">
        <f t="shared" si="931"/>
        <v>0</v>
      </c>
      <c r="BD2437" s="2">
        <f t="shared" si="932"/>
        <v>0</v>
      </c>
      <c r="BE2437" s="2">
        <f t="shared" si="933"/>
        <v>0</v>
      </c>
      <c r="BF2437" s="2">
        <f t="shared" si="934"/>
        <v>0</v>
      </c>
      <c r="BG2437" s="2">
        <f t="shared" si="935"/>
        <v>0</v>
      </c>
      <c r="BH2437" s="2">
        <f t="shared" si="936"/>
        <v>0</v>
      </c>
    </row>
    <row r="2438" spans="1:60" x14ac:dyDescent="0.25">
      <c r="A2438" s="1" t="s">
        <v>429</v>
      </c>
      <c r="B2438" s="1" t="s">
        <v>430</v>
      </c>
      <c r="C2438" s="1" t="s">
        <v>341</v>
      </c>
      <c r="D2438" s="1" t="s">
        <v>498</v>
      </c>
      <c r="E2438" s="1" t="s">
        <v>158</v>
      </c>
      <c r="F2438" s="1" t="s">
        <v>16</v>
      </c>
      <c r="G2438" s="1" t="s">
        <v>144</v>
      </c>
      <c r="H2438" s="1" t="s">
        <v>17</v>
      </c>
      <c r="I2438" s="1" t="s">
        <v>16</v>
      </c>
      <c r="J2438" s="1" t="s">
        <v>16</v>
      </c>
      <c r="K2438" s="1" t="s">
        <v>16</v>
      </c>
      <c r="L2438" s="1" t="s">
        <v>16</v>
      </c>
      <c r="M2438" s="2" t="str">
        <f t="shared" si="917"/>
        <v>UK9006061</v>
      </c>
      <c r="N2438" s="2" t="str">
        <f t="shared" si="918"/>
        <v>Teesmouth and Cleveland Coast</v>
      </c>
      <c r="O2438" s="2" t="str">
        <f t="shared" si="919"/>
        <v>SPA</v>
      </c>
      <c r="P2438" s="2" t="str">
        <f t="shared" si="920"/>
        <v>AS_2_nb</v>
      </c>
      <c r="Q2438"/>
      <c r="R2438"/>
      <c r="S2438"/>
      <c r="T2438"/>
      <c r="U2438" s="9">
        <f t="shared" si="921"/>
        <v>0</v>
      </c>
      <c r="V2438" s="9">
        <f t="shared" si="922"/>
        <v>0</v>
      </c>
      <c r="W2438" s="9">
        <f t="shared" si="923"/>
        <v>0</v>
      </c>
      <c r="X2438" s="9">
        <f t="shared" si="924"/>
        <v>0</v>
      </c>
      <c r="Y2438" s="9">
        <f t="shared" si="925"/>
        <v>0</v>
      </c>
      <c r="Z2438" s="9">
        <f t="shared" si="926"/>
        <v>0</v>
      </c>
      <c r="AA2438" s="9">
        <f t="shared" si="927"/>
        <v>0</v>
      </c>
      <c r="AB2438" s="9">
        <f t="shared" si="928"/>
        <v>0</v>
      </c>
      <c r="AN2438" s="10" t="str">
        <f t="shared" si="913"/>
        <v/>
      </c>
      <c r="AO2438" s="10">
        <f t="shared" si="914"/>
        <v>0</v>
      </c>
      <c r="AP2438" s="9" t="str">
        <f>IFERROR(VLOOKUP($AN2438,'Introduction probability'!$A$1:$L$128,5,FALSE),"0")</f>
        <v>0</v>
      </c>
      <c r="AQ2438" s="9" t="str">
        <f>IFERROR(VLOOKUP($AN2438,'Introduction probability'!$A$1:$L$128,6,FALSE),"0")</f>
        <v>0</v>
      </c>
      <c r="AR2438" s="9" t="str">
        <f>IFERROR(VLOOKUP($AN2438,'Introduction probability'!$A$1:$L$128,7,FALSE),"0")</f>
        <v>0</v>
      </c>
      <c r="AS2438" s="9" t="str">
        <f>IFERROR(VLOOKUP($AN2438,'Introduction probability'!$A$1:$L$128,8,FALSE),"0")</f>
        <v>0</v>
      </c>
      <c r="AT2438" s="9" t="str">
        <f>IFERROR(VLOOKUP($AN2438,'Introduction probability'!$A$1:$L$128,9,FALSE),"0")</f>
        <v>0</v>
      </c>
      <c r="AU2438" s="9" t="str">
        <f>IFERROR(VLOOKUP($AN2438,'Introduction probability'!$A$1:$L$128,10,FALSE),"0")</f>
        <v>0</v>
      </c>
      <c r="AV2438" s="9" t="str">
        <f>IFERROR(VLOOKUP($AN2438,'Introduction probability'!$A$1:$L$128,11,FALSE),"0")</f>
        <v>0</v>
      </c>
      <c r="AW2438" s="9" t="str">
        <f>IFERROR(VLOOKUP($AN2438,'Introduction probability'!$A$1:$L$128,12,FALSE),"0")</f>
        <v>0</v>
      </c>
      <c r="AY2438" s="2">
        <f t="shared" si="915"/>
        <v>0</v>
      </c>
      <c r="AZ2438" s="2">
        <f t="shared" si="916"/>
        <v>0</v>
      </c>
      <c r="BA2438" s="2">
        <f t="shared" si="929"/>
        <v>0</v>
      </c>
      <c r="BB2438" s="2">
        <f t="shared" si="930"/>
        <v>0</v>
      </c>
      <c r="BC2438" s="2">
        <f t="shared" si="931"/>
        <v>0</v>
      </c>
      <c r="BD2438" s="2">
        <f t="shared" si="932"/>
        <v>0</v>
      </c>
      <c r="BE2438" s="2">
        <f t="shared" si="933"/>
        <v>0</v>
      </c>
      <c r="BF2438" s="2">
        <f t="shared" si="934"/>
        <v>0</v>
      </c>
      <c r="BG2438" s="2">
        <f t="shared" si="935"/>
        <v>0</v>
      </c>
      <c r="BH2438" s="2">
        <f t="shared" si="936"/>
        <v>0</v>
      </c>
    </row>
    <row r="2439" spans="1:60" x14ac:dyDescent="0.25">
      <c r="A2439" s="1" t="s">
        <v>431</v>
      </c>
      <c r="B2439" s="1" t="s">
        <v>432</v>
      </c>
      <c r="C2439" s="1" t="s">
        <v>341</v>
      </c>
      <c r="D2439" s="1" t="s">
        <v>559</v>
      </c>
      <c r="E2439" s="1" t="s">
        <v>342</v>
      </c>
      <c r="F2439" s="1" t="s">
        <v>343</v>
      </c>
      <c r="G2439" s="1" t="s">
        <v>144</v>
      </c>
      <c r="H2439" s="1" t="s">
        <v>17</v>
      </c>
      <c r="I2439" s="1" t="s">
        <v>16</v>
      </c>
      <c r="J2439" s="1" t="s">
        <v>16</v>
      </c>
      <c r="K2439" s="1" t="s">
        <v>16</v>
      </c>
      <c r="L2439" s="1" t="s">
        <v>16</v>
      </c>
      <c r="M2439" s="2" t="str">
        <f t="shared" si="917"/>
        <v>UK9012021</v>
      </c>
      <c r="N2439" s="2" t="str">
        <f t="shared" si="918"/>
        <v>Thames Estuary and Marshes</v>
      </c>
      <c r="O2439" s="2" t="str">
        <f t="shared" si="919"/>
        <v>SPA</v>
      </c>
      <c r="P2439" s="2" t="str">
        <f t="shared" si="920"/>
        <v>A132_nb</v>
      </c>
      <c r="Q2439"/>
      <c r="R2439"/>
      <c r="S2439"/>
      <c r="T2439"/>
      <c r="U2439" s="9">
        <f t="shared" si="921"/>
        <v>0</v>
      </c>
      <c r="V2439" s="9">
        <f t="shared" si="922"/>
        <v>0</v>
      </c>
      <c r="W2439" s="9">
        <f t="shared" si="923"/>
        <v>0</v>
      </c>
      <c r="X2439" s="9">
        <f t="shared" si="924"/>
        <v>0</v>
      </c>
      <c r="Y2439" s="9">
        <f t="shared" si="925"/>
        <v>0</v>
      </c>
      <c r="Z2439" s="9">
        <f t="shared" si="926"/>
        <v>0</v>
      </c>
      <c r="AA2439" s="9">
        <f t="shared" si="927"/>
        <v>0</v>
      </c>
      <c r="AB2439" s="9">
        <f t="shared" si="928"/>
        <v>0</v>
      </c>
      <c r="AN2439" s="10" t="str">
        <f t="shared" si="913"/>
        <v/>
      </c>
      <c r="AO2439" s="10">
        <f t="shared" si="914"/>
        <v>0</v>
      </c>
      <c r="AP2439" s="9" t="str">
        <f>IFERROR(VLOOKUP($AN2439,'Introduction probability'!$A$1:$L$128,5,FALSE),"0")</f>
        <v>0</v>
      </c>
      <c r="AQ2439" s="9" t="str">
        <f>IFERROR(VLOOKUP($AN2439,'Introduction probability'!$A$1:$L$128,6,FALSE),"0")</f>
        <v>0</v>
      </c>
      <c r="AR2439" s="9" t="str">
        <f>IFERROR(VLOOKUP($AN2439,'Introduction probability'!$A$1:$L$128,7,FALSE),"0")</f>
        <v>0</v>
      </c>
      <c r="AS2439" s="9" t="str">
        <f>IFERROR(VLOOKUP($AN2439,'Introduction probability'!$A$1:$L$128,8,FALSE),"0")</f>
        <v>0</v>
      </c>
      <c r="AT2439" s="9" t="str">
        <f>IFERROR(VLOOKUP($AN2439,'Introduction probability'!$A$1:$L$128,9,FALSE),"0")</f>
        <v>0</v>
      </c>
      <c r="AU2439" s="9" t="str">
        <f>IFERROR(VLOOKUP($AN2439,'Introduction probability'!$A$1:$L$128,10,FALSE),"0")</f>
        <v>0</v>
      </c>
      <c r="AV2439" s="9" t="str">
        <f>IFERROR(VLOOKUP($AN2439,'Introduction probability'!$A$1:$L$128,11,FALSE),"0")</f>
        <v>0</v>
      </c>
      <c r="AW2439" s="9" t="str">
        <f>IFERROR(VLOOKUP($AN2439,'Introduction probability'!$A$1:$L$128,12,FALSE),"0")</f>
        <v>0</v>
      </c>
      <c r="AY2439" s="2">
        <f t="shared" si="915"/>
        <v>0</v>
      </c>
      <c r="AZ2439" s="2">
        <f t="shared" si="916"/>
        <v>0</v>
      </c>
      <c r="BA2439" s="2">
        <f t="shared" si="929"/>
        <v>0</v>
      </c>
      <c r="BB2439" s="2">
        <f t="shared" si="930"/>
        <v>0</v>
      </c>
      <c r="BC2439" s="2">
        <f t="shared" si="931"/>
        <v>0</v>
      </c>
      <c r="BD2439" s="2">
        <f t="shared" si="932"/>
        <v>0</v>
      </c>
      <c r="BE2439" s="2">
        <f t="shared" si="933"/>
        <v>0</v>
      </c>
      <c r="BF2439" s="2">
        <f t="shared" si="934"/>
        <v>0</v>
      </c>
      <c r="BG2439" s="2">
        <f t="shared" si="935"/>
        <v>0</v>
      </c>
      <c r="BH2439" s="2">
        <f t="shared" si="936"/>
        <v>0</v>
      </c>
    </row>
    <row r="2440" spans="1:60" x14ac:dyDescent="0.25">
      <c r="A2440" s="1" t="s">
        <v>431</v>
      </c>
      <c r="B2440" s="1" t="s">
        <v>432</v>
      </c>
      <c r="C2440" s="1" t="s">
        <v>341</v>
      </c>
      <c r="D2440" s="1" t="s">
        <v>509</v>
      </c>
      <c r="E2440" s="1" t="s">
        <v>193</v>
      </c>
      <c r="F2440" s="1" t="s">
        <v>194</v>
      </c>
      <c r="G2440" s="1" t="s">
        <v>144</v>
      </c>
      <c r="H2440" s="1" t="s">
        <v>17</v>
      </c>
      <c r="I2440" s="1" t="s">
        <v>16</v>
      </c>
      <c r="J2440" s="1" t="s">
        <v>16</v>
      </c>
      <c r="K2440" s="1" t="s">
        <v>16</v>
      </c>
      <c r="L2440" s="1" t="s">
        <v>16</v>
      </c>
      <c r="M2440" s="2" t="str">
        <f t="shared" si="917"/>
        <v>UK9012021</v>
      </c>
      <c r="N2440" s="2" t="str">
        <f t="shared" si="918"/>
        <v>Thames Estuary and Marshes</v>
      </c>
      <c r="O2440" s="2" t="str">
        <f t="shared" si="919"/>
        <v>SPA</v>
      </c>
      <c r="P2440" s="2" t="str">
        <f t="shared" si="920"/>
        <v>A156_nb</v>
      </c>
      <c r="Q2440"/>
      <c r="R2440"/>
      <c r="S2440"/>
      <c r="T2440"/>
      <c r="U2440" s="9">
        <f t="shared" si="921"/>
        <v>0</v>
      </c>
      <c r="V2440" s="9">
        <f t="shared" si="922"/>
        <v>0</v>
      </c>
      <c r="W2440" s="9">
        <f t="shared" si="923"/>
        <v>0</v>
      </c>
      <c r="X2440" s="9">
        <f t="shared" si="924"/>
        <v>0</v>
      </c>
      <c r="Y2440" s="9">
        <f t="shared" si="925"/>
        <v>0</v>
      </c>
      <c r="Z2440" s="9">
        <f t="shared" si="926"/>
        <v>0</v>
      </c>
      <c r="AA2440" s="9">
        <f t="shared" si="927"/>
        <v>0</v>
      </c>
      <c r="AB2440" s="9">
        <f t="shared" si="928"/>
        <v>0</v>
      </c>
      <c r="AN2440" s="10" t="str">
        <f t="shared" si="913"/>
        <v/>
      </c>
      <c r="AO2440" s="10">
        <f t="shared" si="914"/>
        <v>0</v>
      </c>
      <c r="AP2440" s="9" t="str">
        <f>IFERROR(VLOOKUP($AN2440,'Introduction probability'!$A$1:$L$128,5,FALSE),"0")</f>
        <v>0</v>
      </c>
      <c r="AQ2440" s="9" t="str">
        <f>IFERROR(VLOOKUP($AN2440,'Introduction probability'!$A$1:$L$128,6,FALSE),"0")</f>
        <v>0</v>
      </c>
      <c r="AR2440" s="9" t="str">
        <f>IFERROR(VLOOKUP($AN2440,'Introduction probability'!$A$1:$L$128,7,FALSE),"0")</f>
        <v>0</v>
      </c>
      <c r="AS2440" s="9" t="str">
        <f>IFERROR(VLOOKUP($AN2440,'Introduction probability'!$A$1:$L$128,8,FALSE),"0")</f>
        <v>0</v>
      </c>
      <c r="AT2440" s="9" t="str">
        <f>IFERROR(VLOOKUP($AN2440,'Introduction probability'!$A$1:$L$128,9,FALSE),"0")</f>
        <v>0</v>
      </c>
      <c r="AU2440" s="9" t="str">
        <f>IFERROR(VLOOKUP($AN2440,'Introduction probability'!$A$1:$L$128,10,FALSE),"0")</f>
        <v>0</v>
      </c>
      <c r="AV2440" s="9" t="str">
        <f>IFERROR(VLOOKUP($AN2440,'Introduction probability'!$A$1:$L$128,11,FALSE),"0")</f>
        <v>0</v>
      </c>
      <c r="AW2440" s="9" t="str">
        <f>IFERROR(VLOOKUP($AN2440,'Introduction probability'!$A$1:$L$128,12,FALSE),"0")</f>
        <v>0</v>
      </c>
      <c r="AY2440" s="2">
        <f t="shared" si="915"/>
        <v>0</v>
      </c>
      <c r="AZ2440" s="2">
        <f t="shared" si="916"/>
        <v>0</v>
      </c>
      <c r="BA2440" s="2">
        <f t="shared" si="929"/>
        <v>0</v>
      </c>
      <c r="BB2440" s="2">
        <f t="shared" si="930"/>
        <v>0</v>
      </c>
      <c r="BC2440" s="2">
        <f t="shared" si="931"/>
        <v>0</v>
      </c>
      <c r="BD2440" s="2">
        <f t="shared" si="932"/>
        <v>0</v>
      </c>
      <c r="BE2440" s="2">
        <f t="shared" si="933"/>
        <v>0</v>
      </c>
      <c r="BF2440" s="2">
        <f t="shared" si="934"/>
        <v>0</v>
      </c>
      <c r="BG2440" s="2">
        <f t="shared" si="935"/>
        <v>0</v>
      </c>
      <c r="BH2440" s="2">
        <f t="shared" si="936"/>
        <v>0</v>
      </c>
    </row>
    <row r="2441" spans="1:60" x14ac:dyDescent="0.25">
      <c r="A2441" s="1" t="s">
        <v>431</v>
      </c>
      <c r="B2441" s="1" t="s">
        <v>432</v>
      </c>
      <c r="C2441" s="1" t="s">
        <v>341</v>
      </c>
      <c r="D2441" s="1" t="s">
        <v>510</v>
      </c>
      <c r="E2441" s="1" t="s">
        <v>195</v>
      </c>
      <c r="F2441" s="1" t="s">
        <v>196</v>
      </c>
      <c r="G2441" s="1" t="s">
        <v>144</v>
      </c>
      <c r="H2441" s="1" t="s">
        <v>17</v>
      </c>
      <c r="I2441" s="1" t="s">
        <v>16</v>
      </c>
      <c r="J2441" s="1" t="s">
        <v>16</v>
      </c>
      <c r="K2441" s="1" t="s">
        <v>16</v>
      </c>
      <c r="L2441" s="1" t="s">
        <v>16</v>
      </c>
      <c r="M2441" s="2" t="str">
        <f t="shared" si="917"/>
        <v>UK9012021</v>
      </c>
      <c r="N2441" s="2" t="str">
        <f t="shared" si="918"/>
        <v>Thames Estuary and Marshes</v>
      </c>
      <c r="O2441" s="2" t="str">
        <f t="shared" si="919"/>
        <v>SPA</v>
      </c>
      <c r="P2441" s="2" t="str">
        <f t="shared" si="920"/>
        <v>A149_nb</v>
      </c>
      <c r="Q2441"/>
      <c r="R2441"/>
      <c r="S2441"/>
      <c r="T2441"/>
      <c r="U2441" s="9">
        <f t="shared" si="921"/>
        <v>0</v>
      </c>
      <c r="V2441" s="9">
        <f t="shared" si="922"/>
        <v>0</v>
      </c>
      <c r="W2441" s="9">
        <f t="shared" si="923"/>
        <v>0</v>
      </c>
      <c r="X2441" s="9">
        <f t="shared" si="924"/>
        <v>0</v>
      </c>
      <c r="Y2441" s="9">
        <f t="shared" si="925"/>
        <v>0</v>
      </c>
      <c r="Z2441" s="9">
        <f t="shared" si="926"/>
        <v>0</v>
      </c>
      <c r="AA2441" s="9">
        <f t="shared" si="927"/>
        <v>0</v>
      </c>
      <c r="AB2441" s="9">
        <f t="shared" si="928"/>
        <v>0</v>
      </c>
      <c r="AN2441" s="10" t="str">
        <f t="shared" si="913"/>
        <v/>
      </c>
      <c r="AO2441" s="10">
        <f t="shared" si="914"/>
        <v>0</v>
      </c>
      <c r="AP2441" s="9" t="str">
        <f>IFERROR(VLOOKUP($AN2441,'Introduction probability'!$A$1:$L$128,5,FALSE),"0")</f>
        <v>0</v>
      </c>
      <c r="AQ2441" s="9" t="str">
        <f>IFERROR(VLOOKUP($AN2441,'Introduction probability'!$A$1:$L$128,6,FALSE),"0")</f>
        <v>0</v>
      </c>
      <c r="AR2441" s="9" t="str">
        <f>IFERROR(VLOOKUP($AN2441,'Introduction probability'!$A$1:$L$128,7,FALSE),"0")</f>
        <v>0</v>
      </c>
      <c r="AS2441" s="9" t="str">
        <f>IFERROR(VLOOKUP($AN2441,'Introduction probability'!$A$1:$L$128,8,FALSE),"0")</f>
        <v>0</v>
      </c>
      <c r="AT2441" s="9" t="str">
        <f>IFERROR(VLOOKUP($AN2441,'Introduction probability'!$A$1:$L$128,9,FALSE),"0")</f>
        <v>0</v>
      </c>
      <c r="AU2441" s="9" t="str">
        <f>IFERROR(VLOOKUP($AN2441,'Introduction probability'!$A$1:$L$128,10,FALSE),"0")</f>
        <v>0</v>
      </c>
      <c r="AV2441" s="9" t="str">
        <f>IFERROR(VLOOKUP($AN2441,'Introduction probability'!$A$1:$L$128,11,FALSE),"0")</f>
        <v>0</v>
      </c>
      <c r="AW2441" s="9" t="str">
        <f>IFERROR(VLOOKUP($AN2441,'Introduction probability'!$A$1:$L$128,12,FALSE),"0")</f>
        <v>0</v>
      </c>
      <c r="AY2441" s="2">
        <f t="shared" si="915"/>
        <v>0</v>
      </c>
      <c r="AZ2441" s="2">
        <f t="shared" si="916"/>
        <v>0</v>
      </c>
      <c r="BA2441" s="2">
        <f t="shared" si="929"/>
        <v>0</v>
      </c>
      <c r="BB2441" s="2">
        <f t="shared" si="930"/>
        <v>0</v>
      </c>
      <c r="BC2441" s="2">
        <f t="shared" si="931"/>
        <v>0</v>
      </c>
      <c r="BD2441" s="2">
        <f t="shared" si="932"/>
        <v>0</v>
      </c>
      <c r="BE2441" s="2">
        <f t="shared" si="933"/>
        <v>0</v>
      </c>
      <c r="BF2441" s="2">
        <f t="shared" si="934"/>
        <v>0</v>
      </c>
      <c r="BG2441" s="2">
        <f t="shared" si="935"/>
        <v>0</v>
      </c>
      <c r="BH2441" s="2">
        <f t="shared" si="936"/>
        <v>0</v>
      </c>
    </row>
    <row r="2442" spans="1:60" x14ac:dyDescent="0.25">
      <c r="A2442" s="1" t="s">
        <v>431</v>
      </c>
      <c r="B2442" s="1" t="s">
        <v>432</v>
      </c>
      <c r="C2442" s="1" t="s">
        <v>341</v>
      </c>
      <c r="D2442" s="1" t="s">
        <v>522</v>
      </c>
      <c r="E2442" s="1" t="s">
        <v>224</v>
      </c>
      <c r="F2442" s="1" t="s">
        <v>225</v>
      </c>
      <c r="G2442" s="1" t="s">
        <v>144</v>
      </c>
      <c r="H2442" s="1" t="s">
        <v>17</v>
      </c>
      <c r="I2442" s="1" t="s">
        <v>16</v>
      </c>
      <c r="J2442" s="1" t="s">
        <v>16</v>
      </c>
      <c r="K2442" s="1" t="s">
        <v>16</v>
      </c>
      <c r="L2442" s="1" t="s">
        <v>16</v>
      </c>
      <c r="M2442" s="2" t="str">
        <f t="shared" si="917"/>
        <v>UK9012021</v>
      </c>
      <c r="N2442" s="2" t="str">
        <f t="shared" si="918"/>
        <v>Thames Estuary and Marshes</v>
      </c>
      <c r="O2442" s="2" t="str">
        <f t="shared" si="919"/>
        <v>SPA</v>
      </c>
      <c r="P2442" s="2" t="str">
        <f t="shared" si="920"/>
        <v>A141_nb</v>
      </c>
      <c r="Q2442"/>
      <c r="R2442"/>
      <c r="S2442"/>
      <c r="T2442"/>
      <c r="U2442" s="9">
        <f t="shared" si="921"/>
        <v>0</v>
      </c>
      <c r="V2442" s="9">
        <f t="shared" si="922"/>
        <v>0</v>
      </c>
      <c r="W2442" s="9">
        <f t="shared" si="923"/>
        <v>0</v>
      </c>
      <c r="X2442" s="9">
        <f t="shared" si="924"/>
        <v>0</v>
      </c>
      <c r="Y2442" s="9">
        <f t="shared" si="925"/>
        <v>0</v>
      </c>
      <c r="Z2442" s="9">
        <f t="shared" si="926"/>
        <v>0</v>
      </c>
      <c r="AA2442" s="9">
        <f t="shared" si="927"/>
        <v>0</v>
      </c>
      <c r="AB2442" s="9">
        <f t="shared" si="928"/>
        <v>0</v>
      </c>
      <c r="AN2442" s="10" t="str">
        <f t="shared" si="913"/>
        <v/>
      </c>
      <c r="AO2442" s="10">
        <f t="shared" si="914"/>
        <v>0</v>
      </c>
      <c r="AP2442" s="9" t="str">
        <f>IFERROR(VLOOKUP($AN2442,'Introduction probability'!$A$1:$L$128,5,FALSE),"0")</f>
        <v>0</v>
      </c>
      <c r="AQ2442" s="9" t="str">
        <f>IFERROR(VLOOKUP($AN2442,'Introduction probability'!$A$1:$L$128,6,FALSE),"0")</f>
        <v>0</v>
      </c>
      <c r="AR2442" s="9" t="str">
        <f>IFERROR(VLOOKUP($AN2442,'Introduction probability'!$A$1:$L$128,7,FALSE),"0")</f>
        <v>0</v>
      </c>
      <c r="AS2442" s="9" t="str">
        <f>IFERROR(VLOOKUP($AN2442,'Introduction probability'!$A$1:$L$128,8,FALSE),"0")</f>
        <v>0</v>
      </c>
      <c r="AT2442" s="9" t="str">
        <f>IFERROR(VLOOKUP($AN2442,'Introduction probability'!$A$1:$L$128,9,FALSE),"0")</f>
        <v>0</v>
      </c>
      <c r="AU2442" s="9" t="str">
        <f>IFERROR(VLOOKUP($AN2442,'Introduction probability'!$A$1:$L$128,10,FALSE),"0")</f>
        <v>0</v>
      </c>
      <c r="AV2442" s="9" t="str">
        <f>IFERROR(VLOOKUP($AN2442,'Introduction probability'!$A$1:$L$128,11,FALSE),"0")</f>
        <v>0</v>
      </c>
      <c r="AW2442" s="9" t="str">
        <f>IFERROR(VLOOKUP($AN2442,'Introduction probability'!$A$1:$L$128,12,FALSE),"0")</f>
        <v>0</v>
      </c>
      <c r="AY2442" s="2">
        <f t="shared" si="915"/>
        <v>0</v>
      </c>
      <c r="AZ2442" s="2">
        <f t="shared" si="916"/>
        <v>0</v>
      </c>
      <c r="BA2442" s="2">
        <f t="shared" si="929"/>
        <v>0</v>
      </c>
      <c r="BB2442" s="2">
        <f t="shared" si="930"/>
        <v>0</v>
      </c>
      <c r="BC2442" s="2">
        <f t="shared" si="931"/>
        <v>0</v>
      </c>
      <c r="BD2442" s="2">
        <f t="shared" si="932"/>
        <v>0</v>
      </c>
      <c r="BE2442" s="2">
        <f t="shared" si="933"/>
        <v>0</v>
      </c>
      <c r="BF2442" s="2">
        <f t="shared" si="934"/>
        <v>0</v>
      </c>
      <c r="BG2442" s="2">
        <f t="shared" si="935"/>
        <v>0</v>
      </c>
      <c r="BH2442" s="2">
        <f t="shared" si="936"/>
        <v>0</v>
      </c>
    </row>
    <row r="2443" spans="1:60" x14ac:dyDescent="0.25">
      <c r="A2443" s="1" t="s">
        <v>431</v>
      </c>
      <c r="B2443" s="1" t="s">
        <v>432</v>
      </c>
      <c r="C2443" s="1" t="s">
        <v>341</v>
      </c>
      <c r="D2443" s="1" t="s">
        <v>574</v>
      </c>
      <c r="E2443" s="1" t="s">
        <v>381</v>
      </c>
      <c r="F2443" s="1" t="s">
        <v>382</v>
      </c>
      <c r="G2443" s="1" t="s">
        <v>144</v>
      </c>
      <c r="H2443" s="1" t="s">
        <v>17</v>
      </c>
      <c r="I2443" s="1" t="s">
        <v>16</v>
      </c>
      <c r="J2443" s="1" t="s">
        <v>16</v>
      </c>
      <c r="K2443" s="1" t="s">
        <v>16</v>
      </c>
      <c r="L2443" s="1" t="s">
        <v>16</v>
      </c>
      <c r="M2443" s="2" t="str">
        <f t="shared" si="917"/>
        <v>UK9012021</v>
      </c>
      <c r="N2443" s="2" t="str">
        <f t="shared" si="918"/>
        <v>Thames Estuary and Marshes</v>
      </c>
      <c r="O2443" s="2" t="str">
        <f t="shared" si="919"/>
        <v>SPA</v>
      </c>
      <c r="P2443" s="2" t="str">
        <f t="shared" si="920"/>
        <v>A082_nb</v>
      </c>
      <c r="Q2443"/>
      <c r="R2443"/>
      <c r="S2443"/>
      <c r="T2443"/>
      <c r="U2443" s="9">
        <f t="shared" si="921"/>
        <v>0</v>
      </c>
      <c r="V2443" s="9">
        <f t="shared" si="922"/>
        <v>0</v>
      </c>
      <c r="W2443" s="9">
        <f t="shared" si="923"/>
        <v>0</v>
      </c>
      <c r="X2443" s="9">
        <f t="shared" si="924"/>
        <v>0</v>
      </c>
      <c r="Y2443" s="9">
        <f t="shared" si="925"/>
        <v>0</v>
      </c>
      <c r="Z2443" s="9">
        <f t="shared" si="926"/>
        <v>0</v>
      </c>
      <c r="AA2443" s="9">
        <f t="shared" si="927"/>
        <v>0</v>
      </c>
      <c r="AB2443" s="9">
        <f t="shared" si="928"/>
        <v>0</v>
      </c>
      <c r="AN2443" s="10" t="str">
        <f t="shared" si="913"/>
        <v/>
      </c>
      <c r="AO2443" s="10">
        <f t="shared" si="914"/>
        <v>0</v>
      </c>
      <c r="AP2443" s="9" t="str">
        <f>IFERROR(VLOOKUP($AN2443,'Introduction probability'!$A$1:$L$128,5,FALSE),"0")</f>
        <v>0</v>
      </c>
      <c r="AQ2443" s="9" t="str">
        <f>IFERROR(VLOOKUP($AN2443,'Introduction probability'!$A$1:$L$128,6,FALSE),"0")</f>
        <v>0</v>
      </c>
      <c r="AR2443" s="9" t="str">
        <f>IFERROR(VLOOKUP($AN2443,'Introduction probability'!$A$1:$L$128,7,FALSE),"0")</f>
        <v>0</v>
      </c>
      <c r="AS2443" s="9" t="str">
        <f>IFERROR(VLOOKUP($AN2443,'Introduction probability'!$A$1:$L$128,8,FALSE),"0")</f>
        <v>0</v>
      </c>
      <c r="AT2443" s="9" t="str">
        <f>IFERROR(VLOOKUP($AN2443,'Introduction probability'!$A$1:$L$128,9,FALSE),"0")</f>
        <v>0</v>
      </c>
      <c r="AU2443" s="9" t="str">
        <f>IFERROR(VLOOKUP($AN2443,'Introduction probability'!$A$1:$L$128,10,FALSE),"0")</f>
        <v>0</v>
      </c>
      <c r="AV2443" s="9" t="str">
        <f>IFERROR(VLOOKUP($AN2443,'Introduction probability'!$A$1:$L$128,11,FALSE),"0")</f>
        <v>0</v>
      </c>
      <c r="AW2443" s="9" t="str">
        <f>IFERROR(VLOOKUP($AN2443,'Introduction probability'!$A$1:$L$128,12,FALSE),"0")</f>
        <v>0</v>
      </c>
      <c r="AY2443" s="2">
        <f t="shared" si="915"/>
        <v>0</v>
      </c>
      <c r="AZ2443" s="2">
        <f t="shared" si="916"/>
        <v>0</v>
      </c>
      <c r="BA2443" s="2">
        <f t="shared" si="929"/>
        <v>0</v>
      </c>
      <c r="BB2443" s="2">
        <f t="shared" si="930"/>
        <v>0</v>
      </c>
      <c r="BC2443" s="2">
        <f t="shared" si="931"/>
        <v>0</v>
      </c>
      <c r="BD2443" s="2">
        <f t="shared" si="932"/>
        <v>0</v>
      </c>
      <c r="BE2443" s="2">
        <f t="shared" si="933"/>
        <v>0</v>
      </c>
      <c r="BF2443" s="2">
        <f t="shared" si="934"/>
        <v>0</v>
      </c>
      <c r="BG2443" s="2">
        <f t="shared" si="935"/>
        <v>0</v>
      </c>
      <c r="BH2443" s="2">
        <f t="shared" si="936"/>
        <v>0</v>
      </c>
    </row>
    <row r="2444" spans="1:60" x14ac:dyDescent="0.25">
      <c r="A2444" s="1" t="s">
        <v>431</v>
      </c>
      <c r="B2444" s="1" t="s">
        <v>432</v>
      </c>
      <c r="C2444" s="1" t="s">
        <v>341</v>
      </c>
      <c r="D2444" s="1" t="s">
        <v>496</v>
      </c>
      <c r="E2444" s="1" t="s">
        <v>152</v>
      </c>
      <c r="F2444" s="1" t="s">
        <v>153</v>
      </c>
      <c r="G2444" s="1" t="s">
        <v>144</v>
      </c>
      <c r="H2444" s="1" t="s">
        <v>17</v>
      </c>
      <c r="I2444" s="1" t="s">
        <v>16</v>
      </c>
      <c r="J2444" s="1" t="s">
        <v>16</v>
      </c>
      <c r="K2444" s="1" t="s">
        <v>16</v>
      </c>
      <c r="L2444" s="1" t="s">
        <v>16</v>
      </c>
      <c r="M2444" s="2" t="str">
        <f t="shared" si="917"/>
        <v>UK9012021</v>
      </c>
      <c r="N2444" s="2" t="str">
        <f t="shared" si="918"/>
        <v>Thames Estuary and Marshes</v>
      </c>
      <c r="O2444" s="2" t="str">
        <f t="shared" si="919"/>
        <v>SPA</v>
      </c>
      <c r="P2444" s="2" t="str">
        <f t="shared" si="920"/>
        <v>A143_nb</v>
      </c>
      <c r="Q2444"/>
      <c r="R2444"/>
      <c r="S2444"/>
      <c r="T2444"/>
      <c r="U2444" s="9">
        <f t="shared" si="921"/>
        <v>0</v>
      </c>
      <c r="V2444" s="9">
        <f t="shared" si="922"/>
        <v>0</v>
      </c>
      <c r="W2444" s="9">
        <f t="shared" si="923"/>
        <v>0</v>
      </c>
      <c r="X2444" s="9">
        <f t="shared" si="924"/>
        <v>0</v>
      </c>
      <c r="Y2444" s="9">
        <f t="shared" si="925"/>
        <v>0</v>
      </c>
      <c r="Z2444" s="9">
        <f t="shared" si="926"/>
        <v>0</v>
      </c>
      <c r="AA2444" s="9">
        <f t="shared" si="927"/>
        <v>0</v>
      </c>
      <c r="AB2444" s="9">
        <f t="shared" si="928"/>
        <v>0</v>
      </c>
      <c r="AN2444" s="10" t="str">
        <f t="shared" si="913"/>
        <v/>
      </c>
      <c r="AO2444" s="10">
        <f t="shared" si="914"/>
        <v>0</v>
      </c>
      <c r="AP2444" s="9" t="str">
        <f>IFERROR(VLOOKUP($AN2444,'Introduction probability'!$A$1:$L$128,5,FALSE),"0")</f>
        <v>0</v>
      </c>
      <c r="AQ2444" s="9" t="str">
        <f>IFERROR(VLOOKUP($AN2444,'Introduction probability'!$A$1:$L$128,6,FALSE),"0")</f>
        <v>0</v>
      </c>
      <c r="AR2444" s="9" t="str">
        <f>IFERROR(VLOOKUP($AN2444,'Introduction probability'!$A$1:$L$128,7,FALSE),"0")</f>
        <v>0</v>
      </c>
      <c r="AS2444" s="9" t="str">
        <f>IFERROR(VLOOKUP($AN2444,'Introduction probability'!$A$1:$L$128,8,FALSE),"0")</f>
        <v>0</v>
      </c>
      <c r="AT2444" s="9" t="str">
        <f>IFERROR(VLOOKUP($AN2444,'Introduction probability'!$A$1:$L$128,9,FALSE),"0")</f>
        <v>0</v>
      </c>
      <c r="AU2444" s="9" t="str">
        <f>IFERROR(VLOOKUP($AN2444,'Introduction probability'!$A$1:$L$128,10,FALSE),"0")</f>
        <v>0</v>
      </c>
      <c r="AV2444" s="9" t="str">
        <f>IFERROR(VLOOKUP($AN2444,'Introduction probability'!$A$1:$L$128,11,FALSE),"0")</f>
        <v>0</v>
      </c>
      <c r="AW2444" s="9" t="str">
        <f>IFERROR(VLOOKUP($AN2444,'Introduction probability'!$A$1:$L$128,12,FALSE),"0")</f>
        <v>0</v>
      </c>
      <c r="AY2444" s="2">
        <f t="shared" si="915"/>
        <v>0</v>
      </c>
      <c r="AZ2444" s="2">
        <f t="shared" si="916"/>
        <v>0</v>
      </c>
      <c r="BA2444" s="2">
        <f t="shared" si="929"/>
        <v>0</v>
      </c>
      <c r="BB2444" s="2">
        <f t="shared" si="930"/>
        <v>0</v>
      </c>
      <c r="BC2444" s="2">
        <f t="shared" si="931"/>
        <v>0</v>
      </c>
      <c r="BD2444" s="2">
        <f t="shared" si="932"/>
        <v>0</v>
      </c>
      <c r="BE2444" s="2">
        <f t="shared" si="933"/>
        <v>0</v>
      </c>
      <c r="BF2444" s="2">
        <f t="shared" si="934"/>
        <v>0</v>
      </c>
      <c r="BG2444" s="2">
        <f t="shared" si="935"/>
        <v>0</v>
      </c>
      <c r="BH2444" s="2">
        <f t="shared" si="936"/>
        <v>0</v>
      </c>
    </row>
    <row r="2445" spans="1:60" x14ac:dyDescent="0.25">
      <c r="A2445" s="1" t="s">
        <v>431</v>
      </c>
      <c r="B2445" s="1" t="s">
        <v>432</v>
      </c>
      <c r="C2445" s="1" t="s">
        <v>341</v>
      </c>
      <c r="D2445" s="1" t="s">
        <v>514</v>
      </c>
      <c r="E2445" s="1" t="s">
        <v>206</v>
      </c>
      <c r="F2445" s="1" t="s">
        <v>207</v>
      </c>
      <c r="G2445" s="1" t="s">
        <v>144</v>
      </c>
      <c r="H2445" s="1" t="s">
        <v>17</v>
      </c>
      <c r="I2445" s="1" t="s">
        <v>16</v>
      </c>
      <c r="J2445" s="1" t="s">
        <v>16</v>
      </c>
      <c r="K2445" s="1" t="s">
        <v>16</v>
      </c>
      <c r="L2445" s="1" t="s">
        <v>16</v>
      </c>
      <c r="M2445" s="2" t="str">
        <f t="shared" si="917"/>
        <v>UK9012021</v>
      </c>
      <c r="N2445" s="2" t="str">
        <f t="shared" si="918"/>
        <v>Thames Estuary and Marshes</v>
      </c>
      <c r="O2445" s="2" t="str">
        <f t="shared" si="919"/>
        <v>SPA</v>
      </c>
      <c r="P2445" s="2" t="str">
        <f t="shared" si="920"/>
        <v>A162_nb</v>
      </c>
      <c r="Q2445"/>
      <c r="R2445"/>
      <c r="S2445"/>
      <c r="T2445"/>
      <c r="U2445" s="9">
        <f t="shared" si="921"/>
        <v>0</v>
      </c>
      <c r="V2445" s="9">
        <f t="shared" si="922"/>
        <v>0</v>
      </c>
      <c r="W2445" s="9">
        <f t="shared" si="923"/>
        <v>0</v>
      </c>
      <c r="X2445" s="9">
        <f t="shared" si="924"/>
        <v>0</v>
      </c>
      <c r="Y2445" s="9">
        <f t="shared" si="925"/>
        <v>0</v>
      </c>
      <c r="Z2445" s="9">
        <f t="shared" si="926"/>
        <v>0</v>
      </c>
      <c r="AA2445" s="9">
        <f t="shared" si="927"/>
        <v>0</v>
      </c>
      <c r="AB2445" s="9">
        <f t="shared" si="928"/>
        <v>0</v>
      </c>
      <c r="AN2445" s="10" t="str">
        <f t="shared" si="913"/>
        <v/>
      </c>
      <c r="AO2445" s="10">
        <f t="shared" si="914"/>
        <v>0</v>
      </c>
      <c r="AP2445" s="9" t="str">
        <f>IFERROR(VLOOKUP($AN2445,'Introduction probability'!$A$1:$L$128,5,FALSE),"0")</f>
        <v>0</v>
      </c>
      <c r="AQ2445" s="9" t="str">
        <f>IFERROR(VLOOKUP($AN2445,'Introduction probability'!$A$1:$L$128,6,FALSE),"0")</f>
        <v>0</v>
      </c>
      <c r="AR2445" s="9" t="str">
        <f>IFERROR(VLOOKUP($AN2445,'Introduction probability'!$A$1:$L$128,7,FALSE),"0")</f>
        <v>0</v>
      </c>
      <c r="AS2445" s="9" t="str">
        <f>IFERROR(VLOOKUP($AN2445,'Introduction probability'!$A$1:$L$128,8,FALSE),"0")</f>
        <v>0</v>
      </c>
      <c r="AT2445" s="9" t="str">
        <f>IFERROR(VLOOKUP($AN2445,'Introduction probability'!$A$1:$L$128,9,FALSE),"0")</f>
        <v>0</v>
      </c>
      <c r="AU2445" s="9" t="str">
        <f>IFERROR(VLOOKUP($AN2445,'Introduction probability'!$A$1:$L$128,10,FALSE),"0")</f>
        <v>0</v>
      </c>
      <c r="AV2445" s="9" t="str">
        <f>IFERROR(VLOOKUP($AN2445,'Introduction probability'!$A$1:$L$128,11,FALSE),"0")</f>
        <v>0</v>
      </c>
      <c r="AW2445" s="9" t="str">
        <f>IFERROR(VLOOKUP($AN2445,'Introduction probability'!$A$1:$L$128,12,FALSE),"0")</f>
        <v>0</v>
      </c>
      <c r="AY2445" s="2">
        <f t="shared" si="915"/>
        <v>0</v>
      </c>
      <c r="AZ2445" s="2">
        <f t="shared" si="916"/>
        <v>0</v>
      </c>
      <c r="BA2445" s="2">
        <f t="shared" si="929"/>
        <v>0</v>
      </c>
      <c r="BB2445" s="2">
        <f t="shared" si="930"/>
        <v>0</v>
      </c>
      <c r="BC2445" s="2">
        <f t="shared" si="931"/>
        <v>0</v>
      </c>
      <c r="BD2445" s="2">
        <f t="shared" si="932"/>
        <v>0</v>
      </c>
      <c r="BE2445" s="2">
        <f t="shared" si="933"/>
        <v>0</v>
      </c>
      <c r="BF2445" s="2">
        <f t="shared" si="934"/>
        <v>0</v>
      </c>
      <c r="BG2445" s="2">
        <f t="shared" si="935"/>
        <v>0</v>
      </c>
      <c r="BH2445" s="2">
        <f t="shared" si="936"/>
        <v>0</v>
      </c>
    </row>
    <row r="2446" spans="1:60" x14ac:dyDescent="0.25">
      <c r="A2446" s="1" t="s">
        <v>431</v>
      </c>
      <c r="B2446" s="1" t="s">
        <v>432</v>
      </c>
      <c r="C2446" s="1" t="s">
        <v>341</v>
      </c>
      <c r="D2446" s="1" t="s">
        <v>526</v>
      </c>
      <c r="E2446" s="1" t="s">
        <v>232</v>
      </c>
      <c r="F2446" s="1" t="s">
        <v>233</v>
      </c>
      <c r="G2446" s="1" t="s">
        <v>144</v>
      </c>
      <c r="H2446" s="1" t="s">
        <v>17</v>
      </c>
      <c r="I2446" s="1" t="s">
        <v>16</v>
      </c>
      <c r="J2446" s="1" t="s">
        <v>16</v>
      </c>
      <c r="K2446" s="1" t="s">
        <v>16</v>
      </c>
      <c r="L2446" s="1" t="s">
        <v>16</v>
      </c>
      <c r="M2446" s="2" t="str">
        <f t="shared" si="917"/>
        <v>UK9012021</v>
      </c>
      <c r="N2446" s="2" t="str">
        <f t="shared" si="918"/>
        <v>Thames Estuary and Marshes</v>
      </c>
      <c r="O2446" s="2" t="str">
        <f t="shared" si="919"/>
        <v>SPA</v>
      </c>
      <c r="P2446" s="2" t="str">
        <f t="shared" si="920"/>
        <v>A137_nb</v>
      </c>
      <c r="Q2446"/>
      <c r="R2446"/>
      <c r="S2446"/>
      <c r="T2446"/>
      <c r="U2446" s="9">
        <f t="shared" si="921"/>
        <v>0</v>
      </c>
      <c r="V2446" s="9">
        <f t="shared" si="922"/>
        <v>0</v>
      </c>
      <c r="W2446" s="9">
        <f t="shared" si="923"/>
        <v>0</v>
      </c>
      <c r="X2446" s="9">
        <f t="shared" si="924"/>
        <v>0</v>
      </c>
      <c r="Y2446" s="9">
        <f t="shared" si="925"/>
        <v>0</v>
      </c>
      <c r="Z2446" s="9">
        <f t="shared" si="926"/>
        <v>0</v>
      </c>
      <c r="AA2446" s="9">
        <f t="shared" si="927"/>
        <v>0</v>
      </c>
      <c r="AB2446" s="9">
        <f t="shared" si="928"/>
        <v>0</v>
      </c>
      <c r="AN2446" s="10" t="str">
        <f t="shared" si="913"/>
        <v/>
      </c>
      <c r="AO2446" s="10">
        <f t="shared" si="914"/>
        <v>0</v>
      </c>
      <c r="AP2446" s="9" t="str">
        <f>IFERROR(VLOOKUP($AN2446,'Introduction probability'!$A$1:$L$128,5,FALSE),"0")</f>
        <v>0</v>
      </c>
      <c r="AQ2446" s="9" t="str">
        <f>IFERROR(VLOOKUP($AN2446,'Introduction probability'!$A$1:$L$128,6,FALSE),"0")</f>
        <v>0</v>
      </c>
      <c r="AR2446" s="9" t="str">
        <f>IFERROR(VLOOKUP($AN2446,'Introduction probability'!$A$1:$L$128,7,FALSE),"0")</f>
        <v>0</v>
      </c>
      <c r="AS2446" s="9" t="str">
        <f>IFERROR(VLOOKUP($AN2446,'Introduction probability'!$A$1:$L$128,8,FALSE),"0")</f>
        <v>0</v>
      </c>
      <c r="AT2446" s="9" t="str">
        <f>IFERROR(VLOOKUP($AN2446,'Introduction probability'!$A$1:$L$128,9,FALSE),"0")</f>
        <v>0</v>
      </c>
      <c r="AU2446" s="9" t="str">
        <f>IFERROR(VLOOKUP($AN2446,'Introduction probability'!$A$1:$L$128,10,FALSE),"0")</f>
        <v>0</v>
      </c>
      <c r="AV2446" s="9" t="str">
        <f>IFERROR(VLOOKUP($AN2446,'Introduction probability'!$A$1:$L$128,11,FALSE),"0")</f>
        <v>0</v>
      </c>
      <c r="AW2446" s="9" t="str">
        <f>IFERROR(VLOOKUP($AN2446,'Introduction probability'!$A$1:$L$128,12,FALSE),"0")</f>
        <v>0</v>
      </c>
      <c r="AY2446" s="2">
        <f t="shared" si="915"/>
        <v>0</v>
      </c>
      <c r="AZ2446" s="2">
        <f t="shared" si="916"/>
        <v>0</v>
      </c>
      <c r="BA2446" s="2">
        <f t="shared" si="929"/>
        <v>0</v>
      </c>
      <c r="BB2446" s="2">
        <f t="shared" si="930"/>
        <v>0</v>
      </c>
      <c r="BC2446" s="2">
        <f t="shared" si="931"/>
        <v>0</v>
      </c>
      <c r="BD2446" s="2">
        <f t="shared" si="932"/>
        <v>0</v>
      </c>
      <c r="BE2446" s="2">
        <f t="shared" si="933"/>
        <v>0</v>
      </c>
      <c r="BF2446" s="2">
        <f t="shared" si="934"/>
        <v>0</v>
      </c>
      <c r="BG2446" s="2">
        <f t="shared" si="935"/>
        <v>0</v>
      </c>
      <c r="BH2446" s="2">
        <f t="shared" si="936"/>
        <v>0</v>
      </c>
    </row>
    <row r="2447" spans="1:60" x14ac:dyDescent="0.25">
      <c r="A2447" s="1" t="s">
        <v>431</v>
      </c>
      <c r="B2447" s="1" t="s">
        <v>432</v>
      </c>
      <c r="C2447" s="1" t="s">
        <v>341</v>
      </c>
      <c r="D2447" s="1" t="s">
        <v>498</v>
      </c>
      <c r="E2447" s="1" t="s">
        <v>158</v>
      </c>
      <c r="F2447" s="1" t="s">
        <v>16</v>
      </c>
      <c r="G2447" s="1" t="s">
        <v>144</v>
      </c>
      <c r="H2447" s="1" t="s">
        <v>17</v>
      </c>
      <c r="I2447" s="1" t="s">
        <v>16</v>
      </c>
      <c r="J2447" s="1" t="s">
        <v>16</v>
      </c>
      <c r="K2447" s="1" t="s">
        <v>16</v>
      </c>
      <c r="L2447" s="1" t="s">
        <v>16</v>
      </c>
      <c r="M2447" s="2" t="str">
        <f t="shared" si="917"/>
        <v>UK9012021</v>
      </c>
      <c r="N2447" s="2" t="str">
        <f t="shared" si="918"/>
        <v>Thames Estuary and Marshes</v>
      </c>
      <c r="O2447" s="2" t="str">
        <f t="shared" si="919"/>
        <v>SPA</v>
      </c>
      <c r="P2447" s="2" t="str">
        <f t="shared" si="920"/>
        <v>AS_2_nb</v>
      </c>
      <c r="Q2447"/>
      <c r="R2447"/>
      <c r="S2447"/>
      <c r="T2447"/>
      <c r="U2447" s="9">
        <f t="shared" si="921"/>
        <v>0</v>
      </c>
      <c r="V2447" s="9">
        <f t="shared" si="922"/>
        <v>0</v>
      </c>
      <c r="W2447" s="9">
        <f t="shared" si="923"/>
        <v>0</v>
      </c>
      <c r="X2447" s="9">
        <f t="shared" si="924"/>
        <v>0</v>
      </c>
      <c r="Y2447" s="9">
        <f t="shared" si="925"/>
        <v>0</v>
      </c>
      <c r="Z2447" s="9">
        <f t="shared" si="926"/>
        <v>0</v>
      </c>
      <c r="AA2447" s="9">
        <f t="shared" si="927"/>
        <v>0</v>
      </c>
      <c r="AB2447" s="9">
        <f t="shared" si="928"/>
        <v>0</v>
      </c>
      <c r="AN2447" s="10" t="str">
        <f t="shared" si="913"/>
        <v/>
      </c>
      <c r="AO2447" s="10">
        <f t="shared" si="914"/>
        <v>0</v>
      </c>
      <c r="AP2447" s="9" t="str">
        <f>IFERROR(VLOOKUP($AN2447,'Introduction probability'!$A$1:$L$128,5,FALSE),"0")</f>
        <v>0</v>
      </c>
      <c r="AQ2447" s="9" t="str">
        <f>IFERROR(VLOOKUP($AN2447,'Introduction probability'!$A$1:$L$128,6,FALSE),"0")</f>
        <v>0</v>
      </c>
      <c r="AR2447" s="9" t="str">
        <f>IFERROR(VLOOKUP($AN2447,'Introduction probability'!$A$1:$L$128,7,FALSE),"0")</f>
        <v>0</v>
      </c>
      <c r="AS2447" s="9" t="str">
        <f>IFERROR(VLOOKUP($AN2447,'Introduction probability'!$A$1:$L$128,8,FALSE),"0")</f>
        <v>0</v>
      </c>
      <c r="AT2447" s="9" t="str">
        <f>IFERROR(VLOOKUP($AN2447,'Introduction probability'!$A$1:$L$128,9,FALSE),"0")</f>
        <v>0</v>
      </c>
      <c r="AU2447" s="9" t="str">
        <f>IFERROR(VLOOKUP($AN2447,'Introduction probability'!$A$1:$L$128,10,FALSE),"0")</f>
        <v>0</v>
      </c>
      <c r="AV2447" s="9" t="str">
        <f>IFERROR(VLOOKUP($AN2447,'Introduction probability'!$A$1:$L$128,11,FALSE),"0")</f>
        <v>0</v>
      </c>
      <c r="AW2447" s="9" t="str">
        <f>IFERROR(VLOOKUP($AN2447,'Introduction probability'!$A$1:$L$128,12,FALSE),"0")</f>
        <v>0</v>
      </c>
      <c r="AY2447" s="2">
        <f t="shared" si="915"/>
        <v>0</v>
      </c>
      <c r="AZ2447" s="2">
        <f t="shared" si="916"/>
        <v>0</v>
      </c>
      <c r="BA2447" s="2">
        <f t="shared" si="929"/>
        <v>0</v>
      </c>
      <c r="BB2447" s="2">
        <f t="shared" si="930"/>
        <v>0</v>
      </c>
      <c r="BC2447" s="2">
        <f t="shared" si="931"/>
        <v>0</v>
      </c>
      <c r="BD2447" s="2">
        <f t="shared" si="932"/>
        <v>0</v>
      </c>
      <c r="BE2447" s="2">
        <f t="shared" si="933"/>
        <v>0</v>
      </c>
      <c r="BF2447" s="2">
        <f t="shared" si="934"/>
        <v>0</v>
      </c>
      <c r="BG2447" s="2">
        <f t="shared" si="935"/>
        <v>0</v>
      </c>
      <c r="BH2447" s="2">
        <f t="shared" si="936"/>
        <v>0</v>
      </c>
    </row>
    <row r="2448" spans="1:60" x14ac:dyDescent="0.25">
      <c r="A2448" s="1" t="s">
        <v>433</v>
      </c>
      <c r="B2448" s="1" t="s">
        <v>434</v>
      </c>
      <c r="C2448" s="1" t="s">
        <v>341</v>
      </c>
      <c r="D2448" s="1" t="s">
        <v>521</v>
      </c>
      <c r="E2448" s="1" t="s">
        <v>223</v>
      </c>
      <c r="F2448" s="1" t="s">
        <v>16</v>
      </c>
      <c r="G2448" s="1" t="s">
        <v>164</v>
      </c>
      <c r="H2448" s="1" t="s">
        <v>17</v>
      </c>
      <c r="I2448" s="1" t="s">
        <v>16</v>
      </c>
      <c r="J2448" s="1" t="s">
        <v>16</v>
      </c>
      <c r="K2448" s="1" t="s">
        <v>16</v>
      </c>
      <c r="L2448" s="1" t="s">
        <v>16</v>
      </c>
      <c r="M2448" s="2" t="str">
        <f t="shared" si="917"/>
        <v>UK9012011</v>
      </c>
      <c r="N2448" s="2" t="str">
        <f t="shared" si="918"/>
        <v>The Swale</v>
      </c>
      <c r="O2448" s="2" t="str">
        <f t="shared" si="919"/>
        <v>SPA</v>
      </c>
      <c r="P2448" s="2" t="str">
        <f t="shared" si="920"/>
        <v>AS_3_b</v>
      </c>
      <c r="Q2448"/>
      <c r="R2448"/>
      <c r="S2448"/>
      <c r="T2448"/>
      <c r="U2448" s="9">
        <f t="shared" si="921"/>
        <v>0</v>
      </c>
      <c r="V2448" s="9">
        <f t="shared" si="922"/>
        <v>0</v>
      </c>
      <c r="W2448" s="9">
        <f t="shared" si="923"/>
        <v>0</v>
      </c>
      <c r="X2448" s="9">
        <f t="shared" si="924"/>
        <v>0</v>
      </c>
      <c r="Y2448" s="9">
        <f t="shared" si="925"/>
        <v>0</v>
      </c>
      <c r="Z2448" s="9">
        <f t="shared" si="926"/>
        <v>0</v>
      </c>
      <c r="AA2448" s="9">
        <f t="shared" si="927"/>
        <v>0</v>
      </c>
      <c r="AB2448" s="9">
        <f t="shared" si="928"/>
        <v>0</v>
      </c>
      <c r="AN2448" s="10" t="str">
        <f t="shared" si="913"/>
        <v/>
      </c>
      <c r="AO2448" s="10">
        <f t="shared" si="914"/>
        <v>0</v>
      </c>
      <c r="AP2448" s="9" t="str">
        <f>IFERROR(VLOOKUP($AN2448,'Introduction probability'!$A$1:$L$128,5,FALSE),"0")</f>
        <v>0</v>
      </c>
      <c r="AQ2448" s="9" t="str">
        <f>IFERROR(VLOOKUP($AN2448,'Introduction probability'!$A$1:$L$128,6,FALSE),"0")</f>
        <v>0</v>
      </c>
      <c r="AR2448" s="9" t="str">
        <f>IFERROR(VLOOKUP($AN2448,'Introduction probability'!$A$1:$L$128,7,FALSE),"0")</f>
        <v>0</v>
      </c>
      <c r="AS2448" s="9" t="str">
        <f>IFERROR(VLOOKUP($AN2448,'Introduction probability'!$A$1:$L$128,8,FALSE),"0")</f>
        <v>0</v>
      </c>
      <c r="AT2448" s="9" t="str">
        <f>IFERROR(VLOOKUP($AN2448,'Introduction probability'!$A$1:$L$128,9,FALSE),"0")</f>
        <v>0</v>
      </c>
      <c r="AU2448" s="9" t="str">
        <f>IFERROR(VLOOKUP($AN2448,'Introduction probability'!$A$1:$L$128,10,FALSE),"0")</f>
        <v>0</v>
      </c>
      <c r="AV2448" s="9" t="str">
        <f>IFERROR(VLOOKUP($AN2448,'Introduction probability'!$A$1:$L$128,11,FALSE),"0")</f>
        <v>0</v>
      </c>
      <c r="AW2448" s="9" t="str">
        <f>IFERROR(VLOOKUP($AN2448,'Introduction probability'!$A$1:$L$128,12,FALSE),"0")</f>
        <v>0</v>
      </c>
      <c r="AY2448" s="2">
        <f t="shared" si="915"/>
        <v>0</v>
      </c>
      <c r="AZ2448" s="2">
        <f t="shared" si="916"/>
        <v>0</v>
      </c>
      <c r="BA2448" s="2">
        <f t="shared" si="929"/>
        <v>0</v>
      </c>
      <c r="BB2448" s="2">
        <f t="shared" si="930"/>
        <v>0</v>
      </c>
      <c r="BC2448" s="2">
        <f t="shared" si="931"/>
        <v>0</v>
      </c>
      <c r="BD2448" s="2">
        <f t="shared" si="932"/>
        <v>0</v>
      </c>
      <c r="BE2448" s="2">
        <f t="shared" si="933"/>
        <v>0</v>
      </c>
      <c r="BF2448" s="2">
        <f t="shared" si="934"/>
        <v>0</v>
      </c>
      <c r="BG2448" s="2">
        <f t="shared" si="935"/>
        <v>0</v>
      </c>
      <c r="BH2448" s="2">
        <f t="shared" si="936"/>
        <v>0</v>
      </c>
    </row>
    <row r="2449" spans="1:60" x14ac:dyDescent="0.25">
      <c r="A2449" s="1" t="s">
        <v>433</v>
      </c>
      <c r="B2449" s="1" t="s">
        <v>434</v>
      </c>
      <c r="C2449" s="1" t="s">
        <v>341</v>
      </c>
      <c r="D2449" s="1" t="s">
        <v>508</v>
      </c>
      <c r="E2449" s="1" t="s">
        <v>185</v>
      </c>
      <c r="F2449" s="1" t="s">
        <v>186</v>
      </c>
      <c r="G2449" s="1" t="s">
        <v>144</v>
      </c>
      <c r="H2449" s="1" t="s">
        <v>17</v>
      </c>
      <c r="I2449" s="1" t="s">
        <v>596</v>
      </c>
      <c r="J2449" s="1" t="s">
        <v>187</v>
      </c>
      <c r="K2449" s="1" t="s">
        <v>16</v>
      </c>
      <c r="L2449" s="1" t="s">
        <v>146</v>
      </c>
      <c r="M2449" s="2" t="str">
        <f t="shared" si="917"/>
        <v>UK9012011</v>
      </c>
      <c r="N2449" s="2" t="str">
        <f t="shared" si="918"/>
        <v>The Swale</v>
      </c>
      <c r="O2449" s="2" t="str">
        <f t="shared" si="919"/>
        <v>SPA</v>
      </c>
      <c r="P2449" s="2" t="str">
        <f t="shared" si="920"/>
        <v>SH_2</v>
      </c>
      <c r="Q2449"/>
      <c r="R2449"/>
      <c r="S2449"/>
      <c r="T2449"/>
      <c r="U2449" s="9">
        <f t="shared" si="921"/>
        <v>0</v>
      </c>
      <c r="V2449" s="9">
        <f t="shared" si="922"/>
        <v>0</v>
      </c>
      <c r="W2449" s="9">
        <f t="shared" si="923"/>
        <v>0</v>
      </c>
      <c r="X2449" s="9">
        <f t="shared" si="924"/>
        <v>0</v>
      </c>
      <c r="Y2449" s="9">
        <f t="shared" si="925"/>
        <v>0</v>
      </c>
      <c r="Z2449" s="9">
        <f t="shared" si="926"/>
        <v>0</v>
      </c>
      <c r="AA2449" s="9">
        <f t="shared" si="927"/>
        <v>0</v>
      </c>
      <c r="AB2449" s="9">
        <f t="shared" si="928"/>
        <v>0</v>
      </c>
      <c r="AN2449" s="10" t="str">
        <f t="shared" si="913"/>
        <v/>
      </c>
      <c r="AO2449" s="10">
        <f t="shared" si="914"/>
        <v>0</v>
      </c>
      <c r="AP2449" s="9" t="str">
        <f>IFERROR(VLOOKUP($AN2449,'Introduction probability'!$A$1:$L$128,5,FALSE),"0")</f>
        <v>0</v>
      </c>
      <c r="AQ2449" s="9" t="str">
        <f>IFERROR(VLOOKUP($AN2449,'Introduction probability'!$A$1:$L$128,6,FALSE),"0")</f>
        <v>0</v>
      </c>
      <c r="AR2449" s="9" t="str">
        <f>IFERROR(VLOOKUP($AN2449,'Introduction probability'!$A$1:$L$128,7,FALSE),"0")</f>
        <v>0</v>
      </c>
      <c r="AS2449" s="9" t="str">
        <f>IFERROR(VLOOKUP($AN2449,'Introduction probability'!$A$1:$L$128,8,FALSE),"0")</f>
        <v>0</v>
      </c>
      <c r="AT2449" s="9" t="str">
        <f>IFERROR(VLOOKUP($AN2449,'Introduction probability'!$A$1:$L$128,9,FALSE),"0")</f>
        <v>0</v>
      </c>
      <c r="AU2449" s="9" t="str">
        <f>IFERROR(VLOOKUP($AN2449,'Introduction probability'!$A$1:$L$128,10,FALSE),"0")</f>
        <v>0</v>
      </c>
      <c r="AV2449" s="9" t="str">
        <f>IFERROR(VLOOKUP($AN2449,'Introduction probability'!$A$1:$L$128,11,FALSE),"0")</f>
        <v>0</v>
      </c>
      <c r="AW2449" s="9" t="str">
        <f>IFERROR(VLOOKUP($AN2449,'Introduction probability'!$A$1:$L$128,12,FALSE),"0")</f>
        <v>0</v>
      </c>
      <c r="AY2449" s="2">
        <f t="shared" si="915"/>
        <v>0</v>
      </c>
      <c r="AZ2449" s="2">
        <f t="shared" si="916"/>
        <v>0</v>
      </c>
      <c r="BA2449" s="2">
        <f t="shared" si="929"/>
        <v>0</v>
      </c>
      <c r="BB2449" s="2">
        <f t="shared" si="930"/>
        <v>0</v>
      </c>
      <c r="BC2449" s="2">
        <f t="shared" si="931"/>
        <v>0</v>
      </c>
      <c r="BD2449" s="2">
        <f t="shared" si="932"/>
        <v>0</v>
      </c>
      <c r="BE2449" s="2">
        <f t="shared" si="933"/>
        <v>0</v>
      </c>
      <c r="BF2449" s="2">
        <f t="shared" si="934"/>
        <v>0</v>
      </c>
      <c r="BG2449" s="2">
        <f t="shared" si="935"/>
        <v>0</v>
      </c>
      <c r="BH2449" s="2">
        <f t="shared" si="936"/>
        <v>0</v>
      </c>
    </row>
    <row r="2450" spans="1:60" x14ac:dyDescent="0.25">
      <c r="A2450" s="1" t="s">
        <v>433</v>
      </c>
      <c r="B2450" s="1" t="s">
        <v>434</v>
      </c>
      <c r="C2450" s="1" t="s">
        <v>341</v>
      </c>
      <c r="D2450" s="1" t="s">
        <v>508</v>
      </c>
      <c r="E2450" s="1" t="s">
        <v>185</v>
      </c>
      <c r="F2450" s="1" t="s">
        <v>186</v>
      </c>
      <c r="G2450" s="1" t="s">
        <v>144</v>
      </c>
      <c r="H2450" s="1" t="s">
        <v>17</v>
      </c>
      <c r="I2450" s="1" t="s">
        <v>444</v>
      </c>
      <c r="J2450" s="1" t="s">
        <v>27</v>
      </c>
      <c r="K2450" s="1" t="s">
        <v>16</v>
      </c>
      <c r="L2450" s="1" t="s">
        <v>19</v>
      </c>
      <c r="M2450" s="2" t="str">
        <f t="shared" si="917"/>
        <v>UK9012011</v>
      </c>
      <c r="N2450" s="2" t="str">
        <f t="shared" si="918"/>
        <v>The Swale</v>
      </c>
      <c r="O2450" s="2" t="str">
        <f t="shared" si="919"/>
        <v>SPA</v>
      </c>
      <c r="P2450" s="2" t="str">
        <f t="shared" si="920"/>
        <v>A2.3</v>
      </c>
      <c r="Q2450"/>
      <c r="R2450"/>
      <c r="S2450"/>
      <c r="T2450"/>
      <c r="U2450" s="9">
        <f t="shared" si="921"/>
        <v>0</v>
      </c>
      <c r="V2450" s="9">
        <f t="shared" si="922"/>
        <v>0</v>
      </c>
      <c r="W2450" s="9">
        <f t="shared" si="923"/>
        <v>0</v>
      </c>
      <c r="X2450" s="9">
        <f t="shared" si="924"/>
        <v>0</v>
      </c>
      <c r="Y2450" s="9">
        <f t="shared" si="925"/>
        <v>0</v>
      </c>
      <c r="Z2450" s="9">
        <f t="shared" si="926"/>
        <v>0</v>
      </c>
      <c r="AA2450" s="9">
        <f t="shared" si="927"/>
        <v>0</v>
      </c>
      <c r="AB2450" s="9">
        <f t="shared" si="928"/>
        <v>0</v>
      </c>
      <c r="AN2450" s="10" t="str">
        <f t="shared" si="913"/>
        <v/>
      </c>
      <c r="AO2450" s="10">
        <f t="shared" si="914"/>
        <v>0</v>
      </c>
      <c r="AP2450" s="9" t="str">
        <f>IFERROR(VLOOKUP($AN2450,'Introduction probability'!$A$1:$L$128,5,FALSE),"0")</f>
        <v>0</v>
      </c>
      <c r="AQ2450" s="9" t="str">
        <f>IFERROR(VLOOKUP($AN2450,'Introduction probability'!$A$1:$L$128,6,FALSE),"0")</f>
        <v>0</v>
      </c>
      <c r="AR2450" s="9" t="str">
        <f>IFERROR(VLOOKUP($AN2450,'Introduction probability'!$A$1:$L$128,7,FALSE),"0")</f>
        <v>0</v>
      </c>
      <c r="AS2450" s="9" t="str">
        <f>IFERROR(VLOOKUP($AN2450,'Introduction probability'!$A$1:$L$128,8,FALSE),"0")</f>
        <v>0</v>
      </c>
      <c r="AT2450" s="9" t="str">
        <f>IFERROR(VLOOKUP($AN2450,'Introduction probability'!$A$1:$L$128,9,FALSE),"0")</f>
        <v>0</v>
      </c>
      <c r="AU2450" s="9" t="str">
        <f>IFERROR(VLOOKUP($AN2450,'Introduction probability'!$A$1:$L$128,10,FALSE),"0")</f>
        <v>0</v>
      </c>
      <c r="AV2450" s="9" t="str">
        <f>IFERROR(VLOOKUP($AN2450,'Introduction probability'!$A$1:$L$128,11,FALSE),"0")</f>
        <v>0</v>
      </c>
      <c r="AW2450" s="9" t="str">
        <f>IFERROR(VLOOKUP($AN2450,'Introduction probability'!$A$1:$L$128,12,FALSE),"0")</f>
        <v>0</v>
      </c>
      <c r="AY2450" s="2">
        <f t="shared" si="915"/>
        <v>0</v>
      </c>
      <c r="AZ2450" s="2">
        <f t="shared" si="916"/>
        <v>0</v>
      </c>
      <c r="BA2450" s="2">
        <f t="shared" si="929"/>
        <v>0</v>
      </c>
      <c r="BB2450" s="2">
        <f t="shared" si="930"/>
        <v>0</v>
      </c>
      <c r="BC2450" s="2">
        <f t="shared" si="931"/>
        <v>0</v>
      </c>
      <c r="BD2450" s="2">
        <f t="shared" si="932"/>
        <v>0</v>
      </c>
      <c r="BE2450" s="2">
        <f t="shared" si="933"/>
        <v>0</v>
      </c>
      <c r="BF2450" s="2">
        <f t="shared" si="934"/>
        <v>0</v>
      </c>
      <c r="BG2450" s="2">
        <f t="shared" si="935"/>
        <v>0</v>
      </c>
      <c r="BH2450" s="2">
        <f t="shared" si="936"/>
        <v>0</v>
      </c>
    </row>
    <row r="2451" spans="1:60" x14ac:dyDescent="0.25">
      <c r="A2451" s="1" t="s">
        <v>433</v>
      </c>
      <c r="B2451" s="1" t="s">
        <v>434</v>
      </c>
      <c r="C2451" s="1" t="s">
        <v>341</v>
      </c>
      <c r="D2451" s="1" t="s">
        <v>508</v>
      </c>
      <c r="E2451" s="1" t="s">
        <v>185</v>
      </c>
      <c r="F2451" s="1" t="s">
        <v>186</v>
      </c>
      <c r="G2451" s="1" t="s">
        <v>144</v>
      </c>
      <c r="H2451" s="1" t="s">
        <v>17</v>
      </c>
      <c r="I2451" s="1" t="s">
        <v>465</v>
      </c>
      <c r="J2451" s="1" t="s">
        <v>56</v>
      </c>
      <c r="K2451" s="1" t="s">
        <v>16</v>
      </c>
      <c r="L2451" s="1" t="s">
        <v>19</v>
      </c>
      <c r="M2451" s="2" t="str">
        <f t="shared" si="917"/>
        <v>UK9012011</v>
      </c>
      <c r="N2451" s="2" t="str">
        <f t="shared" si="918"/>
        <v>The Swale</v>
      </c>
      <c r="O2451" s="2" t="str">
        <f t="shared" si="919"/>
        <v>SPA</v>
      </c>
      <c r="P2451" s="2" t="str">
        <f t="shared" si="920"/>
        <v>A2.2</v>
      </c>
      <c r="Q2451"/>
      <c r="R2451"/>
      <c r="S2451"/>
      <c r="T2451"/>
      <c r="U2451" s="9">
        <f t="shared" si="921"/>
        <v>0</v>
      </c>
      <c r="V2451" s="9">
        <f t="shared" si="922"/>
        <v>0</v>
      </c>
      <c r="W2451" s="9">
        <f t="shared" si="923"/>
        <v>0</v>
      </c>
      <c r="X2451" s="9">
        <f t="shared" si="924"/>
        <v>0</v>
      </c>
      <c r="Y2451" s="9">
        <f t="shared" si="925"/>
        <v>0</v>
      </c>
      <c r="Z2451" s="9">
        <f t="shared" si="926"/>
        <v>0</v>
      </c>
      <c r="AA2451" s="9">
        <f t="shared" si="927"/>
        <v>0</v>
      </c>
      <c r="AB2451" s="9">
        <f t="shared" si="928"/>
        <v>0</v>
      </c>
      <c r="AN2451" s="10" t="str">
        <f t="shared" si="913"/>
        <v/>
      </c>
      <c r="AO2451" s="10">
        <f t="shared" si="914"/>
        <v>0</v>
      </c>
      <c r="AP2451" s="9" t="str">
        <f>IFERROR(VLOOKUP($AN2451,'Introduction probability'!$A$1:$L$128,5,FALSE),"0")</f>
        <v>0</v>
      </c>
      <c r="AQ2451" s="9" t="str">
        <f>IFERROR(VLOOKUP($AN2451,'Introduction probability'!$A$1:$L$128,6,FALSE),"0")</f>
        <v>0</v>
      </c>
      <c r="AR2451" s="9" t="str">
        <f>IFERROR(VLOOKUP($AN2451,'Introduction probability'!$A$1:$L$128,7,FALSE),"0")</f>
        <v>0</v>
      </c>
      <c r="AS2451" s="9" t="str">
        <f>IFERROR(VLOOKUP($AN2451,'Introduction probability'!$A$1:$L$128,8,FALSE),"0")</f>
        <v>0</v>
      </c>
      <c r="AT2451" s="9" t="str">
        <f>IFERROR(VLOOKUP($AN2451,'Introduction probability'!$A$1:$L$128,9,FALSE),"0")</f>
        <v>0</v>
      </c>
      <c r="AU2451" s="9" t="str">
        <f>IFERROR(VLOOKUP($AN2451,'Introduction probability'!$A$1:$L$128,10,FALSE),"0")</f>
        <v>0</v>
      </c>
      <c r="AV2451" s="9" t="str">
        <f>IFERROR(VLOOKUP($AN2451,'Introduction probability'!$A$1:$L$128,11,FALSE),"0")</f>
        <v>0</v>
      </c>
      <c r="AW2451" s="9" t="str">
        <f>IFERROR(VLOOKUP($AN2451,'Introduction probability'!$A$1:$L$128,12,FALSE),"0")</f>
        <v>0</v>
      </c>
      <c r="AY2451" s="2">
        <f t="shared" si="915"/>
        <v>0</v>
      </c>
      <c r="AZ2451" s="2">
        <f t="shared" si="916"/>
        <v>0</v>
      </c>
      <c r="BA2451" s="2">
        <f t="shared" si="929"/>
        <v>0</v>
      </c>
      <c r="BB2451" s="2">
        <f t="shared" si="930"/>
        <v>0</v>
      </c>
      <c r="BC2451" s="2">
        <f t="shared" si="931"/>
        <v>0</v>
      </c>
      <c r="BD2451" s="2">
        <f t="shared" si="932"/>
        <v>0</v>
      </c>
      <c r="BE2451" s="2">
        <f t="shared" si="933"/>
        <v>0</v>
      </c>
      <c r="BF2451" s="2">
        <f t="shared" si="934"/>
        <v>0</v>
      </c>
      <c r="BG2451" s="2">
        <f t="shared" si="935"/>
        <v>0</v>
      </c>
      <c r="BH2451" s="2">
        <f t="shared" si="936"/>
        <v>0</v>
      </c>
    </row>
    <row r="2452" spans="1:60" x14ac:dyDescent="0.25">
      <c r="A2452" s="1" t="s">
        <v>433</v>
      </c>
      <c r="B2452" s="1" t="s">
        <v>434</v>
      </c>
      <c r="C2452" s="1" t="s">
        <v>341</v>
      </c>
      <c r="D2452" s="1" t="s">
        <v>508</v>
      </c>
      <c r="E2452" s="1" t="s">
        <v>185</v>
      </c>
      <c r="F2452" s="1" t="s">
        <v>186</v>
      </c>
      <c r="G2452" s="1" t="s">
        <v>144</v>
      </c>
      <c r="H2452" s="1" t="s">
        <v>17</v>
      </c>
      <c r="I2452" s="1" t="s">
        <v>597</v>
      </c>
      <c r="J2452" s="1" t="s">
        <v>188</v>
      </c>
      <c r="K2452" s="1" t="s">
        <v>16</v>
      </c>
      <c r="L2452" s="1" t="s">
        <v>19</v>
      </c>
      <c r="M2452" s="2" t="str">
        <f t="shared" si="917"/>
        <v>UK9012011</v>
      </c>
      <c r="N2452" s="2" t="str">
        <f t="shared" si="918"/>
        <v>The Swale</v>
      </c>
      <c r="O2452" s="2" t="str">
        <f t="shared" si="919"/>
        <v>SPA</v>
      </c>
      <c r="P2452" s="2" t="str">
        <f t="shared" si="920"/>
        <v>A2.61</v>
      </c>
      <c r="Q2452"/>
      <c r="R2452"/>
      <c r="S2452"/>
      <c r="T2452"/>
      <c r="U2452" s="9">
        <f t="shared" si="921"/>
        <v>0</v>
      </c>
      <c r="V2452" s="9">
        <f t="shared" si="922"/>
        <v>0</v>
      </c>
      <c r="W2452" s="9">
        <f t="shared" si="923"/>
        <v>0</v>
      </c>
      <c r="X2452" s="9">
        <f t="shared" si="924"/>
        <v>0</v>
      </c>
      <c r="Y2452" s="9">
        <f t="shared" si="925"/>
        <v>0</v>
      </c>
      <c r="Z2452" s="9">
        <f t="shared" si="926"/>
        <v>0</v>
      </c>
      <c r="AA2452" s="9">
        <f t="shared" si="927"/>
        <v>0</v>
      </c>
      <c r="AB2452" s="9">
        <f t="shared" si="928"/>
        <v>0</v>
      </c>
      <c r="AN2452" s="10" t="str">
        <f t="shared" si="913"/>
        <v/>
      </c>
      <c r="AO2452" s="10">
        <f t="shared" si="914"/>
        <v>0</v>
      </c>
      <c r="AP2452" s="9" t="str">
        <f>IFERROR(VLOOKUP($AN2452,'Introduction probability'!$A$1:$L$128,5,FALSE),"0")</f>
        <v>0</v>
      </c>
      <c r="AQ2452" s="9" t="str">
        <f>IFERROR(VLOOKUP($AN2452,'Introduction probability'!$A$1:$L$128,6,FALSE),"0")</f>
        <v>0</v>
      </c>
      <c r="AR2452" s="9" t="str">
        <f>IFERROR(VLOOKUP($AN2452,'Introduction probability'!$A$1:$L$128,7,FALSE),"0")</f>
        <v>0</v>
      </c>
      <c r="AS2452" s="9" t="str">
        <f>IFERROR(VLOOKUP($AN2452,'Introduction probability'!$A$1:$L$128,8,FALSE),"0")</f>
        <v>0</v>
      </c>
      <c r="AT2452" s="9" t="str">
        <f>IFERROR(VLOOKUP($AN2452,'Introduction probability'!$A$1:$L$128,9,FALSE),"0")</f>
        <v>0</v>
      </c>
      <c r="AU2452" s="9" t="str">
        <f>IFERROR(VLOOKUP($AN2452,'Introduction probability'!$A$1:$L$128,10,FALSE),"0")</f>
        <v>0</v>
      </c>
      <c r="AV2452" s="9" t="str">
        <f>IFERROR(VLOOKUP($AN2452,'Introduction probability'!$A$1:$L$128,11,FALSE),"0")</f>
        <v>0</v>
      </c>
      <c r="AW2452" s="9" t="str">
        <f>IFERROR(VLOOKUP($AN2452,'Introduction probability'!$A$1:$L$128,12,FALSE),"0")</f>
        <v>0</v>
      </c>
      <c r="AY2452" s="2">
        <f t="shared" si="915"/>
        <v>0</v>
      </c>
      <c r="AZ2452" s="2">
        <f t="shared" si="916"/>
        <v>0</v>
      </c>
      <c r="BA2452" s="2">
        <f t="shared" si="929"/>
        <v>0</v>
      </c>
      <c r="BB2452" s="2">
        <f t="shared" si="930"/>
        <v>0</v>
      </c>
      <c r="BC2452" s="2">
        <f t="shared" si="931"/>
        <v>0</v>
      </c>
      <c r="BD2452" s="2">
        <f t="shared" si="932"/>
        <v>0</v>
      </c>
      <c r="BE2452" s="2">
        <f t="shared" si="933"/>
        <v>0</v>
      </c>
      <c r="BF2452" s="2">
        <f t="shared" si="934"/>
        <v>0</v>
      </c>
      <c r="BG2452" s="2">
        <f t="shared" si="935"/>
        <v>0</v>
      </c>
      <c r="BH2452" s="2">
        <f t="shared" si="936"/>
        <v>0</v>
      </c>
    </row>
    <row r="2453" spans="1:60" x14ac:dyDescent="0.25">
      <c r="A2453" s="1" t="s">
        <v>433</v>
      </c>
      <c r="B2453" s="1" t="s">
        <v>434</v>
      </c>
      <c r="C2453" s="1" t="s">
        <v>341</v>
      </c>
      <c r="D2453" s="1" t="s">
        <v>508</v>
      </c>
      <c r="E2453" s="1" t="s">
        <v>185</v>
      </c>
      <c r="F2453" s="1" t="s">
        <v>186</v>
      </c>
      <c r="G2453" s="1" t="s">
        <v>144</v>
      </c>
      <c r="H2453" s="1" t="s">
        <v>17</v>
      </c>
      <c r="I2453" s="1" t="s">
        <v>543</v>
      </c>
      <c r="J2453" s="1" t="s">
        <v>148</v>
      </c>
      <c r="K2453" s="1" t="s">
        <v>16</v>
      </c>
      <c r="L2453" s="1" t="s">
        <v>146</v>
      </c>
      <c r="M2453" s="2" t="str">
        <f t="shared" si="917"/>
        <v>UK9012011</v>
      </c>
      <c r="N2453" s="2" t="str">
        <f t="shared" si="918"/>
        <v>The Swale</v>
      </c>
      <c r="O2453" s="2" t="str">
        <f t="shared" si="919"/>
        <v>SPA</v>
      </c>
      <c r="P2453" s="2" t="str">
        <f t="shared" si="920"/>
        <v>H1310</v>
      </c>
      <c r="Q2453"/>
      <c r="R2453"/>
      <c r="S2453"/>
      <c r="T2453"/>
      <c r="U2453" s="9">
        <f t="shared" si="921"/>
        <v>0</v>
      </c>
      <c r="V2453" s="9">
        <f t="shared" si="922"/>
        <v>0</v>
      </c>
      <c r="W2453" s="9">
        <f t="shared" si="923"/>
        <v>0</v>
      </c>
      <c r="X2453" s="9">
        <f t="shared" si="924"/>
        <v>0</v>
      </c>
      <c r="Y2453" s="9">
        <f t="shared" si="925"/>
        <v>0</v>
      </c>
      <c r="Z2453" s="9">
        <f t="shared" si="926"/>
        <v>0</v>
      </c>
      <c r="AA2453" s="9">
        <f t="shared" si="927"/>
        <v>0</v>
      </c>
      <c r="AB2453" s="9">
        <f t="shared" si="928"/>
        <v>0</v>
      </c>
      <c r="AN2453" s="10" t="str">
        <f t="shared" si="913"/>
        <v/>
      </c>
      <c r="AO2453" s="10">
        <f t="shared" si="914"/>
        <v>0</v>
      </c>
      <c r="AP2453" s="9" t="str">
        <f>IFERROR(VLOOKUP($AN2453,'Introduction probability'!$A$1:$L$128,5,FALSE),"0")</f>
        <v>0</v>
      </c>
      <c r="AQ2453" s="9" t="str">
        <f>IFERROR(VLOOKUP($AN2453,'Introduction probability'!$A$1:$L$128,6,FALSE),"0")</f>
        <v>0</v>
      </c>
      <c r="AR2453" s="9" t="str">
        <f>IFERROR(VLOOKUP($AN2453,'Introduction probability'!$A$1:$L$128,7,FALSE),"0")</f>
        <v>0</v>
      </c>
      <c r="AS2453" s="9" t="str">
        <f>IFERROR(VLOOKUP($AN2453,'Introduction probability'!$A$1:$L$128,8,FALSE),"0")</f>
        <v>0</v>
      </c>
      <c r="AT2453" s="9" t="str">
        <f>IFERROR(VLOOKUP($AN2453,'Introduction probability'!$A$1:$L$128,9,FALSE),"0")</f>
        <v>0</v>
      </c>
      <c r="AU2453" s="9" t="str">
        <f>IFERROR(VLOOKUP($AN2453,'Introduction probability'!$A$1:$L$128,10,FALSE),"0")</f>
        <v>0</v>
      </c>
      <c r="AV2453" s="9" t="str">
        <f>IFERROR(VLOOKUP($AN2453,'Introduction probability'!$A$1:$L$128,11,FALSE),"0")</f>
        <v>0</v>
      </c>
      <c r="AW2453" s="9" t="str">
        <f>IFERROR(VLOOKUP($AN2453,'Introduction probability'!$A$1:$L$128,12,FALSE),"0")</f>
        <v>0</v>
      </c>
      <c r="AY2453" s="2">
        <f t="shared" si="915"/>
        <v>0</v>
      </c>
      <c r="AZ2453" s="2">
        <f t="shared" si="916"/>
        <v>0</v>
      </c>
      <c r="BA2453" s="2">
        <f t="shared" si="929"/>
        <v>0</v>
      </c>
      <c r="BB2453" s="2">
        <f t="shared" si="930"/>
        <v>0</v>
      </c>
      <c r="BC2453" s="2">
        <f t="shared" si="931"/>
        <v>0</v>
      </c>
      <c r="BD2453" s="2">
        <f t="shared" si="932"/>
        <v>0</v>
      </c>
      <c r="BE2453" s="2">
        <f t="shared" si="933"/>
        <v>0</v>
      </c>
      <c r="BF2453" s="2">
        <f t="shared" si="934"/>
        <v>0</v>
      </c>
      <c r="BG2453" s="2">
        <f t="shared" si="935"/>
        <v>0</v>
      </c>
      <c r="BH2453" s="2">
        <f t="shared" si="936"/>
        <v>0</v>
      </c>
    </row>
    <row r="2454" spans="1:60" x14ac:dyDescent="0.25">
      <c r="A2454" s="1" t="s">
        <v>433</v>
      </c>
      <c r="B2454" s="1" t="s">
        <v>434</v>
      </c>
      <c r="C2454" s="1" t="s">
        <v>341</v>
      </c>
      <c r="D2454" s="1" t="s">
        <v>508</v>
      </c>
      <c r="E2454" s="1" t="s">
        <v>185</v>
      </c>
      <c r="F2454" s="1" t="s">
        <v>186</v>
      </c>
      <c r="G2454" s="1" t="s">
        <v>144</v>
      </c>
      <c r="H2454" s="1" t="s">
        <v>17</v>
      </c>
      <c r="I2454" s="1" t="s">
        <v>549</v>
      </c>
      <c r="J2454" s="1" t="s">
        <v>189</v>
      </c>
      <c r="K2454" s="1" t="s">
        <v>16</v>
      </c>
      <c r="L2454" s="1" t="s">
        <v>146</v>
      </c>
      <c r="M2454" s="2" t="str">
        <f t="shared" si="917"/>
        <v>UK9012011</v>
      </c>
      <c r="N2454" s="2" t="str">
        <f t="shared" si="918"/>
        <v>The Swale</v>
      </c>
      <c r="O2454" s="2" t="str">
        <f t="shared" si="919"/>
        <v>SPA</v>
      </c>
      <c r="P2454" s="2" t="str">
        <f t="shared" si="920"/>
        <v>H1320</v>
      </c>
      <c r="Q2454"/>
      <c r="R2454"/>
      <c r="S2454"/>
      <c r="T2454"/>
      <c r="U2454" s="9">
        <f t="shared" si="921"/>
        <v>0</v>
      </c>
      <c r="V2454" s="9">
        <f t="shared" si="922"/>
        <v>0</v>
      </c>
      <c r="W2454" s="9">
        <f t="shared" si="923"/>
        <v>0</v>
      </c>
      <c r="X2454" s="9">
        <f t="shared" si="924"/>
        <v>0</v>
      </c>
      <c r="Y2454" s="9">
        <f t="shared" si="925"/>
        <v>0</v>
      </c>
      <c r="Z2454" s="9">
        <f t="shared" si="926"/>
        <v>0</v>
      </c>
      <c r="AA2454" s="9">
        <f t="shared" si="927"/>
        <v>0</v>
      </c>
      <c r="AB2454" s="9">
        <f t="shared" si="928"/>
        <v>0</v>
      </c>
      <c r="AN2454" s="10" t="str">
        <f t="shared" si="913"/>
        <v/>
      </c>
      <c r="AO2454" s="10">
        <f t="shared" si="914"/>
        <v>0</v>
      </c>
      <c r="AP2454" s="9" t="str">
        <f>IFERROR(VLOOKUP($AN2454,'Introduction probability'!$A$1:$L$128,5,FALSE),"0")</f>
        <v>0</v>
      </c>
      <c r="AQ2454" s="9" t="str">
        <f>IFERROR(VLOOKUP($AN2454,'Introduction probability'!$A$1:$L$128,6,FALSE),"0")</f>
        <v>0</v>
      </c>
      <c r="AR2454" s="9" t="str">
        <f>IFERROR(VLOOKUP($AN2454,'Introduction probability'!$A$1:$L$128,7,FALSE),"0")</f>
        <v>0</v>
      </c>
      <c r="AS2454" s="9" t="str">
        <f>IFERROR(VLOOKUP($AN2454,'Introduction probability'!$A$1:$L$128,8,FALSE),"0")</f>
        <v>0</v>
      </c>
      <c r="AT2454" s="9" t="str">
        <f>IFERROR(VLOOKUP($AN2454,'Introduction probability'!$A$1:$L$128,9,FALSE),"0")</f>
        <v>0</v>
      </c>
      <c r="AU2454" s="9" t="str">
        <f>IFERROR(VLOOKUP($AN2454,'Introduction probability'!$A$1:$L$128,10,FALSE),"0")</f>
        <v>0</v>
      </c>
      <c r="AV2454" s="9" t="str">
        <f>IFERROR(VLOOKUP($AN2454,'Introduction probability'!$A$1:$L$128,11,FALSE),"0")</f>
        <v>0</v>
      </c>
      <c r="AW2454" s="9" t="str">
        <f>IFERROR(VLOOKUP($AN2454,'Introduction probability'!$A$1:$L$128,12,FALSE),"0")</f>
        <v>0</v>
      </c>
      <c r="AY2454" s="2">
        <f t="shared" si="915"/>
        <v>0</v>
      </c>
      <c r="AZ2454" s="2">
        <f t="shared" si="916"/>
        <v>0</v>
      </c>
      <c r="BA2454" s="2">
        <f t="shared" si="929"/>
        <v>0</v>
      </c>
      <c r="BB2454" s="2">
        <f t="shared" si="930"/>
        <v>0</v>
      </c>
      <c r="BC2454" s="2">
        <f t="shared" si="931"/>
        <v>0</v>
      </c>
      <c r="BD2454" s="2">
        <f t="shared" si="932"/>
        <v>0</v>
      </c>
      <c r="BE2454" s="2">
        <f t="shared" si="933"/>
        <v>0</v>
      </c>
      <c r="BF2454" s="2">
        <f t="shared" si="934"/>
        <v>0</v>
      </c>
      <c r="BG2454" s="2">
        <f t="shared" si="935"/>
        <v>0</v>
      </c>
      <c r="BH2454" s="2">
        <f t="shared" si="936"/>
        <v>0</v>
      </c>
    </row>
    <row r="2455" spans="1:60" x14ac:dyDescent="0.25">
      <c r="A2455" s="1" t="s">
        <v>433</v>
      </c>
      <c r="B2455" s="1" t="s">
        <v>434</v>
      </c>
      <c r="C2455" s="1" t="s">
        <v>341</v>
      </c>
      <c r="D2455" s="1" t="s">
        <v>508</v>
      </c>
      <c r="E2455" s="1" t="s">
        <v>185</v>
      </c>
      <c r="F2455" s="1" t="s">
        <v>186</v>
      </c>
      <c r="G2455" s="1" t="s">
        <v>144</v>
      </c>
      <c r="H2455" s="1" t="s">
        <v>17</v>
      </c>
      <c r="I2455" s="1" t="s">
        <v>598</v>
      </c>
      <c r="J2455" s="1" t="s">
        <v>190</v>
      </c>
      <c r="K2455" s="1" t="s">
        <v>16</v>
      </c>
      <c r="L2455" s="1" t="s">
        <v>19</v>
      </c>
      <c r="M2455" s="2" t="str">
        <f t="shared" si="917"/>
        <v>UK9012011</v>
      </c>
      <c r="N2455" s="2" t="str">
        <f t="shared" si="918"/>
        <v>The Swale</v>
      </c>
      <c r="O2455" s="2" t="str">
        <f t="shared" si="919"/>
        <v>SPA</v>
      </c>
      <c r="P2455" s="2" t="str">
        <f t="shared" si="920"/>
        <v>A5.53</v>
      </c>
      <c r="Q2455"/>
      <c r="R2455"/>
      <c r="S2455"/>
      <c r="T2455"/>
      <c r="U2455" s="9">
        <f t="shared" si="921"/>
        <v>0</v>
      </c>
      <c r="V2455" s="9">
        <f t="shared" si="922"/>
        <v>0</v>
      </c>
      <c r="W2455" s="9">
        <f t="shared" si="923"/>
        <v>0</v>
      </c>
      <c r="X2455" s="9">
        <f t="shared" si="924"/>
        <v>0</v>
      </c>
      <c r="Y2455" s="9">
        <f t="shared" si="925"/>
        <v>0</v>
      </c>
      <c r="Z2455" s="9">
        <f t="shared" si="926"/>
        <v>0</v>
      </c>
      <c r="AA2455" s="9">
        <f t="shared" si="927"/>
        <v>0</v>
      </c>
      <c r="AB2455" s="9">
        <f t="shared" si="928"/>
        <v>0</v>
      </c>
      <c r="AN2455" s="10" t="str">
        <f t="shared" si="913"/>
        <v/>
      </c>
      <c r="AO2455" s="10">
        <f t="shared" si="914"/>
        <v>0</v>
      </c>
      <c r="AP2455" s="9" t="str">
        <f>IFERROR(VLOOKUP($AN2455,'Introduction probability'!$A$1:$L$128,5,FALSE),"0")</f>
        <v>0</v>
      </c>
      <c r="AQ2455" s="9" t="str">
        <f>IFERROR(VLOOKUP($AN2455,'Introduction probability'!$A$1:$L$128,6,FALSE),"0")</f>
        <v>0</v>
      </c>
      <c r="AR2455" s="9" t="str">
        <f>IFERROR(VLOOKUP($AN2455,'Introduction probability'!$A$1:$L$128,7,FALSE),"0")</f>
        <v>0</v>
      </c>
      <c r="AS2455" s="9" t="str">
        <f>IFERROR(VLOOKUP($AN2455,'Introduction probability'!$A$1:$L$128,8,FALSE),"0")</f>
        <v>0</v>
      </c>
      <c r="AT2455" s="9" t="str">
        <f>IFERROR(VLOOKUP($AN2455,'Introduction probability'!$A$1:$L$128,9,FALSE),"0")</f>
        <v>0</v>
      </c>
      <c r="AU2455" s="9" t="str">
        <f>IFERROR(VLOOKUP($AN2455,'Introduction probability'!$A$1:$L$128,10,FALSE),"0")</f>
        <v>0</v>
      </c>
      <c r="AV2455" s="9" t="str">
        <f>IFERROR(VLOOKUP($AN2455,'Introduction probability'!$A$1:$L$128,11,FALSE),"0")</f>
        <v>0</v>
      </c>
      <c r="AW2455" s="9" t="str">
        <f>IFERROR(VLOOKUP($AN2455,'Introduction probability'!$A$1:$L$128,12,FALSE),"0")</f>
        <v>0</v>
      </c>
      <c r="AY2455" s="2">
        <f t="shared" si="915"/>
        <v>0</v>
      </c>
      <c r="AZ2455" s="2">
        <f t="shared" si="916"/>
        <v>0</v>
      </c>
      <c r="BA2455" s="2">
        <f t="shared" si="929"/>
        <v>0</v>
      </c>
      <c r="BB2455" s="2">
        <f t="shared" si="930"/>
        <v>0</v>
      </c>
      <c r="BC2455" s="2">
        <f t="shared" si="931"/>
        <v>0</v>
      </c>
      <c r="BD2455" s="2">
        <f t="shared" si="932"/>
        <v>0</v>
      </c>
      <c r="BE2455" s="2">
        <f t="shared" si="933"/>
        <v>0</v>
      </c>
      <c r="BF2455" s="2">
        <f t="shared" si="934"/>
        <v>0</v>
      </c>
      <c r="BG2455" s="2">
        <f t="shared" si="935"/>
        <v>0</v>
      </c>
      <c r="BH2455" s="2">
        <f t="shared" si="936"/>
        <v>0</v>
      </c>
    </row>
    <row r="2456" spans="1:60" x14ac:dyDescent="0.25">
      <c r="A2456" s="1" t="s">
        <v>433</v>
      </c>
      <c r="B2456" s="1" t="s">
        <v>434</v>
      </c>
      <c r="C2456" s="1" t="s">
        <v>341</v>
      </c>
      <c r="D2456" s="1" t="s">
        <v>510</v>
      </c>
      <c r="E2456" s="1" t="s">
        <v>195</v>
      </c>
      <c r="F2456" s="1" t="s">
        <v>196</v>
      </c>
      <c r="G2456" s="1" t="s">
        <v>144</v>
      </c>
      <c r="H2456" s="1" t="s">
        <v>17</v>
      </c>
      <c r="I2456" s="1" t="s">
        <v>596</v>
      </c>
      <c r="J2456" s="1" t="s">
        <v>187</v>
      </c>
      <c r="K2456" s="1" t="s">
        <v>16</v>
      </c>
      <c r="L2456" s="1" t="s">
        <v>146</v>
      </c>
      <c r="M2456" s="2" t="str">
        <f t="shared" si="917"/>
        <v>UK9012011</v>
      </c>
      <c r="N2456" s="2" t="str">
        <f t="shared" si="918"/>
        <v>The Swale</v>
      </c>
      <c r="O2456" s="2" t="str">
        <f t="shared" si="919"/>
        <v>SPA</v>
      </c>
      <c r="P2456" s="2" t="str">
        <f t="shared" si="920"/>
        <v>SH_2</v>
      </c>
      <c r="Q2456"/>
      <c r="R2456"/>
      <c r="S2456"/>
      <c r="T2456"/>
      <c r="U2456" s="9">
        <f t="shared" si="921"/>
        <v>0</v>
      </c>
      <c r="V2456" s="9">
        <f t="shared" si="922"/>
        <v>0</v>
      </c>
      <c r="W2456" s="9">
        <f t="shared" si="923"/>
        <v>0</v>
      </c>
      <c r="X2456" s="9">
        <f t="shared" si="924"/>
        <v>0</v>
      </c>
      <c r="Y2456" s="9">
        <f t="shared" si="925"/>
        <v>0</v>
      </c>
      <c r="Z2456" s="9">
        <f t="shared" si="926"/>
        <v>0</v>
      </c>
      <c r="AA2456" s="9">
        <f t="shared" si="927"/>
        <v>0</v>
      </c>
      <c r="AB2456" s="9">
        <f t="shared" si="928"/>
        <v>0</v>
      </c>
      <c r="AN2456" s="10" t="str">
        <f t="shared" si="913"/>
        <v/>
      </c>
      <c r="AO2456" s="10">
        <f t="shared" si="914"/>
        <v>0</v>
      </c>
      <c r="AP2456" s="9" t="str">
        <f>IFERROR(VLOOKUP($AN2456,'Introduction probability'!$A$1:$L$128,5,FALSE),"0")</f>
        <v>0</v>
      </c>
      <c r="AQ2456" s="9" t="str">
        <f>IFERROR(VLOOKUP($AN2456,'Introduction probability'!$A$1:$L$128,6,FALSE),"0")</f>
        <v>0</v>
      </c>
      <c r="AR2456" s="9" t="str">
        <f>IFERROR(VLOOKUP($AN2456,'Introduction probability'!$A$1:$L$128,7,FALSE),"0")</f>
        <v>0</v>
      </c>
      <c r="AS2456" s="9" t="str">
        <f>IFERROR(VLOOKUP($AN2456,'Introduction probability'!$A$1:$L$128,8,FALSE),"0")</f>
        <v>0</v>
      </c>
      <c r="AT2456" s="9" t="str">
        <f>IFERROR(VLOOKUP($AN2456,'Introduction probability'!$A$1:$L$128,9,FALSE),"0")</f>
        <v>0</v>
      </c>
      <c r="AU2456" s="9" t="str">
        <f>IFERROR(VLOOKUP($AN2456,'Introduction probability'!$A$1:$L$128,10,FALSE),"0")</f>
        <v>0</v>
      </c>
      <c r="AV2456" s="9" t="str">
        <f>IFERROR(VLOOKUP($AN2456,'Introduction probability'!$A$1:$L$128,11,FALSE),"0")</f>
        <v>0</v>
      </c>
      <c r="AW2456" s="9" t="str">
        <f>IFERROR(VLOOKUP($AN2456,'Introduction probability'!$A$1:$L$128,12,FALSE),"0")</f>
        <v>0</v>
      </c>
      <c r="AY2456" s="2">
        <f t="shared" si="915"/>
        <v>0</v>
      </c>
      <c r="AZ2456" s="2">
        <f t="shared" si="916"/>
        <v>0</v>
      </c>
      <c r="BA2456" s="2">
        <f t="shared" si="929"/>
        <v>0</v>
      </c>
      <c r="BB2456" s="2">
        <f t="shared" si="930"/>
        <v>0</v>
      </c>
      <c r="BC2456" s="2">
        <f t="shared" si="931"/>
        <v>0</v>
      </c>
      <c r="BD2456" s="2">
        <f t="shared" si="932"/>
        <v>0</v>
      </c>
      <c r="BE2456" s="2">
        <f t="shared" si="933"/>
        <v>0</v>
      </c>
      <c r="BF2456" s="2">
        <f t="shared" si="934"/>
        <v>0</v>
      </c>
      <c r="BG2456" s="2">
        <f t="shared" si="935"/>
        <v>0</v>
      </c>
      <c r="BH2456" s="2">
        <f t="shared" si="936"/>
        <v>0</v>
      </c>
    </row>
    <row r="2457" spans="1:60" x14ac:dyDescent="0.25">
      <c r="A2457" s="1" t="s">
        <v>433</v>
      </c>
      <c r="B2457" s="1" t="s">
        <v>434</v>
      </c>
      <c r="C2457" s="1" t="s">
        <v>341</v>
      </c>
      <c r="D2457" s="1" t="s">
        <v>510</v>
      </c>
      <c r="E2457" s="1" t="s">
        <v>195</v>
      </c>
      <c r="F2457" s="1" t="s">
        <v>196</v>
      </c>
      <c r="G2457" s="1" t="s">
        <v>144</v>
      </c>
      <c r="H2457" s="1" t="s">
        <v>17</v>
      </c>
      <c r="I2457" s="1" t="s">
        <v>594</v>
      </c>
      <c r="J2457" s="1" t="s">
        <v>154</v>
      </c>
      <c r="K2457" s="1" t="s">
        <v>16</v>
      </c>
      <c r="L2457" s="1" t="s">
        <v>19</v>
      </c>
      <c r="M2457" s="2" t="str">
        <f t="shared" si="917"/>
        <v>UK9012011</v>
      </c>
      <c r="N2457" s="2" t="str">
        <f t="shared" si="918"/>
        <v>The Swale</v>
      </c>
      <c r="O2457" s="2" t="str">
        <f t="shared" si="919"/>
        <v>SPA</v>
      </c>
      <c r="P2457" s="2" t="str">
        <f t="shared" si="920"/>
        <v>SF_SH_5</v>
      </c>
      <c r="Q2457"/>
      <c r="R2457"/>
      <c r="S2457"/>
      <c r="T2457"/>
      <c r="U2457" s="9">
        <f t="shared" si="921"/>
        <v>0</v>
      </c>
      <c r="V2457" s="9">
        <f t="shared" si="922"/>
        <v>0</v>
      </c>
      <c r="W2457" s="9">
        <f t="shared" si="923"/>
        <v>0</v>
      </c>
      <c r="X2457" s="9">
        <f t="shared" si="924"/>
        <v>0</v>
      </c>
      <c r="Y2457" s="9">
        <f t="shared" si="925"/>
        <v>0</v>
      </c>
      <c r="Z2457" s="9">
        <f t="shared" si="926"/>
        <v>0</v>
      </c>
      <c r="AA2457" s="9">
        <f t="shared" si="927"/>
        <v>0</v>
      </c>
      <c r="AB2457" s="9">
        <f t="shared" si="928"/>
        <v>0</v>
      </c>
      <c r="AN2457" s="10" t="str">
        <f t="shared" si="913"/>
        <v/>
      </c>
      <c r="AO2457" s="10">
        <f t="shared" si="914"/>
        <v>0</v>
      </c>
      <c r="AP2457" s="9" t="str">
        <f>IFERROR(VLOOKUP($AN2457,'Introduction probability'!$A$1:$L$128,5,FALSE),"0")</f>
        <v>0</v>
      </c>
      <c r="AQ2457" s="9" t="str">
        <f>IFERROR(VLOOKUP($AN2457,'Introduction probability'!$A$1:$L$128,6,FALSE),"0")</f>
        <v>0</v>
      </c>
      <c r="AR2457" s="9" t="str">
        <f>IFERROR(VLOOKUP($AN2457,'Introduction probability'!$A$1:$L$128,7,FALSE),"0")</f>
        <v>0</v>
      </c>
      <c r="AS2457" s="9" t="str">
        <f>IFERROR(VLOOKUP($AN2457,'Introduction probability'!$A$1:$L$128,8,FALSE),"0")</f>
        <v>0</v>
      </c>
      <c r="AT2457" s="9" t="str">
        <f>IFERROR(VLOOKUP($AN2457,'Introduction probability'!$A$1:$L$128,9,FALSE),"0")</f>
        <v>0</v>
      </c>
      <c r="AU2457" s="9" t="str">
        <f>IFERROR(VLOOKUP($AN2457,'Introduction probability'!$A$1:$L$128,10,FALSE),"0")</f>
        <v>0</v>
      </c>
      <c r="AV2457" s="9" t="str">
        <f>IFERROR(VLOOKUP($AN2457,'Introduction probability'!$A$1:$L$128,11,FALSE),"0")</f>
        <v>0</v>
      </c>
      <c r="AW2457" s="9" t="str">
        <f>IFERROR(VLOOKUP($AN2457,'Introduction probability'!$A$1:$L$128,12,FALSE),"0")</f>
        <v>0</v>
      </c>
      <c r="AY2457" s="2">
        <f t="shared" si="915"/>
        <v>0</v>
      </c>
      <c r="AZ2457" s="2">
        <f t="shared" si="916"/>
        <v>0</v>
      </c>
      <c r="BA2457" s="2">
        <f t="shared" si="929"/>
        <v>0</v>
      </c>
      <c r="BB2457" s="2">
        <f t="shared" si="930"/>
        <v>0</v>
      </c>
      <c r="BC2457" s="2">
        <f t="shared" si="931"/>
        <v>0</v>
      </c>
      <c r="BD2457" s="2">
        <f t="shared" si="932"/>
        <v>0</v>
      </c>
      <c r="BE2457" s="2">
        <f t="shared" si="933"/>
        <v>0</v>
      </c>
      <c r="BF2457" s="2">
        <f t="shared" si="934"/>
        <v>0</v>
      </c>
      <c r="BG2457" s="2">
        <f t="shared" si="935"/>
        <v>0</v>
      </c>
      <c r="BH2457" s="2">
        <f t="shared" si="936"/>
        <v>0</v>
      </c>
    </row>
    <row r="2458" spans="1:60" x14ac:dyDescent="0.25">
      <c r="A2458" s="1" t="s">
        <v>433</v>
      </c>
      <c r="B2458" s="1" t="s">
        <v>434</v>
      </c>
      <c r="C2458" s="1" t="s">
        <v>341</v>
      </c>
      <c r="D2458" s="1" t="s">
        <v>510</v>
      </c>
      <c r="E2458" s="1" t="s">
        <v>195</v>
      </c>
      <c r="F2458" s="1" t="s">
        <v>196</v>
      </c>
      <c r="G2458" s="1" t="s">
        <v>144</v>
      </c>
      <c r="H2458" s="1" t="s">
        <v>17</v>
      </c>
      <c r="I2458" s="1" t="s">
        <v>444</v>
      </c>
      <c r="J2458" s="1" t="s">
        <v>27</v>
      </c>
      <c r="K2458" s="1" t="s">
        <v>16</v>
      </c>
      <c r="L2458" s="1" t="s">
        <v>19</v>
      </c>
      <c r="M2458" s="2" t="str">
        <f t="shared" si="917"/>
        <v>UK9012011</v>
      </c>
      <c r="N2458" s="2" t="str">
        <f t="shared" si="918"/>
        <v>The Swale</v>
      </c>
      <c r="O2458" s="2" t="str">
        <f t="shared" si="919"/>
        <v>SPA</v>
      </c>
      <c r="P2458" s="2" t="str">
        <f t="shared" si="920"/>
        <v>A2.3</v>
      </c>
      <c r="Q2458"/>
      <c r="R2458"/>
      <c r="S2458"/>
      <c r="T2458"/>
      <c r="U2458" s="9">
        <f t="shared" si="921"/>
        <v>0</v>
      </c>
      <c r="V2458" s="9">
        <f t="shared" si="922"/>
        <v>0</v>
      </c>
      <c r="W2458" s="9">
        <f t="shared" si="923"/>
        <v>0</v>
      </c>
      <c r="X2458" s="9">
        <f t="shared" si="924"/>
        <v>0</v>
      </c>
      <c r="Y2458" s="9">
        <f t="shared" si="925"/>
        <v>0</v>
      </c>
      <c r="Z2458" s="9">
        <f t="shared" si="926"/>
        <v>0</v>
      </c>
      <c r="AA2458" s="9">
        <f t="shared" si="927"/>
        <v>0</v>
      </c>
      <c r="AB2458" s="9">
        <f t="shared" si="928"/>
        <v>0</v>
      </c>
      <c r="AN2458" s="10" t="str">
        <f t="shared" si="913"/>
        <v/>
      </c>
      <c r="AO2458" s="10">
        <f t="shared" si="914"/>
        <v>0</v>
      </c>
      <c r="AP2458" s="9" t="str">
        <f>IFERROR(VLOOKUP($AN2458,'Introduction probability'!$A$1:$L$128,5,FALSE),"0")</f>
        <v>0</v>
      </c>
      <c r="AQ2458" s="9" t="str">
        <f>IFERROR(VLOOKUP($AN2458,'Introduction probability'!$A$1:$L$128,6,FALSE),"0")</f>
        <v>0</v>
      </c>
      <c r="AR2458" s="9" t="str">
        <f>IFERROR(VLOOKUP($AN2458,'Introduction probability'!$A$1:$L$128,7,FALSE),"0")</f>
        <v>0</v>
      </c>
      <c r="AS2458" s="9" t="str">
        <f>IFERROR(VLOOKUP($AN2458,'Introduction probability'!$A$1:$L$128,8,FALSE),"0")</f>
        <v>0</v>
      </c>
      <c r="AT2458" s="9" t="str">
        <f>IFERROR(VLOOKUP($AN2458,'Introduction probability'!$A$1:$L$128,9,FALSE),"0")</f>
        <v>0</v>
      </c>
      <c r="AU2458" s="9" t="str">
        <f>IFERROR(VLOOKUP($AN2458,'Introduction probability'!$A$1:$L$128,10,FALSE),"0")</f>
        <v>0</v>
      </c>
      <c r="AV2458" s="9" t="str">
        <f>IFERROR(VLOOKUP($AN2458,'Introduction probability'!$A$1:$L$128,11,FALSE),"0")</f>
        <v>0</v>
      </c>
      <c r="AW2458" s="9" t="str">
        <f>IFERROR(VLOOKUP($AN2458,'Introduction probability'!$A$1:$L$128,12,FALSE),"0")</f>
        <v>0</v>
      </c>
      <c r="AY2458" s="2">
        <f t="shared" si="915"/>
        <v>0</v>
      </c>
      <c r="AZ2458" s="2">
        <f t="shared" si="916"/>
        <v>0</v>
      </c>
      <c r="BA2458" s="2">
        <f t="shared" si="929"/>
        <v>0</v>
      </c>
      <c r="BB2458" s="2">
        <f t="shared" si="930"/>
        <v>0</v>
      </c>
      <c r="BC2458" s="2">
        <f t="shared" si="931"/>
        <v>0</v>
      </c>
      <c r="BD2458" s="2">
        <f t="shared" si="932"/>
        <v>0</v>
      </c>
      <c r="BE2458" s="2">
        <f t="shared" si="933"/>
        <v>0</v>
      </c>
      <c r="BF2458" s="2">
        <f t="shared" si="934"/>
        <v>0</v>
      </c>
      <c r="BG2458" s="2">
        <f t="shared" si="935"/>
        <v>0</v>
      </c>
      <c r="BH2458" s="2">
        <f t="shared" si="936"/>
        <v>0</v>
      </c>
    </row>
    <row r="2459" spans="1:60" x14ac:dyDescent="0.25">
      <c r="A2459" s="1" t="s">
        <v>433</v>
      </c>
      <c r="B2459" s="1" t="s">
        <v>434</v>
      </c>
      <c r="C2459" s="1" t="s">
        <v>341</v>
      </c>
      <c r="D2459" s="1" t="s">
        <v>510</v>
      </c>
      <c r="E2459" s="1" t="s">
        <v>195</v>
      </c>
      <c r="F2459" s="1" t="s">
        <v>196</v>
      </c>
      <c r="G2459" s="1" t="s">
        <v>144</v>
      </c>
      <c r="H2459" s="1" t="s">
        <v>17</v>
      </c>
      <c r="I2459" s="1" t="s">
        <v>465</v>
      </c>
      <c r="J2459" s="1" t="s">
        <v>56</v>
      </c>
      <c r="K2459" s="1" t="s">
        <v>16</v>
      </c>
      <c r="L2459" s="1" t="s">
        <v>19</v>
      </c>
      <c r="M2459" s="2" t="str">
        <f t="shared" si="917"/>
        <v>UK9012011</v>
      </c>
      <c r="N2459" s="2" t="str">
        <f t="shared" si="918"/>
        <v>The Swale</v>
      </c>
      <c r="O2459" s="2" t="str">
        <f t="shared" si="919"/>
        <v>SPA</v>
      </c>
      <c r="P2459" s="2" t="str">
        <f t="shared" si="920"/>
        <v>A2.2</v>
      </c>
      <c r="Q2459"/>
      <c r="R2459"/>
      <c r="S2459"/>
      <c r="T2459"/>
      <c r="U2459" s="9">
        <f t="shared" si="921"/>
        <v>0</v>
      </c>
      <c r="V2459" s="9">
        <f t="shared" si="922"/>
        <v>0</v>
      </c>
      <c r="W2459" s="9">
        <f t="shared" si="923"/>
        <v>0</v>
      </c>
      <c r="X2459" s="9">
        <f t="shared" si="924"/>
        <v>0</v>
      </c>
      <c r="Y2459" s="9">
        <f t="shared" si="925"/>
        <v>0</v>
      </c>
      <c r="Z2459" s="9">
        <f t="shared" si="926"/>
        <v>0</v>
      </c>
      <c r="AA2459" s="9">
        <f t="shared" si="927"/>
        <v>0</v>
      </c>
      <c r="AB2459" s="9">
        <f t="shared" si="928"/>
        <v>0</v>
      </c>
      <c r="AN2459" s="10" t="str">
        <f t="shared" si="913"/>
        <v/>
      </c>
      <c r="AO2459" s="10">
        <f t="shared" si="914"/>
        <v>0</v>
      </c>
      <c r="AP2459" s="9" t="str">
        <f>IFERROR(VLOOKUP($AN2459,'Introduction probability'!$A$1:$L$128,5,FALSE),"0")</f>
        <v>0</v>
      </c>
      <c r="AQ2459" s="9" t="str">
        <f>IFERROR(VLOOKUP($AN2459,'Introduction probability'!$A$1:$L$128,6,FALSE),"0")</f>
        <v>0</v>
      </c>
      <c r="AR2459" s="9" t="str">
        <f>IFERROR(VLOOKUP($AN2459,'Introduction probability'!$A$1:$L$128,7,FALSE),"0")</f>
        <v>0</v>
      </c>
      <c r="AS2459" s="9" t="str">
        <f>IFERROR(VLOOKUP($AN2459,'Introduction probability'!$A$1:$L$128,8,FALSE),"0")</f>
        <v>0</v>
      </c>
      <c r="AT2459" s="9" t="str">
        <f>IFERROR(VLOOKUP($AN2459,'Introduction probability'!$A$1:$L$128,9,FALSE),"0")</f>
        <v>0</v>
      </c>
      <c r="AU2459" s="9" t="str">
        <f>IFERROR(VLOOKUP($AN2459,'Introduction probability'!$A$1:$L$128,10,FALSE),"0")</f>
        <v>0</v>
      </c>
      <c r="AV2459" s="9" t="str">
        <f>IFERROR(VLOOKUP($AN2459,'Introduction probability'!$A$1:$L$128,11,FALSE),"0")</f>
        <v>0</v>
      </c>
      <c r="AW2459" s="9" t="str">
        <f>IFERROR(VLOOKUP($AN2459,'Introduction probability'!$A$1:$L$128,12,FALSE),"0")</f>
        <v>0</v>
      </c>
      <c r="AY2459" s="2">
        <f t="shared" si="915"/>
        <v>0</v>
      </c>
      <c r="AZ2459" s="2">
        <f t="shared" si="916"/>
        <v>0</v>
      </c>
      <c r="BA2459" s="2">
        <f t="shared" si="929"/>
        <v>0</v>
      </c>
      <c r="BB2459" s="2">
        <f t="shared" si="930"/>
        <v>0</v>
      </c>
      <c r="BC2459" s="2">
        <f t="shared" si="931"/>
        <v>0</v>
      </c>
      <c r="BD2459" s="2">
        <f t="shared" si="932"/>
        <v>0</v>
      </c>
      <c r="BE2459" s="2">
        <f t="shared" si="933"/>
        <v>0</v>
      </c>
      <c r="BF2459" s="2">
        <f t="shared" si="934"/>
        <v>0</v>
      </c>
      <c r="BG2459" s="2">
        <f t="shared" si="935"/>
        <v>0</v>
      </c>
      <c r="BH2459" s="2">
        <f t="shared" si="936"/>
        <v>0</v>
      </c>
    </row>
    <row r="2460" spans="1:60" x14ac:dyDescent="0.25">
      <c r="A2460" s="1" t="s">
        <v>433</v>
      </c>
      <c r="B2460" s="1" t="s">
        <v>434</v>
      </c>
      <c r="C2460" s="1" t="s">
        <v>341</v>
      </c>
      <c r="D2460" s="1" t="s">
        <v>510</v>
      </c>
      <c r="E2460" s="1" t="s">
        <v>195</v>
      </c>
      <c r="F2460" s="1" t="s">
        <v>196</v>
      </c>
      <c r="G2460" s="1" t="s">
        <v>144</v>
      </c>
      <c r="H2460" s="1" t="s">
        <v>17</v>
      </c>
      <c r="I2460" s="1" t="s">
        <v>597</v>
      </c>
      <c r="J2460" s="1" t="s">
        <v>188</v>
      </c>
      <c r="K2460" s="1" t="s">
        <v>16</v>
      </c>
      <c r="L2460" s="1" t="s">
        <v>19</v>
      </c>
      <c r="M2460" s="2" t="str">
        <f t="shared" si="917"/>
        <v>UK9012011</v>
      </c>
      <c r="N2460" s="2" t="str">
        <f t="shared" si="918"/>
        <v>The Swale</v>
      </c>
      <c r="O2460" s="2" t="str">
        <f t="shared" si="919"/>
        <v>SPA</v>
      </c>
      <c r="P2460" s="2" t="str">
        <f t="shared" si="920"/>
        <v>A2.61</v>
      </c>
      <c r="Q2460"/>
      <c r="R2460"/>
      <c r="S2460"/>
      <c r="T2460"/>
      <c r="U2460" s="9">
        <f t="shared" si="921"/>
        <v>0</v>
      </c>
      <c r="V2460" s="9">
        <f t="shared" si="922"/>
        <v>0</v>
      </c>
      <c r="W2460" s="9">
        <f t="shared" si="923"/>
        <v>0</v>
      </c>
      <c r="X2460" s="9">
        <f t="shared" si="924"/>
        <v>0</v>
      </c>
      <c r="Y2460" s="9">
        <f t="shared" si="925"/>
        <v>0</v>
      </c>
      <c r="Z2460" s="9">
        <f t="shared" si="926"/>
        <v>0</v>
      </c>
      <c r="AA2460" s="9">
        <f t="shared" si="927"/>
        <v>0</v>
      </c>
      <c r="AB2460" s="9">
        <f t="shared" si="928"/>
        <v>0</v>
      </c>
      <c r="AN2460" s="10" t="str">
        <f t="shared" si="913"/>
        <v/>
      </c>
      <c r="AO2460" s="10">
        <f t="shared" si="914"/>
        <v>0</v>
      </c>
      <c r="AP2460" s="9" t="str">
        <f>IFERROR(VLOOKUP($AN2460,'Introduction probability'!$A$1:$L$128,5,FALSE),"0")</f>
        <v>0</v>
      </c>
      <c r="AQ2460" s="9" t="str">
        <f>IFERROR(VLOOKUP($AN2460,'Introduction probability'!$A$1:$L$128,6,FALSE),"0")</f>
        <v>0</v>
      </c>
      <c r="AR2460" s="9" t="str">
        <f>IFERROR(VLOOKUP($AN2460,'Introduction probability'!$A$1:$L$128,7,FALSE),"0")</f>
        <v>0</v>
      </c>
      <c r="AS2460" s="9" t="str">
        <f>IFERROR(VLOOKUP($AN2460,'Introduction probability'!$A$1:$L$128,8,FALSE),"0")</f>
        <v>0</v>
      </c>
      <c r="AT2460" s="9" t="str">
        <f>IFERROR(VLOOKUP($AN2460,'Introduction probability'!$A$1:$L$128,9,FALSE),"0")</f>
        <v>0</v>
      </c>
      <c r="AU2460" s="9" t="str">
        <f>IFERROR(VLOOKUP($AN2460,'Introduction probability'!$A$1:$L$128,10,FALSE),"0")</f>
        <v>0</v>
      </c>
      <c r="AV2460" s="9" t="str">
        <f>IFERROR(VLOOKUP($AN2460,'Introduction probability'!$A$1:$L$128,11,FALSE),"0")</f>
        <v>0</v>
      </c>
      <c r="AW2460" s="9" t="str">
        <f>IFERROR(VLOOKUP($AN2460,'Introduction probability'!$A$1:$L$128,12,FALSE),"0")</f>
        <v>0</v>
      </c>
      <c r="AY2460" s="2">
        <f t="shared" si="915"/>
        <v>0</v>
      </c>
      <c r="AZ2460" s="2">
        <f t="shared" si="916"/>
        <v>0</v>
      </c>
      <c r="BA2460" s="2">
        <f t="shared" si="929"/>
        <v>0</v>
      </c>
      <c r="BB2460" s="2">
        <f t="shared" si="930"/>
        <v>0</v>
      </c>
      <c r="BC2460" s="2">
        <f t="shared" si="931"/>
        <v>0</v>
      </c>
      <c r="BD2460" s="2">
        <f t="shared" si="932"/>
        <v>0</v>
      </c>
      <c r="BE2460" s="2">
        <f t="shared" si="933"/>
        <v>0</v>
      </c>
      <c r="BF2460" s="2">
        <f t="shared" si="934"/>
        <v>0</v>
      </c>
      <c r="BG2460" s="2">
        <f t="shared" si="935"/>
        <v>0</v>
      </c>
      <c r="BH2460" s="2">
        <f t="shared" si="936"/>
        <v>0</v>
      </c>
    </row>
    <row r="2461" spans="1:60" x14ac:dyDescent="0.25">
      <c r="A2461" s="1" t="s">
        <v>433</v>
      </c>
      <c r="B2461" s="1" t="s">
        <v>434</v>
      </c>
      <c r="C2461" s="1" t="s">
        <v>341</v>
      </c>
      <c r="D2461" s="1" t="s">
        <v>510</v>
      </c>
      <c r="E2461" s="1" t="s">
        <v>195</v>
      </c>
      <c r="F2461" s="1" t="s">
        <v>196</v>
      </c>
      <c r="G2461" s="1" t="s">
        <v>144</v>
      </c>
      <c r="H2461" s="1" t="s">
        <v>17</v>
      </c>
      <c r="I2461" s="1" t="s">
        <v>543</v>
      </c>
      <c r="J2461" s="1" t="s">
        <v>148</v>
      </c>
      <c r="K2461" s="1" t="s">
        <v>16</v>
      </c>
      <c r="L2461" s="1" t="s">
        <v>146</v>
      </c>
      <c r="M2461" s="2" t="str">
        <f t="shared" si="917"/>
        <v>UK9012011</v>
      </c>
      <c r="N2461" s="2" t="str">
        <f t="shared" si="918"/>
        <v>The Swale</v>
      </c>
      <c r="O2461" s="2" t="str">
        <f t="shared" si="919"/>
        <v>SPA</v>
      </c>
      <c r="P2461" s="2" t="str">
        <f t="shared" si="920"/>
        <v>H1310</v>
      </c>
      <c r="Q2461"/>
      <c r="R2461"/>
      <c r="S2461"/>
      <c r="T2461"/>
      <c r="U2461" s="9">
        <f t="shared" si="921"/>
        <v>0</v>
      </c>
      <c r="V2461" s="9">
        <f t="shared" si="922"/>
        <v>0</v>
      </c>
      <c r="W2461" s="9">
        <f t="shared" si="923"/>
        <v>0</v>
      </c>
      <c r="X2461" s="9">
        <f t="shared" si="924"/>
        <v>0</v>
      </c>
      <c r="Y2461" s="9">
        <f t="shared" si="925"/>
        <v>0</v>
      </c>
      <c r="Z2461" s="9">
        <f t="shared" si="926"/>
        <v>0</v>
      </c>
      <c r="AA2461" s="9">
        <f t="shared" si="927"/>
        <v>0</v>
      </c>
      <c r="AB2461" s="9">
        <f t="shared" si="928"/>
        <v>0</v>
      </c>
      <c r="AN2461" s="10" t="str">
        <f t="shared" si="913"/>
        <v/>
      </c>
      <c r="AO2461" s="10">
        <f t="shared" si="914"/>
        <v>0</v>
      </c>
      <c r="AP2461" s="9" t="str">
        <f>IFERROR(VLOOKUP($AN2461,'Introduction probability'!$A$1:$L$128,5,FALSE),"0")</f>
        <v>0</v>
      </c>
      <c r="AQ2461" s="9" t="str">
        <f>IFERROR(VLOOKUP($AN2461,'Introduction probability'!$A$1:$L$128,6,FALSE),"0")</f>
        <v>0</v>
      </c>
      <c r="AR2461" s="9" t="str">
        <f>IFERROR(VLOOKUP($AN2461,'Introduction probability'!$A$1:$L$128,7,FALSE),"0")</f>
        <v>0</v>
      </c>
      <c r="AS2461" s="9" t="str">
        <f>IFERROR(VLOOKUP($AN2461,'Introduction probability'!$A$1:$L$128,8,FALSE),"0")</f>
        <v>0</v>
      </c>
      <c r="AT2461" s="9" t="str">
        <f>IFERROR(VLOOKUP($AN2461,'Introduction probability'!$A$1:$L$128,9,FALSE),"0")</f>
        <v>0</v>
      </c>
      <c r="AU2461" s="9" t="str">
        <f>IFERROR(VLOOKUP($AN2461,'Introduction probability'!$A$1:$L$128,10,FALSE),"0")</f>
        <v>0</v>
      </c>
      <c r="AV2461" s="9" t="str">
        <f>IFERROR(VLOOKUP($AN2461,'Introduction probability'!$A$1:$L$128,11,FALSE),"0")</f>
        <v>0</v>
      </c>
      <c r="AW2461" s="9" t="str">
        <f>IFERROR(VLOOKUP($AN2461,'Introduction probability'!$A$1:$L$128,12,FALSE),"0")</f>
        <v>0</v>
      </c>
      <c r="AY2461" s="2">
        <f t="shared" si="915"/>
        <v>0</v>
      </c>
      <c r="AZ2461" s="2">
        <f t="shared" si="916"/>
        <v>0</v>
      </c>
      <c r="BA2461" s="2">
        <f t="shared" si="929"/>
        <v>0</v>
      </c>
      <c r="BB2461" s="2">
        <f t="shared" si="930"/>
        <v>0</v>
      </c>
      <c r="BC2461" s="2">
        <f t="shared" si="931"/>
        <v>0</v>
      </c>
      <c r="BD2461" s="2">
        <f t="shared" si="932"/>
        <v>0</v>
      </c>
      <c r="BE2461" s="2">
        <f t="shared" si="933"/>
        <v>0</v>
      </c>
      <c r="BF2461" s="2">
        <f t="shared" si="934"/>
        <v>0</v>
      </c>
      <c r="BG2461" s="2">
        <f t="shared" si="935"/>
        <v>0</v>
      </c>
      <c r="BH2461" s="2">
        <f t="shared" si="936"/>
        <v>0</v>
      </c>
    </row>
    <row r="2462" spans="1:60" x14ac:dyDescent="0.25">
      <c r="A2462" s="1" t="s">
        <v>433</v>
      </c>
      <c r="B2462" s="1" t="s">
        <v>434</v>
      </c>
      <c r="C2462" s="1" t="s">
        <v>341</v>
      </c>
      <c r="D2462" s="1" t="s">
        <v>510</v>
      </c>
      <c r="E2462" s="1" t="s">
        <v>195</v>
      </c>
      <c r="F2462" s="1" t="s">
        <v>196</v>
      </c>
      <c r="G2462" s="1" t="s">
        <v>144</v>
      </c>
      <c r="H2462" s="1" t="s">
        <v>17</v>
      </c>
      <c r="I2462" s="1" t="s">
        <v>549</v>
      </c>
      <c r="J2462" s="1" t="s">
        <v>189</v>
      </c>
      <c r="K2462" s="1" t="s">
        <v>16</v>
      </c>
      <c r="L2462" s="1" t="s">
        <v>146</v>
      </c>
      <c r="M2462" s="2" t="str">
        <f t="shared" si="917"/>
        <v>UK9012011</v>
      </c>
      <c r="N2462" s="2" t="str">
        <f t="shared" si="918"/>
        <v>The Swale</v>
      </c>
      <c r="O2462" s="2" t="str">
        <f t="shared" si="919"/>
        <v>SPA</v>
      </c>
      <c r="P2462" s="2" t="str">
        <f t="shared" si="920"/>
        <v>H1320</v>
      </c>
      <c r="Q2462"/>
      <c r="R2462"/>
      <c r="S2462"/>
      <c r="T2462"/>
      <c r="U2462" s="9">
        <f t="shared" si="921"/>
        <v>0</v>
      </c>
      <c r="V2462" s="9">
        <f t="shared" si="922"/>
        <v>0</v>
      </c>
      <c r="W2462" s="9">
        <f t="shared" si="923"/>
        <v>0</v>
      </c>
      <c r="X2462" s="9">
        <f t="shared" si="924"/>
        <v>0</v>
      </c>
      <c r="Y2462" s="9">
        <f t="shared" si="925"/>
        <v>0</v>
      </c>
      <c r="Z2462" s="9">
        <f t="shared" si="926"/>
        <v>0</v>
      </c>
      <c r="AA2462" s="9">
        <f t="shared" si="927"/>
        <v>0</v>
      </c>
      <c r="AB2462" s="9">
        <f t="shared" si="928"/>
        <v>0</v>
      </c>
      <c r="AN2462" s="10" t="str">
        <f t="shared" si="913"/>
        <v/>
      </c>
      <c r="AO2462" s="10">
        <f t="shared" si="914"/>
        <v>0</v>
      </c>
      <c r="AP2462" s="9" t="str">
        <f>IFERROR(VLOOKUP($AN2462,'Introduction probability'!$A$1:$L$128,5,FALSE),"0")</f>
        <v>0</v>
      </c>
      <c r="AQ2462" s="9" t="str">
        <f>IFERROR(VLOOKUP($AN2462,'Introduction probability'!$A$1:$L$128,6,FALSE),"0")</f>
        <v>0</v>
      </c>
      <c r="AR2462" s="9" t="str">
        <f>IFERROR(VLOOKUP($AN2462,'Introduction probability'!$A$1:$L$128,7,FALSE),"0")</f>
        <v>0</v>
      </c>
      <c r="AS2462" s="9" t="str">
        <f>IFERROR(VLOOKUP($AN2462,'Introduction probability'!$A$1:$L$128,8,FALSE),"0")</f>
        <v>0</v>
      </c>
      <c r="AT2462" s="9" t="str">
        <f>IFERROR(VLOOKUP($AN2462,'Introduction probability'!$A$1:$L$128,9,FALSE),"0")</f>
        <v>0</v>
      </c>
      <c r="AU2462" s="9" t="str">
        <f>IFERROR(VLOOKUP($AN2462,'Introduction probability'!$A$1:$L$128,10,FALSE),"0")</f>
        <v>0</v>
      </c>
      <c r="AV2462" s="9" t="str">
        <f>IFERROR(VLOOKUP($AN2462,'Introduction probability'!$A$1:$L$128,11,FALSE),"0")</f>
        <v>0</v>
      </c>
      <c r="AW2462" s="9" t="str">
        <f>IFERROR(VLOOKUP($AN2462,'Introduction probability'!$A$1:$L$128,12,FALSE),"0")</f>
        <v>0</v>
      </c>
      <c r="AY2462" s="2">
        <f t="shared" si="915"/>
        <v>0</v>
      </c>
      <c r="AZ2462" s="2">
        <f t="shared" si="916"/>
        <v>0</v>
      </c>
      <c r="BA2462" s="2">
        <f t="shared" si="929"/>
        <v>0</v>
      </c>
      <c r="BB2462" s="2">
        <f t="shared" si="930"/>
        <v>0</v>
      </c>
      <c r="BC2462" s="2">
        <f t="shared" si="931"/>
        <v>0</v>
      </c>
      <c r="BD2462" s="2">
        <f t="shared" si="932"/>
        <v>0</v>
      </c>
      <c r="BE2462" s="2">
        <f t="shared" si="933"/>
        <v>0</v>
      </c>
      <c r="BF2462" s="2">
        <f t="shared" si="934"/>
        <v>0</v>
      </c>
      <c r="BG2462" s="2">
        <f t="shared" si="935"/>
        <v>0</v>
      </c>
      <c r="BH2462" s="2">
        <f t="shared" si="936"/>
        <v>0</v>
      </c>
    </row>
    <row r="2463" spans="1:60" x14ac:dyDescent="0.25">
      <c r="A2463" s="1" t="s">
        <v>433</v>
      </c>
      <c r="B2463" s="1" t="s">
        <v>434</v>
      </c>
      <c r="C2463" s="1" t="s">
        <v>341</v>
      </c>
      <c r="D2463" s="1" t="s">
        <v>498</v>
      </c>
      <c r="E2463" s="1" t="s">
        <v>158</v>
      </c>
      <c r="F2463" s="1" t="s">
        <v>16</v>
      </c>
      <c r="G2463" s="1" t="s">
        <v>144</v>
      </c>
      <c r="H2463" s="1" t="s">
        <v>17</v>
      </c>
      <c r="I2463" s="1" t="s">
        <v>16</v>
      </c>
      <c r="J2463" s="1" t="s">
        <v>16</v>
      </c>
      <c r="K2463" s="1" t="s">
        <v>16</v>
      </c>
      <c r="L2463" s="1" t="s">
        <v>16</v>
      </c>
      <c r="M2463" s="2" t="str">
        <f t="shared" si="917"/>
        <v>UK9012011</v>
      </c>
      <c r="N2463" s="2" t="str">
        <f t="shared" si="918"/>
        <v>The Swale</v>
      </c>
      <c r="O2463" s="2" t="str">
        <f t="shared" si="919"/>
        <v>SPA</v>
      </c>
      <c r="P2463" s="2" t="str">
        <f t="shared" si="920"/>
        <v>AS_2_nb</v>
      </c>
      <c r="Q2463"/>
      <c r="R2463"/>
      <c r="S2463"/>
      <c r="T2463"/>
      <c r="U2463" s="9">
        <f t="shared" si="921"/>
        <v>0</v>
      </c>
      <c r="V2463" s="9">
        <f t="shared" si="922"/>
        <v>0</v>
      </c>
      <c r="W2463" s="9">
        <f t="shared" si="923"/>
        <v>0</v>
      </c>
      <c r="X2463" s="9">
        <f t="shared" si="924"/>
        <v>0</v>
      </c>
      <c r="Y2463" s="9">
        <f t="shared" si="925"/>
        <v>0</v>
      </c>
      <c r="Z2463" s="9">
        <f t="shared" si="926"/>
        <v>0</v>
      </c>
      <c r="AA2463" s="9">
        <f t="shared" si="927"/>
        <v>0</v>
      </c>
      <c r="AB2463" s="9">
        <f t="shared" si="928"/>
        <v>0</v>
      </c>
      <c r="AN2463" s="10" t="str">
        <f t="shared" si="913"/>
        <v/>
      </c>
      <c r="AO2463" s="10">
        <f t="shared" si="914"/>
        <v>0</v>
      </c>
      <c r="AP2463" s="9" t="str">
        <f>IFERROR(VLOOKUP($AN2463,'Introduction probability'!$A$1:$L$128,5,FALSE),"0")</f>
        <v>0</v>
      </c>
      <c r="AQ2463" s="9" t="str">
        <f>IFERROR(VLOOKUP($AN2463,'Introduction probability'!$A$1:$L$128,6,FALSE),"0")</f>
        <v>0</v>
      </c>
      <c r="AR2463" s="9" t="str">
        <f>IFERROR(VLOOKUP($AN2463,'Introduction probability'!$A$1:$L$128,7,FALSE),"0")</f>
        <v>0</v>
      </c>
      <c r="AS2463" s="9" t="str">
        <f>IFERROR(VLOOKUP($AN2463,'Introduction probability'!$A$1:$L$128,8,FALSE),"0")</f>
        <v>0</v>
      </c>
      <c r="AT2463" s="9" t="str">
        <f>IFERROR(VLOOKUP($AN2463,'Introduction probability'!$A$1:$L$128,9,FALSE),"0")</f>
        <v>0</v>
      </c>
      <c r="AU2463" s="9" t="str">
        <f>IFERROR(VLOOKUP($AN2463,'Introduction probability'!$A$1:$L$128,10,FALSE),"0")</f>
        <v>0</v>
      </c>
      <c r="AV2463" s="9" t="str">
        <f>IFERROR(VLOOKUP($AN2463,'Introduction probability'!$A$1:$L$128,11,FALSE),"0")</f>
        <v>0</v>
      </c>
      <c r="AW2463" s="9" t="str">
        <f>IFERROR(VLOOKUP($AN2463,'Introduction probability'!$A$1:$L$128,12,FALSE),"0")</f>
        <v>0</v>
      </c>
      <c r="AY2463" s="2">
        <f t="shared" si="915"/>
        <v>0</v>
      </c>
      <c r="AZ2463" s="2">
        <f t="shared" si="916"/>
        <v>0</v>
      </c>
      <c r="BA2463" s="2">
        <f t="shared" si="929"/>
        <v>0</v>
      </c>
      <c r="BB2463" s="2">
        <f t="shared" si="930"/>
        <v>0</v>
      </c>
      <c r="BC2463" s="2">
        <f t="shared" si="931"/>
        <v>0</v>
      </c>
      <c r="BD2463" s="2">
        <f t="shared" si="932"/>
        <v>0</v>
      </c>
      <c r="BE2463" s="2">
        <f t="shared" si="933"/>
        <v>0</v>
      </c>
      <c r="BF2463" s="2">
        <f t="shared" si="934"/>
        <v>0</v>
      </c>
      <c r="BG2463" s="2">
        <f t="shared" si="935"/>
        <v>0</v>
      </c>
      <c r="BH2463" s="2">
        <f t="shared" si="936"/>
        <v>0</v>
      </c>
    </row>
    <row r="2464" spans="1:60" x14ac:dyDescent="0.25">
      <c r="A2464" s="1" t="s">
        <v>435</v>
      </c>
      <c r="B2464" s="1" t="s">
        <v>436</v>
      </c>
      <c r="C2464" s="1" t="s">
        <v>341</v>
      </c>
      <c r="D2464" s="1" t="s">
        <v>494</v>
      </c>
      <c r="E2464" s="1" t="s">
        <v>142</v>
      </c>
      <c r="F2464" s="1" t="s">
        <v>143</v>
      </c>
      <c r="G2464" s="1" t="s">
        <v>144</v>
      </c>
      <c r="H2464" s="1" t="s">
        <v>17</v>
      </c>
      <c r="I2464" s="1" t="s">
        <v>530</v>
      </c>
      <c r="J2464" s="1" t="s">
        <v>145</v>
      </c>
      <c r="K2464" s="1" t="s">
        <v>16</v>
      </c>
      <c r="L2464" s="1" t="s">
        <v>146</v>
      </c>
      <c r="M2464" s="2" t="str">
        <f t="shared" si="917"/>
        <v>UK9008021</v>
      </c>
      <c r="N2464" s="2" t="str">
        <f t="shared" si="918"/>
        <v>The Wash</v>
      </c>
      <c r="O2464" s="2" t="str">
        <f t="shared" si="919"/>
        <v>SPA</v>
      </c>
      <c r="P2464" s="2" t="str">
        <f t="shared" si="920"/>
        <v>H1330</v>
      </c>
      <c r="Q2464"/>
      <c r="R2464"/>
      <c r="S2464"/>
      <c r="T2464"/>
      <c r="U2464" s="9">
        <f t="shared" si="921"/>
        <v>0</v>
      </c>
      <c r="V2464" s="9">
        <f t="shared" si="922"/>
        <v>0</v>
      </c>
      <c r="W2464" s="9">
        <f t="shared" si="923"/>
        <v>0</v>
      </c>
      <c r="X2464" s="9">
        <f t="shared" si="924"/>
        <v>0</v>
      </c>
      <c r="Y2464" s="9">
        <f t="shared" si="925"/>
        <v>0</v>
      </c>
      <c r="Z2464" s="9">
        <f t="shared" si="926"/>
        <v>0</v>
      </c>
      <c r="AA2464" s="9">
        <f t="shared" si="927"/>
        <v>0</v>
      </c>
      <c r="AB2464" s="9">
        <f t="shared" si="928"/>
        <v>0</v>
      </c>
      <c r="AN2464" s="10" t="str">
        <f t="shared" si="913"/>
        <v/>
      </c>
      <c r="AO2464" s="10">
        <f t="shared" si="914"/>
        <v>0</v>
      </c>
      <c r="AP2464" s="9" t="str">
        <f>IFERROR(VLOOKUP($AN2464,'Introduction probability'!$A$1:$L$128,5,FALSE),"0")</f>
        <v>0</v>
      </c>
      <c r="AQ2464" s="9" t="str">
        <f>IFERROR(VLOOKUP($AN2464,'Introduction probability'!$A$1:$L$128,6,FALSE),"0")</f>
        <v>0</v>
      </c>
      <c r="AR2464" s="9" t="str">
        <f>IFERROR(VLOOKUP($AN2464,'Introduction probability'!$A$1:$L$128,7,FALSE),"0")</f>
        <v>0</v>
      </c>
      <c r="AS2464" s="9" t="str">
        <f>IFERROR(VLOOKUP($AN2464,'Introduction probability'!$A$1:$L$128,8,FALSE),"0")</f>
        <v>0</v>
      </c>
      <c r="AT2464" s="9" t="str">
        <f>IFERROR(VLOOKUP($AN2464,'Introduction probability'!$A$1:$L$128,9,FALSE),"0")</f>
        <v>0</v>
      </c>
      <c r="AU2464" s="9" t="str">
        <f>IFERROR(VLOOKUP($AN2464,'Introduction probability'!$A$1:$L$128,10,FALSE),"0")</f>
        <v>0</v>
      </c>
      <c r="AV2464" s="9" t="str">
        <f>IFERROR(VLOOKUP($AN2464,'Introduction probability'!$A$1:$L$128,11,FALSE),"0")</f>
        <v>0</v>
      </c>
      <c r="AW2464" s="9" t="str">
        <f>IFERROR(VLOOKUP($AN2464,'Introduction probability'!$A$1:$L$128,12,FALSE),"0")</f>
        <v>0</v>
      </c>
      <c r="AY2464" s="2">
        <f t="shared" si="915"/>
        <v>0</v>
      </c>
      <c r="AZ2464" s="2">
        <f t="shared" si="916"/>
        <v>0</v>
      </c>
      <c r="BA2464" s="2">
        <f t="shared" si="929"/>
        <v>0</v>
      </c>
      <c r="BB2464" s="2">
        <f t="shared" si="930"/>
        <v>0</v>
      </c>
      <c r="BC2464" s="2">
        <f t="shared" si="931"/>
        <v>0</v>
      </c>
      <c r="BD2464" s="2">
        <f t="shared" si="932"/>
        <v>0</v>
      </c>
      <c r="BE2464" s="2">
        <f t="shared" si="933"/>
        <v>0</v>
      </c>
      <c r="BF2464" s="2">
        <f t="shared" si="934"/>
        <v>0</v>
      </c>
      <c r="BG2464" s="2">
        <f t="shared" si="935"/>
        <v>0</v>
      </c>
      <c r="BH2464" s="2">
        <f t="shared" si="936"/>
        <v>0</v>
      </c>
    </row>
    <row r="2465" spans="1:60" x14ac:dyDescent="0.25">
      <c r="A2465" s="1" t="s">
        <v>435</v>
      </c>
      <c r="B2465" s="1" t="s">
        <v>436</v>
      </c>
      <c r="C2465" s="1" t="s">
        <v>341</v>
      </c>
      <c r="D2465" s="1" t="s">
        <v>494</v>
      </c>
      <c r="E2465" s="1" t="s">
        <v>142</v>
      </c>
      <c r="F2465" s="1" t="s">
        <v>143</v>
      </c>
      <c r="G2465" s="1" t="s">
        <v>144</v>
      </c>
      <c r="H2465" s="1" t="s">
        <v>17</v>
      </c>
      <c r="I2465" s="1" t="s">
        <v>536</v>
      </c>
      <c r="J2465" s="1" t="s">
        <v>147</v>
      </c>
      <c r="K2465" s="1" t="s">
        <v>16</v>
      </c>
      <c r="L2465" s="1" t="s">
        <v>146</v>
      </c>
      <c r="M2465" s="2" t="str">
        <f t="shared" si="917"/>
        <v>UK9008021</v>
      </c>
      <c r="N2465" s="2" t="str">
        <f t="shared" si="918"/>
        <v>The Wash</v>
      </c>
      <c r="O2465" s="2" t="str">
        <f t="shared" si="919"/>
        <v>SPA</v>
      </c>
      <c r="P2465" s="2" t="str">
        <f t="shared" si="920"/>
        <v>H1150</v>
      </c>
      <c r="Q2465"/>
      <c r="R2465"/>
      <c r="S2465"/>
      <c r="T2465"/>
      <c r="U2465" s="9">
        <f t="shared" si="921"/>
        <v>0</v>
      </c>
      <c r="V2465" s="9">
        <f t="shared" si="922"/>
        <v>0</v>
      </c>
      <c r="W2465" s="9">
        <f t="shared" si="923"/>
        <v>0</v>
      </c>
      <c r="X2465" s="9">
        <f t="shared" si="924"/>
        <v>0</v>
      </c>
      <c r="Y2465" s="9">
        <f t="shared" si="925"/>
        <v>0</v>
      </c>
      <c r="Z2465" s="9">
        <f t="shared" si="926"/>
        <v>0</v>
      </c>
      <c r="AA2465" s="9">
        <f t="shared" si="927"/>
        <v>0</v>
      </c>
      <c r="AB2465" s="9">
        <f t="shared" si="928"/>
        <v>0</v>
      </c>
      <c r="AN2465" s="10" t="str">
        <f t="shared" si="913"/>
        <v/>
      </c>
      <c r="AO2465" s="10">
        <f t="shared" si="914"/>
        <v>0</v>
      </c>
      <c r="AP2465" s="9" t="str">
        <f>IFERROR(VLOOKUP($AN2465,'Introduction probability'!$A$1:$L$128,5,FALSE),"0")</f>
        <v>0</v>
      </c>
      <c r="AQ2465" s="9" t="str">
        <f>IFERROR(VLOOKUP($AN2465,'Introduction probability'!$A$1:$L$128,6,FALSE),"0")</f>
        <v>0</v>
      </c>
      <c r="AR2465" s="9" t="str">
        <f>IFERROR(VLOOKUP($AN2465,'Introduction probability'!$A$1:$L$128,7,FALSE),"0")</f>
        <v>0</v>
      </c>
      <c r="AS2465" s="9" t="str">
        <f>IFERROR(VLOOKUP($AN2465,'Introduction probability'!$A$1:$L$128,8,FALSE),"0")</f>
        <v>0</v>
      </c>
      <c r="AT2465" s="9" t="str">
        <f>IFERROR(VLOOKUP($AN2465,'Introduction probability'!$A$1:$L$128,9,FALSE),"0")</f>
        <v>0</v>
      </c>
      <c r="AU2465" s="9" t="str">
        <f>IFERROR(VLOOKUP($AN2465,'Introduction probability'!$A$1:$L$128,10,FALSE),"0")</f>
        <v>0</v>
      </c>
      <c r="AV2465" s="9" t="str">
        <f>IFERROR(VLOOKUP($AN2465,'Introduction probability'!$A$1:$L$128,11,FALSE),"0")</f>
        <v>0</v>
      </c>
      <c r="AW2465" s="9" t="str">
        <f>IFERROR(VLOOKUP($AN2465,'Introduction probability'!$A$1:$L$128,12,FALSE),"0")</f>
        <v>0</v>
      </c>
      <c r="AY2465" s="2">
        <f t="shared" si="915"/>
        <v>0</v>
      </c>
      <c r="AZ2465" s="2">
        <f t="shared" si="916"/>
        <v>0</v>
      </c>
      <c r="BA2465" s="2">
        <f t="shared" si="929"/>
        <v>0</v>
      </c>
      <c r="BB2465" s="2">
        <f t="shared" si="930"/>
        <v>0</v>
      </c>
      <c r="BC2465" s="2">
        <f t="shared" si="931"/>
        <v>0</v>
      </c>
      <c r="BD2465" s="2">
        <f t="shared" si="932"/>
        <v>0</v>
      </c>
      <c r="BE2465" s="2">
        <f t="shared" si="933"/>
        <v>0</v>
      </c>
      <c r="BF2465" s="2">
        <f t="shared" si="934"/>
        <v>0</v>
      </c>
      <c r="BG2465" s="2">
        <f t="shared" si="935"/>
        <v>0</v>
      </c>
      <c r="BH2465" s="2">
        <f t="shared" si="936"/>
        <v>0</v>
      </c>
    </row>
    <row r="2466" spans="1:60" x14ac:dyDescent="0.25">
      <c r="A2466" s="1" t="s">
        <v>435</v>
      </c>
      <c r="B2466" s="1" t="s">
        <v>436</v>
      </c>
      <c r="C2466" s="1" t="s">
        <v>341</v>
      </c>
      <c r="D2466" s="1" t="s">
        <v>494</v>
      </c>
      <c r="E2466" s="1" t="s">
        <v>142</v>
      </c>
      <c r="F2466" s="1" t="s">
        <v>143</v>
      </c>
      <c r="G2466" s="1" t="s">
        <v>144</v>
      </c>
      <c r="H2466" s="1" t="s">
        <v>17</v>
      </c>
      <c r="I2466" s="1" t="s">
        <v>596</v>
      </c>
      <c r="J2466" s="1" t="s">
        <v>187</v>
      </c>
      <c r="K2466" s="1" t="s">
        <v>16</v>
      </c>
      <c r="L2466" s="1" t="s">
        <v>146</v>
      </c>
      <c r="M2466" s="2" t="str">
        <f t="shared" si="917"/>
        <v>UK9008021</v>
      </c>
      <c r="N2466" s="2" t="str">
        <f t="shared" si="918"/>
        <v>The Wash</v>
      </c>
      <c r="O2466" s="2" t="str">
        <f t="shared" si="919"/>
        <v>SPA</v>
      </c>
      <c r="P2466" s="2" t="str">
        <f t="shared" si="920"/>
        <v>SH_2</v>
      </c>
      <c r="Q2466"/>
      <c r="R2466"/>
      <c r="S2466"/>
      <c r="T2466"/>
      <c r="U2466" s="9">
        <f t="shared" si="921"/>
        <v>0</v>
      </c>
      <c r="V2466" s="9">
        <f t="shared" si="922"/>
        <v>0</v>
      </c>
      <c r="W2466" s="9">
        <f t="shared" si="923"/>
        <v>0</v>
      </c>
      <c r="X2466" s="9">
        <f t="shared" si="924"/>
        <v>0</v>
      </c>
      <c r="Y2466" s="9">
        <f t="shared" si="925"/>
        <v>0</v>
      </c>
      <c r="Z2466" s="9">
        <f t="shared" si="926"/>
        <v>0</v>
      </c>
      <c r="AA2466" s="9">
        <f t="shared" si="927"/>
        <v>0</v>
      </c>
      <c r="AB2466" s="9">
        <f t="shared" si="928"/>
        <v>0</v>
      </c>
      <c r="AN2466" s="10" t="str">
        <f t="shared" si="913"/>
        <v/>
      </c>
      <c r="AO2466" s="10">
        <f t="shared" si="914"/>
        <v>0</v>
      </c>
      <c r="AP2466" s="9" t="str">
        <f>IFERROR(VLOOKUP($AN2466,'Introduction probability'!$A$1:$L$128,5,FALSE),"0")</f>
        <v>0</v>
      </c>
      <c r="AQ2466" s="9" t="str">
        <f>IFERROR(VLOOKUP($AN2466,'Introduction probability'!$A$1:$L$128,6,FALSE),"0")</f>
        <v>0</v>
      </c>
      <c r="AR2466" s="9" t="str">
        <f>IFERROR(VLOOKUP($AN2466,'Introduction probability'!$A$1:$L$128,7,FALSE),"0")</f>
        <v>0</v>
      </c>
      <c r="AS2466" s="9" t="str">
        <f>IFERROR(VLOOKUP($AN2466,'Introduction probability'!$A$1:$L$128,8,FALSE),"0")</f>
        <v>0</v>
      </c>
      <c r="AT2466" s="9" t="str">
        <f>IFERROR(VLOOKUP($AN2466,'Introduction probability'!$A$1:$L$128,9,FALSE),"0")</f>
        <v>0</v>
      </c>
      <c r="AU2466" s="9" t="str">
        <f>IFERROR(VLOOKUP($AN2466,'Introduction probability'!$A$1:$L$128,10,FALSE),"0")</f>
        <v>0</v>
      </c>
      <c r="AV2466" s="9" t="str">
        <f>IFERROR(VLOOKUP($AN2466,'Introduction probability'!$A$1:$L$128,11,FALSE),"0")</f>
        <v>0</v>
      </c>
      <c r="AW2466" s="9" t="str">
        <f>IFERROR(VLOOKUP($AN2466,'Introduction probability'!$A$1:$L$128,12,FALSE),"0")</f>
        <v>0</v>
      </c>
      <c r="AY2466" s="2">
        <f t="shared" si="915"/>
        <v>0</v>
      </c>
      <c r="AZ2466" s="2">
        <f t="shared" si="916"/>
        <v>0</v>
      </c>
      <c r="BA2466" s="2">
        <f t="shared" si="929"/>
        <v>0</v>
      </c>
      <c r="BB2466" s="2">
        <f t="shared" si="930"/>
        <v>0</v>
      </c>
      <c r="BC2466" s="2">
        <f t="shared" si="931"/>
        <v>0</v>
      </c>
      <c r="BD2466" s="2">
        <f t="shared" si="932"/>
        <v>0</v>
      </c>
      <c r="BE2466" s="2">
        <f t="shared" si="933"/>
        <v>0</v>
      </c>
      <c r="BF2466" s="2">
        <f t="shared" si="934"/>
        <v>0</v>
      </c>
      <c r="BG2466" s="2">
        <f t="shared" si="935"/>
        <v>0</v>
      </c>
      <c r="BH2466" s="2">
        <f t="shared" si="936"/>
        <v>0</v>
      </c>
    </row>
    <row r="2467" spans="1:60" x14ac:dyDescent="0.25">
      <c r="A2467" s="1" t="s">
        <v>435</v>
      </c>
      <c r="B2467" s="1" t="s">
        <v>436</v>
      </c>
      <c r="C2467" s="1" t="s">
        <v>341</v>
      </c>
      <c r="D2467" s="1" t="s">
        <v>494</v>
      </c>
      <c r="E2467" s="1" t="s">
        <v>142</v>
      </c>
      <c r="F2467" s="1" t="s">
        <v>143</v>
      </c>
      <c r="G2467" s="1" t="s">
        <v>144</v>
      </c>
      <c r="H2467" s="1" t="s">
        <v>17</v>
      </c>
      <c r="I2467" s="1" t="s">
        <v>459</v>
      </c>
      <c r="J2467" s="1" t="s">
        <v>46</v>
      </c>
      <c r="K2467" s="1" t="s">
        <v>16</v>
      </c>
      <c r="L2467" s="1" t="s">
        <v>19</v>
      </c>
      <c r="M2467" s="2" t="str">
        <f t="shared" si="917"/>
        <v>UK9008021</v>
      </c>
      <c r="N2467" s="2" t="str">
        <f t="shared" si="918"/>
        <v>The Wash</v>
      </c>
      <c r="O2467" s="2" t="str">
        <f t="shared" si="919"/>
        <v>SPA</v>
      </c>
      <c r="P2467" s="2" t="str">
        <f t="shared" si="920"/>
        <v>A2.4</v>
      </c>
      <c r="Q2467"/>
      <c r="R2467"/>
      <c r="S2467"/>
      <c r="T2467"/>
      <c r="U2467" s="9">
        <f t="shared" si="921"/>
        <v>0</v>
      </c>
      <c r="V2467" s="9">
        <f t="shared" si="922"/>
        <v>0</v>
      </c>
      <c r="W2467" s="9">
        <f t="shared" si="923"/>
        <v>0</v>
      </c>
      <c r="X2467" s="9">
        <f t="shared" si="924"/>
        <v>0</v>
      </c>
      <c r="Y2467" s="9">
        <f t="shared" si="925"/>
        <v>0</v>
      </c>
      <c r="Z2467" s="9">
        <f t="shared" si="926"/>
        <v>0</v>
      </c>
      <c r="AA2467" s="9">
        <f t="shared" si="927"/>
        <v>0</v>
      </c>
      <c r="AB2467" s="9">
        <f t="shared" si="928"/>
        <v>0</v>
      </c>
      <c r="AN2467" s="10" t="str">
        <f t="shared" si="913"/>
        <v/>
      </c>
      <c r="AO2467" s="10">
        <f t="shared" si="914"/>
        <v>0</v>
      </c>
      <c r="AP2467" s="9" t="str">
        <f>IFERROR(VLOOKUP($AN2467,'Introduction probability'!$A$1:$L$128,5,FALSE),"0")</f>
        <v>0</v>
      </c>
      <c r="AQ2467" s="9" t="str">
        <f>IFERROR(VLOOKUP($AN2467,'Introduction probability'!$A$1:$L$128,6,FALSE),"0")</f>
        <v>0</v>
      </c>
      <c r="AR2467" s="9" t="str">
        <f>IFERROR(VLOOKUP($AN2467,'Introduction probability'!$A$1:$L$128,7,FALSE),"0")</f>
        <v>0</v>
      </c>
      <c r="AS2467" s="9" t="str">
        <f>IFERROR(VLOOKUP($AN2467,'Introduction probability'!$A$1:$L$128,8,FALSE),"0")</f>
        <v>0</v>
      </c>
      <c r="AT2467" s="9" t="str">
        <f>IFERROR(VLOOKUP($AN2467,'Introduction probability'!$A$1:$L$128,9,FALSE),"0")</f>
        <v>0</v>
      </c>
      <c r="AU2467" s="9" t="str">
        <f>IFERROR(VLOOKUP($AN2467,'Introduction probability'!$A$1:$L$128,10,FALSE),"0")</f>
        <v>0</v>
      </c>
      <c r="AV2467" s="9" t="str">
        <f>IFERROR(VLOOKUP($AN2467,'Introduction probability'!$A$1:$L$128,11,FALSE),"0")</f>
        <v>0</v>
      </c>
      <c r="AW2467" s="9" t="str">
        <f>IFERROR(VLOOKUP($AN2467,'Introduction probability'!$A$1:$L$128,12,FALSE),"0")</f>
        <v>0</v>
      </c>
      <c r="AY2467" s="2">
        <f t="shared" si="915"/>
        <v>0</v>
      </c>
      <c r="AZ2467" s="2">
        <f t="shared" si="916"/>
        <v>0</v>
      </c>
      <c r="BA2467" s="2">
        <f t="shared" si="929"/>
        <v>0</v>
      </c>
      <c r="BB2467" s="2">
        <f t="shared" si="930"/>
        <v>0</v>
      </c>
      <c r="BC2467" s="2">
        <f t="shared" si="931"/>
        <v>0</v>
      </c>
      <c r="BD2467" s="2">
        <f t="shared" si="932"/>
        <v>0</v>
      </c>
      <c r="BE2467" s="2">
        <f t="shared" si="933"/>
        <v>0</v>
      </c>
      <c r="BF2467" s="2">
        <f t="shared" si="934"/>
        <v>0</v>
      </c>
      <c r="BG2467" s="2">
        <f t="shared" si="935"/>
        <v>0</v>
      </c>
      <c r="BH2467" s="2">
        <f t="shared" si="936"/>
        <v>0</v>
      </c>
    </row>
    <row r="2468" spans="1:60" x14ac:dyDescent="0.25">
      <c r="A2468" s="1" t="s">
        <v>435</v>
      </c>
      <c r="B2468" s="1" t="s">
        <v>436</v>
      </c>
      <c r="C2468" s="1" t="s">
        <v>341</v>
      </c>
      <c r="D2468" s="1" t="s">
        <v>494</v>
      </c>
      <c r="E2468" s="1" t="s">
        <v>142</v>
      </c>
      <c r="F2468" s="1" t="s">
        <v>143</v>
      </c>
      <c r="G2468" s="1" t="s">
        <v>144</v>
      </c>
      <c r="H2468" s="1" t="s">
        <v>17</v>
      </c>
      <c r="I2468" s="1" t="s">
        <v>444</v>
      </c>
      <c r="J2468" s="1" t="s">
        <v>27</v>
      </c>
      <c r="K2468" s="1" t="s">
        <v>16</v>
      </c>
      <c r="L2468" s="1" t="s">
        <v>19</v>
      </c>
      <c r="M2468" s="2" t="str">
        <f t="shared" si="917"/>
        <v>UK9008021</v>
      </c>
      <c r="N2468" s="2" t="str">
        <f t="shared" si="918"/>
        <v>The Wash</v>
      </c>
      <c r="O2468" s="2" t="str">
        <f t="shared" si="919"/>
        <v>SPA</v>
      </c>
      <c r="P2468" s="2" t="str">
        <f t="shared" si="920"/>
        <v>A2.3</v>
      </c>
      <c r="Q2468"/>
      <c r="R2468"/>
      <c r="S2468"/>
      <c r="T2468"/>
      <c r="U2468" s="9">
        <f t="shared" si="921"/>
        <v>0</v>
      </c>
      <c r="V2468" s="9">
        <f t="shared" si="922"/>
        <v>0</v>
      </c>
      <c r="W2468" s="9">
        <f t="shared" si="923"/>
        <v>0</v>
      </c>
      <c r="X2468" s="9">
        <f t="shared" si="924"/>
        <v>0</v>
      </c>
      <c r="Y2468" s="9">
        <f t="shared" si="925"/>
        <v>0</v>
      </c>
      <c r="Z2468" s="9">
        <f t="shared" si="926"/>
        <v>0</v>
      </c>
      <c r="AA2468" s="9">
        <f t="shared" si="927"/>
        <v>0</v>
      </c>
      <c r="AB2468" s="9">
        <f t="shared" si="928"/>
        <v>0</v>
      </c>
      <c r="AN2468" s="10" t="str">
        <f t="shared" si="913"/>
        <v/>
      </c>
      <c r="AO2468" s="10">
        <f t="shared" si="914"/>
        <v>0</v>
      </c>
      <c r="AP2468" s="9" t="str">
        <f>IFERROR(VLOOKUP($AN2468,'Introduction probability'!$A$1:$L$128,5,FALSE),"0")</f>
        <v>0</v>
      </c>
      <c r="AQ2468" s="9" t="str">
        <f>IFERROR(VLOOKUP($AN2468,'Introduction probability'!$A$1:$L$128,6,FALSE),"0")</f>
        <v>0</v>
      </c>
      <c r="AR2468" s="9" t="str">
        <f>IFERROR(VLOOKUP($AN2468,'Introduction probability'!$A$1:$L$128,7,FALSE),"0")</f>
        <v>0</v>
      </c>
      <c r="AS2468" s="9" t="str">
        <f>IFERROR(VLOOKUP($AN2468,'Introduction probability'!$A$1:$L$128,8,FALSE),"0")</f>
        <v>0</v>
      </c>
      <c r="AT2468" s="9" t="str">
        <f>IFERROR(VLOOKUP($AN2468,'Introduction probability'!$A$1:$L$128,9,FALSE),"0")</f>
        <v>0</v>
      </c>
      <c r="AU2468" s="9" t="str">
        <f>IFERROR(VLOOKUP($AN2468,'Introduction probability'!$A$1:$L$128,10,FALSE),"0")</f>
        <v>0</v>
      </c>
      <c r="AV2468" s="9" t="str">
        <f>IFERROR(VLOOKUP($AN2468,'Introduction probability'!$A$1:$L$128,11,FALSE),"0")</f>
        <v>0</v>
      </c>
      <c r="AW2468" s="9" t="str">
        <f>IFERROR(VLOOKUP($AN2468,'Introduction probability'!$A$1:$L$128,12,FALSE),"0")</f>
        <v>0</v>
      </c>
      <c r="AY2468" s="2">
        <f t="shared" si="915"/>
        <v>0</v>
      </c>
      <c r="AZ2468" s="2">
        <f t="shared" si="916"/>
        <v>0</v>
      </c>
      <c r="BA2468" s="2">
        <f t="shared" si="929"/>
        <v>0</v>
      </c>
      <c r="BB2468" s="2">
        <f t="shared" si="930"/>
        <v>0</v>
      </c>
      <c r="BC2468" s="2">
        <f t="shared" si="931"/>
        <v>0</v>
      </c>
      <c r="BD2468" s="2">
        <f t="shared" si="932"/>
        <v>0</v>
      </c>
      <c r="BE2468" s="2">
        <f t="shared" si="933"/>
        <v>0</v>
      </c>
      <c r="BF2468" s="2">
        <f t="shared" si="934"/>
        <v>0</v>
      </c>
      <c r="BG2468" s="2">
        <f t="shared" si="935"/>
        <v>0</v>
      </c>
      <c r="BH2468" s="2">
        <f t="shared" si="936"/>
        <v>0</v>
      </c>
    </row>
    <row r="2469" spans="1:60" x14ac:dyDescent="0.25">
      <c r="A2469" s="1" t="s">
        <v>435</v>
      </c>
      <c r="B2469" s="1" t="s">
        <v>436</v>
      </c>
      <c r="C2469" s="1" t="s">
        <v>341</v>
      </c>
      <c r="D2469" s="1" t="s">
        <v>494</v>
      </c>
      <c r="E2469" s="1" t="s">
        <v>142</v>
      </c>
      <c r="F2469" s="1" t="s">
        <v>143</v>
      </c>
      <c r="G2469" s="1" t="s">
        <v>144</v>
      </c>
      <c r="H2469" s="1" t="s">
        <v>17</v>
      </c>
      <c r="I2469" s="1" t="s">
        <v>465</v>
      </c>
      <c r="J2469" s="1" t="s">
        <v>56</v>
      </c>
      <c r="K2469" s="1" t="s">
        <v>16</v>
      </c>
      <c r="L2469" s="1" t="s">
        <v>19</v>
      </c>
      <c r="M2469" s="2" t="str">
        <f t="shared" si="917"/>
        <v>UK9008021</v>
      </c>
      <c r="N2469" s="2" t="str">
        <f t="shared" si="918"/>
        <v>The Wash</v>
      </c>
      <c r="O2469" s="2" t="str">
        <f t="shared" si="919"/>
        <v>SPA</v>
      </c>
      <c r="P2469" s="2" t="str">
        <f t="shared" si="920"/>
        <v>A2.2</v>
      </c>
      <c r="Q2469"/>
      <c r="R2469"/>
      <c r="S2469"/>
      <c r="T2469"/>
      <c r="U2469" s="9">
        <f t="shared" si="921"/>
        <v>0</v>
      </c>
      <c r="V2469" s="9">
        <f t="shared" si="922"/>
        <v>0</v>
      </c>
      <c r="W2469" s="9">
        <f t="shared" si="923"/>
        <v>0</v>
      </c>
      <c r="X2469" s="9">
        <f t="shared" si="924"/>
        <v>0</v>
      </c>
      <c r="Y2469" s="9">
        <f t="shared" si="925"/>
        <v>0</v>
      </c>
      <c r="Z2469" s="9">
        <f t="shared" si="926"/>
        <v>0</v>
      </c>
      <c r="AA2469" s="9">
        <f t="shared" si="927"/>
        <v>0</v>
      </c>
      <c r="AB2469" s="9">
        <f t="shared" si="928"/>
        <v>0</v>
      </c>
      <c r="AN2469" s="10" t="str">
        <f t="shared" si="913"/>
        <v/>
      </c>
      <c r="AO2469" s="10">
        <f t="shared" si="914"/>
        <v>0</v>
      </c>
      <c r="AP2469" s="9" t="str">
        <f>IFERROR(VLOOKUP($AN2469,'Introduction probability'!$A$1:$L$128,5,FALSE),"0")</f>
        <v>0</v>
      </c>
      <c r="AQ2469" s="9" t="str">
        <f>IFERROR(VLOOKUP($AN2469,'Introduction probability'!$A$1:$L$128,6,FALSE),"0")</f>
        <v>0</v>
      </c>
      <c r="AR2469" s="9" t="str">
        <f>IFERROR(VLOOKUP($AN2469,'Introduction probability'!$A$1:$L$128,7,FALSE),"0")</f>
        <v>0</v>
      </c>
      <c r="AS2469" s="9" t="str">
        <f>IFERROR(VLOOKUP($AN2469,'Introduction probability'!$A$1:$L$128,8,FALSE),"0")</f>
        <v>0</v>
      </c>
      <c r="AT2469" s="9" t="str">
        <f>IFERROR(VLOOKUP($AN2469,'Introduction probability'!$A$1:$L$128,9,FALSE),"0")</f>
        <v>0</v>
      </c>
      <c r="AU2469" s="9" t="str">
        <f>IFERROR(VLOOKUP($AN2469,'Introduction probability'!$A$1:$L$128,10,FALSE),"0")</f>
        <v>0</v>
      </c>
      <c r="AV2469" s="9" t="str">
        <f>IFERROR(VLOOKUP($AN2469,'Introduction probability'!$A$1:$L$128,11,FALSE),"0")</f>
        <v>0</v>
      </c>
      <c r="AW2469" s="9" t="str">
        <f>IFERROR(VLOOKUP($AN2469,'Introduction probability'!$A$1:$L$128,12,FALSE),"0")</f>
        <v>0</v>
      </c>
      <c r="AY2469" s="2">
        <f t="shared" si="915"/>
        <v>0</v>
      </c>
      <c r="AZ2469" s="2">
        <f t="shared" si="916"/>
        <v>0</v>
      </c>
      <c r="BA2469" s="2">
        <f t="shared" si="929"/>
        <v>0</v>
      </c>
      <c r="BB2469" s="2">
        <f t="shared" si="930"/>
        <v>0</v>
      </c>
      <c r="BC2469" s="2">
        <f t="shared" si="931"/>
        <v>0</v>
      </c>
      <c r="BD2469" s="2">
        <f t="shared" si="932"/>
        <v>0</v>
      </c>
      <c r="BE2469" s="2">
        <f t="shared" si="933"/>
        <v>0</v>
      </c>
      <c r="BF2469" s="2">
        <f t="shared" si="934"/>
        <v>0</v>
      </c>
      <c r="BG2469" s="2">
        <f t="shared" si="935"/>
        <v>0</v>
      </c>
      <c r="BH2469" s="2">
        <f t="shared" si="936"/>
        <v>0</v>
      </c>
    </row>
    <row r="2470" spans="1:60" x14ac:dyDescent="0.25">
      <c r="A2470" s="1" t="s">
        <v>435</v>
      </c>
      <c r="B2470" s="1" t="s">
        <v>436</v>
      </c>
      <c r="C2470" s="1" t="s">
        <v>341</v>
      </c>
      <c r="D2470" s="1" t="s">
        <v>494</v>
      </c>
      <c r="E2470" s="1" t="s">
        <v>142</v>
      </c>
      <c r="F2470" s="1" t="s">
        <v>143</v>
      </c>
      <c r="G2470" s="1" t="s">
        <v>144</v>
      </c>
      <c r="H2470" s="1" t="s">
        <v>17</v>
      </c>
      <c r="I2470" s="1" t="s">
        <v>543</v>
      </c>
      <c r="J2470" s="1" t="s">
        <v>148</v>
      </c>
      <c r="K2470" s="1" t="s">
        <v>16</v>
      </c>
      <c r="L2470" s="1" t="s">
        <v>146</v>
      </c>
      <c r="M2470" s="2" t="str">
        <f t="shared" si="917"/>
        <v>UK9008021</v>
      </c>
      <c r="N2470" s="2" t="str">
        <f t="shared" si="918"/>
        <v>The Wash</v>
      </c>
      <c r="O2470" s="2" t="str">
        <f t="shared" si="919"/>
        <v>SPA</v>
      </c>
      <c r="P2470" s="2" t="str">
        <f t="shared" si="920"/>
        <v>H1310</v>
      </c>
      <c r="Q2470"/>
      <c r="R2470"/>
      <c r="S2470"/>
      <c r="T2470"/>
      <c r="U2470" s="9">
        <f t="shared" si="921"/>
        <v>0</v>
      </c>
      <c r="V2470" s="9">
        <f t="shared" si="922"/>
        <v>0</v>
      </c>
      <c r="W2470" s="9">
        <f t="shared" si="923"/>
        <v>0</v>
      </c>
      <c r="X2470" s="9">
        <f t="shared" si="924"/>
        <v>0</v>
      </c>
      <c r="Y2470" s="9">
        <f t="shared" si="925"/>
        <v>0</v>
      </c>
      <c r="Z2470" s="9">
        <f t="shared" si="926"/>
        <v>0</v>
      </c>
      <c r="AA2470" s="9">
        <f t="shared" si="927"/>
        <v>0</v>
      </c>
      <c r="AB2470" s="9">
        <f t="shared" si="928"/>
        <v>0</v>
      </c>
      <c r="AN2470" s="10" t="str">
        <f t="shared" si="913"/>
        <v/>
      </c>
      <c r="AO2470" s="10">
        <f t="shared" si="914"/>
        <v>0</v>
      </c>
      <c r="AP2470" s="9" t="str">
        <f>IFERROR(VLOOKUP($AN2470,'Introduction probability'!$A$1:$L$128,5,FALSE),"0")</f>
        <v>0</v>
      </c>
      <c r="AQ2470" s="9" t="str">
        <f>IFERROR(VLOOKUP($AN2470,'Introduction probability'!$A$1:$L$128,6,FALSE),"0")</f>
        <v>0</v>
      </c>
      <c r="AR2470" s="9" t="str">
        <f>IFERROR(VLOOKUP($AN2470,'Introduction probability'!$A$1:$L$128,7,FALSE),"0")</f>
        <v>0</v>
      </c>
      <c r="AS2470" s="9" t="str">
        <f>IFERROR(VLOOKUP($AN2470,'Introduction probability'!$A$1:$L$128,8,FALSE),"0")</f>
        <v>0</v>
      </c>
      <c r="AT2470" s="9" t="str">
        <f>IFERROR(VLOOKUP($AN2470,'Introduction probability'!$A$1:$L$128,9,FALSE),"0")</f>
        <v>0</v>
      </c>
      <c r="AU2470" s="9" t="str">
        <f>IFERROR(VLOOKUP($AN2470,'Introduction probability'!$A$1:$L$128,10,FALSE),"0")</f>
        <v>0</v>
      </c>
      <c r="AV2470" s="9" t="str">
        <f>IFERROR(VLOOKUP($AN2470,'Introduction probability'!$A$1:$L$128,11,FALSE),"0")</f>
        <v>0</v>
      </c>
      <c r="AW2470" s="9" t="str">
        <f>IFERROR(VLOOKUP($AN2470,'Introduction probability'!$A$1:$L$128,12,FALSE),"0")</f>
        <v>0</v>
      </c>
      <c r="AY2470" s="2">
        <f t="shared" si="915"/>
        <v>0</v>
      </c>
      <c r="AZ2470" s="2">
        <f t="shared" si="916"/>
        <v>0</v>
      </c>
      <c r="BA2470" s="2">
        <f t="shared" si="929"/>
        <v>0</v>
      </c>
      <c r="BB2470" s="2">
        <f t="shared" si="930"/>
        <v>0</v>
      </c>
      <c r="BC2470" s="2">
        <f t="shared" si="931"/>
        <v>0</v>
      </c>
      <c r="BD2470" s="2">
        <f t="shared" si="932"/>
        <v>0</v>
      </c>
      <c r="BE2470" s="2">
        <f t="shared" si="933"/>
        <v>0</v>
      </c>
      <c r="BF2470" s="2">
        <f t="shared" si="934"/>
        <v>0</v>
      </c>
      <c r="BG2470" s="2">
        <f t="shared" si="935"/>
        <v>0</v>
      </c>
      <c r="BH2470" s="2">
        <f t="shared" si="936"/>
        <v>0</v>
      </c>
    </row>
    <row r="2471" spans="1:60" x14ac:dyDescent="0.25">
      <c r="A2471" s="1" t="s">
        <v>435</v>
      </c>
      <c r="B2471" s="1" t="s">
        <v>436</v>
      </c>
      <c r="C2471" s="1" t="s">
        <v>341</v>
      </c>
      <c r="D2471" s="1" t="s">
        <v>520</v>
      </c>
      <c r="E2471" s="1" t="s">
        <v>221</v>
      </c>
      <c r="F2471" s="1" t="s">
        <v>222</v>
      </c>
      <c r="G2471" s="1" t="s">
        <v>144</v>
      </c>
      <c r="H2471" s="1" t="s">
        <v>17</v>
      </c>
      <c r="I2471" s="1" t="s">
        <v>596</v>
      </c>
      <c r="J2471" s="1" t="s">
        <v>187</v>
      </c>
      <c r="K2471" s="1" t="s">
        <v>16</v>
      </c>
      <c r="L2471" s="1" t="s">
        <v>146</v>
      </c>
      <c r="M2471" s="2" t="str">
        <f t="shared" si="917"/>
        <v>UK9008021</v>
      </c>
      <c r="N2471" s="2" t="str">
        <f t="shared" si="918"/>
        <v>The Wash</v>
      </c>
      <c r="O2471" s="2" t="str">
        <f t="shared" si="919"/>
        <v>SPA</v>
      </c>
      <c r="P2471" s="2" t="str">
        <f t="shared" si="920"/>
        <v>SH_2</v>
      </c>
      <c r="Q2471"/>
      <c r="R2471"/>
      <c r="S2471"/>
      <c r="T2471"/>
      <c r="U2471" s="9">
        <f t="shared" si="921"/>
        <v>0</v>
      </c>
      <c r="V2471" s="9">
        <f t="shared" si="922"/>
        <v>0</v>
      </c>
      <c r="W2471" s="9">
        <f t="shared" si="923"/>
        <v>0</v>
      </c>
      <c r="X2471" s="9">
        <f t="shared" si="924"/>
        <v>0</v>
      </c>
      <c r="Y2471" s="9">
        <f t="shared" si="925"/>
        <v>0</v>
      </c>
      <c r="Z2471" s="9">
        <f t="shared" si="926"/>
        <v>0</v>
      </c>
      <c r="AA2471" s="9">
        <f t="shared" si="927"/>
        <v>0</v>
      </c>
      <c r="AB2471" s="9">
        <f t="shared" si="928"/>
        <v>0</v>
      </c>
      <c r="AN2471" s="10" t="str">
        <f t="shared" si="913"/>
        <v/>
      </c>
      <c r="AO2471" s="10">
        <f t="shared" si="914"/>
        <v>0</v>
      </c>
      <c r="AP2471" s="9" t="str">
        <f>IFERROR(VLOOKUP($AN2471,'Introduction probability'!$A$1:$L$128,5,FALSE),"0")</f>
        <v>0</v>
      </c>
      <c r="AQ2471" s="9" t="str">
        <f>IFERROR(VLOOKUP($AN2471,'Introduction probability'!$A$1:$L$128,6,FALSE),"0")</f>
        <v>0</v>
      </c>
      <c r="AR2471" s="9" t="str">
        <f>IFERROR(VLOOKUP($AN2471,'Introduction probability'!$A$1:$L$128,7,FALSE),"0")</f>
        <v>0</v>
      </c>
      <c r="AS2471" s="9" t="str">
        <f>IFERROR(VLOOKUP($AN2471,'Introduction probability'!$A$1:$L$128,8,FALSE),"0")</f>
        <v>0</v>
      </c>
      <c r="AT2471" s="9" t="str">
        <f>IFERROR(VLOOKUP($AN2471,'Introduction probability'!$A$1:$L$128,9,FALSE),"0")</f>
        <v>0</v>
      </c>
      <c r="AU2471" s="9" t="str">
        <f>IFERROR(VLOOKUP($AN2471,'Introduction probability'!$A$1:$L$128,10,FALSE),"0")</f>
        <v>0</v>
      </c>
      <c r="AV2471" s="9" t="str">
        <f>IFERROR(VLOOKUP($AN2471,'Introduction probability'!$A$1:$L$128,11,FALSE),"0")</f>
        <v>0</v>
      </c>
      <c r="AW2471" s="9" t="str">
        <f>IFERROR(VLOOKUP($AN2471,'Introduction probability'!$A$1:$L$128,12,FALSE),"0")</f>
        <v>0</v>
      </c>
      <c r="AY2471" s="2">
        <f t="shared" si="915"/>
        <v>0</v>
      </c>
      <c r="AZ2471" s="2">
        <f t="shared" si="916"/>
        <v>0</v>
      </c>
      <c r="BA2471" s="2">
        <f t="shared" si="929"/>
        <v>0</v>
      </c>
      <c r="BB2471" s="2">
        <f t="shared" si="930"/>
        <v>0</v>
      </c>
      <c r="BC2471" s="2">
        <f t="shared" si="931"/>
        <v>0</v>
      </c>
      <c r="BD2471" s="2">
        <f t="shared" si="932"/>
        <v>0</v>
      </c>
      <c r="BE2471" s="2">
        <f t="shared" si="933"/>
        <v>0</v>
      </c>
      <c r="BF2471" s="2">
        <f t="shared" si="934"/>
        <v>0</v>
      </c>
      <c r="BG2471" s="2">
        <f t="shared" si="935"/>
        <v>0</v>
      </c>
      <c r="BH2471" s="2">
        <f t="shared" si="936"/>
        <v>0</v>
      </c>
    </row>
    <row r="2472" spans="1:60" x14ac:dyDescent="0.25">
      <c r="A2472" s="1" t="s">
        <v>435</v>
      </c>
      <c r="B2472" s="1" t="s">
        <v>436</v>
      </c>
      <c r="C2472" s="1" t="s">
        <v>341</v>
      </c>
      <c r="D2472" s="1" t="s">
        <v>509</v>
      </c>
      <c r="E2472" s="1" t="s">
        <v>193</v>
      </c>
      <c r="F2472" s="1" t="s">
        <v>194</v>
      </c>
      <c r="G2472" s="1" t="s">
        <v>144</v>
      </c>
      <c r="H2472" s="1" t="s">
        <v>17</v>
      </c>
      <c r="I2472" s="1" t="s">
        <v>530</v>
      </c>
      <c r="J2472" s="1" t="s">
        <v>145</v>
      </c>
      <c r="K2472" s="1" t="s">
        <v>16</v>
      </c>
      <c r="L2472" s="1" t="s">
        <v>146</v>
      </c>
      <c r="M2472" s="2" t="str">
        <f t="shared" si="917"/>
        <v>UK9008021</v>
      </c>
      <c r="N2472" s="2" t="str">
        <f t="shared" si="918"/>
        <v>The Wash</v>
      </c>
      <c r="O2472" s="2" t="str">
        <f t="shared" si="919"/>
        <v>SPA</v>
      </c>
      <c r="P2472" s="2" t="str">
        <f t="shared" si="920"/>
        <v>H1330</v>
      </c>
      <c r="Q2472"/>
      <c r="R2472"/>
      <c r="S2472"/>
      <c r="T2472"/>
      <c r="U2472" s="9">
        <f t="shared" si="921"/>
        <v>0</v>
      </c>
      <c r="V2472" s="9">
        <f t="shared" si="922"/>
        <v>0</v>
      </c>
      <c r="W2472" s="9">
        <f t="shared" si="923"/>
        <v>0</v>
      </c>
      <c r="X2472" s="9">
        <f t="shared" si="924"/>
        <v>0</v>
      </c>
      <c r="Y2472" s="9">
        <f t="shared" si="925"/>
        <v>0</v>
      </c>
      <c r="Z2472" s="9">
        <f t="shared" si="926"/>
        <v>0</v>
      </c>
      <c r="AA2472" s="9">
        <f t="shared" si="927"/>
        <v>0</v>
      </c>
      <c r="AB2472" s="9">
        <f t="shared" si="928"/>
        <v>0</v>
      </c>
      <c r="AN2472" s="10" t="str">
        <f t="shared" si="913"/>
        <v/>
      </c>
      <c r="AO2472" s="10">
        <f t="shared" si="914"/>
        <v>0</v>
      </c>
      <c r="AP2472" s="9" t="str">
        <f>IFERROR(VLOOKUP($AN2472,'Introduction probability'!$A$1:$L$128,5,FALSE),"0")</f>
        <v>0</v>
      </c>
      <c r="AQ2472" s="9" t="str">
        <f>IFERROR(VLOOKUP($AN2472,'Introduction probability'!$A$1:$L$128,6,FALSE),"0")</f>
        <v>0</v>
      </c>
      <c r="AR2472" s="9" t="str">
        <f>IFERROR(VLOOKUP($AN2472,'Introduction probability'!$A$1:$L$128,7,FALSE),"0")</f>
        <v>0</v>
      </c>
      <c r="AS2472" s="9" t="str">
        <f>IFERROR(VLOOKUP($AN2472,'Introduction probability'!$A$1:$L$128,8,FALSE),"0")</f>
        <v>0</v>
      </c>
      <c r="AT2472" s="9" t="str">
        <f>IFERROR(VLOOKUP($AN2472,'Introduction probability'!$A$1:$L$128,9,FALSE),"0")</f>
        <v>0</v>
      </c>
      <c r="AU2472" s="9" t="str">
        <f>IFERROR(VLOOKUP($AN2472,'Introduction probability'!$A$1:$L$128,10,FALSE),"0")</f>
        <v>0</v>
      </c>
      <c r="AV2472" s="9" t="str">
        <f>IFERROR(VLOOKUP($AN2472,'Introduction probability'!$A$1:$L$128,11,FALSE),"0")</f>
        <v>0</v>
      </c>
      <c r="AW2472" s="9" t="str">
        <f>IFERROR(VLOOKUP($AN2472,'Introduction probability'!$A$1:$L$128,12,FALSE),"0")</f>
        <v>0</v>
      </c>
      <c r="AY2472" s="2">
        <f t="shared" si="915"/>
        <v>0</v>
      </c>
      <c r="AZ2472" s="2">
        <f t="shared" si="916"/>
        <v>0</v>
      </c>
      <c r="BA2472" s="2">
        <f t="shared" si="929"/>
        <v>0</v>
      </c>
      <c r="BB2472" s="2">
        <f t="shared" si="930"/>
        <v>0</v>
      </c>
      <c r="BC2472" s="2">
        <f t="shared" si="931"/>
        <v>0</v>
      </c>
      <c r="BD2472" s="2">
        <f t="shared" si="932"/>
        <v>0</v>
      </c>
      <c r="BE2472" s="2">
        <f t="shared" si="933"/>
        <v>0</v>
      </c>
      <c r="BF2472" s="2">
        <f t="shared" si="934"/>
        <v>0</v>
      </c>
      <c r="BG2472" s="2">
        <f t="shared" si="935"/>
        <v>0</v>
      </c>
      <c r="BH2472" s="2">
        <f t="shared" si="936"/>
        <v>0</v>
      </c>
    </row>
    <row r="2473" spans="1:60" x14ac:dyDescent="0.25">
      <c r="A2473" s="1" t="s">
        <v>435</v>
      </c>
      <c r="B2473" s="1" t="s">
        <v>436</v>
      </c>
      <c r="C2473" s="1" t="s">
        <v>341</v>
      </c>
      <c r="D2473" s="1" t="s">
        <v>509</v>
      </c>
      <c r="E2473" s="1" t="s">
        <v>193</v>
      </c>
      <c r="F2473" s="1" t="s">
        <v>194</v>
      </c>
      <c r="G2473" s="1" t="s">
        <v>144</v>
      </c>
      <c r="H2473" s="1" t="s">
        <v>17</v>
      </c>
      <c r="I2473" s="1" t="s">
        <v>536</v>
      </c>
      <c r="J2473" s="1" t="s">
        <v>147</v>
      </c>
      <c r="K2473" s="1" t="s">
        <v>16</v>
      </c>
      <c r="L2473" s="1" t="s">
        <v>146</v>
      </c>
      <c r="M2473" s="2" t="str">
        <f t="shared" si="917"/>
        <v>UK9008021</v>
      </c>
      <c r="N2473" s="2" t="str">
        <f t="shared" si="918"/>
        <v>The Wash</v>
      </c>
      <c r="O2473" s="2" t="str">
        <f t="shared" si="919"/>
        <v>SPA</v>
      </c>
      <c r="P2473" s="2" t="str">
        <f t="shared" si="920"/>
        <v>H1150</v>
      </c>
      <c r="Q2473"/>
      <c r="R2473"/>
      <c r="S2473"/>
      <c r="T2473"/>
      <c r="U2473" s="9">
        <f t="shared" si="921"/>
        <v>0</v>
      </c>
      <c r="V2473" s="9">
        <f t="shared" si="922"/>
        <v>0</v>
      </c>
      <c r="W2473" s="9">
        <f t="shared" si="923"/>
        <v>0</v>
      </c>
      <c r="X2473" s="9">
        <f t="shared" si="924"/>
        <v>0</v>
      </c>
      <c r="Y2473" s="9">
        <f t="shared" si="925"/>
        <v>0</v>
      </c>
      <c r="Z2473" s="9">
        <f t="shared" si="926"/>
        <v>0</v>
      </c>
      <c r="AA2473" s="9">
        <f t="shared" si="927"/>
        <v>0</v>
      </c>
      <c r="AB2473" s="9">
        <f t="shared" si="928"/>
        <v>0</v>
      </c>
      <c r="AN2473" s="10" t="str">
        <f t="shared" si="913"/>
        <v/>
      </c>
      <c r="AO2473" s="10">
        <f t="shared" si="914"/>
        <v>0</v>
      </c>
      <c r="AP2473" s="9" t="str">
        <f>IFERROR(VLOOKUP($AN2473,'Introduction probability'!$A$1:$L$128,5,FALSE),"0")</f>
        <v>0</v>
      </c>
      <c r="AQ2473" s="9" t="str">
        <f>IFERROR(VLOOKUP($AN2473,'Introduction probability'!$A$1:$L$128,6,FALSE),"0")</f>
        <v>0</v>
      </c>
      <c r="AR2473" s="9" t="str">
        <f>IFERROR(VLOOKUP($AN2473,'Introduction probability'!$A$1:$L$128,7,FALSE),"0")</f>
        <v>0</v>
      </c>
      <c r="AS2473" s="9" t="str">
        <f>IFERROR(VLOOKUP($AN2473,'Introduction probability'!$A$1:$L$128,8,FALSE),"0")</f>
        <v>0</v>
      </c>
      <c r="AT2473" s="9" t="str">
        <f>IFERROR(VLOOKUP($AN2473,'Introduction probability'!$A$1:$L$128,9,FALSE),"0")</f>
        <v>0</v>
      </c>
      <c r="AU2473" s="9" t="str">
        <f>IFERROR(VLOOKUP($AN2473,'Introduction probability'!$A$1:$L$128,10,FALSE),"0")</f>
        <v>0</v>
      </c>
      <c r="AV2473" s="9" t="str">
        <f>IFERROR(VLOOKUP($AN2473,'Introduction probability'!$A$1:$L$128,11,FALSE),"0")</f>
        <v>0</v>
      </c>
      <c r="AW2473" s="9" t="str">
        <f>IFERROR(VLOOKUP($AN2473,'Introduction probability'!$A$1:$L$128,12,FALSE),"0")</f>
        <v>0</v>
      </c>
      <c r="AY2473" s="2">
        <f t="shared" si="915"/>
        <v>0</v>
      </c>
      <c r="AZ2473" s="2">
        <f t="shared" si="916"/>
        <v>0</v>
      </c>
      <c r="BA2473" s="2">
        <f t="shared" si="929"/>
        <v>0</v>
      </c>
      <c r="BB2473" s="2">
        <f t="shared" si="930"/>
        <v>0</v>
      </c>
      <c r="BC2473" s="2">
        <f t="shared" si="931"/>
        <v>0</v>
      </c>
      <c r="BD2473" s="2">
        <f t="shared" si="932"/>
        <v>0</v>
      </c>
      <c r="BE2473" s="2">
        <f t="shared" si="933"/>
        <v>0</v>
      </c>
      <c r="BF2473" s="2">
        <f t="shared" si="934"/>
        <v>0</v>
      </c>
      <c r="BG2473" s="2">
        <f t="shared" si="935"/>
        <v>0</v>
      </c>
      <c r="BH2473" s="2">
        <f t="shared" si="936"/>
        <v>0</v>
      </c>
    </row>
    <row r="2474" spans="1:60" x14ac:dyDescent="0.25">
      <c r="A2474" s="1" t="s">
        <v>435</v>
      </c>
      <c r="B2474" s="1" t="s">
        <v>436</v>
      </c>
      <c r="C2474" s="1" t="s">
        <v>341</v>
      </c>
      <c r="D2474" s="1" t="s">
        <v>509</v>
      </c>
      <c r="E2474" s="1" t="s">
        <v>193</v>
      </c>
      <c r="F2474" s="1" t="s">
        <v>194</v>
      </c>
      <c r="G2474" s="1" t="s">
        <v>144</v>
      </c>
      <c r="H2474" s="1" t="s">
        <v>17</v>
      </c>
      <c r="I2474" s="1" t="s">
        <v>596</v>
      </c>
      <c r="J2474" s="1" t="s">
        <v>187</v>
      </c>
      <c r="K2474" s="1" t="s">
        <v>16</v>
      </c>
      <c r="L2474" s="1" t="s">
        <v>146</v>
      </c>
      <c r="M2474" s="2" t="str">
        <f t="shared" si="917"/>
        <v>UK9008021</v>
      </c>
      <c r="N2474" s="2" t="str">
        <f t="shared" si="918"/>
        <v>The Wash</v>
      </c>
      <c r="O2474" s="2" t="str">
        <f t="shared" si="919"/>
        <v>SPA</v>
      </c>
      <c r="P2474" s="2" t="str">
        <f t="shared" si="920"/>
        <v>SH_2</v>
      </c>
      <c r="Q2474"/>
      <c r="R2474"/>
      <c r="S2474"/>
      <c r="T2474"/>
      <c r="U2474" s="9">
        <f t="shared" si="921"/>
        <v>0</v>
      </c>
      <c r="V2474" s="9">
        <f t="shared" si="922"/>
        <v>0</v>
      </c>
      <c r="W2474" s="9">
        <f t="shared" si="923"/>
        <v>0</v>
      </c>
      <c r="X2474" s="9">
        <f t="shared" si="924"/>
        <v>0</v>
      </c>
      <c r="Y2474" s="9">
        <f t="shared" si="925"/>
        <v>0</v>
      </c>
      <c r="Z2474" s="9">
        <f t="shared" si="926"/>
        <v>0</v>
      </c>
      <c r="AA2474" s="9">
        <f t="shared" si="927"/>
        <v>0</v>
      </c>
      <c r="AB2474" s="9">
        <f t="shared" si="928"/>
        <v>0</v>
      </c>
      <c r="AN2474" s="10" t="str">
        <f t="shared" si="913"/>
        <v/>
      </c>
      <c r="AO2474" s="10">
        <f t="shared" si="914"/>
        <v>0</v>
      </c>
      <c r="AP2474" s="9" t="str">
        <f>IFERROR(VLOOKUP($AN2474,'Introduction probability'!$A$1:$L$128,5,FALSE),"0")</f>
        <v>0</v>
      </c>
      <c r="AQ2474" s="9" t="str">
        <f>IFERROR(VLOOKUP($AN2474,'Introduction probability'!$A$1:$L$128,6,FALSE),"0")</f>
        <v>0</v>
      </c>
      <c r="AR2474" s="9" t="str">
        <f>IFERROR(VLOOKUP($AN2474,'Introduction probability'!$A$1:$L$128,7,FALSE),"0")</f>
        <v>0</v>
      </c>
      <c r="AS2474" s="9" t="str">
        <f>IFERROR(VLOOKUP($AN2474,'Introduction probability'!$A$1:$L$128,8,FALSE),"0")</f>
        <v>0</v>
      </c>
      <c r="AT2474" s="9" t="str">
        <f>IFERROR(VLOOKUP($AN2474,'Introduction probability'!$A$1:$L$128,9,FALSE),"0")</f>
        <v>0</v>
      </c>
      <c r="AU2474" s="9" t="str">
        <f>IFERROR(VLOOKUP($AN2474,'Introduction probability'!$A$1:$L$128,10,FALSE),"0")</f>
        <v>0</v>
      </c>
      <c r="AV2474" s="9" t="str">
        <f>IFERROR(VLOOKUP($AN2474,'Introduction probability'!$A$1:$L$128,11,FALSE),"0")</f>
        <v>0</v>
      </c>
      <c r="AW2474" s="9" t="str">
        <f>IFERROR(VLOOKUP($AN2474,'Introduction probability'!$A$1:$L$128,12,FALSE),"0")</f>
        <v>0</v>
      </c>
      <c r="AY2474" s="2">
        <f t="shared" si="915"/>
        <v>0</v>
      </c>
      <c r="AZ2474" s="2">
        <f t="shared" si="916"/>
        <v>0</v>
      </c>
      <c r="BA2474" s="2">
        <f t="shared" si="929"/>
        <v>0</v>
      </c>
      <c r="BB2474" s="2">
        <f t="shared" si="930"/>
        <v>0</v>
      </c>
      <c r="BC2474" s="2">
        <f t="shared" si="931"/>
        <v>0</v>
      </c>
      <c r="BD2474" s="2">
        <f t="shared" si="932"/>
        <v>0</v>
      </c>
      <c r="BE2474" s="2">
        <f t="shared" si="933"/>
        <v>0</v>
      </c>
      <c r="BF2474" s="2">
        <f t="shared" si="934"/>
        <v>0</v>
      </c>
      <c r="BG2474" s="2">
        <f t="shared" si="935"/>
        <v>0</v>
      </c>
      <c r="BH2474" s="2">
        <f t="shared" si="936"/>
        <v>0</v>
      </c>
    </row>
    <row r="2475" spans="1:60" x14ac:dyDescent="0.25">
      <c r="A2475" s="1" t="s">
        <v>435</v>
      </c>
      <c r="B2475" s="1" t="s">
        <v>436</v>
      </c>
      <c r="C2475" s="1" t="s">
        <v>341</v>
      </c>
      <c r="D2475" s="1" t="s">
        <v>509</v>
      </c>
      <c r="E2475" s="1" t="s">
        <v>193</v>
      </c>
      <c r="F2475" s="1" t="s">
        <v>194</v>
      </c>
      <c r="G2475" s="1" t="s">
        <v>144</v>
      </c>
      <c r="H2475" s="1" t="s">
        <v>17</v>
      </c>
      <c r="I2475" s="1" t="s">
        <v>459</v>
      </c>
      <c r="J2475" s="1" t="s">
        <v>46</v>
      </c>
      <c r="K2475" s="1" t="s">
        <v>16</v>
      </c>
      <c r="L2475" s="1" t="s">
        <v>19</v>
      </c>
      <c r="M2475" s="2" t="str">
        <f t="shared" si="917"/>
        <v>UK9008021</v>
      </c>
      <c r="N2475" s="2" t="str">
        <f t="shared" si="918"/>
        <v>The Wash</v>
      </c>
      <c r="O2475" s="2" t="str">
        <f t="shared" si="919"/>
        <v>SPA</v>
      </c>
      <c r="P2475" s="2" t="str">
        <f t="shared" si="920"/>
        <v>A2.4</v>
      </c>
      <c r="Q2475"/>
      <c r="R2475"/>
      <c r="S2475"/>
      <c r="T2475"/>
      <c r="U2475" s="9">
        <f t="shared" si="921"/>
        <v>0</v>
      </c>
      <c r="V2475" s="9">
        <f t="shared" si="922"/>
        <v>0</v>
      </c>
      <c r="W2475" s="9">
        <f t="shared" si="923"/>
        <v>0</v>
      </c>
      <c r="X2475" s="9">
        <f t="shared" si="924"/>
        <v>0</v>
      </c>
      <c r="Y2475" s="9">
        <f t="shared" si="925"/>
        <v>0</v>
      </c>
      <c r="Z2475" s="9">
        <f t="shared" si="926"/>
        <v>0</v>
      </c>
      <c r="AA2475" s="9">
        <f t="shared" si="927"/>
        <v>0</v>
      </c>
      <c r="AB2475" s="9">
        <f t="shared" si="928"/>
        <v>0</v>
      </c>
      <c r="AN2475" s="10" t="str">
        <f t="shared" si="913"/>
        <v/>
      </c>
      <c r="AO2475" s="10">
        <f t="shared" si="914"/>
        <v>0</v>
      </c>
      <c r="AP2475" s="9" t="str">
        <f>IFERROR(VLOOKUP($AN2475,'Introduction probability'!$A$1:$L$128,5,FALSE),"0")</f>
        <v>0</v>
      </c>
      <c r="AQ2475" s="9" t="str">
        <f>IFERROR(VLOOKUP($AN2475,'Introduction probability'!$A$1:$L$128,6,FALSE),"0")</f>
        <v>0</v>
      </c>
      <c r="AR2475" s="9" t="str">
        <f>IFERROR(VLOOKUP($AN2475,'Introduction probability'!$A$1:$L$128,7,FALSE),"0")</f>
        <v>0</v>
      </c>
      <c r="AS2475" s="9" t="str">
        <f>IFERROR(VLOOKUP($AN2475,'Introduction probability'!$A$1:$L$128,8,FALSE),"0")</f>
        <v>0</v>
      </c>
      <c r="AT2475" s="9" t="str">
        <f>IFERROR(VLOOKUP($AN2475,'Introduction probability'!$A$1:$L$128,9,FALSE),"0")</f>
        <v>0</v>
      </c>
      <c r="AU2475" s="9" t="str">
        <f>IFERROR(VLOOKUP($AN2475,'Introduction probability'!$A$1:$L$128,10,FALSE),"0")</f>
        <v>0</v>
      </c>
      <c r="AV2475" s="9" t="str">
        <f>IFERROR(VLOOKUP($AN2475,'Introduction probability'!$A$1:$L$128,11,FALSE),"0")</f>
        <v>0</v>
      </c>
      <c r="AW2475" s="9" t="str">
        <f>IFERROR(VLOOKUP($AN2475,'Introduction probability'!$A$1:$L$128,12,FALSE),"0")</f>
        <v>0</v>
      </c>
      <c r="AY2475" s="2">
        <f t="shared" si="915"/>
        <v>0</v>
      </c>
      <c r="AZ2475" s="2">
        <f t="shared" si="916"/>
        <v>0</v>
      </c>
      <c r="BA2475" s="2">
        <f t="shared" si="929"/>
        <v>0</v>
      </c>
      <c r="BB2475" s="2">
        <f t="shared" si="930"/>
        <v>0</v>
      </c>
      <c r="BC2475" s="2">
        <f t="shared" si="931"/>
        <v>0</v>
      </c>
      <c r="BD2475" s="2">
        <f t="shared" si="932"/>
        <v>0</v>
      </c>
      <c r="BE2475" s="2">
        <f t="shared" si="933"/>
        <v>0</v>
      </c>
      <c r="BF2475" s="2">
        <f t="shared" si="934"/>
        <v>0</v>
      </c>
      <c r="BG2475" s="2">
        <f t="shared" si="935"/>
        <v>0</v>
      </c>
      <c r="BH2475" s="2">
        <f t="shared" si="936"/>
        <v>0</v>
      </c>
    </row>
    <row r="2476" spans="1:60" x14ac:dyDescent="0.25">
      <c r="A2476" s="1" t="s">
        <v>435</v>
      </c>
      <c r="B2476" s="1" t="s">
        <v>436</v>
      </c>
      <c r="C2476" s="1" t="s">
        <v>341</v>
      </c>
      <c r="D2476" s="1" t="s">
        <v>509</v>
      </c>
      <c r="E2476" s="1" t="s">
        <v>193</v>
      </c>
      <c r="F2476" s="1" t="s">
        <v>194</v>
      </c>
      <c r="G2476" s="1" t="s">
        <v>144</v>
      </c>
      <c r="H2476" s="1" t="s">
        <v>17</v>
      </c>
      <c r="I2476" s="1" t="s">
        <v>444</v>
      </c>
      <c r="J2476" s="1" t="s">
        <v>27</v>
      </c>
      <c r="K2476" s="1" t="s">
        <v>16</v>
      </c>
      <c r="L2476" s="1" t="s">
        <v>19</v>
      </c>
      <c r="M2476" s="2" t="str">
        <f t="shared" si="917"/>
        <v>UK9008021</v>
      </c>
      <c r="N2476" s="2" t="str">
        <f t="shared" si="918"/>
        <v>The Wash</v>
      </c>
      <c r="O2476" s="2" t="str">
        <f t="shared" si="919"/>
        <v>SPA</v>
      </c>
      <c r="P2476" s="2" t="str">
        <f t="shared" si="920"/>
        <v>A2.3</v>
      </c>
      <c r="Q2476"/>
      <c r="R2476"/>
      <c r="S2476"/>
      <c r="T2476"/>
      <c r="U2476" s="9">
        <f t="shared" si="921"/>
        <v>0</v>
      </c>
      <c r="V2476" s="9">
        <f t="shared" si="922"/>
        <v>0</v>
      </c>
      <c r="W2476" s="9">
        <f t="shared" si="923"/>
        <v>0</v>
      </c>
      <c r="X2476" s="9">
        <f t="shared" si="924"/>
        <v>0</v>
      </c>
      <c r="Y2476" s="9">
        <f t="shared" si="925"/>
        <v>0</v>
      </c>
      <c r="Z2476" s="9">
        <f t="shared" si="926"/>
        <v>0</v>
      </c>
      <c r="AA2476" s="9">
        <f t="shared" si="927"/>
        <v>0</v>
      </c>
      <c r="AB2476" s="9">
        <f t="shared" si="928"/>
        <v>0</v>
      </c>
      <c r="AN2476" s="10" t="str">
        <f t="shared" si="913"/>
        <v/>
      </c>
      <c r="AO2476" s="10">
        <f t="shared" si="914"/>
        <v>0</v>
      </c>
      <c r="AP2476" s="9" t="str">
        <f>IFERROR(VLOOKUP($AN2476,'Introduction probability'!$A$1:$L$128,5,FALSE),"0")</f>
        <v>0</v>
      </c>
      <c r="AQ2476" s="9" t="str">
        <f>IFERROR(VLOOKUP($AN2476,'Introduction probability'!$A$1:$L$128,6,FALSE),"0")</f>
        <v>0</v>
      </c>
      <c r="AR2476" s="9" t="str">
        <f>IFERROR(VLOOKUP($AN2476,'Introduction probability'!$A$1:$L$128,7,FALSE),"0")</f>
        <v>0</v>
      </c>
      <c r="AS2476" s="9" t="str">
        <f>IFERROR(VLOOKUP($AN2476,'Introduction probability'!$A$1:$L$128,8,FALSE),"0")</f>
        <v>0</v>
      </c>
      <c r="AT2476" s="9" t="str">
        <f>IFERROR(VLOOKUP($AN2476,'Introduction probability'!$A$1:$L$128,9,FALSE),"0")</f>
        <v>0</v>
      </c>
      <c r="AU2476" s="9" t="str">
        <f>IFERROR(VLOOKUP($AN2476,'Introduction probability'!$A$1:$L$128,10,FALSE),"0")</f>
        <v>0</v>
      </c>
      <c r="AV2476" s="9" t="str">
        <f>IFERROR(VLOOKUP($AN2476,'Introduction probability'!$A$1:$L$128,11,FALSE),"0")</f>
        <v>0</v>
      </c>
      <c r="AW2476" s="9" t="str">
        <f>IFERROR(VLOOKUP($AN2476,'Introduction probability'!$A$1:$L$128,12,FALSE),"0")</f>
        <v>0</v>
      </c>
      <c r="AY2476" s="2">
        <f t="shared" si="915"/>
        <v>0</v>
      </c>
      <c r="AZ2476" s="2">
        <f t="shared" si="916"/>
        <v>0</v>
      </c>
      <c r="BA2476" s="2">
        <f t="shared" si="929"/>
        <v>0</v>
      </c>
      <c r="BB2476" s="2">
        <f t="shared" si="930"/>
        <v>0</v>
      </c>
      <c r="BC2476" s="2">
        <f t="shared" si="931"/>
        <v>0</v>
      </c>
      <c r="BD2476" s="2">
        <f t="shared" si="932"/>
        <v>0</v>
      </c>
      <c r="BE2476" s="2">
        <f t="shared" si="933"/>
        <v>0</v>
      </c>
      <c r="BF2476" s="2">
        <f t="shared" si="934"/>
        <v>0</v>
      </c>
      <c r="BG2476" s="2">
        <f t="shared" si="935"/>
        <v>0</v>
      </c>
      <c r="BH2476" s="2">
        <f t="shared" si="936"/>
        <v>0</v>
      </c>
    </row>
    <row r="2477" spans="1:60" x14ac:dyDescent="0.25">
      <c r="A2477" s="1" t="s">
        <v>435</v>
      </c>
      <c r="B2477" s="1" t="s">
        <v>436</v>
      </c>
      <c r="C2477" s="1" t="s">
        <v>341</v>
      </c>
      <c r="D2477" s="1" t="s">
        <v>509</v>
      </c>
      <c r="E2477" s="1" t="s">
        <v>193</v>
      </c>
      <c r="F2477" s="1" t="s">
        <v>194</v>
      </c>
      <c r="G2477" s="1" t="s">
        <v>144</v>
      </c>
      <c r="H2477" s="1" t="s">
        <v>17</v>
      </c>
      <c r="I2477" s="1" t="s">
        <v>465</v>
      </c>
      <c r="J2477" s="1" t="s">
        <v>56</v>
      </c>
      <c r="K2477" s="1" t="s">
        <v>16</v>
      </c>
      <c r="L2477" s="1" t="s">
        <v>19</v>
      </c>
      <c r="M2477" s="2" t="str">
        <f t="shared" si="917"/>
        <v>UK9008021</v>
      </c>
      <c r="N2477" s="2" t="str">
        <f t="shared" si="918"/>
        <v>The Wash</v>
      </c>
      <c r="O2477" s="2" t="str">
        <f t="shared" si="919"/>
        <v>SPA</v>
      </c>
      <c r="P2477" s="2" t="str">
        <f t="shared" si="920"/>
        <v>A2.2</v>
      </c>
      <c r="Q2477"/>
      <c r="R2477"/>
      <c r="S2477"/>
      <c r="T2477"/>
      <c r="U2477" s="9">
        <f t="shared" si="921"/>
        <v>0</v>
      </c>
      <c r="V2477" s="9">
        <f t="shared" si="922"/>
        <v>0</v>
      </c>
      <c r="W2477" s="9">
        <f t="shared" si="923"/>
        <v>0</v>
      </c>
      <c r="X2477" s="9">
        <f t="shared" si="924"/>
        <v>0</v>
      </c>
      <c r="Y2477" s="9">
        <f t="shared" si="925"/>
        <v>0</v>
      </c>
      <c r="Z2477" s="9">
        <f t="shared" si="926"/>
        <v>0</v>
      </c>
      <c r="AA2477" s="9">
        <f t="shared" si="927"/>
        <v>0</v>
      </c>
      <c r="AB2477" s="9">
        <f t="shared" si="928"/>
        <v>0</v>
      </c>
      <c r="AN2477" s="10" t="str">
        <f t="shared" si="913"/>
        <v/>
      </c>
      <c r="AO2477" s="10">
        <f t="shared" si="914"/>
        <v>0</v>
      </c>
      <c r="AP2477" s="9" t="str">
        <f>IFERROR(VLOOKUP($AN2477,'Introduction probability'!$A$1:$L$128,5,FALSE),"0")</f>
        <v>0</v>
      </c>
      <c r="AQ2477" s="9" t="str">
        <f>IFERROR(VLOOKUP($AN2477,'Introduction probability'!$A$1:$L$128,6,FALSE),"0")</f>
        <v>0</v>
      </c>
      <c r="AR2477" s="9" t="str">
        <f>IFERROR(VLOOKUP($AN2477,'Introduction probability'!$A$1:$L$128,7,FALSE),"0")</f>
        <v>0</v>
      </c>
      <c r="AS2477" s="9" t="str">
        <f>IFERROR(VLOOKUP($AN2477,'Introduction probability'!$A$1:$L$128,8,FALSE),"0")</f>
        <v>0</v>
      </c>
      <c r="AT2477" s="9" t="str">
        <f>IFERROR(VLOOKUP($AN2477,'Introduction probability'!$A$1:$L$128,9,FALSE),"0")</f>
        <v>0</v>
      </c>
      <c r="AU2477" s="9" t="str">
        <f>IFERROR(VLOOKUP($AN2477,'Introduction probability'!$A$1:$L$128,10,FALSE),"0")</f>
        <v>0</v>
      </c>
      <c r="AV2477" s="9" t="str">
        <f>IFERROR(VLOOKUP($AN2477,'Introduction probability'!$A$1:$L$128,11,FALSE),"0")</f>
        <v>0</v>
      </c>
      <c r="AW2477" s="9" t="str">
        <f>IFERROR(VLOOKUP($AN2477,'Introduction probability'!$A$1:$L$128,12,FALSE),"0")</f>
        <v>0</v>
      </c>
      <c r="AY2477" s="2">
        <f t="shared" si="915"/>
        <v>0</v>
      </c>
      <c r="AZ2477" s="2">
        <f t="shared" si="916"/>
        <v>0</v>
      </c>
      <c r="BA2477" s="2">
        <f t="shared" si="929"/>
        <v>0</v>
      </c>
      <c r="BB2477" s="2">
        <f t="shared" si="930"/>
        <v>0</v>
      </c>
      <c r="BC2477" s="2">
        <f t="shared" si="931"/>
        <v>0</v>
      </c>
      <c r="BD2477" s="2">
        <f t="shared" si="932"/>
        <v>0</v>
      </c>
      <c r="BE2477" s="2">
        <f t="shared" si="933"/>
        <v>0</v>
      </c>
      <c r="BF2477" s="2">
        <f t="shared" si="934"/>
        <v>0</v>
      </c>
      <c r="BG2477" s="2">
        <f t="shared" si="935"/>
        <v>0</v>
      </c>
      <c r="BH2477" s="2">
        <f t="shared" si="936"/>
        <v>0</v>
      </c>
    </row>
    <row r="2478" spans="1:60" x14ac:dyDescent="0.25">
      <c r="A2478" s="1" t="s">
        <v>435</v>
      </c>
      <c r="B2478" s="1" t="s">
        <v>436</v>
      </c>
      <c r="C2478" s="1" t="s">
        <v>341</v>
      </c>
      <c r="D2478" s="1" t="s">
        <v>509</v>
      </c>
      <c r="E2478" s="1" t="s">
        <v>193</v>
      </c>
      <c r="F2478" s="1" t="s">
        <v>194</v>
      </c>
      <c r="G2478" s="1" t="s">
        <v>144</v>
      </c>
      <c r="H2478" s="1" t="s">
        <v>17</v>
      </c>
      <c r="I2478" s="1" t="s">
        <v>543</v>
      </c>
      <c r="J2478" s="1" t="s">
        <v>148</v>
      </c>
      <c r="K2478" s="1" t="s">
        <v>16</v>
      </c>
      <c r="L2478" s="1" t="s">
        <v>146</v>
      </c>
      <c r="M2478" s="2" t="str">
        <f t="shared" si="917"/>
        <v>UK9008021</v>
      </c>
      <c r="N2478" s="2" t="str">
        <f t="shared" si="918"/>
        <v>The Wash</v>
      </c>
      <c r="O2478" s="2" t="str">
        <f t="shared" si="919"/>
        <v>SPA</v>
      </c>
      <c r="P2478" s="2" t="str">
        <f t="shared" si="920"/>
        <v>H1310</v>
      </c>
      <c r="Q2478"/>
      <c r="R2478"/>
      <c r="S2478"/>
      <c r="T2478"/>
      <c r="U2478" s="9">
        <f t="shared" si="921"/>
        <v>0</v>
      </c>
      <c r="V2478" s="9">
        <f t="shared" si="922"/>
        <v>0</v>
      </c>
      <c r="W2478" s="9">
        <f t="shared" si="923"/>
        <v>0</v>
      </c>
      <c r="X2478" s="9">
        <f t="shared" si="924"/>
        <v>0</v>
      </c>
      <c r="Y2478" s="9">
        <f t="shared" si="925"/>
        <v>0</v>
      </c>
      <c r="Z2478" s="9">
        <f t="shared" si="926"/>
        <v>0</v>
      </c>
      <c r="AA2478" s="9">
        <f t="shared" si="927"/>
        <v>0</v>
      </c>
      <c r="AB2478" s="9">
        <f t="shared" si="928"/>
        <v>0</v>
      </c>
      <c r="AN2478" s="10" t="str">
        <f t="shared" si="913"/>
        <v/>
      </c>
      <c r="AO2478" s="10">
        <f t="shared" si="914"/>
        <v>0</v>
      </c>
      <c r="AP2478" s="9" t="str">
        <f>IFERROR(VLOOKUP($AN2478,'Introduction probability'!$A$1:$L$128,5,FALSE),"0")</f>
        <v>0</v>
      </c>
      <c r="AQ2478" s="9" t="str">
        <f>IFERROR(VLOOKUP($AN2478,'Introduction probability'!$A$1:$L$128,6,FALSE),"0")</f>
        <v>0</v>
      </c>
      <c r="AR2478" s="9" t="str">
        <f>IFERROR(VLOOKUP($AN2478,'Introduction probability'!$A$1:$L$128,7,FALSE),"0")</f>
        <v>0</v>
      </c>
      <c r="AS2478" s="9" t="str">
        <f>IFERROR(VLOOKUP($AN2478,'Introduction probability'!$A$1:$L$128,8,FALSE),"0")</f>
        <v>0</v>
      </c>
      <c r="AT2478" s="9" t="str">
        <f>IFERROR(VLOOKUP($AN2478,'Introduction probability'!$A$1:$L$128,9,FALSE),"0")</f>
        <v>0</v>
      </c>
      <c r="AU2478" s="9" t="str">
        <f>IFERROR(VLOOKUP($AN2478,'Introduction probability'!$A$1:$L$128,10,FALSE),"0")</f>
        <v>0</v>
      </c>
      <c r="AV2478" s="9" t="str">
        <f>IFERROR(VLOOKUP($AN2478,'Introduction probability'!$A$1:$L$128,11,FALSE),"0")</f>
        <v>0</v>
      </c>
      <c r="AW2478" s="9" t="str">
        <f>IFERROR(VLOOKUP($AN2478,'Introduction probability'!$A$1:$L$128,12,FALSE),"0")</f>
        <v>0</v>
      </c>
      <c r="AY2478" s="2">
        <f t="shared" si="915"/>
        <v>0</v>
      </c>
      <c r="AZ2478" s="2">
        <f t="shared" si="916"/>
        <v>0</v>
      </c>
      <c r="BA2478" s="2">
        <f t="shared" si="929"/>
        <v>0</v>
      </c>
      <c r="BB2478" s="2">
        <f t="shared" si="930"/>
        <v>0</v>
      </c>
      <c r="BC2478" s="2">
        <f t="shared" si="931"/>
        <v>0</v>
      </c>
      <c r="BD2478" s="2">
        <f t="shared" si="932"/>
        <v>0</v>
      </c>
      <c r="BE2478" s="2">
        <f t="shared" si="933"/>
        <v>0</v>
      </c>
      <c r="BF2478" s="2">
        <f t="shared" si="934"/>
        <v>0</v>
      </c>
      <c r="BG2478" s="2">
        <f t="shared" si="935"/>
        <v>0</v>
      </c>
      <c r="BH2478" s="2">
        <f t="shared" si="936"/>
        <v>0</v>
      </c>
    </row>
    <row r="2479" spans="1:60" x14ac:dyDescent="0.25">
      <c r="A2479" s="1" t="s">
        <v>435</v>
      </c>
      <c r="B2479" s="1" t="s">
        <v>436</v>
      </c>
      <c r="C2479" s="1" t="s">
        <v>341</v>
      </c>
      <c r="D2479" s="1" t="s">
        <v>575</v>
      </c>
      <c r="E2479" s="1" t="s">
        <v>385</v>
      </c>
      <c r="F2479" s="1" t="s">
        <v>386</v>
      </c>
      <c r="G2479" s="1" t="s">
        <v>144</v>
      </c>
      <c r="H2479" s="1" t="s">
        <v>17</v>
      </c>
      <c r="I2479" s="1" t="s">
        <v>590</v>
      </c>
      <c r="J2479" s="1" t="s">
        <v>18</v>
      </c>
      <c r="K2479" s="1" t="s">
        <v>16</v>
      </c>
      <c r="L2479" s="1" t="s">
        <v>19</v>
      </c>
      <c r="M2479" s="2" t="str">
        <f t="shared" si="917"/>
        <v>UK9008021</v>
      </c>
      <c r="N2479" s="2" t="str">
        <f t="shared" si="918"/>
        <v>The Wash</v>
      </c>
      <c r="O2479" s="2" t="str">
        <f t="shared" si="919"/>
        <v>SPA</v>
      </c>
      <c r="P2479" s="2" t="str">
        <f t="shared" si="920"/>
        <v>A4</v>
      </c>
      <c r="Q2479"/>
      <c r="R2479"/>
      <c r="S2479"/>
      <c r="T2479"/>
      <c r="U2479" s="9">
        <f t="shared" si="921"/>
        <v>0</v>
      </c>
      <c r="V2479" s="9">
        <f t="shared" si="922"/>
        <v>0</v>
      </c>
      <c r="W2479" s="9">
        <f t="shared" si="923"/>
        <v>0</v>
      </c>
      <c r="X2479" s="9">
        <f t="shared" si="924"/>
        <v>0</v>
      </c>
      <c r="Y2479" s="9">
        <f t="shared" si="925"/>
        <v>0</v>
      </c>
      <c r="Z2479" s="9">
        <f t="shared" si="926"/>
        <v>0</v>
      </c>
      <c r="AA2479" s="9">
        <f t="shared" si="927"/>
        <v>0</v>
      </c>
      <c r="AB2479" s="9">
        <f t="shared" si="928"/>
        <v>0</v>
      </c>
      <c r="AN2479" s="10" t="str">
        <f t="shared" si="913"/>
        <v/>
      </c>
      <c r="AO2479" s="10">
        <f t="shared" si="914"/>
        <v>0</v>
      </c>
      <c r="AP2479" s="9" t="str">
        <f>IFERROR(VLOOKUP($AN2479,'Introduction probability'!$A$1:$L$128,5,FALSE),"0")</f>
        <v>0</v>
      </c>
      <c r="AQ2479" s="9" t="str">
        <f>IFERROR(VLOOKUP($AN2479,'Introduction probability'!$A$1:$L$128,6,FALSE),"0")</f>
        <v>0</v>
      </c>
      <c r="AR2479" s="9" t="str">
        <f>IFERROR(VLOOKUP($AN2479,'Introduction probability'!$A$1:$L$128,7,FALSE),"0")</f>
        <v>0</v>
      </c>
      <c r="AS2479" s="9" t="str">
        <f>IFERROR(VLOOKUP($AN2479,'Introduction probability'!$A$1:$L$128,8,FALSE),"0")</f>
        <v>0</v>
      </c>
      <c r="AT2479" s="9" t="str">
        <f>IFERROR(VLOOKUP($AN2479,'Introduction probability'!$A$1:$L$128,9,FALSE),"0")</f>
        <v>0</v>
      </c>
      <c r="AU2479" s="9" t="str">
        <f>IFERROR(VLOOKUP($AN2479,'Introduction probability'!$A$1:$L$128,10,FALSE),"0")</f>
        <v>0</v>
      </c>
      <c r="AV2479" s="9" t="str">
        <f>IFERROR(VLOOKUP($AN2479,'Introduction probability'!$A$1:$L$128,11,FALSE),"0")</f>
        <v>0</v>
      </c>
      <c r="AW2479" s="9" t="str">
        <f>IFERROR(VLOOKUP($AN2479,'Introduction probability'!$A$1:$L$128,12,FALSE),"0")</f>
        <v>0</v>
      </c>
      <c r="AY2479" s="2">
        <f t="shared" si="915"/>
        <v>0</v>
      </c>
      <c r="AZ2479" s="2">
        <f t="shared" si="916"/>
        <v>0</v>
      </c>
      <c r="BA2479" s="2">
        <f t="shared" si="929"/>
        <v>0</v>
      </c>
      <c r="BB2479" s="2">
        <f t="shared" si="930"/>
        <v>0</v>
      </c>
      <c r="BC2479" s="2">
        <f t="shared" si="931"/>
        <v>0</v>
      </c>
      <c r="BD2479" s="2">
        <f t="shared" si="932"/>
        <v>0</v>
      </c>
      <c r="BE2479" s="2">
        <f t="shared" si="933"/>
        <v>0</v>
      </c>
      <c r="BF2479" s="2">
        <f t="shared" si="934"/>
        <v>0</v>
      </c>
      <c r="BG2479" s="2">
        <f t="shared" si="935"/>
        <v>0</v>
      </c>
      <c r="BH2479" s="2">
        <f t="shared" si="936"/>
        <v>0</v>
      </c>
    </row>
    <row r="2480" spans="1:60" x14ac:dyDescent="0.25">
      <c r="A2480" s="1" t="s">
        <v>435</v>
      </c>
      <c r="B2480" s="1" t="s">
        <v>436</v>
      </c>
      <c r="C2480" s="1" t="s">
        <v>341</v>
      </c>
      <c r="D2480" s="1" t="s">
        <v>575</v>
      </c>
      <c r="E2480" s="1" t="s">
        <v>385</v>
      </c>
      <c r="F2480" s="1" t="s">
        <v>386</v>
      </c>
      <c r="G2480" s="1" t="s">
        <v>144</v>
      </c>
      <c r="H2480" s="1" t="s">
        <v>17</v>
      </c>
      <c r="I2480" s="1" t="s">
        <v>594</v>
      </c>
      <c r="J2480" s="1" t="s">
        <v>154</v>
      </c>
      <c r="K2480" s="1" t="s">
        <v>16</v>
      </c>
      <c r="L2480" s="1" t="s">
        <v>19</v>
      </c>
      <c r="M2480" s="2" t="str">
        <f t="shared" si="917"/>
        <v>UK9008021</v>
      </c>
      <c r="N2480" s="2" t="str">
        <f t="shared" si="918"/>
        <v>The Wash</v>
      </c>
      <c r="O2480" s="2" t="str">
        <f t="shared" si="919"/>
        <v>SPA</v>
      </c>
      <c r="P2480" s="2" t="str">
        <f t="shared" si="920"/>
        <v>SF_SH_5</v>
      </c>
      <c r="Q2480"/>
      <c r="R2480"/>
      <c r="S2480"/>
      <c r="T2480"/>
      <c r="U2480" s="9">
        <f t="shared" si="921"/>
        <v>0</v>
      </c>
      <c r="V2480" s="9">
        <f t="shared" si="922"/>
        <v>0</v>
      </c>
      <c r="W2480" s="9">
        <f t="shared" si="923"/>
        <v>0</v>
      </c>
      <c r="X2480" s="9">
        <f t="shared" si="924"/>
        <v>0</v>
      </c>
      <c r="Y2480" s="9">
        <f t="shared" si="925"/>
        <v>0</v>
      </c>
      <c r="Z2480" s="9">
        <f t="shared" si="926"/>
        <v>0</v>
      </c>
      <c r="AA2480" s="9">
        <f t="shared" si="927"/>
        <v>0</v>
      </c>
      <c r="AB2480" s="9">
        <f t="shared" si="928"/>
        <v>0</v>
      </c>
      <c r="AN2480" s="10" t="str">
        <f t="shared" si="913"/>
        <v/>
      </c>
      <c r="AO2480" s="10">
        <f t="shared" si="914"/>
        <v>0</v>
      </c>
      <c r="AP2480" s="9" t="str">
        <f>IFERROR(VLOOKUP($AN2480,'Introduction probability'!$A$1:$L$128,5,FALSE),"0")</f>
        <v>0</v>
      </c>
      <c r="AQ2480" s="9" t="str">
        <f>IFERROR(VLOOKUP($AN2480,'Introduction probability'!$A$1:$L$128,6,FALSE),"0")</f>
        <v>0</v>
      </c>
      <c r="AR2480" s="9" t="str">
        <f>IFERROR(VLOOKUP($AN2480,'Introduction probability'!$A$1:$L$128,7,FALSE),"0")</f>
        <v>0</v>
      </c>
      <c r="AS2480" s="9" t="str">
        <f>IFERROR(VLOOKUP($AN2480,'Introduction probability'!$A$1:$L$128,8,FALSE),"0")</f>
        <v>0</v>
      </c>
      <c r="AT2480" s="9" t="str">
        <f>IFERROR(VLOOKUP($AN2480,'Introduction probability'!$A$1:$L$128,9,FALSE),"0")</f>
        <v>0</v>
      </c>
      <c r="AU2480" s="9" t="str">
        <f>IFERROR(VLOOKUP($AN2480,'Introduction probability'!$A$1:$L$128,10,FALSE),"0")</f>
        <v>0</v>
      </c>
      <c r="AV2480" s="9" t="str">
        <f>IFERROR(VLOOKUP($AN2480,'Introduction probability'!$A$1:$L$128,11,FALSE),"0")</f>
        <v>0</v>
      </c>
      <c r="AW2480" s="9" t="str">
        <f>IFERROR(VLOOKUP($AN2480,'Introduction probability'!$A$1:$L$128,12,FALSE),"0")</f>
        <v>0</v>
      </c>
      <c r="AY2480" s="2">
        <f t="shared" si="915"/>
        <v>0</v>
      </c>
      <c r="AZ2480" s="2">
        <f t="shared" si="916"/>
        <v>0</v>
      </c>
      <c r="BA2480" s="2">
        <f t="shared" si="929"/>
        <v>0</v>
      </c>
      <c r="BB2480" s="2">
        <f t="shared" si="930"/>
        <v>0</v>
      </c>
      <c r="BC2480" s="2">
        <f t="shared" si="931"/>
        <v>0</v>
      </c>
      <c r="BD2480" s="2">
        <f t="shared" si="932"/>
        <v>0</v>
      </c>
      <c r="BE2480" s="2">
        <f t="shared" si="933"/>
        <v>0</v>
      </c>
      <c r="BF2480" s="2">
        <f t="shared" si="934"/>
        <v>0</v>
      </c>
      <c r="BG2480" s="2">
        <f t="shared" si="935"/>
        <v>0</v>
      </c>
      <c r="BH2480" s="2">
        <f t="shared" si="936"/>
        <v>0</v>
      </c>
    </row>
    <row r="2481" spans="1:60" x14ac:dyDescent="0.25">
      <c r="A2481" s="1" t="s">
        <v>435</v>
      </c>
      <c r="B2481" s="1" t="s">
        <v>436</v>
      </c>
      <c r="C2481" s="1" t="s">
        <v>341</v>
      </c>
      <c r="D2481" s="1" t="s">
        <v>575</v>
      </c>
      <c r="E2481" s="1" t="s">
        <v>385</v>
      </c>
      <c r="F2481" s="1" t="s">
        <v>386</v>
      </c>
      <c r="G2481" s="1" t="s">
        <v>144</v>
      </c>
      <c r="H2481" s="1" t="s">
        <v>17</v>
      </c>
      <c r="I2481" s="1" t="s">
        <v>450</v>
      </c>
      <c r="J2481" s="1" t="s">
        <v>35</v>
      </c>
      <c r="K2481" s="1" t="s">
        <v>16</v>
      </c>
      <c r="L2481" s="1" t="s">
        <v>19</v>
      </c>
      <c r="M2481" s="2" t="str">
        <f t="shared" si="917"/>
        <v>UK9008021</v>
      </c>
      <c r="N2481" s="2" t="str">
        <f t="shared" si="918"/>
        <v>The Wash</v>
      </c>
      <c r="O2481" s="2" t="str">
        <f t="shared" si="919"/>
        <v>SPA</v>
      </c>
      <c r="P2481" s="2" t="str">
        <f t="shared" si="920"/>
        <v>A2.1</v>
      </c>
      <c r="Q2481"/>
      <c r="R2481"/>
      <c r="S2481"/>
      <c r="T2481"/>
      <c r="U2481" s="9">
        <f t="shared" si="921"/>
        <v>0</v>
      </c>
      <c r="V2481" s="9">
        <f t="shared" si="922"/>
        <v>0</v>
      </c>
      <c r="W2481" s="9">
        <f t="shared" si="923"/>
        <v>0</v>
      </c>
      <c r="X2481" s="9">
        <f t="shared" si="924"/>
        <v>0</v>
      </c>
      <c r="Y2481" s="9">
        <f t="shared" si="925"/>
        <v>0</v>
      </c>
      <c r="Z2481" s="9">
        <f t="shared" si="926"/>
        <v>0</v>
      </c>
      <c r="AA2481" s="9">
        <f t="shared" si="927"/>
        <v>0</v>
      </c>
      <c r="AB2481" s="9">
        <f t="shared" si="928"/>
        <v>0</v>
      </c>
      <c r="AN2481" s="10" t="str">
        <f t="shared" si="913"/>
        <v/>
      </c>
      <c r="AO2481" s="10">
        <f t="shared" si="914"/>
        <v>0</v>
      </c>
      <c r="AP2481" s="9" t="str">
        <f>IFERROR(VLOOKUP($AN2481,'Introduction probability'!$A$1:$L$128,5,FALSE),"0")</f>
        <v>0</v>
      </c>
      <c r="AQ2481" s="9" t="str">
        <f>IFERROR(VLOOKUP($AN2481,'Introduction probability'!$A$1:$L$128,6,FALSE),"0")</f>
        <v>0</v>
      </c>
      <c r="AR2481" s="9" t="str">
        <f>IFERROR(VLOOKUP($AN2481,'Introduction probability'!$A$1:$L$128,7,FALSE),"0")</f>
        <v>0</v>
      </c>
      <c r="AS2481" s="9" t="str">
        <f>IFERROR(VLOOKUP($AN2481,'Introduction probability'!$A$1:$L$128,8,FALSE),"0")</f>
        <v>0</v>
      </c>
      <c r="AT2481" s="9" t="str">
        <f>IFERROR(VLOOKUP($AN2481,'Introduction probability'!$A$1:$L$128,9,FALSE),"0")</f>
        <v>0</v>
      </c>
      <c r="AU2481" s="9" t="str">
        <f>IFERROR(VLOOKUP($AN2481,'Introduction probability'!$A$1:$L$128,10,FALSE),"0")</f>
        <v>0</v>
      </c>
      <c r="AV2481" s="9" t="str">
        <f>IFERROR(VLOOKUP($AN2481,'Introduction probability'!$A$1:$L$128,11,FALSE),"0")</f>
        <v>0</v>
      </c>
      <c r="AW2481" s="9" t="str">
        <f>IFERROR(VLOOKUP($AN2481,'Introduction probability'!$A$1:$L$128,12,FALSE),"0")</f>
        <v>0</v>
      </c>
      <c r="AY2481" s="2">
        <f t="shared" si="915"/>
        <v>0</v>
      </c>
      <c r="AZ2481" s="2">
        <f t="shared" si="916"/>
        <v>0</v>
      </c>
      <c r="BA2481" s="2">
        <f t="shared" si="929"/>
        <v>0</v>
      </c>
      <c r="BB2481" s="2">
        <f t="shared" si="930"/>
        <v>0</v>
      </c>
      <c r="BC2481" s="2">
        <f t="shared" si="931"/>
        <v>0</v>
      </c>
      <c r="BD2481" s="2">
        <f t="shared" si="932"/>
        <v>0</v>
      </c>
      <c r="BE2481" s="2">
        <f t="shared" si="933"/>
        <v>0</v>
      </c>
      <c r="BF2481" s="2">
        <f t="shared" si="934"/>
        <v>0</v>
      </c>
      <c r="BG2481" s="2">
        <f t="shared" si="935"/>
        <v>0</v>
      </c>
      <c r="BH2481" s="2">
        <f t="shared" si="936"/>
        <v>0</v>
      </c>
    </row>
    <row r="2482" spans="1:60" x14ac:dyDescent="0.25">
      <c r="A2482" s="1" t="s">
        <v>435</v>
      </c>
      <c r="B2482" s="1" t="s">
        <v>436</v>
      </c>
      <c r="C2482" s="1" t="s">
        <v>341</v>
      </c>
      <c r="D2482" s="1" t="s">
        <v>575</v>
      </c>
      <c r="E2482" s="1" t="s">
        <v>385</v>
      </c>
      <c r="F2482" s="1" t="s">
        <v>386</v>
      </c>
      <c r="G2482" s="1" t="s">
        <v>144</v>
      </c>
      <c r="H2482" s="1" t="s">
        <v>17</v>
      </c>
      <c r="I2482" s="1" t="s">
        <v>459</v>
      </c>
      <c r="J2482" s="1" t="s">
        <v>46</v>
      </c>
      <c r="K2482" s="1" t="s">
        <v>16</v>
      </c>
      <c r="L2482" s="1" t="s">
        <v>19</v>
      </c>
      <c r="M2482" s="2" t="str">
        <f t="shared" si="917"/>
        <v>UK9008021</v>
      </c>
      <c r="N2482" s="2" t="str">
        <f t="shared" si="918"/>
        <v>The Wash</v>
      </c>
      <c r="O2482" s="2" t="str">
        <f t="shared" si="919"/>
        <v>SPA</v>
      </c>
      <c r="P2482" s="2" t="str">
        <f t="shared" si="920"/>
        <v>A2.4</v>
      </c>
      <c r="Q2482"/>
      <c r="R2482"/>
      <c r="S2482"/>
      <c r="T2482"/>
      <c r="U2482" s="9">
        <f t="shared" si="921"/>
        <v>0</v>
      </c>
      <c r="V2482" s="9">
        <f t="shared" si="922"/>
        <v>0</v>
      </c>
      <c r="W2482" s="9">
        <f t="shared" si="923"/>
        <v>0</v>
      </c>
      <c r="X2482" s="9">
        <f t="shared" si="924"/>
        <v>0</v>
      </c>
      <c r="Y2482" s="9">
        <f t="shared" si="925"/>
        <v>0</v>
      </c>
      <c r="Z2482" s="9">
        <f t="shared" si="926"/>
        <v>0</v>
      </c>
      <c r="AA2482" s="9">
        <f t="shared" si="927"/>
        <v>0</v>
      </c>
      <c r="AB2482" s="9">
        <f t="shared" si="928"/>
        <v>0</v>
      </c>
      <c r="AN2482" s="10" t="str">
        <f t="shared" si="913"/>
        <v/>
      </c>
      <c r="AO2482" s="10">
        <f t="shared" si="914"/>
        <v>0</v>
      </c>
      <c r="AP2482" s="9" t="str">
        <f>IFERROR(VLOOKUP($AN2482,'Introduction probability'!$A$1:$L$128,5,FALSE),"0")</f>
        <v>0</v>
      </c>
      <c r="AQ2482" s="9" t="str">
        <f>IFERROR(VLOOKUP($AN2482,'Introduction probability'!$A$1:$L$128,6,FALSE),"0")</f>
        <v>0</v>
      </c>
      <c r="AR2482" s="9" t="str">
        <f>IFERROR(VLOOKUP($AN2482,'Introduction probability'!$A$1:$L$128,7,FALSE),"0")</f>
        <v>0</v>
      </c>
      <c r="AS2482" s="9" t="str">
        <f>IFERROR(VLOOKUP($AN2482,'Introduction probability'!$A$1:$L$128,8,FALSE),"0")</f>
        <v>0</v>
      </c>
      <c r="AT2482" s="9" t="str">
        <f>IFERROR(VLOOKUP($AN2482,'Introduction probability'!$A$1:$L$128,9,FALSE),"0")</f>
        <v>0</v>
      </c>
      <c r="AU2482" s="9" t="str">
        <f>IFERROR(VLOOKUP($AN2482,'Introduction probability'!$A$1:$L$128,10,FALSE),"0")</f>
        <v>0</v>
      </c>
      <c r="AV2482" s="9" t="str">
        <f>IFERROR(VLOOKUP($AN2482,'Introduction probability'!$A$1:$L$128,11,FALSE),"0")</f>
        <v>0</v>
      </c>
      <c r="AW2482" s="9" t="str">
        <f>IFERROR(VLOOKUP($AN2482,'Introduction probability'!$A$1:$L$128,12,FALSE),"0")</f>
        <v>0</v>
      </c>
      <c r="AY2482" s="2">
        <f t="shared" si="915"/>
        <v>0</v>
      </c>
      <c r="AZ2482" s="2">
        <f t="shared" si="916"/>
        <v>0</v>
      </c>
      <c r="BA2482" s="2">
        <f t="shared" si="929"/>
        <v>0</v>
      </c>
      <c r="BB2482" s="2">
        <f t="shared" si="930"/>
        <v>0</v>
      </c>
      <c r="BC2482" s="2">
        <f t="shared" si="931"/>
        <v>0</v>
      </c>
      <c r="BD2482" s="2">
        <f t="shared" si="932"/>
        <v>0</v>
      </c>
      <c r="BE2482" s="2">
        <f t="shared" si="933"/>
        <v>0</v>
      </c>
      <c r="BF2482" s="2">
        <f t="shared" si="934"/>
        <v>0</v>
      </c>
      <c r="BG2482" s="2">
        <f t="shared" si="935"/>
        <v>0</v>
      </c>
      <c r="BH2482" s="2">
        <f t="shared" si="936"/>
        <v>0</v>
      </c>
    </row>
    <row r="2483" spans="1:60" x14ac:dyDescent="0.25">
      <c r="A2483" s="1" t="s">
        <v>435</v>
      </c>
      <c r="B2483" s="1" t="s">
        <v>436</v>
      </c>
      <c r="C2483" s="1" t="s">
        <v>341</v>
      </c>
      <c r="D2483" s="1" t="s">
        <v>575</v>
      </c>
      <c r="E2483" s="1" t="s">
        <v>385</v>
      </c>
      <c r="F2483" s="1" t="s">
        <v>386</v>
      </c>
      <c r="G2483" s="1" t="s">
        <v>144</v>
      </c>
      <c r="H2483" s="1" t="s">
        <v>17</v>
      </c>
      <c r="I2483" s="1" t="s">
        <v>444</v>
      </c>
      <c r="J2483" s="1" t="s">
        <v>27</v>
      </c>
      <c r="K2483" s="1" t="s">
        <v>16</v>
      </c>
      <c r="L2483" s="1" t="s">
        <v>19</v>
      </c>
      <c r="M2483" s="2" t="str">
        <f t="shared" si="917"/>
        <v>UK9008021</v>
      </c>
      <c r="N2483" s="2" t="str">
        <f t="shared" si="918"/>
        <v>The Wash</v>
      </c>
      <c r="O2483" s="2" t="str">
        <f t="shared" si="919"/>
        <v>SPA</v>
      </c>
      <c r="P2483" s="2" t="str">
        <f t="shared" si="920"/>
        <v>A2.3</v>
      </c>
      <c r="Q2483"/>
      <c r="R2483"/>
      <c r="S2483"/>
      <c r="T2483"/>
      <c r="U2483" s="9">
        <f t="shared" si="921"/>
        <v>0</v>
      </c>
      <c r="V2483" s="9">
        <f t="shared" si="922"/>
        <v>0</v>
      </c>
      <c r="W2483" s="9">
        <f t="shared" si="923"/>
        <v>0</v>
      </c>
      <c r="X2483" s="9">
        <f t="shared" si="924"/>
        <v>0</v>
      </c>
      <c r="Y2483" s="9">
        <f t="shared" si="925"/>
        <v>0</v>
      </c>
      <c r="Z2483" s="9">
        <f t="shared" si="926"/>
        <v>0</v>
      </c>
      <c r="AA2483" s="9">
        <f t="shared" si="927"/>
        <v>0</v>
      </c>
      <c r="AB2483" s="9">
        <f t="shared" si="928"/>
        <v>0</v>
      </c>
      <c r="AN2483" s="10" t="str">
        <f t="shared" si="913"/>
        <v/>
      </c>
      <c r="AO2483" s="10">
        <f t="shared" si="914"/>
        <v>0</v>
      </c>
      <c r="AP2483" s="9" t="str">
        <f>IFERROR(VLOOKUP($AN2483,'Introduction probability'!$A$1:$L$128,5,FALSE),"0")</f>
        <v>0</v>
      </c>
      <c r="AQ2483" s="9" t="str">
        <f>IFERROR(VLOOKUP($AN2483,'Introduction probability'!$A$1:$L$128,6,FALSE),"0")</f>
        <v>0</v>
      </c>
      <c r="AR2483" s="9" t="str">
        <f>IFERROR(VLOOKUP($AN2483,'Introduction probability'!$A$1:$L$128,7,FALSE),"0")</f>
        <v>0</v>
      </c>
      <c r="AS2483" s="9" t="str">
        <f>IFERROR(VLOOKUP($AN2483,'Introduction probability'!$A$1:$L$128,8,FALSE),"0")</f>
        <v>0</v>
      </c>
      <c r="AT2483" s="9" t="str">
        <f>IFERROR(VLOOKUP($AN2483,'Introduction probability'!$A$1:$L$128,9,FALSE),"0")</f>
        <v>0</v>
      </c>
      <c r="AU2483" s="9" t="str">
        <f>IFERROR(VLOOKUP($AN2483,'Introduction probability'!$A$1:$L$128,10,FALSE),"0")</f>
        <v>0</v>
      </c>
      <c r="AV2483" s="9" t="str">
        <f>IFERROR(VLOOKUP($AN2483,'Introduction probability'!$A$1:$L$128,11,FALSE),"0")</f>
        <v>0</v>
      </c>
      <c r="AW2483" s="9" t="str">
        <f>IFERROR(VLOOKUP($AN2483,'Introduction probability'!$A$1:$L$128,12,FALSE),"0")</f>
        <v>0</v>
      </c>
      <c r="AY2483" s="2">
        <f t="shared" si="915"/>
        <v>0</v>
      </c>
      <c r="AZ2483" s="2">
        <f t="shared" si="916"/>
        <v>0</v>
      </c>
      <c r="BA2483" s="2">
        <f t="shared" si="929"/>
        <v>0</v>
      </c>
      <c r="BB2483" s="2">
        <f t="shared" si="930"/>
        <v>0</v>
      </c>
      <c r="BC2483" s="2">
        <f t="shared" si="931"/>
        <v>0</v>
      </c>
      <c r="BD2483" s="2">
        <f t="shared" si="932"/>
        <v>0</v>
      </c>
      <c r="BE2483" s="2">
        <f t="shared" si="933"/>
        <v>0</v>
      </c>
      <c r="BF2483" s="2">
        <f t="shared" si="934"/>
        <v>0</v>
      </c>
      <c r="BG2483" s="2">
        <f t="shared" si="935"/>
        <v>0</v>
      </c>
      <c r="BH2483" s="2">
        <f t="shared" si="936"/>
        <v>0</v>
      </c>
    </row>
    <row r="2484" spans="1:60" x14ac:dyDescent="0.25">
      <c r="A2484" s="1" t="s">
        <v>435</v>
      </c>
      <c r="B2484" s="1" t="s">
        <v>436</v>
      </c>
      <c r="C2484" s="1" t="s">
        <v>341</v>
      </c>
      <c r="D2484" s="1" t="s">
        <v>575</v>
      </c>
      <c r="E2484" s="1" t="s">
        <v>385</v>
      </c>
      <c r="F2484" s="1" t="s">
        <v>386</v>
      </c>
      <c r="G2484" s="1" t="s">
        <v>144</v>
      </c>
      <c r="H2484" s="1" t="s">
        <v>17</v>
      </c>
      <c r="I2484" s="1" t="s">
        <v>595</v>
      </c>
      <c r="J2484" s="1" t="s">
        <v>155</v>
      </c>
      <c r="K2484" s="1" t="s">
        <v>16</v>
      </c>
      <c r="L2484" s="1" t="s">
        <v>19</v>
      </c>
      <c r="M2484" s="2" t="str">
        <f t="shared" si="917"/>
        <v>UK9008021</v>
      </c>
      <c r="N2484" s="2" t="str">
        <f t="shared" si="918"/>
        <v>The Wash</v>
      </c>
      <c r="O2484" s="2" t="str">
        <f t="shared" si="919"/>
        <v>SPA</v>
      </c>
      <c r="P2484" s="2" t="str">
        <f t="shared" si="920"/>
        <v>A1</v>
      </c>
      <c r="Q2484"/>
      <c r="R2484"/>
      <c r="S2484"/>
      <c r="T2484"/>
      <c r="U2484" s="9">
        <f t="shared" si="921"/>
        <v>0</v>
      </c>
      <c r="V2484" s="9">
        <f t="shared" si="922"/>
        <v>0</v>
      </c>
      <c r="W2484" s="9">
        <f t="shared" si="923"/>
        <v>0</v>
      </c>
      <c r="X2484" s="9">
        <f t="shared" si="924"/>
        <v>0</v>
      </c>
      <c r="Y2484" s="9">
        <f t="shared" si="925"/>
        <v>0</v>
      </c>
      <c r="Z2484" s="9">
        <f t="shared" si="926"/>
        <v>0</v>
      </c>
      <c r="AA2484" s="9">
        <f t="shared" si="927"/>
        <v>0</v>
      </c>
      <c r="AB2484" s="9">
        <f t="shared" si="928"/>
        <v>0</v>
      </c>
      <c r="AN2484" s="10" t="str">
        <f t="shared" si="913"/>
        <v/>
      </c>
      <c r="AO2484" s="10">
        <f t="shared" si="914"/>
        <v>0</v>
      </c>
      <c r="AP2484" s="9" t="str">
        <f>IFERROR(VLOOKUP($AN2484,'Introduction probability'!$A$1:$L$128,5,FALSE),"0")</f>
        <v>0</v>
      </c>
      <c r="AQ2484" s="9" t="str">
        <f>IFERROR(VLOOKUP($AN2484,'Introduction probability'!$A$1:$L$128,6,FALSE),"0")</f>
        <v>0</v>
      </c>
      <c r="AR2484" s="9" t="str">
        <f>IFERROR(VLOOKUP($AN2484,'Introduction probability'!$A$1:$L$128,7,FALSE),"0")</f>
        <v>0</v>
      </c>
      <c r="AS2484" s="9" t="str">
        <f>IFERROR(VLOOKUP($AN2484,'Introduction probability'!$A$1:$L$128,8,FALSE),"0")</f>
        <v>0</v>
      </c>
      <c r="AT2484" s="9" t="str">
        <f>IFERROR(VLOOKUP($AN2484,'Introduction probability'!$A$1:$L$128,9,FALSE),"0")</f>
        <v>0</v>
      </c>
      <c r="AU2484" s="9" t="str">
        <f>IFERROR(VLOOKUP($AN2484,'Introduction probability'!$A$1:$L$128,10,FALSE),"0")</f>
        <v>0</v>
      </c>
      <c r="AV2484" s="9" t="str">
        <f>IFERROR(VLOOKUP($AN2484,'Introduction probability'!$A$1:$L$128,11,FALSE),"0")</f>
        <v>0</v>
      </c>
      <c r="AW2484" s="9" t="str">
        <f>IFERROR(VLOOKUP($AN2484,'Introduction probability'!$A$1:$L$128,12,FALSE),"0")</f>
        <v>0</v>
      </c>
      <c r="AY2484" s="2">
        <f t="shared" si="915"/>
        <v>0</v>
      </c>
      <c r="AZ2484" s="2">
        <f t="shared" si="916"/>
        <v>0</v>
      </c>
      <c r="BA2484" s="2">
        <f t="shared" si="929"/>
        <v>0</v>
      </c>
      <c r="BB2484" s="2">
        <f t="shared" si="930"/>
        <v>0</v>
      </c>
      <c r="BC2484" s="2">
        <f t="shared" si="931"/>
        <v>0</v>
      </c>
      <c r="BD2484" s="2">
        <f t="shared" si="932"/>
        <v>0</v>
      </c>
      <c r="BE2484" s="2">
        <f t="shared" si="933"/>
        <v>0</v>
      </c>
      <c r="BF2484" s="2">
        <f t="shared" si="934"/>
        <v>0</v>
      </c>
      <c r="BG2484" s="2">
        <f t="shared" si="935"/>
        <v>0</v>
      </c>
      <c r="BH2484" s="2">
        <f t="shared" si="936"/>
        <v>0</v>
      </c>
    </row>
    <row r="2485" spans="1:60" x14ac:dyDescent="0.25">
      <c r="A2485" s="1" t="s">
        <v>435</v>
      </c>
      <c r="B2485" s="1" t="s">
        <v>436</v>
      </c>
      <c r="C2485" s="1" t="s">
        <v>341</v>
      </c>
      <c r="D2485" s="1" t="s">
        <v>575</v>
      </c>
      <c r="E2485" s="1" t="s">
        <v>385</v>
      </c>
      <c r="F2485" s="1" t="s">
        <v>386</v>
      </c>
      <c r="G2485" s="1" t="s">
        <v>144</v>
      </c>
      <c r="H2485" s="1" t="s">
        <v>17</v>
      </c>
      <c r="I2485" s="1" t="s">
        <v>465</v>
      </c>
      <c r="J2485" s="1" t="s">
        <v>56</v>
      </c>
      <c r="K2485" s="1" t="s">
        <v>16</v>
      </c>
      <c r="L2485" s="1" t="s">
        <v>19</v>
      </c>
      <c r="M2485" s="2" t="str">
        <f t="shared" si="917"/>
        <v>UK9008021</v>
      </c>
      <c r="N2485" s="2" t="str">
        <f t="shared" si="918"/>
        <v>The Wash</v>
      </c>
      <c r="O2485" s="2" t="str">
        <f t="shared" si="919"/>
        <v>SPA</v>
      </c>
      <c r="P2485" s="2" t="str">
        <f t="shared" si="920"/>
        <v>A2.2</v>
      </c>
      <c r="Q2485"/>
      <c r="R2485"/>
      <c r="S2485"/>
      <c r="T2485"/>
      <c r="U2485" s="9">
        <f t="shared" si="921"/>
        <v>0</v>
      </c>
      <c r="V2485" s="9">
        <f t="shared" si="922"/>
        <v>0</v>
      </c>
      <c r="W2485" s="9">
        <f t="shared" si="923"/>
        <v>0</v>
      </c>
      <c r="X2485" s="9">
        <f t="shared" si="924"/>
        <v>0</v>
      </c>
      <c r="Y2485" s="9">
        <f t="shared" si="925"/>
        <v>0</v>
      </c>
      <c r="Z2485" s="9">
        <f t="shared" si="926"/>
        <v>0</v>
      </c>
      <c r="AA2485" s="9">
        <f t="shared" si="927"/>
        <v>0</v>
      </c>
      <c r="AB2485" s="9">
        <f t="shared" si="928"/>
        <v>0</v>
      </c>
      <c r="AN2485" s="10" t="str">
        <f t="shared" si="913"/>
        <v/>
      </c>
      <c r="AO2485" s="10">
        <f t="shared" si="914"/>
        <v>0</v>
      </c>
      <c r="AP2485" s="9" t="str">
        <f>IFERROR(VLOOKUP($AN2485,'Introduction probability'!$A$1:$L$128,5,FALSE),"0")</f>
        <v>0</v>
      </c>
      <c r="AQ2485" s="9" t="str">
        <f>IFERROR(VLOOKUP($AN2485,'Introduction probability'!$A$1:$L$128,6,FALSE),"0")</f>
        <v>0</v>
      </c>
      <c r="AR2485" s="9" t="str">
        <f>IFERROR(VLOOKUP($AN2485,'Introduction probability'!$A$1:$L$128,7,FALSE),"0")</f>
        <v>0</v>
      </c>
      <c r="AS2485" s="9" t="str">
        <f>IFERROR(VLOOKUP($AN2485,'Introduction probability'!$A$1:$L$128,8,FALSE),"0")</f>
        <v>0</v>
      </c>
      <c r="AT2485" s="9" t="str">
        <f>IFERROR(VLOOKUP($AN2485,'Introduction probability'!$A$1:$L$128,9,FALSE),"0")</f>
        <v>0</v>
      </c>
      <c r="AU2485" s="9" t="str">
        <f>IFERROR(VLOOKUP($AN2485,'Introduction probability'!$A$1:$L$128,10,FALSE),"0")</f>
        <v>0</v>
      </c>
      <c r="AV2485" s="9" t="str">
        <f>IFERROR(VLOOKUP($AN2485,'Introduction probability'!$A$1:$L$128,11,FALSE),"0")</f>
        <v>0</v>
      </c>
      <c r="AW2485" s="9" t="str">
        <f>IFERROR(VLOOKUP($AN2485,'Introduction probability'!$A$1:$L$128,12,FALSE),"0")</f>
        <v>0</v>
      </c>
      <c r="AY2485" s="2">
        <f t="shared" si="915"/>
        <v>0</v>
      </c>
      <c r="AZ2485" s="2">
        <f t="shared" si="916"/>
        <v>0</v>
      </c>
      <c r="BA2485" s="2">
        <f t="shared" si="929"/>
        <v>0</v>
      </c>
      <c r="BB2485" s="2">
        <f t="shared" si="930"/>
        <v>0</v>
      </c>
      <c r="BC2485" s="2">
        <f t="shared" si="931"/>
        <v>0</v>
      </c>
      <c r="BD2485" s="2">
        <f t="shared" si="932"/>
        <v>0</v>
      </c>
      <c r="BE2485" s="2">
        <f t="shared" si="933"/>
        <v>0</v>
      </c>
      <c r="BF2485" s="2">
        <f t="shared" si="934"/>
        <v>0</v>
      </c>
      <c r="BG2485" s="2">
        <f t="shared" si="935"/>
        <v>0</v>
      </c>
      <c r="BH2485" s="2">
        <f t="shared" si="936"/>
        <v>0</v>
      </c>
    </row>
    <row r="2486" spans="1:60" x14ac:dyDescent="0.25">
      <c r="A2486" s="1" t="s">
        <v>435</v>
      </c>
      <c r="B2486" s="1" t="s">
        <v>436</v>
      </c>
      <c r="C2486" s="1" t="s">
        <v>341</v>
      </c>
      <c r="D2486" s="1" t="s">
        <v>575</v>
      </c>
      <c r="E2486" s="1" t="s">
        <v>385</v>
      </c>
      <c r="F2486" s="1" t="s">
        <v>386</v>
      </c>
      <c r="G2486" s="1" t="s">
        <v>144</v>
      </c>
      <c r="H2486" s="1" t="s">
        <v>17</v>
      </c>
      <c r="I2486" s="1" t="s">
        <v>625</v>
      </c>
      <c r="J2486" s="1" t="s">
        <v>273</v>
      </c>
      <c r="K2486" s="1" t="s">
        <v>16</v>
      </c>
      <c r="L2486" s="1" t="s">
        <v>19</v>
      </c>
      <c r="M2486" s="2" t="str">
        <f t="shared" si="917"/>
        <v>UK9008021</v>
      </c>
      <c r="N2486" s="2" t="str">
        <f t="shared" si="918"/>
        <v>The Wash</v>
      </c>
      <c r="O2486" s="2" t="str">
        <f t="shared" si="919"/>
        <v>SPA</v>
      </c>
      <c r="P2486" s="2" t="str">
        <f t="shared" si="920"/>
        <v>SF_SH_3</v>
      </c>
      <c r="Q2486"/>
      <c r="R2486"/>
      <c r="S2486"/>
      <c r="T2486"/>
      <c r="U2486" s="9">
        <f t="shared" si="921"/>
        <v>0</v>
      </c>
      <c r="V2486" s="9">
        <f t="shared" si="922"/>
        <v>0</v>
      </c>
      <c r="W2486" s="9">
        <f t="shared" si="923"/>
        <v>0</v>
      </c>
      <c r="X2486" s="9">
        <f t="shared" si="924"/>
        <v>0</v>
      </c>
      <c r="Y2486" s="9">
        <f t="shared" si="925"/>
        <v>0</v>
      </c>
      <c r="Z2486" s="9">
        <f t="shared" si="926"/>
        <v>0</v>
      </c>
      <c r="AA2486" s="9">
        <f t="shared" si="927"/>
        <v>0</v>
      </c>
      <c r="AB2486" s="9">
        <f t="shared" si="928"/>
        <v>0</v>
      </c>
      <c r="AN2486" s="10" t="str">
        <f t="shared" si="913"/>
        <v/>
      </c>
      <c r="AO2486" s="10">
        <f t="shared" si="914"/>
        <v>0</v>
      </c>
      <c r="AP2486" s="9" t="str">
        <f>IFERROR(VLOOKUP($AN2486,'Introduction probability'!$A$1:$L$128,5,FALSE),"0")</f>
        <v>0</v>
      </c>
      <c r="AQ2486" s="9" t="str">
        <f>IFERROR(VLOOKUP($AN2486,'Introduction probability'!$A$1:$L$128,6,FALSE),"0")</f>
        <v>0</v>
      </c>
      <c r="AR2486" s="9" t="str">
        <f>IFERROR(VLOOKUP($AN2486,'Introduction probability'!$A$1:$L$128,7,FALSE),"0")</f>
        <v>0</v>
      </c>
      <c r="AS2486" s="9" t="str">
        <f>IFERROR(VLOOKUP($AN2486,'Introduction probability'!$A$1:$L$128,8,FALSE),"0")</f>
        <v>0</v>
      </c>
      <c r="AT2486" s="9" t="str">
        <f>IFERROR(VLOOKUP($AN2486,'Introduction probability'!$A$1:$L$128,9,FALSE),"0")</f>
        <v>0</v>
      </c>
      <c r="AU2486" s="9" t="str">
        <f>IFERROR(VLOOKUP($AN2486,'Introduction probability'!$A$1:$L$128,10,FALSE),"0")</f>
        <v>0</v>
      </c>
      <c r="AV2486" s="9" t="str">
        <f>IFERROR(VLOOKUP($AN2486,'Introduction probability'!$A$1:$L$128,11,FALSE),"0")</f>
        <v>0</v>
      </c>
      <c r="AW2486" s="9" t="str">
        <f>IFERROR(VLOOKUP($AN2486,'Introduction probability'!$A$1:$L$128,12,FALSE),"0")</f>
        <v>0</v>
      </c>
      <c r="AY2486" s="2">
        <f t="shared" si="915"/>
        <v>0</v>
      </c>
      <c r="AZ2486" s="2">
        <f t="shared" si="916"/>
        <v>0</v>
      </c>
      <c r="BA2486" s="2">
        <f t="shared" si="929"/>
        <v>0</v>
      </c>
      <c r="BB2486" s="2">
        <f t="shared" si="930"/>
        <v>0</v>
      </c>
      <c r="BC2486" s="2">
        <f t="shared" si="931"/>
        <v>0</v>
      </c>
      <c r="BD2486" s="2">
        <f t="shared" si="932"/>
        <v>0</v>
      </c>
      <c r="BE2486" s="2">
        <f t="shared" si="933"/>
        <v>0</v>
      </c>
      <c r="BF2486" s="2">
        <f t="shared" si="934"/>
        <v>0</v>
      </c>
      <c r="BG2486" s="2">
        <f t="shared" si="935"/>
        <v>0</v>
      </c>
      <c r="BH2486" s="2">
        <f t="shared" si="936"/>
        <v>0</v>
      </c>
    </row>
    <row r="2487" spans="1:60" x14ac:dyDescent="0.25">
      <c r="A2487" s="1" t="s">
        <v>435</v>
      </c>
      <c r="B2487" s="1" t="s">
        <v>436</v>
      </c>
      <c r="C2487" s="1" t="s">
        <v>341</v>
      </c>
      <c r="D2487" s="1" t="s">
        <v>575</v>
      </c>
      <c r="E2487" s="1" t="s">
        <v>385</v>
      </c>
      <c r="F2487" s="1" t="s">
        <v>386</v>
      </c>
      <c r="G2487" s="1" t="s">
        <v>144</v>
      </c>
      <c r="H2487" s="1" t="s">
        <v>17</v>
      </c>
      <c r="I2487" s="1" t="s">
        <v>626</v>
      </c>
      <c r="J2487" s="1" t="s">
        <v>290</v>
      </c>
      <c r="K2487" s="1" t="s">
        <v>16</v>
      </c>
      <c r="L2487" s="1" t="s">
        <v>19</v>
      </c>
      <c r="M2487" s="2" t="str">
        <f t="shared" si="917"/>
        <v>UK9008021</v>
      </c>
      <c r="N2487" s="2" t="str">
        <f t="shared" si="918"/>
        <v>The Wash</v>
      </c>
      <c r="O2487" s="2" t="str">
        <f t="shared" si="919"/>
        <v>SPA</v>
      </c>
      <c r="P2487" s="2" t="str">
        <f t="shared" si="920"/>
        <v>SF_SH_6</v>
      </c>
      <c r="Q2487"/>
      <c r="R2487"/>
      <c r="S2487"/>
      <c r="T2487"/>
      <c r="U2487" s="9">
        <f t="shared" si="921"/>
        <v>0</v>
      </c>
      <c r="V2487" s="9">
        <f t="shared" si="922"/>
        <v>0</v>
      </c>
      <c r="W2487" s="9">
        <f t="shared" si="923"/>
        <v>0</v>
      </c>
      <c r="X2487" s="9">
        <f t="shared" si="924"/>
        <v>0</v>
      </c>
      <c r="Y2487" s="9">
        <f t="shared" si="925"/>
        <v>0</v>
      </c>
      <c r="Z2487" s="9">
        <f t="shared" si="926"/>
        <v>0</v>
      </c>
      <c r="AA2487" s="9">
        <f t="shared" si="927"/>
        <v>0</v>
      </c>
      <c r="AB2487" s="9">
        <f t="shared" si="928"/>
        <v>0</v>
      </c>
      <c r="AN2487" s="10" t="str">
        <f t="shared" si="913"/>
        <v/>
      </c>
      <c r="AO2487" s="10">
        <f t="shared" si="914"/>
        <v>0</v>
      </c>
      <c r="AP2487" s="9" t="str">
        <f>IFERROR(VLOOKUP($AN2487,'Introduction probability'!$A$1:$L$128,5,FALSE),"0")</f>
        <v>0</v>
      </c>
      <c r="AQ2487" s="9" t="str">
        <f>IFERROR(VLOOKUP($AN2487,'Introduction probability'!$A$1:$L$128,6,FALSE),"0")</f>
        <v>0</v>
      </c>
      <c r="AR2487" s="9" t="str">
        <f>IFERROR(VLOOKUP($AN2487,'Introduction probability'!$A$1:$L$128,7,FALSE),"0")</f>
        <v>0</v>
      </c>
      <c r="AS2487" s="9" t="str">
        <f>IFERROR(VLOOKUP($AN2487,'Introduction probability'!$A$1:$L$128,8,FALSE),"0")</f>
        <v>0</v>
      </c>
      <c r="AT2487" s="9" t="str">
        <f>IFERROR(VLOOKUP($AN2487,'Introduction probability'!$A$1:$L$128,9,FALSE),"0")</f>
        <v>0</v>
      </c>
      <c r="AU2487" s="9" t="str">
        <f>IFERROR(VLOOKUP($AN2487,'Introduction probability'!$A$1:$L$128,10,FALSE),"0")</f>
        <v>0</v>
      </c>
      <c r="AV2487" s="9" t="str">
        <f>IFERROR(VLOOKUP($AN2487,'Introduction probability'!$A$1:$L$128,11,FALSE),"0")</f>
        <v>0</v>
      </c>
      <c r="AW2487" s="9" t="str">
        <f>IFERROR(VLOOKUP($AN2487,'Introduction probability'!$A$1:$L$128,12,FALSE),"0")</f>
        <v>0</v>
      </c>
      <c r="AY2487" s="2">
        <f t="shared" si="915"/>
        <v>0</v>
      </c>
      <c r="AZ2487" s="2">
        <f t="shared" si="916"/>
        <v>0</v>
      </c>
      <c r="BA2487" s="2">
        <f t="shared" si="929"/>
        <v>0</v>
      </c>
      <c r="BB2487" s="2">
        <f t="shared" si="930"/>
        <v>0</v>
      </c>
      <c r="BC2487" s="2">
        <f t="shared" si="931"/>
        <v>0</v>
      </c>
      <c r="BD2487" s="2">
        <f t="shared" si="932"/>
        <v>0</v>
      </c>
      <c r="BE2487" s="2">
        <f t="shared" si="933"/>
        <v>0</v>
      </c>
      <c r="BF2487" s="2">
        <f t="shared" si="934"/>
        <v>0</v>
      </c>
      <c r="BG2487" s="2">
        <f t="shared" si="935"/>
        <v>0</v>
      </c>
      <c r="BH2487" s="2">
        <f t="shared" si="936"/>
        <v>0</v>
      </c>
    </row>
    <row r="2488" spans="1:60" x14ac:dyDescent="0.25">
      <c r="A2488" s="1" t="s">
        <v>435</v>
      </c>
      <c r="B2488" s="1" t="s">
        <v>436</v>
      </c>
      <c r="C2488" s="1" t="s">
        <v>341</v>
      </c>
      <c r="D2488" s="1" t="s">
        <v>575</v>
      </c>
      <c r="E2488" s="1" t="s">
        <v>385</v>
      </c>
      <c r="F2488" s="1" t="s">
        <v>386</v>
      </c>
      <c r="G2488" s="1" t="s">
        <v>144</v>
      </c>
      <c r="H2488" s="1" t="s">
        <v>17</v>
      </c>
      <c r="I2488" s="1" t="s">
        <v>632</v>
      </c>
      <c r="J2488" s="1" t="s">
        <v>303</v>
      </c>
      <c r="K2488" s="1" t="s">
        <v>16</v>
      </c>
      <c r="L2488" s="1" t="s">
        <v>19</v>
      </c>
      <c r="M2488" s="2" t="str">
        <f t="shared" si="917"/>
        <v>UK9008021</v>
      </c>
      <c r="N2488" s="2" t="str">
        <f t="shared" si="918"/>
        <v>The Wash</v>
      </c>
      <c r="O2488" s="2" t="str">
        <f t="shared" si="919"/>
        <v>SPA</v>
      </c>
      <c r="P2488" s="2" t="str">
        <f t="shared" si="920"/>
        <v>A5.61</v>
      </c>
      <c r="Q2488"/>
      <c r="R2488"/>
      <c r="S2488"/>
      <c r="T2488"/>
      <c r="U2488" s="9">
        <f t="shared" si="921"/>
        <v>0</v>
      </c>
      <c r="V2488" s="9">
        <f t="shared" si="922"/>
        <v>0</v>
      </c>
      <c r="W2488" s="9">
        <f t="shared" si="923"/>
        <v>0</v>
      </c>
      <c r="X2488" s="9">
        <f t="shared" si="924"/>
        <v>0</v>
      </c>
      <c r="Y2488" s="9">
        <f t="shared" si="925"/>
        <v>0</v>
      </c>
      <c r="Z2488" s="9">
        <f t="shared" si="926"/>
        <v>0</v>
      </c>
      <c r="AA2488" s="9">
        <f t="shared" si="927"/>
        <v>0</v>
      </c>
      <c r="AB2488" s="9">
        <f t="shared" si="928"/>
        <v>0</v>
      </c>
      <c r="AN2488" s="10" t="str">
        <f t="shared" si="913"/>
        <v/>
      </c>
      <c r="AO2488" s="10">
        <f t="shared" si="914"/>
        <v>0</v>
      </c>
      <c r="AP2488" s="9" t="str">
        <f>IFERROR(VLOOKUP($AN2488,'Introduction probability'!$A$1:$L$128,5,FALSE),"0")</f>
        <v>0</v>
      </c>
      <c r="AQ2488" s="9" t="str">
        <f>IFERROR(VLOOKUP($AN2488,'Introduction probability'!$A$1:$L$128,6,FALSE),"0")</f>
        <v>0</v>
      </c>
      <c r="AR2488" s="9" t="str">
        <f>IFERROR(VLOOKUP($AN2488,'Introduction probability'!$A$1:$L$128,7,FALSE),"0")</f>
        <v>0</v>
      </c>
      <c r="AS2488" s="9" t="str">
        <f>IFERROR(VLOOKUP($AN2488,'Introduction probability'!$A$1:$L$128,8,FALSE),"0")</f>
        <v>0</v>
      </c>
      <c r="AT2488" s="9" t="str">
        <f>IFERROR(VLOOKUP($AN2488,'Introduction probability'!$A$1:$L$128,9,FALSE),"0")</f>
        <v>0</v>
      </c>
      <c r="AU2488" s="9" t="str">
        <f>IFERROR(VLOOKUP($AN2488,'Introduction probability'!$A$1:$L$128,10,FALSE),"0")</f>
        <v>0</v>
      </c>
      <c r="AV2488" s="9" t="str">
        <f>IFERROR(VLOOKUP($AN2488,'Introduction probability'!$A$1:$L$128,11,FALSE),"0")</f>
        <v>0</v>
      </c>
      <c r="AW2488" s="9" t="str">
        <f>IFERROR(VLOOKUP($AN2488,'Introduction probability'!$A$1:$L$128,12,FALSE),"0")</f>
        <v>0</v>
      </c>
      <c r="AY2488" s="2">
        <f t="shared" si="915"/>
        <v>0</v>
      </c>
      <c r="AZ2488" s="2">
        <f t="shared" si="916"/>
        <v>0</v>
      </c>
      <c r="BA2488" s="2">
        <f t="shared" si="929"/>
        <v>0</v>
      </c>
      <c r="BB2488" s="2">
        <f t="shared" si="930"/>
        <v>0</v>
      </c>
      <c r="BC2488" s="2">
        <f t="shared" si="931"/>
        <v>0</v>
      </c>
      <c r="BD2488" s="2">
        <f t="shared" si="932"/>
        <v>0</v>
      </c>
      <c r="BE2488" s="2">
        <f t="shared" si="933"/>
        <v>0</v>
      </c>
      <c r="BF2488" s="2">
        <f t="shared" si="934"/>
        <v>0</v>
      </c>
      <c r="BG2488" s="2">
        <f t="shared" si="935"/>
        <v>0</v>
      </c>
      <c r="BH2488" s="2">
        <f t="shared" si="936"/>
        <v>0</v>
      </c>
    </row>
    <row r="2489" spans="1:60" x14ac:dyDescent="0.25">
      <c r="A2489" s="1" t="s">
        <v>435</v>
      </c>
      <c r="B2489" s="1" t="s">
        <v>436</v>
      </c>
      <c r="C2489" s="1" t="s">
        <v>341</v>
      </c>
      <c r="D2489" s="1" t="s">
        <v>575</v>
      </c>
      <c r="E2489" s="1" t="s">
        <v>385</v>
      </c>
      <c r="F2489" s="1" t="s">
        <v>386</v>
      </c>
      <c r="G2489" s="1" t="s">
        <v>144</v>
      </c>
      <c r="H2489" s="1" t="s">
        <v>17</v>
      </c>
      <c r="I2489" s="1" t="s">
        <v>472</v>
      </c>
      <c r="J2489" s="1" t="s">
        <v>65</v>
      </c>
      <c r="K2489" s="1" t="s">
        <v>16</v>
      </c>
      <c r="L2489" s="1" t="s">
        <v>19</v>
      </c>
      <c r="M2489" s="2" t="str">
        <f t="shared" si="917"/>
        <v>UK9008021</v>
      </c>
      <c r="N2489" s="2" t="str">
        <f t="shared" si="918"/>
        <v>The Wash</v>
      </c>
      <c r="O2489" s="2" t="str">
        <f t="shared" si="919"/>
        <v>SPA</v>
      </c>
      <c r="P2489" s="2" t="str">
        <f t="shared" si="920"/>
        <v>A5.1</v>
      </c>
      <c r="Q2489"/>
      <c r="R2489"/>
      <c r="S2489"/>
      <c r="T2489"/>
      <c r="U2489" s="9">
        <f t="shared" si="921"/>
        <v>0</v>
      </c>
      <c r="V2489" s="9">
        <f t="shared" si="922"/>
        <v>0</v>
      </c>
      <c r="W2489" s="9">
        <f t="shared" si="923"/>
        <v>0</v>
      </c>
      <c r="X2489" s="9">
        <f t="shared" si="924"/>
        <v>0</v>
      </c>
      <c r="Y2489" s="9">
        <f t="shared" si="925"/>
        <v>0</v>
      </c>
      <c r="Z2489" s="9">
        <f t="shared" si="926"/>
        <v>0</v>
      </c>
      <c r="AA2489" s="9">
        <f t="shared" si="927"/>
        <v>0</v>
      </c>
      <c r="AB2489" s="9">
        <f t="shared" si="928"/>
        <v>0</v>
      </c>
      <c r="AN2489" s="10" t="str">
        <f t="shared" si="913"/>
        <v/>
      </c>
      <c r="AO2489" s="10">
        <f t="shared" si="914"/>
        <v>0</v>
      </c>
      <c r="AP2489" s="9" t="str">
        <f>IFERROR(VLOOKUP($AN2489,'Introduction probability'!$A$1:$L$128,5,FALSE),"0")</f>
        <v>0</v>
      </c>
      <c r="AQ2489" s="9" t="str">
        <f>IFERROR(VLOOKUP($AN2489,'Introduction probability'!$A$1:$L$128,6,FALSE),"0")</f>
        <v>0</v>
      </c>
      <c r="AR2489" s="9" t="str">
        <f>IFERROR(VLOOKUP($AN2489,'Introduction probability'!$A$1:$L$128,7,FALSE),"0")</f>
        <v>0</v>
      </c>
      <c r="AS2489" s="9" t="str">
        <f>IFERROR(VLOOKUP($AN2489,'Introduction probability'!$A$1:$L$128,8,FALSE),"0")</f>
        <v>0</v>
      </c>
      <c r="AT2489" s="9" t="str">
        <f>IFERROR(VLOOKUP($AN2489,'Introduction probability'!$A$1:$L$128,9,FALSE),"0")</f>
        <v>0</v>
      </c>
      <c r="AU2489" s="9" t="str">
        <f>IFERROR(VLOOKUP($AN2489,'Introduction probability'!$A$1:$L$128,10,FALSE),"0")</f>
        <v>0</v>
      </c>
      <c r="AV2489" s="9" t="str">
        <f>IFERROR(VLOOKUP($AN2489,'Introduction probability'!$A$1:$L$128,11,FALSE),"0")</f>
        <v>0</v>
      </c>
      <c r="AW2489" s="9" t="str">
        <f>IFERROR(VLOOKUP($AN2489,'Introduction probability'!$A$1:$L$128,12,FALSE),"0")</f>
        <v>0</v>
      </c>
      <c r="AY2489" s="2">
        <f t="shared" si="915"/>
        <v>0</v>
      </c>
      <c r="AZ2489" s="2">
        <f t="shared" si="916"/>
        <v>0</v>
      </c>
      <c r="BA2489" s="2">
        <f t="shared" si="929"/>
        <v>0</v>
      </c>
      <c r="BB2489" s="2">
        <f t="shared" si="930"/>
        <v>0</v>
      </c>
      <c r="BC2489" s="2">
        <f t="shared" si="931"/>
        <v>0</v>
      </c>
      <c r="BD2489" s="2">
        <f t="shared" si="932"/>
        <v>0</v>
      </c>
      <c r="BE2489" s="2">
        <f t="shared" si="933"/>
        <v>0</v>
      </c>
      <c r="BF2489" s="2">
        <f t="shared" si="934"/>
        <v>0</v>
      </c>
      <c r="BG2489" s="2">
        <f t="shared" si="935"/>
        <v>0</v>
      </c>
      <c r="BH2489" s="2">
        <f t="shared" si="936"/>
        <v>0</v>
      </c>
    </row>
    <row r="2490" spans="1:60" x14ac:dyDescent="0.25">
      <c r="A2490" s="1" t="s">
        <v>435</v>
      </c>
      <c r="B2490" s="1" t="s">
        <v>436</v>
      </c>
      <c r="C2490" s="1" t="s">
        <v>341</v>
      </c>
      <c r="D2490" s="1" t="s">
        <v>575</v>
      </c>
      <c r="E2490" s="1" t="s">
        <v>385</v>
      </c>
      <c r="F2490" s="1" t="s">
        <v>386</v>
      </c>
      <c r="G2490" s="1" t="s">
        <v>144</v>
      </c>
      <c r="H2490" s="1" t="s">
        <v>17</v>
      </c>
      <c r="I2490" s="1" t="s">
        <v>455</v>
      </c>
      <c r="J2490" s="1" t="s">
        <v>40</v>
      </c>
      <c r="K2490" s="1" t="s">
        <v>16</v>
      </c>
      <c r="L2490" s="1" t="s">
        <v>19</v>
      </c>
      <c r="M2490" s="2" t="str">
        <f t="shared" si="917"/>
        <v>UK9008021</v>
      </c>
      <c r="N2490" s="2" t="str">
        <f t="shared" si="918"/>
        <v>The Wash</v>
      </c>
      <c r="O2490" s="2" t="str">
        <f t="shared" si="919"/>
        <v>SPA</v>
      </c>
      <c r="P2490" s="2" t="str">
        <f t="shared" si="920"/>
        <v>A5.4</v>
      </c>
      <c r="Q2490"/>
      <c r="R2490"/>
      <c r="S2490"/>
      <c r="T2490"/>
      <c r="U2490" s="9">
        <f t="shared" si="921"/>
        <v>0</v>
      </c>
      <c r="V2490" s="9">
        <f t="shared" si="922"/>
        <v>0</v>
      </c>
      <c r="W2490" s="9">
        <f t="shared" si="923"/>
        <v>0</v>
      </c>
      <c r="X2490" s="9">
        <f t="shared" si="924"/>
        <v>0</v>
      </c>
      <c r="Y2490" s="9">
        <f t="shared" si="925"/>
        <v>0</v>
      </c>
      <c r="Z2490" s="9">
        <f t="shared" si="926"/>
        <v>0</v>
      </c>
      <c r="AA2490" s="9">
        <f t="shared" si="927"/>
        <v>0</v>
      </c>
      <c r="AB2490" s="9">
        <f t="shared" si="928"/>
        <v>0</v>
      </c>
      <c r="AN2490" s="10" t="str">
        <f t="shared" si="913"/>
        <v/>
      </c>
      <c r="AO2490" s="10">
        <f t="shared" si="914"/>
        <v>0</v>
      </c>
      <c r="AP2490" s="9" t="str">
        <f>IFERROR(VLOOKUP($AN2490,'Introduction probability'!$A$1:$L$128,5,FALSE),"0")</f>
        <v>0</v>
      </c>
      <c r="AQ2490" s="9" t="str">
        <f>IFERROR(VLOOKUP($AN2490,'Introduction probability'!$A$1:$L$128,6,FALSE),"0")</f>
        <v>0</v>
      </c>
      <c r="AR2490" s="9" t="str">
        <f>IFERROR(VLOOKUP($AN2490,'Introduction probability'!$A$1:$L$128,7,FALSE),"0")</f>
        <v>0</v>
      </c>
      <c r="AS2490" s="9" t="str">
        <f>IFERROR(VLOOKUP($AN2490,'Introduction probability'!$A$1:$L$128,8,FALSE),"0")</f>
        <v>0</v>
      </c>
      <c r="AT2490" s="9" t="str">
        <f>IFERROR(VLOOKUP($AN2490,'Introduction probability'!$A$1:$L$128,9,FALSE),"0")</f>
        <v>0</v>
      </c>
      <c r="AU2490" s="9" t="str">
        <f>IFERROR(VLOOKUP($AN2490,'Introduction probability'!$A$1:$L$128,10,FALSE),"0")</f>
        <v>0</v>
      </c>
      <c r="AV2490" s="9" t="str">
        <f>IFERROR(VLOOKUP($AN2490,'Introduction probability'!$A$1:$L$128,11,FALSE),"0")</f>
        <v>0</v>
      </c>
      <c r="AW2490" s="9" t="str">
        <f>IFERROR(VLOOKUP($AN2490,'Introduction probability'!$A$1:$L$128,12,FALSE),"0")</f>
        <v>0</v>
      </c>
      <c r="AY2490" s="2">
        <f t="shared" si="915"/>
        <v>0</v>
      </c>
      <c r="AZ2490" s="2">
        <f t="shared" si="916"/>
        <v>0</v>
      </c>
      <c r="BA2490" s="2">
        <f t="shared" si="929"/>
        <v>0</v>
      </c>
      <c r="BB2490" s="2">
        <f t="shared" si="930"/>
        <v>0</v>
      </c>
      <c r="BC2490" s="2">
        <f t="shared" si="931"/>
        <v>0</v>
      </c>
      <c r="BD2490" s="2">
        <f t="shared" si="932"/>
        <v>0</v>
      </c>
      <c r="BE2490" s="2">
        <f t="shared" si="933"/>
        <v>0</v>
      </c>
      <c r="BF2490" s="2">
        <f t="shared" si="934"/>
        <v>0</v>
      </c>
      <c r="BG2490" s="2">
        <f t="shared" si="935"/>
        <v>0</v>
      </c>
      <c r="BH2490" s="2">
        <f t="shared" si="936"/>
        <v>0</v>
      </c>
    </row>
    <row r="2491" spans="1:60" x14ac:dyDescent="0.25">
      <c r="A2491" s="1" t="s">
        <v>435</v>
      </c>
      <c r="B2491" s="1" t="s">
        <v>436</v>
      </c>
      <c r="C2491" s="1" t="s">
        <v>341</v>
      </c>
      <c r="D2491" s="1" t="s">
        <v>575</v>
      </c>
      <c r="E2491" s="1" t="s">
        <v>385</v>
      </c>
      <c r="F2491" s="1" t="s">
        <v>386</v>
      </c>
      <c r="G2491" s="1" t="s">
        <v>144</v>
      </c>
      <c r="H2491" s="1" t="s">
        <v>17</v>
      </c>
      <c r="I2491" s="1" t="s">
        <v>456</v>
      </c>
      <c r="J2491" s="1" t="s">
        <v>41</v>
      </c>
      <c r="K2491" s="1" t="s">
        <v>16</v>
      </c>
      <c r="L2491" s="1" t="s">
        <v>19</v>
      </c>
      <c r="M2491" s="2" t="str">
        <f t="shared" si="917"/>
        <v>UK9008021</v>
      </c>
      <c r="N2491" s="2" t="str">
        <f t="shared" si="918"/>
        <v>The Wash</v>
      </c>
      <c r="O2491" s="2" t="str">
        <f t="shared" si="919"/>
        <v>SPA</v>
      </c>
      <c r="P2491" s="2" t="str">
        <f t="shared" si="920"/>
        <v>A5.3</v>
      </c>
      <c r="Q2491"/>
      <c r="R2491"/>
      <c r="S2491"/>
      <c r="T2491"/>
      <c r="U2491" s="9">
        <f t="shared" si="921"/>
        <v>0</v>
      </c>
      <c r="V2491" s="9">
        <f t="shared" si="922"/>
        <v>0</v>
      </c>
      <c r="W2491" s="9">
        <f t="shared" si="923"/>
        <v>0</v>
      </c>
      <c r="X2491" s="9">
        <f t="shared" si="924"/>
        <v>0</v>
      </c>
      <c r="Y2491" s="9">
        <f t="shared" si="925"/>
        <v>0</v>
      </c>
      <c r="Z2491" s="9">
        <f t="shared" si="926"/>
        <v>0</v>
      </c>
      <c r="AA2491" s="9">
        <f t="shared" si="927"/>
        <v>0</v>
      </c>
      <c r="AB2491" s="9">
        <f t="shared" si="928"/>
        <v>0</v>
      </c>
      <c r="AN2491" s="10" t="str">
        <f t="shared" si="913"/>
        <v/>
      </c>
      <c r="AO2491" s="10">
        <f t="shared" si="914"/>
        <v>0</v>
      </c>
      <c r="AP2491" s="9" t="str">
        <f>IFERROR(VLOOKUP($AN2491,'Introduction probability'!$A$1:$L$128,5,FALSE),"0")</f>
        <v>0</v>
      </c>
      <c r="AQ2491" s="9" t="str">
        <f>IFERROR(VLOOKUP($AN2491,'Introduction probability'!$A$1:$L$128,6,FALSE),"0")</f>
        <v>0</v>
      </c>
      <c r="AR2491" s="9" t="str">
        <f>IFERROR(VLOOKUP($AN2491,'Introduction probability'!$A$1:$L$128,7,FALSE),"0")</f>
        <v>0</v>
      </c>
      <c r="AS2491" s="9" t="str">
        <f>IFERROR(VLOOKUP($AN2491,'Introduction probability'!$A$1:$L$128,8,FALSE),"0")</f>
        <v>0</v>
      </c>
      <c r="AT2491" s="9" t="str">
        <f>IFERROR(VLOOKUP($AN2491,'Introduction probability'!$A$1:$L$128,9,FALSE),"0")</f>
        <v>0</v>
      </c>
      <c r="AU2491" s="9" t="str">
        <f>IFERROR(VLOOKUP($AN2491,'Introduction probability'!$A$1:$L$128,10,FALSE),"0")</f>
        <v>0</v>
      </c>
      <c r="AV2491" s="9" t="str">
        <f>IFERROR(VLOOKUP($AN2491,'Introduction probability'!$A$1:$L$128,11,FALSE),"0")</f>
        <v>0</v>
      </c>
      <c r="AW2491" s="9" t="str">
        <f>IFERROR(VLOOKUP($AN2491,'Introduction probability'!$A$1:$L$128,12,FALSE),"0")</f>
        <v>0</v>
      </c>
      <c r="AY2491" s="2">
        <f t="shared" si="915"/>
        <v>0</v>
      </c>
      <c r="AZ2491" s="2">
        <f t="shared" si="916"/>
        <v>0</v>
      </c>
      <c r="BA2491" s="2">
        <f t="shared" si="929"/>
        <v>0</v>
      </c>
      <c r="BB2491" s="2">
        <f t="shared" si="930"/>
        <v>0</v>
      </c>
      <c r="BC2491" s="2">
        <f t="shared" si="931"/>
        <v>0</v>
      </c>
      <c r="BD2491" s="2">
        <f t="shared" si="932"/>
        <v>0</v>
      </c>
      <c r="BE2491" s="2">
        <f t="shared" si="933"/>
        <v>0</v>
      </c>
      <c r="BF2491" s="2">
        <f t="shared" si="934"/>
        <v>0</v>
      </c>
      <c r="BG2491" s="2">
        <f t="shared" si="935"/>
        <v>0</v>
      </c>
      <c r="BH2491" s="2">
        <f t="shared" si="936"/>
        <v>0</v>
      </c>
    </row>
    <row r="2492" spans="1:60" x14ac:dyDescent="0.25">
      <c r="A2492" s="1" t="s">
        <v>435</v>
      </c>
      <c r="B2492" s="1" t="s">
        <v>436</v>
      </c>
      <c r="C2492" s="1" t="s">
        <v>341</v>
      </c>
      <c r="D2492" s="1" t="s">
        <v>575</v>
      </c>
      <c r="E2492" s="1" t="s">
        <v>385</v>
      </c>
      <c r="F2492" s="1" t="s">
        <v>386</v>
      </c>
      <c r="G2492" s="1" t="s">
        <v>144</v>
      </c>
      <c r="H2492" s="1" t="s">
        <v>17</v>
      </c>
      <c r="I2492" s="1" t="s">
        <v>457</v>
      </c>
      <c r="J2492" s="1" t="s">
        <v>42</v>
      </c>
      <c r="K2492" s="1" t="s">
        <v>16</v>
      </c>
      <c r="L2492" s="1" t="s">
        <v>19</v>
      </c>
      <c r="M2492" s="2" t="str">
        <f t="shared" si="917"/>
        <v>UK9008021</v>
      </c>
      <c r="N2492" s="2" t="str">
        <f t="shared" si="918"/>
        <v>The Wash</v>
      </c>
      <c r="O2492" s="2" t="str">
        <f t="shared" si="919"/>
        <v>SPA</v>
      </c>
      <c r="P2492" s="2" t="str">
        <f t="shared" si="920"/>
        <v>A5.2</v>
      </c>
      <c r="Q2492"/>
      <c r="R2492"/>
      <c r="S2492"/>
      <c r="T2492"/>
      <c r="U2492" s="9">
        <f t="shared" si="921"/>
        <v>0</v>
      </c>
      <c r="V2492" s="9">
        <f t="shared" si="922"/>
        <v>0</v>
      </c>
      <c r="W2492" s="9">
        <f t="shared" si="923"/>
        <v>0</v>
      </c>
      <c r="X2492" s="9">
        <f t="shared" si="924"/>
        <v>0</v>
      </c>
      <c r="Y2492" s="9">
        <f t="shared" si="925"/>
        <v>0</v>
      </c>
      <c r="Z2492" s="9">
        <f t="shared" si="926"/>
        <v>0</v>
      </c>
      <c r="AA2492" s="9">
        <f t="shared" si="927"/>
        <v>0</v>
      </c>
      <c r="AB2492" s="9">
        <f t="shared" si="928"/>
        <v>0</v>
      </c>
      <c r="AN2492" s="10" t="str">
        <f t="shared" ref="AN2492:AN2555" si="937">CONCATENATE(R2491,S2491)</f>
        <v/>
      </c>
      <c r="AO2492" s="10">
        <f t="shared" ref="AO2492:AO2555" si="938">R2491</f>
        <v>0</v>
      </c>
      <c r="AP2492" s="9" t="str">
        <f>IFERROR(VLOOKUP($AN2492,'Introduction probability'!$A$1:$L$128,5,FALSE),"0")</f>
        <v>0</v>
      </c>
      <c r="AQ2492" s="9" t="str">
        <f>IFERROR(VLOOKUP($AN2492,'Introduction probability'!$A$1:$L$128,6,FALSE),"0")</f>
        <v>0</v>
      </c>
      <c r="AR2492" s="9" t="str">
        <f>IFERROR(VLOOKUP($AN2492,'Introduction probability'!$A$1:$L$128,7,FALSE),"0")</f>
        <v>0</v>
      </c>
      <c r="AS2492" s="9" t="str">
        <f>IFERROR(VLOOKUP($AN2492,'Introduction probability'!$A$1:$L$128,8,FALSE),"0")</f>
        <v>0</v>
      </c>
      <c r="AT2492" s="9" t="str">
        <f>IFERROR(VLOOKUP($AN2492,'Introduction probability'!$A$1:$L$128,9,FALSE),"0")</f>
        <v>0</v>
      </c>
      <c r="AU2492" s="9" t="str">
        <f>IFERROR(VLOOKUP($AN2492,'Introduction probability'!$A$1:$L$128,10,FALSE),"0")</f>
        <v>0</v>
      </c>
      <c r="AV2492" s="9" t="str">
        <f>IFERROR(VLOOKUP($AN2492,'Introduction probability'!$A$1:$L$128,11,FALSE),"0")</f>
        <v>0</v>
      </c>
      <c r="AW2492" s="9" t="str">
        <f>IFERROR(VLOOKUP($AN2492,'Introduction probability'!$A$1:$L$128,12,FALSE),"0")</f>
        <v>0</v>
      </c>
      <c r="AY2492" s="2">
        <f t="shared" ref="AY2492:AY2555" si="939">R2491</f>
        <v>0</v>
      </c>
      <c r="AZ2492" s="2">
        <f t="shared" ref="AZ2492:AZ2555" si="940">S2491</f>
        <v>0</v>
      </c>
      <c r="BA2492" s="2">
        <f t="shared" si="929"/>
        <v>0</v>
      </c>
      <c r="BB2492" s="2">
        <f t="shared" si="930"/>
        <v>0</v>
      </c>
      <c r="BC2492" s="2">
        <f t="shared" si="931"/>
        <v>0</v>
      </c>
      <c r="BD2492" s="2">
        <f t="shared" si="932"/>
        <v>0</v>
      </c>
      <c r="BE2492" s="2">
        <f t="shared" si="933"/>
        <v>0</v>
      </c>
      <c r="BF2492" s="2">
        <f t="shared" si="934"/>
        <v>0</v>
      </c>
      <c r="BG2492" s="2">
        <f t="shared" si="935"/>
        <v>0</v>
      </c>
      <c r="BH2492" s="2">
        <f t="shared" si="936"/>
        <v>0</v>
      </c>
    </row>
    <row r="2493" spans="1:60" x14ac:dyDescent="0.25">
      <c r="A2493" s="1" t="s">
        <v>435</v>
      </c>
      <c r="B2493" s="1" t="s">
        <v>436</v>
      </c>
      <c r="C2493" s="1" t="s">
        <v>341</v>
      </c>
      <c r="D2493" s="1" t="s">
        <v>575</v>
      </c>
      <c r="E2493" s="1" t="s">
        <v>385</v>
      </c>
      <c r="F2493" s="1" t="s">
        <v>386</v>
      </c>
      <c r="G2493" s="1" t="s">
        <v>144</v>
      </c>
      <c r="H2493" s="1" t="s">
        <v>17</v>
      </c>
      <c r="I2493" s="1" t="s">
        <v>592</v>
      </c>
      <c r="J2493" s="1" t="s">
        <v>21</v>
      </c>
      <c r="K2493" s="1" t="s">
        <v>16</v>
      </c>
      <c r="L2493" s="1" t="s">
        <v>19</v>
      </c>
      <c r="M2493" s="2" t="str">
        <f t="shared" si="917"/>
        <v>UK9008021</v>
      </c>
      <c r="N2493" s="2" t="str">
        <f t="shared" si="918"/>
        <v>The Wash</v>
      </c>
      <c r="O2493" s="2" t="str">
        <f t="shared" si="919"/>
        <v>SPA</v>
      </c>
      <c r="P2493" s="2" t="str">
        <f t="shared" si="920"/>
        <v>SF_SH_4</v>
      </c>
      <c r="Q2493"/>
      <c r="R2493"/>
      <c r="S2493"/>
      <c r="T2493"/>
      <c r="U2493" s="9">
        <f t="shared" si="921"/>
        <v>0</v>
      </c>
      <c r="V2493" s="9">
        <f t="shared" si="922"/>
        <v>0</v>
      </c>
      <c r="W2493" s="9">
        <f t="shared" si="923"/>
        <v>0</v>
      </c>
      <c r="X2493" s="9">
        <f t="shared" si="924"/>
        <v>0</v>
      </c>
      <c r="Y2493" s="9">
        <f t="shared" si="925"/>
        <v>0</v>
      </c>
      <c r="Z2493" s="9">
        <f t="shared" si="926"/>
        <v>0</v>
      </c>
      <c r="AA2493" s="9">
        <f t="shared" si="927"/>
        <v>0</v>
      </c>
      <c r="AB2493" s="9">
        <f t="shared" si="928"/>
        <v>0</v>
      </c>
      <c r="AN2493" s="10" t="str">
        <f t="shared" si="937"/>
        <v/>
      </c>
      <c r="AO2493" s="10">
        <f t="shared" si="938"/>
        <v>0</v>
      </c>
      <c r="AP2493" s="9" t="str">
        <f>IFERROR(VLOOKUP($AN2493,'Introduction probability'!$A$1:$L$128,5,FALSE),"0")</f>
        <v>0</v>
      </c>
      <c r="AQ2493" s="9" t="str">
        <f>IFERROR(VLOOKUP($AN2493,'Introduction probability'!$A$1:$L$128,6,FALSE),"0")</f>
        <v>0</v>
      </c>
      <c r="AR2493" s="9" t="str">
        <f>IFERROR(VLOOKUP($AN2493,'Introduction probability'!$A$1:$L$128,7,FALSE),"0")</f>
        <v>0</v>
      </c>
      <c r="AS2493" s="9" t="str">
        <f>IFERROR(VLOOKUP($AN2493,'Introduction probability'!$A$1:$L$128,8,FALSE),"0")</f>
        <v>0</v>
      </c>
      <c r="AT2493" s="9" t="str">
        <f>IFERROR(VLOOKUP($AN2493,'Introduction probability'!$A$1:$L$128,9,FALSE),"0")</f>
        <v>0</v>
      </c>
      <c r="AU2493" s="9" t="str">
        <f>IFERROR(VLOOKUP($AN2493,'Introduction probability'!$A$1:$L$128,10,FALSE),"0")</f>
        <v>0</v>
      </c>
      <c r="AV2493" s="9" t="str">
        <f>IFERROR(VLOOKUP($AN2493,'Introduction probability'!$A$1:$L$128,11,FALSE),"0")</f>
        <v>0</v>
      </c>
      <c r="AW2493" s="9" t="str">
        <f>IFERROR(VLOOKUP($AN2493,'Introduction probability'!$A$1:$L$128,12,FALSE),"0")</f>
        <v>0</v>
      </c>
      <c r="AY2493" s="2">
        <f t="shared" si="939"/>
        <v>0</v>
      </c>
      <c r="AZ2493" s="2">
        <f t="shared" si="940"/>
        <v>0</v>
      </c>
      <c r="BA2493" s="2">
        <f t="shared" si="929"/>
        <v>0</v>
      </c>
      <c r="BB2493" s="2">
        <f t="shared" si="930"/>
        <v>0</v>
      </c>
      <c r="BC2493" s="2">
        <f t="shared" si="931"/>
        <v>0</v>
      </c>
      <c r="BD2493" s="2">
        <f t="shared" si="932"/>
        <v>0</v>
      </c>
      <c r="BE2493" s="2">
        <f t="shared" si="933"/>
        <v>0</v>
      </c>
      <c r="BF2493" s="2">
        <f t="shared" si="934"/>
        <v>0</v>
      </c>
      <c r="BG2493" s="2">
        <f t="shared" si="935"/>
        <v>0</v>
      </c>
      <c r="BH2493" s="2">
        <f t="shared" si="936"/>
        <v>0</v>
      </c>
    </row>
    <row r="2494" spans="1:60" x14ac:dyDescent="0.25">
      <c r="A2494" s="1" t="s">
        <v>435</v>
      </c>
      <c r="B2494" s="1" t="s">
        <v>436</v>
      </c>
      <c r="C2494" s="1" t="s">
        <v>341</v>
      </c>
      <c r="D2494" s="1" t="s">
        <v>575</v>
      </c>
      <c r="E2494" s="1" t="s">
        <v>385</v>
      </c>
      <c r="F2494" s="1" t="s">
        <v>386</v>
      </c>
      <c r="G2494" s="1" t="s">
        <v>144</v>
      </c>
      <c r="H2494" s="1" t="s">
        <v>17</v>
      </c>
      <c r="I2494" s="1" t="s">
        <v>593</v>
      </c>
      <c r="J2494" s="1" t="s">
        <v>151</v>
      </c>
      <c r="K2494" s="1" t="s">
        <v>16</v>
      </c>
      <c r="L2494" s="1" t="s">
        <v>146</v>
      </c>
      <c r="M2494" s="2" t="str">
        <f t="shared" si="917"/>
        <v>UK9008021</v>
      </c>
      <c r="N2494" s="2" t="str">
        <f t="shared" si="918"/>
        <v>The Wash</v>
      </c>
      <c r="O2494" s="2" t="str">
        <f t="shared" si="919"/>
        <v>SPA</v>
      </c>
      <c r="P2494" s="2" t="str">
        <f t="shared" si="920"/>
        <v>SH_3</v>
      </c>
      <c r="Q2494"/>
      <c r="R2494"/>
      <c r="S2494"/>
      <c r="T2494"/>
      <c r="U2494" s="9">
        <f t="shared" si="921"/>
        <v>0</v>
      </c>
      <c r="V2494" s="9">
        <f t="shared" si="922"/>
        <v>0</v>
      </c>
      <c r="W2494" s="9">
        <f t="shared" si="923"/>
        <v>0</v>
      </c>
      <c r="X2494" s="9">
        <f t="shared" si="924"/>
        <v>0</v>
      </c>
      <c r="Y2494" s="9">
        <f t="shared" si="925"/>
        <v>0</v>
      </c>
      <c r="Z2494" s="9">
        <f t="shared" si="926"/>
        <v>0</v>
      </c>
      <c r="AA2494" s="9">
        <f t="shared" si="927"/>
        <v>0</v>
      </c>
      <c r="AB2494" s="9">
        <f t="shared" si="928"/>
        <v>0</v>
      </c>
      <c r="AN2494" s="10" t="str">
        <f t="shared" si="937"/>
        <v/>
      </c>
      <c r="AO2494" s="10">
        <f t="shared" si="938"/>
        <v>0</v>
      </c>
      <c r="AP2494" s="9" t="str">
        <f>IFERROR(VLOOKUP($AN2494,'Introduction probability'!$A$1:$L$128,5,FALSE),"0")</f>
        <v>0</v>
      </c>
      <c r="AQ2494" s="9" t="str">
        <f>IFERROR(VLOOKUP($AN2494,'Introduction probability'!$A$1:$L$128,6,FALSE),"0")</f>
        <v>0</v>
      </c>
      <c r="AR2494" s="9" t="str">
        <f>IFERROR(VLOOKUP($AN2494,'Introduction probability'!$A$1:$L$128,7,FALSE),"0")</f>
        <v>0</v>
      </c>
      <c r="AS2494" s="9" t="str">
        <f>IFERROR(VLOOKUP($AN2494,'Introduction probability'!$A$1:$L$128,8,FALSE),"0")</f>
        <v>0</v>
      </c>
      <c r="AT2494" s="9" t="str">
        <f>IFERROR(VLOOKUP($AN2494,'Introduction probability'!$A$1:$L$128,9,FALSE),"0")</f>
        <v>0</v>
      </c>
      <c r="AU2494" s="9" t="str">
        <f>IFERROR(VLOOKUP($AN2494,'Introduction probability'!$A$1:$L$128,10,FALSE),"0")</f>
        <v>0</v>
      </c>
      <c r="AV2494" s="9" t="str">
        <f>IFERROR(VLOOKUP($AN2494,'Introduction probability'!$A$1:$L$128,11,FALSE),"0")</f>
        <v>0</v>
      </c>
      <c r="AW2494" s="9" t="str">
        <f>IFERROR(VLOOKUP($AN2494,'Introduction probability'!$A$1:$L$128,12,FALSE),"0")</f>
        <v>0</v>
      </c>
      <c r="AY2494" s="2">
        <f t="shared" si="939"/>
        <v>0</v>
      </c>
      <c r="AZ2494" s="2">
        <f t="shared" si="940"/>
        <v>0</v>
      </c>
      <c r="BA2494" s="2">
        <f t="shared" si="929"/>
        <v>0</v>
      </c>
      <c r="BB2494" s="2">
        <f t="shared" si="930"/>
        <v>0</v>
      </c>
      <c r="BC2494" s="2">
        <f t="shared" si="931"/>
        <v>0</v>
      </c>
      <c r="BD2494" s="2">
        <f t="shared" si="932"/>
        <v>0</v>
      </c>
      <c r="BE2494" s="2">
        <f t="shared" si="933"/>
        <v>0</v>
      </c>
      <c r="BF2494" s="2">
        <f t="shared" si="934"/>
        <v>0</v>
      </c>
      <c r="BG2494" s="2">
        <f t="shared" si="935"/>
        <v>0</v>
      </c>
      <c r="BH2494" s="2">
        <f t="shared" si="936"/>
        <v>0</v>
      </c>
    </row>
    <row r="2495" spans="1:60" x14ac:dyDescent="0.25">
      <c r="A2495" s="1" t="s">
        <v>435</v>
      </c>
      <c r="B2495" s="1" t="s">
        <v>436</v>
      </c>
      <c r="C2495" s="1" t="s">
        <v>341</v>
      </c>
      <c r="D2495" s="1" t="s">
        <v>564</v>
      </c>
      <c r="E2495" s="1" t="s">
        <v>149</v>
      </c>
      <c r="F2495" s="1" t="s">
        <v>150</v>
      </c>
      <c r="G2495" s="1" t="s">
        <v>164</v>
      </c>
      <c r="H2495" s="1" t="s">
        <v>17</v>
      </c>
      <c r="I2495" s="1" t="s">
        <v>530</v>
      </c>
      <c r="J2495" s="1" t="s">
        <v>145</v>
      </c>
      <c r="K2495" s="1" t="s">
        <v>16</v>
      </c>
      <c r="L2495" s="1" t="s">
        <v>146</v>
      </c>
      <c r="M2495" s="2" t="str">
        <f t="shared" si="917"/>
        <v>UK9008021</v>
      </c>
      <c r="N2495" s="2" t="str">
        <f t="shared" si="918"/>
        <v>The Wash</v>
      </c>
      <c r="O2495" s="2" t="str">
        <f t="shared" si="919"/>
        <v>SPA</v>
      </c>
      <c r="P2495" s="2" t="str">
        <f t="shared" si="920"/>
        <v>H1330</v>
      </c>
      <c r="Q2495"/>
      <c r="R2495"/>
      <c r="S2495"/>
      <c r="T2495"/>
      <c r="U2495" s="9">
        <f t="shared" si="921"/>
        <v>0</v>
      </c>
      <c r="V2495" s="9">
        <f t="shared" si="922"/>
        <v>0</v>
      </c>
      <c r="W2495" s="9">
        <f t="shared" si="923"/>
        <v>0</v>
      </c>
      <c r="X2495" s="9">
        <f t="shared" si="924"/>
        <v>0</v>
      </c>
      <c r="Y2495" s="9">
        <f t="shared" si="925"/>
        <v>0</v>
      </c>
      <c r="Z2495" s="9">
        <f t="shared" si="926"/>
        <v>0</v>
      </c>
      <c r="AA2495" s="9">
        <f t="shared" si="927"/>
        <v>0</v>
      </c>
      <c r="AB2495" s="9">
        <f t="shared" si="928"/>
        <v>0</v>
      </c>
      <c r="AN2495" s="10" t="str">
        <f t="shared" si="937"/>
        <v/>
      </c>
      <c r="AO2495" s="10">
        <f t="shared" si="938"/>
        <v>0</v>
      </c>
      <c r="AP2495" s="9" t="str">
        <f>IFERROR(VLOOKUP($AN2495,'Introduction probability'!$A$1:$L$128,5,FALSE),"0")</f>
        <v>0</v>
      </c>
      <c r="AQ2495" s="9" t="str">
        <f>IFERROR(VLOOKUP($AN2495,'Introduction probability'!$A$1:$L$128,6,FALSE),"0")</f>
        <v>0</v>
      </c>
      <c r="AR2495" s="9" t="str">
        <f>IFERROR(VLOOKUP($AN2495,'Introduction probability'!$A$1:$L$128,7,FALSE),"0")</f>
        <v>0</v>
      </c>
      <c r="AS2495" s="9" t="str">
        <f>IFERROR(VLOOKUP($AN2495,'Introduction probability'!$A$1:$L$128,8,FALSE),"0")</f>
        <v>0</v>
      </c>
      <c r="AT2495" s="9" t="str">
        <f>IFERROR(VLOOKUP($AN2495,'Introduction probability'!$A$1:$L$128,9,FALSE),"0")</f>
        <v>0</v>
      </c>
      <c r="AU2495" s="9" t="str">
        <f>IFERROR(VLOOKUP($AN2495,'Introduction probability'!$A$1:$L$128,10,FALSE),"0")</f>
        <v>0</v>
      </c>
      <c r="AV2495" s="9" t="str">
        <f>IFERROR(VLOOKUP($AN2495,'Introduction probability'!$A$1:$L$128,11,FALSE),"0")</f>
        <v>0</v>
      </c>
      <c r="AW2495" s="9" t="str">
        <f>IFERROR(VLOOKUP($AN2495,'Introduction probability'!$A$1:$L$128,12,FALSE),"0")</f>
        <v>0</v>
      </c>
      <c r="AY2495" s="2">
        <f t="shared" si="939"/>
        <v>0</v>
      </c>
      <c r="AZ2495" s="2">
        <f t="shared" si="940"/>
        <v>0</v>
      </c>
      <c r="BA2495" s="2">
        <f t="shared" si="929"/>
        <v>0</v>
      </c>
      <c r="BB2495" s="2">
        <f t="shared" si="930"/>
        <v>0</v>
      </c>
      <c r="BC2495" s="2">
        <f t="shared" si="931"/>
        <v>0</v>
      </c>
      <c r="BD2495" s="2">
        <f t="shared" si="932"/>
        <v>0</v>
      </c>
      <c r="BE2495" s="2">
        <f t="shared" si="933"/>
        <v>0</v>
      </c>
      <c r="BF2495" s="2">
        <f t="shared" si="934"/>
        <v>0</v>
      </c>
      <c r="BG2495" s="2">
        <f t="shared" si="935"/>
        <v>0</v>
      </c>
      <c r="BH2495" s="2">
        <f t="shared" si="936"/>
        <v>0</v>
      </c>
    </row>
    <row r="2496" spans="1:60" x14ac:dyDescent="0.25">
      <c r="A2496" s="1" t="s">
        <v>435</v>
      </c>
      <c r="B2496" s="1" t="s">
        <v>436</v>
      </c>
      <c r="C2496" s="1" t="s">
        <v>341</v>
      </c>
      <c r="D2496" s="1" t="s">
        <v>564</v>
      </c>
      <c r="E2496" s="1" t="s">
        <v>149</v>
      </c>
      <c r="F2496" s="1" t="s">
        <v>150</v>
      </c>
      <c r="G2496" s="1" t="s">
        <v>164</v>
      </c>
      <c r="H2496" s="1" t="s">
        <v>17</v>
      </c>
      <c r="I2496" s="1" t="s">
        <v>536</v>
      </c>
      <c r="J2496" s="1" t="s">
        <v>147</v>
      </c>
      <c r="K2496" s="1" t="s">
        <v>16</v>
      </c>
      <c r="L2496" s="1" t="s">
        <v>146</v>
      </c>
      <c r="M2496" s="2" t="str">
        <f t="shared" si="917"/>
        <v>UK9008021</v>
      </c>
      <c r="N2496" s="2" t="str">
        <f t="shared" si="918"/>
        <v>The Wash</v>
      </c>
      <c r="O2496" s="2" t="str">
        <f t="shared" si="919"/>
        <v>SPA</v>
      </c>
      <c r="P2496" s="2" t="str">
        <f t="shared" si="920"/>
        <v>H1150</v>
      </c>
      <c r="Q2496"/>
      <c r="R2496"/>
      <c r="S2496"/>
      <c r="T2496"/>
      <c r="U2496" s="9">
        <f t="shared" si="921"/>
        <v>0</v>
      </c>
      <c r="V2496" s="9">
        <f t="shared" si="922"/>
        <v>0</v>
      </c>
      <c r="W2496" s="9">
        <f t="shared" si="923"/>
        <v>0</v>
      </c>
      <c r="X2496" s="9">
        <f t="shared" si="924"/>
        <v>0</v>
      </c>
      <c r="Y2496" s="9">
        <f t="shared" si="925"/>
        <v>0</v>
      </c>
      <c r="Z2496" s="9">
        <f t="shared" si="926"/>
        <v>0</v>
      </c>
      <c r="AA2496" s="9">
        <f t="shared" si="927"/>
        <v>0</v>
      </c>
      <c r="AB2496" s="9">
        <f t="shared" si="928"/>
        <v>0</v>
      </c>
      <c r="AN2496" s="10" t="str">
        <f t="shared" si="937"/>
        <v/>
      </c>
      <c r="AO2496" s="10">
        <f t="shared" si="938"/>
        <v>0</v>
      </c>
      <c r="AP2496" s="9" t="str">
        <f>IFERROR(VLOOKUP($AN2496,'Introduction probability'!$A$1:$L$128,5,FALSE),"0")</f>
        <v>0</v>
      </c>
      <c r="AQ2496" s="9" t="str">
        <f>IFERROR(VLOOKUP($AN2496,'Introduction probability'!$A$1:$L$128,6,FALSE),"0")</f>
        <v>0</v>
      </c>
      <c r="AR2496" s="9" t="str">
        <f>IFERROR(VLOOKUP($AN2496,'Introduction probability'!$A$1:$L$128,7,FALSE),"0")</f>
        <v>0</v>
      </c>
      <c r="AS2496" s="9" t="str">
        <f>IFERROR(VLOOKUP($AN2496,'Introduction probability'!$A$1:$L$128,8,FALSE),"0")</f>
        <v>0</v>
      </c>
      <c r="AT2496" s="9" t="str">
        <f>IFERROR(VLOOKUP($AN2496,'Introduction probability'!$A$1:$L$128,9,FALSE),"0")</f>
        <v>0</v>
      </c>
      <c r="AU2496" s="9" t="str">
        <f>IFERROR(VLOOKUP($AN2496,'Introduction probability'!$A$1:$L$128,10,FALSE),"0")</f>
        <v>0</v>
      </c>
      <c r="AV2496" s="9" t="str">
        <f>IFERROR(VLOOKUP($AN2496,'Introduction probability'!$A$1:$L$128,11,FALSE),"0")</f>
        <v>0</v>
      </c>
      <c r="AW2496" s="9" t="str">
        <f>IFERROR(VLOOKUP($AN2496,'Introduction probability'!$A$1:$L$128,12,FALSE),"0")</f>
        <v>0</v>
      </c>
      <c r="AY2496" s="2">
        <f t="shared" si="939"/>
        <v>0</v>
      </c>
      <c r="AZ2496" s="2">
        <f t="shared" si="940"/>
        <v>0</v>
      </c>
      <c r="BA2496" s="2">
        <f t="shared" si="929"/>
        <v>0</v>
      </c>
      <c r="BB2496" s="2">
        <f t="shared" si="930"/>
        <v>0</v>
      </c>
      <c r="BC2496" s="2">
        <f t="shared" si="931"/>
        <v>0</v>
      </c>
      <c r="BD2496" s="2">
        <f t="shared" si="932"/>
        <v>0</v>
      </c>
      <c r="BE2496" s="2">
        <f t="shared" si="933"/>
        <v>0</v>
      </c>
      <c r="BF2496" s="2">
        <f t="shared" si="934"/>
        <v>0</v>
      </c>
      <c r="BG2496" s="2">
        <f t="shared" si="935"/>
        <v>0</v>
      </c>
      <c r="BH2496" s="2">
        <f t="shared" si="936"/>
        <v>0</v>
      </c>
    </row>
    <row r="2497" spans="1:60" x14ac:dyDescent="0.25">
      <c r="A2497" s="1" t="s">
        <v>435</v>
      </c>
      <c r="B2497" s="1" t="s">
        <v>436</v>
      </c>
      <c r="C2497" s="1" t="s">
        <v>341</v>
      </c>
      <c r="D2497" s="1" t="s">
        <v>564</v>
      </c>
      <c r="E2497" s="1" t="s">
        <v>149</v>
      </c>
      <c r="F2497" s="1" t="s">
        <v>150</v>
      </c>
      <c r="G2497" s="1" t="s">
        <v>164</v>
      </c>
      <c r="H2497" s="1" t="s">
        <v>17</v>
      </c>
      <c r="I2497" s="1" t="s">
        <v>596</v>
      </c>
      <c r="J2497" s="1" t="s">
        <v>187</v>
      </c>
      <c r="K2497" s="1" t="s">
        <v>16</v>
      </c>
      <c r="L2497" s="1" t="s">
        <v>146</v>
      </c>
      <c r="M2497" s="2" t="str">
        <f t="shared" si="917"/>
        <v>UK9008021</v>
      </c>
      <c r="N2497" s="2" t="str">
        <f t="shared" si="918"/>
        <v>The Wash</v>
      </c>
      <c r="O2497" s="2" t="str">
        <f t="shared" si="919"/>
        <v>SPA</v>
      </c>
      <c r="P2497" s="2" t="str">
        <f t="shared" si="920"/>
        <v>SH_2</v>
      </c>
      <c r="Q2497"/>
      <c r="R2497"/>
      <c r="S2497"/>
      <c r="T2497"/>
      <c r="U2497" s="9">
        <f t="shared" si="921"/>
        <v>0</v>
      </c>
      <c r="V2497" s="9">
        <f t="shared" si="922"/>
        <v>0</v>
      </c>
      <c r="W2497" s="9">
        <f t="shared" si="923"/>
        <v>0</v>
      </c>
      <c r="X2497" s="9">
        <f t="shared" si="924"/>
        <v>0</v>
      </c>
      <c r="Y2497" s="9">
        <f t="shared" si="925"/>
        <v>0</v>
      </c>
      <c r="Z2497" s="9">
        <f t="shared" si="926"/>
        <v>0</v>
      </c>
      <c r="AA2497" s="9">
        <f t="shared" si="927"/>
        <v>0</v>
      </c>
      <c r="AB2497" s="9">
        <f t="shared" si="928"/>
        <v>0</v>
      </c>
      <c r="AN2497" s="10" t="str">
        <f t="shared" si="937"/>
        <v/>
      </c>
      <c r="AO2497" s="10">
        <f t="shared" si="938"/>
        <v>0</v>
      </c>
      <c r="AP2497" s="9" t="str">
        <f>IFERROR(VLOOKUP($AN2497,'Introduction probability'!$A$1:$L$128,5,FALSE),"0")</f>
        <v>0</v>
      </c>
      <c r="AQ2497" s="9" t="str">
        <f>IFERROR(VLOOKUP($AN2497,'Introduction probability'!$A$1:$L$128,6,FALSE),"0")</f>
        <v>0</v>
      </c>
      <c r="AR2497" s="9" t="str">
        <f>IFERROR(VLOOKUP($AN2497,'Introduction probability'!$A$1:$L$128,7,FALSE),"0")</f>
        <v>0</v>
      </c>
      <c r="AS2497" s="9" t="str">
        <f>IFERROR(VLOOKUP($AN2497,'Introduction probability'!$A$1:$L$128,8,FALSE),"0")</f>
        <v>0</v>
      </c>
      <c r="AT2497" s="9" t="str">
        <f>IFERROR(VLOOKUP($AN2497,'Introduction probability'!$A$1:$L$128,9,FALSE),"0")</f>
        <v>0</v>
      </c>
      <c r="AU2497" s="9" t="str">
        <f>IFERROR(VLOOKUP($AN2497,'Introduction probability'!$A$1:$L$128,10,FALSE),"0")</f>
        <v>0</v>
      </c>
      <c r="AV2497" s="9" t="str">
        <f>IFERROR(VLOOKUP($AN2497,'Introduction probability'!$A$1:$L$128,11,FALSE),"0")</f>
        <v>0</v>
      </c>
      <c r="AW2497" s="9" t="str">
        <f>IFERROR(VLOOKUP($AN2497,'Introduction probability'!$A$1:$L$128,12,FALSE),"0")</f>
        <v>0</v>
      </c>
      <c r="AY2497" s="2">
        <f t="shared" si="939"/>
        <v>0</v>
      </c>
      <c r="AZ2497" s="2">
        <f t="shared" si="940"/>
        <v>0</v>
      </c>
      <c r="BA2497" s="2">
        <f t="shared" si="929"/>
        <v>0</v>
      </c>
      <c r="BB2497" s="2">
        <f t="shared" si="930"/>
        <v>0</v>
      </c>
      <c r="BC2497" s="2">
        <f t="shared" si="931"/>
        <v>0</v>
      </c>
      <c r="BD2497" s="2">
        <f t="shared" si="932"/>
        <v>0</v>
      </c>
      <c r="BE2497" s="2">
        <f t="shared" si="933"/>
        <v>0</v>
      </c>
      <c r="BF2497" s="2">
        <f t="shared" si="934"/>
        <v>0</v>
      </c>
      <c r="BG2497" s="2">
        <f t="shared" si="935"/>
        <v>0</v>
      </c>
      <c r="BH2497" s="2">
        <f t="shared" si="936"/>
        <v>0</v>
      </c>
    </row>
    <row r="2498" spans="1:60" x14ac:dyDescent="0.25">
      <c r="A2498" s="1" t="s">
        <v>435</v>
      </c>
      <c r="B2498" s="1" t="s">
        <v>436</v>
      </c>
      <c r="C2498" s="1" t="s">
        <v>341</v>
      </c>
      <c r="D2498" s="1" t="s">
        <v>564</v>
      </c>
      <c r="E2498" s="1" t="s">
        <v>149</v>
      </c>
      <c r="F2498" s="1" t="s">
        <v>150</v>
      </c>
      <c r="G2498" s="1" t="s">
        <v>164</v>
      </c>
      <c r="H2498" s="1" t="s">
        <v>17</v>
      </c>
      <c r="I2498" s="1" t="s">
        <v>537</v>
      </c>
      <c r="J2498" s="1" t="s">
        <v>258</v>
      </c>
      <c r="K2498" s="1" t="s">
        <v>16</v>
      </c>
      <c r="L2498" s="1" t="s">
        <v>146</v>
      </c>
      <c r="M2498" s="2" t="str">
        <f t="shared" si="917"/>
        <v>UK9008021</v>
      </c>
      <c r="N2498" s="2" t="str">
        <f t="shared" si="918"/>
        <v>The Wash</v>
      </c>
      <c r="O2498" s="2" t="str">
        <f t="shared" si="919"/>
        <v>SPA</v>
      </c>
      <c r="P2498" s="2" t="str">
        <f t="shared" si="920"/>
        <v>H1420</v>
      </c>
      <c r="Q2498"/>
      <c r="R2498"/>
      <c r="S2498"/>
      <c r="T2498"/>
      <c r="U2498" s="9">
        <f t="shared" si="921"/>
        <v>0</v>
      </c>
      <c r="V2498" s="9">
        <f t="shared" si="922"/>
        <v>0</v>
      </c>
      <c r="W2498" s="9">
        <f t="shared" si="923"/>
        <v>0</v>
      </c>
      <c r="X2498" s="9">
        <f t="shared" si="924"/>
        <v>0</v>
      </c>
      <c r="Y2498" s="9">
        <f t="shared" si="925"/>
        <v>0</v>
      </c>
      <c r="Z2498" s="9">
        <f t="shared" si="926"/>
        <v>0</v>
      </c>
      <c r="AA2498" s="9">
        <f t="shared" si="927"/>
        <v>0</v>
      </c>
      <c r="AB2498" s="9">
        <f t="shared" si="928"/>
        <v>0</v>
      </c>
      <c r="AN2498" s="10" t="str">
        <f t="shared" si="937"/>
        <v/>
      </c>
      <c r="AO2498" s="10">
        <f t="shared" si="938"/>
        <v>0</v>
      </c>
      <c r="AP2498" s="9" t="str">
        <f>IFERROR(VLOOKUP($AN2498,'Introduction probability'!$A$1:$L$128,5,FALSE),"0")</f>
        <v>0</v>
      </c>
      <c r="AQ2498" s="9" t="str">
        <f>IFERROR(VLOOKUP($AN2498,'Introduction probability'!$A$1:$L$128,6,FALSE),"0")</f>
        <v>0</v>
      </c>
      <c r="AR2498" s="9" t="str">
        <f>IFERROR(VLOOKUP($AN2498,'Introduction probability'!$A$1:$L$128,7,FALSE),"0")</f>
        <v>0</v>
      </c>
      <c r="AS2498" s="9" t="str">
        <f>IFERROR(VLOOKUP($AN2498,'Introduction probability'!$A$1:$L$128,8,FALSE),"0")</f>
        <v>0</v>
      </c>
      <c r="AT2498" s="9" t="str">
        <f>IFERROR(VLOOKUP($AN2498,'Introduction probability'!$A$1:$L$128,9,FALSE),"0")</f>
        <v>0</v>
      </c>
      <c r="AU2498" s="9" t="str">
        <f>IFERROR(VLOOKUP($AN2498,'Introduction probability'!$A$1:$L$128,10,FALSE),"0")</f>
        <v>0</v>
      </c>
      <c r="AV2498" s="9" t="str">
        <f>IFERROR(VLOOKUP($AN2498,'Introduction probability'!$A$1:$L$128,11,FALSE),"0")</f>
        <v>0</v>
      </c>
      <c r="AW2498" s="9" t="str">
        <f>IFERROR(VLOOKUP($AN2498,'Introduction probability'!$A$1:$L$128,12,FALSE),"0")</f>
        <v>0</v>
      </c>
      <c r="AY2498" s="2">
        <f t="shared" si="939"/>
        <v>0</v>
      </c>
      <c r="AZ2498" s="2">
        <f t="shared" si="940"/>
        <v>0</v>
      </c>
      <c r="BA2498" s="2">
        <f t="shared" si="929"/>
        <v>0</v>
      </c>
      <c r="BB2498" s="2">
        <f t="shared" si="930"/>
        <v>0</v>
      </c>
      <c r="BC2498" s="2">
        <f t="shared" si="931"/>
        <v>0</v>
      </c>
      <c r="BD2498" s="2">
        <f t="shared" si="932"/>
        <v>0</v>
      </c>
      <c r="BE2498" s="2">
        <f t="shared" si="933"/>
        <v>0</v>
      </c>
      <c r="BF2498" s="2">
        <f t="shared" si="934"/>
        <v>0</v>
      </c>
      <c r="BG2498" s="2">
        <f t="shared" si="935"/>
        <v>0</v>
      </c>
      <c r="BH2498" s="2">
        <f t="shared" si="936"/>
        <v>0</v>
      </c>
    </row>
    <row r="2499" spans="1:60" x14ac:dyDescent="0.25">
      <c r="A2499" s="1" t="s">
        <v>435</v>
      </c>
      <c r="B2499" s="1" t="s">
        <v>436</v>
      </c>
      <c r="C2499" s="1" t="s">
        <v>341</v>
      </c>
      <c r="D2499" s="1" t="s">
        <v>564</v>
      </c>
      <c r="E2499" s="1" t="s">
        <v>149</v>
      </c>
      <c r="F2499" s="1" t="s">
        <v>150</v>
      </c>
      <c r="G2499" s="1" t="s">
        <v>164</v>
      </c>
      <c r="H2499" s="1" t="s">
        <v>17</v>
      </c>
      <c r="I2499" s="1" t="s">
        <v>593</v>
      </c>
      <c r="J2499" s="1" t="s">
        <v>151</v>
      </c>
      <c r="K2499" s="1" t="s">
        <v>16</v>
      </c>
      <c r="L2499" s="1" t="s">
        <v>146</v>
      </c>
      <c r="M2499" s="2" t="str">
        <f t="shared" ref="M2499:M2562" si="941">A2499</f>
        <v>UK9008021</v>
      </c>
      <c r="N2499" s="2" t="str">
        <f t="shared" ref="N2499:N2562" si="942">B2499</f>
        <v>The Wash</v>
      </c>
      <c r="O2499" s="2" t="str">
        <f t="shared" ref="O2499:O2562" si="943">C2499</f>
        <v>SPA</v>
      </c>
      <c r="P2499" s="2" t="str">
        <f t="shared" si="920"/>
        <v>SH_3</v>
      </c>
      <c r="Q2499"/>
      <c r="R2499"/>
      <c r="S2499"/>
      <c r="T2499"/>
      <c r="U2499" s="9">
        <f t="shared" si="921"/>
        <v>0</v>
      </c>
      <c r="V2499" s="9">
        <f t="shared" si="922"/>
        <v>0</v>
      </c>
      <c r="W2499" s="9">
        <f t="shared" si="923"/>
        <v>0</v>
      </c>
      <c r="X2499" s="9">
        <f t="shared" si="924"/>
        <v>0</v>
      </c>
      <c r="Y2499" s="9">
        <f t="shared" si="925"/>
        <v>0</v>
      </c>
      <c r="Z2499" s="9">
        <f t="shared" si="926"/>
        <v>0</v>
      </c>
      <c r="AA2499" s="9">
        <f t="shared" si="927"/>
        <v>0</v>
      </c>
      <c r="AB2499" s="9">
        <f t="shared" si="928"/>
        <v>0</v>
      </c>
      <c r="AN2499" s="10" t="str">
        <f t="shared" si="937"/>
        <v/>
      </c>
      <c r="AO2499" s="10">
        <f t="shared" si="938"/>
        <v>0</v>
      </c>
      <c r="AP2499" s="9" t="str">
        <f>IFERROR(VLOOKUP($AN2499,'Introduction probability'!$A$1:$L$128,5,FALSE),"0")</f>
        <v>0</v>
      </c>
      <c r="AQ2499" s="9" t="str">
        <f>IFERROR(VLOOKUP($AN2499,'Introduction probability'!$A$1:$L$128,6,FALSE),"0")</f>
        <v>0</v>
      </c>
      <c r="AR2499" s="9" t="str">
        <f>IFERROR(VLOOKUP($AN2499,'Introduction probability'!$A$1:$L$128,7,FALSE),"0")</f>
        <v>0</v>
      </c>
      <c r="AS2499" s="9" t="str">
        <f>IFERROR(VLOOKUP($AN2499,'Introduction probability'!$A$1:$L$128,8,FALSE),"0")</f>
        <v>0</v>
      </c>
      <c r="AT2499" s="9" t="str">
        <f>IFERROR(VLOOKUP($AN2499,'Introduction probability'!$A$1:$L$128,9,FALSE),"0")</f>
        <v>0</v>
      </c>
      <c r="AU2499" s="9" t="str">
        <f>IFERROR(VLOOKUP($AN2499,'Introduction probability'!$A$1:$L$128,10,FALSE),"0")</f>
        <v>0</v>
      </c>
      <c r="AV2499" s="9" t="str">
        <f>IFERROR(VLOOKUP($AN2499,'Introduction probability'!$A$1:$L$128,11,FALSE),"0")</f>
        <v>0</v>
      </c>
      <c r="AW2499" s="9" t="str">
        <f>IFERROR(VLOOKUP($AN2499,'Introduction probability'!$A$1:$L$128,12,FALSE),"0")</f>
        <v>0</v>
      </c>
      <c r="AY2499" s="2">
        <f t="shared" si="939"/>
        <v>0</v>
      </c>
      <c r="AZ2499" s="2">
        <f t="shared" si="940"/>
        <v>0</v>
      </c>
      <c r="BA2499" s="2">
        <f t="shared" si="929"/>
        <v>0</v>
      </c>
      <c r="BB2499" s="2">
        <f t="shared" si="930"/>
        <v>0</v>
      </c>
      <c r="BC2499" s="2">
        <f t="shared" si="931"/>
        <v>0</v>
      </c>
      <c r="BD2499" s="2">
        <f t="shared" si="932"/>
        <v>0</v>
      </c>
      <c r="BE2499" s="2">
        <f t="shared" si="933"/>
        <v>0</v>
      </c>
      <c r="BF2499" s="2">
        <f t="shared" si="934"/>
        <v>0</v>
      </c>
      <c r="BG2499" s="2">
        <f t="shared" si="935"/>
        <v>0</v>
      </c>
      <c r="BH2499" s="2">
        <f t="shared" si="936"/>
        <v>0</v>
      </c>
    </row>
    <row r="2500" spans="1:60" x14ac:dyDescent="0.25">
      <c r="A2500" s="1" t="s">
        <v>435</v>
      </c>
      <c r="B2500" s="1" t="s">
        <v>436</v>
      </c>
      <c r="C2500" s="1" t="s">
        <v>341</v>
      </c>
      <c r="D2500" s="1" t="s">
        <v>565</v>
      </c>
      <c r="E2500" s="1" t="s">
        <v>355</v>
      </c>
      <c r="F2500" s="1" t="s">
        <v>356</v>
      </c>
      <c r="G2500" s="1" t="s">
        <v>144</v>
      </c>
      <c r="H2500" s="1" t="s">
        <v>17</v>
      </c>
      <c r="I2500" s="1" t="s">
        <v>530</v>
      </c>
      <c r="J2500" s="1" t="s">
        <v>145</v>
      </c>
      <c r="K2500" s="1" t="s">
        <v>16</v>
      </c>
      <c r="L2500" s="1" t="s">
        <v>146</v>
      </c>
      <c r="M2500" s="2" t="str">
        <f t="shared" si="941"/>
        <v>UK9008021</v>
      </c>
      <c r="N2500" s="2" t="str">
        <f t="shared" si="942"/>
        <v>The Wash</v>
      </c>
      <c r="O2500" s="2" t="str">
        <f t="shared" si="943"/>
        <v>SPA</v>
      </c>
      <c r="P2500" s="2" t="str">
        <f t="shared" ref="P2500:P2563" si="944">IF(I2500="",D2500,I2500)</f>
        <v>H1330</v>
      </c>
      <c r="Q2500"/>
      <c r="R2500"/>
      <c r="S2500"/>
      <c r="T2500"/>
      <c r="U2500" s="9">
        <f t="shared" ref="U2500:U2563" si="945">IFERROR(VLOOKUP($T2500,$AD$4:$AM$65,3,FALSE),0)</f>
        <v>0</v>
      </c>
      <c r="V2500" s="9">
        <f t="shared" ref="V2500:V2563" si="946">IFERROR(VLOOKUP($T2500,$AD$4:$AM$65,4,FALSE),0)</f>
        <v>0</v>
      </c>
      <c r="W2500" s="9">
        <f t="shared" ref="W2500:W2563" si="947">IFERROR(VLOOKUP($T2500,$AD$4:$AM$65,5,FALSE),0)</f>
        <v>0</v>
      </c>
      <c r="X2500" s="9">
        <f t="shared" ref="X2500:X2563" si="948">IFERROR(VLOOKUP($T2500,$AD$4:$AM$65,6,FALSE),0)</f>
        <v>0</v>
      </c>
      <c r="Y2500" s="9">
        <f t="shared" ref="Y2500:Y2563" si="949">IFERROR(VLOOKUP($T2500,$AD$4:$AM$65,7,FALSE),0)</f>
        <v>0</v>
      </c>
      <c r="Z2500" s="9">
        <f t="shared" ref="Z2500:Z2563" si="950">IFERROR(VLOOKUP($T2500,$AD$4:$AM$65,8,FALSE),0)</f>
        <v>0</v>
      </c>
      <c r="AA2500" s="9">
        <f t="shared" ref="AA2500:AA2563" si="951">IFERROR(VLOOKUP($T2500,$AD$4:$AM$65,9,FALSE),0)</f>
        <v>0</v>
      </c>
      <c r="AB2500" s="9">
        <f t="shared" ref="AB2500:AB2563" si="952">IFERROR(VLOOKUP($T2500,$AD$4:$AM$65,10,FALSE),0)</f>
        <v>0</v>
      </c>
      <c r="AN2500" s="10" t="str">
        <f t="shared" si="937"/>
        <v/>
      </c>
      <c r="AO2500" s="10">
        <f t="shared" si="938"/>
        <v>0</v>
      </c>
      <c r="AP2500" s="9" t="str">
        <f>IFERROR(VLOOKUP($AN2500,'Introduction probability'!$A$1:$L$128,5,FALSE),"0")</f>
        <v>0</v>
      </c>
      <c r="AQ2500" s="9" t="str">
        <f>IFERROR(VLOOKUP($AN2500,'Introduction probability'!$A$1:$L$128,6,FALSE),"0")</f>
        <v>0</v>
      </c>
      <c r="AR2500" s="9" t="str">
        <f>IFERROR(VLOOKUP($AN2500,'Introduction probability'!$A$1:$L$128,7,FALSE),"0")</f>
        <v>0</v>
      </c>
      <c r="AS2500" s="9" t="str">
        <f>IFERROR(VLOOKUP($AN2500,'Introduction probability'!$A$1:$L$128,8,FALSE),"0")</f>
        <v>0</v>
      </c>
      <c r="AT2500" s="9" t="str">
        <f>IFERROR(VLOOKUP($AN2500,'Introduction probability'!$A$1:$L$128,9,FALSE),"0")</f>
        <v>0</v>
      </c>
      <c r="AU2500" s="9" t="str">
        <f>IFERROR(VLOOKUP($AN2500,'Introduction probability'!$A$1:$L$128,10,FALSE),"0")</f>
        <v>0</v>
      </c>
      <c r="AV2500" s="9" t="str">
        <f>IFERROR(VLOOKUP($AN2500,'Introduction probability'!$A$1:$L$128,11,FALSE),"0")</f>
        <v>0</v>
      </c>
      <c r="AW2500" s="9" t="str">
        <f>IFERROR(VLOOKUP($AN2500,'Introduction probability'!$A$1:$L$128,12,FALSE),"0")</f>
        <v>0</v>
      </c>
      <c r="AY2500" s="2">
        <f t="shared" si="939"/>
        <v>0</v>
      </c>
      <c r="AZ2500" s="2">
        <f t="shared" si="940"/>
        <v>0</v>
      </c>
      <c r="BA2500" s="2">
        <f t="shared" ref="BA2500:BA2563" si="953">AP2500*U2500</f>
        <v>0</v>
      </c>
      <c r="BB2500" s="2">
        <f t="shared" ref="BB2500:BB2563" si="954">AQ2500*V2500</f>
        <v>0</v>
      </c>
      <c r="BC2500" s="2">
        <f t="shared" ref="BC2500:BC2563" si="955">AR2500*W2500</f>
        <v>0</v>
      </c>
      <c r="BD2500" s="2">
        <f t="shared" ref="BD2500:BD2563" si="956">AS2500*X2500</f>
        <v>0</v>
      </c>
      <c r="BE2500" s="2">
        <f t="shared" ref="BE2500:BE2563" si="957">AT2500*Y2500</f>
        <v>0</v>
      </c>
      <c r="BF2500" s="2">
        <f t="shared" ref="BF2500:BF2563" si="958">AU2500*Z2500</f>
        <v>0</v>
      </c>
      <c r="BG2500" s="2">
        <f t="shared" ref="BG2500:BG2563" si="959">AV2500*AA2500</f>
        <v>0</v>
      </c>
      <c r="BH2500" s="2">
        <f t="shared" ref="BH2500:BH2563" si="960">AW2500*AB2500</f>
        <v>0</v>
      </c>
    </row>
    <row r="2501" spans="1:60" x14ac:dyDescent="0.25">
      <c r="A2501" s="1" t="s">
        <v>435</v>
      </c>
      <c r="B2501" s="1" t="s">
        <v>436</v>
      </c>
      <c r="C2501" s="1" t="s">
        <v>341</v>
      </c>
      <c r="D2501" s="1" t="s">
        <v>565</v>
      </c>
      <c r="E2501" s="1" t="s">
        <v>355</v>
      </c>
      <c r="F2501" s="1" t="s">
        <v>356</v>
      </c>
      <c r="G2501" s="1" t="s">
        <v>144</v>
      </c>
      <c r="H2501" s="1" t="s">
        <v>17</v>
      </c>
      <c r="I2501" s="1" t="s">
        <v>536</v>
      </c>
      <c r="J2501" s="1" t="s">
        <v>147</v>
      </c>
      <c r="K2501" s="1" t="s">
        <v>16</v>
      </c>
      <c r="L2501" s="1" t="s">
        <v>146</v>
      </c>
      <c r="M2501" s="2" t="str">
        <f t="shared" si="941"/>
        <v>UK9008021</v>
      </c>
      <c r="N2501" s="2" t="str">
        <f t="shared" si="942"/>
        <v>The Wash</v>
      </c>
      <c r="O2501" s="2" t="str">
        <f t="shared" si="943"/>
        <v>SPA</v>
      </c>
      <c r="P2501" s="2" t="str">
        <f t="shared" si="944"/>
        <v>H1150</v>
      </c>
      <c r="Q2501"/>
      <c r="R2501"/>
      <c r="S2501"/>
      <c r="T2501"/>
      <c r="U2501" s="9">
        <f t="shared" si="945"/>
        <v>0</v>
      </c>
      <c r="V2501" s="9">
        <f t="shared" si="946"/>
        <v>0</v>
      </c>
      <c r="W2501" s="9">
        <f t="shared" si="947"/>
        <v>0</v>
      </c>
      <c r="X2501" s="9">
        <f t="shared" si="948"/>
        <v>0</v>
      </c>
      <c r="Y2501" s="9">
        <f t="shared" si="949"/>
        <v>0</v>
      </c>
      <c r="Z2501" s="9">
        <f t="shared" si="950"/>
        <v>0</v>
      </c>
      <c r="AA2501" s="9">
        <f t="shared" si="951"/>
        <v>0</v>
      </c>
      <c r="AB2501" s="9">
        <f t="shared" si="952"/>
        <v>0</v>
      </c>
      <c r="AN2501" s="10" t="str">
        <f t="shared" si="937"/>
        <v/>
      </c>
      <c r="AO2501" s="10">
        <f t="shared" si="938"/>
        <v>0</v>
      </c>
      <c r="AP2501" s="9" t="str">
        <f>IFERROR(VLOOKUP($AN2501,'Introduction probability'!$A$1:$L$128,5,FALSE),"0")</f>
        <v>0</v>
      </c>
      <c r="AQ2501" s="9" t="str">
        <f>IFERROR(VLOOKUP($AN2501,'Introduction probability'!$A$1:$L$128,6,FALSE),"0")</f>
        <v>0</v>
      </c>
      <c r="AR2501" s="9" t="str">
        <f>IFERROR(VLOOKUP($AN2501,'Introduction probability'!$A$1:$L$128,7,FALSE),"0")</f>
        <v>0</v>
      </c>
      <c r="AS2501" s="9" t="str">
        <f>IFERROR(VLOOKUP($AN2501,'Introduction probability'!$A$1:$L$128,8,FALSE),"0")</f>
        <v>0</v>
      </c>
      <c r="AT2501" s="9" t="str">
        <f>IFERROR(VLOOKUP($AN2501,'Introduction probability'!$A$1:$L$128,9,FALSE),"0")</f>
        <v>0</v>
      </c>
      <c r="AU2501" s="9" t="str">
        <f>IFERROR(VLOOKUP($AN2501,'Introduction probability'!$A$1:$L$128,10,FALSE),"0")</f>
        <v>0</v>
      </c>
      <c r="AV2501" s="9" t="str">
        <f>IFERROR(VLOOKUP($AN2501,'Introduction probability'!$A$1:$L$128,11,FALSE),"0")</f>
        <v>0</v>
      </c>
      <c r="AW2501" s="9" t="str">
        <f>IFERROR(VLOOKUP($AN2501,'Introduction probability'!$A$1:$L$128,12,FALSE),"0")</f>
        <v>0</v>
      </c>
      <c r="AY2501" s="2">
        <f t="shared" si="939"/>
        <v>0</v>
      </c>
      <c r="AZ2501" s="2">
        <f t="shared" si="940"/>
        <v>0</v>
      </c>
      <c r="BA2501" s="2">
        <f t="shared" si="953"/>
        <v>0</v>
      </c>
      <c r="BB2501" s="2">
        <f t="shared" si="954"/>
        <v>0</v>
      </c>
      <c r="BC2501" s="2">
        <f t="shared" si="955"/>
        <v>0</v>
      </c>
      <c r="BD2501" s="2">
        <f t="shared" si="956"/>
        <v>0</v>
      </c>
      <c r="BE2501" s="2">
        <f t="shared" si="957"/>
        <v>0</v>
      </c>
      <c r="BF2501" s="2">
        <f t="shared" si="958"/>
        <v>0</v>
      </c>
      <c r="BG2501" s="2">
        <f t="shared" si="959"/>
        <v>0</v>
      </c>
      <c r="BH2501" s="2">
        <f t="shared" si="960"/>
        <v>0</v>
      </c>
    </row>
    <row r="2502" spans="1:60" x14ac:dyDescent="0.25">
      <c r="A2502" s="1" t="s">
        <v>435</v>
      </c>
      <c r="B2502" s="1" t="s">
        <v>436</v>
      </c>
      <c r="C2502" s="1" t="s">
        <v>341</v>
      </c>
      <c r="D2502" s="1" t="s">
        <v>565</v>
      </c>
      <c r="E2502" s="1" t="s">
        <v>355</v>
      </c>
      <c r="F2502" s="1" t="s">
        <v>356</v>
      </c>
      <c r="G2502" s="1" t="s">
        <v>144</v>
      </c>
      <c r="H2502" s="1" t="s">
        <v>17</v>
      </c>
      <c r="I2502" s="1" t="s">
        <v>596</v>
      </c>
      <c r="J2502" s="1" t="s">
        <v>187</v>
      </c>
      <c r="K2502" s="1" t="s">
        <v>16</v>
      </c>
      <c r="L2502" s="1" t="s">
        <v>146</v>
      </c>
      <c r="M2502" s="2" t="str">
        <f t="shared" si="941"/>
        <v>UK9008021</v>
      </c>
      <c r="N2502" s="2" t="str">
        <f t="shared" si="942"/>
        <v>The Wash</v>
      </c>
      <c r="O2502" s="2" t="str">
        <f t="shared" si="943"/>
        <v>SPA</v>
      </c>
      <c r="P2502" s="2" t="str">
        <f t="shared" si="944"/>
        <v>SH_2</v>
      </c>
      <c r="Q2502"/>
      <c r="R2502"/>
      <c r="S2502"/>
      <c r="T2502"/>
      <c r="U2502" s="9">
        <f t="shared" si="945"/>
        <v>0</v>
      </c>
      <c r="V2502" s="9">
        <f t="shared" si="946"/>
        <v>0</v>
      </c>
      <c r="W2502" s="9">
        <f t="shared" si="947"/>
        <v>0</v>
      </c>
      <c r="X2502" s="9">
        <f t="shared" si="948"/>
        <v>0</v>
      </c>
      <c r="Y2502" s="9">
        <f t="shared" si="949"/>
        <v>0</v>
      </c>
      <c r="Z2502" s="9">
        <f t="shared" si="950"/>
        <v>0</v>
      </c>
      <c r="AA2502" s="9">
        <f t="shared" si="951"/>
        <v>0</v>
      </c>
      <c r="AB2502" s="9">
        <f t="shared" si="952"/>
        <v>0</v>
      </c>
      <c r="AN2502" s="10" t="str">
        <f t="shared" si="937"/>
        <v/>
      </c>
      <c r="AO2502" s="10">
        <f t="shared" si="938"/>
        <v>0</v>
      </c>
      <c r="AP2502" s="9" t="str">
        <f>IFERROR(VLOOKUP($AN2502,'Introduction probability'!$A$1:$L$128,5,FALSE),"0")</f>
        <v>0</v>
      </c>
      <c r="AQ2502" s="9" t="str">
        <f>IFERROR(VLOOKUP($AN2502,'Introduction probability'!$A$1:$L$128,6,FALSE),"0")</f>
        <v>0</v>
      </c>
      <c r="AR2502" s="9" t="str">
        <f>IFERROR(VLOOKUP($AN2502,'Introduction probability'!$A$1:$L$128,7,FALSE),"0")</f>
        <v>0</v>
      </c>
      <c r="AS2502" s="9" t="str">
        <f>IFERROR(VLOOKUP($AN2502,'Introduction probability'!$A$1:$L$128,8,FALSE),"0")</f>
        <v>0</v>
      </c>
      <c r="AT2502" s="9" t="str">
        <f>IFERROR(VLOOKUP($AN2502,'Introduction probability'!$A$1:$L$128,9,FALSE),"0")</f>
        <v>0</v>
      </c>
      <c r="AU2502" s="9" t="str">
        <f>IFERROR(VLOOKUP($AN2502,'Introduction probability'!$A$1:$L$128,10,FALSE),"0")</f>
        <v>0</v>
      </c>
      <c r="AV2502" s="9" t="str">
        <f>IFERROR(VLOOKUP($AN2502,'Introduction probability'!$A$1:$L$128,11,FALSE),"0")</f>
        <v>0</v>
      </c>
      <c r="AW2502" s="9" t="str">
        <f>IFERROR(VLOOKUP($AN2502,'Introduction probability'!$A$1:$L$128,12,FALSE),"0")</f>
        <v>0</v>
      </c>
      <c r="AY2502" s="2">
        <f t="shared" si="939"/>
        <v>0</v>
      </c>
      <c r="AZ2502" s="2">
        <f t="shared" si="940"/>
        <v>0</v>
      </c>
      <c r="BA2502" s="2">
        <f t="shared" si="953"/>
        <v>0</v>
      </c>
      <c r="BB2502" s="2">
        <f t="shared" si="954"/>
        <v>0</v>
      </c>
      <c r="BC2502" s="2">
        <f t="shared" si="955"/>
        <v>0</v>
      </c>
      <c r="BD2502" s="2">
        <f t="shared" si="956"/>
        <v>0</v>
      </c>
      <c r="BE2502" s="2">
        <f t="shared" si="957"/>
        <v>0</v>
      </c>
      <c r="BF2502" s="2">
        <f t="shared" si="958"/>
        <v>0</v>
      </c>
      <c r="BG2502" s="2">
        <f t="shared" si="959"/>
        <v>0</v>
      </c>
      <c r="BH2502" s="2">
        <f t="shared" si="960"/>
        <v>0</v>
      </c>
    </row>
    <row r="2503" spans="1:60" x14ac:dyDescent="0.25">
      <c r="A2503" s="1" t="s">
        <v>435</v>
      </c>
      <c r="B2503" s="1" t="s">
        <v>436</v>
      </c>
      <c r="C2503" s="1" t="s">
        <v>341</v>
      </c>
      <c r="D2503" s="1" t="s">
        <v>565</v>
      </c>
      <c r="E2503" s="1" t="s">
        <v>355</v>
      </c>
      <c r="F2503" s="1" t="s">
        <v>356</v>
      </c>
      <c r="G2503" s="1" t="s">
        <v>144</v>
      </c>
      <c r="H2503" s="1" t="s">
        <v>17</v>
      </c>
      <c r="I2503" s="1" t="s">
        <v>594</v>
      </c>
      <c r="J2503" s="1" t="s">
        <v>154</v>
      </c>
      <c r="K2503" s="1" t="s">
        <v>16</v>
      </c>
      <c r="L2503" s="1" t="s">
        <v>19</v>
      </c>
      <c r="M2503" s="2" t="str">
        <f t="shared" si="941"/>
        <v>UK9008021</v>
      </c>
      <c r="N2503" s="2" t="str">
        <f t="shared" si="942"/>
        <v>The Wash</v>
      </c>
      <c r="O2503" s="2" t="str">
        <f t="shared" si="943"/>
        <v>SPA</v>
      </c>
      <c r="P2503" s="2" t="str">
        <f t="shared" si="944"/>
        <v>SF_SH_5</v>
      </c>
      <c r="Q2503"/>
      <c r="R2503"/>
      <c r="S2503"/>
      <c r="T2503"/>
      <c r="U2503" s="9">
        <f t="shared" si="945"/>
        <v>0</v>
      </c>
      <c r="V2503" s="9">
        <f t="shared" si="946"/>
        <v>0</v>
      </c>
      <c r="W2503" s="9">
        <f t="shared" si="947"/>
        <v>0</v>
      </c>
      <c r="X2503" s="9">
        <f t="shared" si="948"/>
        <v>0</v>
      </c>
      <c r="Y2503" s="9">
        <f t="shared" si="949"/>
        <v>0</v>
      </c>
      <c r="Z2503" s="9">
        <f t="shared" si="950"/>
        <v>0</v>
      </c>
      <c r="AA2503" s="9">
        <f t="shared" si="951"/>
        <v>0</v>
      </c>
      <c r="AB2503" s="9">
        <f t="shared" si="952"/>
        <v>0</v>
      </c>
      <c r="AN2503" s="10" t="str">
        <f t="shared" si="937"/>
        <v/>
      </c>
      <c r="AO2503" s="10">
        <f t="shared" si="938"/>
        <v>0</v>
      </c>
      <c r="AP2503" s="9" t="str">
        <f>IFERROR(VLOOKUP($AN2503,'Introduction probability'!$A$1:$L$128,5,FALSE),"0")</f>
        <v>0</v>
      </c>
      <c r="AQ2503" s="9" t="str">
        <f>IFERROR(VLOOKUP($AN2503,'Introduction probability'!$A$1:$L$128,6,FALSE),"0")</f>
        <v>0</v>
      </c>
      <c r="AR2503" s="9" t="str">
        <f>IFERROR(VLOOKUP($AN2503,'Introduction probability'!$A$1:$L$128,7,FALSE),"0")</f>
        <v>0</v>
      </c>
      <c r="AS2503" s="9" t="str">
        <f>IFERROR(VLOOKUP($AN2503,'Introduction probability'!$A$1:$L$128,8,FALSE),"0")</f>
        <v>0</v>
      </c>
      <c r="AT2503" s="9" t="str">
        <f>IFERROR(VLOOKUP($AN2503,'Introduction probability'!$A$1:$L$128,9,FALSE),"0")</f>
        <v>0</v>
      </c>
      <c r="AU2503" s="9" t="str">
        <f>IFERROR(VLOOKUP($AN2503,'Introduction probability'!$A$1:$L$128,10,FALSE),"0")</f>
        <v>0</v>
      </c>
      <c r="AV2503" s="9" t="str">
        <f>IFERROR(VLOOKUP($AN2503,'Introduction probability'!$A$1:$L$128,11,FALSE),"0")</f>
        <v>0</v>
      </c>
      <c r="AW2503" s="9" t="str">
        <f>IFERROR(VLOOKUP($AN2503,'Introduction probability'!$A$1:$L$128,12,FALSE),"0")</f>
        <v>0</v>
      </c>
      <c r="AY2503" s="2">
        <f t="shared" si="939"/>
        <v>0</v>
      </c>
      <c r="AZ2503" s="2">
        <f t="shared" si="940"/>
        <v>0</v>
      </c>
      <c r="BA2503" s="2">
        <f t="shared" si="953"/>
        <v>0</v>
      </c>
      <c r="BB2503" s="2">
        <f t="shared" si="954"/>
        <v>0</v>
      </c>
      <c r="BC2503" s="2">
        <f t="shared" si="955"/>
        <v>0</v>
      </c>
      <c r="BD2503" s="2">
        <f t="shared" si="956"/>
        <v>0</v>
      </c>
      <c r="BE2503" s="2">
        <f t="shared" si="957"/>
        <v>0</v>
      </c>
      <c r="BF2503" s="2">
        <f t="shared" si="958"/>
        <v>0</v>
      </c>
      <c r="BG2503" s="2">
        <f t="shared" si="959"/>
        <v>0</v>
      </c>
      <c r="BH2503" s="2">
        <f t="shared" si="960"/>
        <v>0</v>
      </c>
    </row>
    <row r="2504" spans="1:60" x14ac:dyDescent="0.25">
      <c r="A2504" s="1" t="s">
        <v>435</v>
      </c>
      <c r="B2504" s="1" t="s">
        <v>436</v>
      </c>
      <c r="C2504" s="1" t="s">
        <v>341</v>
      </c>
      <c r="D2504" s="1" t="s">
        <v>565</v>
      </c>
      <c r="E2504" s="1" t="s">
        <v>355</v>
      </c>
      <c r="F2504" s="1" t="s">
        <v>356</v>
      </c>
      <c r="G2504" s="1" t="s">
        <v>144</v>
      </c>
      <c r="H2504" s="1" t="s">
        <v>17</v>
      </c>
      <c r="I2504" s="1" t="s">
        <v>459</v>
      </c>
      <c r="J2504" s="1" t="s">
        <v>46</v>
      </c>
      <c r="K2504" s="1" t="s">
        <v>16</v>
      </c>
      <c r="L2504" s="1" t="s">
        <v>19</v>
      </c>
      <c r="M2504" s="2" t="str">
        <f t="shared" si="941"/>
        <v>UK9008021</v>
      </c>
      <c r="N2504" s="2" t="str">
        <f t="shared" si="942"/>
        <v>The Wash</v>
      </c>
      <c r="O2504" s="2" t="str">
        <f t="shared" si="943"/>
        <v>SPA</v>
      </c>
      <c r="P2504" s="2" t="str">
        <f t="shared" si="944"/>
        <v>A2.4</v>
      </c>
      <c r="Q2504"/>
      <c r="R2504"/>
      <c r="S2504"/>
      <c r="T2504"/>
      <c r="U2504" s="9">
        <f t="shared" si="945"/>
        <v>0</v>
      </c>
      <c r="V2504" s="9">
        <f t="shared" si="946"/>
        <v>0</v>
      </c>
      <c r="W2504" s="9">
        <f t="shared" si="947"/>
        <v>0</v>
      </c>
      <c r="X2504" s="9">
        <f t="shared" si="948"/>
        <v>0</v>
      </c>
      <c r="Y2504" s="9">
        <f t="shared" si="949"/>
        <v>0</v>
      </c>
      <c r="Z2504" s="9">
        <f t="shared" si="950"/>
        <v>0</v>
      </c>
      <c r="AA2504" s="9">
        <f t="shared" si="951"/>
        <v>0</v>
      </c>
      <c r="AB2504" s="9">
        <f t="shared" si="952"/>
        <v>0</v>
      </c>
      <c r="AN2504" s="10" t="str">
        <f t="shared" si="937"/>
        <v/>
      </c>
      <c r="AO2504" s="10">
        <f t="shared" si="938"/>
        <v>0</v>
      </c>
      <c r="AP2504" s="9" t="str">
        <f>IFERROR(VLOOKUP($AN2504,'Introduction probability'!$A$1:$L$128,5,FALSE),"0")</f>
        <v>0</v>
      </c>
      <c r="AQ2504" s="9" t="str">
        <f>IFERROR(VLOOKUP($AN2504,'Introduction probability'!$A$1:$L$128,6,FALSE),"0")</f>
        <v>0</v>
      </c>
      <c r="AR2504" s="9" t="str">
        <f>IFERROR(VLOOKUP($AN2504,'Introduction probability'!$A$1:$L$128,7,FALSE),"0")</f>
        <v>0</v>
      </c>
      <c r="AS2504" s="9" t="str">
        <f>IFERROR(VLOOKUP($AN2504,'Introduction probability'!$A$1:$L$128,8,FALSE),"0")</f>
        <v>0</v>
      </c>
      <c r="AT2504" s="9" t="str">
        <f>IFERROR(VLOOKUP($AN2504,'Introduction probability'!$A$1:$L$128,9,FALSE),"0")</f>
        <v>0</v>
      </c>
      <c r="AU2504" s="9" t="str">
        <f>IFERROR(VLOOKUP($AN2504,'Introduction probability'!$A$1:$L$128,10,FALSE),"0")</f>
        <v>0</v>
      </c>
      <c r="AV2504" s="9" t="str">
        <f>IFERROR(VLOOKUP($AN2504,'Introduction probability'!$A$1:$L$128,11,FALSE),"0")</f>
        <v>0</v>
      </c>
      <c r="AW2504" s="9" t="str">
        <f>IFERROR(VLOOKUP($AN2504,'Introduction probability'!$A$1:$L$128,12,FALSE),"0")</f>
        <v>0</v>
      </c>
      <c r="AY2504" s="2">
        <f t="shared" si="939"/>
        <v>0</v>
      </c>
      <c r="AZ2504" s="2">
        <f t="shared" si="940"/>
        <v>0</v>
      </c>
      <c r="BA2504" s="2">
        <f t="shared" si="953"/>
        <v>0</v>
      </c>
      <c r="BB2504" s="2">
        <f t="shared" si="954"/>
        <v>0</v>
      </c>
      <c r="BC2504" s="2">
        <f t="shared" si="955"/>
        <v>0</v>
      </c>
      <c r="BD2504" s="2">
        <f t="shared" si="956"/>
        <v>0</v>
      </c>
      <c r="BE2504" s="2">
        <f t="shared" si="957"/>
        <v>0</v>
      </c>
      <c r="BF2504" s="2">
        <f t="shared" si="958"/>
        <v>0</v>
      </c>
      <c r="BG2504" s="2">
        <f t="shared" si="959"/>
        <v>0</v>
      </c>
      <c r="BH2504" s="2">
        <f t="shared" si="960"/>
        <v>0</v>
      </c>
    </row>
    <row r="2505" spans="1:60" x14ac:dyDescent="0.25">
      <c r="A2505" s="1" t="s">
        <v>435</v>
      </c>
      <c r="B2505" s="1" t="s">
        <v>436</v>
      </c>
      <c r="C2505" s="1" t="s">
        <v>341</v>
      </c>
      <c r="D2505" s="1" t="s">
        <v>565</v>
      </c>
      <c r="E2505" s="1" t="s">
        <v>355</v>
      </c>
      <c r="F2505" s="1" t="s">
        <v>356</v>
      </c>
      <c r="G2505" s="1" t="s">
        <v>144</v>
      </c>
      <c r="H2505" s="1" t="s">
        <v>17</v>
      </c>
      <c r="I2505" s="1" t="s">
        <v>444</v>
      </c>
      <c r="J2505" s="1" t="s">
        <v>27</v>
      </c>
      <c r="K2505" s="1" t="s">
        <v>16</v>
      </c>
      <c r="L2505" s="1" t="s">
        <v>19</v>
      </c>
      <c r="M2505" s="2" t="str">
        <f t="shared" si="941"/>
        <v>UK9008021</v>
      </c>
      <c r="N2505" s="2" t="str">
        <f t="shared" si="942"/>
        <v>The Wash</v>
      </c>
      <c r="O2505" s="2" t="str">
        <f t="shared" si="943"/>
        <v>SPA</v>
      </c>
      <c r="P2505" s="2" t="str">
        <f t="shared" si="944"/>
        <v>A2.3</v>
      </c>
      <c r="Q2505"/>
      <c r="R2505"/>
      <c r="S2505"/>
      <c r="T2505"/>
      <c r="U2505" s="9">
        <f t="shared" si="945"/>
        <v>0</v>
      </c>
      <c r="V2505" s="9">
        <f t="shared" si="946"/>
        <v>0</v>
      </c>
      <c r="W2505" s="9">
        <f t="shared" si="947"/>
        <v>0</v>
      </c>
      <c r="X2505" s="9">
        <f t="shared" si="948"/>
        <v>0</v>
      </c>
      <c r="Y2505" s="9">
        <f t="shared" si="949"/>
        <v>0</v>
      </c>
      <c r="Z2505" s="9">
        <f t="shared" si="950"/>
        <v>0</v>
      </c>
      <c r="AA2505" s="9">
        <f t="shared" si="951"/>
        <v>0</v>
      </c>
      <c r="AB2505" s="9">
        <f t="shared" si="952"/>
        <v>0</v>
      </c>
      <c r="AN2505" s="10" t="str">
        <f t="shared" si="937"/>
        <v/>
      </c>
      <c r="AO2505" s="10">
        <f t="shared" si="938"/>
        <v>0</v>
      </c>
      <c r="AP2505" s="9" t="str">
        <f>IFERROR(VLOOKUP($AN2505,'Introduction probability'!$A$1:$L$128,5,FALSE),"0")</f>
        <v>0</v>
      </c>
      <c r="AQ2505" s="9" t="str">
        <f>IFERROR(VLOOKUP($AN2505,'Introduction probability'!$A$1:$L$128,6,FALSE),"0")</f>
        <v>0</v>
      </c>
      <c r="AR2505" s="9" t="str">
        <f>IFERROR(VLOOKUP($AN2505,'Introduction probability'!$A$1:$L$128,7,FALSE),"0")</f>
        <v>0</v>
      </c>
      <c r="AS2505" s="9" t="str">
        <f>IFERROR(VLOOKUP($AN2505,'Introduction probability'!$A$1:$L$128,8,FALSE),"0")</f>
        <v>0</v>
      </c>
      <c r="AT2505" s="9" t="str">
        <f>IFERROR(VLOOKUP($AN2505,'Introduction probability'!$A$1:$L$128,9,FALSE),"0")</f>
        <v>0</v>
      </c>
      <c r="AU2505" s="9" t="str">
        <f>IFERROR(VLOOKUP($AN2505,'Introduction probability'!$A$1:$L$128,10,FALSE),"0")</f>
        <v>0</v>
      </c>
      <c r="AV2505" s="9" t="str">
        <f>IFERROR(VLOOKUP($AN2505,'Introduction probability'!$A$1:$L$128,11,FALSE),"0")</f>
        <v>0</v>
      </c>
      <c r="AW2505" s="9" t="str">
        <f>IFERROR(VLOOKUP($AN2505,'Introduction probability'!$A$1:$L$128,12,FALSE),"0")</f>
        <v>0</v>
      </c>
      <c r="AY2505" s="2">
        <f t="shared" si="939"/>
        <v>0</v>
      </c>
      <c r="AZ2505" s="2">
        <f t="shared" si="940"/>
        <v>0</v>
      </c>
      <c r="BA2505" s="2">
        <f t="shared" si="953"/>
        <v>0</v>
      </c>
      <c r="BB2505" s="2">
        <f t="shared" si="954"/>
        <v>0</v>
      </c>
      <c r="BC2505" s="2">
        <f t="shared" si="955"/>
        <v>0</v>
      </c>
      <c r="BD2505" s="2">
        <f t="shared" si="956"/>
        <v>0</v>
      </c>
      <c r="BE2505" s="2">
        <f t="shared" si="957"/>
        <v>0</v>
      </c>
      <c r="BF2505" s="2">
        <f t="shared" si="958"/>
        <v>0</v>
      </c>
      <c r="BG2505" s="2">
        <f t="shared" si="959"/>
        <v>0</v>
      </c>
      <c r="BH2505" s="2">
        <f t="shared" si="960"/>
        <v>0</v>
      </c>
    </row>
    <row r="2506" spans="1:60" x14ac:dyDescent="0.25">
      <c r="A2506" s="1" t="s">
        <v>435</v>
      </c>
      <c r="B2506" s="1" t="s">
        <v>436</v>
      </c>
      <c r="C2506" s="1" t="s">
        <v>341</v>
      </c>
      <c r="D2506" s="1" t="s">
        <v>565</v>
      </c>
      <c r="E2506" s="1" t="s">
        <v>355</v>
      </c>
      <c r="F2506" s="1" t="s">
        <v>356</v>
      </c>
      <c r="G2506" s="1" t="s">
        <v>144</v>
      </c>
      <c r="H2506" s="1" t="s">
        <v>17</v>
      </c>
      <c r="I2506" s="1" t="s">
        <v>595</v>
      </c>
      <c r="J2506" s="1" t="s">
        <v>155</v>
      </c>
      <c r="K2506" s="1" t="s">
        <v>16</v>
      </c>
      <c r="L2506" s="1" t="s">
        <v>19</v>
      </c>
      <c r="M2506" s="2" t="str">
        <f t="shared" si="941"/>
        <v>UK9008021</v>
      </c>
      <c r="N2506" s="2" t="str">
        <f t="shared" si="942"/>
        <v>The Wash</v>
      </c>
      <c r="O2506" s="2" t="str">
        <f t="shared" si="943"/>
        <v>SPA</v>
      </c>
      <c r="P2506" s="2" t="str">
        <f t="shared" si="944"/>
        <v>A1</v>
      </c>
      <c r="Q2506"/>
      <c r="R2506"/>
      <c r="S2506"/>
      <c r="T2506"/>
      <c r="U2506" s="9">
        <f t="shared" si="945"/>
        <v>0</v>
      </c>
      <c r="V2506" s="9">
        <f t="shared" si="946"/>
        <v>0</v>
      </c>
      <c r="W2506" s="9">
        <f t="shared" si="947"/>
        <v>0</v>
      </c>
      <c r="X2506" s="9">
        <f t="shared" si="948"/>
        <v>0</v>
      </c>
      <c r="Y2506" s="9">
        <f t="shared" si="949"/>
        <v>0</v>
      </c>
      <c r="Z2506" s="9">
        <f t="shared" si="950"/>
        <v>0</v>
      </c>
      <c r="AA2506" s="9">
        <f t="shared" si="951"/>
        <v>0</v>
      </c>
      <c r="AB2506" s="9">
        <f t="shared" si="952"/>
        <v>0</v>
      </c>
      <c r="AN2506" s="10" t="str">
        <f t="shared" si="937"/>
        <v/>
      </c>
      <c r="AO2506" s="10">
        <f t="shared" si="938"/>
        <v>0</v>
      </c>
      <c r="AP2506" s="9" t="str">
        <f>IFERROR(VLOOKUP($AN2506,'Introduction probability'!$A$1:$L$128,5,FALSE),"0")</f>
        <v>0</v>
      </c>
      <c r="AQ2506" s="9" t="str">
        <f>IFERROR(VLOOKUP($AN2506,'Introduction probability'!$A$1:$L$128,6,FALSE),"0")</f>
        <v>0</v>
      </c>
      <c r="AR2506" s="9" t="str">
        <f>IFERROR(VLOOKUP($AN2506,'Introduction probability'!$A$1:$L$128,7,FALSE),"0")</f>
        <v>0</v>
      </c>
      <c r="AS2506" s="9" t="str">
        <f>IFERROR(VLOOKUP($AN2506,'Introduction probability'!$A$1:$L$128,8,FALSE),"0")</f>
        <v>0</v>
      </c>
      <c r="AT2506" s="9" t="str">
        <f>IFERROR(VLOOKUP($AN2506,'Introduction probability'!$A$1:$L$128,9,FALSE),"0")</f>
        <v>0</v>
      </c>
      <c r="AU2506" s="9" t="str">
        <f>IFERROR(VLOOKUP($AN2506,'Introduction probability'!$A$1:$L$128,10,FALSE),"0")</f>
        <v>0</v>
      </c>
      <c r="AV2506" s="9" t="str">
        <f>IFERROR(VLOOKUP($AN2506,'Introduction probability'!$A$1:$L$128,11,FALSE),"0")</f>
        <v>0</v>
      </c>
      <c r="AW2506" s="9" t="str">
        <f>IFERROR(VLOOKUP($AN2506,'Introduction probability'!$A$1:$L$128,12,FALSE),"0")</f>
        <v>0</v>
      </c>
      <c r="AY2506" s="2">
        <f t="shared" si="939"/>
        <v>0</v>
      </c>
      <c r="AZ2506" s="2">
        <f t="shared" si="940"/>
        <v>0</v>
      </c>
      <c r="BA2506" s="2">
        <f t="shared" si="953"/>
        <v>0</v>
      </c>
      <c r="BB2506" s="2">
        <f t="shared" si="954"/>
        <v>0</v>
      </c>
      <c r="BC2506" s="2">
        <f t="shared" si="955"/>
        <v>0</v>
      </c>
      <c r="BD2506" s="2">
        <f t="shared" si="956"/>
        <v>0</v>
      </c>
      <c r="BE2506" s="2">
        <f t="shared" si="957"/>
        <v>0</v>
      </c>
      <c r="BF2506" s="2">
        <f t="shared" si="958"/>
        <v>0</v>
      </c>
      <c r="BG2506" s="2">
        <f t="shared" si="959"/>
        <v>0</v>
      </c>
      <c r="BH2506" s="2">
        <f t="shared" si="960"/>
        <v>0</v>
      </c>
    </row>
    <row r="2507" spans="1:60" x14ac:dyDescent="0.25">
      <c r="A2507" s="1" t="s">
        <v>435</v>
      </c>
      <c r="B2507" s="1" t="s">
        <v>436</v>
      </c>
      <c r="C2507" s="1" t="s">
        <v>341</v>
      </c>
      <c r="D2507" s="1" t="s">
        <v>565</v>
      </c>
      <c r="E2507" s="1" t="s">
        <v>355</v>
      </c>
      <c r="F2507" s="1" t="s">
        <v>356</v>
      </c>
      <c r="G2507" s="1" t="s">
        <v>144</v>
      </c>
      <c r="H2507" s="1" t="s">
        <v>17</v>
      </c>
      <c r="I2507" s="1" t="s">
        <v>465</v>
      </c>
      <c r="J2507" s="1" t="s">
        <v>56</v>
      </c>
      <c r="K2507" s="1" t="s">
        <v>16</v>
      </c>
      <c r="L2507" s="1" t="s">
        <v>19</v>
      </c>
      <c r="M2507" s="2" t="str">
        <f t="shared" si="941"/>
        <v>UK9008021</v>
      </c>
      <c r="N2507" s="2" t="str">
        <f t="shared" si="942"/>
        <v>The Wash</v>
      </c>
      <c r="O2507" s="2" t="str">
        <f t="shared" si="943"/>
        <v>SPA</v>
      </c>
      <c r="P2507" s="2" t="str">
        <f t="shared" si="944"/>
        <v>A2.2</v>
      </c>
      <c r="Q2507"/>
      <c r="R2507"/>
      <c r="S2507"/>
      <c r="T2507"/>
      <c r="U2507" s="9">
        <f t="shared" si="945"/>
        <v>0</v>
      </c>
      <c r="V2507" s="9">
        <f t="shared" si="946"/>
        <v>0</v>
      </c>
      <c r="W2507" s="9">
        <f t="shared" si="947"/>
        <v>0</v>
      </c>
      <c r="X2507" s="9">
        <f t="shared" si="948"/>
        <v>0</v>
      </c>
      <c r="Y2507" s="9">
        <f t="shared" si="949"/>
        <v>0</v>
      </c>
      <c r="Z2507" s="9">
        <f t="shared" si="950"/>
        <v>0</v>
      </c>
      <c r="AA2507" s="9">
        <f t="shared" si="951"/>
        <v>0</v>
      </c>
      <c r="AB2507" s="9">
        <f t="shared" si="952"/>
        <v>0</v>
      </c>
      <c r="AN2507" s="10" t="str">
        <f t="shared" si="937"/>
        <v/>
      </c>
      <c r="AO2507" s="10">
        <f t="shared" si="938"/>
        <v>0</v>
      </c>
      <c r="AP2507" s="9" t="str">
        <f>IFERROR(VLOOKUP($AN2507,'Introduction probability'!$A$1:$L$128,5,FALSE),"0")</f>
        <v>0</v>
      </c>
      <c r="AQ2507" s="9" t="str">
        <f>IFERROR(VLOOKUP($AN2507,'Introduction probability'!$A$1:$L$128,6,FALSE),"0")</f>
        <v>0</v>
      </c>
      <c r="AR2507" s="9" t="str">
        <f>IFERROR(VLOOKUP($AN2507,'Introduction probability'!$A$1:$L$128,7,FALSE),"0")</f>
        <v>0</v>
      </c>
      <c r="AS2507" s="9" t="str">
        <f>IFERROR(VLOOKUP($AN2507,'Introduction probability'!$A$1:$L$128,8,FALSE),"0")</f>
        <v>0</v>
      </c>
      <c r="AT2507" s="9" t="str">
        <f>IFERROR(VLOOKUP($AN2507,'Introduction probability'!$A$1:$L$128,9,FALSE),"0")</f>
        <v>0</v>
      </c>
      <c r="AU2507" s="9" t="str">
        <f>IFERROR(VLOOKUP($AN2507,'Introduction probability'!$A$1:$L$128,10,FALSE),"0")</f>
        <v>0</v>
      </c>
      <c r="AV2507" s="9" t="str">
        <f>IFERROR(VLOOKUP($AN2507,'Introduction probability'!$A$1:$L$128,11,FALSE),"0")</f>
        <v>0</v>
      </c>
      <c r="AW2507" s="9" t="str">
        <f>IFERROR(VLOOKUP($AN2507,'Introduction probability'!$A$1:$L$128,12,FALSE),"0")</f>
        <v>0</v>
      </c>
      <c r="AY2507" s="2">
        <f t="shared" si="939"/>
        <v>0</v>
      </c>
      <c r="AZ2507" s="2">
        <f t="shared" si="940"/>
        <v>0</v>
      </c>
      <c r="BA2507" s="2">
        <f t="shared" si="953"/>
        <v>0</v>
      </c>
      <c r="BB2507" s="2">
        <f t="shared" si="954"/>
        <v>0</v>
      </c>
      <c r="BC2507" s="2">
        <f t="shared" si="955"/>
        <v>0</v>
      </c>
      <c r="BD2507" s="2">
        <f t="shared" si="956"/>
        <v>0</v>
      </c>
      <c r="BE2507" s="2">
        <f t="shared" si="957"/>
        <v>0</v>
      </c>
      <c r="BF2507" s="2">
        <f t="shared" si="958"/>
        <v>0</v>
      </c>
      <c r="BG2507" s="2">
        <f t="shared" si="959"/>
        <v>0</v>
      </c>
      <c r="BH2507" s="2">
        <f t="shared" si="960"/>
        <v>0</v>
      </c>
    </row>
    <row r="2508" spans="1:60" x14ac:dyDescent="0.25">
      <c r="A2508" s="1" t="s">
        <v>435</v>
      </c>
      <c r="B2508" s="1" t="s">
        <v>436</v>
      </c>
      <c r="C2508" s="1" t="s">
        <v>341</v>
      </c>
      <c r="D2508" s="1" t="s">
        <v>565</v>
      </c>
      <c r="E2508" s="1" t="s">
        <v>355</v>
      </c>
      <c r="F2508" s="1" t="s">
        <v>356</v>
      </c>
      <c r="G2508" s="1" t="s">
        <v>144</v>
      </c>
      <c r="H2508" s="1" t="s">
        <v>17</v>
      </c>
      <c r="I2508" s="1" t="s">
        <v>543</v>
      </c>
      <c r="J2508" s="1" t="s">
        <v>148</v>
      </c>
      <c r="K2508" s="1" t="s">
        <v>16</v>
      </c>
      <c r="L2508" s="1" t="s">
        <v>146</v>
      </c>
      <c r="M2508" s="2" t="str">
        <f t="shared" si="941"/>
        <v>UK9008021</v>
      </c>
      <c r="N2508" s="2" t="str">
        <f t="shared" si="942"/>
        <v>The Wash</v>
      </c>
      <c r="O2508" s="2" t="str">
        <f t="shared" si="943"/>
        <v>SPA</v>
      </c>
      <c r="P2508" s="2" t="str">
        <f t="shared" si="944"/>
        <v>H1310</v>
      </c>
      <c r="Q2508"/>
      <c r="R2508"/>
      <c r="S2508"/>
      <c r="T2508"/>
      <c r="U2508" s="9">
        <f t="shared" si="945"/>
        <v>0</v>
      </c>
      <c r="V2508" s="9">
        <f t="shared" si="946"/>
        <v>0</v>
      </c>
      <c r="W2508" s="9">
        <f t="shared" si="947"/>
        <v>0</v>
      </c>
      <c r="X2508" s="9">
        <f t="shared" si="948"/>
        <v>0</v>
      </c>
      <c r="Y2508" s="9">
        <f t="shared" si="949"/>
        <v>0</v>
      </c>
      <c r="Z2508" s="9">
        <f t="shared" si="950"/>
        <v>0</v>
      </c>
      <c r="AA2508" s="9">
        <f t="shared" si="951"/>
        <v>0</v>
      </c>
      <c r="AB2508" s="9">
        <f t="shared" si="952"/>
        <v>0</v>
      </c>
      <c r="AN2508" s="10" t="str">
        <f t="shared" si="937"/>
        <v/>
      </c>
      <c r="AO2508" s="10">
        <f t="shared" si="938"/>
        <v>0</v>
      </c>
      <c r="AP2508" s="9" t="str">
        <f>IFERROR(VLOOKUP($AN2508,'Introduction probability'!$A$1:$L$128,5,FALSE),"0")</f>
        <v>0</v>
      </c>
      <c r="AQ2508" s="9" t="str">
        <f>IFERROR(VLOOKUP($AN2508,'Introduction probability'!$A$1:$L$128,6,FALSE),"0")</f>
        <v>0</v>
      </c>
      <c r="AR2508" s="9" t="str">
        <f>IFERROR(VLOOKUP($AN2508,'Introduction probability'!$A$1:$L$128,7,FALSE),"0")</f>
        <v>0</v>
      </c>
      <c r="AS2508" s="9" t="str">
        <f>IFERROR(VLOOKUP($AN2508,'Introduction probability'!$A$1:$L$128,8,FALSE),"0")</f>
        <v>0</v>
      </c>
      <c r="AT2508" s="9" t="str">
        <f>IFERROR(VLOOKUP($AN2508,'Introduction probability'!$A$1:$L$128,9,FALSE),"0")</f>
        <v>0</v>
      </c>
      <c r="AU2508" s="9" t="str">
        <f>IFERROR(VLOOKUP($AN2508,'Introduction probability'!$A$1:$L$128,10,FALSE),"0")</f>
        <v>0</v>
      </c>
      <c r="AV2508" s="9" t="str">
        <f>IFERROR(VLOOKUP($AN2508,'Introduction probability'!$A$1:$L$128,11,FALSE),"0")</f>
        <v>0</v>
      </c>
      <c r="AW2508" s="9" t="str">
        <f>IFERROR(VLOOKUP($AN2508,'Introduction probability'!$A$1:$L$128,12,FALSE),"0")</f>
        <v>0</v>
      </c>
      <c r="AY2508" s="2">
        <f t="shared" si="939"/>
        <v>0</v>
      </c>
      <c r="AZ2508" s="2">
        <f t="shared" si="940"/>
        <v>0</v>
      </c>
      <c r="BA2508" s="2">
        <f t="shared" si="953"/>
        <v>0</v>
      </c>
      <c r="BB2508" s="2">
        <f t="shared" si="954"/>
        <v>0</v>
      </c>
      <c r="BC2508" s="2">
        <f t="shared" si="955"/>
        <v>0</v>
      </c>
      <c r="BD2508" s="2">
        <f t="shared" si="956"/>
        <v>0</v>
      </c>
      <c r="BE2508" s="2">
        <f t="shared" si="957"/>
        <v>0</v>
      </c>
      <c r="BF2508" s="2">
        <f t="shared" si="958"/>
        <v>0</v>
      </c>
      <c r="BG2508" s="2">
        <f t="shared" si="959"/>
        <v>0</v>
      </c>
      <c r="BH2508" s="2">
        <f t="shared" si="960"/>
        <v>0</v>
      </c>
    </row>
    <row r="2509" spans="1:60" x14ac:dyDescent="0.25">
      <c r="A2509" s="1" t="s">
        <v>435</v>
      </c>
      <c r="B2509" s="1" t="s">
        <v>436</v>
      </c>
      <c r="C2509" s="1" t="s">
        <v>341</v>
      </c>
      <c r="D2509" s="1" t="s">
        <v>508</v>
      </c>
      <c r="E2509" s="1" t="s">
        <v>185</v>
      </c>
      <c r="F2509" s="1" t="s">
        <v>186</v>
      </c>
      <c r="G2509" s="1" t="s">
        <v>144</v>
      </c>
      <c r="H2509" s="1" t="s">
        <v>17</v>
      </c>
      <c r="I2509" s="1" t="s">
        <v>530</v>
      </c>
      <c r="J2509" s="1" t="s">
        <v>145</v>
      </c>
      <c r="K2509" s="1" t="s">
        <v>16</v>
      </c>
      <c r="L2509" s="1" t="s">
        <v>146</v>
      </c>
      <c r="M2509" s="2" t="str">
        <f t="shared" si="941"/>
        <v>UK9008021</v>
      </c>
      <c r="N2509" s="2" t="str">
        <f t="shared" si="942"/>
        <v>The Wash</v>
      </c>
      <c r="O2509" s="2" t="str">
        <f t="shared" si="943"/>
        <v>SPA</v>
      </c>
      <c r="P2509" s="2" t="str">
        <f t="shared" si="944"/>
        <v>H1330</v>
      </c>
      <c r="Q2509"/>
      <c r="R2509"/>
      <c r="S2509"/>
      <c r="T2509"/>
      <c r="U2509" s="9">
        <f t="shared" si="945"/>
        <v>0</v>
      </c>
      <c r="V2509" s="9">
        <f t="shared" si="946"/>
        <v>0</v>
      </c>
      <c r="W2509" s="9">
        <f t="shared" si="947"/>
        <v>0</v>
      </c>
      <c r="X2509" s="9">
        <f t="shared" si="948"/>
        <v>0</v>
      </c>
      <c r="Y2509" s="9">
        <f t="shared" si="949"/>
        <v>0</v>
      </c>
      <c r="Z2509" s="9">
        <f t="shared" si="950"/>
        <v>0</v>
      </c>
      <c r="AA2509" s="9">
        <f t="shared" si="951"/>
        <v>0</v>
      </c>
      <c r="AB2509" s="9">
        <f t="shared" si="952"/>
        <v>0</v>
      </c>
      <c r="AN2509" s="10" t="str">
        <f t="shared" si="937"/>
        <v/>
      </c>
      <c r="AO2509" s="10">
        <f t="shared" si="938"/>
        <v>0</v>
      </c>
      <c r="AP2509" s="9" t="str">
        <f>IFERROR(VLOOKUP($AN2509,'Introduction probability'!$A$1:$L$128,5,FALSE),"0")</f>
        <v>0</v>
      </c>
      <c r="AQ2509" s="9" t="str">
        <f>IFERROR(VLOOKUP($AN2509,'Introduction probability'!$A$1:$L$128,6,FALSE),"0")</f>
        <v>0</v>
      </c>
      <c r="AR2509" s="9" t="str">
        <f>IFERROR(VLOOKUP($AN2509,'Introduction probability'!$A$1:$L$128,7,FALSE),"0")</f>
        <v>0</v>
      </c>
      <c r="AS2509" s="9" t="str">
        <f>IFERROR(VLOOKUP($AN2509,'Introduction probability'!$A$1:$L$128,8,FALSE),"0")</f>
        <v>0</v>
      </c>
      <c r="AT2509" s="9" t="str">
        <f>IFERROR(VLOOKUP($AN2509,'Introduction probability'!$A$1:$L$128,9,FALSE),"0")</f>
        <v>0</v>
      </c>
      <c r="AU2509" s="9" t="str">
        <f>IFERROR(VLOOKUP($AN2509,'Introduction probability'!$A$1:$L$128,10,FALSE),"0")</f>
        <v>0</v>
      </c>
      <c r="AV2509" s="9" t="str">
        <f>IFERROR(VLOOKUP($AN2509,'Introduction probability'!$A$1:$L$128,11,FALSE),"0")</f>
        <v>0</v>
      </c>
      <c r="AW2509" s="9" t="str">
        <f>IFERROR(VLOOKUP($AN2509,'Introduction probability'!$A$1:$L$128,12,FALSE),"0")</f>
        <v>0</v>
      </c>
      <c r="AY2509" s="2">
        <f t="shared" si="939"/>
        <v>0</v>
      </c>
      <c r="AZ2509" s="2">
        <f t="shared" si="940"/>
        <v>0</v>
      </c>
      <c r="BA2509" s="2">
        <f t="shared" si="953"/>
        <v>0</v>
      </c>
      <c r="BB2509" s="2">
        <f t="shared" si="954"/>
        <v>0</v>
      </c>
      <c r="BC2509" s="2">
        <f t="shared" si="955"/>
        <v>0</v>
      </c>
      <c r="BD2509" s="2">
        <f t="shared" si="956"/>
        <v>0</v>
      </c>
      <c r="BE2509" s="2">
        <f t="shared" si="957"/>
        <v>0</v>
      </c>
      <c r="BF2509" s="2">
        <f t="shared" si="958"/>
        <v>0</v>
      </c>
      <c r="BG2509" s="2">
        <f t="shared" si="959"/>
        <v>0</v>
      </c>
      <c r="BH2509" s="2">
        <f t="shared" si="960"/>
        <v>0</v>
      </c>
    </row>
    <row r="2510" spans="1:60" x14ac:dyDescent="0.25">
      <c r="A2510" s="1" t="s">
        <v>435</v>
      </c>
      <c r="B2510" s="1" t="s">
        <v>436</v>
      </c>
      <c r="C2510" s="1" t="s">
        <v>341</v>
      </c>
      <c r="D2510" s="1" t="s">
        <v>508</v>
      </c>
      <c r="E2510" s="1" t="s">
        <v>185</v>
      </c>
      <c r="F2510" s="1" t="s">
        <v>186</v>
      </c>
      <c r="G2510" s="1" t="s">
        <v>144</v>
      </c>
      <c r="H2510" s="1" t="s">
        <v>17</v>
      </c>
      <c r="I2510" s="1" t="s">
        <v>596</v>
      </c>
      <c r="J2510" s="1" t="s">
        <v>187</v>
      </c>
      <c r="K2510" s="1" t="s">
        <v>16</v>
      </c>
      <c r="L2510" s="1" t="s">
        <v>146</v>
      </c>
      <c r="M2510" s="2" t="str">
        <f t="shared" si="941"/>
        <v>UK9008021</v>
      </c>
      <c r="N2510" s="2" t="str">
        <f t="shared" si="942"/>
        <v>The Wash</v>
      </c>
      <c r="O2510" s="2" t="str">
        <f t="shared" si="943"/>
        <v>SPA</v>
      </c>
      <c r="P2510" s="2" t="str">
        <f t="shared" si="944"/>
        <v>SH_2</v>
      </c>
      <c r="Q2510"/>
      <c r="R2510"/>
      <c r="S2510"/>
      <c r="T2510"/>
      <c r="U2510" s="9">
        <f t="shared" si="945"/>
        <v>0</v>
      </c>
      <c r="V2510" s="9">
        <f t="shared" si="946"/>
        <v>0</v>
      </c>
      <c r="W2510" s="9">
        <f t="shared" si="947"/>
        <v>0</v>
      </c>
      <c r="X2510" s="9">
        <f t="shared" si="948"/>
        <v>0</v>
      </c>
      <c r="Y2510" s="9">
        <f t="shared" si="949"/>
        <v>0</v>
      </c>
      <c r="Z2510" s="9">
        <f t="shared" si="950"/>
        <v>0</v>
      </c>
      <c r="AA2510" s="9">
        <f t="shared" si="951"/>
        <v>0</v>
      </c>
      <c r="AB2510" s="9">
        <f t="shared" si="952"/>
        <v>0</v>
      </c>
      <c r="AN2510" s="10" t="str">
        <f t="shared" si="937"/>
        <v/>
      </c>
      <c r="AO2510" s="10">
        <f t="shared" si="938"/>
        <v>0</v>
      </c>
      <c r="AP2510" s="9" t="str">
        <f>IFERROR(VLOOKUP($AN2510,'Introduction probability'!$A$1:$L$128,5,FALSE),"0")</f>
        <v>0</v>
      </c>
      <c r="AQ2510" s="9" t="str">
        <f>IFERROR(VLOOKUP($AN2510,'Introduction probability'!$A$1:$L$128,6,FALSE),"0")</f>
        <v>0</v>
      </c>
      <c r="AR2510" s="9" t="str">
        <f>IFERROR(VLOOKUP($AN2510,'Introduction probability'!$A$1:$L$128,7,FALSE),"0")</f>
        <v>0</v>
      </c>
      <c r="AS2510" s="9" t="str">
        <f>IFERROR(VLOOKUP($AN2510,'Introduction probability'!$A$1:$L$128,8,FALSE),"0")</f>
        <v>0</v>
      </c>
      <c r="AT2510" s="9" t="str">
        <f>IFERROR(VLOOKUP($AN2510,'Introduction probability'!$A$1:$L$128,9,FALSE),"0")</f>
        <v>0</v>
      </c>
      <c r="AU2510" s="9" t="str">
        <f>IFERROR(VLOOKUP($AN2510,'Introduction probability'!$A$1:$L$128,10,FALSE),"0")</f>
        <v>0</v>
      </c>
      <c r="AV2510" s="9" t="str">
        <f>IFERROR(VLOOKUP($AN2510,'Introduction probability'!$A$1:$L$128,11,FALSE),"0")</f>
        <v>0</v>
      </c>
      <c r="AW2510" s="9" t="str">
        <f>IFERROR(VLOOKUP($AN2510,'Introduction probability'!$A$1:$L$128,12,FALSE),"0")</f>
        <v>0</v>
      </c>
      <c r="AY2510" s="2">
        <f t="shared" si="939"/>
        <v>0</v>
      </c>
      <c r="AZ2510" s="2">
        <f t="shared" si="940"/>
        <v>0</v>
      </c>
      <c r="BA2510" s="2">
        <f t="shared" si="953"/>
        <v>0</v>
      </c>
      <c r="BB2510" s="2">
        <f t="shared" si="954"/>
        <v>0</v>
      </c>
      <c r="BC2510" s="2">
        <f t="shared" si="955"/>
        <v>0</v>
      </c>
      <c r="BD2510" s="2">
        <f t="shared" si="956"/>
        <v>0</v>
      </c>
      <c r="BE2510" s="2">
        <f t="shared" si="957"/>
        <v>0</v>
      </c>
      <c r="BF2510" s="2">
        <f t="shared" si="958"/>
        <v>0</v>
      </c>
      <c r="BG2510" s="2">
        <f t="shared" si="959"/>
        <v>0</v>
      </c>
      <c r="BH2510" s="2">
        <f t="shared" si="960"/>
        <v>0</v>
      </c>
    </row>
    <row r="2511" spans="1:60" x14ac:dyDescent="0.25">
      <c r="A2511" s="1" t="s">
        <v>435</v>
      </c>
      <c r="B2511" s="1" t="s">
        <v>436</v>
      </c>
      <c r="C2511" s="1" t="s">
        <v>341</v>
      </c>
      <c r="D2511" s="1" t="s">
        <v>508</v>
      </c>
      <c r="E2511" s="1" t="s">
        <v>185</v>
      </c>
      <c r="F2511" s="1" t="s">
        <v>186</v>
      </c>
      <c r="G2511" s="1" t="s">
        <v>144</v>
      </c>
      <c r="H2511" s="1" t="s">
        <v>17</v>
      </c>
      <c r="I2511" s="1" t="s">
        <v>450</v>
      </c>
      <c r="J2511" s="1" t="s">
        <v>35</v>
      </c>
      <c r="K2511" s="1" t="s">
        <v>16</v>
      </c>
      <c r="L2511" s="1" t="s">
        <v>19</v>
      </c>
      <c r="M2511" s="2" t="str">
        <f t="shared" si="941"/>
        <v>UK9008021</v>
      </c>
      <c r="N2511" s="2" t="str">
        <f t="shared" si="942"/>
        <v>The Wash</v>
      </c>
      <c r="O2511" s="2" t="str">
        <f t="shared" si="943"/>
        <v>SPA</v>
      </c>
      <c r="P2511" s="2" t="str">
        <f t="shared" si="944"/>
        <v>A2.1</v>
      </c>
      <c r="Q2511"/>
      <c r="R2511"/>
      <c r="S2511"/>
      <c r="T2511"/>
      <c r="U2511" s="9">
        <f t="shared" si="945"/>
        <v>0</v>
      </c>
      <c r="V2511" s="9">
        <f t="shared" si="946"/>
        <v>0</v>
      </c>
      <c r="W2511" s="9">
        <f t="shared" si="947"/>
        <v>0</v>
      </c>
      <c r="X2511" s="9">
        <f t="shared" si="948"/>
        <v>0</v>
      </c>
      <c r="Y2511" s="9">
        <f t="shared" si="949"/>
        <v>0</v>
      </c>
      <c r="Z2511" s="9">
        <f t="shared" si="950"/>
        <v>0</v>
      </c>
      <c r="AA2511" s="9">
        <f t="shared" si="951"/>
        <v>0</v>
      </c>
      <c r="AB2511" s="9">
        <f t="shared" si="952"/>
        <v>0</v>
      </c>
      <c r="AN2511" s="10" t="str">
        <f t="shared" si="937"/>
        <v/>
      </c>
      <c r="AO2511" s="10">
        <f t="shared" si="938"/>
        <v>0</v>
      </c>
      <c r="AP2511" s="9" t="str">
        <f>IFERROR(VLOOKUP($AN2511,'Introduction probability'!$A$1:$L$128,5,FALSE),"0")</f>
        <v>0</v>
      </c>
      <c r="AQ2511" s="9" t="str">
        <f>IFERROR(VLOOKUP($AN2511,'Introduction probability'!$A$1:$L$128,6,FALSE),"0")</f>
        <v>0</v>
      </c>
      <c r="AR2511" s="9" t="str">
        <f>IFERROR(VLOOKUP($AN2511,'Introduction probability'!$A$1:$L$128,7,FALSE),"0")</f>
        <v>0</v>
      </c>
      <c r="AS2511" s="9" t="str">
        <f>IFERROR(VLOOKUP($AN2511,'Introduction probability'!$A$1:$L$128,8,FALSE),"0")</f>
        <v>0</v>
      </c>
      <c r="AT2511" s="9" t="str">
        <f>IFERROR(VLOOKUP($AN2511,'Introduction probability'!$A$1:$L$128,9,FALSE),"0")</f>
        <v>0</v>
      </c>
      <c r="AU2511" s="9" t="str">
        <f>IFERROR(VLOOKUP($AN2511,'Introduction probability'!$A$1:$L$128,10,FALSE),"0")</f>
        <v>0</v>
      </c>
      <c r="AV2511" s="9" t="str">
        <f>IFERROR(VLOOKUP($AN2511,'Introduction probability'!$A$1:$L$128,11,FALSE),"0")</f>
        <v>0</v>
      </c>
      <c r="AW2511" s="9" t="str">
        <f>IFERROR(VLOOKUP($AN2511,'Introduction probability'!$A$1:$L$128,12,FALSE),"0")</f>
        <v>0</v>
      </c>
      <c r="AY2511" s="2">
        <f t="shared" si="939"/>
        <v>0</v>
      </c>
      <c r="AZ2511" s="2">
        <f t="shared" si="940"/>
        <v>0</v>
      </c>
      <c r="BA2511" s="2">
        <f t="shared" si="953"/>
        <v>0</v>
      </c>
      <c r="BB2511" s="2">
        <f t="shared" si="954"/>
        <v>0</v>
      </c>
      <c r="BC2511" s="2">
        <f t="shared" si="955"/>
        <v>0</v>
      </c>
      <c r="BD2511" s="2">
        <f t="shared" si="956"/>
        <v>0</v>
      </c>
      <c r="BE2511" s="2">
        <f t="shared" si="957"/>
        <v>0</v>
      </c>
      <c r="BF2511" s="2">
        <f t="shared" si="958"/>
        <v>0</v>
      </c>
      <c r="BG2511" s="2">
        <f t="shared" si="959"/>
        <v>0</v>
      </c>
      <c r="BH2511" s="2">
        <f t="shared" si="960"/>
        <v>0</v>
      </c>
    </row>
    <row r="2512" spans="1:60" x14ac:dyDescent="0.25">
      <c r="A2512" s="1" t="s">
        <v>435</v>
      </c>
      <c r="B2512" s="1" t="s">
        <v>436</v>
      </c>
      <c r="C2512" s="1" t="s">
        <v>341</v>
      </c>
      <c r="D2512" s="1" t="s">
        <v>508</v>
      </c>
      <c r="E2512" s="1" t="s">
        <v>185</v>
      </c>
      <c r="F2512" s="1" t="s">
        <v>186</v>
      </c>
      <c r="G2512" s="1" t="s">
        <v>144</v>
      </c>
      <c r="H2512" s="1" t="s">
        <v>17</v>
      </c>
      <c r="I2512" s="1" t="s">
        <v>459</v>
      </c>
      <c r="J2512" s="1" t="s">
        <v>46</v>
      </c>
      <c r="K2512" s="1" t="s">
        <v>16</v>
      </c>
      <c r="L2512" s="1" t="s">
        <v>19</v>
      </c>
      <c r="M2512" s="2" t="str">
        <f t="shared" si="941"/>
        <v>UK9008021</v>
      </c>
      <c r="N2512" s="2" t="str">
        <f t="shared" si="942"/>
        <v>The Wash</v>
      </c>
      <c r="O2512" s="2" t="str">
        <f t="shared" si="943"/>
        <v>SPA</v>
      </c>
      <c r="P2512" s="2" t="str">
        <f t="shared" si="944"/>
        <v>A2.4</v>
      </c>
      <c r="Q2512"/>
      <c r="R2512"/>
      <c r="S2512"/>
      <c r="T2512"/>
      <c r="U2512" s="9">
        <f t="shared" si="945"/>
        <v>0</v>
      </c>
      <c r="V2512" s="9">
        <f t="shared" si="946"/>
        <v>0</v>
      </c>
      <c r="W2512" s="9">
        <f t="shared" si="947"/>
        <v>0</v>
      </c>
      <c r="X2512" s="9">
        <f t="shared" si="948"/>
        <v>0</v>
      </c>
      <c r="Y2512" s="9">
        <f t="shared" si="949"/>
        <v>0</v>
      </c>
      <c r="Z2512" s="9">
        <f t="shared" si="950"/>
        <v>0</v>
      </c>
      <c r="AA2512" s="9">
        <f t="shared" si="951"/>
        <v>0</v>
      </c>
      <c r="AB2512" s="9">
        <f t="shared" si="952"/>
        <v>0</v>
      </c>
      <c r="AN2512" s="10" t="str">
        <f t="shared" si="937"/>
        <v/>
      </c>
      <c r="AO2512" s="10">
        <f t="shared" si="938"/>
        <v>0</v>
      </c>
      <c r="AP2512" s="9" t="str">
        <f>IFERROR(VLOOKUP($AN2512,'Introduction probability'!$A$1:$L$128,5,FALSE),"0")</f>
        <v>0</v>
      </c>
      <c r="AQ2512" s="9" t="str">
        <f>IFERROR(VLOOKUP($AN2512,'Introduction probability'!$A$1:$L$128,6,FALSE),"0")</f>
        <v>0</v>
      </c>
      <c r="AR2512" s="9" t="str">
        <f>IFERROR(VLOOKUP($AN2512,'Introduction probability'!$A$1:$L$128,7,FALSE),"0")</f>
        <v>0</v>
      </c>
      <c r="AS2512" s="9" t="str">
        <f>IFERROR(VLOOKUP($AN2512,'Introduction probability'!$A$1:$L$128,8,FALSE),"0")</f>
        <v>0</v>
      </c>
      <c r="AT2512" s="9" t="str">
        <f>IFERROR(VLOOKUP($AN2512,'Introduction probability'!$A$1:$L$128,9,FALSE),"0")</f>
        <v>0</v>
      </c>
      <c r="AU2512" s="9" t="str">
        <f>IFERROR(VLOOKUP($AN2512,'Introduction probability'!$A$1:$L$128,10,FALSE),"0")</f>
        <v>0</v>
      </c>
      <c r="AV2512" s="9" t="str">
        <f>IFERROR(VLOOKUP($AN2512,'Introduction probability'!$A$1:$L$128,11,FALSE),"0")</f>
        <v>0</v>
      </c>
      <c r="AW2512" s="9" t="str">
        <f>IFERROR(VLOOKUP($AN2512,'Introduction probability'!$A$1:$L$128,12,FALSE),"0")</f>
        <v>0</v>
      </c>
      <c r="AY2512" s="2">
        <f t="shared" si="939"/>
        <v>0</v>
      </c>
      <c r="AZ2512" s="2">
        <f t="shared" si="940"/>
        <v>0</v>
      </c>
      <c r="BA2512" s="2">
        <f t="shared" si="953"/>
        <v>0</v>
      </c>
      <c r="BB2512" s="2">
        <f t="shared" si="954"/>
        <v>0</v>
      </c>
      <c r="BC2512" s="2">
        <f t="shared" si="955"/>
        <v>0</v>
      </c>
      <c r="BD2512" s="2">
        <f t="shared" si="956"/>
        <v>0</v>
      </c>
      <c r="BE2512" s="2">
        <f t="shared" si="957"/>
        <v>0</v>
      </c>
      <c r="BF2512" s="2">
        <f t="shared" si="958"/>
        <v>0</v>
      </c>
      <c r="BG2512" s="2">
        <f t="shared" si="959"/>
        <v>0</v>
      </c>
      <c r="BH2512" s="2">
        <f t="shared" si="960"/>
        <v>0</v>
      </c>
    </row>
    <row r="2513" spans="1:60" x14ac:dyDescent="0.25">
      <c r="A2513" s="1" t="s">
        <v>435</v>
      </c>
      <c r="B2513" s="1" t="s">
        <v>436</v>
      </c>
      <c r="C2513" s="1" t="s">
        <v>341</v>
      </c>
      <c r="D2513" s="1" t="s">
        <v>508</v>
      </c>
      <c r="E2513" s="1" t="s">
        <v>185</v>
      </c>
      <c r="F2513" s="1" t="s">
        <v>186</v>
      </c>
      <c r="G2513" s="1" t="s">
        <v>144</v>
      </c>
      <c r="H2513" s="1" t="s">
        <v>17</v>
      </c>
      <c r="I2513" s="1" t="s">
        <v>444</v>
      </c>
      <c r="J2513" s="1" t="s">
        <v>27</v>
      </c>
      <c r="K2513" s="1" t="s">
        <v>16</v>
      </c>
      <c r="L2513" s="1" t="s">
        <v>19</v>
      </c>
      <c r="M2513" s="2" t="str">
        <f t="shared" si="941"/>
        <v>UK9008021</v>
      </c>
      <c r="N2513" s="2" t="str">
        <f t="shared" si="942"/>
        <v>The Wash</v>
      </c>
      <c r="O2513" s="2" t="str">
        <f t="shared" si="943"/>
        <v>SPA</v>
      </c>
      <c r="P2513" s="2" t="str">
        <f t="shared" si="944"/>
        <v>A2.3</v>
      </c>
      <c r="Q2513"/>
      <c r="R2513"/>
      <c r="S2513"/>
      <c r="T2513"/>
      <c r="U2513" s="9">
        <f t="shared" si="945"/>
        <v>0</v>
      </c>
      <c r="V2513" s="9">
        <f t="shared" si="946"/>
        <v>0</v>
      </c>
      <c r="W2513" s="9">
        <f t="shared" si="947"/>
        <v>0</v>
      </c>
      <c r="X2513" s="9">
        <f t="shared" si="948"/>
        <v>0</v>
      </c>
      <c r="Y2513" s="9">
        <f t="shared" si="949"/>
        <v>0</v>
      </c>
      <c r="Z2513" s="9">
        <f t="shared" si="950"/>
        <v>0</v>
      </c>
      <c r="AA2513" s="9">
        <f t="shared" si="951"/>
        <v>0</v>
      </c>
      <c r="AB2513" s="9">
        <f t="shared" si="952"/>
        <v>0</v>
      </c>
      <c r="AN2513" s="10" t="str">
        <f t="shared" si="937"/>
        <v/>
      </c>
      <c r="AO2513" s="10">
        <f t="shared" si="938"/>
        <v>0</v>
      </c>
      <c r="AP2513" s="9" t="str">
        <f>IFERROR(VLOOKUP($AN2513,'Introduction probability'!$A$1:$L$128,5,FALSE),"0")</f>
        <v>0</v>
      </c>
      <c r="AQ2513" s="9" t="str">
        <f>IFERROR(VLOOKUP($AN2513,'Introduction probability'!$A$1:$L$128,6,FALSE),"0")</f>
        <v>0</v>
      </c>
      <c r="AR2513" s="9" t="str">
        <f>IFERROR(VLOOKUP($AN2513,'Introduction probability'!$A$1:$L$128,7,FALSE),"0")</f>
        <v>0</v>
      </c>
      <c r="AS2513" s="9" t="str">
        <f>IFERROR(VLOOKUP($AN2513,'Introduction probability'!$A$1:$L$128,8,FALSE),"0")</f>
        <v>0</v>
      </c>
      <c r="AT2513" s="9" t="str">
        <f>IFERROR(VLOOKUP($AN2513,'Introduction probability'!$A$1:$L$128,9,FALSE),"0")</f>
        <v>0</v>
      </c>
      <c r="AU2513" s="9" t="str">
        <f>IFERROR(VLOOKUP($AN2513,'Introduction probability'!$A$1:$L$128,10,FALSE),"0")</f>
        <v>0</v>
      </c>
      <c r="AV2513" s="9" t="str">
        <f>IFERROR(VLOOKUP($AN2513,'Introduction probability'!$A$1:$L$128,11,FALSE),"0")</f>
        <v>0</v>
      </c>
      <c r="AW2513" s="9" t="str">
        <f>IFERROR(VLOOKUP($AN2513,'Introduction probability'!$A$1:$L$128,12,FALSE),"0")</f>
        <v>0</v>
      </c>
      <c r="AY2513" s="2">
        <f t="shared" si="939"/>
        <v>0</v>
      </c>
      <c r="AZ2513" s="2">
        <f t="shared" si="940"/>
        <v>0</v>
      </c>
      <c r="BA2513" s="2">
        <f t="shared" si="953"/>
        <v>0</v>
      </c>
      <c r="BB2513" s="2">
        <f t="shared" si="954"/>
        <v>0</v>
      </c>
      <c r="BC2513" s="2">
        <f t="shared" si="955"/>
        <v>0</v>
      </c>
      <c r="BD2513" s="2">
        <f t="shared" si="956"/>
        <v>0</v>
      </c>
      <c r="BE2513" s="2">
        <f t="shared" si="957"/>
        <v>0</v>
      </c>
      <c r="BF2513" s="2">
        <f t="shared" si="958"/>
        <v>0</v>
      </c>
      <c r="BG2513" s="2">
        <f t="shared" si="959"/>
        <v>0</v>
      </c>
      <c r="BH2513" s="2">
        <f t="shared" si="960"/>
        <v>0</v>
      </c>
    </row>
    <row r="2514" spans="1:60" x14ac:dyDescent="0.25">
      <c r="A2514" s="1" t="s">
        <v>435</v>
      </c>
      <c r="B2514" s="1" t="s">
        <v>436</v>
      </c>
      <c r="C2514" s="1" t="s">
        <v>341</v>
      </c>
      <c r="D2514" s="1" t="s">
        <v>508</v>
      </c>
      <c r="E2514" s="1" t="s">
        <v>185</v>
      </c>
      <c r="F2514" s="1" t="s">
        <v>186</v>
      </c>
      <c r="G2514" s="1" t="s">
        <v>144</v>
      </c>
      <c r="H2514" s="1" t="s">
        <v>17</v>
      </c>
      <c r="I2514" s="1" t="s">
        <v>465</v>
      </c>
      <c r="J2514" s="1" t="s">
        <v>56</v>
      </c>
      <c r="K2514" s="1" t="s">
        <v>16</v>
      </c>
      <c r="L2514" s="1" t="s">
        <v>19</v>
      </c>
      <c r="M2514" s="2" t="str">
        <f t="shared" si="941"/>
        <v>UK9008021</v>
      </c>
      <c r="N2514" s="2" t="str">
        <f t="shared" si="942"/>
        <v>The Wash</v>
      </c>
      <c r="O2514" s="2" t="str">
        <f t="shared" si="943"/>
        <v>SPA</v>
      </c>
      <c r="P2514" s="2" t="str">
        <f t="shared" si="944"/>
        <v>A2.2</v>
      </c>
      <c r="Q2514"/>
      <c r="R2514"/>
      <c r="S2514"/>
      <c r="T2514"/>
      <c r="U2514" s="9">
        <f t="shared" si="945"/>
        <v>0</v>
      </c>
      <c r="V2514" s="9">
        <f t="shared" si="946"/>
        <v>0</v>
      </c>
      <c r="W2514" s="9">
        <f t="shared" si="947"/>
        <v>0</v>
      </c>
      <c r="X2514" s="9">
        <f t="shared" si="948"/>
        <v>0</v>
      </c>
      <c r="Y2514" s="9">
        <f t="shared" si="949"/>
        <v>0</v>
      </c>
      <c r="Z2514" s="9">
        <f t="shared" si="950"/>
        <v>0</v>
      </c>
      <c r="AA2514" s="9">
        <f t="shared" si="951"/>
        <v>0</v>
      </c>
      <c r="AB2514" s="9">
        <f t="shared" si="952"/>
        <v>0</v>
      </c>
      <c r="AN2514" s="10" t="str">
        <f t="shared" si="937"/>
        <v/>
      </c>
      <c r="AO2514" s="10">
        <f t="shared" si="938"/>
        <v>0</v>
      </c>
      <c r="AP2514" s="9" t="str">
        <f>IFERROR(VLOOKUP($AN2514,'Introduction probability'!$A$1:$L$128,5,FALSE),"0")</f>
        <v>0</v>
      </c>
      <c r="AQ2514" s="9" t="str">
        <f>IFERROR(VLOOKUP($AN2514,'Introduction probability'!$A$1:$L$128,6,FALSE),"0")</f>
        <v>0</v>
      </c>
      <c r="AR2514" s="9" t="str">
        <f>IFERROR(VLOOKUP($AN2514,'Introduction probability'!$A$1:$L$128,7,FALSE),"0")</f>
        <v>0</v>
      </c>
      <c r="AS2514" s="9" t="str">
        <f>IFERROR(VLOOKUP($AN2514,'Introduction probability'!$A$1:$L$128,8,FALSE),"0")</f>
        <v>0</v>
      </c>
      <c r="AT2514" s="9" t="str">
        <f>IFERROR(VLOOKUP($AN2514,'Introduction probability'!$A$1:$L$128,9,FALSE),"0")</f>
        <v>0</v>
      </c>
      <c r="AU2514" s="9" t="str">
        <f>IFERROR(VLOOKUP($AN2514,'Introduction probability'!$A$1:$L$128,10,FALSE),"0")</f>
        <v>0</v>
      </c>
      <c r="AV2514" s="9" t="str">
        <f>IFERROR(VLOOKUP($AN2514,'Introduction probability'!$A$1:$L$128,11,FALSE),"0")</f>
        <v>0</v>
      </c>
      <c r="AW2514" s="9" t="str">
        <f>IFERROR(VLOOKUP($AN2514,'Introduction probability'!$A$1:$L$128,12,FALSE),"0")</f>
        <v>0</v>
      </c>
      <c r="AY2514" s="2">
        <f t="shared" si="939"/>
        <v>0</v>
      </c>
      <c r="AZ2514" s="2">
        <f t="shared" si="940"/>
        <v>0</v>
      </c>
      <c r="BA2514" s="2">
        <f t="shared" si="953"/>
        <v>0</v>
      </c>
      <c r="BB2514" s="2">
        <f t="shared" si="954"/>
        <v>0</v>
      </c>
      <c r="BC2514" s="2">
        <f t="shared" si="955"/>
        <v>0</v>
      </c>
      <c r="BD2514" s="2">
        <f t="shared" si="956"/>
        <v>0</v>
      </c>
      <c r="BE2514" s="2">
        <f t="shared" si="957"/>
        <v>0</v>
      </c>
      <c r="BF2514" s="2">
        <f t="shared" si="958"/>
        <v>0</v>
      </c>
      <c r="BG2514" s="2">
        <f t="shared" si="959"/>
        <v>0</v>
      </c>
      <c r="BH2514" s="2">
        <f t="shared" si="960"/>
        <v>0</v>
      </c>
    </row>
    <row r="2515" spans="1:60" x14ac:dyDescent="0.25">
      <c r="A2515" s="1" t="s">
        <v>435</v>
      </c>
      <c r="B2515" s="1" t="s">
        <v>436</v>
      </c>
      <c r="C2515" s="1" t="s">
        <v>341</v>
      </c>
      <c r="D2515" s="1" t="s">
        <v>508</v>
      </c>
      <c r="E2515" s="1" t="s">
        <v>185</v>
      </c>
      <c r="F2515" s="1" t="s">
        <v>186</v>
      </c>
      <c r="G2515" s="1" t="s">
        <v>144</v>
      </c>
      <c r="H2515" s="1" t="s">
        <v>17</v>
      </c>
      <c r="I2515" s="1" t="s">
        <v>537</v>
      </c>
      <c r="J2515" s="1" t="s">
        <v>258</v>
      </c>
      <c r="K2515" s="1" t="s">
        <v>16</v>
      </c>
      <c r="L2515" s="1" t="s">
        <v>146</v>
      </c>
      <c r="M2515" s="2" t="str">
        <f t="shared" si="941"/>
        <v>UK9008021</v>
      </c>
      <c r="N2515" s="2" t="str">
        <f t="shared" si="942"/>
        <v>The Wash</v>
      </c>
      <c r="O2515" s="2" t="str">
        <f t="shared" si="943"/>
        <v>SPA</v>
      </c>
      <c r="P2515" s="2" t="str">
        <f t="shared" si="944"/>
        <v>H1420</v>
      </c>
      <c r="Q2515"/>
      <c r="R2515"/>
      <c r="S2515"/>
      <c r="T2515"/>
      <c r="U2515" s="9">
        <f t="shared" si="945"/>
        <v>0</v>
      </c>
      <c r="V2515" s="9">
        <f t="shared" si="946"/>
        <v>0</v>
      </c>
      <c r="W2515" s="9">
        <f t="shared" si="947"/>
        <v>0</v>
      </c>
      <c r="X2515" s="9">
        <f t="shared" si="948"/>
        <v>0</v>
      </c>
      <c r="Y2515" s="9">
        <f t="shared" si="949"/>
        <v>0</v>
      </c>
      <c r="Z2515" s="9">
        <f t="shared" si="950"/>
        <v>0</v>
      </c>
      <c r="AA2515" s="9">
        <f t="shared" si="951"/>
        <v>0</v>
      </c>
      <c r="AB2515" s="9">
        <f t="shared" si="952"/>
        <v>0</v>
      </c>
      <c r="AN2515" s="10" t="str">
        <f t="shared" si="937"/>
        <v/>
      </c>
      <c r="AO2515" s="10">
        <f t="shared" si="938"/>
        <v>0</v>
      </c>
      <c r="AP2515" s="9" t="str">
        <f>IFERROR(VLOOKUP($AN2515,'Introduction probability'!$A$1:$L$128,5,FALSE),"0")</f>
        <v>0</v>
      </c>
      <c r="AQ2515" s="9" t="str">
        <f>IFERROR(VLOOKUP($AN2515,'Introduction probability'!$A$1:$L$128,6,FALSE),"0")</f>
        <v>0</v>
      </c>
      <c r="AR2515" s="9" t="str">
        <f>IFERROR(VLOOKUP($AN2515,'Introduction probability'!$A$1:$L$128,7,FALSE),"0")</f>
        <v>0</v>
      </c>
      <c r="AS2515" s="9" t="str">
        <f>IFERROR(VLOOKUP($AN2515,'Introduction probability'!$A$1:$L$128,8,FALSE),"0")</f>
        <v>0</v>
      </c>
      <c r="AT2515" s="9" t="str">
        <f>IFERROR(VLOOKUP($AN2515,'Introduction probability'!$A$1:$L$128,9,FALSE),"0")</f>
        <v>0</v>
      </c>
      <c r="AU2515" s="9" t="str">
        <f>IFERROR(VLOOKUP($AN2515,'Introduction probability'!$A$1:$L$128,10,FALSE),"0")</f>
        <v>0</v>
      </c>
      <c r="AV2515" s="9" t="str">
        <f>IFERROR(VLOOKUP($AN2515,'Introduction probability'!$A$1:$L$128,11,FALSE),"0")</f>
        <v>0</v>
      </c>
      <c r="AW2515" s="9" t="str">
        <f>IFERROR(VLOOKUP($AN2515,'Introduction probability'!$A$1:$L$128,12,FALSE),"0")</f>
        <v>0</v>
      </c>
      <c r="AY2515" s="2">
        <f t="shared" si="939"/>
        <v>0</v>
      </c>
      <c r="AZ2515" s="2">
        <f t="shared" si="940"/>
        <v>0</v>
      </c>
      <c r="BA2515" s="2">
        <f t="shared" si="953"/>
        <v>0</v>
      </c>
      <c r="BB2515" s="2">
        <f t="shared" si="954"/>
        <v>0</v>
      </c>
      <c r="BC2515" s="2">
        <f t="shared" si="955"/>
        <v>0</v>
      </c>
      <c r="BD2515" s="2">
        <f t="shared" si="956"/>
        <v>0</v>
      </c>
      <c r="BE2515" s="2">
        <f t="shared" si="957"/>
        <v>0</v>
      </c>
      <c r="BF2515" s="2">
        <f t="shared" si="958"/>
        <v>0</v>
      </c>
      <c r="BG2515" s="2">
        <f t="shared" si="959"/>
        <v>0</v>
      </c>
      <c r="BH2515" s="2">
        <f t="shared" si="960"/>
        <v>0</v>
      </c>
    </row>
    <row r="2516" spans="1:60" x14ac:dyDescent="0.25">
      <c r="A2516" s="1" t="s">
        <v>435</v>
      </c>
      <c r="B2516" s="1" t="s">
        <v>436</v>
      </c>
      <c r="C2516" s="1" t="s">
        <v>341</v>
      </c>
      <c r="D2516" s="1" t="s">
        <v>508</v>
      </c>
      <c r="E2516" s="1" t="s">
        <v>185</v>
      </c>
      <c r="F2516" s="1" t="s">
        <v>186</v>
      </c>
      <c r="G2516" s="1" t="s">
        <v>144</v>
      </c>
      <c r="H2516" s="1" t="s">
        <v>17</v>
      </c>
      <c r="I2516" s="1" t="s">
        <v>543</v>
      </c>
      <c r="J2516" s="1" t="s">
        <v>148</v>
      </c>
      <c r="K2516" s="1" t="s">
        <v>16</v>
      </c>
      <c r="L2516" s="1" t="s">
        <v>146</v>
      </c>
      <c r="M2516" s="2" t="str">
        <f t="shared" si="941"/>
        <v>UK9008021</v>
      </c>
      <c r="N2516" s="2" t="str">
        <f t="shared" si="942"/>
        <v>The Wash</v>
      </c>
      <c r="O2516" s="2" t="str">
        <f t="shared" si="943"/>
        <v>SPA</v>
      </c>
      <c r="P2516" s="2" t="str">
        <f t="shared" si="944"/>
        <v>H1310</v>
      </c>
      <c r="Q2516"/>
      <c r="R2516"/>
      <c r="S2516"/>
      <c r="T2516"/>
      <c r="U2516" s="9">
        <f t="shared" si="945"/>
        <v>0</v>
      </c>
      <c r="V2516" s="9">
        <f t="shared" si="946"/>
        <v>0</v>
      </c>
      <c r="W2516" s="9">
        <f t="shared" si="947"/>
        <v>0</v>
      </c>
      <c r="X2516" s="9">
        <f t="shared" si="948"/>
        <v>0</v>
      </c>
      <c r="Y2516" s="9">
        <f t="shared" si="949"/>
        <v>0</v>
      </c>
      <c r="Z2516" s="9">
        <f t="shared" si="950"/>
        <v>0</v>
      </c>
      <c r="AA2516" s="9">
        <f t="shared" si="951"/>
        <v>0</v>
      </c>
      <c r="AB2516" s="9">
        <f t="shared" si="952"/>
        <v>0</v>
      </c>
      <c r="AN2516" s="10" t="str">
        <f t="shared" si="937"/>
        <v/>
      </c>
      <c r="AO2516" s="10">
        <f t="shared" si="938"/>
        <v>0</v>
      </c>
      <c r="AP2516" s="9" t="str">
        <f>IFERROR(VLOOKUP($AN2516,'Introduction probability'!$A$1:$L$128,5,FALSE),"0")</f>
        <v>0</v>
      </c>
      <c r="AQ2516" s="9" t="str">
        <f>IFERROR(VLOOKUP($AN2516,'Introduction probability'!$A$1:$L$128,6,FALSE),"0")</f>
        <v>0</v>
      </c>
      <c r="AR2516" s="9" t="str">
        <f>IFERROR(VLOOKUP($AN2516,'Introduction probability'!$A$1:$L$128,7,FALSE),"0")</f>
        <v>0</v>
      </c>
      <c r="AS2516" s="9" t="str">
        <f>IFERROR(VLOOKUP($AN2516,'Introduction probability'!$A$1:$L$128,8,FALSE),"0")</f>
        <v>0</v>
      </c>
      <c r="AT2516" s="9" t="str">
        <f>IFERROR(VLOOKUP($AN2516,'Introduction probability'!$A$1:$L$128,9,FALSE),"0")</f>
        <v>0</v>
      </c>
      <c r="AU2516" s="9" t="str">
        <f>IFERROR(VLOOKUP($AN2516,'Introduction probability'!$A$1:$L$128,10,FALSE),"0")</f>
        <v>0</v>
      </c>
      <c r="AV2516" s="9" t="str">
        <f>IFERROR(VLOOKUP($AN2516,'Introduction probability'!$A$1:$L$128,11,FALSE),"0")</f>
        <v>0</v>
      </c>
      <c r="AW2516" s="9" t="str">
        <f>IFERROR(VLOOKUP($AN2516,'Introduction probability'!$A$1:$L$128,12,FALSE),"0")</f>
        <v>0</v>
      </c>
      <c r="AY2516" s="2">
        <f t="shared" si="939"/>
        <v>0</v>
      </c>
      <c r="AZ2516" s="2">
        <f t="shared" si="940"/>
        <v>0</v>
      </c>
      <c r="BA2516" s="2">
        <f t="shared" si="953"/>
        <v>0</v>
      </c>
      <c r="BB2516" s="2">
        <f t="shared" si="954"/>
        <v>0</v>
      </c>
      <c r="BC2516" s="2">
        <f t="shared" si="955"/>
        <v>0</v>
      </c>
      <c r="BD2516" s="2">
        <f t="shared" si="956"/>
        <v>0</v>
      </c>
      <c r="BE2516" s="2">
        <f t="shared" si="957"/>
        <v>0</v>
      </c>
      <c r="BF2516" s="2">
        <f t="shared" si="958"/>
        <v>0</v>
      </c>
      <c r="BG2516" s="2">
        <f t="shared" si="959"/>
        <v>0</v>
      </c>
      <c r="BH2516" s="2">
        <f t="shared" si="960"/>
        <v>0</v>
      </c>
    </row>
    <row r="2517" spans="1:60" x14ac:dyDescent="0.25">
      <c r="A2517" s="1" t="s">
        <v>435</v>
      </c>
      <c r="B2517" s="1" t="s">
        <v>436</v>
      </c>
      <c r="C2517" s="1" t="s">
        <v>341</v>
      </c>
      <c r="D2517" s="1" t="s">
        <v>510</v>
      </c>
      <c r="E2517" s="1" t="s">
        <v>195</v>
      </c>
      <c r="F2517" s="1" t="s">
        <v>196</v>
      </c>
      <c r="G2517" s="1" t="s">
        <v>144</v>
      </c>
      <c r="H2517" s="1" t="s">
        <v>17</v>
      </c>
      <c r="I2517" s="1" t="s">
        <v>530</v>
      </c>
      <c r="J2517" s="1" t="s">
        <v>145</v>
      </c>
      <c r="K2517" s="1" t="s">
        <v>16</v>
      </c>
      <c r="L2517" s="1" t="s">
        <v>146</v>
      </c>
      <c r="M2517" s="2" t="str">
        <f t="shared" si="941"/>
        <v>UK9008021</v>
      </c>
      <c r="N2517" s="2" t="str">
        <f t="shared" si="942"/>
        <v>The Wash</v>
      </c>
      <c r="O2517" s="2" t="str">
        <f t="shared" si="943"/>
        <v>SPA</v>
      </c>
      <c r="P2517" s="2" t="str">
        <f t="shared" si="944"/>
        <v>H1330</v>
      </c>
      <c r="Q2517"/>
      <c r="R2517"/>
      <c r="S2517"/>
      <c r="T2517"/>
      <c r="U2517" s="9">
        <f t="shared" si="945"/>
        <v>0</v>
      </c>
      <c r="V2517" s="9">
        <f t="shared" si="946"/>
        <v>0</v>
      </c>
      <c r="W2517" s="9">
        <f t="shared" si="947"/>
        <v>0</v>
      </c>
      <c r="X2517" s="9">
        <f t="shared" si="948"/>
        <v>0</v>
      </c>
      <c r="Y2517" s="9">
        <f t="shared" si="949"/>
        <v>0</v>
      </c>
      <c r="Z2517" s="9">
        <f t="shared" si="950"/>
        <v>0</v>
      </c>
      <c r="AA2517" s="9">
        <f t="shared" si="951"/>
        <v>0</v>
      </c>
      <c r="AB2517" s="9">
        <f t="shared" si="952"/>
        <v>0</v>
      </c>
      <c r="AN2517" s="10" t="str">
        <f t="shared" si="937"/>
        <v/>
      </c>
      <c r="AO2517" s="10">
        <f t="shared" si="938"/>
        <v>0</v>
      </c>
      <c r="AP2517" s="9" t="str">
        <f>IFERROR(VLOOKUP($AN2517,'Introduction probability'!$A$1:$L$128,5,FALSE),"0")</f>
        <v>0</v>
      </c>
      <c r="AQ2517" s="9" t="str">
        <f>IFERROR(VLOOKUP($AN2517,'Introduction probability'!$A$1:$L$128,6,FALSE),"0")</f>
        <v>0</v>
      </c>
      <c r="AR2517" s="9" t="str">
        <f>IFERROR(VLOOKUP($AN2517,'Introduction probability'!$A$1:$L$128,7,FALSE),"0")</f>
        <v>0</v>
      </c>
      <c r="AS2517" s="9" t="str">
        <f>IFERROR(VLOOKUP($AN2517,'Introduction probability'!$A$1:$L$128,8,FALSE),"0")</f>
        <v>0</v>
      </c>
      <c r="AT2517" s="9" t="str">
        <f>IFERROR(VLOOKUP($AN2517,'Introduction probability'!$A$1:$L$128,9,FALSE),"0")</f>
        <v>0</v>
      </c>
      <c r="AU2517" s="9" t="str">
        <f>IFERROR(VLOOKUP($AN2517,'Introduction probability'!$A$1:$L$128,10,FALSE),"0")</f>
        <v>0</v>
      </c>
      <c r="AV2517" s="9" t="str">
        <f>IFERROR(VLOOKUP($AN2517,'Introduction probability'!$A$1:$L$128,11,FALSE),"0")</f>
        <v>0</v>
      </c>
      <c r="AW2517" s="9" t="str">
        <f>IFERROR(VLOOKUP($AN2517,'Introduction probability'!$A$1:$L$128,12,FALSE),"0")</f>
        <v>0</v>
      </c>
      <c r="AY2517" s="2">
        <f t="shared" si="939"/>
        <v>0</v>
      </c>
      <c r="AZ2517" s="2">
        <f t="shared" si="940"/>
        <v>0</v>
      </c>
      <c r="BA2517" s="2">
        <f t="shared" si="953"/>
        <v>0</v>
      </c>
      <c r="BB2517" s="2">
        <f t="shared" si="954"/>
        <v>0</v>
      </c>
      <c r="BC2517" s="2">
        <f t="shared" si="955"/>
        <v>0</v>
      </c>
      <c r="BD2517" s="2">
        <f t="shared" si="956"/>
        <v>0</v>
      </c>
      <c r="BE2517" s="2">
        <f t="shared" si="957"/>
        <v>0</v>
      </c>
      <c r="BF2517" s="2">
        <f t="shared" si="958"/>
        <v>0</v>
      </c>
      <c r="BG2517" s="2">
        <f t="shared" si="959"/>
        <v>0</v>
      </c>
      <c r="BH2517" s="2">
        <f t="shared" si="960"/>
        <v>0</v>
      </c>
    </row>
    <row r="2518" spans="1:60" x14ac:dyDescent="0.25">
      <c r="A2518" s="1" t="s">
        <v>435</v>
      </c>
      <c r="B2518" s="1" t="s">
        <v>436</v>
      </c>
      <c r="C2518" s="1" t="s">
        <v>341</v>
      </c>
      <c r="D2518" s="1" t="s">
        <v>510</v>
      </c>
      <c r="E2518" s="1" t="s">
        <v>195</v>
      </c>
      <c r="F2518" s="1" t="s">
        <v>196</v>
      </c>
      <c r="G2518" s="1" t="s">
        <v>144</v>
      </c>
      <c r="H2518" s="1" t="s">
        <v>17</v>
      </c>
      <c r="I2518" s="1" t="s">
        <v>536</v>
      </c>
      <c r="J2518" s="1" t="s">
        <v>147</v>
      </c>
      <c r="K2518" s="1" t="s">
        <v>16</v>
      </c>
      <c r="L2518" s="1" t="s">
        <v>146</v>
      </c>
      <c r="M2518" s="2" t="str">
        <f t="shared" si="941"/>
        <v>UK9008021</v>
      </c>
      <c r="N2518" s="2" t="str">
        <f t="shared" si="942"/>
        <v>The Wash</v>
      </c>
      <c r="O2518" s="2" t="str">
        <f t="shared" si="943"/>
        <v>SPA</v>
      </c>
      <c r="P2518" s="2" t="str">
        <f t="shared" si="944"/>
        <v>H1150</v>
      </c>
      <c r="Q2518"/>
      <c r="R2518"/>
      <c r="S2518"/>
      <c r="T2518"/>
      <c r="U2518" s="9">
        <f t="shared" si="945"/>
        <v>0</v>
      </c>
      <c r="V2518" s="9">
        <f t="shared" si="946"/>
        <v>0</v>
      </c>
      <c r="W2518" s="9">
        <f t="shared" si="947"/>
        <v>0</v>
      </c>
      <c r="X2518" s="9">
        <f t="shared" si="948"/>
        <v>0</v>
      </c>
      <c r="Y2518" s="9">
        <f t="shared" si="949"/>
        <v>0</v>
      </c>
      <c r="Z2518" s="9">
        <f t="shared" si="950"/>
        <v>0</v>
      </c>
      <c r="AA2518" s="9">
        <f t="shared" si="951"/>
        <v>0</v>
      </c>
      <c r="AB2518" s="9">
        <f t="shared" si="952"/>
        <v>0</v>
      </c>
      <c r="AN2518" s="10" t="str">
        <f t="shared" si="937"/>
        <v/>
      </c>
      <c r="AO2518" s="10">
        <f t="shared" si="938"/>
        <v>0</v>
      </c>
      <c r="AP2518" s="9" t="str">
        <f>IFERROR(VLOOKUP($AN2518,'Introduction probability'!$A$1:$L$128,5,FALSE),"0")</f>
        <v>0</v>
      </c>
      <c r="AQ2518" s="9" t="str">
        <f>IFERROR(VLOOKUP($AN2518,'Introduction probability'!$A$1:$L$128,6,FALSE),"0")</f>
        <v>0</v>
      </c>
      <c r="AR2518" s="9" t="str">
        <f>IFERROR(VLOOKUP($AN2518,'Introduction probability'!$A$1:$L$128,7,FALSE),"0")</f>
        <v>0</v>
      </c>
      <c r="AS2518" s="9" t="str">
        <f>IFERROR(VLOOKUP($AN2518,'Introduction probability'!$A$1:$L$128,8,FALSE),"0")</f>
        <v>0</v>
      </c>
      <c r="AT2518" s="9" t="str">
        <f>IFERROR(VLOOKUP($AN2518,'Introduction probability'!$A$1:$L$128,9,FALSE),"0")</f>
        <v>0</v>
      </c>
      <c r="AU2518" s="9" t="str">
        <f>IFERROR(VLOOKUP($AN2518,'Introduction probability'!$A$1:$L$128,10,FALSE),"0")</f>
        <v>0</v>
      </c>
      <c r="AV2518" s="9" t="str">
        <f>IFERROR(VLOOKUP($AN2518,'Introduction probability'!$A$1:$L$128,11,FALSE),"0")</f>
        <v>0</v>
      </c>
      <c r="AW2518" s="9" t="str">
        <f>IFERROR(VLOOKUP($AN2518,'Introduction probability'!$A$1:$L$128,12,FALSE),"0")</f>
        <v>0</v>
      </c>
      <c r="AY2518" s="2">
        <f t="shared" si="939"/>
        <v>0</v>
      </c>
      <c r="AZ2518" s="2">
        <f t="shared" si="940"/>
        <v>0</v>
      </c>
      <c r="BA2518" s="2">
        <f t="shared" si="953"/>
        <v>0</v>
      </c>
      <c r="BB2518" s="2">
        <f t="shared" si="954"/>
        <v>0</v>
      </c>
      <c r="BC2518" s="2">
        <f t="shared" si="955"/>
        <v>0</v>
      </c>
      <c r="BD2518" s="2">
        <f t="shared" si="956"/>
        <v>0</v>
      </c>
      <c r="BE2518" s="2">
        <f t="shared" si="957"/>
        <v>0</v>
      </c>
      <c r="BF2518" s="2">
        <f t="shared" si="958"/>
        <v>0</v>
      </c>
      <c r="BG2518" s="2">
        <f t="shared" si="959"/>
        <v>0</v>
      </c>
      <c r="BH2518" s="2">
        <f t="shared" si="960"/>
        <v>0</v>
      </c>
    </row>
    <row r="2519" spans="1:60" x14ac:dyDescent="0.25">
      <c r="A2519" s="1" t="s">
        <v>435</v>
      </c>
      <c r="B2519" s="1" t="s">
        <v>436</v>
      </c>
      <c r="C2519" s="1" t="s">
        <v>341</v>
      </c>
      <c r="D2519" s="1" t="s">
        <v>510</v>
      </c>
      <c r="E2519" s="1" t="s">
        <v>195</v>
      </c>
      <c r="F2519" s="1" t="s">
        <v>196</v>
      </c>
      <c r="G2519" s="1" t="s">
        <v>144</v>
      </c>
      <c r="H2519" s="1" t="s">
        <v>17</v>
      </c>
      <c r="I2519" s="1" t="s">
        <v>596</v>
      </c>
      <c r="J2519" s="1" t="s">
        <v>187</v>
      </c>
      <c r="K2519" s="1" t="s">
        <v>16</v>
      </c>
      <c r="L2519" s="1" t="s">
        <v>146</v>
      </c>
      <c r="M2519" s="2" t="str">
        <f t="shared" si="941"/>
        <v>UK9008021</v>
      </c>
      <c r="N2519" s="2" t="str">
        <f t="shared" si="942"/>
        <v>The Wash</v>
      </c>
      <c r="O2519" s="2" t="str">
        <f t="shared" si="943"/>
        <v>SPA</v>
      </c>
      <c r="P2519" s="2" t="str">
        <f t="shared" si="944"/>
        <v>SH_2</v>
      </c>
      <c r="Q2519"/>
      <c r="R2519"/>
      <c r="S2519"/>
      <c r="T2519"/>
      <c r="U2519" s="9">
        <f t="shared" si="945"/>
        <v>0</v>
      </c>
      <c r="V2519" s="9">
        <f t="shared" si="946"/>
        <v>0</v>
      </c>
      <c r="W2519" s="9">
        <f t="shared" si="947"/>
        <v>0</v>
      </c>
      <c r="X2519" s="9">
        <f t="shared" si="948"/>
        <v>0</v>
      </c>
      <c r="Y2519" s="9">
        <f t="shared" si="949"/>
        <v>0</v>
      </c>
      <c r="Z2519" s="9">
        <f t="shared" si="950"/>
        <v>0</v>
      </c>
      <c r="AA2519" s="9">
        <f t="shared" si="951"/>
        <v>0</v>
      </c>
      <c r="AB2519" s="9">
        <f t="shared" si="952"/>
        <v>0</v>
      </c>
      <c r="AN2519" s="10" t="str">
        <f t="shared" si="937"/>
        <v/>
      </c>
      <c r="AO2519" s="10">
        <f t="shared" si="938"/>
        <v>0</v>
      </c>
      <c r="AP2519" s="9" t="str">
        <f>IFERROR(VLOOKUP($AN2519,'Introduction probability'!$A$1:$L$128,5,FALSE),"0")</f>
        <v>0</v>
      </c>
      <c r="AQ2519" s="9" t="str">
        <f>IFERROR(VLOOKUP($AN2519,'Introduction probability'!$A$1:$L$128,6,FALSE),"0")</f>
        <v>0</v>
      </c>
      <c r="AR2519" s="9" t="str">
        <f>IFERROR(VLOOKUP($AN2519,'Introduction probability'!$A$1:$L$128,7,FALSE),"0")</f>
        <v>0</v>
      </c>
      <c r="AS2519" s="9" t="str">
        <f>IFERROR(VLOOKUP($AN2519,'Introduction probability'!$A$1:$L$128,8,FALSE),"0")</f>
        <v>0</v>
      </c>
      <c r="AT2519" s="9" t="str">
        <f>IFERROR(VLOOKUP($AN2519,'Introduction probability'!$A$1:$L$128,9,FALSE),"0")</f>
        <v>0</v>
      </c>
      <c r="AU2519" s="9" t="str">
        <f>IFERROR(VLOOKUP($AN2519,'Introduction probability'!$A$1:$L$128,10,FALSE),"0")</f>
        <v>0</v>
      </c>
      <c r="AV2519" s="9" t="str">
        <f>IFERROR(VLOOKUP($AN2519,'Introduction probability'!$A$1:$L$128,11,FALSE),"0")</f>
        <v>0</v>
      </c>
      <c r="AW2519" s="9" t="str">
        <f>IFERROR(VLOOKUP($AN2519,'Introduction probability'!$A$1:$L$128,12,FALSE),"0")</f>
        <v>0</v>
      </c>
      <c r="AY2519" s="2">
        <f t="shared" si="939"/>
        <v>0</v>
      </c>
      <c r="AZ2519" s="2">
        <f t="shared" si="940"/>
        <v>0</v>
      </c>
      <c r="BA2519" s="2">
        <f t="shared" si="953"/>
        <v>0</v>
      </c>
      <c r="BB2519" s="2">
        <f t="shared" si="954"/>
        <v>0</v>
      </c>
      <c r="BC2519" s="2">
        <f t="shared" si="955"/>
        <v>0</v>
      </c>
      <c r="BD2519" s="2">
        <f t="shared" si="956"/>
        <v>0</v>
      </c>
      <c r="BE2519" s="2">
        <f t="shared" si="957"/>
        <v>0</v>
      </c>
      <c r="BF2519" s="2">
        <f t="shared" si="958"/>
        <v>0</v>
      </c>
      <c r="BG2519" s="2">
        <f t="shared" si="959"/>
        <v>0</v>
      </c>
      <c r="BH2519" s="2">
        <f t="shared" si="960"/>
        <v>0</v>
      </c>
    </row>
    <row r="2520" spans="1:60" x14ac:dyDescent="0.25">
      <c r="A2520" s="1" t="s">
        <v>435</v>
      </c>
      <c r="B2520" s="1" t="s">
        <v>436</v>
      </c>
      <c r="C2520" s="1" t="s">
        <v>341</v>
      </c>
      <c r="D2520" s="1" t="s">
        <v>510</v>
      </c>
      <c r="E2520" s="1" t="s">
        <v>195</v>
      </c>
      <c r="F2520" s="1" t="s">
        <v>196</v>
      </c>
      <c r="G2520" s="1" t="s">
        <v>144</v>
      </c>
      <c r="H2520" s="1" t="s">
        <v>17</v>
      </c>
      <c r="I2520" s="1" t="s">
        <v>594</v>
      </c>
      <c r="J2520" s="1" t="s">
        <v>154</v>
      </c>
      <c r="K2520" s="1" t="s">
        <v>16</v>
      </c>
      <c r="L2520" s="1" t="s">
        <v>19</v>
      </c>
      <c r="M2520" s="2" t="str">
        <f t="shared" si="941"/>
        <v>UK9008021</v>
      </c>
      <c r="N2520" s="2" t="str">
        <f t="shared" si="942"/>
        <v>The Wash</v>
      </c>
      <c r="O2520" s="2" t="str">
        <f t="shared" si="943"/>
        <v>SPA</v>
      </c>
      <c r="P2520" s="2" t="str">
        <f t="shared" si="944"/>
        <v>SF_SH_5</v>
      </c>
      <c r="Q2520"/>
      <c r="R2520"/>
      <c r="S2520"/>
      <c r="T2520"/>
      <c r="U2520" s="9">
        <f t="shared" si="945"/>
        <v>0</v>
      </c>
      <c r="V2520" s="9">
        <f t="shared" si="946"/>
        <v>0</v>
      </c>
      <c r="W2520" s="9">
        <f t="shared" si="947"/>
        <v>0</v>
      </c>
      <c r="X2520" s="9">
        <f t="shared" si="948"/>
        <v>0</v>
      </c>
      <c r="Y2520" s="9">
        <f t="shared" si="949"/>
        <v>0</v>
      </c>
      <c r="Z2520" s="9">
        <f t="shared" si="950"/>
        <v>0</v>
      </c>
      <c r="AA2520" s="9">
        <f t="shared" si="951"/>
        <v>0</v>
      </c>
      <c r="AB2520" s="9">
        <f t="shared" si="952"/>
        <v>0</v>
      </c>
      <c r="AN2520" s="10" t="str">
        <f t="shared" si="937"/>
        <v/>
      </c>
      <c r="AO2520" s="10">
        <f t="shared" si="938"/>
        <v>0</v>
      </c>
      <c r="AP2520" s="9" t="str">
        <f>IFERROR(VLOOKUP($AN2520,'Introduction probability'!$A$1:$L$128,5,FALSE),"0")</f>
        <v>0</v>
      </c>
      <c r="AQ2520" s="9" t="str">
        <f>IFERROR(VLOOKUP($AN2520,'Introduction probability'!$A$1:$L$128,6,FALSE),"0")</f>
        <v>0</v>
      </c>
      <c r="AR2520" s="9" t="str">
        <f>IFERROR(VLOOKUP($AN2520,'Introduction probability'!$A$1:$L$128,7,FALSE),"0")</f>
        <v>0</v>
      </c>
      <c r="AS2520" s="9" t="str">
        <f>IFERROR(VLOOKUP($AN2520,'Introduction probability'!$A$1:$L$128,8,FALSE),"0")</f>
        <v>0</v>
      </c>
      <c r="AT2520" s="9" t="str">
        <f>IFERROR(VLOOKUP($AN2520,'Introduction probability'!$A$1:$L$128,9,FALSE),"0")</f>
        <v>0</v>
      </c>
      <c r="AU2520" s="9" t="str">
        <f>IFERROR(VLOOKUP($AN2520,'Introduction probability'!$A$1:$L$128,10,FALSE),"0")</f>
        <v>0</v>
      </c>
      <c r="AV2520" s="9" t="str">
        <f>IFERROR(VLOOKUP($AN2520,'Introduction probability'!$A$1:$L$128,11,FALSE),"0")</f>
        <v>0</v>
      </c>
      <c r="AW2520" s="9" t="str">
        <f>IFERROR(VLOOKUP($AN2520,'Introduction probability'!$A$1:$L$128,12,FALSE),"0")</f>
        <v>0</v>
      </c>
      <c r="AY2520" s="2">
        <f t="shared" si="939"/>
        <v>0</v>
      </c>
      <c r="AZ2520" s="2">
        <f t="shared" si="940"/>
        <v>0</v>
      </c>
      <c r="BA2520" s="2">
        <f t="shared" si="953"/>
        <v>0</v>
      </c>
      <c r="BB2520" s="2">
        <f t="shared" si="954"/>
        <v>0</v>
      </c>
      <c r="BC2520" s="2">
        <f t="shared" si="955"/>
        <v>0</v>
      </c>
      <c r="BD2520" s="2">
        <f t="shared" si="956"/>
        <v>0</v>
      </c>
      <c r="BE2520" s="2">
        <f t="shared" si="957"/>
        <v>0</v>
      </c>
      <c r="BF2520" s="2">
        <f t="shared" si="958"/>
        <v>0</v>
      </c>
      <c r="BG2520" s="2">
        <f t="shared" si="959"/>
        <v>0</v>
      </c>
      <c r="BH2520" s="2">
        <f t="shared" si="960"/>
        <v>0</v>
      </c>
    </row>
    <row r="2521" spans="1:60" x14ac:dyDescent="0.25">
      <c r="A2521" s="1" t="s">
        <v>435</v>
      </c>
      <c r="B2521" s="1" t="s">
        <v>436</v>
      </c>
      <c r="C2521" s="1" t="s">
        <v>341</v>
      </c>
      <c r="D2521" s="1" t="s">
        <v>510</v>
      </c>
      <c r="E2521" s="1" t="s">
        <v>195</v>
      </c>
      <c r="F2521" s="1" t="s">
        <v>196</v>
      </c>
      <c r="G2521" s="1" t="s">
        <v>144</v>
      </c>
      <c r="H2521" s="1" t="s">
        <v>17</v>
      </c>
      <c r="I2521" s="1" t="s">
        <v>459</v>
      </c>
      <c r="J2521" s="1" t="s">
        <v>46</v>
      </c>
      <c r="K2521" s="1" t="s">
        <v>16</v>
      </c>
      <c r="L2521" s="1" t="s">
        <v>19</v>
      </c>
      <c r="M2521" s="2" t="str">
        <f t="shared" si="941"/>
        <v>UK9008021</v>
      </c>
      <c r="N2521" s="2" t="str">
        <f t="shared" si="942"/>
        <v>The Wash</v>
      </c>
      <c r="O2521" s="2" t="str">
        <f t="shared" si="943"/>
        <v>SPA</v>
      </c>
      <c r="P2521" s="2" t="str">
        <f t="shared" si="944"/>
        <v>A2.4</v>
      </c>
      <c r="Q2521"/>
      <c r="R2521"/>
      <c r="S2521"/>
      <c r="T2521"/>
      <c r="U2521" s="9">
        <f t="shared" si="945"/>
        <v>0</v>
      </c>
      <c r="V2521" s="9">
        <f t="shared" si="946"/>
        <v>0</v>
      </c>
      <c r="W2521" s="9">
        <f t="shared" si="947"/>
        <v>0</v>
      </c>
      <c r="X2521" s="9">
        <f t="shared" si="948"/>
        <v>0</v>
      </c>
      <c r="Y2521" s="9">
        <f t="shared" si="949"/>
        <v>0</v>
      </c>
      <c r="Z2521" s="9">
        <f t="shared" si="950"/>
        <v>0</v>
      </c>
      <c r="AA2521" s="9">
        <f t="shared" si="951"/>
        <v>0</v>
      </c>
      <c r="AB2521" s="9">
        <f t="shared" si="952"/>
        <v>0</v>
      </c>
      <c r="AN2521" s="10" t="str">
        <f t="shared" si="937"/>
        <v/>
      </c>
      <c r="AO2521" s="10">
        <f t="shared" si="938"/>
        <v>0</v>
      </c>
      <c r="AP2521" s="9" t="str">
        <f>IFERROR(VLOOKUP($AN2521,'Introduction probability'!$A$1:$L$128,5,FALSE),"0")</f>
        <v>0</v>
      </c>
      <c r="AQ2521" s="9" t="str">
        <f>IFERROR(VLOOKUP($AN2521,'Introduction probability'!$A$1:$L$128,6,FALSE),"0")</f>
        <v>0</v>
      </c>
      <c r="AR2521" s="9" t="str">
        <f>IFERROR(VLOOKUP($AN2521,'Introduction probability'!$A$1:$L$128,7,FALSE),"0")</f>
        <v>0</v>
      </c>
      <c r="AS2521" s="9" t="str">
        <f>IFERROR(VLOOKUP($AN2521,'Introduction probability'!$A$1:$L$128,8,FALSE),"0")</f>
        <v>0</v>
      </c>
      <c r="AT2521" s="9" t="str">
        <f>IFERROR(VLOOKUP($AN2521,'Introduction probability'!$A$1:$L$128,9,FALSE),"0")</f>
        <v>0</v>
      </c>
      <c r="AU2521" s="9" t="str">
        <f>IFERROR(VLOOKUP($AN2521,'Introduction probability'!$A$1:$L$128,10,FALSE),"0")</f>
        <v>0</v>
      </c>
      <c r="AV2521" s="9" t="str">
        <f>IFERROR(VLOOKUP($AN2521,'Introduction probability'!$A$1:$L$128,11,FALSE),"0")</f>
        <v>0</v>
      </c>
      <c r="AW2521" s="9" t="str">
        <f>IFERROR(VLOOKUP($AN2521,'Introduction probability'!$A$1:$L$128,12,FALSE),"0")</f>
        <v>0</v>
      </c>
      <c r="AY2521" s="2">
        <f t="shared" si="939"/>
        <v>0</v>
      </c>
      <c r="AZ2521" s="2">
        <f t="shared" si="940"/>
        <v>0</v>
      </c>
      <c r="BA2521" s="2">
        <f t="shared" si="953"/>
        <v>0</v>
      </c>
      <c r="BB2521" s="2">
        <f t="shared" si="954"/>
        <v>0</v>
      </c>
      <c r="BC2521" s="2">
        <f t="shared" si="955"/>
        <v>0</v>
      </c>
      <c r="BD2521" s="2">
        <f t="shared" si="956"/>
        <v>0</v>
      </c>
      <c r="BE2521" s="2">
        <f t="shared" si="957"/>
        <v>0</v>
      </c>
      <c r="BF2521" s="2">
        <f t="shared" si="958"/>
        <v>0</v>
      </c>
      <c r="BG2521" s="2">
        <f t="shared" si="959"/>
        <v>0</v>
      </c>
      <c r="BH2521" s="2">
        <f t="shared" si="960"/>
        <v>0</v>
      </c>
    </row>
    <row r="2522" spans="1:60" x14ac:dyDescent="0.25">
      <c r="A2522" s="1" t="s">
        <v>435</v>
      </c>
      <c r="B2522" s="1" t="s">
        <v>436</v>
      </c>
      <c r="C2522" s="1" t="s">
        <v>341</v>
      </c>
      <c r="D2522" s="1" t="s">
        <v>510</v>
      </c>
      <c r="E2522" s="1" t="s">
        <v>195</v>
      </c>
      <c r="F2522" s="1" t="s">
        <v>196</v>
      </c>
      <c r="G2522" s="1" t="s">
        <v>144</v>
      </c>
      <c r="H2522" s="1" t="s">
        <v>17</v>
      </c>
      <c r="I2522" s="1" t="s">
        <v>444</v>
      </c>
      <c r="J2522" s="1" t="s">
        <v>27</v>
      </c>
      <c r="K2522" s="1" t="s">
        <v>16</v>
      </c>
      <c r="L2522" s="1" t="s">
        <v>19</v>
      </c>
      <c r="M2522" s="2" t="str">
        <f t="shared" si="941"/>
        <v>UK9008021</v>
      </c>
      <c r="N2522" s="2" t="str">
        <f t="shared" si="942"/>
        <v>The Wash</v>
      </c>
      <c r="O2522" s="2" t="str">
        <f t="shared" si="943"/>
        <v>SPA</v>
      </c>
      <c r="P2522" s="2" t="str">
        <f t="shared" si="944"/>
        <v>A2.3</v>
      </c>
      <c r="Q2522"/>
      <c r="R2522"/>
      <c r="S2522"/>
      <c r="T2522"/>
      <c r="U2522" s="9">
        <f t="shared" si="945"/>
        <v>0</v>
      </c>
      <c r="V2522" s="9">
        <f t="shared" si="946"/>
        <v>0</v>
      </c>
      <c r="W2522" s="9">
        <f t="shared" si="947"/>
        <v>0</v>
      </c>
      <c r="X2522" s="9">
        <f t="shared" si="948"/>
        <v>0</v>
      </c>
      <c r="Y2522" s="9">
        <f t="shared" si="949"/>
        <v>0</v>
      </c>
      <c r="Z2522" s="9">
        <f t="shared" si="950"/>
        <v>0</v>
      </c>
      <c r="AA2522" s="9">
        <f t="shared" si="951"/>
        <v>0</v>
      </c>
      <c r="AB2522" s="9">
        <f t="shared" si="952"/>
        <v>0</v>
      </c>
      <c r="AN2522" s="10" t="str">
        <f t="shared" si="937"/>
        <v/>
      </c>
      <c r="AO2522" s="10">
        <f t="shared" si="938"/>
        <v>0</v>
      </c>
      <c r="AP2522" s="9" t="str">
        <f>IFERROR(VLOOKUP($AN2522,'Introduction probability'!$A$1:$L$128,5,FALSE),"0")</f>
        <v>0</v>
      </c>
      <c r="AQ2522" s="9" t="str">
        <f>IFERROR(VLOOKUP($AN2522,'Introduction probability'!$A$1:$L$128,6,FALSE),"0")</f>
        <v>0</v>
      </c>
      <c r="AR2522" s="9" t="str">
        <f>IFERROR(VLOOKUP($AN2522,'Introduction probability'!$A$1:$L$128,7,FALSE),"0")</f>
        <v>0</v>
      </c>
      <c r="AS2522" s="9" t="str">
        <f>IFERROR(VLOOKUP($AN2522,'Introduction probability'!$A$1:$L$128,8,FALSE),"0")</f>
        <v>0</v>
      </c>
      <c r="AT2522" s="9" t="str">
        <f>IFERROR(VLOOKUP($AN2522,'Introduction probability'!$A$1:$L$128,9,FALSE),"0")</f>
        <v>0</v>
      </c>
      <c r="AU2522" s="9" t="str">
        <f>IFERROR(VLOOKUP($AN2522,'Introduction probability'!$A$1:$L$128,10,FALSE),"0")</f>
        <v>0</v>
      </c>
      <c r="AV2522" s="9" t="str">
        <f>IFERROR(VLOOKUP($AN2522,'Introduction probability'!$A$1:$L$128,11,FALSE),"0")</f>
        <v>0</v>
      </c>
      <c r="AW2522" s="9" t="str">
        <f>IFERROR(VLOOKUP($AN2522,'Introduction probability'!$A$1:$L$128,12,FALSE),"0")</f>
        <v>0</v>
      </c>
      <c r="AY2522" s="2">
        <f t="shared" si="939"/>
        <v>0</v>
      </c>
      <c r="AZ2522" s="2">
        <f t="shared" si="940"/>
        <v>0</v>
      </c>
      <c r="BA2522" s="2">
        <f t="shared" si="953"/>
        <v>0</v>
      </c>
      <c r="BB2522" s="2">
        <f t="shared" si="954"/>
        <v>0</v>
      </c>
      <c r="BC2522" s="2">
        <f t="shared" si="955"/>
        <v>0</v>
      </c>
      <c r="BD2522" s="2">
        <f t="shared" si="956"/>
        <v>0</v>
      </c>
      <c r="BE2522" s="2">
        <f t="shared" si="957"/>
        <v>0</v>
      </c>
      <c r="BF2522" s="2">
        <f t="shared" si="958"/>
        <v>0</v>
      </c>
      <c r="BG2522" s="2">
        <f t="shared" si="959"/>
        <v>0</v>
      </c>
      <c r="BH2522" s="2">
        <f t="shared" si="960"/>
        <v>0</v>
      </c>
    </row>
    <row r="2523" spans="1:60" x14ac:dyDescent="0.25">
      <c r="A2523" s="1" t="s">
        <v>435</v>
      </c>
      <c r="B2523" s="1" t="s">
        <v>436</v>
      </c>
      <c r="C2523" s="1" t="s">
        <v>341</v>
      </c>
      <c r="D2523" s="1" t="s">
        <v>510</v>
      </c>
      <c r="E2523" s="1" t="s">
        <v>195</v>
      </c>
      <c r="F2523" s="1" t="s">
        <v>196</v>
      </c>
      <c r="G2523" s="1" t="s">
        <v>144</v>
      </c>
      <c r="H2523" s="1" t="s">
        <v>17</v>
      </c>
      <c r="I2523" s="1" t="s">
        <v>595</v>
      </c>
      <c r="J2523" s="1" t="s">
        <v>155</v>
      </c>
      <c r="K2523" s="1" t="s">
        <v>16</v>
      </c>
      <c r="L2523" s="1" t="s">
        <v>19</v>
      </c>
      <c r="M2523" s="2" t="str">
        <f t="shared" si="941"/>
        <v>UK9008021</v>
      </c>
      <c r="N2523" s="2" t="str">
        <f t="shared" si="942"/>
        <v>The Wash</v>
      </c>
      <c r="O2523" s="2" t="str">
        <f t="shared" si="943"/>
        <v>SPA</v>
      </c>
      <c r="P2523" s="2" t="str">
        <f t="shared" si="944"/>
        <v>A1</v>
      </c>
      <c r="Q2523"/>
      <c r="R2523"/>
      <c r="S2523"/>
      <c r="T2523"/>
      <c r="U2523" s="9">
        <f t="shared" si="945"/>
        <v>0</v>
      </c>
      <c r="V2523" s="9">
        <f t="shared" si="946"/>
        <v>0</v>
      </c>
      <c r="W2523" s="9">
        <f t="shared" si="947"/>
        <v>0</v>
      </c>
      <c r="X2523" s="9">
        <f t="shared" si="948"/>
        <v>0</v>
      </c>
      <c r="Y2523" s="9">
        <f t="shared" si="949"/>
        <v>0</v>
      </c>
      <c r="Z2523" s="9">
        <f t="shared" si="950"/>
        <v>0</v>
      </c>
      <c r="AA2523" s="9">
        <f t="shared" si="951"/>
        <v>0</v>
      </c>
      <c r="AB2523" s="9">
        <f t="shared" si="952"/>
        <v>0</v>
      </c>
      <c r="AN2523" s="10" t="str">
        <f t="shared" si="937"/>
        <v/>
      </c>
      <c r="AO2523" s="10">
        <f t="shared" si="938"/>
        <v>0</v>
      </c>
      <c r="AP2523" s="9" t="str">
        <f>IFERROR(VLOOKUP($AN2523,'Introduction probability'!$A$1:$L$128,5,FALSE),"0")</f>
        <v>0</v>
      </c>
      <c r="AQ2523" s="9" t="str">
        <f>IFERROR(VLOOKUP($AN2523,'Introduction probability'!$A$1:$L$128,6,FALSE),"0")</f>
        <v>0</v>
      </c>
      <c r="AR2523" s="9" t="str">
        <f>IFERROR(VLOOKUP($AN2523,'Introduction probability'!$A$1:$L$128,7,FALSE),"0")</f>
        <v>0</v>
      </c>
      <c r="AS2523" s="9" t="str">
        <f>IFERROR(VLOOKUP($AN2523,'Introduction probability'!$A$1:$L$128,8,FALSE),"0")</f>
        <v>0</v>
      </c>
      <c r="AT2523" s="9" t="str">
        <f>IFERROR(VLOOKUP($AN2523,'Introduction probability'!$A$1:$L$128,9,FALSE),"0")</f>
        <v>0</v>
      </c>
      <c r="AU2523" s="9" t="str">
        <f>IFERROR(VLOOKUP($AN2523,'Introduction probability'!$A$1:$L$128,10,FALSE),"0")</f>
        <v>0</v>
      </c>
      <c r="AV2523" s="9" t="str">
        <f>IFERROR(VLOOKUP($AN2523,'Introduction probability'!$A$1:$L$128,11,FALSE),"0")</f>
        <v>0</v>
      </c>
      <c r="AW2523" s="9" t="str">
        <f>IFERROR(VLOOKUP($AN2523,'Introduction probability'!$A$1:$L$128,12,FALSE),"0")</f>
        <v>0</v>
      </c>
      <c r="AY2523" s="2">
        <f t="shared" si="939"/>
        <v>0</v>
      </c>
      <c r="AZ2523" s="2">
        <f t="shared" si="940"/>
        <v>0</v>
      </c>
      <c r="BA2523" s="2">
        <f t="shared" si="953"/>
        <v>0</v>
      </c>
      <c r="BB2523" s="2">
        <f t="shared" si="954"/>
        <v>0</v>
      </c>
      <c r="BC2523" s="2">
        <f t="shared" si="955"/>
        <v>0</v>
      </c>
      <c r="BD2523" s="2">
        <f t="shared" si="956"/>
        <v>0</v>
      </c>
      <c r="BE2523" s="2">
        <f t="shared" si="957"/>
        <v>0</v>
      </c>
      <c r="BF2523" s="2">
        <f t="shared" si="958"/>
        <v>0</v>
      </c>
      <c r="BG2523" s="2">
        <f t="shared" si="959"/>
        <v>0</v>
      </c>
      <c r="BH2523" s="2">
        <f t="shared" si="960"/>
        <v>0</v>
      </c>
    </row>
    <row r="2524" spans="1:60" x14ac:dyDescent="0.25">
      <c r="A2524" s="1" t="s">
        <v>435</v>
      </c>
      <c r="B2524" s="1" t="s">
        <v>436</v>
      </c>
      <c r="C2524" s="1" t="s">
        <v>341</v>
      </c>
      <c r="D2524" s="1" t="s">
        <v>510</v>
      </c>
      <c r="E2524" s="1" t="s">
        <v>195</v>
      </c>
      <c r="F2524" s="1" t="s">
        <v>196</v>
      </c>
      <c r="G2524" s="1" t="s">
        <v>144</v>
      </c>
      <c r="H2524" s="1" t="s">
        <v>17</v>
      </c>
      <c r="I2524" s="1" t="s">
        <v>465</v>
      </c>
      <c r="J2524" s="1" t="s">
        <v>56</v>
      </c>
      <c r="K2524" s="1" t="s">
        <v>16</v>
      </c>
      <c r="L2524" s="1" t="s">
        <v>19</v>
      </c>
      <c r="M2524" s="2" t="str">
        <f t="shared" si="941"/>
        <v>UK9008021</v>
      </c>
      <c r="N2524" s="2" t="str">
        <f t="shared" si="942"/>
        <v>The Wash</v>
      </c>
      <c r="O2524" s="2" t="str">
        <f t="shared" si="943"/>
        <v>SPA</v>
      </c>
      <c r="P2524" s="2" t="str">
        <f t="shared" si="944"/>
        <v>A2.2</v>
      </c>
      <c r="Q2524"/>
      <c r="R2524"/>
      <c r="S2524"/>
      <c r="T2524"/>
      <c r="U2524" s="9">
        <f t="shared" si="945"/>
        <v>0</v>
      </c>
      <c r="V2524" s="9">
        <f t="shared" si="946"/>
        <v>0</v>
      </c>
      <c r="W2524" s="9">
        <f t="shared" si="947"/>
        <v>0</v>
      </c>
      <c r="X2524" s="9">
        <f t="shared" si="948"/>
        <v>0</v>
      </c>
      <c r="Y2524" s="9">
        <f t="shared" si="949"/>
        <v>0</v>
      </c>
      <c r="Z2524" s="9">
        <f t="shared" si="950"/>
        <v>0</v>
      </c>
      <c r="AA2524" s="9">
        <f t="shared" si="951"/>
        <v>0</v>
      </c>
      <c r="AB2524" s="9">
        <f t="shared" si="952"/>
        <v>0</v>
      </c>
      <c r="AN2524" s="10" t="str">
        <f t="shared" si="937"/>
        <v/>
      </c>
      <c r="AO2524" s="10">
        <f t="shared" si="938"/>
        <v>0</v>
      </c>
      <c r="AP2524" s="9" t="str">
        <f>IFERROR(VLOOKUP($AN2524,'Introduction probability'!$A$1:$L$128,5,FALSE),"0")</f>
        <v>0</v>
      </c>
      <c r="AQ2524" s="9" t="str">
        <f>IFERROR(VLOOKUP($AN2524,'Introduction probability'!$A$1:$L$128,6,FALSE),"0")</f>
        <v>0</v>
      </c>
      <c r="AR2524" s="9" t="str">
        <f>IFERROR(VLOOKUP($AN2524,'Introduction probability'!$A$1:$L$128,7,FALSE),"0")</f>
        <v>0</v>
      </c>
      <c r="AS2524" s="9" t="str">
        <f>IFERROR(VLOOKUP($AN2524,'Introduction probability'!$A$1:$L$128,8,FALSE),"0")</f>
        <v>0</v>
      </c>
      <c r="AT2524" s="9" t="str">
        <f>IFERROR(VLOOKUP($AN2524,'Introduction probability'!$A$1:$L$128,9,FALSE),"0")</f>
        <v>0</v>
      </c>
      <c r="AU2524" s="9" t="str">
        <f>IFERROR(VLOOKUP($AN2524,'Introduction probability'!$A$1:$L$128,10,FALSE),"0")</f>
        <v>0</v>
      </c>
      <c r="AV2524" s="9" t="str">
        <f>IFERROR(VLOOKUP($AN2524,'Introduction probability'!$A$1:$L$128,11,FALSE),"0")</f>
        <v>0</v>
      </c>
      <c r="AW2524" s="9" t="str">
        <f>IFERROR(VLOOKUP($AN2524,'Introduction probability'!$A$1:$L$128,12,FALSE),"0")</f>
        <v>0</v>
      </c>
      <c r="AY2524" s="2">
        <f t="shared" si="939"/>
        <v>0</v>
      </c>
      <c r="AZ2524" s="2">
        <f t="shared" si="940"/>
        <v>0</v>
      </c>
      <c r="BA2524" s="2">
        <f t="shared" si="953"/>
        <v>0</v>
      </c>
      <c r="BB2524" s="2">
        <f t="shared" si="954"/>
        <v>0</v>
      </c>
      <c r="BC2524" s="2">
        <f t="shared" si="955"/>
        <v>0</v>
      </c>
      <c r="BD2524" s="2">
        <f t="shared" si="956"/>
        <v>0</v>
      </c>
      <c r="BE2524" s="2">
        <f t="shared" si="957"/>
        <v>0</v>
      </c>
      <c r="BF2524" s="2">
        <f t="shared" si="958"/>
        <v>0</v>
      </c>
      <c r="BG2524" s="2">
        <f t="shared" si="959"/>
        <v>0</v>
      </c>
      <c r="BH2524" s="2">
        <f t="shared" si="960"/>
        <v>0</v>
      </c>
    </row>
    <row r="2525" spans="1:60" x14ac:dyDescent="0.25">
      <c r="A2525" s="1" t="s">
        <v>435</v>
      </c>
      <c r="B2525" s="1" t="s">
        <v>436</v>
      </c>
      <c r="C2525" s="1" t="s">
        <v>341</v>
      </c>
      <c r="D2525" s="1" t="s">
        <v>510</v>
      </c>
      <c r="E2525" s="1" t="s">
        <v>195</v>
      </c>
      <c r="F2525" s="1" t="s">
        <v>196</v>
      </c>
      <c r="G2525" s="1" t="s">
        <v>144</v>
      </c>
      <c r="H2525" s="1" t="s">
        <v>17</v>
      </c>
      <c r="I2525" s="1" t="s">
        <v>543</v>
      </c>
      <c r="J2525" s="1" t="s">
        <v>148</v>
      </c>
      <c r="K2525" s="1" t="s">
        <v>16</v>
      </c>
      <c r="L2525" s="1" t="s">
        <v>146</v>
      </c>
      <c r="M2525" s="2" t="str">
        <f t="shared" si="941"/>
        <v>UK9008021</v>
      </c>
      <c r="N2525" s="2" t="str">
        <f t="shared" si="942"/>
        <v>The Wash</v>
      </c>
      <c r="O2525" s="2" t="str">
        <f t="shared" si="943"/>
        <v>SPA</v>
      </c>
      <c r="P2525" s="2" t="str">
        <f t="shared" si="944"/>
        <v>H1310</v>
      </c>
      <c r="Q2525"/>
      <c r="R2525"/>
      <c r="S2525"/>
      <c r="T2525"/>
      <c r="U2525" s="9">
        <f t="shared" si="945"/>
        <v>0</v>
      </c>
      <c r="V2525" s="9">
        <f t="shared" si="946"/>
        <v>0</v>
      </c>
      <c r="W2525" s="9">
        <f t="shared" si="947"/>
        <v>0</v>
      </c>
      <c r="X2525" s="9">
        <f t="shared" si="948"/>
        <v>0</v>
      </c>
      <c r="Y2525" s="9">
        <f t="shared" si="949"/>
        <v>0</v>
      </c>
      <c r="Z2525" s="9">
        <f t="shared" si="950"/>
        <v>0</v>
      </c>
      <c r="AA2525" s="9">
        <f t="shared" si="951"/>
        <v>0</v>
      </c>
      <c r="AB2525" s="9">
        <f t="shared" si="952"/>
        <v>0</v>
      </c>
      <c r="AN2525" s="10" t="str">
        <f t="shared" si="937"/>
        <v/>
      </c>
      <c r="AO2525" s="10">
        <f t="shared" si="938"/>
        <v>0</v>
      </c>
      <c r="AP2525" s="9" t="str">
        <f>IFERROR(VLOOKUP($AN2525,'Introduction probability'!$A$1:$L$128,5,FALSE),"0")</f>
        <v>0</v>
      </c>
      <c r="AQ2525" s="9" t="str">
        <f>IFERROR(VLOOKUP($AN2525,'Introduction probability'!$A$1:$L$128,6,FALSE),"0")</f>
        <v>0</v>
      </c>
      <c r="AR2525" s="9" t="str">
        <f>IFERROR(VLOOKUP($AN2525,'Introduction probability'!$A$1:$L$128,7,FALSE),"0")</f>
        <v>0</v>
      </c>
      <c r="AS2525" s="9" t="str">
        <f>IFERROR(VLOOKUP($AN2525,'Introduction probability'!$A$1:$L$128,8,FALSE),"0")</f>
        <v>0</v>
      </c>
      <c r="AT2525" s="9" t="str">
        <f>IFERROR(VLOOKUP($AN2525,'Introduction probability'!$A$1:$L$128,9,FALSE),"0")</f>
        <v>0</v>
      </c>
      <c r="AU2525" s="9" t="str">
        <f>IFERROR(VLOOKUP($AN2525,'Introduction probability'!$A$1:$L$128,10,FALSE),"0")</f>
        <v>0</v>
      </c>
      <c r="AV2525" s="9" t="str">
        <f>IFERROR(VLOOKUP($AN2525,'Introduction probability'!$A$1:$L$128,11,FALSE),"0")</f>
        <v>0</v>
      </c>
      <c r="AW2525" s="9" t="str">
        <f>IFERROR(VLOOKUP($AN2525,'Introduction probability'!$A$1:$L$128,12,FALSE),"0")</f>
        <v>0</v>
      </c>
      <c r="AY2525" s="2">
        <f t="shared" si="939"/>
        <v>0</v>
      </c>
      <c r="AZ2525" s="2">
        <f t="shared" si="940"/>
        <v>0</v>
      </c>
      <c r="BA2525" s="2">
        <f t="shared" si="953"/>
        <v>0</v>
      </c>
      <c r="BB2525" s="2">
        <f t="shared" si="954"/>
        <v>0</v>
      </c>
      <c r="BC2525" s="2">
        <f t="shared" si="955"/>
        <v>0</v>
      </c>
      <c r="BD2525" s="2">
        <f t="shared" si="956"/>
        <v>0</v>
      </c>
      <c r="BE2525" s="2">
        <f t="shared" si="957"/>
        <v>0</v>
      </c>
      <c r="BF2525" s="2">
        <f t="shared" si="958"/>
        <v>0</v>
      </c>
      <c r="BG2525" s="2">
        <f t="shared" si="959"/>
        <v>0</v>
      </c>
      <c r="BH2525" s="2">
        <f t="shared" si="960"/>
        <v>0</v>
      </c>
    </row>
    <row r="2526" spans="1:60" x14ac:dyDescent="0.25">
      <c r="A2526" s="1" t="s">
        <v>435</v>
      </c>
      <c r="B2526" s="1" t="s">
        <v>436</v>
      </c>
      <c r="C2526" s="1" t="s">
        <v>341</v>
      </c>
      <c r="D2526" s="1" t="s">
        <v>588</v>
      </c>
      <c r="E2526" s="1" t="s">
        <v>437</v>
      </c>
      <c r="F2526" s="1" t="s">
        <v>438</v>
      </c>
      <c r="G2526" s="1" t="s">
        <v>144</v>
      </c>
      <c r="H2526" s="1" t="s">
        <v>17</v>
      </c>
      <c r="I2526" s="1" t="s">
        <v>536</v>
      </c>
      <c r="J2526" s="1" t="s">
        <v>147</v>
      </c>
      <c r="K2526" s="1" t="s">
        <v>16</v>
      </c>
      <c r="L2526" s="1" t="s">
        <v>146</v>
      </c>
      <c r="M2526" s="2" t="str">
        <f t="shared" si="941"/>
        <v>UK9008021</v>
      </c>
      <c r="N2526" s="2" t="str">
        <f t="shared" si="942"/>
        <v>The Wash</v>
      </c>
      <c r="O2526" s="2" t="str">
        <f t="shared" si="943"/>
        <v>SPA</v>
      </c>
      <c r="P2526" s="2" t="str">
        <f t="shared" si="944"/>
        <v>H1150</v>
      </c>
      <c r="Q2526"/>
      <c r="R2526"/>
      <c r="S2526"/>
      <c r="T2526"/>
      <c r="U2526" s="9">
        <f t="shared" si="945"/>
        <v>0</v>
      </c>
      <c r="V2526" s="9">
        <f t="shared" si="946"/>
        <v>0</v>
      </c>
      <c r="W2526" s="9">
        <f t="shared" si="947"/>
        <v>0</v>
      </c>
      <c r="X2526" s="9">
        <f t="shared" si="948"/>
        <v>0</v>
      </c>
      <c r="Y2526" s="9">
        <f t="shared" si="949"/>
        <v>0</v>
      </c>
      <c r="Z2526" s="9">
        <f t="shared" si="950"/>
        <v>0</v>
      </c>
      <c r="AA2526" s="9">
        <f t="shared" si="951"/>
        <v>0</v>
      </c>
      <c r="AB2526" s="9">
        <f t="shared" si="952"/>
        <v>0</v>
      </c>
      <c r="AN2526" s="10" t="str">
        <f t="shared" si="937"/>
        <v/>
      </c>
      <c r="AO2526" s="10">
        <f t="shared" si="938"/>
        <v>0</v>
      </c>
      <c r="AP2526" s="9" t="str">
        <f>IFERROR(VLOOKUP($AN2526,'Introduction probability'!$A$1:$L$128,5,FALSE),"0")</f>
        <v>0</v>
      </c>
      <c r="AQ2526" s="9" t="str">
        <f>IFERROR(VLOOKUP($AN2526,'Introduction probability'!$A$1:$L$128,6,FALSE),"0")</f>
        <v>0</v>
      </c>
      <c r="AR2526" s="9" t="str">
        <f>IFERROR(VLOOKUP($AN2526,'Introduction probability'!$A$1:$L$128,7,FALSE),"0")</f>
        <v>0</v>
      </c>
      <c r="AS2526" s="9" t="str">
        <f>IFERROR(VLOOKUP($AN2526,'Introduction probability'!$A$1:$L$128,8,FALSE),"0")</f>
        <v>0</v>
      </c>
      <c r="AT2526" s="9" t="str">
        <f>IFERROR(VLOOKUP($AN2526,'Introduction probability'!$A$1:$L$128,9,FALSE),"0")</f>
        <v>0</v>
      </c>
      <c r="AU2526" s="9" t="str">
        <f>IFERROR(VLOOKUP($AN2526,'Introduction probability'!$A$1:$L$128,10,FALSE),"0")</f>
        <v>0</v>
      </c>
      <c r="AV2526" s="9" t="str">
        <f>IFERROR(VLOOKUP($AN2526,'Introduction probability'!$A$1:$L$128,11,FALSE),"0")</f>
        <v>0</v>
      </c>
      <c r="AW2526" s="9" t="str">
        <f>IFERROR(VLOOKUP($AN2526,'Introduction probability'!$A$1:$L$128,12,FALSE),"0")</f>
        <v>0</v>
      </c>
      <c r="AY2526" s="2">
        <f t="shared" si="939"/>
        <v>0</v>
      </c>
      <c r="AZ2526" s="2">
        <f t="shared" si="940"/>
        <v>0</v>
      </c>
      <c r="BA2526" s="2">
        <f t="shared" si="953"/>
        <v>0</v>
      </c>
      <c r="BB2526" s="2">
        <f t="shared" si="954"/>
        <v>0</v>
      </c>
      <c r="BC2526" s="2">
        <f t="shared" si="955"/>
        <v>0</v>
      </c>
      <c r="BD2526" s="2">
        <f t="shared" si="956"/>
        <v>0</v>
      </c>
      <c r="BE2526" s="2">
        <f t="shared" si="957"/>
        <v>0</v>
      </c>
      <c r="BF2526" s="2">
        <f t="shared" si="958"/>
        <v>0</v>
      </c>
      <c r="BG2526" s="2">
        <f t="shared" si="959"/>
        <v>0</v>
      </c>
      <c r="BH2526" s="2">
        <f t="shared" si="960"/>
        <v>0</v>
      </c>
    </row>
    <row r="2527" spans="1:60" x14ac:dyDescent="0.25">
      <c r="A2527" s="1" t="s">
        <v>435</v>
      </c>
      <c r="B2527" s="1" t="s">
        <v>436</v>
      </c>
      <c r="C2527" s="1" t="s">
        <v>341</v>
      </c>
      <c r="D2527" s="1" t="s">
        <v>588</v>
      </c>
      <c r="E2527" s="1" t="s">
        <v>437</v>
      </c>
      <c r="F2527" s="1" t="s">
        <v>438</v>
      </c>
      <c r="G2527" s="1" t="s">
        <v>144</v>
      </c>
      <c r="H2527" s="1" t="s">
        <v>17</v>
      </c>
      <c r="I2527" s="1" t="s">
        <v>635</v>
      </c>
      <c r="J2527" s="1" t="s">
        <v>348</v>
      </c>
      <c r="K2527" s="1" t="s">
        <v>16</v>
      </c>
      <c r="L2527" s="1" t="s">
        <v>146</v>
      </c>
      <c r="M2527" s="2" t="str">
        <f t="shared" si="941"/>
        <v>UK9008021</v>
      </c>
      <c r="N2527" s="2" t="str">
        <f t="shared" si="942"/>
        <v>The Wash</v>
      </c>
      <c r="O2527" s="2" t="str">
        <f t="shared" si="943"/>
        <v>SPA</v>
      </c>
      <c r="P2527" s="2" t="str">
        <f t="shared" si="944"/>
        <v>SH_1</v>
      </c>
      <c r="Q2527"/>
      <c r="R2527"/>
      <c r="S2527"/>
      <c r="T2527"/>
      <c r="U2527" s="9">
        <f t="shared" si="945"/>
        <v>0</v>
      </c>
      <c r="V2527" s="9">
        <f t="shared" si="946"/>
        <v>0</v>
      </c>
      <c r="W2527" s="9">
        <f t="shared" si="947"/>
        <v>0</v>
      </c>
      <c r="X2527" s="9">
        <f t="shared" si="948"/>
        <v>0</v>
      </c>
      <c r="Y2527" s="9">
        <f t="shared" si="949"/>
        <v>0</v>
      </c>
      <c r="Z2527" s="9">
        <f t="shared" si="950"/>
        <v>0</v>
      </c>
      <c r="AA2527" s="9">
        <f t="shared" si="951"/>
        <v>0</v>
      </c>
      <c r="AB2527" s="9">
        <f t="shared" si="952"/>
        <v>0</v>
      </c>
      <c r="AN2527" s="10" t="str">
        <f t="shared" si="937"/>
        <v/>
      </c>
      <c r="AO2527" s="10">
        <f t="shared" si="938"/>
        <v>0</v>
      </c>
      <c r="AP2527" s="9" t="str">
        <f>IFERROR(VLOOKUP($AN2527,'Introduction probability'!$A$1:$L$128,5,FALSE),"0")</f>
        <v>0</v>
      </c>
      <c r="AQ2527" s="9" t="str">
        <f>IFERROR(VLOOKUP($AN2527,'Introduction probability'!$A$1:$L$128,6,FALSE),"0")</f>
        <v>0</v>
      </c>
      <c r="AR2527" s="9" t="str">
        <f>IFERROR(VLOOKUP($AN2527,'Introduction probability'!$A$1:$L$128,7,FALSE),"0")</f>
        <v>0</v>
      </c>
      <c r="AS2527" s="9" t="str">
        <f>IFERROR(VLOOKUP($AN2527,'Introduction probability'!$A$1:$L$128,8,FALSE),"0")</f>
        <v>0</v>
      </c>
      <c r="AT2527" s="9" t="str">
        <f>IFERROR(VLOOKUP($AN2527,'Introduction probability'!$A$1:$L$128,9,FALSE),"0")</f>
        <v>0</v>
      </c>
      <c r="AU2527" s="9" t="str">
        <f>IFERROR(VLOOKUP($AN2527,'Introduction probability'!$A$1:$L$128,10,FALSE),"0")</f>
        <v>0</v>
      </c>
      <c r="AV2527" s="9" t="str">
        <f>IFERROR(VLOOKUP($AN2527,'Introduction probability'!$A$1:$L$128,11,FALSE),"0")</f>
        <v>0</v>
      </c>
      <c r="AW2527" s="9" t="str">
        <f>IFERROR(VLOOKUP($AN2527,'Introduction probability'!$A$1:$L$128,12,FALSE),"0")</f>
        <v>0</v>
      </c>
      <c r="AY2527" s="2">
        <f t="shared" si="939"/>
        <v>0</v>
      </c>
      <c r="AZ2527" s="2">
        <f t="shared" si="940"/>
        <v>0</v>
      </c>
      <c r="BA2527" s="2">
        <f t="shared" si="953"/>
        <v>0</v>
      </c>
      <c r="BB2527" s="2">
        <f t="shared" si="954"/>
        <v>0</v>
      </c>
      <c r="BC2527" s="2">
        <f t="shared" si="955"/>
        <v>0</v>
      </c>
      <c r="BD2527" s="2">
        <f t="shared" si="956"/>
        <v>0</v>
      </c>
      <c r="BE2527" s="2">
        <f t="shared" si="957"/>
        <v>0</v>
      </c>
      <c r="BF2527" s="2">
        <f t="shared" si="958"/>
        <v>0</v>
      </c>
      <c r="BG2527" s="2">
        <f t="shared" si="959"/>
        <v>0</v>
      </c>
      <c r="BH2527" s="2">
        <f t="shared" si="960"/>
        <v>0</v>
      </c>
    </row>
    <row r="2528" spans="1:60" x14ac:dyDescent="0.25">
      <c r="A2528" s="1" t="s">
        <v>435</v>
      </c>
      <c r="B2528" s="1" t="s">
        <v>436</v>
      </c>
      <c r="C2528" s="1" t="s">
        <v>341</v>
      </c>
      <c r="D2528" s="1" t="s">
        <v>588</v>
      </c>
      <c r="E2528" s="1" t="s">
        <v>437</v>
      </c>
      <c r="F2528" s="1" t="s">
        <v>438</v>
      </c>
      <c r="G2528" s="1" t="s">
        <v>144</v>
      </c>
      <c r="H2528" s="1" t="s">
        <v>17</v>
      </c>
      <c r="I2528" s="1" t="s">
        <v>596</v>
      </c>
      <c r="J2528" s="1" t="s">
        <v>187</v>
      </c>
      <c r="K2528" s="1" t="s">
        <v>16</v>
      </c>
      <c r="L2528" s="1" t="s">
        <v>146</v>
      </c>
      <c r="M2528" s="2" t="str">
        <f t="shared" si="941"/>
        <v>UK9008021</v>
      </c>
      <c r="N2528" s="2" t="str">
        <f t="shared" si="942"/>
        <v>The Wash</v>
      </c>
      <c r="O2528" s="2" t="str">
        <f t="shared" si="943"/>
        <v>SPA</v>
      </c>
      <c r="P2528" s="2" t="str">
        <f t="shared" si="944"/>
        <v>SH_2</v>
      </c>
      <c r="Q2528"/>
      <c r="R2528"/>
      <c r="S2528"/>
      <c r="T2528"/>
      <c r="U2528" s="9">
        <f t="shared" si="945"/>
        <v>0</v>
      </c>
      <c r="V2528" s="9">
        <f t="shared" si="946"/>
        <v>0</v>
      </c>
      <c r="W2528" s="9">
        <f t="shared" si="947"/>
        <v>0</v>
      </c>
      <c r="X2528" s="9">
        <f t="shared" si="948"/>
        <v>0</v>
      </c>
      <c r="Y2528" s="9">
        <f t="shared" si="949"/>
        <v>0</v>
      </c>
      <c r="Z2528" s="9">
        <f t="shared" si="950"/>
        <v>0</v>
      </c>
      <c r="AA2528" s="9">
        <f t="shared" si="951"/>
        <v>0</v>
      </c>
      <c r="AB2528" s="9">
        <f t="shared" si="952"/>
        <v>0</v>
      </c>
      <c r="AN2528" s="10" t="str">
        <f t="shared" si="937"/>
        <v/>
      </c>
      <c r="AO2528" s="10">
        <f t="shared" si="938"/>
        <v>0</v>
      </c>
      <c r="AP2528" s="9" t="str">
        <f>IFERROR(VLOOKUP($AN2528,'Introduction probability'!$A$1:$L$128,5,FALSE),"0")</f>
        <v>0</v>
      </c>
      <c r="AQ2528" s="9" t="str">
        <f>IFERROR(VLOOKUP($AN2528,'Introduction probability'!$A$1:$L$128,6,FALSE),"0")</f>
        <v>0</v>
      </c>
      <c r="AR2528" s="9" t="str">
        <f>IFERROR(VLOOKUP($AN2528,'Introduction probability'!$A$1:$L$128,7,FALSE),"0")</f>
        <v>0</v>
      </c>
      <c r="AS2528" s="9" t="str">
        <f>IFERROR(VLOOKUP($AN2528,'Introduction probability'!$A$1:$L$128,8,FALSE),"0")</f>
        <v>0</v>
      </c>
      <c r="AT2528" s="9" t="str">
        <f>IFERROR(VLOOKUP($AN2528,'Introduction probability'!$A$1:$L$128,9,FALSE),"0")</f>
        <v>0</v>
      </c>
      <c r="AU2528" s="9" t="str">
        <f>IFERROR(VLOOKUP($AN2528,'Introduction probability'!$A$1:$L$128,10,FALSE),"0")</f>
        <v>0</v>
      </c>
      <c r="AV2528" s="9" t="str">
        <f>IFERROR(VLOOKUP($AN2528,'Introduction probability'!$A$1:$L$128,11,FALSE),"0")</f>
        <v>0</v>
      </c>
      <c r="AW2528" s="9" t="str">
        <f>IFERROR(VLOOKUP($AN2528,'Introduction probability'!$A$1:$L$128,12,FALSE),"0")</f>
        <v>0</v>
      </c>
      <c r="AY2528" s="2">
        <f t="shared" si="939"/>
        <v>0</v>
      </c>
      <c r="AZ2528" s="2">
        <f t="shared" si="940"/>
        <v>0</v>
      </c>
      <c r="BA2528" s="2">
        <f t="shared" si="953"/>
        <v>0</v>
      </c>
      <c r="BB2528" s="2">
        <f t="shared" si="954"/>
        <v>0</v>
      </c>
      <c r="BC2528" s="2">
        <f t="shared" si="955"/>
        <v>0</v>
      </c>
      <c r="BD2528" s="2">
        <f t="shared" si="956"/>
        <v>0</v>
      </c>
      <c r="BE2528" s="2">
        <f t="shared" si="957"/>
        <v>0</v>
      </c>
      <c r="BF2528" s="2">
        <f t="shared" si="958"/>
        <v>0</v>
      </c>
      <c r="BG2528" s="2">
        <f t="shared" si="959"/>
        <v>0</v>
      </c>
      <c r="BH2528" s="2">
        <f t="shared" si="960"/>
        <v>0</v>
      </c>
    </row>
    <row r="2529" spans="1:60" x14ac:dyDescent="0.25">
      <c r="A2529" s="1" t="s">
        <v>435</v>
      </c>
      <c r="B2529" s="1" t="s">
        <v>436</v>
      </c>
      <c r="C2529" s="1" t="s">
        <v>341</v>
      </c>
      <c r="D2529" s="1" t="s">
        <v>589</v>
      </c>
      <c r="E2529" s="1" t="s">
        <v>439</v>
      </c>
      <c r="F2529" s="1" t="s">
        <v>440</v>
      </c>
      <c r="G2529" s="1" t="s">
        <v>144</v>
      </c>
      <c r="H2529" s="1" t="s">
        <v>17</v>
      </c>
      <c r="I2529" s="1" t="s">
        <v>590</v>
      </c>
      <c r="J2529" s="1" t="s">
        <v>18</v>
      </c>
      <c r="K2529" s="1" t="s">
        <v>16</v>
      </c>
      <c r="L2529" s="1" t="s">
        <v>19</v>
      </c>
      <c r="M2529" s="2" t="str">
        <f t="shared" si="941"/>
        <v>UK9008021</v>
      </c>
      <c r="N2529" s="2" t="str">
        <f t="shared" si="942"/>
        <v>The Wash</v>
      </c>
      <c r="O2529" s="2" t="str">
        <f t="shared" si="943"/>
        <v>SPA</v>
      </c>
      <c r="P2529" s="2" t="str">
        <f t="shared" si="944"/>
        <v>A4</v>
      </c>
      <c r="Q2529"/>
      <c r="R2529"/>
      <c r="S2529"/>
      <c r="T2529"/>
      <c r="U2529" s="9">
        <f t="shared" si="945"/>
        <v>0</v>
      </c>
      <c r="V2529" s="9">
        <f t="shared" si="946"/>
        <v>0</v>
      </c>
      <c r="W2529" s="9">
        <f t="shared" si="947"/>
        <v>0</v>
      </c>
      <c r="X2529" s="9">
        <f t="shared" si="948"/>
        <v>0</v>
      </c>
      <c r="Y2529" s="9">
        <f t="shared" si="949"/>
        <v>0</v>
      </c>
      <c r="Z2529" s="9">
        <f t="shared" si="950"/>
        <v>0</v>
      </c>
      <c r="AA2529" s="9">
        <f t="shared" si="951"/>
        <v>0</v>
      </c>
      <c r="AB2529" s="9">
        <f t="shared" si="952"/>
        <v>0</v>
      </c>
      <c r="AN2529" s="10" t="str">
        <f t="shared" si="937"/>
        <v/>
      </c>
      <c r="AO2529" s="10">
        <f t="shared" si="938"/>
        <v>0</v>
      </c>
      <c r="AP2529" s="9" t="str">
        <f>IFERROR(VLOOKUP($AN2529,'Introduction probability'!$A$1:$L$128,5,FALSE),"0")</f>
        <v>0</v>
      </c>
      <c r="AQ2529" s="9" t="str">
        <f>IFERROR(VLOOKUP($AN2529,'Introduction probability'!$A$1:$L$128,6,FALSE),"0")</f>
        <v>0</v>
      </c>
      <c r="AR2529" s="9" t="str">
        <f>IFERROR(VLOOKUP($AN2529,'Introduction probability'!$A$1:$L$128,7,FALSE),"0")</f>
        <v>0</v>
      </c>
      <c r="AS2529" s="9" t="str">
        <f>IFERROR(VLOOKUP($AN2529,'Introduction probability'!$A$1:$L$128,8,FALSE),"0")</f>
        <v>0</v>
      </c>
      <c r="AT2529" s="9" t="str">
        <f>IFERROR(VLOOKUP($AN2529,'Introduction probability'!$A$1:$L$128,9,FALSE),"0")</f>
        <v>0</v>
      </c>
      <c r="AU2529" s="9" t="str">
        <f>IFERROR(VLOOKUP($AN2529,'Introduction probability'!$A$1:$L$128,10,FALSE),"0")</f>
        <v>0</v>
      </c>
      <c r="AV2529" s="9" t="str">
        <f>IFERROR(VLOOKUP($AN2529,'Introduction probability'!$A$1:$L$128,11,FALSE),"0")</f>
        <v>0</v>
      </c>
      <c r="AW2529" s="9" t="str">
        <f>IFERROR(VLOOKUP($AN2529,'Introduction probability'!$A$1:$L$128,12,FALSE),"0")</f>
        <v>0</v>
      </c>
      <c r="AY2529" s="2">
        <f t="shared" si="939"/>
        <v>0</v>
      </c>
      <c r="AZ2529" s="2">
        <f t="shared" si="940"/>
        <v>0</v>
      </c>
      <c r="BA2529" s="2">
        <f t="shared" si="953"/>
        <v>0</v>
      </c>
      <c r="BB2529" s="2">
        <f t="shared" si="954"/>
        <v>0</v>
      </c>
      <c r="BC2529" s="2">
        <f t="shared" si="955"/>
        <v>0</v>
      </c>
      <c r="BD2529" s="2">
        <f t="shared" si="956"/>
        <v>0</v>
      </c>
      <c r="BE2529" s="2">
        <f t="shared" si="957"/>
        <v>0</v>
      </c>
      <c r="BF2529" s="2">
        <f t="shared" si="958"/>
        <v>0</v>
      </c>
      <c r="BG2529" s="2">
        <f t="shared" si="959"/>
        <v>0</v>
      </c>
      <c r="BH2529" s="2">
        <f t="shared" si="960"/>
        <v>0</v>
      </c>
    </row>
    <row r="2530" spans="1:60" x14ac:dyDescent="0.25">
      <c r="A2530" s="1" t="s">
        <v>435</v>
      </c>
      <c r="B2530" s="1" t="s">
        <v>436</v>
      </c>
      <c r="C2530" s="1" t="s">
        <v>341</v>
      </c>
      <c r="D2530" s="1" t="s">
        <v>589</v>
      </c>
      <c r="E2530" s="1" t="s">
        <v>439</v>
      </c>
      <c r="F2530" s="1" t="s">
        <v>440</v>
      </c>
      <c r="G2530" s="1" t="s">
        <v>144</v>
      </c>
      <c r="H2530" s="1" t="s">
        <v>17</v>
      </c>
      <c r="I2530" s="1" t="s">
        <v>536</v>
      </c>
      <c r="J2530" s="1" t="s">
        <v>147</v>
      </c>
      <c r="K2530" s="1" t="s">
        <v>16</v>
      </c>
      <c r="L2530" s="1" t="s">
        <v>146</v>
      </c>
      <c r="M2530" s="2" t="str">
        <f t="shared" si="941"/>
        <v>UK9008021</v>
      </c>
      <c r="N2530" s="2" t="str">
        <f t="shared" si="942"/>
        <v>The Wash</v>
      </c>
      <c r="O2530" s="2" t="str">
        <f t="shared" si="943"/>
        <v>SPA</v>
      </c>
      <c r="P2530" s="2" t="str">
        <f t="shared" si="944"/>
        <v>H1150</v>
      </c>
      <c r="Q2530"/>
      <c r="R2530"/>
      <c r="S2530"/>
      <c r="T2530"/>
      <c r="U2530" s="9">
        <f t="shared" si="945"/>
        <v>0</v>
      </c>
      <c r="V2530" s="9">
        <f t="shared" si="946"/>
        <v>0</v>
      </c>
      <c r="W2530" s="9">
        <f t="shared" si="947"/>
        <v>0</v>
      </c>
      <c r="X2530" s="9">
        <f t="shared" si="948"/>
        <v>0</v>
      </c>
      <c r="Y2530" s="9">
        <f t="shared" si="949"/>
        <v>0</v>
      </c>
      <c r="Z2530" s="9">
        <f t="shared" si="950"/>
        <v>0</v>
      </c>
      <c r="AA2530" s="9">
        <f t="shared" si="951"/>
        <v>0</v>
      </c>
      <c r="AB2530" s="9">
        <f t="shared" si="952"/>
        <v>0</v>
      </c>
      <c r="AN2530" s="10" t="str">
        <f t="shared" si="937"/>
        <v/>
      </c>
      <c r="AO2530" s="10">
        <f t="shared" si="938"/>
        <v>0</v>
      </c>
      <c r="AP2530" s="9" t="str">
        <f>IFERROR(VLOOKUP($AN2530,'Introduction probability'!$A$1:$L$128,5,FALSE),"0")</f>
        <v>0</v>
      </c>
      <c r="AQ2530" s="9" t="str">
        <f>IFERROR(VLOOKUP($AN2530,'Introduction probability'!$A$1:$L$128,6,FALSE),"0")</f>
        <v>0</v>
      </c>
      <c r="AR2530" s="9" t="str">
        <f>IFERROR(VLOOKUP($AN2530,'Introduction probability'!$A$1:$L$128,7,FALSE),"0")</f>
        <v>0</v>
      </c>
      <c r="AS2530" s="9" t="str">
        <f>IFERROR(VLOOKUP($AN2530,'Introduction probability'!$A$1:$L$128,8,FALSE),"0")</f>
        <v>0</v>
      </c>
      <c r="AT2530" s="9" t="str">
        <f>IFERROR(VLOOKUP($AN2530,'Introduction probability'!$A$1:$L$128,9,FALSE),"0")</f>
        <v>0</v>
      </c>
      <c r="AU2530" s="9" t="str">
        <f>IFERROR(VLOOKUP($AN2530,'Introduction probability'!$A$1:$L$128,10,FALSE),"0")</f>
        <v>0</v>
      </c>
      <c r="AV2530" s="9" t="str">
        <f>IFERROR(VLOOKUP($AN2530,'Introduction probability'!$A$1:$L$128,11,FALSE),"0")</f>
        <v>0</v>
      </c>
      <c r="AW2530" s="9" t="str">
        <f>IFERROR(VLOOKUP($AN2530,'Introduction probability'!$A$1:$L$128,12,FALSE),"0")</f>
        <v>0</v>
      </c>
      <c r="AY2530" s="2">
        <f t="shared" si="939"/>
        <v>0</v>
      </c>
      <c r="AZ2530" s="2">
        <f t="shared" si="940"/>
        <v>0</v>
      </c>
      <c r="BA2530" s="2">
        <f t="shared" si="953"/>
        <v>0</v>
      </c>
      <c r="BB2530" s="2">
        <f t="shared" si="954"/>
        <v>0</v>
      </c>
      <c r="BC2530" s="2">
        <f t="shared" si="955"/>
        <v>0</v>
      </c>
      <c r="BD2530" s="2">
        <f t="shared" si="956"/>
        <v>0</v>
      </c>
      <c r="BE2530" s="2">
        <f t="shared" si="957"/>
        <v>0</v>
      </c>
      <c r="BF2530" s="2">
        <f t="shared" si="958"/>
        <v>0</v>
      </c>
      <c r="BG2530" s="2">
        <f t="shared" si="959"/>
        <v>0</v>
      </c>
      <c r="BH2530" s="2">
        <f t="shared" si="960"/>
        <v>0</v>
      </c>
    </row>
    <row r="2531" spans="1:60" x14ac:dyDescent="0.25">
      <c r="A2531" s="1" t="s">
        <v>435</v>
      </c>
      <c r="B2531" s="1" t="s">
        <v>436</v>
      </c>
      <c r="C2531" s="1" t="s">
        <v>341</v>
      </c>
      <c r="D2531" s="1" t="s">
        <v>589</v>
      </c>
      <c r="E2531" s="1" t="s">
        <v>439</v>
      </c>
      <c r="F2531" s="1" t="s">
        <v>440</v>
      </c>
      <c r="G2531" s="1" t="s">
        <v>144</v>
      </c>
      <c r="H2531" s="1" t="s">
        <v>17</v>
      </c>
      <c r="I2531" s="1" t="s">
        <v>594</v>
      </c>
      <c r="J2531" s="1" t="s">
        <v>154</v>
      </c>
      <c r="K2531" s="1" t="s">
        <v>16</v>
      </c>
      <c r="L2531" s="1" t="s">
        <v>19</v>
      </c>
      <c r="M2531" s="2" t="str">
        <f t="shared" si="941"/>
        <v>UK9008021</v>
      </c>
      <c r="N2531" s="2" t="str">
        <f t="shared" si="942"/>
        <v>The Wash</v>
      </c>
      <c r="O2531" s="2" t="str">
        <f t="shared" si="943"/>
        <v>SPA</v>
      </c>
      <c r="P2531" s="2" t="str">
        <f t="shared" si="944"/>
        <v>SF_SH_5</v>
      </c>
      <c r="Q2531"/>
      <c r="R2531"/>
      <c r="S2531"/>
      <c r="T2531"/>
      <c r="U2531" s="9">
        <f t="shared" si="945"/>
        <v>0</v>
      </c>
      <c r="V2531" s="9">
        <f t="shared" si="946"/>
        <v>0</v>
      </c>
      <c r="W2531" s="9">
        <f t="shared" si="947"/>
        <v>0</v>
      </c>
      <c r="X2531" s="9">
        <f t="shared" si="948"/>
        <v>0</v>
      </c>
      <c r="Y2531" s="9">
        <f t="shared" si="949"/>
        <v>0</v>
      </c>
      <c r="Z2531" s="9">
        <f t="shared" si="950"/>
        <v>0</v>
      </c>
      <c r="AA2531" s="9">
        <f t="shared" si="951"/>
        <v>0</v>
      </c>
      <c r="AB2531" s="9">
        <f t="shared" si="952"/>
        <v>0</v>
      </c>
      <c r="AN2531" s="10" t="str">
        <f t="shared" si="937"/>
        <v/>
      </c>
      <c r="AO2531" s="10">
        <f t="shared" si="938"/>
        <v>0</v>
      </c>
      <c r="AP2531" s="9" t="str">
        <f>IFERROR(VLOOKUP($AN2531,'Introduction probability'!$A$1:$L$128,5,FALSE),"0")</f>
        <v>0</v>
      </c>
      <c r="AQ2531" s="9" t="str">
        <f>IFERROR(VLOOKUP($AN2531,'Introduction probability'!$A$1:$L$128,6,FALSE),"0")</f>
        <v>0</v>
      </c>
      <c r="AR2531" s="9" t="str">
        <f>IFERROR(VLOOKUP($AN2531,'Introduction probability'!$A$1:$L$128,7,FALSE),"0")</f>
        <v>0</v>
      </c>
      <c r="AS2531" s="9" t="str">
        <f>IFERROR(VLOOKUP($AN2531,'Introduction probability'!$A$1:$L$128,8,FALSE),"0")</f>
        <v>0</v>
      </c>
      <c r="AT2531" s="9" t="str">
        <f>IFERROR(VLOOKUP($AN2531,'Introduction probability'!$A$1:$L$128,9,FALSE),"0")</f>
        <v>0</v>
      </c>
      <c r="AU2531" s="9" t="str">
        <f>IFERROR(VLOOKUP($AN2531,'Introduction probability'!$A$1:$L$128,10,FALSE),"0")</f>
        <v>0</v>
      </c>
      <c r="AV2531" s="9" t="str">
        <f>IFERROR(VLOOKUP($AN2531,'Introduction probability'!$A$1:$L$128,11,FALSE),"0")</f>
        <v>0</v>
      </c>
      <c r="AW2531" s="9" t="str">
        <f>IFERROR(VLOOKUP($AN2531,'Introduction probability'!$A$1:$L$128,12,FALSE),"0")</f>
        <v>0</v>
      </c>
      <c r="AY2531" s="2">
        <f t="shared" si="939"/>
        <v>0</v>
      </c>
      <c r="AZ2531" s="2">
        <f t="shared" si="940"/>
        <v>0</v>
      </c>
      <c r="BA2531" s="2">
        <f t="shared" si="953"/>
        <v>0</v>
      </c>
      <c r="BB2531" s="2">
        <f t="shared" si="954"/>
        <v>0</v>
      </c>
      <c r="BC2531" s="2">
        <f t="shared" si="955"/>
        <v>0</v>
      </c>
      <c r="BD2531" s="2">
        <f t="shared" si="956"/>
        <v>0</v>
      </c>
      <c r="BE2531" s="2">
        <f t="shared" si="957"/>
        <v>0</v>
      </c>
      <c r="BF2531" s="2">
        <f t="shared" si="958"/>
        <v>0</v>
      </c>
      <c r="BG2531" s="2">
        <f t="shared" si="959"/>
        <v>0</v>
      </c>
      <c r="BH2531" s="2">
        <f t="shared" si="960"/>
        <v>0</v>
      </c>
    </row>
    <row r="2532" spans="1:60" x14ac:dyDescent="0.25">
      <c r="A2532" s="1" t="s">
        <v>435</v>
      </c>
      <c r="B2532" s="1" t="s">
        <v>436</v>
      </c>
      <c r="C2532" s="1" t="s">
        <v>341</v>
      </c>
      <c r="D2532" s="1" t="s">
        <v>589</v>
      </c>
      <c r="E2532" s="1" t="s">
        <v>439</v>
      </c>
      <c r="F2532" s="1" t="s">
        <v>440</v>
      </c>
      <c r="G2532" s="1" t="s">
        <v>144</v>
      </c>
      <c r="H2532" s="1" t="s">
        <v>17</v>
      </c>
      <c r="I2532" s="1" t="s">
        <v>450</v>
      </c>
      <c r="J2532" s="1" t="s">
        <v>35</v>
      </c>
      <c r="K2532" s="1" t="s">
        <v>16</v>
      </c>
      <c r="L2532" s="1" t="s">
        <v>19</v>
      </c>
      <c r="M2532" s="2" t="str">
        <f t="shared" si="941"/>
        <v>UK9008021</v>
      </c>
      <c r="N2532" s="2" t="str">
        <f t="shared" si="942"/>
        <v>The Wash</v>
      </c>
      <c r="O2532" s="2" t="str">
        <f t="shared" si="943"/>
        <v>SPA</v>
      </c>
      <c r="P2532" s="2" t="str">
        <f t="shared" si="944"/>
        <v>A2.1</v>
      </c>
      <c r="Q2532"/>
      <c r="R2532"/>
      <c r="S2532"/>
      <c r="T2532"/>
      <c r="U2532" s="9">
        <f t="shared" si="945"/>
        <v>0</v>
      </c>
      <c r="V2532" s="9">
        <f t="shared" si="946"/>
        <v>0</v>
      </c>
      <c r="W2532" s="9">
        <f t="shared" si="947"/>
        <v>0</v>
      </c>
      <c r="X2532" s="9">
        <f t="shared" si="948"/>
        <v>0</v>
      </c>
      <c r="Y2532" s="9">
        <f t="shared" si="949"/>
        <v>0</v>
      </c>
      <c r="Z2532" s="9">
        <f t="shared" si="950"/>
        <v>0</v>
      </c>
      <c r="AA2532" s="9">
        <f t="shared" si="951"/>
        <v>0</v>
      </c>
      <c r="AB2532" s="9">
        <f t="shared" si="952"/>
        <v>0</v>
      </c>
      <c r="AN2532" s="10" t="str">
        <f t="shared" si="937"/>
        <v/>
      </c>
      <c r="AO2532" s="10">
        <f t="shared" si="938"/>
        <v>0</v>
      </c>
      <c r="AP2532" s="9" t="str">
        <f>IFERROR(VLOOKUP($AN2532,'Introduction probability'!$A$1:$L$128,5,FALSE),"0")</f>
        <v>0</v>
      </c>
      <c r="AQ2532" s="9" t="str">
        <f>IFERROR(VLOOKUP($AN2532,'Introduction probability'!$A$1:$L$128,6,FALSE),"0")</f>
        <v>0</v>
      </c>
      <c r="AR2532" s="9" t="str">
        <f>IFERROR(VLOOKUP($AN2532,'Introduction probability'!$A$1:$L$128,7,FALSE),"0")</f>
        <v>0</v>
      </c>
      <c r="AS2532" s="9" t="str">
        <f>IFERROR(VLOOKUP($AN2532,'Introduction probability'!$A$1:$L$128,8,FALSE),"0")</f>
        <v>0</v>
      </c>
      <c r="AT2532" s="9" t="str">
        <f>IFERROR(VLOOKUP($AN2532,'Introduction probability'!$A$1:$L$128,9,FALSE),"0")</f>
        <v>0</v>
      </c>
      <c r="AU2532" s="9" t="str">
        <f>IFERROR(VLOOKUP($AN2532,'Introduction probability'!$A$1:$L$128,10,FALSE),"0")</f>
        <v>0</v>
      </c>
      <c r="AV2532" s="9" t="str">
        <f>IFERROR(VLOOKUP($AN2532,'Introduction probability'!$A$1:$L$128,11,FALSE),"0")</f>
        <v>0</v>
      </c>
      <c r="AW2532" s="9" t="str">
        <f>IFERROR(VLOOKUP($AN2532,'Introduction probability'!$A$1:$L$128,12,FALSE),"0")</f>
        <v>0</v>
      </c>
      <c r="AY2532" s="2">
        <f t="shared" si="939"/>
        <v>0</v>
      </c>
      <c r="AZ2532" s="2">
        <f t="shared" si="940"/>
        <v>0</v>
      </c>
      <c r="BA2532" s="2">
        <f t="shared" si="953"/>
        <v>0</v>
      </c>
      <c r="BB2532" s="2">
        <f t="shared" si="954"/>
        <v>0</v>
      </c>
      <c r="BC2532" s="2">
        <f t="shared" si="955"/>
        <v>0</v>
      </c>
      <c r="BD2532" s="2">
        <f t="shared" si="956"/>
        <v>0</v>
      </c>
      <c r="BE2532" s="2">
        <f t="shared" si="957"/>
        <v>0</v>
      </c>
      <c r="BF2532" s="2">
        <f t="shared" si="958"/>
        <v>0</v>
      </c>
      <c r="BG2532" s="2">
        <f t="shared" si="959"/>
        <v>0</v>
      </c>
      <c r="BH2532" s="2">
        <f t="shared" si="960"/>
        <v>0</v>
      </c>
    </row>
    <row r="2533" spans="1:60" x14ac:dyDescent="0.25">
      <c r="A2533" s="1" t="s">
        <v>435</v>
      </c>
      <c r="B2533" s="1" t="s">
        <v>436</v>
      </c>
      <c r="C2533" s="1" t="s">
        <v>341</v>
      </c>
      <c r="D2533" s="1" t="s">
        <v>589</v>
      </c>
      <c r="E2533" s="1" t="s">
        <v>439</v>
      </c>
      <c r="F2533" s="1" t="s">
        <v>440</v>
      </c>
      <c r="G2533" s="1" t="s">
        <v>144</v>
      </c>
      <c r="H2533" s="1" t="s">
        <v>17</v>
      </c>
      <c r="I2533" s="1" t="s">
        <v>459</v>
      </c>
      <c r="J2533" s="1" t="s">
        <v>46</v>
      </c>
      <c r="K2533" s="1" t="s">
        <v>16</v>
      </c>
      <c r="L2533" s="1" t="s">
        <v>19</v>
      </c>
      <c r="M2533" s="2" t="str">
        <f t="shared" si="941"/>
        <v>UK9008021</v>
      </c>
      <c r="N2533" s="2" t="str">
        <f t="shared" si="942"/>
        <v>The Wash</v>
      </c>
      <c r="O2533" s="2" t="str">
        <f t="shared" si="943"/>
        <v>SPA</v>
      </c>
      <c r="P2533" s="2" t="str">
        <f t="shared" si="944"/>
        <v>A2.4</v>
      </c>
      <c r="Q2533"/>
      <c r="R2533"/>
      <c r="S2533"/>
      <c r="T2533"/>
      <c r="U2533" s="9">
        <f t="shared" si="945"/>
        <v>0</v>
      </c>
      <c r="V2533" s="9">
        <f t="shared" si="946"/>
        <v>0</v>
      </c>
      <c r="W2533" s="9">
        <f t="shared" si="947"/>
        <v>0</v>
      </c>
      <c r="X2533" s="9">
        <f t="shared" si="948"/>
        <v>0</v>
      </c>
      <c r="Y2533" s="9">
        <f t="shared" si="949"/>
        <v>0</v>
      </c>
      <c r="Z2533" s="9">
        <f t="shared" si="950"/>
        <v>0</v>
      </c>
      <c r="AA2533" s="9">
        <f t="shared" si="951"/>
        <v>0</v>
      </c>
      <c r="AB2533" s="9">
        <f t="shared" si="952"/>
        <v>0</v>
      </c>
      <c r="AN2533" s="10" t="str">
        <f t="shared" si="937"/>
        <v/>
      </c>
      <c r="AO2533" s="10">
        <f t="shared" si="938"/>
        <v>0</v>
      </c>
      <c r="AP2533" s="9" t="str">
        <f>IFERROR(VLOOKUP($AN2533,'Introduction probability'!$A$1:$L$128,5,FALSE),"0")</f>
        <v>0</v>
      </c>
      <c r="AQ2533" s="9" t="str">
        <f>IFERROR(VLOOKUP($AN2533,'Introduction probability'!$A$1:$L$128,6,FALSE),"0")</f>
        <v>0</v>
      </c>
      <c r="AR2533" s="9" t="str">
        <f>IFERROR(VLOOKUP($AN2533,'Introduction probability'!$A$1:$L$128,7,FALSE),"0")</f>
        <v>0</v>
      </c>
      <c r="AS2533" s="9" t="str">
        <f>IFERROR(VLOOKUP($AN2533,'Introduction probability'!$A$1:$L$128,8,FALSE),"0")</f>
        <v>0</v>
      </c>
      <c r="AT2533" s="9" t="str">
        <f>IFERROR(VLOOKUP($AN2533,'Introduction probability'!$A$1:$L$128,9,FALSE),"0")</f>
        <v>0</v>
      </c>
      <c r="AU2533" s="9" t="str">
        <f>IFERROR(VLOOKUP($AN2533,'Introduction probability'!$A$1:$L$128,10,FALSE),"0")</f>
        <v>0</v>
      </c>
      <c r="AV2533" s="9" t="str">
        <f>IFERROR(VLOOKUP($AN2533,'Introduction probability'!$A$1:$L$128,11,FALSE),"0")</f>
        <v>0</v>
      </c>
      <c r="AW2533" s="9" t="str">
        <f>IFERROR(VLOOKUP($AN2533,'Introduction probability'!$A$1:$L$128,12,FALSE),"0")</f>
        <v>0</v>
      </c>
      <c r="AY2533" s="2">
        <f t="shared" si="939"/>
        <v>0</v>
      </c>
      <c r="AZ2533" s="2">
        <f t="shared" si="940"/>
        <v>0</v>
      </c>
      <c r="BA2533" s="2">
        <f t="shared" si="953"/>
        <v>0</v>
      </c>
      <c r="BB2533" s="2">
        <f t="shared" si="954"/>
        <v>0</v>
      </c>
      <c r="BC2533" s="2">
        <f t="shared" si="955"/>
        <v>0</v>
      </c>
      <c r="BD2533" s="2">
        <f t="shared" si="956"/>
        <v>0</v>
      </c>
      <c r="BE2533" s="2">
        <f t="shared" si="957"/>
        <v>0</v>
      </c>
      <c r="BF2533" s="2">
        <f t="shared" si="958"/>
        <v>0</v>
      </c>
      <c r="BG2533" s="2">
        <f t="shared" si="959"/>
        <v>0</v>
      </c>
      <c r="BH2533" s="2">
        <f t="shared" si="960"/>
        <v>0</v>
      </c>
    </row>
    <row r="2534" spans="1:60" x14ac:dyDescent="0.25">
      <c r="A2534" s="1" t="s">
        <v>435</v>
      </c>
      <c r="B2534" s="1" t="s">
        <v>436</v>
      </c>
      <c r="C2534" s="1" t="s">
        <v>341</v>
      </c>
      <c r="D2534" s="1" t="s">
        <v>589</v>
      </c>
      <c r="E2534" s="1" t="s">
        <v>439</v>
      </c>
      <c r="F2534" s="1" t="s">
        <v>440</v>
      </c>
      <c r="G2534" s="1" t="s">
        <v>144</v>
      </c>
      <c r="H2534" s="1" t="s">
        <v>17</v>
      </c>
      <c r="I2534" s="1" t="s">
        <v>444</v>
      </c>
      <c r="J2534" s="1" t="s">
        <v>27</v>
      </c>
      <c r="K2534" s="1" t="s">
        <v>16</v>
      </c>
      <c r="L2534" s="1" t="s">
        <v>19</v>
      </c>
      <c r="M2534" s="2" t="str">
        <f t="shared" si="941"/>
        <v>UK9008021</v>
      </c>
      <c r="N2534" s="2" t="str">
        <f t="shared" si="942"/>
        <v>The Wash</v>
      </c>
      <c r="O2534" s="2" t="str">
        <f t="shared" si="943"/>
        <v>SPA</v>
      </c>
      <c r="P2534" s="2" t="str">
        <f t="shared" si="944"/>
        <v>A2.3</v>
      </c>
      <c r="Q2534"/>
      <c r="R2534"/>
      <c r="S2534"/>
      <c r="T2534"/>
      <c r="U2534" s="9">
        <f t="shared" si="945"/>
        <v>0</v>
      </c>
      <c r="V2534" s="9">
        <f t="shared" si="946"/>
        <v>0</v>
      </c>
      <c r="W2534" s="9">
        <f t="shared" si="947"/>
        <v>0</v>
      </c>
      <c r="X2534" s="9">
        <f t="shared" si="948"/>
        <v>0</v>
      </c>
      <c r="Y2534" s="9">
        <f t="shared" si="949"/>
        <v>0</v>
      </c>
      <c r="Z2534" s="9">
        <f t="shared" si="950"/>
        <v>0</v>
      </c>
      <c r="AA2534" s="9">
        <f t="shared" si="951"/>
        <v>0</v>
      </c>
      <c r="AB2534" s="9">
        <f t="shared" si="952"/>
        <v>0</v>
      </c>
      <c r="AN2534" s="10" t="str">
        <f t="shared" si="937"/>
        <v/>
      </c>
      <c r="AO2534" s="10">
        <f t="shared" si="938"/>
        <v>0</v>
      </c>
      <c r="AP2534" s="9" t="str">
        <f>IFERROR(VLOOKUP($AN2534,'Introduction probability'!$A$1:$L$128,5,FALSE),"0")</f>
        <v>0</v>
      </c>
      <c r="AQ2534" s="9" t="str">
        <f>IFERROR(VLOOKUP($AN2534,'Introduction probability'!$A$1:$L$128,6,FALSE),"0")</f>
        <v>0</v>
      </c>
      <c r="AR2534" s="9" t="str">
        <f>IFERROR(VLOOKUP($AN2534,'Introduction probability'!$A$1:$L$128,7,FALSE),"0")</f>
        <v>0</v>
      </c>
      <c r="AS2534" s="9" t="str">
        <f>IFERROR(VLOOKUP($AN2534,'Introduction probability'!$A$1:$L$128,8,FALSE),"0")</f>
        <v>0</v>
      </c>
      <c r="AT2534" s="9" t="str">
        <f>IFERROR(VLOOKUP($AN2534,'Introduction probability'!$A$1:$L$128,9,FALSE),"0")</f>
        <v>0</v>
      </c>
      <c r="AU2534" s="9" t="str">
        <f>IFERROR(VLOOKUP($AN2534,'Introduction probability'!$A$1:$L$128,10,FALSE),"0")</f>
        <v>0</v>
      </c>
      <c r="AV2534" s="9" t="str">
        <f>IFERROR(VLOOKUP($AN2534,'Introduction probability'!$A$1:$L$128,11,FALSE),"0")</f>
        <v>0</v>
      </c>
      <c r="AW2534" s="9" t="str">
        <f>IFERROR(VLOOKUP($AN2534,'Introduction probability'!$A$1:$L$128,12,FALSE),"0")</f>
        <v>0</v>
      </c>
      <c r="AY2534" s="2">
        <f t="shared" si="939"/>
        <v>0</v>
      </c>
      <c r="AZ2534" s="2">
        <f t="shared" si="940"/>
        <v>0</v>
      </c>
      <c r="BA2534" s="2">
        <f t="shared" si="953"/>
        <v>0</v>
      </c>
      <c r="BB2534" s="2">
        <f t="shared" si="954"/>
        <v>0</v>
      </c>
      <c r="BC2534" s="2">
        <f t="shared" si="955"/>
        <v>0</v>
      </c>
      <c r="BD2534" s="2">
        <f t="shared" si="956"/>
        <v>0</v>
      </c>
      <c r="BE2534" s="2">
        <f t="shared" si="957"/>
        <v>0</v>
      </c>
      <c r="BF2534" s="2">
        <f t="shared" si="958"/>
        <v>0</v>
      </c>
      <c r="BG2534" s="2">
        <f t="shared" si="959"/>
        <v>0</v>
      </c>
      <c r="BH2534" s="2">
        <f t="shared" si="960"/>
        <v>0</v>
      </c>
    </row>
    <row r="2535" spans="1:60" x14ac:dyDescent="0.25">
      <c r="A2535" s="1" t="s">
        <v>435</v>
      </c>
      <c r="B2535" s="1" t="s">
        <v>436</v>
      </c>
      <c r="C2535" s="1" t="s">
        <v>341</v>
      </c>
      <c r="D2535" s="1" t="s">
        <v>589</v>
      </c>
      <c r="E2535" s="1" t="s">
        <v>439</v>
      </c>
      <c r="F2535" s="1" t="s">
        <v>440</v>
      </c>
      <c r="G2535" s="1" t="s">
        <v>144</v>
      </c>
      <c r="H2535" s="1" t="s">
        <v>17</v>
      </c>
      <c r="I2535" s="1" t="s">
        <v>595</v>
      </c>
      <c r="J2535" s="1" t="s">
        <v>155</v>
      </c>
      <c r="K2535" s="1" t="s">
        <v>16</v>
      </c>
      <c r="L2535" s="1" t="s">
        <v>19</v>
      </c>
      <c r="M2535" s="2" t="str">
        <f t="shared" si="941"/>
        <v>UK9008021</v>
      </c>
      <c r="N2535" s="2" t="str">
        <f t="shared" si="942"/>
        <v>The Wash</v>
      </c>
      <c r="O2535" s="2" t="str">
        <f t="shared" si="943"/>
        <v>SPA</v>
      </c>
      <c r="P2535" s="2" t="str">
        <f t="shared" si="944"/>
        <v>A1</v>
      </c>
      <c r="Q2535"/>
      <c r="R2535"/>
      <c r="S2535"/>
      <c r="T2535"/>
      <c r="U2535" s="9">
        <f t="shared" si="945"/>
        <v>0</v>
      </c>
      <c r="V2535" s="9">
        <f t="shared" si="946"/>
        <v>0</v>
      </c>
      <c r="W2535" s="9">
        <f t="shared" si="947"/>
        <v>0</v>
      </c>
      <c r="X2535" s="9">
        <f t="shared" si="948"/>
        <v>0</v>
      </c>
      <c r="Y2535" s="9">
        <f t="shared" si="949"/>
        <v>0</v>
      </c>
      <c r="Z2535" s="9">
        <f t="shared" si="950"/>
        <v>0</v>
      </c>
      <c r="AA2535" s="9">
        <f t="shared" si="951"/>
        <v>0</v>
      </c>
      <c r="AB2535" s="9">
        <f t="shared" si="952"/>
        <v>0</v>
      </c>
      <c r="AN2535" s="10" t="str">
        <f t="shared" si="937"/>
        <v/>
      </c>
      <c r="AO2535" s="10">
        <f t="shared" si="938"/>
        <v>0</v>
      </c>
      <c r="AP2535" s="9" t="str">
        <f>IFERROR(VLOOKUP($AN2535,'Introduction probability'!$A$1:$L$128,5,FALSE),"0")</f>
        <v>0</v>
      </c>
      <c r="AQ2535" s="9" t="str">
        <f>IFERROR(VLOOKUP($AN2535,'Introduction probability'!$A$1:$L$128,6,FALSE),"0")</f>
        <v>0</v>
      </c>
      <c r="AR2535" s="9" t="str">
        <f>IFERROR(VLOOKUP($AN2535,'Introduction probability'!$A$1:$L$128,7,FALSE),"0")</f>
        <v>0</v>
      </c>
      <c r="AS2535" s="9" t="str">
        <f>IFERROR(VLOOKUP($AN2535,'Introduction probability'!$A$1:$L$128,8,FALSE),"0")</f>
        <v>0</v>
      </c>
      <c r="AT2535" s="9" t="str">
        <f>IFERROR(VLOOKUP($AN2535,'Introduction probability'!$A$1:$L$128,9,FALSE),"0")</f>
        <v>0</v>
      </c>
      <c r="AU2535" s="9" t="str">
        <f>IFERROR(VLOOKUP($AN2535,'Introduction probability'!$A$1:$L$128,10,FALSE),"0")</f>
        <v>0</v>
      </c>
      <c r="AV2535" s="9" t="str">
        <f>IFERROR(VLOOKUP($AN2535,'Introduction probability'!$A$1:$L$128,11,FALSE),"0")</f>
        <v>0</v>
      </c>
      <c r="AW2535" s="9" t="str">
        <f>IFERROR(VLOOKUP($AN2535,'Introduction probability'!$A$1:$L$128,12,FALSE),"0")</f>
        <v>0</v>
      </c>
      <c r="AY2535" s="2">
        <f t="shared" si="939"/>
        <v>0</v>
      </c>
      <c r="AZ2535" s="2">
        <f t="shared" si="940"/>
        <v>0</v>
      </c>
      <c r="BA2535" s="2">
        <f t="shared" si="953"/>
        <v>0</v>
      </c>
      <c r="BB2535" s="2">
        <f t="shared" si="954"/>
        <v>0</v>
      </c>
      <c r="BC2535" s="2">
        <f t="shared" si="955"/>
        <v>0</v>
      </c>
      <c r="BD2535" s="2">
        <f t="shared" si="956"/>
        <v>0</v>
      </c>
      <c r="BE2535" s="2">
        <f t="shared" si="957"/>
        <v>0</v>
      </c>
      <c r="BF2535" s="2">
        <f t="shared" si="958"/>
        <v>0</v>
      </c>
      <c r="BG2535" s="2">
        <f t="shared" si="959"/>
        <v>0</v>
      </c>
      <c r="BH2535" s="2">
        <f t="shared" si="960"/>
        <v>0</v>
      </c>
    </row>
    <row r="2536" spans="1:60" x14ac:dyDescent="0.25">
      <c r="A2536" s="1" t="s">
        <v>435</v>
      </c>
      <c r="B2536" s="1" t="s">
        <v>436</v>
      </c>
      <c r="C2536" s="1" t="s">
        <v>341</v>
      </c>
      <c r="D2536" s="1" t="s">
        <v>589</v>
      </c>
      <c r="E2536" s="1" t="s">
        <v>439</v>
      </c>
      <c r="F2536" s="1" t="s">
        <v>440</v>
      </c>
      <c r="G2536" s="1" t="s">
        <v>144</v>
      </c>
      <c r="H2536" s="1" t="s">
        <v>17</v>
      </c>
      <c r="I2536" s="1" t="s">
        <v>465</v>
      </c>
      <c r="J2536" s="1" t="s">
        <v>56</v>
      </c>
      <c r="K2536" s="1" t="s">
        <v>16</v>
      </c>
      <c r="L2536" s="1" t="s">
        <v>19</v>
      </c>
      <c r="M2536" s="2" t="str">
        <f t="shared" si="941"/>
        <v>UK9008021</v>
      </c>
      <c r="N2536" s="2" t="str">
        <f t="shared" si="942"/>
        <v>The Wash</v>
      </c>
      <c r="O2536" s="2" t="str">
        <f t="shared" si="943"/>
        <v>SPA</v>
      </c>
      <c r="P2536" s="2" t="str">
        <f t="shared" si="944"/>
        <v>A2.2</v>
      </c>
      <c r="Q2536"/>
      <c r="R2536"/>
      <c r="S2536"/>
      <c r="T2536"/>
      <c r="U2536" s="9">
        <f t="shared" si="945"/>
        <v>0</v>
      </c>
      <c r="V2536" s="9">
        <f t="shared" si="946"/>
        <v>0</v>
      </c>
      <c r="W2536" s="9">
        <f t="shared" si="947"/>
        <v>0</v>
      </c>
      <c r="X2536" s="9">
        <f t="shared" si="948"/>
        <v>0</v>
      </c>
      <c r="Y2536" s="9">
        <f t="shared" si="949"/>
        <v>0</v>
      </c>
      <c r="Z2536" s="9">
        <f t="shared" si="950"/>
        <v>0</v>
      </c>
      <c r="AA2536" s="9">
        <f t="shared" si="951"/>
        <v>0</v>
      </c>
      <c r="AB2536" s="9">
        <f t="shared" si="952"/>
        <v>0</v>
      </c>
      <c r="AN2536" s="10" t="str">
        <f t="shared" si="937"/>
        <v/>
      </c>
      <c r="AO2536" s="10">
        <f t="shared" si="938"/>
        <v>0</v>
      </c>
      <c r="AP2536" s="9" t="str">
        <f>IFERROR(VLOOKUP($AN2536,'Introduction probability'!$A$1:$L$128,5,FALSE),"0")</f>
        <v>0</v>
      </c>
      <c r="AQ2536" s="9" t="str">
        <f>IFERROR(VLOOKUP($AN2536,'Introduction probability'!$A$1:$L$128,6,FALSE),"0")</f>
        <v>0</v>
      </c>
      <c r="AR2536" s="9" t="str">
        <f>IFERROR(VLOOKUP($AN2536,'Introduction probability'!$A$1:$L$128,7,FALSE),"0")</f>
        <v>0</v>
      </c>
      <c r="AS2536" s="9" t="str">
        <f>IFERROR(VLOOKUP($AN2536,'Introduction probability'!$A$1:$L$128,8,FALSE),"0")</f>
        <v>0</v>
      </c>
      <c r="AT2536" s="9" t="str">
        <f>IFERROR(VLOOKUP($AN2536,'Introduction probability'!$A$1:$L$128,9,FALSE),"0")</f>
        <v>0</v>
      </c>
      <c r="AU2536" s="9" t="str">
        <f>IFERROR(VLOOKUP($AN2536,'Introduction probability'!$A$1:$L$128,10,FALSE),"0")</f>
        <v>0</v>
      </c>
      <c r="AV2536" s="9" t="str">
        <f>IFERROR(VLOOKUP($AN2536,'Introduction probability'!$A$1:$L$128,11,FALSE),"0")</f>
        <v>0</v>
      </c>
      <c r="AW2536" s="9" t="str">
        <f>IFERROR(VLOOKUP($AN2536,'Introduction probability'!$A$1:$L$128,12,FALSE),"0")</f>
        <v>0</v>
      </c>
      <c r="AY2536" s="2">
        <f t="shared" si="939"/>
        <v>0</v>
      </c>
      <c r="AZ2536" s="2">
        <f t="shared" si="940"/>
        <v>0</v>
      </c>
      <c r="BA2536" s="2">
        <f t="shared" si="953"/>
        <v>0</v>
      </c>
      <c r="BB2536" s="2">
        <f t="shared" si="954"/>
        <v>0</v>
      </c>
      <c r="BC2536" s="2">
        <f t="shared" si="955"/>
        <v>0</v>
      </c>
      <c r="BD2536" s="2">
        <f t="shared" si="956"/>
        <v>0</v>
      </c>
      <c r="BE2536" s="2">
        <f t="shared" si="957"/>
        <v>0</v>
      </c>
      <c r="BF2536" s="2">
        <f t="shared" si="958"/>
        <v>0</v>
      </c>
      <c r="BG2536" s="2">
        <f t="shared" si="959"/>
        <v>0</v>
      </c>
      <c r="BH2536" s="2">
        <f t="shared" si="960"/>
        <v>0</v>
      </c>
    </row>
    <row r="2537" spans="1:60" x14ac:dyDescent="0.25">
      <c r="A2537" s="1" t="s">
        <v>435</v>
      </c>
      <c r="B2537" s="1" t="s">
        <v>436</v>
      </c>
      <c r="C2537" s="1" t="s">
        <v>341</v>
      </c>
      <c r="D2537" s="1" t="s">
        <v>589</v>
      </c>
      <c r="E2537" s="1" t="s">
        <v>439</v>
      </c>
      <c r="F2537" s="1" t="s">
        <v>440</v>
      </c>
      <c r="G2537" s="1" t="s">
        <v>144</v>
      </c>
      <c r="H2537" s="1" t="s">
        <v>17</v>
      </c>
      <c r="I2537" s="1" t="s">
        <v>625</v>
      </c>
      <c r="J2537" s="1" t="s">
        <v>273</v>
      </c>
      <c r="K2537" s="1" t="s">
        <v>16</v>
      </c>
      <c r="L2537" s="1" t="s">
        <v>19</v>
      </c>
      <c r="M2537" s="2" t="str">
        <f t="shared" si="941"/>
        <v>UK9008021</v>
      </c>
      <c r="N2537" s="2" t="str">
        <f t="shared" si="942"/>
        <v>The Wash</v>
      </c>
      <c r="O2537" s="2" t="str">
        <f t="shared" si="943"/>
        <v>SPA</v>
      </c>
      <c r="P2537" s="2" t="str">
        <f t="shared" si="944"/>
        <v>SF_SH_3</v>
      </c>
      <c r="Q2537"/>
      <c r="R2537"/>
      <c r="S2537"/>
      <c r="T2537"/>
      <c r="U2537" s="9">
        <f t="shared" si="945"/>
        <v>0</v>
      </c>
      <c r="V2537" s="9">
        <f t="shared" si="946"/>
        <v>0</v>
      </c>
      <c r="W2537" s="9">
        <f t="shared" si="947"/>
        <v>0</v>
      </c>
      <c r="X2537" s="9">
        <f t="shared" si="948"/>
        <v>0</v>
      </c>
      <c r="Y2537" s="9">
        <f t="shared" si="949"/>
        <v>0</v>
      </c>
      <c r="Z2537" s="9">
        <f t="shared" si="950"/>
        <v>0</v>
      </c>
      <c r="AA2537" s="9">
        <f t="shared" si="951"/>
        <v>0</v>
      </c>
      <c r="AB2537" s="9">
        <f t="shared" si="952"/>
        <v>0</v>
      </c>
      <c r="AN2537" s="10" t="str">
        <f t="shared" si="937"/>
        <v/>
      </c>
      <c r="AO2537" s="10">
        <f t="shared" si="938"/>
        <v>0</v>
      </c>
      <c r="AP2537" s="9" t="str">
        <f>IFERROR(VLOOKUP($AN2537,'Introduction probability'!$A$1:$L$128,5,FALSE),"0")</f>
        <v>0</v>
      </c>
      <c r="AQ2537" s="9" t="str">
        <f>IFERROR(VLOOKUP($AN2537,'Introduction probability'!$A$1:$L$128,6,FALSE),"0")</f>
        <v>0</v>
      </c>
      <c r="AR2537" s="9" t="str">
        <f>IFERROR(VLOOKUP($AN2537,'Introduction probability'!$A$1:$L$128,7,FALSE),"0")</f>
        <v>0</v>
      </c>
      <c r="AS2537" s="9" t="str">
        <f>IFERROR(VLOOKUP($AN2537,'Introduction probability'!$A$1:$L$128,8,FALSE),"0")</f>
        <v>0</v>
      </c>
      <c r="AT2537" s="9" t="str">
        <f>IFERROR(VLOOKUP($AN2537,'Introduction probability'!$A$1:$L$128,9,FALSE),"0")</f>
        <v>0</v>
      </c>
      <c r="AU2537" s="9" t="str">
        <f>IFERROR(VLOOKUP($AN2537,'Introduction probability'!$A$1:$L$128,10,FALSE),"0")</f>
        <v>0</v>
      </c>
      <c r="AV2537" s="9" t="str">
        <f>IFERROR(VLOOKUP($AN2537,'Introduction probability'!$A$1:$L$128,11,FALSE),"0")</f>
        <v>0</v>
      </c>
      <c r="AW2537" s="9" t="str">
        <f>IFERROR(VLOOKUP($AN2537,'Introduction probability'!$A$1:$L$128,12,FALSE),"0")</f>
        <v>0</v>
      </c>
      <c r="AY2537" s="2">
        <f t="shared" si="939"/>
        <v>0</v>
      </c>
      <c r="AZ2537" s="2">
        <f t="shared" si="940"/>
        <v>0</v>
      </c>
      <c r="BA2537" s="2">
        <f t="shared" si="953"/>
        <v>0</v>
      </c>
      <c r="BB2537" s="2">
        <f t="shared" si="954"/>
        <v>0</v>
      </c>
      <c r="BC2537" s="2">
        <f t="shared" si="955"/>
        <v>0</v>
      </c>
      <c r="BD2537" s="2">
        <f t="shared" si="956"/>
        <v>0</v>
      </c>
      <c r="BE2537" s="2">
        <f t="shared" si="957"/>
        <v>0</v>
      </c>
      <c r="BF2537" s="2">
        <f t="shared" si="958"/>
        <v>0</v>
      </c>
      <c r="BG2537" s="2">
        <f t="shared" si="959"/>
        <v>0</v>
      </c>
      <c r="BH2537" s="2">
        <f t="shared" si="960"/>
        <v>0</v>
      </c>
    </row>
    <row r="2538" spans="1:60" x14ac:dyDescent="0.25">
      <c r="A2538" s="1" t="s">
        <v>435</v>
      </c>
      <c r="B2538" s="1" t="s">
        <v>436</v>
      </c>
      <c r="C2538" s="1" t="s">
        <v>341</v>
      </c>
      <c r="D2538" s="1" t="s">
        <v>589</v>
      </c>
      <c r="E2538" s="1" t="s">
        <v>439</v>
      </c>
      <c r="F2538" s="1" t="s">
        <v>440</v>
      </c>
      <c r="G2538" s="1" t="s">
        <v>144</v>
      </c>
      <c r="H2538" s="1" t="s">
        <v>17</v>
      </c>
      <c r="I2538" s="1" t="s">
        <v>626</v>
      </c>
      <c r="J2538" s="1" t="s">
        <v>290</v>
      </c>
      <c r="K2538" s="1" t="s">
        <v>16</v>
      </c>
      <c r="L2538" s="1" t="s">
        <v>19</v>
      </c>
      <c r="M2538" s="2" t="str">
        <f t="shared" si="941"/>
        <v>UK9008021</v>
      </c>
      <c r="N2538" s="2" t="str">
        <f t="shared" si="942"/>
        <v>The Wash</v>
      </c>
      <c r="O2538" s="2" t="str">
        <f t="shared" si="943"/>
        <v>SPA</v>
      </c>
      <c r="P2538" s="2" t="str">
        <f t="shared" si="944"/>
        <v>SF_SH_6</v>
      </c>
      <c r="Q2538"/>
      <c r="R2538"/>
      <c r="S2538"/>
      <c r="T2538"/>
      <c r="U2538" s="9">
        <f t="shared" si="945"/>
        <v>0</v>
      </c>
      <c r="V2538" s="9">
        <f t="shared" si="946"/>
        <v>0</v>
      </c>
      <c r="W2538" s="9">
        <f t="shared" si="947"/>
        <v>0</v>
      </c>
      <c r="X2538" s="9">
        <f t="shared" si="948"/>
        <v>0</v>
      </c>
      <c r="Y2538" s="9">
        <f t="shared" si="949"/>
        <v>0</v>
      </c>
      <c r="Z2538" s="9">
        <f t="shared" si="950"/>
        <v>0</v>
      </c>
      <c r="AA2538" s="9">
        <f t="shared" si="951"/>
        <v>0</v>
      </c>
      <c r="AB2538" s="9">
        <f t="shared" si="952"/>
        <v>0</v>
      </c>
      <c r="AN2538" s="10" t="str">
        <f t="shared" si="937"/>
        <v/>
      </c>
      <c r="AO2538" s="10">
        <f t="shared" si="938"/>
        <v>0</v>
      </c>
      <c r="AP2538" s="9" t="str">
        <f>IFERROR(VLOOKUP($AN2538,'Introduction probability'!$A$1:$L$128,5,FALSE),"0")</f>
        <v>0</v>
      </c>
      <c r="AQ2538" s="9" t="str">
        <f>IFERROR(VLOOKUP($AN2538,'Introduction probability'!$A$1:$L$128,6,FALSE),"0")</f>
        <v>0</v>
      </c>
      <c r="AR2538" s="9" t="str">
        <f>IFERROR(VLOOKUP($AN2538,'Introduction probability'!$A$1:$L$128,7,FALSE),"0")</f>
        <v>0</v>
      </c>
      <c r="AS2538" s="9" t="str">
        <f>IFERROR(VLOOKUP($AN2538,'Introduction probability'!$A$1:$L$128,8,FALSE),"0")</f>
        <v>0</v>
      </c>
      <c r="AT2538" s="9" t="str">
        <f>IFERROR(VLOOKUP($AN2538,'Introduction probability'!$A$1:$L$128,9,FALSE),"0")</f>
        <v>0</v>
      </c>
      <c r="AU2538" s="9" t="str">
        <f>IFERROR(VLOOKUP($AN2538,'Introduction probability'!$A$1:$L$128,10,FALSE),"0")</f>
        <v>0</v>
      </c>
      <c r="AV2538" s="9" t="str">
        <f>IFERROR(VLOOKUP($AN2538,'Introduction probability'!$A$1:$L$128,11,FALSE),"0")</f>
        <v>0</v>
      </c>
      <c r="AW2538" s="9" t="str">
        <f>IFERROR(VLOOKUP($AN2538,'Introduction probability'!$A$1:$L$128,12,FALSE),"0")</f>
        <v>0</v>
      </c>
      <c r="AY2538" s="2">
        <f t="shared" si="939"/>
        <v>0</v>
      </c>
      <c r="AZ2538" s="2">
        <f t="shared" si="940"/>
        <v>0</v>
      </c>
      <c r="BA2538" s="2">
        <f t="shared" si="953"/>
        <v>0</v>
      </c>
      <c r="BB2538" s="2">
        <f t="shared" si="954"/>
        <v>0</v>
      </c>
      <c r="BC2538" s="2">
        <f t="shared" si="955"/>
        <v>0</v>
      </c>
      <c r="BD2538" s="2">
        <f t="shared" si="956"/>
        <v>0</v>
      </c>
      <c r="BE2538" s="2">
        <f t="shared" si="957"/>
        <v>0</v>
      </c>
      <c r="BF2538" s="2">
        <f t="shared" si="958"/>
        <v>0</v>
      </c>
      <c r="BG2538" s="2">
        <f t="shared" si="959"/>
        <v>0</v>
      </c>
      <c r="BH2538" s="2">
        <f t="shared" si="960"/>
        <v>0</v>
      </c>
    </row>
    <row r="2539" spans="1:60" x14ac:dyDescent="0.25">
      <c r="A2539" s="1" t="s">
        <v>435</v>
      </c>
      <c r="B2539" s="1" t="s">
        <v>436</v>
      </c>
      <c r="C2539" s="1" t="s">
        <v>341</v>
      </c>
      <c r="D2539" s="1" t="s">
        <v>589</v>
      </c>
      <c r="E2539" s="1" t="s">
        <v>439</v>
      </c>
      <c r="F2539" s="1" t="s">
        <v>440</v>
      </c>
      <c r="G2539" s="1" t="s">
        <v>144</v>
      </c>
      <c r="H2539" s="1" t="s">
        <v>17</v>
      </c>
      <c r="I2539" s="1" t="s">
        <v>632</v>
      </c>
      <c r="J2539" s="1" t="s">
        <v>303</v>
      </c>
      <c r="K2539" s="1" t="s">
        <v>16</v>
      </c>
      <c r="L2539" s="1" t="s">
        <v>19</v>
      </c>
      <c r="M2539" s="2" t="str">
        <f t="shared" si="941"/>
        <v>UK9008021</v>
      </c>
      <c r="N2539" s="2" t="str">
        <f t="shared" si="942"/>
        <v>The Wash</v>
      </c>
      <c r="O2539" s="2" t="str">
        <f t="shared" si="943"/>
        <v>SPA</v>
      </c>
      <c r="P2539" s="2" t="str">
        <f t="shared" si="944"/>
        <v>A5.61</v>
      </c>
      <c r="Q2539"/>
      <c r="R2539"/>
      <c r="S2539"/>
      <c r="T2539"/>
      <c r="U2539" s="9">
        <f t="shared" si="945"/>
        <v>0</v>
      </c>
      <c r="V2539" s="9">
        <f t="shared" si="946"/>
        <v>0</v>
      </c>
      <c r="W2539" s="9">
        <f t="shared" si="947"/>
        <v>0</v>
      </c>
      <c r="X2539" s="9">
        <f t="shared" si="948"/>
        <v>0</v>
      </c>
      <c r="Y2539" s="9">
        <f t="shared" si="949"/>
        <v>0</v>
      </c>
      <c r="Z2539" s="9">
        <f t="shared" si="950"/>
        <v>0</v>
      </c>
      <c r="AA2539" s="9">
        <f t="shared" si="951"/>
        <v>0</v>
      </c>
      <c r="AB2539" s="9">
        <f t="shared" si="952"/>
        <v>0</v>
      </c>
      <c r="AN2539" s="10" t="str">
        <f t="shared" si="937"/>
        <v/>
      </c>
      <c r="AO2539" s="10">
        <f t="shared" si="938"/>
        <v>0</v>
      </c>
      <c r="AP2539" s="9" t="str">
        <f>IFERROR(VLOOKUP($AN2539,'Introduction probability'!$A$1:$L$128,5,FALSE),"0")</f>
        <v>0</v>
      </c>
      <c r="AQ2539" s="9" t="str">
        <f>IFERROR(VLOOKUP($AN2539,'Introduction probability'!$A$1:$L$128,6,FALSE),"0")</f>
        <v>0</v>
      </c>
      <c r="AR2539" s="9" t="str">
        <f>IFERROR(VLOOKUP($AN2539,'Introduction probability'!$A$1:$L$128,7,FALSE),"0")</f>
        <v>0</v>
      </c>
      <c r="AS2539" s="9" t="str">
        <f>IFERROR(VLOOKUP($AN2539,'Introduction probability'!$A$1:$L$128,8,FALSE),"0")</f>
        <v>0</v>
      </c>
      <c r="AT2539" s="9" t="str">
        <f>IFERROR(VLOOKUP($AN2539,'Introduction probability'!$A$1:$L$128,9,FALSE),"0")</f>
        <v>0</v>
      </c>
      <c r="AU2539" s="9" t="str">
        <f>IFERROR(VLOOKUP($AN2539,'Introduction probability'!$A$1:$L$128,10,FALSE),"0")</f>
        <v>0</v>
      </c>
      <c r="AV2539" s="9" t="str">
        <f>IFERROR(VLOOKUP($AN2539,'Introduction probability'!$A$1:$L$128,11,FALSE),"0")</f>
        <v>0</v>
      </c>
      <c r="AW2539" s="9" t="str">
        <f>IFERROR(VLOOKUP($AN2539,'Introduction probability'!$A$1:$L$128,12,FALSE),"0")</f>
        <v>0</v>
      </c>
      <c r="AY2539" s="2">
        <f t="shared" si="939"/>
        <v>0</v>
      </c>
      <c r="AZ2539" s="2">
        <f t="shared" si="940"/>
        <v>0</v>
      </c>
      <c r="BA2539" s="2">
        <f t="shared" si="953"/>
        <v>0</v>
      </c>
      <c r="BB2539" s="2">
        <f t="shared" si="954"/>
        <v>0</v>
      </c>
      <c r="BC2539" s="2">
        <f t="shared" si="955"/>
        <v>0</v>
      </c>
      <c r="BD2539" s="2">
        <f t="shared" si="956"/>
        <v>0</v>
      </c>
      <c r="BE2539" s="2">
        <f t="shared" si="957"/>
        <v>0</v>
      </c>
      <c r="BF2539" s="2">
        <f t="shared" si="958"/>
        <v>0</v>
      </c>
      <c r="BG2539" s="2">
        <f t="shared" si="959"/>
        <v>0</v>
      </c>
      <c r="BH2539" s="2">
        <f t="shared" si="960"/>
        <v>0</v>
      </c>
    </row>
    <row r="2540" spans="1:60" x14ac:dyDescent="0.25">
      <c r="A2540" s="1" t="s">
        <v>435</v>
      </c>
      <c r="B2540" s="1" t="s">
        <v>436</v>
      </c>
      <c r="C2540" s="1" t="s">
        <v>341</v>
      </c>
      <c r="D2540" s="1" t="s">
        <v>589</v>
      </c>
      <c r="E2540" s="1" t="s">
        <v>439</v>
      </c>
      <c r="F2540" s="1" t="s">
        <v>440</v>
      </c>
      <c r="G2540" s="1" t="s">
        <v>144</v>
      </c>
      <c r="H2540" s="1" t="s">
        <v>17</v>
      </c>
      <c r="I2540" s="1" t="s">
        <v>472</v>
      </c>
      <c r="J2540" s="1" t="s">
        <v>65</v>
      </c>
      <c r="K2540" s="1" t="s">
        <v>16</v>
      </c>
      <c r="L2540" s="1" t="s">
        <v>19</v>
      </c>
      <c r="M2540" s="2" t="str">
        <f t="shared" si="941"/>
        <v>UK9008021</v>
      </c>
      <c r="N2540" s="2" t="str">
        <f t="shared" si="942"/>
        <v>The Wash</v>
      </c>
      <c r="O2540" s="2" t="str">
        <f t="shared" si="943"/>
        <v>SPA</v>
      </c>
      <c r="P2540" s="2" t="str">
        <f t="shared" si="944"/>
        <v>A5.1</v>
      </c>
      <c r="Q2540"/>
      <c r="R2540"/>
      <c r="S2540"/>
      <c r="T2540"/>
      <c r="U2540" s="9">
        <f t="shared" si="945"/>
        <v>0</v>
      </c>
      <c r="V2540" s="9">
        <f t="shared" si="946"/>
        <v>0</v>
      </c>
      <c r="W2540" s="9">
        <f t="shared" si="947"/>
        <v>0</v>
      </c>
      <c r="X2540" s="9">
        <f t="shared" si="948"/>
        <v>0</v>
      </c>
      <c r="Y2540" s="9">
        <f t="shared" si="949"/>
        <v>0</v>
      </c>
      <c r="Z2540" s="9">
        <f t="shared" si="950"/>
        <v>0</v>
      </c>
      <c r="AA2540" s="9">
        <f t="shared" si="951"/>
        <v>0</v>
      </c>
      <c r="AB2540" s="9">
        <f t="shared" si="952"/>
        <v>0</v>
      </c>
      <c r="AN2540" s="10" t="str">
        <f t="shared" si="937"/>
        <v/>
      </c>
      <c r="AO2540" s="10">
        <f t="shared" si="938"/>
        <v>0</v>
      </c>
      <c r="AP2540" s="9" t="str">
        <f>IFERROR(VLOOKUP($AN2540,'Introduction probability'!$A$1:$L$128,5,FALSE),"0")</f>
        <v>0</v>
      </c>
      <c r="AQ2540" s="9" t="str">
        <f>IFERROR(VLOOKUP($AN2540,'Introduction probability'!$A$1:$L$128,6,FALSE),"0")</f>
        <v>0</v>
      </c>
      <c r="AR2540" s="9" t="str">
        <f>IFERROR(VLOOKUP($AN2540,'Introduction probability'!$A$1:$L$128,7,FALSE),"0")</f>
        <v>0</v>
      </c>
      <c r="AS2540" s="9" t="str">
        <f>IFERROR(VLOOKUP($AN2540,'Introduction probability'!$A$1:$L$128,8,FALSE),"0")</f>
        <v>0</v>
      </c>
      <c r="AT2540" s="9" t="str">
        <f>IFERROR(VLOOKUP($AN2540,'Introduction probability'!$A$1:$L$128,9,FALSE),"0")</f>
        <v>0</v>
      </c>
      <c r="AU2540" s="9" t="str">
        <f>IFERROR(VLOOKUP($AN2540,'Introduction probability'!$A$1:$L$128,10,FALSE),"0")</f>
        <v>0</v>
      </c>
      <c r="AV2540" s="9" t="str">
        <f>IFERROR(VLOOKUP($AN2540,'Introduction probability'!$A$1:$L$128,11,FALSE),"0")</f>
        <v>0</v>
      </c>
      <c r="AW2540" s="9" t="str">
        <f>IFERROR(VLOOKUP($AN2540,'Introduction probability'!$A$1:$L$128,12,FALSE),"0")</f>
        <v>0</v>
      </c>
      <c r="AY2540" s="2">
        <f t="shared" si="939"/>
        <v>0</v>
      </c>
      <c r="AZ2540" s="2">
        <f t="shared" si="940"/>
        <v>0</v>
      </c>
      <c r="BA2540" s="2">
        <f t="shared" si="953"/>
        <v>0</v>
      </c>
      <c r="BB2540" s="2">
        <f t="shared" si="954"/>
        <v>0</v>
      </c>
      <c r="BC2540" s="2">
        <f t="shared" si="955"/>
        <v>0</v>
      </c>
      <c r="BD2540" s="2">
        <f t="shared" si="956"/>
        <v>0</v>
      </c>
      <c r="BE2540" s="2">
        <f t="shared" si="957"/>
        <v>0</v>
      </c>
      <c r="BF2540" s="2">
        <f t="shared" si="958"/>
        <v>0</v>
      </c>
      <c r="BG2540" s="2">
        <f t="shared" si="959"/>
        <v>0</v>
      </c>
      <c r="BH2540" s="2">
        <f t="shared" si="960"/>
        <v>0</v>
      </c>
    </row>
    <row r="2541" spans="1:60" x14ac:dyDescent="0.25">
      <c r="A2541" s="1" t="s">
        <v>435</v>
      </c>
      <c r="B2541" s="1" t="s">
        <v>436</v>
      </c>
      <c r="C2541" s="1" t="s">
        <v>341</v>
      </c>
      <c r="D2541" s="1" t="s">
        <v>589</v>
      </c>
      <c r="E2541" s="1" t="s">
        <v>439</v>
      </c>
      <c r="F2541" s="1" t="s">
        <v>440</v>
      </c>
      <c r="G2541" s="1" t="s">
        <v>144</v>
      </c>
      <c r="H2541" s="1" t="s">
        <v>17</v>
      </c>
      <c r="I2541" s="1" t="s">
        <v>455</v>
      </c>
      <c r="J2541" s="1" t="s">
        <v>40</v>
      </c>
      <c r="K2541" s="1" t="s">
        <v>16</v>
      </c>
      <c r="L2541" s="1" t="s">
        <v>19</v>
      </c>
      <c r="M2541" s="2" t="str">
        <f t="shared" si="941"/>
        <v>UK9008021</v>
      </c>
      <c r="N2541" s="2" t="str">
        <f t="shared" si="942"/>
        <v>The Wash</v>
      </c>
      <c r="O2541" s="2" t="str">
        <f t="shared" si="943"/>
        <v>SPA</v>
      </c>
      <c r="P2541" s="2" t="str">
        <f t="shared" si="944"/>
        <v>A5.4</v>
      </c>
      <c r="Q2541"/>
      <c r="R2541"/>
      <c r="S2541"/>
      <c r="T2541"/>
      <c r="U2541" s="9">
        <f t="shared" si="945"/>
        <v>0</v>
      </c>
      <c r="V2541" s="9">
        <f t="shared" si="946"/>
        <v>0</v>
      </c>
      <c r="W2541" s="9">
        <f t="shared" si="947"/>
        <v>0</v>
      </c>
      <c r="X2541" s="9">
        <f t="shared" si="948"/>
        <v>0</v>
      </c>
      <c r="Y2541" s="9">
        <f t="shared" si="949"/>
        <v>0</v>
      </c>
      <c r="Z2541" s="9">
        <f t="shared" si="950"/>
        <v>0</v>
      </c>
      <c r="AA2541" s="9">
        <f t="shared" si="951"/>
        <v>0</v>
      </c>
      <c r="AB2541" s="9">
        <f t="shared" si="952"/>
        <v>0</v>
      </c>
      <c r="AN2541" s="10" t="str">
        <f t="shared" si="937"/>
        <v/>
      </c>
      <c r="AO2541" s="10">
        <f t="shared" si="938"/>
        <v>0</v>
      </c>
      <c r="AP2541" s="9" t="str">
        <f>IFERROR(VLOOKUP($AN2541,'Introduction probability'!$A$1:$L$128,5,FALSE),"0")</f>
        <v>0</v>
      </c>
      <c r="AQ2541" s="9" t="str">
        <f>IFERROR(VLOOKUP($AN2541,'Introduction probability'!$A$1:$L$128,6,FALSE),"0")</f>
        <v>0</v>
      </c>
      <c r="AR2541" s="9" t="str">
        <f>IFERROR(VLOOKUP($AN2541,'Introduction probability'!$A$1:$L$128,7,FALSE),"0")</f>
        <v>0</v>
      </c>
      <c r="AS2541" s="9" t="str">
        <f>IFERROR(VLOOKUP($AN2541,'Introduction probability'!$A$1:$L$128,8,FALSE),"0")</f>
        <v>0</v>
      </c>
      <c r="AT2541" s="9" t="str">
        <f>IFERROR(VLOOKUP($AN2541,'Introduction probability'!$A$1:$L$128,9,FALSE),"0")</f>
        <v>0</v>
      </c>
      <c r="AU2541" s="9" t="str">
        <f>IFERROR(VLOOKUP($AN2541,'Introduction probability'!$A$1:$L$128,10,FALSE),"0")</f>
        <v>0</v>
      </c>
      <c r="AV2541" s="9" t="str">
        <f>IFERROR(VLOOKUP($AN2541,'Introduction probability'!$A$1:$L$128,11,FALSE),"0")</f>
        <v>0</v>
      </c>
      <c r="AW2541" s="9" t="str">
        <f>IFERROR(VLOOKUP($AN2541,'Introduction probability'!$A$1:$L$128,12,FALSE),"0")</f>
        <v>0</v>
      </c>
      <c r="AY2541" s="2">
        <f t="shared" si="939"/>
        <v>0</v>
      </c>
      <c r="AZ2541" s="2">
        <f t="shared" si="940"/>
        <v>0</v>
      </c>
      <c r="BA2541" s="2">
        <f t="shared" si="953"/>
        <v>0</v>
      </c>
      <c r="BB2541" s="2">
        <f t="shared" si="954"/>
        <v>0</v>
      </c>
      <c r="BC2541" s="2">
        <f t="shared" si="955"/>
        <v>0</v>
      </c>
      <c r="BD2541" s="2">
        <f t="shared" si="956"/>
        <v>0</v>
      </c>
      <c r="BE2541" s="2">
        <f t="shared" si="957"/>
        <v>0</v>
      </c>
      <c r="BF2541" s="2">
        <f t="shared" si="958"/>
        <v>0</v>
      </c>
      <c r="BG2541" s="2">
        <f t="shared" si="959"/>
        <v>0</v>
      </c>
      <c r="BH2541" s="2">
        <f t="shared" si="960"/>
        <v>0</v>
      </c>
    </row>
    <row r="2542" spans="1:60" x14ac:dyDescent="0.25">
      <c r="A2542" s="1" t="s">
        <v>435</v>
      </c>
      <c r="B2542" s="1" t="s">
        <v>436</v>
      </c>
      <c r="C2542" s="1" t="s">
        <v>341</v>
      </c>
      <c r="D2542" s="1" t="s">
        <v>589</v>
      </c>
      <c r="E2542" s="1" t="s">
        <v>439</v>
      </c>
      <c r="F2542" s="1" t="s">
        <v>440</v>
      </c>
      <c r="G2542" s="1" t="s">
        <v>144</v>
      </c>
      <c r="H2542" s="1" t="s">
        <v>17</v>
      </c>
      <c r="I2542" s="1" t="s">
        <v>456</v>
      </c>
      <c r="J2542" s="1" t="s">
        <v>41</v>
      </c>
      <c r="K2542" s="1" t="s">
        <v>16</v>
      </c>
      <c r="L2542" s="1" t="s">
        <v>19</v>
      </c>
      <c r="M2542" s="2" t="str">
        <f t="shared" si="941"/>
        <v>UK9008021</v>
      </c>
      <c r="N2542" s="2" t="str">
        <f t="shared" si="942"/>
        <v>The Wash</v>
      </c>
      <c r="O2542" s="2" t="str">
        <f t="shared" si="943"/>
        <v>SPA</v>
      </c>
      <c r="P2542" s="2" t="str">
        <f t="shared" si="944"/>
        <v>A5.3</v>
      </c>
      <c r="Q2542"/>
      <c r="R2542"/>
      <c r="S2542"/>
      <c r="T2542"/>
      <c r="U2542" s="9">
        <f t="shared" si="945"/>
        <v>0</v>
      </c>
      <c r="V2542" s="9">
        <f t="shared" si="946"/>
        <v>0</v>
      </c>
      <c r="W2542" s="9">
        <f t="shared" si="947"/>
        <v>0</v>
      </c>
      <c r="X2542" s="9">
        <f t="shared" si="948"/>
        <v>0</v>
      </c>
      <c r="Y2542" s="9">
        <f t="shared" si="949"/>
        <v>0</v>
      </c>
      <c r="Z2542" s="9">
        <f t="shared" si="950"/>
        <v>0</v>
      </c>
      <c r="AA2542" s="9">
        <f t="shared" si="951"/>
        <v>0</v>
      </c>
      <c r="AB2542" s="9">
        <f t="shared" si="952"/>
        <v>0</v>
      </c>
      <c r="AN2542" s="10" t="str">
        <f t="shared" si="937"/>
        <v/>
      </c>
      <c r="AO2542" s="10">
        <f t="shared" si="938"/>
        <v>0</v>
      </c>
      <c r="AP2542" s="9" t="str">
        <f>IFERROR(VLOOKUP($AN2542,'Introduction probability'!$A$1:$L$128,5,FALSE),"0")</f>
        <v>0</v>
      </c>
      <c r="AQ2542" s="9" t="str">
        <f>IFERROR(VLOOKUP($AN2542,'Introduction probability'!$A$1:$L$128,6,FALSE),"0")</f>
        <v>0</v>
      </c>
      <c r="AR2542" s="9" t="str">
        <f>IFERROR(VLOOKUP($AN2542,'Introduction probability'!$A$1:$L$128,7,FALSE),"0")</f>
        <v>0</v>
      </c>
      <c r="AS2542" s="9" t="str">
        <f>IFERROR(VLOOKUP($AN2542,'Introduction probability'!$A$1:$L$128,8,FALSE),"0")</f>
        <v>0</v>
      </c>
      <c r="AT2542" s="9" t="str">
        <f>IFERROR(VLOOKUP($AN2542,'Introduction probability'!$A$1:$L$128,9,FALSE),"0")</f>
        <v>0</v>
      </c>
      <c r="AU2542" s="9" t="str">
        <f>IFERROR(VLOOKUP($AN2542,'Introduction probability'!$A$1:$L$128,10,FALSE),"0")</f>
        <v>0</v>
      </c>
      <c r="AV2542" s="9" t="str">
        <f>IFERROR(VLOOKUP($AN2542,'Introduction probability'!$A$1:$L$128,11,FALSE),"0")</f>
        <v>0</v>
      </c>
      <c r="AW2542" s="9" t="str">
        <f>IFERROR(VLOOKUP($AN2542,'Introduction probability'!$A$1:$L$128,12,FALSE),"0")</f>
        <v>0</v>
      </c>
      <c r="AY2542" s="2">
        <f t="shared" si="939"/>
        <v>0</v>
      </c>
      <c r="AZ2542" s="2">
        <f t="shared" si="940"/>
        <v>0</v>
      </c>
      <c r="BA2542" s="2">
        <f t="shared" si="953"/>
        <v>0</v>
      </c>
      <c r="BB2542" s="2">
        <f t="shared" si="954"/>
        <v>0</v>
      </c>
      <c r="BC2542" s="2">
        <f t="shared" si="955"/>
        <v>0</v>
      </c>
      <c r="BD2542" s="2">
        <f t="shared" si="956"/>
        <v>0</v>
      </c>
      <c r="BE2542" s="2">
        <f t="shared" si="957"/>
        <v>0</v>
      </c>
      <c r="BF2542" s="2">
        <f t="shared" si="958"/>
        <v>0</v>
      </c>
      <c r="BG2542" s="2">
        <f t="shared" si="959"/>
        <v>0</v>
      </c>
      <c r="BH2542" s="2">
        <f t="shared" si="960"/>
        <v>0</v>
      </c>
    </row>
    <row r="2543" spans="1:60" x14ac:dyDescent="0.25">
      <c r="A2543" s="1" t="s">
        <v>435</v>
      </c>
      <c r="B2543" s="1" t="s">
        <v>436</v>
      </c>
      <c r="C2543" s="1" t="s">
        <v>341</v>
      </c>
      <c r="D2543" s="1" t="s">
        <v>589</v>
      </c>
      <c r="E2543" s="1" t="s">
        <v>439</v>
      </c>
      <c r="F2543" s="1" t="s">
        <v>440</v>
      </c>
      <c r="G2543" s="1" t="s">
        <v>144</v>
      </c>
      <c r="H2543" s="1" t="s">
        <v>17</v>
      </c>
      <c r="I2543" s="1" t="s">
        <v>457</v>
      </c>
      <c r="J2543" s="1" t="s">
        <v>42</v>
      </c>
      <c r="K2543" s="1" t="s">
        <v>16</v>
      </c>
      <c r="L2543" s="1" t="s">
        <v>19</v>
      </c>
      <c r="M2543" s="2" t="str">
        <f t="shared" si="941"/>
        <v>UK9008021</v>
      </c>
      <c r="N2543" s="2" t="str">
        <f t="shared" si="942"/>
        <v>The Wash</v>
      </c>
      <c r="O2543" s="2" t="str">
        <f t="shared" si="943"/>
        <v>SPA</v>
      </c>
      <c r="P2543" s="2" t="str">
        <f t="shared" si="944"/>
        <v>A5.2</v>
      </c>
      <c r="Q2543"/>
      <c r="R2543"/>
      <c r="S2543"/>
      <c r="T2543"/>
      <c r="U2543" s="9">
        <f t="shared" si="945"/>
        <v>0</v>
      </c>
      <c r="V2543" s="9">
        <f t="shared" si="946"/>
        <v>0</v>
      </c>
      <c r="W2543" s="9">
        <f t="shared" si="947"/>
        <v>0</v>
      </c>
      <c r="X2543" s="9">
        <f t="shared" si="948"/>
        <v>0</v>
      </c>
      <c r="Y2543" s="9">
        <f t="shared" si="949"/>
        <v>0</v>
      </c>
      <c r="Z2543" s="9">
        <f t="shared" si="950"/>
        <v>0</v>
      </c>
      <c r="AA2543" s="9">
        <f t="shared" si="951"/>
        <v>0</v>
      </c>
      <c r="AB2543" s="9">
        <f t="shared" si="952"/>
        <v>0</v>
      </c>
      <c r="AN2543" s="10" t="str">
        <f t="shared" si="937"/>
        <v/>
      </c>
      <c r="AO2543" s="10">
        <f t="shared" si="938"/>
        <v>0</v>
      </c>
      <c r="AP2543" s="9" t="str">
        <f>IFERROR(VLOOKUP($AN2543,'Introduction probability'!$A$1:$L$128,5,FALSE),"0")</f>
        <v>0</v>
      </c>
      <c r="AQ2543" s="9" t="str">
        <f>IFERROR(VLOOKUP($AN2543,'Introduction probability'!$A$1:$L$128,6,FALSE),"0")</f>
        <v>0</v>
      </c>
      <c r="AR2543" s="9" t="str">
        <f>IFERROR(VLOOKUP($AN2543,'Introduction probability'!$A$1:$L$128,7,FALSE),"0")</f>
        <v>0</v>
      </c>
      <c r="AS2543" s="9" t="str">
        <f>IFERROR(VLOOKUP($AN2543,'Introduction probability'!$A$1:$L$128,8,FALSE),"0")</f>
        <v>0</v>
      </c>
      <c r="AT2543" s="9" t="str">
        <f>IFERROR(VLOOKUP($AN2543,'Introduction probability'!$A$1:$L$128,9,FALSE),"0")</f>
        <v>0</v>
      </c>
      <c r="AU2543" s="9" t="str">
        <f>IFERROR(VLOOKUP($AN2543,'Introduction probability'!$A$1:$L$128,10,FALSE),"0")</f>
        <v>0</v>
      </c>
      <c r="AV2543" s="9" t="str">
        <f>IFERROR(VLOOKUP($AN2543,'Introduction probability'!$A$1:$L$128,11,FALSE),"0")</f>
        <v>0</v>
      </c>
      <c r="AW2543" s="9" t="str">
        <f>IFERROR(VLOOKUP($AN2543,'Introduction probability'!$A$1:$L$128,12,FALSE),"0")</f>
        <v>0</v>
      </c>
      <c r="AY2543" s="2">
        <f t="shared" si="939"/>
        <v>0</v>
      </c>
      <c r="AZ2543" s="2">
        <f t="shared" si="940"/>
        <v>0</v>
      </c>
      <c r="BA2543" s="2">
        <f t="shared" si="953"/>
        <v>0</v>
      </c>
      <c r="BB2543" s="2">
        <f t="shared" si="954"/>
        <v>0</v>
      </c>
      <c r="BC2543" s="2">
        <f t="shared" si="955"/>
        <v>0</v>
      </c>
      <c r="BD2543" s="2">
        <f t="shared" si="956"/>
        <v>0</v>
      </c>
      <c r="BE2543" s="2">
        <f t="shared" si="957"/>
        <v>0</v>
      </c>
      <c r="BF2543" s="2">
        <f t="shared" si="958"/>
        <v>0</v>
      </c>
      <c r="BG2543" s="2">
        <f t="shared" si="959"/>
        <v>0</v>
      </c>
      <c r="BH2543" s="2">
        <f t="shared" si="960"/>
        <v>0</v>
      </c>
    </row>
    <row r="2544" spans="1:60" x14ac:dyDescent="0.25">
      <c r="A2544" s="1" t="s">
        <v>435</v>
      </c>
      <c r="B2544" s="1" t="s">
        <v>436</v>
      </c>
      <c r="C2544" s="1" t="s">
        <v>341</v>
      </c>
      <c r="D2544" s="1" t="s">
        <v>589</v>
      </c>
      <c r="E2544" s="1" t="s">
        <v>439</v>
      </c>
      <c r="F2544" s="1" t="s">
        <v>440</v>
      </c>
      <c r="G2544" s="1" t="s">
        <v>144</v>
      </c>
      <c r="H2544" s="1" t="s">
        <v>17</v>
      </c>
      <c r="I2544" s="1" t="s">
        <v>592</v>
      </c>
      <c r="J2544" s="1" t="s">
        <v>21</v>
      </c>
      <c r="K2544" s="1" t="s">
        <v>16</v>
      </c>
      <c r="L2544" s="1" t="s">
        <v>19</v>
      </c>
      <c r="M2544" s="2" t="str">
        <f t="shared" si="941"/>
        <v>UK9008021</v>
      </c>
      <c r="N2544" s="2" t="str">
        <f t="shared" si="942"/>
        <v>The Wash</v>
      </c>
      <c r="O2544" s="2" t="str">
        <f t="shared" si="943"/>
        <v>SPA</v>
      </c>
      <c r="P2544" s="2" t="str">
        <f t="shared" si="944"/>
        <v>SF_SH_4</v>
      </c>
      <c r="Q2544"/>
      <c r="R2544"/>
      <c r="S2544"/>
      <c r="T2544"/>
      <c r="U2544" s="9">
        <f t="shared" si="945"/>
        <v>0</v>
      </c>
      <c r="V2544" s="9">
        <f t="shared" si="946"/>
        <v>0</v>
      </c>
      <c r="W2544" s="9">
        <f t="shared" si="947"/>
        <v>0</v>
      </c>
      <c r="X2544" s="9">
        <f t="shared" si="948"/>
        <v>0</v>
      </c>
      <c r="Y2544" s="9">
        <f t="shared" si="949"/>
        <v>0</v>
      </c>
      <c r="Z2544" s="9">
        <f t="shared" si="950"/>
        <v>0</v>
      </c>
      <c r="AA2544" s="9">
        <f t="shared" si="951"/>
        <v>0</v>
      </c>
      <c r="AB2544" s="9">
        <f t="shared" si="952"/>
        <v>0</v>
      </c>
      <c r="AN2544" s="10" t="str">
        <f t="shared" si="937"/>
        <v/>
      </c>
      <c r="AO2544" s="10">
        <f t="shared" si="938"/>
        <v>0</v>
      </c>
      <c r="AP2544" s="9" t="str">
        <f>IFERROR(VLOOKUP($AN2544,'Introduction probability'!$A$1:$L$128,5,FALSE),"0")</f>
        <v>0</v>
      </c>
      <c r="AQ2544" s="9" t="str">
        <f>IFERROR(VLOOKUP($AN2544,'Introduction probability'!$A$1:$L$128,6,FALSE),"0")</f>
        <v>0</v>
      </c>
      <c r="AR2544" s="9" t="str">
        <f>IFERROR(VLOOKUP($AN2544,'Introduction probability'!$A$1:$L$128,7,FALSE),"0")</f>
        <v>0</v>
      </c>
      <c r="AS2544" s="9" t="str">
        <f>IFERROR(VLOOKUP($AN2544,'Introduction probability'!$A$1:$L$128,8,FALSE),"0")</f>
        <v>0</v>
      </c>
      <c r="AT2544" s="9" t="str">
        <f>IFERROR(VLOOKUP($AN2544,'Introduction probability'!$A$1:$L$128,9,FALSE),"0")</f>
        <v>0</v>
      </c>
      <c r="AU2544" s="9" t="str">
        <f>IFERROR(VLOOKUP($AN2544,'Introduction probability'!$A$1:$L$128,10,FALSE),"0")</f>
        <v>0</v>
      </c>
      <c r="AV2544" s="9" t="str">
        <f>IFERROR(VLOOKUP($AN2544,'Introduction probability'!$A$1:$L$128,11,FALSE),"0")</f>
        <v>0</v>
      </c>
      <c r="AW2544" s="9" t="str">
        <f>IFERROR(VLOOKUP($AN2544,'Introduction probability'!$A$1:$L$128,12,FALSE),"0")</f>
        <v>0</v>
      </c>
      <c r="AY2544" s="2">
        <f t="shared" si="939"/>
        <v>0</v>
      </c>
      <c r="AZ2544" s="2">
        <f t="shared" si="940"/>
        <v>0</v>
      </c>
      <c r="BA2544" s="2">
        <f t="shared" si="953"/>
        <v>0</v>
      </c>
      <c r="BB2544" s="2">
        <f t="shared" si="954"/>
        <v>0</v>
      </c>
      <c r="BC2544" s="2">
        <f t="shared" si="955"/>
        <v>0</v>
      </c>
      <c r="BD2544" s="2">
        <f t="shared" si="956"/>
        <v>0</v>
      </c>
      <c r="BE2544" s="2">
        <f t="shared" si="957"/>
        <v>0</v>
      </c>
      <c r="BF2544" s="2">
        <f t="shared" si="958"/>
        <v>0</v>
      </c>
      <c r="BG2544" s="2">
        <f t="shared" si="959"/>
        <v>0</v>
      </c>
      <c r="BH2544" s="2">
        <f t="shared" si="960"/>
        <v>0</v>
      </c>
    </row>
    <row r="2545" spans="1:60" x14ac:dyDescent="0.25">
      <c r="A2545" s="1" t="s">
        <v>435</v>
      </c>
      <c r="B2545" s="1" t="s">
        <v>436</v>
      </c>
      <c r="C2545" s="1" t="s">
        <v>341</v>
      </c>
      <c r="D2545" s="1" t="s">
        <v>589</v>
      </c>
      <c r="E2545" s="1" t="s">
        <v>439</v>
      </c>
      <c r="F2545" s="1" t="s">
        <v>440</v>
      </c>
      <c r="G2545" s="1" t="s">
        <v>144</v>
      </c>
      <c r="H2545" s="1" t="s">
        <v>17</v>
      </c>
      <c r="I2545" s="1" t="s">
        <v>593</v>
      </c>
      <c r="J2545" s="1" t="s">
        <v>151</v>
      </c>
      <c r="K2545" s="1" t="s">
        <v>16</v>
      </c>
      <c r="L2545" s="1" t="s">
        <v>146</v>
      </c>
      <c r="M2545" s="2" t="str">
        <f t="shared" si="941"/>
        <v>UK9008021</v>
      </c>
      <c r="N2545" s="2" t="str">
        <f t="shared" si="942"/>
        <v>The Wash</v>
      </c>
      <c r="O2545" s="2" t="str">
        <f t="shared" si="943"/>
        <v>SPA</v>
      </c>
      <c r="P2545" s="2" t="str">
        <f t="shared" si="944"/>
        <v>SH_3</v>
      </c>
      <c r="Q2545"/>
      <c r="R2545"/>
      <c r="S2545"/>
      <c r="T2545"/>
      <c r="U2545" s="9">
        <f t="shared" si="945"/>
        <v>0</v>
      </c>
      <c r="V2545" s="9">
        <f t="shared" si="946"/>
        <v>0</v>
      </c>
      <c r="W2545" s="9">
        <f t="shared" si="947"/>
        <v>0</v>
      </c>
      <c r="X2545" s="9">
        <f t="shared" si="948"/>
        <v>0</v>
      </c>
      <c r="Y2545" s="9">
        <f t="shared" si="949"/>
        <v>0</v>
      </c>
      <c r="Z2545" s="9">
        <f t="shared" si="950"/>
        <v>0</v>
      </c>
      <c r="AA2545" s="9">
        <f t="shared" si="951"/>
        <v>0</v>
      </c>
      <c r="AB2545" s="9">
        <f t="shared" si="952"/>
        <v>0</v>
      </c>
      <c r="AN2545" s="10" t="str">
        <f t="shared" si="937"/>
        <v/>
      </c>
      <c r="AO2545" s="10">
        <f t="shared" si="938"/>
        <v>0</v>
      </c>
      <c r="AP2545" s="9" t="str">
        <f>IFERROR(VLOOKUP($AN2545,'Introduction probability'!$A$1:$L$128,5,FALSE),"0")</f>
        <v>0</v>
      </c>
      <c r="AQ2545" s="9" t="str">
        <f>IFERROR(VLOOKUP($AN2545,'Introduction probability'!$A$1:$L$128,6,FALSE),"0")</f>
        <v>0</v>
      </c>
      <c r="AR2545" s="9" t="str">
        <f>IFERROR(VLOOKUP($AN2545,'Introduction probability'!$A$1:$L$128,7,FALSE),"0")</f>
        <v>0</v>
      </c>
      <c r="AS2545" s="9" t="str">
        <f>IFERROR(VLOOKUP($AN2545,'Introduction probability'!$A$1:$L$128,8,FALSE),"0")</f>
        <v>0</v>
      </c>
      <c r="AT2545" s="9" t="str">
        <f>IFERROR(VLOOKUP($AN2545,'Introduction probability'!$A$1:$L$128,9,FALSE),"0")</f>
        <v>0</v>
      </c>
      <c r="AU2545" s="9" t="str">
        <f>IFERROR(VLOOKUP($AN2545,'Introduction probability'!$A$1:$L$128,10,FALSE),"0")</f>
        <v>0</v>
      </c>
      <c r="AV2545" s="9" t="str">
        <f>IFERROR(VLOOKUP($AN2545,'Introduction probability'!$A$1:$L$128,11,FALSE),"0")</f>
        <v>0</v>
      </c>
      <c r="AW2545" s="9" t="str">
        <f>IFERROR(VLOOKUP($AN2545,'Introduction probability'!$A$1:$L$128,12,FALSE),"0")</f>
        <v>0</v>
      </c>
      <c r="AY2545" s="2">
        <f t="shared" si="939"/>
        <v>0</v>
      </c>
      <c r="AZ2545" s="2">
        <f t="shared" si="940"/>
        <v>0</v>
      </c>
      <c r="BA2545" s="2">
        <f t="shared" si="953"/>
        <v>0</v>
      </c>
      <c r="BB2545" s="2">
        <f t="shared" si="954"/>
        <v>0</v>
      </c>
      <c r="BC2545" s="2">
        <f t="shared" si="955"/>
        <v>0</v>
      </c>
      <c r="BD2545" s="2">
        <f t="shared" si="956"/>
        <v>0</v>
      </c>
      <c r="BE2545" s="2">
        <f t="shared" si="957"/>
        <v>0</v>
      </c>
      <c r="BF2545" s="2">
        <f t="shared" si="958"/>
        <v>0</v>
      </c>
      <c r="BG2545" s="2">
        <f t="shared" si="959"/>
        <v>0</v>
      </c>
      <c r="BH2545" s="2">
        <f t="shared" si="960"/>
        <v>0</v>
      </c>
    </row>
    <row r="2546" spans="1:60" x14ac:dyDescent="0.25">
      <c r="A2546" s="1" t="s">
        <v>435</v>
      </c>
      <c r="B2546" s="1" t="s">
        <v>436</v>
      </c>
      <c r="C2546" s="1" t="s">
        <v>341</v>
      </c>
      <c r="D2546" s="1" t="s">
        <v>522</v>
      </c>
      <c r="E2546" s="1" t="s">
        <v>224</v>
      </c>
      <c r="F2546" s="1" t="s">
        <v>225</v>
      </c>
      <c r="G2546" s="1" t="s">
        <v>144</v>
      </c>
      <c r="H2546" s="1" t="s">
        <v>17</v>
      </c>
      <c r="I2546" s="1" t="s">
        <v>530</v>
      </c>
      <c r="J2546" s="1" t="s">
        <v>145</v>
      </c>
      <c r="K2546" s="1" t="s">
        <v>16</v>
      </c>
      <c r="L2546" s="1" t="s">
        <v>146</v>
      </c>
      <c r="M2546" s="2" t="str">
        <f t="shared" si="941"/>
        <v>UK9008021</v>
      </c>
      <c r="N2546" s="2" t="str">
        <f t="shared" si="942"/>
        <v>The Wash</v>
      </c>
      <c r="O2546" s="2" t="str">
        <f t="shared" si="943"/>
        <v>SPA</v>
      </c>
      <c r="P2546" s="2" t="str">
        <f t="shared" si="944"/>
        <v>H1330</v>
      </c>
      <c r="Q2546"/>
      <c r="R2546"/>
      <c r="S2546"/>
      <c r="T2546"/>
      <c r="U2546" s="9">
        <f t="shared" si="945"/>
        <v>0</v>
      </c>
      <c r="V2546" s="9">
        <f t="shared" si="946"/>
        <v>0</v>
      </c>
      <c r="W2546" s="9">
        <f t="shared" si="947"/>
        <v>0</v>
      </c>
      <c r="X2546" s="9">
        <f t="shared" si="948"/>
        <v>0</v>
      </c>
      <c r="Y2546" s="9">
        <f t="shared" si="949"/>
        <v>0</v>
      </c>
      <c r="Z2546" s="9">
        <f t="shared" si="950"/>
        <v>0</v>
      </c>
      <c r="AA2546" s="9">
        <f t="shared" si="951"/>
        <v>0</v>
      </c>
      <c r="AB2546" s="9">
        <f t="shared" si="952"/>
        <v>0</v>
      </c>
      <c r="AN2546" s="10" t="str">
        <f t="shared" si="937"/>
        <v/>
      </c>
      <c r="AO2546" s="10">
        <f t="shared" si="938"/>
        <v>0</v>
      </c>
      <c r="AP2546" s="9" t="str">
        <f>IFERROR(VLOOKUP($AN2546,'Introduction probability'!$A$1:$L$128,5,FALSE),"0")</f>
        <v>0</v>
      </c>
      <c r="AQ2546" s="9" t="str">
        <f>IFERROR(VLOOKUP($AN2546,'Introduction probability'!$A$1:$L$128,6,FALSE),"0")</f>
        <v>0</v>
      </c>
      <c r="AR2546" s="9" t="str">
        <f>IFERROR(VLOOKUP($AN2546,'Introduction probability'!$A$1:$L$128,7,FALSE),"0")</f>
        <v>0</v>
      </c>
      <c r="AS2546" s="9" t="str">
        <f>IFERROR(VLOOKUP($AN2546,'Introduction probability'!$A$1:$L$128,8,FALSE),"0")</f>
        <v>0</v>
      </c>
      <c r="AT2546" s="9" t="str">
        <f>IFERROR(VLOOKUP($AN2546,'Introduction probability'!$A$1:$L$128,9,FALSE),"0")</f>
        <v>0</v>
      </c>
      <c r="AU2546" s="9" t="str">
        <f>IFERROR(VLOOKUP($AN2546,'Introduction probability'!$A$1:$L$128,10,FALSE),"0")</f>
        <v>0</v>
      </c>
      <c r="AV2546" s="9" t="str">
        <f>IFERROR(VLOOKUP($AN2546,'Introduction probability'!$A$1:$L$128,11,FALSE),"0")</f>
        <v>0</v>
      </c>
      <c r="AW2546" s="9" t="str">
        <f>IFERROR(VLOOKUP($AN2546,'Introduction probability'!$A$1:$L$128,12,FALSE),"0")</f>
        <v>0</v>
      </c>
      <c r="AY2546" s="2">
        <f t="shared" si="939"/>
        <v>0</v>
      </c>
      <c r="AZ2546" s="2">
        <f t="shared" si="940"/>
        <v>0</v>
      </c>
      <c r="BA2546" s="2">
        <f t="shared" si="953"/>
        <v>0</v>
      </c>
      <c r="BB2546" s="2">
        <f t="shared" si="954"/>
        <v>0</v>
      </c>
      <c r="BC2546" s="2">
        <f t="shared" si="955"/>
        <v>0</v>
      </c>
      <c r="BD2546" s="2">
        <f t="shared" si="956"/>
        <v>0</v>
      </c>
      <c r="BE2546" s="2">
        <f t="shared" si="957"/>
        <v>0</v>
      </c>
      <c r="BF2546" s="2">
        <f t="shared" si="958"/>
        <v>0</v>
      </c>
      <c r="BG2546" s="2">
        <f t="shared" si="959"/>
        <v>0</v>
      </c>
      <c r="BH2546" s="2">
        <f t="shared" si="960"/>
        <v>0</v>
      </c>
    </row>
    <row r="2547" spans="1:60" x14ac:dyDescent="0.25">
      <c r="A2547" s="1" t="s">
        <v>435</v>
      </c>
      <c r="B2547" s="1" t="s">
        <v>436</v>
      </c>
      <c r="C2547" s="1" t="s">
        <v>341</v>
      </c>
      <c r="D2547" s="1" t="s">
        <v>522</v>
      </c>
      <c r="E2547" s="1" t="s">
        <v>224</v>
      </c>
      <c r="F2547" s="1" t="s">
        <v>225</v>
      </c>
      <c r="G2547" s="1" t="s">
        <v>144</v>
      </c>
      <c r="H2547" s="1" t="s">
        <v>17</v>
      </c>
      <c r="I2547" s="1" t="s">
        <v>536</v>
      </c>
      <c r="J2547" s="1" t="s">
        <v>147</v>
      </c>
      <c r="K2547" s="1" t="s">
        <v>16</v>
      </c>
      <c r="L2547" s="1" t="s">
        <v>146</v>
      </c>
      <c r="M2547" s="2" t="str">
        <f t="shared" si="941"/>
        <v>UK9008021</v>
      </c>
      <c r="N2547" s="2" t="str">
        <f t="shared" si="942"/>
        <v>The Wash</v>
      </c>
      <c r="O2547" s="2" t="str">
        <f t="shared" si="943"/>
        <v>SPA</v>
      </c>
      <c r="P2547" s="2" t="str">
        <f t="shared" si="944"/>
        <v>H1150</v>
      </c>
      <c r="Q2547"/>
      <c r="R2547"/>
      <c r="S2547"/>
      <c r="T2547"/>
      <c r="U2547" s="9">
        <f t="shared" si="945"/>
        <v>0</v>
      </c>
      <c r="V2547" s="9">
        <f t="shared" si="946"/>
        <v>0</v>
      </c>
      <c r="W2547" s="9">
        <f t="shared" si="947"/>
        <v>0</v>
      </c>
      <c r="X2547" s="9">
        <f t="shared" si="948"/>
        <v>0</v>
      </c>
      <c r="Y2547" s="9">
        <f t="shared" si="949"/>
        <v>0</v>
      </c>
      <c r="Z2547" s="9">
        <f t="shared" si="950"/>
        <v>0</v>
      </c>
      <c r="AA2547" s="9">
        <f t="shared" si="951"/>
        <v>0</v>
      </c>
      <c r="AB2547" s="9">
        <f t="shared" si="952"/>
        <v>0</v>
      </c>
      <c r="AN2547" s="10" t="str">
        <f t="shared" si="937"/>
        <v/>
      </c>
      <c r="AO2547" s="10">
        <f t="shared" si="938"/>
        <v>0</v>
      </c>
      <c r="AP2547" s="9" t="str">
        <f>IFERROR(VLOOKUP($AN2547,'Introduction probability'!$A$1:$L$128,5,FALSE),"0")</f>
        <v>0</v>
      </c>
      <c r="AQ2547" s="9" t="str">
        <f>IFERROR(VLOOKUP($AN2547,'Introduction probability'!$A$1:$L$128,6,FALSE),"0")</f>
        <v>0</v>
      </c>
      <c r="AR2547" s="9" t="str">
        <f>IFERROR(VLOOKUP($AN2547,'Introduction probability'!$A$1:$L$128,7,FALSE),"0")</f>
        <v>0</v>
      </c>
      <c r="AS2547" s="9" t="str">
        <f>IFERROR(VLOOKUP($AN2547,'Introduction probability'!$A$1:$L$128,8,FALSE),"0")</f>
        <v>0</v>
      </c>
      <c r="AT2547" s="9" t="str">
        <f>IFERROR(VLOOKUP($AN2547,'Introduction probability'!$A$1:$L$128,9,FALSE),"0")</f>
        <v>0</v>
      </c>
      <c r="AU2547" s="9" t="str">
        <f>IFERROR(VLOOKUP($AN2547,'Introduction probability'!$A$1:$L$128,10,FALSE),"0")</f>
        <v>0</v>
      </c>
      <c r="AV2547" s="9" t="str">
        <f>IFERROR(VLOOKUP($AN2547,'Introduction probability'!$A$1:$L$128,11,FALSE),"0")</f>
        <v>0</v>
      </c>
      <c r="AW2547" s="9" t="str">
        <f>IFERROR(VLOOKUP($AN2547,'Introduction probability'!$A$1:$L$128,12,FALSE),"0")</f>
        <v>0</v>
      </c>
      <c r="AY2547" s="2">
        <f t="shared" si="939"/>
        <v>0</v>
      </c>
      <c r="AZ2547" s="2">
        <f t="shared" si="940"/>
        <v>0</v>
      </c>
      <c r="BA2547" s="2">
        <f t="shared" si="953"/>
        <v>0</v>
      </c>
      <c r="BB2547" s="2">
        <f t="shared" si="954"/>
        <v>0</v>
      </c>
      <c r="BC2547" s="2">
        <f t="shared" si="955"/>
        <v>0</v>
      </c>
      <c r="BD2547" s="2">
        <f t="shared" si="956"/>
        <v>0</v>
      </c>
      <c r="BE2547" s="2">
        <f t="shared" si="957"/>
        <v>0</v>
      </c>
      <c r="BF2547" s="2">
        <f t="shared" si="958"/>
        <v>0</v>
      </c>
      <c r="BG2547" s="2">
        <f t="shared" si="959"/>
        <v>0</v>
      </c>
      <c r="BH2547" s="2">
        <f t="shared" si="960"/>
        <v>0</v>
      </c>
    </row>
    <row r="2548" spans="1:60" x14ac:dyDescent="0.25">
      <c r="A2548" s="1" t="s">
        <v>435</v>
      </c>
      <c r="B2548" s="1" t="s">
        <v>436</v>
      </c>
      <c r="C2548" s="1" t="s">
        <v>341</v>
      </c>
      <c r="D2548" s="1" t="s">
        <v>522</v>
      </c>
      <c r="E2548" s="1" t="s">
        <v>224</v>
      </c>
      <c r="F2548" s="1" t="s">
        <v>225</v>
      </c>
      <c r="G2548" s="1" t="s">
        <v>144</v>
      </c>
      <c r="H2548" s="1" t="s">
        <v>17</v>
      </c>
      <c r="I2548" s="1" t="s">
        <v>596</v>
      </c>
      <c r="J2548" s="1" t="s">
        <v>187</v>
      </c>
      <c r="K2548" s="1" t="s">
        <v>16</v>
      </c>
      <c r="L2548" s="1" t="s">
        <v>146</v>
      </c>
      <c r="M2548" s="2" t="str">
        <f t="shared" si="941"/>
        <v>UK9008021</v>
      </c>
      <c r="N2548" s="2" t="str">
        <f t="shared" si="942"/>
        <v>The Wash</v>
      </c>
      <c r="O2548" s="2" t="str">
        <f t="shared" si="943"/>
        <v>SPA</v>
      </c>
      <c r="P2548" s="2" t="str">
        <f t="shared" si="944"/>
        <v>SH_2</v>
      </c>
      <c r="Q2548"/>
      <c r="R2548"/>
      <c r="S2548"/>
      <c r="T2548"/>
      <c r="U2548" s="9">
        <f t="shared" si="945"/>
        <v>0</v>
      </c>
      <c r="V2548" s="9">
        <f t="shared" si="946"/>
        <v>0</v>
      </c>
      <c r="W2548" s="9">
        <f t="shared" si="947"/>
        <v>0</v>
      </c>
      <c r="X2548" s="9">
        <f t="shared" si="948"/>
        <v>0</v>
      </c>
      <c r="Y2548" s="9">
        <f t="shared" si="949"/>
        <v>0</v>
      </c>
      <c r="Z2548" s="9">
        <f t="shared" si="950"/>
        <v>0</v>
      </c>
      <c r="AA2548" s="9">
        <f t="shared" si="951"/>
        <v>0</v>
      </c>
      <c r="AB2548" s="9">
        <f t="shared" si="952"/>
        <v>0</v>
      </c>
      <c r="AN2548" s="10" t="str">
        <f t="shared" si="937"/>
        <v/>
      </c>
      <c r="AO2548" s="10">
        <f t="shared" si="938"/>
        <v>0</v>
      </c>
      <c r="AP2548" s="9" t="str">
        <f>IFERROR(VLOOKUP($AN2548,'Introduction probability'!$A$1:$L$128,5,FALSE),"0")</f>
        <v>0</v>
      </c>
      <c r="AQ2548" s="9" t="str">
        <f>IFERROR(VLOOKUP($AN2548,'Introduction probability'!$A$1:$L$128,6,FALSE),"0")</f>
        <v>0</v>
      </c>
      <c r="AR2548" s="9" t="str">
        <f>IFERROR(VLOOKUP($AN2548,'Introduction probability'!$A$1:$L$128,7,FALSE),"0")</f>
        <v>0</v>
      </c>
      <c r="AS2548" s="9" t="str">
        <f>IFERROR(VLOOKUP($AN2548,'Introduction probability'!$A$1:$L$128,8,FALSE),"0")</f>
        <v>0</v>
      </c>
      <c r="AT2548" s="9" t="str">
        <f>IFERROR(VLOOKUP($AN2548,'Introduction probability'!$A$1:$L$128,9,FALSE),"0")</f>
        <v>0</v>
      </c>
      <c r="AU2548" s="9" t="str">
        <f>IFERROR(VLOOKUP($AN2548,'Introduction probability'!$A$1:$L$128,10,FALSE),"0")</f>
        <v>0</v>
      </c>
      <c r="AV2548" s="9" t="str">
        <f>IFERROR(VLOOKUP($AN2548,'Introduction probability'!$A$1:$L$128,11,FALSE),"0")</f>
        <v>0</v>
      </c>
      <c r="AW2548" s="9" t="str">
        <f>IFERROR(VLOOKUP($AN2548,'Introduction probability'!$A$1:$L$128,12,FALSE),"0")</f>
        <v>0</v>
      </c>
      <c r="AY2548" s="2">
        <f t="shared" si="939"/>
        <v>0</v>
      </c>
      <c r="AZ2548" s="2">
        <f t="shared" si="940"/>
        <v>0</v>
      </c>
      <c r="BA2548" s="2">
        <f t="shared" si="953"/>
        <v>0</v>
      </c>
      <c r="BB2548" s="2">
        <f t="shared" si="954"/>
        <v>0</v>
      </c>
      <c r="BC2548" s="2">
        <f t="shared" si="955"/>
        <v>0</v>
      </c>
      <c r="BD2548" s="2">
        <f t="shared" si="956"/>
        <v>0</v>
      </c>
      <c r="BE2548" s="2">
        <f t="shared" si="957"/>
        <v>0</v>
      </c>
      <c r="BF2548" s="2">
        <f t="shared" si="958"/>
        <v>0</v>
      </c>
      <c r="BG2548" s="2">
        <f t="shared" si="959"/>
        <v>0</v>
      </c>
      <c r="BH2548" s="2">
        <f t="shared" si="960"/>
        <v>0</v>
      </c>
    </row>
    <row r="2549" spans="1:60" x14ac:dyDescent="0.25">
      <c r="A2549" s="1" t="s">
        <v>435</v>
      </c>
      <c r="B2549" s="1" t="s">
        <v>436</v>
      </c>
      <c r="C2549" s="1" t="s">
        <v>341</v>
      </c>
      <c r="D2549" s="1" t="s">
        <v>522</v>
      </c>
      <c r="E2549" s="1" t="s">
        <v>224</v>
      </c>
      <c r="F2549" s="1" t="s">
        <v>225</v>
      </c>
      <c r="G2549" s="1" t="s">
        <v>144</v>
      </c>
      <c r="H2549" s="1" t="s">
        <v>17</v>
      </c>
      <c r="I2549" s="1" t="s">
        <v>594</v>
      </c>
      <c r="J2549" s="1" t="s">
        <v>154</v>
      </c>
      <c r="K2549" s="1" t="s">
        <v>16</v>
      </c>
      <c r="L2549" s="1" t="s">
        <v>19</v>
      </c>
      <c r="M2549" s="2" t="str">
        <f t="shared" si="941"/>
        <v>UK9008021</v>
      </c>
      <c r="N2549" s="2" t="str">
        <f t="shared" si="942"/>
        <v>The Wash</v>
      </c>
      <c r="O2549" s="2" t="str">
        <f t="shared" si="943"/>
        <v>SPA</v>
      </c>
      <c r="P2549" s="2" t="str">
        <f t="shared" si="944"/>
        <v>SF_SH_5</v>
      </c>
      <c r="Q2549"/>
      <c r="R2549"/>
      <c r="S2549"/>
      <c r="T2549"/>
      <c r="U2549" s="9">
        <f t="shared" si="945"/>
        <v>0</v>
      </c>
      <c r="V2549" s="9">
        <f t="shared" si="946"/>
        <v>0</v>
      </c>
      <c r="W2549" s="9">
        <f t="shared" si="947"/>
        <v>0</v>
      </c>
      <c r="X2549" s="9">
        <f t="shared" si="948"/>
        <v>0</v>
      </c>
      <c r="Y2549" s="9">
        <f t="shared" si="949"/>
        <v>0</v>
      </c>
      <c r="Z2549" s="9">
        <f t="shared" si="950"/>
        <v>0</v>
      </c>
      <c r="AA2549" s="9">
        <f t="shared" si="951"/>
        <v>0</v>
      </c>
      <c r="AB2549" s="9">
        <f t="shared" si="952"/>
        <v>0</v>
      </c>
      <c r="AN2549" s="10" t="str">
        <f t="shared" si="937"/>
        <v/>
      </c>
      <c r="AO2549" s="10">
        <f t="shared" si="938"/>
        <v>0</v>
      </c>
      <c r="AP2549" s="9" t="str">
        <f>IFERROR(VLOOKUP($AN2549,'Introduction probability'!$A$1:$L$128,5,FALSE),"0")</f>
        <v>0</v>
      </c>
      <c r="AQ2549" s="9" t="str">
        <f>IFERROR(VLOOKUP($AN2549,'Introduction probability'!$A$1:$L$128,6,FALSE),"0")</f>
        <v>0</v>
      </c>
      <c r="AR2549" s="9" t="str">
        <f>IFERROR(VLOOKUP($AN2549,'Introduction probability'!$A$1:$L$128,7,FALSE),"0")</f>
        <v>0</v>
      </c>
      <c r="AS2549" s="9" t="str">
        <f>IFERROR(VLOOKUP($AN2549,'Introduction probability'!$A$1:$L$128,8,FALSE),"0")</f>
        <v>0</v>
      </c>
      <c r="AT2549" s="9" t="str">
        <f>IFERROR(VLOOKUP($AN2549,'Introduction probability'!$A$1:$L$128,9,FALSE),"0")</f>
        <v>0</v>
      </c>
      <c r="AU2549" s="9" t="str">
        <f>IFERROR(VLOOKUP($AN2549,'Introduction probability'!$A$1:$L$128,10,FALSE),"0")</f>
        <v>0</v>
      </c>
      <c r="AV2549" s="9" t="str">
        <f>IFERROR(VLOOKUP($AN2549,'Introduction probability'!$A$1:$L$128,11,FALSE),"0")</f>
        <v>0</v>
      </c>
      <c r="AW2549" s="9" t="str">
        <f>IFERROR(VLOOKUP($AN2549,'Introduction probability'!$A$1:$L$128,12,FALSE),"0")</f>
        <v>0</v>
      </c>
      <c r="AY2549" s="2">
        <f t="shared" si="939"/>
        <v>0</v>
      </c>
      <c r="AZ2549" s="2">
        <f t="shared" si="940"/>
        <v>0</v>
      </c>
      <c r="BA2549" s="2">
        <f t="shared" si="953"/>
        <v>0</v>
      </c>
      <c r="BB2549" s="2">
        <f t="shared" si="954"/>
        <v>0</v>
      </c>
      <c r="BC2549" s="2">
        <f t="shared" si="955"/>
        <v>0</v>
      </c>
      <c r="BD2549" s="2">
        <f t="shared" si="956"/>
        <v>0</v>
      </c>
      <c r="BE2549" s="2">
        <f t="shared" si="957"/>
        <v>0</v>
      </c>
      <c r="BF2549" s="2">
        <f t="shared" si="958"/>
        <v>0</v>
      </c>
      <c r="BG2549" s="2">
        <f t="shared" si="959"/>
        <v>0</v>
      </c>
      <c r="BH2549" s="2">
        <f t="shared" si="960"/>
        <v>0</v>
      </c>
    </row>
    <row r="2550" spans="1:60" x14ac:dyDescent="0.25">
      <c r="A2550" s="1" t="s">
        <v>435</v>
      </c>
      <c r="B2550" s="1" t="s">
        <v>436</v>
      </c>
      <c r="C2550" s="1" t="s">
        <v>341</v>
      </c>
      <c r="D2550" s="1" t="s">
        <v>522</v>
      </c>
      <c r="E2550" s="1" t="s">
        <v>224</v>
      </c>
      <c r="F2550" s="1" t="s">
        <v>225</v>
      </c>
      <c r="G2550" s="1" t="s">
        <v>144</v>
      </c>
      <c r="H2550" s="1" t="s">
        <v>17</v>
      </c>
      <c r="I2550" s="1" t="s">
        <v>459</v>
      </c>
      <c r="J2550" s="1" t="s">
        <v>46</v>
      </c>
      <c r="K2550" s="1" t="s">
        <v>16</v>
      </c>
      <c r="L2550" s="1" t="s">
        <v>19</v>
      </c>
      <c r="M2550" s="2" t="str">
        <f t="shared" si="941"/>
        <v>UK9008021</v>
      </c>
      <c r="N2550" s="2" t="str">
        <f t="shared" si="942"/>
        <v>The Wash</v>
      </c>
      <c r="O2550" s="2" t="str">
        <f t="shared" si="943"/>
        <v>SPA</v>
      </c>
      <c r="P2550" s="2" t="str">
        <f t="shared" si="944"/>
        <v>A2.4</v>
      </c>
      <c r="Q2550"/>
      <c r="R2550"/>
      <c r="S2550"/>
      <c r="T2550"/>
      <c r="U2550" s="9">
        <f t="shared" si="945"/>
        <v>0</v>
      </c>
      <c r="V2550" s="9">
        <f t="shared" si="946"/>
        <v>0</v>
      </c>
      <c r="W2550" s="9">
        <f t="shared" si="947"/>
        <v>0</v>
      </c>
      <c r="X2550" s="9">
        <f t="shared" si="948"/>
        <v>0</v>
      </c>
      <c r="Y2550" s="9">
        <f t="shared" si="949"/>
        <v>0</v>
      </c>
      <c r="Z2550" s="9">
        <f t="shared" si="950"/>
        <v>0</v>
      </c>
      <c r="AA2550" s="9">
        <f t="shared" si="951"/>
        <v>0</v>
      </c>
      <c r="AB2550" s="9">
        <f t="shared" si="952"/>
        <v>0</v>
      </c>
      <c r="AN2550" s="10" t="str">
        <f t="shared" si="937"/>
        <v/>
      </c>
      <c r="AO2550" s="10">
        <f t="shared" si="938"/>
        <v>0</v>
      </c>
      <c r="AP2550" s="9" t="str">
        <f>IFERROR(VLOOKUP($AN2550,'Introduction probability'!$A$1:$L$128,5,FALSE),"0")</f>
        <v>0</v>
      </c>
      <c r="AQ2550" s="9" t="str">
        <f>IFERROR(VLOOKUP($AN2550,'Introduction probability'!$A$1:$L$128,6,FALSE),"0")</f>
        <v>0</v>
      </c>
      <c r="AR2550" s="9" t="str">
        <f>IFERROR(VLOOKUP($AN2550,'Introduction probability'!$A$1:$L$128,7,FALSE),"0")</f>
        <v>0</v>
      </c>
      <c r="AS2550" s="9" t="str">
        <f>IFERROR(VLOOKUP($AN2550,'Introduction probability'!$A$1:$L$128,8,FALSE),"0")</f>
        <v>0</v>
      </c>
      <c r="AT2550" s="9" t="str">
        <f>IFERROR(VLOOKUP($AN2550,'Introduction probability'!$A$1:$L$128,9,FALSE),"0")</f>
        <v>0</v>
      </c>
      <c r="AU2550" s="9" t="str">
        <f>IFERROR(VLOOKUP($AN2550,'Introduction probability'!$A$1:$L$128,10,FALSE),"0")</f>
        <v>0</v>
      </c>
      <c r="AV2550" s="9" t="str">
        <f>IFERROR(VLOOKUP($AN2550,'Introduction probability'!$A$1:$L$128,11,FALSE),"0")</f>
        <v>0</v>
      </c>
      <c r="AW2550" s="9" t="str">
        <f>IFERROR(VLOOKUP($AN2550,'Introduction probability'!$A$1:$L$128,12,FALSE),"0")</f>
        <v>0</v>
      </c>
      <c r="AY2550" s="2">
        <f t="shared" si="939"/>
        <v>0</v>
      </c>
      <c r="AZ2550" s="2">
        <f t="shared" si="940"/>
        <v>0</v>
      </c>
      <c r="BA2550" s="2">
        <f t="shared" si="953"/>
        <v>0</v>
      </c>
      <c r="BB2550" s="2">
        <f t="shared" si="954"/>
        <v>0</v>
      </c>
      <c r="BC2550" s="2">
        <f t="shared" si="955"/>
        <v>0</v>
      </c>
      <c r="BD2550" s="2">
        <f t="shared" si="956"/>
        <v>0</v>
      </c>
      <c r="BE2550" s="2">
        <f t="shared" si="957"/>
        <v>0</v>
      </c>
      <c r="BF2550" s="2">
        <f t="shared" si="958"/>
        <v>0</v>
      </c>
      <c r="BG2550" s="2">
        <f t="shared" si="959"/>
        <v>0</v>
      </c>
      <c r="BH2550" s="2">
        <f t="shared" si="960"/>
        <v>0</v>
      </c>
    </row>
    <row r="2551" spans="1:60" x14ac:dyDescent="0.25">
      <c r="A2551" s="1" t="s">
        <v>435</v>
      </c>
      <c r="B2551" s="1" t="s">
        <v>436</v>
      </c>
      <c r="C2551" s="1" t="s">
        <v>341</v>
      </c>
      <c r="D2551" s="1" t="s">
        <v>522</v>
      </c>
      <c r="E2551" s="1" t="s">
        <v>224</v>
      </c>
      <c r="F2551" s="1" t="s">
        <v>225</v>
      </c>
      <c r="G2551" s="1" t="s">
        <v>144</v>
      </c>
      <c r="H2551" s="1" t="s">
        <v>17</v>
      </c>
      <c r="I2551" s="1" t="s">
        <v>444</v>
      </c>
      <c r="J2551" s="1" t="s">
        <v>27</v>
      </c>
      <c r="K2551" s="1" t="s">
        <v>16</v>
      </c>
      <c r="L2551" s="1" t="s">
        <v>19</v>
      </c>
      <c r="M2551" s="2" t="str">
        <f t="shared" si="941"/>
        <v>UK9008021</v>
      </c>
      <c r="N2551" s="2" t="str">
        <f t="shared" si="942"/>
        <v>The Wash</v>
      </c>
      <c r="O2551" s="2" t="str">
        <f t="shared" si="943"/>
        <v>SPA</v>
      </c>
      <c r="P2551" s="2" t="str">
        <f t="shared" si="944"/>
        <v>A2.3</v>
      </c>
      <c r="Q2551"/>
      <c r="R2551"/>
      <c r="S2551"/>
      <c r="T2551"/>
      <c r="U2551" s="9">
        <f t="shared" si="945"/>
        <v>0</v>
      </c>
      <c r="V2551" s="9">
        <f t="shared" si="946"/>
        <v>0</v>
      </c>
      <c r="W2551" s="9">
        <f t="shared" si="947"/>
        <v>0</v>
      </c>
      <c r="X2551" s="9">
        <f t="shared" si="948"/>
        <v>0</v>
      </c>
      <c r="Y2551" s="9">
        <f t="shared" si="949"/>
        <v>0</v>
      </c>
      <c r="Z2551" s="9">
        <f t="shared" si="950"/>
        <v>0</v>
      </c>
      <c r="AA2551" s="9">
        <f t="shared" si="951"/>
        <v>0</v>
      </c>
      <c r="AB2551" s="9">
        <f t="shared" si="952"/>
        <v>0</v>
      </c>
      <c r="AN2551" s="10" t="str">
        <f t="shared" si="937"/>
        <v/>
      </c>
      <c r="AO2551" s="10">
        <f t="shared" si="938"/>
        <v>0</v>
      </c>
      <c r="AP2551" s="9" t="str">
        <f>IFERROR(VLOOKUP($AN2551,'Introduction probability'!$A$1:$L$128,5,FALSE),"0")</f>
        <v>0</v>
      </c>
      <c r="AQ2551" s="9" t="str">
        <f>IFERROR(VLOOKUP($AN2551,'Introduction probability'!$A$1:$L$128,6,FALSE),"0")</f>
        <v>0</v>
      </c>
      <c r="AR2551" s="9" t="str">
        <f>IFERROR(VLOOKUP($AN2551,'Introduction probability'!$A$1:$L$128,7,FALSE),"0")</f>
        <v>0</v>
      </c>
      <c r="AS2551" s="9" t="str">
        <f>IFERROR(VLOOKUP($AN2551,'Introduction probability'!$A$1:$L$128,8,FALSE),"0")</f>
        <v>0</v>
      </c>
      <c r="AT2551" s="9" t="str">
        <f>IFERROR(VLOOKUP($AN2551,'Introduction probability'!$A$1:$L$128,9,FALSE),"0")</f>
        <v>0</v>
      </c>
      <c r="AU2551" s="9" t="str">
        <f>IFERROR(VLOOKUP($AN2551,'Introduction probability'!$A$1:$L$128,10,FALSE),"0")</f>
        <v>0</v>
      </c>
      <c r="AV2551" s="9" t="str">
        <f>IFERROR(VLOOKUP($AN2551,'Introduction probability'!$A$1:$L$128,11,FALSE),"0")</f>
        <v>0</v>
      </c>
      <c r="AW2551" s="9" t="str">
        <f>IFERROR(VLOOKUP($AN2551,'Introduction probability'!$A$1:$L$128,12,FALSE),"0")</f>
        <v>0</v>
      </c>
      <c r="AY2551" s="2">
        <f t="shared" si="939"/>
        <v>0</v>
      </c>
      <c r="AZ2551" s="2">
        <f t="shared" si="940"/>
        <v>0</v>
      </c>
      <c r="BA2551" s="2">
        <f t="shared" si="953"/>
        <v>0</v>
      </c>
      <c r="BB2551" s="2">
        <f t="shared" si="954"/>
        <v>0</v>
      </c>
      <c r="BC2551" s="2">
        <f t="shared" si="955"/>
        <v>0</v>
      </c>
      <c r="BD2551" s="2">
        <f t="shared" si="956"/>
        <v>0</v>
      </c>
      <c r="BE2551" s="2">
        <f t="shared" si="957"/>
        <v>0</v>
      </c>
      <c r="BF2551" s="2">
        <f t="shared" si="958"/>
        <v>0</v>
      </c>
      <c r="BG2551" s="2">
        <f t="shared" si="959"/>
        <v>0</v>
      </c>
      <c r="BH2551" s="2">
        <f t="shared" si="960"/>
        <v>0</v>
      </c>
    </row>
    <row r="2552" spans="1:60" x14ac:dyDescent="0.25">
      <c r="A2552" s="1" t="s">
        <v>435</v>
      </c>
      <c r="B2552" s="1" t="s">
        <v>436</v>
      </c>
      <c r="C2552" s="1" t="s">
        <v>341</v>
      </c>
      <c r="D2552" s="1" t="s">
        <v>522</v>
      </c>
      <c r="E2552" s="1" t="s">
        <v>224</v>
      </c>
      <c r="F2552" s="1" t="s">
        <v>225</v>
      </c>
      <c r="G2552" s="1" t="s">
        <v>144</v>
      </c>
      <c r="H2552" s="1" t="s">
        <v>17</v>
      </c>
      <c r="I2552" s="1" t="s">
        <v>595</v>
      </c>
      <c r="J2552" s="1" t="s">
        <v>155</v>
      </c>
      <c r="K2552" s="1" t="s">
        <v>16</v>
      </c>
      <c r="L2552" s="1" t="s">
        <v>19</v>
      </c>
      <c r="M2552" s="2" t="str">
        <f t="shared" si="941"/>
        <v>UK9008021</v>
      </c>
      <c r="N2552" s="2" t="str">
        <f t="shared" si="942"/>
        <v>The Wash</v>
      </c>
      <c r="O2552" s="2" t="str">
        <f t="shared" si="943"/>
        <v>SPA</v>
      </c>
      <c r="P2552" s="2" t="str">
        <f t="shared" si="944"/>
        <v>A1</v>
      </c>
      <c r="Q2552"/>
      <c r="R2552"/>
      <c r="S2552"/>
      <c r="T2552"/>
      <c r="U2552" s="9">
        <f t="shared" si="945"/>
        <v>0</v>
      </c>
      <c r="V2552" s="9">
        <f t="shared" si="946"/>
        <v>0</v>
      </c>
      <c r="W2552" s="9">
        <f t="shared" si="947"/>
        <v>0</v>
      </c>
      <c r="X2552" s="9">
        <f t="shared" si="948"/>
        <v>0</v>
      </c>
      <c r="Y2552" s="9">
        <f t="shared" si="949"/>
        <v>0</v>
      </c>
      <c r="Z2552" s="9">
        <f t="shared" si="950"/>
        <v>0</v>
      </c>
      <c r="AA2552" s="9">
        <f t="shared" si="951"/>
        <v>0</v>
      </c>
      <c r="AB2552" s="9">
        <f t="shared" si="952"/>
        <v>0</v>
      </c>
      <c r="AN2552" s="10" t="str">
        <f t="shared" si="937"/>
        <v/>
      </c>
      <c r="AO2552" s="10">
        <f t="shared" si="938"/>
        <v>0</v>
      </c>
      <c r="AP2552" s="9" t="str">
        <f>IFERROR(VLOOKUP($AN2552,'Introduction probability'!$A$1:$L$128,5,FALSE),"0")</f>
        <v>0</v>
      </c>
      <c r="AQ2552" s="9" t="str">
        <f>IFERROR(VLOOKUP($AN2552,'Introduction probability'!$A$1:$L$128,6,FALSE),"0")</f>
        <v>0</v>
      </c>
      <c r="AR2552" s="9" t="str">
        <f>IFERROR(VLOOKUP($AN2552,'Introduction probability'!$A$1:$L$128,7,FALSE),"0")</f>
        <v>0</v>
      </c>
      <c r="AS2552" s="9" t="str">
        <f>IFERROR(VLOOKUP($AN2552,'Introduction probability'!$A$1:$L$128,8,FALSE),"0")</f>
        <v>0</v>
      </c>
      <c r="AT2552" s="9" t="str">
        <f>IFERROR(VLOOKUP($AN2552,'Introduction probability'!$A$1:$L$128,9,FALSE),"0")</f>
        <v>0</v>
      </c>
      <c r="AU2552" s="9" t="str">
        <f>IFERROR(VLOOKUP($AN2552,'Introduction probability'!$A$1:$L$128,10,FALSE),"0")</f>
        <v>0</v>
      </c>
      <c r="AV2552" s="9" t="str">
        <f>IFERROR(VLOOKUP($AN2552,'Introduction probability'!$A$1:$L$128,11,FALSE),"0")</f>
        <v>0</v>
      </c>
      <c r="AW2552" s="9" t="str">
        <f>IFERROR(VLOOKUP($AN2552,'Introduction probability'!$A$1:$L$128,12,FALSE),"0")</f>
        <v>0</v>
      </c>
      <c r="AY2552" s="2">
        <f t="shared" si="939"/>
        <v>0</v>
      </c>
      <c r="AZ2552" s="2">
        <f t="shared" si="940"/>
        <v>0</v>
      </c>
      <c r="BA2552" s="2">
        <f t="shared" si="953"/>
        <v>0</v>
      </c>
      <c r="BB2552" s="2">
        <f t="shared" si="954"/>
        <v>0</v>
      </c>
      <c r="BC2552" s="2">
        <f t="shared" si="955"/>
        <v>0</v>
      </c>
      <c r="BD2552" s="2">
        <f t="shared" si="956"/>
        <v>0</v>
      </c>
      <c r="BE2552" s="2">
        <f t="shared" si="957"/>
        <v>0</v>
      </c>
      <c r="BF2552" s="2">
        <f t="shared" si="958"/>
        <v>0</v>
      </c>
      <c r="BG2552" s="2">
        <f t="shared" si="959"/>
        <v>0</v>
      </c>
      <c r="BH2552" s="2">
        <f t="shared" si="960"/>
        <v>0</v>
      </c>
    </row>
    <row r="2553" spans="1:60" x14ac:dyDescent="0.25">
      <c r="A2553" s="1" t="s">
        <v>435</v>
      </c>
      <c r="B2553" s="1" t="s">
        <v>436</v>
      </c>
      <c r="C2553" s="1" t="s">
        <v>341</v>
      </c>
      <c r="D2553" s="1" t="s">
        <v>522</v>
      </c>
      <c r="E2553" s="1" t="s">
        <v>224</v>
      </c>
      <c r="F2553" s="1" t="s">
        <v>225</v>
      </c>
      <c r="G2553" s="1" t="s">
        <v>144</v>
      </c>
      <c r="H2553" s="1" t="s">
        <v>17</v>
      </c>
      <c r="I2553" s="1" t="s">
        <v>465</v>
      </c>
      <c r="J2553" s="1" t="s">
        <v>56</v>
      </c>
      <c r="K2553" s="1" t="s">
        <v>16</v>
      </c>
      <c r="L2553" s="1" t="s">
        <v>19</v>
      </c>
      <c r="M2553" s="2" t="str">
        <f t="shared" si="941"/>
        <v>UK9008021</v>
      </c>
      <c r="N2553" s="2" t="str">
        <f t="shared" si="942"/>
        <v>The Wash</v>
      </c>
      <c r="O2553" s="2" t="str">
        <f t="shared" si="943"/>
        <v>SPA</v>
      </c>
      <c r="P2553" s="2" t="str">
        <f t="shared" si="944"/>
        <v>A2.2</v>
      </c>
      <c r="Q2553"/>
      <c r="R2553"/>
      <c r="S2553"/>
      <c r="T2553"/>
      <c r="U2553" s="9">
        <f t="shared" si="945"/>
        <v>0</v>
      </c>
      <c r="V2553" s="9">
        <f t="shared" si="946"/>
        <v>0</v>
      </c>
      <c r="W2553" s="9">
        <f t="shared" si="947"/>
        <v>0</v>
      </c>
      <c r="X2553" s="9">
        <f t="shared" si="948"/>
        <v>0</v>
      </c>
      <c r="Y2553" s="9">
        <f t="shared" si="949"/>
        <v>0</v>
      </c>
      <c r="Z2553" s="9">
        <f t="shared" si="950"/>
        <v>0</v>
      </c>
      <c r="AA2553" s="9">
        <f t="shared" si="951"/>
        <v>0</v>
      </c>
      <c r="AB2553" s="9">
        <f t="shared" si="952"/>
        <v>0</v>
      </c>
      <c r="AN2553" s="10" t="str">
        <f t="shared" si="937"/>
        <v/>
      </c>
      <c r="AO2553" s="10">
        <f t="shared" si="938"/>
        <v>0</v>
      </c>
      <c r="AP2553" s="9" t="str">
        <f>IFERROR(VLOOKUP($AN2553,'Introduction probability'!$A$1:$L$128,5,FALSE),"0")</f>
        <v>0</v>
      </c>
      <c r="AQ2553" s="9" t="str">
        <f>IFERROR(VLOOKUP($AN2553,'Introduction probability'!$A$1:$L$128,6,FALSE),"0")</f>
        <v>0</v>
      </c>
      <c r="AR2553" s="9" t="str">
        <f>IFERROR(VLOOKUP($AN2553,'Introduction probability'!$A$1:$L$128,7,FALSE),"0")</f>
        <v>0</v>
      </c>
      <c r="AS2553" s="9" t="str">
        <f>IFERROR(VLOOKUP($AN2553,'Introduction probability'!$A$1:$L$128,8,FALSE),"0")</f>
        <v>0</v>
      </c>
      <c r="AT2553" s="9" t="str">
        <f>IFERROR(VLOOKUP($AN2553,'Introduction probability'!$A$1:$L$128,9,FALSE),"0")</f>
        <v>0</v>
      </c>
      <c r="AU2553" s="9" t="str">
        <f>IFERROR(VLOOKUP($AN2553,'Introduction probability'!$A$1:$L$128,10,FALSE),"0")</f>
        <v>0</v>
      </c>
      <c r="AV2553" s="9" t="str">
        <f>IFERROR(VLOOKUP($AN2553,'Introduction probability'!$A$1:$L$128,11,FALSE),"0")</f>
        <v>0</v>
      </c>
      <c r="AW2553" s="9" t="str">
        <f>IFERROR(VLOOKUP($AN2553,'Introduction probability'!$A$1:$L$128,12,FALSE),"0")</f>
        <v>0</v>
      </c>
      <c r="AY2553" s="2">
        <f t="shared" si="939"/>
        <v>0</v>
      </c>
      <c r="AZ2553" s="2">
        <f t="shared" si="940"/>
        <v>0</v>
      </c>
      <c r="BA2553" s="2">
        <f t="shared" si="953"/>
        <v>0</v>
      </c>
      <c r="BB2553" s="2">
        <f t="shared" si="954"/>
        <v>0</v>
      </c>
      <c r="BC2553" s="2">
        <f t="shared" si="955"/>
        <v>0</v>
      </c>
      <c r="BD2553" s="2">
        <f t="shared" si="956"/>
        <v>0</v>
      </c>
      <c r="BE2553" s="2">
        <f t="shared" si="957"/>
        <v>0</v>
      </c>
      <c r="BF2553" s="2">
        <f t="shared" si="958"/>
        <v>0</v>
      </c>
      <c r="BG2553" s="2">
        <f t="shared" si="959"/>
        <v>0</v>
      </c>
      <c r="BH2553" s="2">
        <f t="shared" si="960"/>
        <v>0</v>
      </c>
    </row>
    <row r="2554" spans="1:60" x14ac:dyDescent="0.25">
      <c r="A2554" s="1" t="s">
        <v>435</v>
      </c>
      <c r="B2554" s="1" t="s">
        <v>436</v>
      </c>
      <c r="C2554" s="1" t="s">
        <v>341</v>
      </c>
      <c r="D2554" s="1" t="s">
        <v>522</v>
      </c>
      <c r="E2554" s="1" t="s">
        <v>224</v>
      </c>
      <c r="F2554" s="1" t="s">
        <v>225</v>
      </c>
      <c r="G2554" s="1" t="s">
        <v>144</v>
      </c>
      <c r="H2554" s="1" t="s">
        <v>17</v>
      </c>
      <c r="I2554" s="1" t="s">
        <v>543</v>
      </c>
      <c r="J2554" s="1" t="s">
        <v>148</v>
      </c>
      <c r="K2554" s="1" t="s">
        <v>16</v>
      </c>
      <c r="L2554" s="1" t="s">
        <v>146</v>
      </c>
      <c r="M2554" s="2" t="str">
        <f t="shared" si="941"/>
        <v>UK9008021</v>
      </c>
      <c r="N2554" s="2" t="str">
        <f t="shared" si="942"/>
        <v>The Wash</v>
      </c>
      <c r="O2554" s="2" t="str">
        <f t="shared" si="943"/>
        <v>SPA</v>
      </c>
      <c r="P2554" s="2" t="str">
        <f t="shared" si="944"/>
        <v>H1310</v>
      </c>
      <c r="Q2554"/>
      <c r="R2554"/>
      <c r="S2554"/>
      <c r="T2554"/>
      <c r="U2554" s="9">
        <f t="shared" si="945"/>
        <v>0</v>
      </c>
      <c r="V2554" s="9">
        <f t="shared" si="946"/>
        <v>0</v>
      </c>
      <c r="W2554" s="9">
        <f t="shared" si="947"/>
        <v>0</v>
      </c>
      <c r="X2554" s="9">
        <f t="shared" si="948"/>
        <v>0</v>
      </c>
      <c r="Y2554" s="9">
        <f t="shared" si="949"/>
        <v>0</v>
      </c>
      <c r="Z2554" s="9">
        <f t="shared" si="950"/>
        <v>0</v>
      </c>
      <c r="AA2554" s="9">
        <f t="shared" si="951"/>
        <v>0</v>
      </c>
      <c r="AB2554" s="9">
        <f t="shared" si="952"/>
        <v>0</v>
      </c>
      <c r="AN2554" s="10" t="str">
        <f t="shared" si="937"/>
        <v/>
      </c>
      <c r="AO2554" s="10">
        <f t="shared" si="938"/>
        <v>0</v>
      </c>
      <c r="AP2554" s="9" t="str">
        <f>IFERROR(VLOOKUP($AN2554,'Introduction probability'!$A$1:$L$128,5,FALSE),"0")</f>
        <v>0</v>
      </c>
      <c r="AQ2554" s="9" t="str">
        <f>IFERROR(VLOOKUP($AN2554,'Introduction probability'!$A$1:$L$128,6,FALSE),"0")</f>
        <v>0</v>
      </c>
      <c r="AR2554" s="9" t="str">
        <f>IFERROR(VLOOKUP($AN2554,'Introduction probability'!$A$1:$L$128,7,FALSE),"0")</f>
        <v>0</v>
      </c>
      <c r="AS2554" s="9" t="str">
        <f>IFERROR(VLOOKUP($AN2554,'Introduction probability'!$A$1:$L$128,8,FALSE),"0")</f>
        <v>0</v>
      </c>
      <c r="AT2554" s="9" t="str">
        <f>IFERROR(VLOOKUP($AN2554,'Introduction probability'!$A$1:$L$128,9,FALSE),"0")</f>
        <v>0</v>
      </c>
      <c r="AU2554" s="9" t="str">
        <f>IFERROR(VLOOKUP($AN2554,'Introduction probability'!$A$1:$L$128,10,FALSE),"0")</f>
        <v>0</v>
      </c>
      <c r="AV2554" s="9" t="str">
        <f>IFERROR(VLOOKUP($AN2554,'Introduction probability'!$A$1:$L$128,11,FALSE),"0")</f>
        <v>0</v>
      </c>
      <c r="AW2554" s="9" t="str">
        <f>IFERROR(VLOOKUP($AN2554,'Introduction probability'!$A$1:$L$128,12,FALSE),"0")</f>
        <v>0</v>
      </c>
      <c r="AY2554" s="2">
        <f t="shared" si="939"/>
        <v>0</v>
      </c>
      <c r="AZ2554" s="2">
        <f t="shared" si="940"/>
        <v>0</v>
      </c>
      <c r="BA2554" s="2">
        <f t="shared" si="953"/>
        <v>0</v>
      </c>
      <c r="BB2554" s="2">
        <f t="shared" si="954"/>
        <v>0</v>
      </c>
      <c r="BC2554" s="2">
        <f t="shared" si="955"/>
        <v>0</v>
      </c>
      <c r="BD2554" s="2">
        <f t="shared" si="956"/>
        <v>0</v>
      </c>
      <c r="BE2554" s="2">
        <f t="shared" si="957"/>
        <v>0</v>
      </c>
      <c r="BF2554" s="2">
        <f t="shared" si="958"/>
        <v>0</v>
      </c>
      <c r="BG2554" s="2">
        <f t="shared" si="959"/>
        <v>0</v>
      </c>
      <c r="BH2554" s="2">
        <f t="shared" si="960"/>
        <v>0</v>
      </c>
    </row>
    <row r="2555" spans="1:60" x14ac:dyDescent="0.25">
      <c r="A2555" s="1" t="s">
        <v>435</v>
      </c>
      <c r="B2555" s="1" t="s">
        <v>436</v>
      </c>
      <c r="C2555" s="1" t="s">
        <v>341</v>
      </c>
      <c r="D2555" s="1" t="s">
        <v>496</v>
      </c>
      <c r="E2555" s="1" t="s">
        <v>152</v>
      </c>
      <c r="F2555" s="1" t="s">
        <v>153</v>
      </c>
      <c r="G2555" s="1" t="s">
        <v>144</v>
      </c>
      <c r="H2555" s="1" t="s">
        <v>17</v>
      </c>
      <c r="I2555" s="1" t="s">
        <v>530</v>
      </c>
      <c r="J2555" s="1" t="s">
        <v>145</v>
      </c>
      <c r="K2555" s="1" t="s">
        <v>16</v>
      </c>
      <c r="L2555" s="1" t="s">
        <v>146</v>
      </c>
      <c r="M2555" s="2" t="str">
        <f t="shared" si="941"/>
        <v>UK9008021</v>
      </c>
      <c r="N2555" s="2" t="str">
        <f t="shared" si="942"/>
        <v>The Wash</v>
      </c>
      <c r="O2555" s="2" t="str">
        <f t="shared" si="943"/>
        <v>SPA</v>
      </c>
      <c r="P2555" s="2" t="str">
        <f t="shared" si="944"/>
        <v>H1330</v>
      </c>
      <c r="Q2555"/>
      <c r="R2555"/>
      <c r="S2555"/>
      <c r="T2555"/>
      <c r="U2555" s="9">
        <f t="shared" si="945"/>
        <v>0</v>
      </c>
      <c r="V2555" s="9">
        <f t="shared" si="946"/>
        <v>0</v>
      </c>
      <c r="W2555" s="9">
        <f t="shared" si="947"/>
        <v>0</v>
      </c>
      <c r="X2555" s="9">
        <f t="shared" si="948"/>
        <v>0</v>
      </c>
      <c r="Y2555" s="9">
        <f t="shared" si="949"/>
        <v>0</v>
      </c>
      <c r="Z2555" s="9">
        <f t="shared" si="950"/>
        <v>0</v>
      </c>
      <c r="AA2555" s="9">
        <f t="shared" si="951"/>
        <v>0</v>
      </c>
      <c r="AB2555" s="9">
        <f t="shared" si="952"/>
        <v>0</v>
      </c>
      <c r="AN2555" s="10" t="str">
        <f t="shared" si="937"/>
        <v/>
      </c>
      <c r="AO2555" s="10">
        <f t="shared" si="938"/>
        <v>0</v>
      </c>
      <c r="AP2555" s="9" t="str">
        <f>IFERROR(VLOOKUP($AN2555,'Introduction probability'!$A$1:$L$128,5,FALSE),"0")</f>
        <v>0</v>
      </c>
      <c r="AQ2555" s="9" t="str">
        <f>IFERROR(VLOOKUP($AN2555,'Introduction probability'!$A$1:$L$128,6,FALSE),"0")</f>
        <v>0</v>
      </c>
      <c r="AR2555" s="9" t="str">
        <f>IFERROR(VLOOKUP($AN2555,'Introduction probability'!$A$1:$L$128,7,FALSE),"0")</f>
        <v>0</v>
      </c>
      <c r="AS2555" s="9" t="str">
        <f>IFERROR(VLOOKUP($AN2555,'Introduction probability'!$A$1:$L$128,8,FALSE),"0")</f>
        <v>0</v>
      </c>
      <c r="AT2555" s="9" t="str">
        <f>IFERROR(VLOOKUP($AN2555,'Introduction probability'!$A$1:$L$128,9,FALSE),"0")</f>
        <v>0</v>
      </c>
      <c r="AU2555" s="9" t="str">
        <f>IFERROR(VLOOKUP($AN2555,'Introduction probability'!$A$1:$L$128,10,FALSE),"0")</f>
        <v>0</v>
      </c>
      <c r="AV2555" s="9" t="str">
        <f>IFERROR(VLOOKUP($AN2555,'Introduction probability'!$A$1:$L$128,11,FALSE),"0")</f>
        <v>0</v>
      </c>
      <c r="AW2555" s="9" t="str">
        <f>IFERROR(VLOOKUP($AN2555,'Introduction probability'!$A$1:$L$128,12,FALSE),"0")</f>
        <v>0</v>
      </c>
      <c r="AY2555" s="2">
        <f t="shared" si="939"/>
        <v>0</v>
      </c>
      <c r="AZ2555" s="2">
        <f t="shared" si="940"/>
        <v>0</v>
      </c>
      <c r="BA2555" s="2">
        <f t="shared" si="953"/>
        <v>0</v>
      </c>
      <c r="BB2555" s="2">
        <f t="shared" si="954"/>
        <v>0</v>
      </c>
      <c r="BC2555" s="2">
        <f t="shared" si="955"/>
        <v>0</v>
      </c>
      <c r="BD2555" s="2">
        <f t="shared" si="956"/>
        <v>0</v>
      </c>
      <c r="BE2555" s="2">
        <f t="shared" si="957"/>
        <v>0</v>
      </c>
      <c r="BF2555" s="2">
        <f t="shared" si="958"/>
        <v>0</v>
      </c>
      <c r="BG2555" s="2">
        <f t="shared" si="959"/>
        <v>0</v>
      </c>
      <c r="BH2555" s="2">
        <f t="shared" si="960"/>
        <v>0</v>
      </c>
    </row>
    <row r="2556" spans="1:60" x14ac:dyDescent="0.25">
      <c r="A2556" s="1" t="s">
        <v>435</v>
      </c>
      <c r="B2556" s="1" t="s">
        <v>436</v>
      </c>
      <c r="C2556" s="1" t="s">
        <v>341</v>
      </c>
      <c r="D2556" s="1" t="s">
        <v>496</v>
      </c>
      <c r="E2556" s="1" t="s">
        <v>152</v>
      </c>
      <c r="F2556" s="1" t="s">
        <v>153</v>
      </c>
      <c r="G2556" s="1" t="s">
        <v>144</v>
      </c>
      <c r="H2556" s="1" t="s">
        <v>17</v>
      </c>
      <c r="I2556" s="1" t="s">
        <v>536</v>
      </c>
      <c r="J2556" s="1" t="s">
        <v>147</v>
      </c>
      <c r="K2556" s="1" t="s">
        <v>16</v>
      </c>
      <c r="L2556" s="1" t="s">
        <v>146</v>
      </c>
      <c r="M2556" s="2" t="str">
        <f t="shared" si="941"/>
        <v>UK9008021</v>
      </c>
      <c r="N2556" s="2" t="str">
        <f t="shared" si="942"/>
        <v>The Wash</v>
      </c>
      <c r="O2556" s="2" t="str">
        <f t="shared" si="943"/>
        <v>SPA</v>
      </c>
      <c r="P2556" s="2" t="str">
        <f t="shared" si="944"/>
        <v>H1150</v>
      </c>
      <c r="Q2556"/>
      <c r="R2556"/>
      <c r="S2556"/>
      <c r="T2556"/>
      <c r="U2556" s="9">
        <f t="shared" si="945"/>
        <v>0</v>
      </c>
      <c r="V2556" s="9">
        <f t="shared" si="946"/>
        <v>0</v>
      </c>
      <c r="W2556" s="9">
        <f t="shared" si="947"/>
        <v>0</v>
      </c>
      <c r="X2556" s="9">
        <f t="shared" si="948"/>
        <v>0</v>
      </c>
      <c r="Y2556" s="9">
        <f t="shared" si="949"/>
        <v>0</v>
      </c>
      <c r="Z2556" s="9">
        <f t="shared" si="950"/>
        <v>0</v>
      </c>
      <c r="AA2556" s="9">
        <f t="shared" si="951"/>
        <v>0</v>
      </c>
      <c r="AB2556" s="9">
        <f t="shared" si="952"/>
        <v>0</v>
      </c>
      <c r="AN2556" s="10" t="str">
        <f t="shared" ref="AN2556:AN2619" si="961">CONCATENATE(R2555,S2555)</f>
        <v/>
      </c>
      <c r="AO2556" s="10">
        <f t="shared" ref="AO2556:AO2619" si="962">R2555</f>
        <v>0</v>
      </c>
      <c r="AP2556" s="9" t="str">
        <f>IFERROR(VLOOKUP($AN2556,'Introduction probability'!$A$1:$L$128,5,FALSE),"0")</f>
        <v>0</v>
      </c>
      <c r="AQ2556" s="9" t="str">
        <f>IFERROR(VLOOKUP($AN2556,'Introduction probability'!$A$1:$L$128,6,FALSE),"0")</f>
        <v>0</v>
      </c>
      <c r="AR2556" s="9" t="str">
        <f>IFERROR(VLOOKUP($AN2556,'Introduction probability'!$A$1:$L$128,7,FALSE),"0")</f>
        <v>0</v>
      </c>
      <c r="AS2556" s="9" t="str">
        <f>IFERROR(VLOOKUP($AN2556,'Introduction probability'!$A$1:$L$128,8,FALSE),"0")</f>
        <v>0</v>
      </c>
      <c r="AT2556" s="9" t="str">
        <f>IFERROR(VLOOKUP($AN2556,'Introduction probability'!$A$1:$L$128,9,FALSE),"0")</f>
        <v>0</v>
      </c>
      <c r="AU2556" s="9" t="str">
        <f>IFERROR(VLOOKUP($AN2556,'Introduction probability'!$A$1:$L$128,10,FALSE),"0")</f>
        <v>0</v>
      </c>
      <c r="AV2556" s="9" t="str">
        <f>IFERROR(VLOOKUP($AN2556,'Introduction probability'!$A$1:$L$128,11,FALSE),"0")</f>
        <v>0</v>
      </c>
      <c r="AW2556" s="9" t="str">
        <f>IFERROR(VLOOKUP($AN2556,'Introduction probability'!$A$1:$L$128,12,FALSE),"0")</f>
        <v>0</v>
      </c>
      <c r="AY2556" s="2">
        <f t="shared" ref="AY2556:AY2619" si="963">R2555</f>
        <v>0</v>
      </c>
      <c r="AZ2556" s="2">
        <f t="shared" ref="AZ2556:AZ2619" si="964">S2555</f>
        <v>0</v>
      </c>
      <c r="BA2556" s="2">
        <f t="shared" si="953"/>
        <v>0</v>
      </c>
      <c r="BB2556" s="2">
        <f t="shared" si="954"/>
        <v>0</v>
      </c>
      <c r="BC2556" s="2">
        <f t="shared" si="955"/>
        <v>0</v>
      </c>
      <c r="BD2556" s="2">
        <f t="shared" si="956"/>
        <v>0</v>
      </c>
      <c r="BE2556" s="2">
        <f t="shared" si="957"/>
        <v>0</v>
      </c>
      <c r="BF2556" s="2">
        <f t="shared" si="958"/>
        <v>0</v>
      </c>
      <c r="BG2556" s="2">
        <f t="shared" si="959"/>
        <v>0</v>
      </c>
      <c r="BH2556" s="2">
        <f t="shared" si="960"/>
        <v>0</v>
      </c>
    </row>
    <row r="2557" spans="1:60" x14ac:dyDescent="0.25">
      <c r="A2557" s="1" t="s">
        <v>435</v>
      </c>
      <c r="B2557" s="1" t="s">
        <v>436</v>
      </c>
      <c r="C2557" s="1" t="s">
        <v>341</v>
      </c>
      <c r="D2557" s="1" t="s">
        <v>496</v>
      </c>
      <c r="E2557" s="1" t="s">
        <v>152</v>
      </c>
      <c r="F2557" s="1" t="s">
        <v>153</v>
      </c>
      <c r="G2557" s="1" t="s">
        <v>144</v>
      </c>
      <c r="H2557" s="1" t="s">
        <v>17</v>
      </c>
      <c r="I2557" s="1" t="s">
        <v>596</v>
      </c>
      <c r="J2557" s="1" t="s">
        <v>187</v>
      </c>
      <c r="K2557" s="1" t="s">
        <v>16</v>
      </c>
      <c r="L2557" s="1" t="s">
        <v>146</v>
      </c>
      <c r="M2557" s="2" t="str">
        <f t="shared" si="941"/>
        <v>UK9008021</v>
      </c>
      <c r="N2557" s="2" t="str">
        <f t="shared" si="942"/>
        <v>The Wash</v>
      </c>
      <c r="O2557" s="2" t="str">
        <f t="shared" si="943"/>
        <v>SPA</v>
      </c>
      <c r="P2557" s="2" t="str">
        <f t="shared" si="944"/>
        <v>SH_2</v>
      </c>
      <c r="Q2557"/>
      <c r="R2557"/>
      <c r="S2557"/>
      <c r="T2557"/>
      <c r="U2557" s="9">
        <f t="shared" si="945"/>
        <v>0</v>
      </c>
      <c r="V2557" s="9">
        <f t="shared" si="946"/>
        <v>0</v>
      </c>
      <c r="W2557" s="9">
        <f t="shared" si="947"/>
        <v>0</v>
      </c>
      <c r="X2557" s="9">
        <f t="shared" si="948"/>
        <v>0</v>
      </c>
      <c r="Y2557" s="9">
        <f t="shared" si="949"/>
        <v>0</v>
      </c>
      <c r="Z2557" s="9">
        <f t="shared" si="950"/>
        <v>0</v>
      </c>
      <c r="AA2557" s="9">
        <f t="shared" si="951"/>
        <v>0</v>
      </c>
      <c r="AB2557" s="9">
        <f t="shared" si="952"/>
        <v>0</v>
      </c>
      <c r="AN2557" s="10" t="str">
        <f t="shared" si="961"/>
        <v/>
      </c>
      <c r="AO2557" s="10">
        <f t="shared" si="962"/>
        <v>0</v>
      </c>
      <c r="AP2557" s="9" t="str">
        <f>IFERROR(VLOOKUP($AN2557,'Introduction probability'!$A$1:$L$128,5,FALSE),"0")</f>
        <v>0</v>
      </c>
      <c r="AQ2557" s="9" t="str">
        <f>IFERROR(VLOOKUP($AN2557,'Introduction probability'!$A$1:$L$128,6,FALSE),"0")</f>
        <v>0</v>
      </c>
      <c r="AR2557" s="9" t="str">
        <f>IFERROR(VLOOKUP($AN2557,'Introduction probability'!$A$1:$L$128,7,FALSE),"0")</f>
        <v>0</v>
      </c>
      <c r="AS2557" s="9" t="str">
        <f>IFERROR(VLOOKUP($AN2557,'Introduction probability'!$A$1:$L$128,8,FALSE),"0")</f>
        <v>0</v>
      </c>
      <c r="AT2557" s="9" t="str">
        <f>IFERROR(VLOOKUP($AN2557,'Introduction probability'!$A$1:$L$128,9,FALSE),"0")</f>
        <v>0</v>
      </c>
      <c r="AU2557" s="9" t="str">
        <f>IFERROR(VLOOKUP($AN2557,'Introduction probability'!$A$1:$L$128,10,FALSE),"0")</f>
        <v>0</v>
      </c>
      <c r="AV2557" s="9" t="str">
        <f>IFERROR(VLOOKUP($AN2557,'Introduction probability'!$A$1:$L$128,11,FALSE),"0")</f>
        <v>0</v>
      </c>
      <c r="AW2557" s="9" t="str">
        <f>IFERROR(VLOOKUP($AN2557,'Introduction probability'!$A$1:$L$128,12,FALSE),"0")</f>
        <v>0</v>
      </c>
      <c r="AY2557" s="2">
        <f t="shared" si="963"/>
        <v>0</v>
      </c>
      <c r="AZ2557" s="2">
        <f t="shared" si="964"/>
        <v>0</v>
      </c>
      <c r="BA2557" s="2">
        <f t="shared" si="953"/>
        <v>0</v>
      </c>
      <c r="BB2557" s="2">
        <f t="shared" si="954"/>
        <v>0</v>
      </c>
      <c r="BC2557" s="2">
        <f t="shared" si="955"/>
        <v>0</v>
      </c>
      <c r="BD2557" s="2">
        <f t="shared" si="956"/>
        <v>0</v>
      </c>
      <c r="BE2557" s="2">
        <f t="shared" si="957"/>
        <v>0</v>
      </c>
      <c r="BF2557" s="2">
        <f t="shared" si="958"/>
        <v>0</v>
      </c>
      <c r="BG2557" s="2">
        <f t="shared" si="959"/>
        <v>0</v>
      </c>
      <c r="BH2557" s="2">
        <f t="shared" si="960"/>
        <v>0</v>
      </c>
    </row>
    <row r="2558" spans="1:60" x14ac:dyDescent="0.25">
      <c r="A2558" s="1" t="s">
        <v>435</v>
      </c>
      <c r="B2558" s="1" t="s">
        <v>436</v>
      </c>
      <c r="C2558" s="1" t="s">
        <v>341</v>
      </c>
      <c r="D2558" s="1" t="s">
        <v>496</v>
      </c>
      <c r="E2558" s="1" t="s">
        <v>152</v>
      </c>
      <c r="F2558" s="1" t="s">
        <v>153</v>
      </c>
      <c r="G2558" s="1" t="s">
        <v>144</v>
      </c>
      <c r="H2558" s="1" t="s">
        <v>17</v>
      </c>
      <c r="I2558" s="1" t="s">
        <v>594</v>
      </c>
      <c r="J2558" s="1" t="s">
        <v>154</v>
      </c>
      <c r="K2558" s="1" t="s">
        <v>16</v>
      </c>
      <c r="L2558" s="1" t="s">
        <v>19</v>
      </c>
      <c r="M2558" s="2" t="str">
        <f t="shared" si="941"/>
        <v>UK9008021</v>
      </c>
      <c r="N2558" s="2" t="str">
        <f t="shared" si="942"/>
        <v>The Wash</v>
      </c>
      <c r="O2558" s="2" t="str">
        <f t="shared" si="943"/>
        <v>SPA</v>
      </c>
      <c r="P2558" s="2" t="str">
        <f t="shared" si="944"/>
        <v>SF_SH_5</v>
      </c>
      <c r="Q2558"/>
      <c r="R2558"/>
      <c r="S2558"/>
      <c r="T2558"/>
      <c r="U2558" s="9">
        <f t="shared" si="945"/>
        <v>0</v>
      </c>
      <c r="V2558" s="9">
        <f t="shared" si="946"/>
        <v>0</v>
      </c>
      <c r="W2558" s="9">
        <f t="shared" si="947"/>
        <v>0</v>
      </c>
      <c r="X2558" s="9">
        <f t="shared" si="948"/>
        <v>0</v>
      </c>
      <c r="Y2558" s="9">
        <f t="shared" si="949"/>
        <v>0</v>
      </c>
      <c r="Z2558" s="9">
        <f t="shared" si="950"/>
        <v>0</v>
      </c>
      <c r="AA2558" s="9">
        <f t="shared" si="951"/>
        <v>0</v>
      </c>
      <c r="AB2558" s="9">
        <f t="shared" si="952"/>
        <v>0</v>
      </c>
      <c r="AN2558" s="10" t="str">
        <f t="shared" si="961"/>
        <v/>
      </c>
      <c r="AO2558" s="10">
        <f t="shared" si="962"/>
        <v>0</v>
      </c>
      <c r="AP2558" s="9" t="str">
        <f>IFERROR(VLOOKUP($AN2558,'Introduction probability'!$A$1:$L$128,5,FALSE),"0")</f>
        <v>0</v>
      </c>
      <c r="AQ2558" s="9" t="str">
        <f>IFERROR(VLOOKUP($AN2558,'Introduction probability'!$A$1:$L$128,6,FALSE),"0")</f>
        <v>0</v>
      </c>
      <c r="AR2558" s="9" t="str">
        <f>IFERROR(VLOOKUP($AN2558,'Introduction probability'!$A$1:$L$128,7,FALSE),"0")</f>
        <v>0</v>
      </c>
      <c r="AS2558" s="9" t="str">
        <f>IFERROR(VLOOKUP($AN2558,'Introduction probability'!$A$1:$L$128,8,FALSE),"0")</f>
        <v>0</v>
      </c>
      <c r="AT2558" s="9" t="str">
        <f>IFERROR(VLOOKUP($AN2558,'Introduction probability'!$A$1:$L$128,9,FALSE),"0")</f>
        <v>0</v>
      </c>
      <c r="AU2558" s="9" t="str">
        <f>IFERROR(VLOOKUP($AN2558,'Introduction probability'!$A$1:$L$128,10,FALSE),"0")</f>
        <v>0</v>
      </c>
      <c r="AV2558" s="9" t="str">
        <f>IFERROR(VLOOKUP($AN2558,'Introduction probability'!$A$1:$L$128,11,FALSE),"0")</f>
        <v>0</v>
      </c>
      <c r="AW2558" s="9" t="str">
        <f>IFERROR(VLOOKUP($AN2558,'Introduction probability'!$A$1:$L$128,12,FALSE),"0")</f>
        <v>0</v>
      </c>
      <c r="AY2558" s="2">
        <f t="shared" si="963"/>
        <v>0</v>
      </c>
      <c r="AZ2558" s="2">
        <f t="shared" si="964"/>
        <v>0</v>
      </c>
      <c r="BA2558" s="2">
        <f t="shared" si="953"/>
        <v>0</v>
      </c>
      <c r="BB2558" s="2">
        <f t="shared" si="954"/>
        <v>0</v>
      </c>
      <c r="BC2558" s="2">
        <f t="shared" si="955"/>
        <v>0</v>
      </c>
      <c r="BD2558" s="2">
        <f t="shared" si="956"/>
        <v>0</v>
      </c>
      <c r="BE2558" s="2">
        <f t="shared" si="957"/>
        <v>0</v>
      </c>
      <c r="BF2558" s="2">
        <f t="shared" si="958"/>
        <v>0</v>
      </c>
      <c r="BG2558" s="2">
        <f t="shared" si="959"/>
        <v>0</v>
      </c>
      <c r="BH2558" s="2">
        <f t="shared" si="960"/>
        <v>0</v>
      </c>
    </row>
    <row r="2559" spans="1:60" x14ac:dyDescent="0.25">
      <c r="A2559" s="1" t="s">
        <v>435</v>
      </c>
      <c r="B2559" s="1" t="s">
        <v>436</v>
      </c>
      <c r="C2559" s="1" t="s">
        <v>341</v>
      </c>
      <c r="D2559" s="1" t="s">
        <v>496</v>
      </c>
      <c r="E2559" s="1" t="s">
        <v>152</v>
      </c>
      <c r="F2559" s="1" t="s">
        <v>153</v>
      </c>
      <c r="G2559" s="1" t="s">
        <v>144</v>
      </c>
      <c r="H2559" s="1" t="s">
        <v>17</v>
      </c>
      <c r="I2559" s="1" t="s">
        <v>459</v>
      </c>
      <c r="J2559" s="1" t="s">
        <v>46</v>
      </c>
      <c r="K2559" s="1" t="s">
        <v>16</v>
      </c>
      <c r="L2559" s="1" t="s">
        <v>19</v>
      </c>
      <c r="M2559" s="2" t="str">
        <f t="shared" si="941"/>
        <v>UK9008021</v>
      </c>
      <c r="N2559" s="2" t="str">
        <f t="shared" si="942"/>
        <v>The Wash</v>
      </c>
      <c r="O2559" s="2" t="str">
        <f t="shared" si="943"/>
        <v>SPA</v>
      </c>
      <c r="P2559" s="2" t="str">
        <f t="shared" si="944"/>
        <v>A2.4</v>
      </c>
      <c r="Q2559"/>
      <c r="R2559"/>
      <c r="S2559"/>
      <c r="T2559"/>
      <c r="U2559" s="9">
        <f t="shared" si="945"/>
        <v>0</v>
      </c>
      <c r="V2559" s="9">
        <f t="shared" si="946"/>
        <v>0</v>
      </c>
      <c r="W2559" s="9">
        <f t="shared" si="947"/>
        <v>0</v>
      </c>
      <c r="X2559" s="9">
        <f t="shared" si="948"/>
        <v>0</v>
      </c>
      <c r="Y2559" s="9">
        <f t="shared" si="949"/>
        <v>0</v>
      </c>
      <c r="Z2559" s="9">
        <f t="shared" si="950"/>
        <v>0</v>
      </c>
      <c r="AA2559" s="9">
        <f t="shared" si="951"/>
        <v>0</v>
      </c>
      <c r="AB2559" s="9">
        <f t="shared" si="952"/>
        <v>0</v>
      </c>
      <c r="AN2559" s="10" t="str">
        <f t="shared" si="961"/>
        <v/>
      </c>
      <c r="AO2559" s="10">
        <f t="shared" si="962"/>
        <v>0</v>
      </c>
      <c r="AP2559" s="9" t="str">
        <f>IFERROR(VLOOKUP($AN2559,'Introduction probability'!$A$1:$L$128,5,FALSE),"0")</f>
        <v>0</v>
      </c>
      <c r="AQ2559" s="9" t="str">
        <f>IFERROR(VLOOKUP($AN2559,'Introduction probability'!$A$1:$L$128,6,FALSE),"0")</f>
        <v>0</v>
      </c>
      <c r="AR2559" s="9" t="str">
        <f>IFERROR(VLOOKUP($AN2559,'Introduction probability'!$A$1:$L$128,7,FALSE),"0")</f>
        <v>0</v>
      </c>
      <c r="AS2559" s="9" t="str">
        <f>IFERROR(VLOOKUP($AN2559,'Introduction probability'!$A$1:$L$128,8,FALSE),"0")</f>
        <v>0</v>
      </c>
      <c r="AT2559" s="9" t="str">
        <f>IFERROR(VLOOKUP($AN2559,'Introduction probability'!$A$1:$L$128,9,FALSE),"0")</f>
        <v>0</v>
      </c>
      <c r="AU2559" s="9" t="str">
        <f>IFERROR(VLOOKUP($AN2559,'Introduction probability'!$A$1:$L$128,10,FALSE),"0")</f>
        <v>0</v>
      </c>
      <c r="AV2559" s="9" t="str">
        <f>IFERROR(VLOOKUP($AN2559,'Introduction probability'!$A$1:$L$128,11,FALSE),"0")</f>
        <v>0</v>
      </c>
      <c r="AW2559" s="9" t="str">
        <f>IFERROR(VLOOKUP($AN2559,'Introduction probability'!$A$1:$L$128,12,FALSE),"0")</f>
        <v>0</v>
      </c>
      <c r="AY2559" s="2">
        <f t="shared" si="963"/>
        <v>0</v>
      </c>
      <c r="AZ2559" s="2">
        <f t="shared" si="964"/>
        <v>0</v>
      </c>
      <c r="BA2559" s="2">
        <f t="shared" si="953"/>
        <v>0</v>
      </c>
      <c r="BB2559" s="2">
        <f t="shared" si="954"/>
        <v>0</v>
      </c>
      <c r="BC2559" s="2">
        <f t="shared" si="955"/>
        <v>0</v>
      </c>
      <c r="BD2559" s="2">
        <f t="shared" si="956"/>
        <v>0</v>
      </c>
      <c r="BE2559" s="2">
        <f t="shared" si="957"/>
        <v>0</v>
      </c>
      <c r="BF2559" s="2">
        <f t="shared" si="958"/>
        <v>0</v>
      </c>
      <c r="BG2559" s="2">
        <f t="shared" si="959"/>
        <v>0</v>
      </c>
      <c r="BH2559" s="2">
        <f t="shared" si="960"/>
        <v>0</v>
      </c>
    </row>
    <row r="2560" spans="1:60" x14ac:dyDescent="0.25">
      <c r="A2560" s="1" t="s">
        <v>435</v>
      </c>
      <c r="B2560" s="1" t="s">
        <v>436</v>
      </c>
      <c r="C2560" s="1" t="s">
        <v>341</v>
      </c>
      <c r="D2560" s="1" t="s">
        <v>496</v>
      </c>
      <c r="E2560" s="1" t="s">
        <v>152</v>
      </c>
      <c r="F2560" s="1" t="s">
        <v>153</v>
      </c>
      <c r="G2560" s="1" t="s">
        <v>144</v>
      </c>
      <c r="H2560" s="1" t="s">
        <v>17</v>
      </c>
      <c r="I2560" s="1" t="s">
        <v>444</v>
      </c>
      <c r="J2560" s="1" t="s">
        <v>27</v>
      </c>
      <c r="K2560" s="1" t="s">
        <v>16</v>
      </c>
      <c r="L2560" s="1" t="s">
        <v>19</v>
      </c>
      <c r="M2560" s="2" t="str">
        <f t="shared" si="941"/>
        <v>UK9008021</v>
      </c>
      <c r="N2560" s="2" t="str">
        <f t="shared" si="942"/>
        <v>The Wash</v>
      </c>
      <c r="O2560" s="2" t="str">
        <f t="shared" si="943"/>
        <v>SPA</v>
      </c>
      <c r="P2560" s="2" t="str">
        <f t="shared" si="944"/>
        <v>A2.3</v>
      </c>
      <c r="Q2560"/>
      <c r="R2560"/>
      <c r="S2560"/>
      <c r="T2560"/>
      <c r="U2560" s="9">
        <f t="shared" si="945"/>
        <v>0</v>
      </c>
      <c r="V2560" s="9">
        <f t="shared" si="946"/>
        <v>0</v>
      </c>
      <c r="W2560" s="9">
        <f t="shared" si="947"/>
        <v>0</v>
      </c>
      <c r="X2560" s="9">
        <f t="shared" si="948"/>
        <v>0</v>
      </c>
      <c r="Y2560" s="9">
        <f t="shared" si="949"/>
        <v>0</v>
      </c>
      <c r="Z2560" s="9">
        <f t="shared" si="950"/>
        <v>0</v>
      </c>
      <c r="AA2560" s="9">
        <f t="shared" si="951"/>
        <v>0</v>
      </c>
      <c r="AB2560" s="9">
        <f t="shared" si="952"/>
        <v>0</v>
      </c>
      <c r="AN2560" s="10" t="str">
        <f t="shared" si="961"/>
        <v/>
      </c>
      <c r="AO2560" s="10">
        <f t="shared" si="962"/>
        <v>0</v>
      </c>
      <c r="AP2560" s="9" t="str">
        <f>IFERROR(VLOOKUP($AN2560,'Introduction probability'!$A$1:$L$128,5,FALSE),"0")</f>
        <v>0</v>
      </c>
      <c r="AQ2560" s="9" t="str">
        <f>IFERROR(VLOOKUP($AN2560,'Introduction probability'!$A$1:$L$128,6,FALSE),"0")</f>
        <v>0</v>
      </c>
      <c r="AR2560" s="9" t="str">
        <f>IFERROR(VLOOKUP($AN2560,'Introduction probability'!$A$1:$L$128,7,FALSE),"0")</f>
        <v>0</v>
      </c>
      <c r="AS2560" s="9" t="str">
        <f>IFERROR(VLOOKUP($AN2560,'Introduction probability'!$A$1:$L$128,8,FALSE),"0")</f>
        <v>0</v>
      </c>
      <c r="AT2560" s="9" t="str">
        <f>IFERROR(VLOOKUP($AN2560,'Introduction probability'!$A$1:$L$128,9,FALSE),"0")</f>
        <v>0</v>
      </c>
      <c r="AU2560" s="9" t="str">
        <f>IFERROR(VLOOKUP($AN2560,'Introduction probability'!$A$1:$L$128,10,FALSE),"0")</f>
        <v>0</v>
      </c>
      <c r="AV2560" s="9" t="str">
        <f>IFERROR(VLOOKUP($AN2560,'Introduction probability'!$A$1:$L$128,11,FALSE),"0")</f>
        <v>0</v>
      </c>
      <c r="AW2560" s="9" t="str">
        <f>IFERROR(VLOOKUP($AN2560,'Introduction probability'!$A$1:$L$128,12,FALSE),"0")</f>
        <v>0</v>
      </c>
      <c r="AY2560" s="2">
        <f t="shared" si="963"/>
        <v>0</v>
      </c>
      <c r="AZ2560" s="2">
        <f t="shared" si="964"/>
        <v>0</v>
      </c>
      <c r="BA2560" s="2">
        <f t="shared" si="953"/>
        <v>0</v>
      </c>
      <c r="BB2560" s="2">
        <f t="shared" si="954"/>
        <v>0</v>
      </c>
      <c r="BC2560" s="2">
        <f t="shared" si="955"/>
        <v>0</v>
      </c>
      <c r="BD2560" s="2">
        <f t="shared" si="956"/>
        <v>0</v>
      </c>
      <c r="BE2560" s="2">
        <f t="shared" si="957"/>
        <v>0</v>
      </c>
      <c r="BF2560" s="2">
        <f t="shared" si="958"/>
        <v>0</v>
      </c>
      <c r="BG2560" s="2">
        <f t="shared" si="959"/>
        <v>0</v>
      </c>
      <c r="BH2560" s="2">
        <f t="shared" si="960"/>
        <v>0</v>
      </c>
    </row>
    <row r="2561" spans="1:60" x14ac:dyDescent="0.25">
      <c r="A2561" s="1" t="s">
        <v>435</v>
      </c>
      <c r="B2561" s="1" t="s">
        <v>436</v>
      </c>
      <c r="C2561" s="1" t="s">
        <v>341</v>
      </c>
      <c r="D2561" s="1" t="s">
        <v>496</v>
      </c>
      <c r="E2561" s="1" t="s">
        <v>152</v>
      </c>
      <c r="F2561" s="1" t="s">
        <v>153</v>
      </c>
      <c r="G2561" s="1" t="s">
        <v>144</v>
      </c>
      <c r="H2561" s="1" t="s">
        <v>17</v>
      </c>
      <c r="I2561" s="1" t="s">
        <v>595</v>
      </c>
      <c r="J2561" s="1" t="s">
        <v>155</v>
      </c>
      <c r="K2561" s="1" t="s">
        <v>16</v>
      </c>
      <c r="L2561" s="1" t="s">
        <v>19</v>
      </c>
      <c r="M2561" s="2" t="str">
        <f t="shared" si="941"/>
        <v>UK9008021</v>
      </c>
      <c r="N2561" s="2" t="str">
        <f t="shared" si="942"/>
        <v>The Wash</v>
      </c>
      <c r="O2561" s="2" t="str">
        <f t="shared" si="943"/>
        <v>SPA</v>
      </c>
      <c r="P2561" s="2" t="str">
        <f t="shared" si="944"/>
        <v>A1</v>
      </c>
      <c r="Q2561"/>
      <c r="R2561"/>
      <c r="S2561"/>
      <c r="T2561"/>
      <c r="U2561" s="9">
        <f t="shared" si="945"/>
        <v>0</v>
      </c>
      <c r="V2561" s="9">
        <f t="shared" si="946"/>
        <v>0</v>
      </c>
      <c r="W2561" s="9">
        <f t="shared" si="947"/>
        <v>0</v>
      </c>
      <c r="X2561" s="9">
        <f t="shared" si="948"/>
        <v>0</v>
      </c>
      <c r="Y2561" s="9">
        <f t="shared" si="949"/>
        <v>0</v>
      </c>
      <c r="Z2561" s="9">
        <f t="shared" si="950"/>
        <v>0</v>
      </c>
      <c r="AA2561" s="9">
        <f t="shared" si="951"/>
        <v>0</v>
      </c>
      <c r="AB2561" s="9">
        <f t="shared" si="952"/>
        <v>0</v>
      </c>
      <c r="AN2561" s="10" t="str">
        <f t="shared" si="961"/>
        <v/>
      </c>
      <c r="AO2561" s="10">
        <f t="shared" si="962"/>
        <v>0</v>
      </c>
      <c r="AP2561" s="9" t="str">
        <f>IFERROR(VLOOKUP($AN2561,'Introduction probability'!$A$1:$L$128,5,FALSE),"0")</f>
        <v>0</v>
      </c>
      <c r="AQ2561" s="9" t="str">
        <f>IFERROR(VLOOKUP($AN2561,'Introduction probability'!$A$1:$L$128,6,FALSE),"0")</f>
        <v>0</v>
      </c>
      <c r="AR2561" s="9" t="str">
        <f>IFERROR(VLOOKUP($AN2561,'Introduction probability'!$A$1:$L$128,7,FALSE),"0")</f>
        <v>0</v>
      </c>
      <c r="AS2561" s="9" t="str">
        <f>IFERROR(VLOOKUP($AN2561,'Introduction probability'!$A$1:$L$128,8,FALSE),"0")</f>
        <v>0</v>
      </c>
      <c r="AT2561" s="9" t="str">
        <f>IFERROR(VLOOKUP($AN2561,'Introduction probability'!$A$1:$L$128,9,FALSE),"0")</f>
        <v>0</v>
      </c>
      <c r="AU2561" s="9" t="str">
        <f>IFERROR(VLOOKUP($AN2561,'Introduction probability'!$A$1:$L$128,10,FALSE),"0")</f>
        <v>0</v>
      </c>
      <c r="AV2561" s="9" t="str">
        <f>IFERROR(VLOOKUP($AN2561,'Introduction probability'!$A$1:$L$128,11,FALSE),"0")</f>
        <v>0</v>
      </c>
      <c r="AW2561" s="9" t="str">
        <f>IFERROR(VLOOKUP($AN2561,'Introduction probability'!$A$1:$L$128,12,FALSE),"0")</f>
        <v>0</v>
      </c>
      <c r="AY2561" s="2">
        <f t="shared" si="963"/>
        <v>0</v>
      </c>
      <c r="AZ2561" s="2">
        <f t="shared" si="964"/>
        <v>0</v>
      </c>
      <c r="BA2561" s="2">
        <f t="shared" si="953"/>
        <v>0</v>
      </c>
      <c r="BB2561" s="2">
        <f t="shared" si="954"/>
        <v>0</v>
      </c>
      <c r="BC2561" s="2">
        <f t="shared" si="955"/>
        <v>0</v>
      </c>
      <c r="BD2561" s="2">
        <f t="shared" si="956"/>
        <v>0</v>
      </c>
      <c r="BE2561" s="2">
        <f t="shared" si="957"/>
        <v>0</v>
      </c>
      <c r="BF2561" s="2">
        <f t="shared" si="958"/>
        <v>0</v>
      </c>
      <c r="BG2561" s="2">
        <f t="shared" si="959"/>
        <v>0</v>
      </c>
      <c r="BH2561" s="2">
        <f t="shared" si="960"/>
        <v>0</v>
      </c>
    </row>
    <row r="2562" spans="1:60" x14ac:dyDescent="0.25">
      <c r="A2562" s="1" t="s">
        <v>435</v>
      </c>
      <c r="B2562" s="1" t="s">
        <v>436</v>
      </c>
      <c r="C2562" s="1" t="s">
        <v>341</v>
      </c>
      <c r="D2562" s="1" t="s">
        <v>496</v>
      </c>
      <c r="E2562" s="1" t="s">
        <v>152</v>
      </c>
      <c r="F2562" s="1" t="s">
        <v>153</v>
      </c>
      <c r="G2562" s="1" t="s">
        <v>144</v>
      </c>
      <c r="H2562" s="1" t="s">
        <v>17</v>
      </c>
      <c r="I2562" s="1" t="s">
        <v>465</v>
      </c>
      <c r="J2562" s="1" t="s">
        <v>56</v>
      </c>
      <c r="K2562" s="1" t="s">
        <v>16</v>
      </c>
      <c r="L2562" s="1" t="s">
        <v>19</v>
      </c>
      <c r="M2562" s="2" t="str">
        <f t="shared" si="941"/>
        <v>UK9008021</v>
      </c>
      <c r="N2562" s="2" t="str">
        <f t="shared" si="942"/>
        <v>The Wash</v>
      </c>
      <c r="O2562" s="2" t="str">
        <f t="shared" si="943"/>
        <v>SPA</v>
      </c>
      <c r="P2562" s="2" t="str">
        <f t="shared" si="944"/>
        <v>A2.2</v>
      </c>
      <c r="Q2562"/>
      <c r="R2562"/>
      <c r="S2562"/>
      <c r="T2562"/>
      <c r="U2562" s="9">
        <f t="shared" si="945"/>
        <v>0</v>
      </c>
      <c r="V2562" s="9">
        <f t="shared" si="946"/>
        <v>0</v>
      </c>
      <c r="W2562" s="9">
        <f t="shared" si="947"/>
        <v>0</v>
      </c>
      <c r="X2562" s="9">
        <f t="shared" si="948"/>
        <v>0</v>
      </c>
      <c r="Y2562" s="9">
        <f t="shared" si="949"/>
        <v>0</v>
      </c>
      <c r="Z2562" s="9">
        <f t="shared" si="950"/>
        <v>0</v>
      </c>
      <c r="AA2562" s="9">
        <f t="shared" si="951"/>
        <v>0</v>
      </c>
      <c r="AB2562" s="9">
        <f t="shared" si="952"/>
        <v>0</v>
      </c>
      <c r="AN2562" s="10" t="str">
        <f t="shared" si="961"/>
        <v/>
      </c>
      <c r="AO2562" s="10">
        <f t="shared" si="962"/>
        <v>0</v>
      </c>
      <c r="AP2562" s="9" t="str">
        <f>IFERROR(VLOOKUP($AN2562,'Introduction probability'!$A$1:$L$128,5,FALSE),"0")</f>
        <v>0</v>
      </c>
      <c r="AQ2562" s="9" t="str">
        <f>IFERROR(VLOOKUP($AN2562,'Introduction probability'!$A$1:$L$128,6,FALSE),"0")</f>
        <v>0</v>
      </c>
      <c r="AR2562" s="9" t="str">
        <f>IFERROR(VLOOKUP($AN2562,'Introduction probability'!$A$1:$L$128,7,FALSE),"0")</f>
        <v>0</v>
      </c>
      <c r="AS2562" s="9" t="str">
        <f>IFERROR(VLOOKUP($AN2562,'Introduction probability'!$A$1:$L$128,8,FALSE),"0")</f>
        <v>0</v>
      </c>
      <c r="AT2562" s="9" t="str">
        <f>IFERROR(VLOOKUP($AN2562,'Introduction probability'!$A$1:$L$128,9,FALSE),"0")</f>
        <v>0</v>
      </c>
      <c r="AU2562" s="9" t="str">
        <f>IFERROR(VLOOKUP($AN2562,'Introduction probability'!$A$1:$L$128,10,FALSE),"0")</f>
        <v>0</v>
      </c>
      <c r="AV2562" s="9" t="str">
        <f>IFERROR(VLOOKUP($AN2562,'Introduction probability'!$A$1:$L$128,11,FALSE),"0")</f>
        <v>0</v>
      </c>
      <c r="AW2562" s="9" t="str">
        <f>IFERROR(VLOOKUP($AN2562,'Introduction probability'!$A$1:$L$128,12,FALSE),"0")</f>
        <v>0</v>
      </c>
      <c r="AY2562" s="2">
        <f t="shared" si="963"/>
        <v>0</v>
      </c>
      <c r="AZ2562" s="2">
        <f t="shared" si="964"/>
        <v>0</v>
      </c>
      <c r="BA2562" s="2">
        <f t="shared" si="953"/>
        <v>0</v>
      </c>
      <c r="BB2562" s="2">
        <f t="shared" si="954"/>
        <v>0</v>
      </c>
      <c r="BC2562" s="2">
        <f t="shared" si="955"/>
        <v>0</v>
      </c>
      <c r="BD2562" s="2">
        <f t="shared" si="956"/>
        <v>0</v>
      </c>
      <c r="BE2562" s="2">
        <f t="shared" si="957"/>
        <v>0</v>
      </c>
      <c r="BF2562" s="2">
        <f t="shared" si="958"/>
        <v>0</v>
      </c>
      <c r="BG2562" s="2">
        <f t="shared" si="959"/>
        <v>0</v>
      </c>
      <c r="BH2562" s="2">
        <f t="shared" si="960"/>
        <v>0</v>
      </c>
    </row>
    <row r="2563" spans="1:60" x14ac:dyDescent="0.25">
      <c r="A2563" s="1" t="s">
        <v>435</v>
      </c>
      <c r="B2563" s="1" t="s">
        <v>436</v>
      </c>
      <c r="C2563" s="1" t="s">
        <v>341</v>
      </c>
      <c r="D2563" s="1" t="s">
        <v>496</v>
      </c>
      <c r="E2563" s="1" t="s">
        <v>152</v>
      </c>
      <c r="F2563" s="1" t="s">
        <v>153</v>
      </c>
      <c r="G2563" s="1" t="s">
        <v>144</v>
      </c>
      <c r="H2563" s="1" t="s">
        <v>17</v>
      </c>
      <c r="I2563" s="1" t="s">
        <v>543</v>
      </c>
      <c r="J2563" s="1" t="s">
        <v>148</v>
      </c>
      <c r="K2563" s="1" t="s">
        <v>16</v>
      </c>
      <c r="L2563" s="1" t="s">
        <v>146</v>
      </c>
      <c r="M2563" s="2" t="str">
        <f t="shared" ref="M2563:M2626" si="965">A2563</f>
        <v>UK9008021</v>
      </c>
      <c r="N2563" s="2" t="str">
        <f t="shared" ref="N2563:N2626" si="966">B2563</f>
        <v>The Wash</v>
      </c>
      <c r="O2563" s="2" t="str">
        <f t="shared" ref="O2563:O2626" si="967">C2563</f>
        <v>SPA</v>
      </c>
      <c r="P2563" s="2" t="str">
        <f t="shared" si="944"/>
        <v>H1310</v>
      </c>
      <c r="Q2563"/>
      <c r="R2563"/>
      <c r="S2563"/>
      <c r="T2563"/>
      <c r="U2563" s="9">
        <f t="shared" si="945"/>
        <v>0</v>
      </c>
      <c r="V2563" s="9">
        <f t="shared" si="946"/>
        <v>0</v>
      </c>
      <c r="W2563" s="9">
        <f t="shared" si="947"/>
        <v>0</v>
      </c>
      <c r="X2563" s="9">
        <f t="shared" si="948"/>
        <v>0</v>
      </c>
      <c r="Y2563" s="9">
        <f t="shared" si="949"/>
        <v>0</v>
      </c>
      <c r="Z2563" s="9">
        <f t="shared" si="950"/>
        <v>0</v>
      </c>
      <c r="AA2563" s="9">
        <f t="shared" si="951"/>
        <v>0</v>
      </c>
      <c r="AB2563" s="9">
        <f t="shared" si="952"/>
        <v>0</v>
      </c>
      <c r="AN2563" s="10" t="str">
        <f t="shared" si="961"/>
        <v/>
      </c>
      <c r="AO2563" s="10">
        <f t="shared" si="962"/>
        <v>0</v>
      </c>
      <c r="AP2563" s="9" t="str">
        <f>IFERROR(VLOOKUP($AN2563,'Introduction probability'!$A$1:$L$128,5,FALSE),"0")</f>
        <v>0</v>
      </c>
      <c r="AQ2563" s="9" t="str">
        <f>IFERROR(VLOOKUP($AN2563,'Introduction probability'!$A$1:$L$128,6,FALSE),"0")</f>
        <v>0</v>
      </c>
      <c r="AR2563" s="9" t="str">
        <f>IFERROR(VLOOKUP($AN2563,'Introduction probability'!$A$1:$L$128,7,FALSE),"0")</f>
        <v>0</v>
      </c>
      <c r="AS2563" s="9" t="str">
        <f>IFERROR(VLOOKUP($AN2563,'Introduction probability'!$A$1:$L$128,8,FALSE),"0")</f>
        <v>0</v>
      </c>
      <c r="AT2563" s="9" t="str">
        <f>IFERROR(VLOOKUP($AN2563,'Introduction probability'!$A$1:$L$128,9,FALSE),"0")</f>
        <v>0</v>
      </c>
      <c r="AU2563" s="9" t="str">
        <f>IFERROR(VLOOKUP($AN2563,'Introduction probability'!$A$1:$L$128,10,FALSE),"0")</f>
        <v>0</v>
      </c>
      <c r="AV2563" s="9" t="str">
        <f>IFERROR(VLOOKUP($AN2563,'Introduction probability'!$A$1:$L$128,11,FALSE),"0")</f>
        <v>0</v>
      </c>
      <c r="AW2563" s="9" t="str">
        <f>IFERROR(VLOOKUP($AN2563,'Introduction probability'!$A$1:$L$128,12,FALSE),"0")</f>
        <v>0</v>
      </c>
      <c r="AY2563" s="2">
        <f t="shared" si="963"/>
        <v>0</v>
      </c>
      <c r="AZ2563" s="2">
        <f t="shared" si="964"/>
        <v>0</v>
      </c>
      <c r="BA2563" s="2">
        <f t="shared" si="953"/>
        <v>0</v>
      </c>
      <c r="BB2563" s="2">
        <f t="shared" si="954"/>
        <v>0</v>
      </c>
      <c r="BC2563" s="2">
        <f t="shared" si="955"/>
        <v>0</v>
      </c>
      <c r="BD2563" s="2">
        <f t="shared" si="956"/>
        <v>0</v>
      </c>
      <c r="BE2563" s="2">
        <f t="shared" si="957"/>
        <v>0</v>
      </c>
      <c r="BF2563" s="2">
        <f t="shared" si="958"/>
        <v>0</v>
      </c>
      <c r="BG2563" s="2">
        <f t="shared" si="959"/>
        <v>0</v>
      </c>
      <c r="BH2563" s="2">
        <f t="shared" si="960"/>
        <v>0</v>
      </c>
    </row>
    <row r="2564" spans="1:60" x14ac:dyDescent="0.25">
      <c r="A2564" s="1" t="s">
        <v>435</v>
      </c>
      <c r="B2564" s="1" t="s">
        <v>436</v>
      </c>
      <c r="C2564" s="1" t="s">
        <v>341</v>
      </c>
      <c r="D2564" s="1" t="s">
        <v>560</v>
      </c>
      <c r="E2564" s="1" t="s">
        <v>344</v>
      </c>
      <c r="F2564" s="1" t="s">
        <v>345</v>
      </c>
      <c r="G2564" s="1" t="s">
        <v>164</v>
      </c>
      <c r="H2564" s="1" t="s">
        <v>17</v>
      </c>
      <c r="I2564" s="1" t="s">
        <v>536</v>
      </c>
      <c r="J2564" s="1" t="s">
        <v>147</v>
      </c>
      <c r="K2564" s="1" t="s">
        <v>16</v>
      </c>
      <c r="L2564" s="1" t="s">
        <v>146</v>
      </c>
      <c r="M2564" s="2" t="str">
        <f t="shared" si="965"/>
        <v>UK9008021</v>
      </c>
      <c r="N2564" s="2" t="str">
        <f t="shared" si="966"/>
        <v>The Wash</v>
      </c>
      <c r="O2564" s="2" t="str">
        <f t="shared" si="967"/>
        <v>SPA</v>
      </c>
      <c r="P2564" s="2" t="str">
        <f t="shared" ref="P2564:P2627" si="968">IF(I2564="",D2564,I2564)</f>
        <v>H1150</v>
      </c>
      <c r="Q2564"/>
      <c r="R2564"/>
      <c r="S2564"/>
      <c r="T2564"/>
      <c r="U2564" s="9">
        <f t="shared" ref="U2564:U2627" si="969">IFERROR(VLOOKUP($T2564,$AD$4:$AM$65,3,FALSE),0)</f>
        <v>0</v>
      </c>
      <c r="V2564" s="9">
        <f t="shared" ref="V2564:V2627" si="970">IFERROR(VLOOKUP($T2564,$AD$4:$AM$65,4,FALSE),0)</f>
        <v>0</v>
      </c>
      <c r="W2564" s="9">
        <f t="shared" ref="W2564:W2627" si="971">IFERROR(VLOOKUP($T2564,$AD$4:$AM$65,5,FALSE),0)</f>
        <v>0</v>
      </c>
      <c r="X2564" s="9">
        <f t="shared" ref="X2564:X2627" si="972">IFERROR(VLOOKUP($T2564,$AD$4:$AM$65,6,FALSE),0)</f>
        <v>0</v>
      </c>
      <c r="Y2564" s="9">
        <f t="shared" ref="Y2564:Y2627" si="973">IFERROR(VLOOKUP($T2564,$AD$4:$AM$65,7,FALSE),0)</f>
        <v>0</v>
      </c>
      <c r="Z2564" s="9">
        <f t="shared" ref="Z2564:Z2627" si="974">IFERROR(VLOOKUP($T2564,$AD$4:$AM$65,8,FALSE),0)</f>
        <v>0</v>
      </c>
      <c r="AA2564" s="9">
        <f t="shared" ref="AA2564:AA2627" si="975">IFERROR(VLOOKUP($T2564,$AD$4:$AM$65,9,FALSE),0)</f>
        <v>0</v>
      </c>
      <c r="AB2564" s="9">
        <f t="shared" ref="AB2564:AB2627" si="976">IFERROR(VLOOKUP($T2564,$AD$4:$AM$65,10,FALSE),0)</f>
        <v>0</v>
      </c>
      <c r="AN2564" s="10" t="str">
        <f t="shared" si="961"/>
        <v/>
      </c>
      <c r="AO2564" s="10">
        <f t="shared" si="962"/>
        <v>0</v>
      </c>
      <c r="AP2564" s="9" t="str">
        <f>IFERROR(VLOOKUP($AN2564,'Introduction probability'!$A$1:$L$128,5,FALSE),"0")</f>
        <v>0</v>
      </c>
      <c r="AQ2564" s="9" t="str">
        <f>IFERROR(VLOOKUP($AN2564,'Introduction probability'!$A$1:$L$128,6,FALSE),"0")</f>
        <v>0</v>
      </c>
      <c r="AR2564" s="9" t="str">
        <f>IFERROR(VLOOKUP($AN2564,'Introduction probability'!$A$1:$L$128,7,FALSE),"0")</f>
        <v>0</v>
      </c>
      <c r="AS2564" s="9" t="str">
        <f>IFERROR(VLOOKUP($AN2564,'Introduction probability'!$A$1:$L$128,8,FALSE),"0")</f>
        <v>0</v>
      </c>
      <c r="AT2564" s="9" t="str">
        <f>IFERROR(VLOOKUP($AN2564,'Introduction probability'!$A$1:$L$128,9,FALSE),"0")</f>
        <v>0</v>
      </c>
      <c r="AU2564" s="9" t="str">
        <f>IFERROR(VLOOKUP($AN2564,'Introduction probability'!$A$1:$L$128,10,FALSE),"0")</f>
        <v>0</v>
      </c>
      <c r="AV2564" s="9" t="str">
        <f>IFERROR(VLOOKUP($AN2564,'Introduction probability'!$A$1:$L$128,11,FALSE),"0")</f>
        <v>0</v>
      </c>
      <c r="AW2564" s="9" t="str">
        <f>IFERROR(VLOOKUP($AN2564,'Introduction probability'!$A$1:$L$128,12,FALSE),"0")</f>
        <v>0</v>
      </c>
      <c r="AY2564" s="2">
        <f t="shared" si="963"/>
        <v>0</v>
      </c>
      <c r="AZ2564" s="2">
        <f t="shared" si="964"/>
        <v>0</v>
      </c>
      <c r="BA2564" s="2">
        <f t="shared" ref="BA2564:BA2627" si="977">AP2564*U2564</f>
        <v>0</v>
      </c>
      <c r="BB2564" s="2">
        <f t="shared" ref="BB2564:BB2627" si="978">AQ2564*V2564</f>
        <v>0</v>
      </c>
      <c r="BC2564" s="2">
        <f t="shared" ref="BC2564:BC2627" si="979">AR2564*W2564</f>
        <v>0</v>
      </c>
      <c r="BD2564" s="2">
        <f t="shared" ref="BD2564:BD2627" si="980">AS2564*X2564</f>
        <v>0</v>
      </c>
      <c r="BE2564" s="2">
        <f t="shared" ref="BE2564:BE2627" si="981">AT2564*Y2564</f>
        <v>0</v>
      </c>
      <c r="BF2564" s="2">
        <f t="shared" ref="BF2564:BF2627" si="982">AU2564*Z2564</f>
        <v>0</v>
      </c>
      <c r="BG2564" s="2">
        <f t="shared" ref="BG2564:BG2627" si="983">AV2564*AA2564</f>
        <v>0</v>
      </c>
      <c r="BH2564" s="2">
        <f t="shared" ref="BH2564:BH2627" si="984">AW2564*AB2564</f>
        <v>0</v>
      </c>
    </row>
    <row r="2565" spans="1:60" x14ac:dyDescent="0.25">
      <c r="A2565" s="1" t="s">
        <v>435</v>
      </c>
      <c r="B2565" s="1" t="s">
        <v>436</v>
      </c>
      <c r="C2565" s="1" t="s">
        <v>341</v>
      </c>
      <c r="D2565" s="1" t="s">
        <v>560</v>
      </c>
      <c r="E2565" s="1" t="s">
        <v>344</v>
      </c>
      <c r="F2565" s="1" t="s">
        <v>345</v>
      </c>
      <c r="G2565" s="1" t="s">
        <v>164</v>
      </c>
      <c r="H2565" s="1" t="s">
        <v>17</v>
      </c>
      <c r="I2565" s="1" t="s">
        <v>593</v>
      </c>
      <c r="J2565" s="1" t="s">
        <v>151</v>
      </c>
      <c r="K2565" s="1" t="s">
        <v>16</v>
      </c>
      <c r="L2565" s="1" t="s">
        <v>146</v>
      </c>
      <c r="M2565" s="2" t="str">
        <f t="shared" si="965"/>
        <v>UK9008021</v>
      </c>
      <c r="N2565" s="2" t="str">
        <f t="shared" si="966"/>
        <v>The Wash</v>
      </c>
      <c r="O2565" s="2" t="str">
        <f t="shared" si="967"/>
        <v>SPA</v>
      </c>
      <c r="P2565" s="2" t="str">
        <f t="shared" si="968"/>
        <v>SH_3</v>
      </c>
      <c r="Q2565"/>
      <c r="R2565"/>
      <c r="S2565"/>
      <c r="T2565"/>
      <c r="U2565" s="9">
        <f t="shared" si="969"/>
        <v>0</v>
      </c>
      <c r="V2565" s="9">
        <f t="shared" si="970"/>
        <v>0</v>
      </c>
      <c r="W2565" s="9">
        <f t="shared" si="971"/>
        <v>0</v>
      </c>
      <c r="X2565" s="9">
        <f t="shared" si="972"/>
        <v>0</v>
      </c>
      <c r="Y2565" s="9">
        <f t="shared" si="973"/>
        <v>0</v>
      </c>
      <c r="Z2565" s="9">
        <f t="shared" si="974"/>
        <v>0</v>
      </c>
      <c r="AA2565" s="9">
        <f t="shared" si="975"/>
        <v>0</v>
      </c>
      <c r="AB2565" s="9">
        <f t="shared" si="976"/>
        <v>0</v>
      </c>
      <c r="AN2565" s="10" t="str">
        <f t="shared" si="961"/>
        <v/>
      </c>
      <c r="AO2565" s="10">
        <f t="shared" si="962"/>
        <v>0</v>
      </c>
      <c r="AP2565" s="9" t="str">
        <f>IFERROR(VLOOKUP($AN2565,'Introduction probability'!$A$1:$L$128,5,FALSE),"0")</f>
        <v>0</v>
      </c>
      <c r="AQ2565" s="9" t="str">
        <f>IFERROR(VLOOKUP($AN2565,'Introduction probability'!$A$1:$L$128,6,FALSE),"0")</f>
        <v>0</v>
      </c>
      <c r="AR2565" s="9" t="str">
        <f>IFERROR(VLOOKUP($AN2565,'Introduction probability'!$A$1:$L$128,7,FALSE),"0")</f>
        <v>0</v>
      </c>
      <c r="AS2565" s="9" t="str">
        <f>IFERROR(VLOOKUP($AN2565,'Introduction probability'!$A$1:$L$128,8,FALSE),"0")</f>
        <v>0</v>
      </c>
      <c r="AT2565" s="9" t="str">
        <f>IFERROR(VLOOKUP($AN2565,'Introduction probability'!$A$1:$L$128,9,FALSE),"0")</f>
        <v>0</v>
      </c>
      <c r="AU2565" s="9" t="str">
        <f>IFERROR(VLOOKUP($AN2565,'Introduction probability'!$A$1:$L$128,10,FALSE),"0")</f>
        <v>0</v>
      </c>
      <c r="AV2565" s="9" t="str">
        <f>IFERROR(VLOOKUP($AN2565,'Introduction probability'!$A$1:$L$128,11,FALSE),"0")</f>
        <v>0</v>
      </c>
      <c r="AW2565" s="9" t="str">
        <f>IFERROR(VLOOKUP($AN2565,'Introduction probability'!$A$1:$L$128,12,FALSE),"0")</f>
        <v>0</v>
      </c>
      <c r="AY2565" s="2">
        <f t="shared" si="963"/>
        <v>0</v>
      </c>
      <c r="AZ2565" s="2">
        <f t="shared" si="964"/>
        <v>0</v>
      </c>
      <c r="BA2565" s="2">
        <f t="shared" si="977"/>
        <v>0</v>
      </c>
      <c r="BB2565" s="2">
        <f t="shared" si="978"/>
        <v>0</v>
      </c>
      <c r="BC2565" s="2">
        <f t="shared" si="979"/>
        <v>0</v>
      </c>
      <c r="BD2565" s="2">
        <f t="shared" si="980"/>
        <v>0</v>
      </c>
      <c r="BE2565" s="2">
        <f t="shared" si="981"/>
        <v>0</v>
      </c>
      <c r="BF2565" s="2">
        <f t="shared" si="982"/>
        <v>0</v>
      </c>
      <c r="BG2565" s="2">
        <f t="shared" si="983"/>
        <v>0</v>
      </c>
      <c r="BH2565" s="2">
        <f t="shared" si="984"/>
        <v>0</v>
      </c>
    </row>
    <row r="2566" spans="1:60" x14ac:dyDescent="0.25">
      <c r="A2566" s="1" t="s">
        <v>435</v>
      </c>
      <c r="B2566" s="1" t="s">
        <v>436</v>
      </c>
      <c r="C2566" s="1" t="s">
        <v>341</v>
      </c>
      <c r="D2566" s="1" t="s">
        <v>524</v>
      </c>
      <c r="E2566" s="1" t="s">
        <v>228</v>
      </c>
      <c r="F2566" s="1" t="s">
        <v>229</v>
      </c>
      <c r="G2566" s="1" t="s">
        <v>144</v>
      </c>
      <c r="H2566" s="1" t="s">
        <v>17</v>
      </c>
      <c r="I2566" s="1" t="s">
        <v>530</v>
      </c>
      <c r="J2566" s="1" t="s">
        <v>145</v>
      </c>
      <c r="K2566" s="1" t="s">
        <v>16</v>
      </c>
      <c r="L2566" s="1" t="s">
        <v>146</v>
      </c>
      <c r="M2566" s="2" t="str">
        <f t="shared" si="965"/>
        <v>UK9008021</v>
      </c>
      <c r="N2566" s="2" t="str">
        <f t="shared" si="966"/>
        <v>The Wash</v>
      </c>
      <c r="O2566" s="2" t="str">
        <f t="shared" si="967"/>
        <v>SPA</v>
      </c>
      <c r="P2566" s="2" t="str">
        <f t="shared" si="968"/>
        <v>H1330</v>
      </c>
      <c r="Q2566"/>
      <c r="R2566"/>
      <c r="S2566"/>
      <c r="T2566"/>
      <c r="U2566" s="9">
        <f t="shared" si="969"/>
        <v>0</v>
      </c>
      <c r="V2566" s="9">
        <f t="shared" si="970"/>
        <v>0</v>
      </c>
      <c r="W2566" s="9">
        <f t="shared" si="971"/>
        <v>0</v>
      </c>
      <c r="X2566" s="9">
        <f t="shared" si="972"/>
        <v>0</v>
      </c>
      <c r="Y2566" s="9">
        <f t="shared" si="973"/>
        <v>0</v>
      </c>
      <c r="Z2566" s="9">
        <f t="shared" si="974"/>
        <v>0</v>
      </c>
      <c r="AA2566" s="9">
        <f t="shared" si="975"/>
        <v>0</v>
      </c>
      <c r="AB2566" s="9">
        <f t="shared" si="976"/>
        <v>0</v>
      </c>
      <c r="AN2566" s="10" t="str">
        <f t="shared" si="961"/>
        <v/>
      </c>
      <c r="AO2566" s="10">
        <f t="shared" si="962"/>
        <v>0</v>
      </c>
      <c r="AP2566" s="9" t="str">
        <f>IFERROR(VLOOKUP($AN2566,'Introduction probability'!$A$1:$L$128,5,FALSE),"0")</f>
        <v>0</v>
      </c>
      <c r="AQ2566" s="9" t="str">
        <f>IFERROR(VLOOKUP($AN2566,'Introduction probability'!$A$1:$L$128,6,FALSE),"0")</f>
        <v>0</v>
      </c>
      <c r="AR2566" s="9" t="str">
        <f>IFERROR(VLOOKUP($AN2566,'Introduction probability'!$A$1:$L$128,7,FALSE),"0")</f>
        <v>0</v>
      </c>
      <c r="AS2566" s="9" t="str">
        <f>IFERROR(VLOOKUP($AN2566,'Introduction probability'!$A$1:$L$128,8,FALSE),"0")</f>
        <v>0</v>
      </c>
      <c r="AT2566" s="9" t="str">
        <f>IFERROR(VLOOKUP($AN2566,'Introduction probability'!$A$1:$L$128,9,FALSE),"0")</f>
        <v>0</v>
      </c>
      <c r="AU2566" s="9" t="str">
        <f>IFERROR(VLOOKUP($AN2566,'Introduction probability'!$A$1:$L$128,10,FALSE),"0")</f>
        <v>0</v>
      </c>
      <c r="AV2566" s="9" t="str">
        <f>IFERROR(VLOOKUP($AN2566,'Introduction probability'!$A$1:$L$128,11,FALSE),"0")</f>
        <v>0</v>
      </c>
      <c r="AW2566" s="9" t="str">
        <f>IFERROR(VLOOKUP($AN2566,'Introduction probability'!$A$1:$L$128,12,FALSE),"0")</f>
        <v>0</v>
      </c>
      <c r="AY2566" s="2">
        <f t="shared" si="963"/>
        <v>0</v>
      </c>
      <c r="AZ2566" s="2">
        <f t="shared" si="964"/>
        <v>0</v>
      </c>
      <c r="BA2566" s="2">
        <f t="shared" si="977"/>
        <v>0</v>
      </c>
      <c r="BB2566" s="2">
        <f t="shared" si="978"/>
        <v>0</v>
      </c>
      <c r="BC2566" s="2">
        <f t="shared" si="979"/>
        <v>0</v>
      </c>
      <c r="BD2566" s="2">
        <f t="shared" si="980"/>
        <v>0</v>
      </c>
      <c r="BE2566" s="2">
        <f t="shared" si="981"/>
        <v>0</v>
      </c>
      <c r="BF2566" s="2">
        <f t="shared" si="982"/>
        <v>0</v>
      </c>
      <c r="BG2566" s="2">
        <f t="shared" si="983"/>
        <v>0</v>
      </c>
      <c r="BH2566" s="2">
        <f t="shared" si="984"/>
        <v>0</v>
      </c>
    </row>
    <row r="2567" spans="1:60" x14ac:dyDescent="0.25">
      <c r="A2567" s="1" t="s">
        <v>435</v>
      </c>
      <c r="B2567" s="1" t="s">
        <v>436</v>
      </c>
      <c r="C2567" s="1" t="s">
        <v>341</v>
      </c>
      <c r="D2567" s="1" t="s">
        <v>524</v>
      </c>
      <c r="E2567" s="1" t="s">
        <v>228</v>
      </c>
      <c r="F2567" s="1" t="s">
        <v>229</v>
      </c>
      <c r="G2567" s="1" t="s">
        <v>144</v>
      </c>
      <c r="H2567" s="1" t="s">
        <v>17</v>
      </c>
      <c r="I2567" s="1" t="s">
        <v>536</v>
      </c>
      <c r="J2567" s="1" t="s">
        <v>147</v>
      </c>
      <c r="K2567" s="1" t="s">
        <v>16</v>
      </c>
      <c r="L2567" s="1" t="s">
        <v>146</v>
      </c>
      <c r="M2567" s="2" t="str">
        <f t="shared" si="965"/>
        <v>UK9008021</v>
      </c>
      <c r="N2567" s="2" t="str">
        <f t="shared" si="966"/>
        <v>The Wash</v>
      </c>
      <c r="O2567" s="2" t="str">
        <f t="shared" si="967"/>
        <v>SPA</v>
      </c>
      <c r="P2567" s="2" t="str">
        <f t="shared" si="968"/>
        <v>H1150</v>
      </c>
      <c r="Q2567"/>
      <c r="R2567"/>
      <c r="S2567"/>
      <c r="T2567"/>
      <c r="U2567" s="9">
        <f t="shared" si="969"/>
        <v>0</v>
      </c>
      <c r="V2567" s="9">
        <f t="shared" si="970"/>
        <v>0</v>
      </c>
      <c r="W2567" s="9">
        <f t="shared" si="971"/>
        <v>0</v>
      </c>
      <c r="X2567" s="9">
        <f t="shared" si="972"/>
        <v>0</v>
      </c>
      <c r="Y2567" s="9">
        <f t="shared" si="973"/>
        <v>0</v>
      </c>
      <c r="Z2567" s="9">
        <f t="shared" si="974"/>
        <v>0</v>
      </c>
      <c r="AA2567" s="9">
        <f t="shared" si="975"/>
        <v>0</v>
      </c>
      <c r="AB2567" s="9">
        <f t="shared" si="976"/>
        <v>0</v>
      </c>
      <c r="AN2567" s="10" t="str">
        <f t="shared" si="961"/>
        <v/>
      </c>
      <c r="AO2567" s="10">
        <f t="shared" si="962"/>
        <v>0</v>
      </c>
      <c r="AP2567" s="9" t="str">
        <f>IFERROR(VLOOKUP($AN2567,'Introduction probability'!$A$1:$L$128,5,FALSE),"0")</f>
        <v>0</v>
      </c>
      <c r="AQ2567" s="9" t="str">
        <f>IFERROR(VLOOKUP($AN2567,'Introduction probability'!$A$1:$L$128,6,FALSE),"0")</f>
        <v>0</v>
      </c>
      <c r="AR2567" s="9" t="str">
        <f>IFERROR(VLOOKUP($AN2567,'Introduction probability'!$A$1:$L$128,7,FALSE),"0")</f>
        <v>0</v>
      </c>
      <c r="AS2567" s="9" t="str">
        <f>IFERROR(VLOOKUP($AN2567,'Introduction probability'!$A$1:$L$128,8,FALSE),"0")</f>
        <v>0</v>
      </c>
      <c r="AT2567" s="9" t="str">
        <f>IFERROR(VLOOKUP($AN2567,'Introduction probability'!$A$1:$L$128,9,FALSE),"0")</f>
        <v>0</v>
      </c>
      <c r="AU2567" s="9" t="str">
        <f>IFERROR(VLOOKUP($AN2567,'Introduction probability'!$A$1:$L$128,10,FALSE),"0")</f>
        <v>0</v>
      </c>
      <c r="AV2567" s="9" t="str">
        <f>IFERROR(VLOOKUP($AN2567,'Introduction probability'!$A$1:$L$128,11,FALSE),"0")</f>
        <v>0</v>
      </c>
      <c r="AW2567" s="9" t="str">
        <f>IFERROR(VLOOKUP($AN2567,'Introduction probability'!$A$1:$L$128,12,FALSE),"0")</f>
        <v>0</v>
      </c>
      <c r="AY2567" s="2">
        <f t="shared" si="963"/>
        <v>0</v>
      </c>
      <c r="AZ2567" s="2">
        <f t="shared" si="964"/>
        <v>0</v>
      </c>
      <c r="BA2567" s="2">
        <f t="shared" si="977"/>
        <v>0</v>
      </c>
      <c r="BB2567" s="2">
        <f t="shared" si="978"/>
        <v>0</v>
      </c>
      <c r="BC2567" s="2">
        <f t="shared" si="979"/>
        <v>0</v>
      </c>
      <c r="BD2567" s="2">
        <f t="shared" si="980"/>
        <v>0</v>
      </c>
      <c r="BE2567" s="2">
        <f t="shared" si="981"/>
        <v>0</v>
      </c>
      <c r="BF2567" s="2">
        <f t="shared" si="982"/>
        <v>0</v>
      </c>
      <c r="BG2567" s="2">
        <f t="shared" si="983"/>
        <v>0</v>
      </c>
      <c r="BH2567" s="2">
        <f t="shared" si="984"/>
        <v>0</v>
      </c>
    </row>
    <row r="2568" spans="1:60" x14ac:dyDescent="0.25">
      <c r="A2568" s="1" t="s">
        <v>435</v>
      </c>
      <c r="B2568" s="1" t="s">
        <v>436</v>
      </c>
      <c r="C2568" s="1" t="s">
        <v>341</v>
      </c>
      <c r="D2568" s="1" t="s">
        <v>524</v>
      </c>
      <c r="E2568" s="1" t="s">
        <v>228</v>
      </c>
      <c r="F2568" s="1" t="s">
        <v>229</v>
      </c>
      <c r="G2568" s="1" t="s">
        <v>144</v>
      </c>
      <c r="H2568" s="1" t="s">
        <v>17</v>
      </c>
      <c r="I2568" s="1" t="s">
        <v>596</v>
      </c>
      <c r="J2568" s="1" t="s">
        <v>187</v>
      </c>
      <c r="K2568" s="1" t="s">
        <v>16</v>
      </c>
      <c r="L2568" s="1" t="s">
        <v>146</v>
      </c>
      <c r="M2568" s="2" t="str">
        <f t="shared" si="965"/>
        <v>UK9008021</v>
      </c>
      <c r="N2568" s="2" t="str">
        <f t="shared" si="966"/>
        <v>The Wash</v>
      </c>
      <c r="O2568" s="2" t="str">
        <f t="shared" si="967"/>
        <v>SPA</v>
      </c>
      <c r="P2568" s="2" t="str">
        <f t="shared" si="968"/>
        <v>SH_2</v>
      </c>
      <c r="Q2568"/>
      <c r="R2568"/>
      <c r="S2568"/>
      <c r="T2568"/>
      <c r="U2568" s="9">
        <f t="shared" si="969"/>
        <v>0</v>
      </c>
      <c r="V2568" s="9">
        <f t="shared" si="970"/>
        <v>0</v>
      </c>
      <c r="W2568" s="9">
        <f t="shared" si="971"/>
        <v>0</v>
      </c>
      <c r="X2568" s="9">
        <f t="shared" si="972"/>
        <v>0</v>
      </c>
      <c r="Y2568" s="9">
        <f t="shared" si="973"/>
        <v>0</v>
      </c>
      <c r="Z2568" s="9">
        <f t="shared" si="974"/>
        <v>0</v>
      </c>
      <c r="AA2568" s="9">
        <f t="shared" si="975"/>
        <v>0</v>
      </c>
      <c r="AB2568" s="9">
        <f t="shared" si="976"/>
        <v>0</v>
      </c>
      <c r="AN2568" s="10" t="str">
        <f t="shared" si="961"/>
        <v/>
      </c>
      <c r="AO2568" s="10">
        <f t="shared" si="962"/>
        <v>0</v>
      </c>
      <c r="AP2568" s="9" t="str">
        <f>IFERROR(VLOOKUP($AN2568,'Introduction probability'!$A$1:$L$128,5,FALSE),"0")</f>
        <v>0</v>
      </c>
      <c r="AQ2568" s="9" t="str">
        <f>IFERROR(VLOOKUP($AN2568,'Introduction probability'!$A$1:$L$128,6,FALSE),"0")</f>
        <v>0</v>
      </c>
      <c r="AR2568" s="9" t="str">
        <f>IFERROR(VLOOKUP($AN2568,'Introduction probability'!$A$1:$L$128,7,FALSE),"0")</f>
        <v>0</v>
      </c>
      <c r="AS2568" s="9" t="str">
        <f>IFERROR(VLOOKUP($AN2568,'Introduction probability'!$A$1:$L$128,8,FALSE),"0")</f>
        <v>0</v>
      </c>
      <c r="AT2568" s="9" t="str">
        <f>IFERROR(VLOOKUP($AN2568,'Introduction probability'!$A$1:$L$128,9,FALSE),"0")</f>
        <v>0</v>
      </c>
      <c r="AU2568" s="9" t="str">
        <f>IFERROR(VLOOKUP($AN2568,'Introduction probability'!$A$1:$L$128,10,FALSE),"0")</f>
        <v>0</v>
      </c>
      <c r="AV2568" s="9" t="str">
        <f>IFERROR(VLOOKUP($AN2568,'Introduction probability'!$A$1:$L$128,11,FALSE),"0")</f>
        <v>0</v>
      </c>
      <c r="AW2568" s="9" t="str">
        <f>IFERROR(VLOOKUP($AN2568,'Introduction probability'!$A$1:$L$128,12,FALSE),"0")</f>
        <v>0</v>
      </c>
      <c r="AY2568" s="2">
        <f t="shared" si="963"/>
        <v>0</v>
      </c>
      <c r="AZ2568" s="2">
        <f t="shared" si="964"/>
        <v>0</v>
      </c>
      <c r="BA2568" s="2">
        <f t="shared" si="977"/>
        <v>0</v>
      </c>
      <c r="BB2568" s="2">
        <f t="shared" si="978"/>
        <v>0</v>
      </c>
      <c r="BC2568" s="2">
        <f t="shared" si="979"/>
        <v>0</v>
      </c>
      <c r="BD2568" s="2">
        <f t="shared" si="980"/>
        <v>0</v>
      </c>
      <c r="BE2568" s="2">
        <f t="shared" si="981"/>
        <v>0</v>
      </c>
      <c r="BF2568" s="2">
        <f t="shared" si="982"/>
        <v>0</v>
      </c>
      <c r="BG2568" s="2">
        <f t="shared" si="983"/>
        <v>0</v>
      </c>
      <c r="BH2568" s="2">
        <f t="shared" si="984"/>
        <v>0</v>
      </c>
    </row>
    <row r="2569" spans="1:60" x14ac:dyDescent="0.25">
      <c r="A2569" s="1" t="s">
        <v>435</v>
      </c>
      <c r="B2569" s="1" t="s">
        <v>436</v>
      </c>
      <c r="C2569" s="1" t="s">
        <v>341</v>
      </c>
      <c r="D2569" s="1" t="s">
        <v>524</v>
      </c>
      <c r="E2569" s="1" t="s">
        <v>228</v>
      </c>
      <c r="F2569" s="1" t="s">
        <v>229</v>
      </c>
      <c r="G2569" s="1" t="s">
        <v>144</v>
      </c>
      <c r="H2569" s="1" t="s">
        <v>17</v>
      </c>
      <c r="I2569" s="1" t="s">
        <v>594</v>
      </c>
      <c r="J2569" s="1" t="s">
        <v>154</v>
      </c>
      <c r="K2569" s="1" t="s">
        <v>16</v>
      </c>
      <c r="L2569" s="1" t="s">
        <v>19</v>
      </c>
      <c r="M2569" s="2" t="str">
        <f t="shared" si="965"/>
        <v>UK9008021</v>
      </c>
      <c r="N2569" s="2" t="str">
        <f t="shared" si="966"/>
        <v>The Wash</v>
      </c>
      <c r="O2569" s="2" t="str">
        <f t="shared" si="967"/>
        <v>SPA</v>
      </c>
      <c r="P2569" s="2" t="str">
        <f t="shared" si="968"/>
        <v>SF_SH_5</v>
      </c>
      <c r="Q2569"/>
      <c r="R2569"/>
      <c r="S2569"/>
      <c r="T2569"/>
      <c r="U2569" s="9">
        <f t="shared" si="969"/>
        <v>0</v>
      </c>
      <c r="V2569" s="9">
        <f t="shared" si="970"/>
        <v>0</v>
      </c>
      <c r="W2569" s="9">
        <f t="shared" si="971"/>
        <v>0</v>
      </c>
      <c r="X2569" s="9">
        <f t="shared" si="972"/>
        <v>0</v>
      </c>
      <c r="Y2569" s="9">
        <f t="shared" si="973"/>
        <v>0</v>
      </c>
      <c r="Z2569" s="9">
        <f t="shared" si="974"/>
        <v>0</v>
      </c>
      <c r="AA2569" s="9">
        <f t="shared" si="975"/>
        <v>0</v>
      </c>
      <c r="AB2569" s="9">
        <f t="shared" si="976"/>
        <v>0</v>
      </c>
      <c r="AN2569" s="10" t="str">
        <f t="shared" si="961"/>
        <v/>
      </c>
      <c r="AO2569" s="10">
        <f t="shared" si="962"/>
        <v>0</v>
      </c>
      <c r="AP2569" s="9" t="str">
        <f>IFERROR(VLOOKUP($AN2569,'Introduction probability'!$A$1:$L$128,5,FALSE),"0")</f>
        <v>0</v>
      </c>
      <c r="AQ2569" s="9" t="str">
        <f>IFERROR(VLOOKUP($AN2569,'Introduction probability'!$A$1:$L$128,6,FALSE),"0")</f>
        <v>0</v>
      </c>
      <c r="AR2569" s="9" t="str">
        <f>IFERROR(VLOOKUP($AN2569,'Introduction probability'!$A$1:$L$128,7,FALSE),"0")</f>
        <v>0</v>
      </c>
      <c r="AS2569" s="9" t="str">
        <f>IFERROR(VLOOKUP($AN2569,'Introduction probability'!$A$1:$L$128,8,FALSE),"0")</f>
        <v>0</v>
      </c>
      <c r="AT2569" s="9" t="str">
        <f>IFERROR(VLOOKUP($AN2569,'Introduction probability'!$A$1:$L$128,9,FALSE),"0")</f>
        <v>0</v>
      </c>
      <c r="AU2569" s="9" t="str">
        <f>IFERROR(VLOOKUP($AN2569,'Introduction probability'!$A$1:$L$128,10,FALSE),"0")</f>
        <v>0</v>
      </c>
      <c r="AV2569" s="9" t="str">
        <f>IFERROR(VLOOKUP($AN2569,'Introduction probability'!$A$1:$L$128,11,FALSE),"0")</f>
        <v>0</v>
      </c>
      <c r="AW2569" s="9" t="str">
        <f>IFERROR(VLOOKUP($AN2569,'Introduction probability'!$A$1:$L$128,12,FALSE),"0")</f>
        <v>0</v>
      </c>
      <c r="AY2569" s="2">
        <f t="shared" si="963"/>
        <v>0</v>
      </c>
      <c r="AZ2569" s="2">
        <f t="shared" si="964"/>
        <v>0</v>
      </c>
      <c r="BA2569" s="2">
        <f t="shared" si="977"/>
        <v>0</v>
      </c>
      <c r="BB2569" s="2">
        <f t="shared" si="978"/>
        <v>0</v>
      </c>
      <c r="BC2569" s="2">
        <f t="shared" si="979"/>
        <v>0</v>
      </c>
      <c r="BD2569" s="2">
        <f t="shared" si="980"/>
        <v>0</v>
      </c>
      <c r="BE2569" s="2">
        <f t="shared" si="981"/>
        <v>0</v>
      </c>
      <c r="BF2569" s="2">
        <f t="shared" si="982"/>
        <v>0</v>
      </c>
      <c r="BG2569" s="2">
        <f t="shared" si="983"/>
        <v>0</v>
      </c>
      <c r="BH2569" s="2">
        <f t="shared" si="984"/>
        <v>0</v>
      </c>
    </row>
    <row r="2570" spans="1:60" x14ac:dyDescent="0.25">
      <c r="A2570" s="1" t="s">
        <v>435</v>
      </c>
      <c r="B2570" s="1" t="s">
        <v>436</v>
      </c>
      <c r="C2570" s="1" t="s">
        <v>341</v>
      </c>
      <c r="D2570" s="1" t="s">
        <v>524</v>
      </c>
      <c r="E2570" s="1" t="s">
        <v>228</v>
      </c>
      <c r="F2570" s="1" t="s">
        <v>229</v>
      </c>
      <c r="G2570" s="1" t="s">
        <v>144</v>
      </c>
      <c r="H2570" s="1" t="s">
        <v>17</v>
      </c>
      <c r="I2570" s="1" t="s">
        <v>459</v>
      </c>
      <c r="J2570" s="1" t="s">
        <v>46</v>
      </c>
      <c r="K2570" s="1" t="s">
        <v>16</v>
      </c>
      <c r="L2570" s="1" t="s">
        <v>19</v>
      </c>
      <c r="M2570" s="2" t="str">
        <f t="shared" si="965"/>
        <v>UK9008021</v>
      </c>
      <c r="N2570" s="2" t="str">
        <f t="shared" si="966"/>
        <v>The Wash</v>
      </c>
      <c r="O2570" s="2" t="str">
        <f t="shared" si="967"/>
        <v>SPA</v>
      </c>
      <c r="P2570" s="2" t="str">
        <f t="shared" si="968"/>
        <v>A2.4</v>
      </c>
      <c r="Q2570"/>
      <c r="R2570"/>
      <c r="S2570"/>
      <c r="T2570"/>
      <c r="U2570" s="9">
        <f t="shared" si="969"/>
        <v>0</v>
      </c>
      <c r="V2570" s="9">
        <f t="shared" si="970"/>
        <v>0</v>
      </c>
      <c r="W2570" s="9">
        <f t="shared" si="971"/>
        <v>0</v>
      </c>
      <c r="X2570" s="9">
        <f t="shared" si="972"/>
        <v>0</v>
      </c>
      <c r="Y2570" s="9">
        <f t="shared" si="973"/>
        <v>0</v>
      </c>
      <c r="Z2570" s="9">
        <f t="shared" si="974"/>
        <v>0</v>
      </c>
      <c r="AA2570" s="9">
        <f t="shared" si="975"/>
        <v>0</v>
      </c>
      <c r="AB2570" s="9">
        <f t="shared" si="976"/>
        <v>0</v>
      </c>
      <c r="AN2570" s="10" t="str">
        <f t="shared" si="961"/>
        <v/>
      </c>
      <c r="AO2570" s="10">
        <f t="shared" si="962"/>
        <v>0</v>
      </c>
      <c r="AP2570" s="9" t="str">
        <f>IFERROR(VLOOKUP($AN2570,'Introduction probability'!$A$1:$L$128,5,FALSE),"0")</f>
        <v>0</v>
      </c>
      <c r="AQ2570" s="9" t="str">
        <f>IFERROR(VLOOKUP($AN2570,'Introduction probability'!$A$1:$L$128,6,FALSE),"0")</f>
        <v>0</v>
      </c>
      <c r="AR2570" s="9" t="str">
        <f>IFERROR(VLOOKUP($AN2570,'Introduction probability'!$A$1:$L$128,7,FALSE),"0")</f>
        <v>0</v>
      </c>
      <c r="AS2570" s="9" t="str">
        <f>IFERROR(VLOOKUP($AN2570,'Introduction probability'!$A$1:$L$128,8,FALSE),"0")</f>
        <v>0</v>
      </c>
      <c r="AT2570" s="9" t="str">
        <f>IFERROR(VLOOKUP($AN2570,'Introduction probability'!$A$1:$L$128,9,FALSE),"0")</f>
        <v>0</v>
      </c>
      <c r="AU2570" s="9" t="str">
        <f>IFERROR(VLOOKUP($AN2570,'Introduction probability'!$A$1:$L$128,10,FALSE),"0")</f>
        <v>0</v>
      </c>
      <c r="AV2570" s="9" t="str">
        <f>IFERROR(VLOOKUP($AN2570,'Introduction probability'!$A$1:$L$128,11,FALSE),"0")</f>
        <v>0</v>
      </c>
      <c r="AW2570" s="9" t="str">
        <f>IFERROR(VLOOKUP($AN2570,'Introduction probability'!$A$1:$L$128,12,FALSE),"0")</f>
        <v>0</v>
      </c>
      <c r="AY2570" s="2">
        <f t="shared" si="963"/>
        <v>0</v>
      </c>
      <c r="AZ2570" s="2">
        <f t="shared" si="964"/>
        <v>0</v>
      </c>
      <c r="BA2570" s="2">
        <f t="shared" si="977"/>
        <v>0</v>
      </c>
      <c r="BB2570" s="2">
        <f t="shared" si="978"/>
        <v>0</v>
      </c>
      <c r="BC2570" s="2">
        <f t="shared" si="979"/>
        <v>0</v>
      </c>
      <c r="BD2570" s="2">
        <f t="shared" si="980"/>
        <v>0</v>
      </c>
      <c r="BE2570" s="2">
        <f t="shared" si="981"/>
        <v>0</v>
      </c>
      <c r="BF2570" s="2">
        <f t="shared" si="982"/>
        <v>0</v>
      </c>
      <c r="BG2570" s="2">
        <f t="shared" si="983"/>
        <v>0</v>
      </c>
      <c r="BH2570" s="2">
        <f t="shared" si="984"/>
        <v>0</v>
      </c>
    </row>
    <row r="2571" spans="1:60" x14ac:dyDescent="0.25">
      <c r="A2571" s="1" t="s">
        <v>435</v>
      </c>
      <c r="B2571" s="1" t="s">
        <v>436</v>
      </c>
      <c r="C2571" s="1" t="s">
        <v>341</v>
      </c>
      <c r="D2571" s="1" t="s">
        <v>524</v>
      </c>
      <c r="E2571" s="1" t="s">
        <v>228</v>
      </c>
      <c r="F2571" s="1" t="s">
        <v>229</v>
      </c>
      <c r="G2571" s="1" t="s">
        <v>144</v>
      </c>
      <c r="H2571" s="1" t="s">
        <v>17</v>
      </c>
      <c r="I2571" s="1" t="s">
        <v>444</v>
      </c>
      <c r="J2571" s="1" t="s">
        <v>27</v>
      </c>
      <c r="K2571" s="1" t="s">
        <v>16</v>
      </c>
      <c r="L2571" s="1" t="s">
        <v>19</v>
      </c>
      <c r="M2571" s="2" t="str">
        <f t="shared" si="965"/>
        <v>UK9008021</v>
      </c>
      <c r="N2571" s="2" t="str">
        <f t="shared" si="966"/>
        <v>The Wash</v>
      </c>
      <c r="O2571" s="2" t="str">
        <f t="shared" si="967"/>
        <v>SPA</v>
      </c>
      <c r="P2571" s="2" t="str">
        <f t="shared" si="968"/>
        <v>A2.3</v>
      </c>
      <c r="Q2571"/>
      <c r="R2571"/>
      <c r="S2571"/>
      <c r="T2571"/>
      <c r="U2571" s="9">
        <f t="shared" si="969"/>
        <v>0</v>
      </c>
      <c r="V2571" s="9">
        <f t="shared" si="970"/>
        <v>0</v>
      </c>
      <c r="W2571" s="9">
        <f t="shared" si="971"/>
        <v>0</v>
      </c>
      <c r="X2571" s="9">
        <f t="shared" si="972"/>
        <v>0</v>
      </c>
      <c r="Y2571" s="9">
        <f t="shared" si="973"/>
        <v>0</v>
      </c>
      <c r="Z2571" s="9">
        <f t="shared" si="974"/>
        <v>0</v>
      </c>
      <c r="AA2571" s="9">
        <f t="shared" si="975"/>
        <v>0</v>
      </c>
      <c r="AB2571" s="9">
        <f t="shared" si="976"/>
        <v>0</v>
      </c>
      <c r="AN2571" s="10" t="str">
        <f t="shared" si="961"/>
        <v/>
      </c>
      <c r="AO2571" s="10">
        <f t="shared" si="962"/>
        <v>0</v>
      </c>
      <c r="AP2571" s="9" t="str">
        <f>IFERROR(VLOOKUP($AN2571,'Introduction probability'!$A$1:$L$128,5,FALSE),"0")</f>
        <v>0</v>
      </c>
      <c r="AQ2571" s="9" t="str">
        <f>IFERROR(VLOOKUP($AN2571,'Introduction probability'!$A$1:$L$128,6,FALSE),"0")</f>
        <v>0</v>
      </c>
      <c r="AR2571" s="9" t="str">
        <f>IFERROR(VLOOKUP($AN2571,'Introduction probability'!$A$1:$L$128,7,FALSE),"0")</f>
        <v>0</v>
      </c>
      <c r="AS2571" s="9" t="str">
        <f>IFERROR(VLOOKUP($AN2571,'Introduction probability'!$A$1:$L$128,8,FALSE),"0")</f>
        <v>0</v>
      </c>
      <c r="AT2571" s="9" t="str">
        <f>IFERROR(VLOOKUP($AN2571,'Introduction probability'!$A$1:$L$128,9,FALSE),"0")</f>
        <v>0</v>
      </c>
      <c r="AU2571" s="9" t="str">
        <f>IFERROR(VLOOKUP($AN2571,'Introduction probability'!$A$1:$L$128,10,FALSE),"0")</f>
        <v>0</v>
      </c>
      <c r="AV2571" s="9" t="str">
        <f>IFERROR(VLOOKUP($AN2571,'Introduction probability'!$A$1:$L$128,11,FALSE),"0")</f>
        <v>0</v>
      </c>
      <c r="AW2571" s="9" t="str">
        <f>IFERROR(VLOOKUP($AN2571,'Introduction probability'!$A$1:$L$128,12,FALSE),"0")</f>
        <v>0</v>
      </c>
      <c r="AY2571" s="2">
        <f t="shared" si="963"/>
        <v>0</v>
      </c>
      <c r="AZ2571" s="2">
        <f t="shared" si="964"/>
        <v>0</v>
      </c>
      <c r="BA2571" s="2">
        <f t="shared" si="977"/>
        <v>0</v>
      </c>
      <c r="BB2571" s="2">
        <f t="shared" si="978"/>
        <v>0</v>
      </c>
      <c r="BC2571" s="2">
        <f t="shared" si="979"/>
        <v>0</v>
      </c>
      <c r="BD2571" s="2">
        <f t="shared" si="980"/>
        <v>0</v>
      </c>
      <c r="BE2571" s="2">
        <f t="shared" si="981"/>
        <v>0</v>
      </c>
      <c r="BF2571" s="2">
        <f t="shared" si="982"/>
        <v>0</v>
      </c>
      <c r="BG2571" s="2">
        <f t="shared" si="983"/>
        <v>0</v>
      </c>
      <c r="BH2571" s="2">
        <f t="shared" si="984"/>
        <v>0</v>
      </c>
    </row>
    <row r="2572" spans="1:60" x14ac:dyDescent="0.25">
      <c r="A2572" s="1" t="s">
        <v>435</v>
      </c>
      <c r="B2572" s="1" t="s">
        <v>436</v>
      </c>
      <c r="C2572" s="1" t="s">
        <v>341</v>
      </c>
      <c r="D2572" s="1" t="s">
        <v>524</v>
      </c>
      <c r="E2572" s="1" t="s">
        <v>228</v>
      </c>
      <c r="F2572" s="1" t="s">
        <v>229</v>
      </c>
      <c r="G2572" s="1" t="s">
        <v>144</v>
      </c>
      <c r="H2572" s="1" t="s">
        <v>17</v>
      </c>
      <c r="I2572" s="1" t="s">
        <v>595</v>
      </c>
      <c r="J2572" s="1" t="s">
        <v>155</v>
      </c>
      <c r="K2572" s="1" t="s">
        <v>16</v>
      </c>
      <c r="L2572" s="1" t="s">
        <v>19</v>
      </c>
      <c r="M2572" s="2" t="str">
        <f t="shared" si="965"/>
        <v>UK9008021</v>
      </c>
      <c r="N2572" s="2" t="str">
        <f t="shared" si="966"/>
        <v>The Wash</v>
      </c>
      <c r="O2572" s="2" t="str">
        <f t="shared" si="967"/>
        <v>SPA</v>
      </c>
      <c r="P2572" s="2" t="str">
        <f t="shared" si="968"/>
        <v>A1</v>
      </c>
      <c r="Q2572"/>
      <c r="R2572"/>
      <c r="S2572"/>
      <c r="T2572"/>
      <c r="U2572" s="9">
        <f t="shared" si="969"/>
        <v>0</v>
      </c>
      <c r="V2572" s="9">
        <f t="shared" si="970"/>
        <v>0</v>
      </c>
      <c r="W2572" s="9">
        <f t="shared" si="971"/>
        <v>0</v>
      </c>
      <c r="X2572" s="9">
        <f t="shared" si="972"/>
        <v>0</v>
      </c>
      <c r="Y2572" s="9">
        <f t="shared" si="973"/>
        <v>0</v>
      </c>
      <c r="Z2572" s="9">
        <f t="shared" si="974"/>
        <v>0</v>
      </c>
      <c r="AA2572" s="9">
        <f t="shared" si="975"/>
        <v>0</v>
      </c>
      <c r="AB2572" s="9">
        <f t="shared" si="976"/>
        <v>0</v>
      </c>
      <c r="AN2572" s="10" t="str">
        <f t="shared" si="961"/>
        <v/>
      </c>
      <c r="AO2572" s="10">
        <f t="shared" si="962"/>
        <v>0</v>
      </c>
      <c r="AP2572" s="9" t="str">
        <f>IFERROR(VLOOKUP($AN2572,'Introduction probability'!$A$1:$L$128,5,FALSE),"0")</f>
        <v>0</v>
      </c>
      <c r="AQ2572" s="9" t="str">
        <f>IFERROR(VLOOKUP($AN2572,'Introduction probability'!$A$1:$L$128,6,FALSE),"0")</f>
        <v>0</v>
      </c>
      <c r="AR2572" s="9" t="str">
        <f>IFERROR(VLOOKUP($AN2572,'Introduction probability'!$A$1:$L$128,7,FALSE),"0")</f>
        <v>0</v>
      </c>
      <c r="AS2572" s="9" t="str">
        <f>IFERROR(VLOOKUP($AN2572,'Introduction probability'!$A$1:$L$128,8,FALSE),"0")</f>
        <v>0</v>
      </c>
      <c r="AT2572" s="9" t="str">
        <f>IFERROR(VLOOKUP($AN2572,'Introduction probability'!$A$1:$L$128,9,FALSE),"0")</f>
        <v>0</v>
      </c>
      <c r="AU2572" s="9" t="str">
        <f>IFERROR(VLOOKUP($AN2572,'Introduction probability'!$A$1:$L$128,10,FALSE),"0")</f>
        <v>0</v>
      </c>
      <c r="AV2572" s="9" t="str">
        <f>IFERROR(VLOOKUP($AN2572,'Introduction probability'!$A$1:$L$128,11,FALSE),"0")</f>
        <v>0</v>
      </c>
      <c r="AW2572" s="9" t="str">
        <f>IFERROR(VLOOKUP($AN2572,'Introduction probability'!$A$1:$L$128,12,FALSE),"0")</f>
        <v>0</v>
      </c>
      <c r="AY2572" s="2">
        <f t="shared" si="963"/>
        <v>0</v>
      </c>
      <c r="AZ2572" s="2">
        <f t="shared" si="964"/>
        <v>0</v>
      </c>
      <c r="BA2572" s="2">
        <f t="shared" si="977"/>
        <v>0</v>
      </c>
      <c r="BB2572" s="2">
        <f t="shared" si="978"/>
        <v>0</v>
      </c>
      <c r="BC2572" s="2">
        <f t="shared" si="979"/>
        <v>0</v>
      </c>
      <c r="BD2572" s="2">
        <f t="shared" si="980"/>
        <v>0</v>
      </c>
      <c r="BE2572" s="2">
        <f t="shared" si="981"/>
        <v>0</v>
      </c>
      <c r="BF2572" s="2">
        <f t="shared" si="982"/>
        <v>0</v>
      </c>
      <c r="BG2572" s="2">
        <f t="shared" si="983"/>
        <v>0</v>
      </c>
      <c r="BH2572" s="2">
        <f t="shared" si="984"/>
        <v>0</v>
      </c>
    </row>
    <row r="2573" spans="1:60" x14ac:dyDescent="0.25">
      <c r="A2573" s="1" t="s">
        <v>435</v>
      </c>
      <c r="B2573" s="1" t="s">
        <v>436</v>
      </c>
      <c r="C2573" s="1" t="s">
        <v>341</v>
      </c>
      <c r="D2573" s="1" t="s">
        <v>524</v>
      </c>
      <c r="E2573" s="1" t="s">
        <v>228</v>
      </c>
      <c r="F2573" s="1" t="s">
        <v>229</v>
      </c>
      <c r="G2573" s="1" t="s">
        <v>144</v>
      </c>
      <c r="H2573" s="1" t="s">
        <v>17</v>
      </c>
      <c r="I2573" s="1" t="s">
        <v>465</v>
      </c>
      <c r="J2573" s="1" t="s">
        <v>56</v>
      </c>
      <c r="K2573" s="1" t="s">
        <v>16</v>
      </c>
      <c r="L2573" s="1" t="s">
        <v>19</v>
      </c>
      <c r="M2573" s="2" t="str">
        <f t="shared" si="965"/>
        <v>UK9008021</v>
      </c>
      <c r="N2573" s="2" t="str">
        <f t="shared" si="966"/>
        <v>The Wash</v>
      </c>
      <c r="O2573" s="2" t="str">
        <f t="shared" si="967"/>
        <v>SPA</v>
      </c>
      <c r="P2573" s="2" t="str">
        <f t="shared" si="968"/>
        <v>A2.2</v>
      </c>
      <c r="Q2573"/>
      <c r="R2573"/>
      <c r="S2573"/>
      <c r="T2573"/>
      <c r="U2573" s="9">
        <f t="shared" si="969"/>
        <v>0</v>
      </c>
      <c r="V2573" s="9">
        <f t="shared" si="970"/>
        <v>0</v>
      </c>
      <c r="W2573" s="9">
        <f t="shared" si="971"/>
        <v>0</v>
      </c>
      <c r="X2573" s="9">
        <f t="shared" si="972"/>
        <v>0</v>
      </c>
      <c r="Y2573" s="9">
        <f t="shared" si="973"/>
        <v>0</v>
      </c>
      <c r="Z2573" s="9">
        <f t="shared" si="974"/>
        <v>0</v>
      </c>
      <c r="AA2573" s="9">
        <f t="shared" si="975"/>
        <v>0</v>
      </c>
      <c r="AB2573" s="9">
        <f t="shared" si="976"/>
        <v>0</v>
      </c>
      <c r="AN2573" s="10" t="str">
        <f t="shared" si="961"/>
        <v/>
      </c>
      <c r="AO2573" s="10">
        <f t="shared" si="962"/>
        <v>0</v>
      </c>
      <c r="AP2573" s="9" t="str">
        <f>IFERROR(VLOOKUP($AN2573,'Introduction probability'!$A$1:$L$128,5,FALSE),"0")</f>
        <v>0</v>
      </c>
      <c r="AQ2573" s="9" t="str">
        <f>IFERROR(VLOOKUP($AN2573,'Introduction probability'!$A$1:$L$128,6,FALSE),"0")</f>
        <v>0</v>
      </c>
      <c r="AR2573" s="9" t="str">
        <f>IFERROR(VLOOKUP($AN2573,'Introduction probability'!$A$1:$L$128,7,FALSE),"0")</f>
        <v>0</v>
      </c>
      <c r="AS2573" s="9" t="str">
        <f>IFERROR(VLOOKUP($AN2573,'Introduction probability'!$A$1:$L$128,8,FALSE),"0")</f>
        <v>0</v>
      </c>
      <c r="AT2573" s="9" t="str">
        <f>IFERROR(VLOOKUP($AN2573,'Introduction probability'!$A$1:$L$128,9,FALSE),"0")</f>
        <v>0</v>
      </c>
      <c r="AU2573" s="9" t="str">
        <f>IFERROR(VLOOKUP($AN2573,'Introduction probability'!$A$1:$L$128,10,FALSE),"0")</f>
        <v>0</v>
      </c>
      <c r="AV2573" s="9" t="str">
        <f>IFERROR(VLOOKUP($AN2573,'Introduction probability'!$A$1:$L$128,11,FALSE),"0")</f>
        <v>0</v>
      </c>
      <c r="AW2573" s="9" t="str">
        <f>IFERROR(VLOOKUP($AN2573,'Introduction probability'!$A$1:$L$128,12,FALSE),"0")</f>
        <v>0</v>
      </c>
      <c r="AY2573" s="2">
        <f t="shared" si="963"/>
        <v>0</v>
      </c>
      <c r="AZ2573" s="2">
        <f t="shared" si="964"/>
        <v>0</v>
      </c>
      <c r="BA2573" s="2">
        <f t="shared" si="977"/>
        <v>0</v>
      </c>
      <c r="BB2573" s="2">
        <f t="shared" si="978"/>
        <v>0</v>
      </c>
      <c r="BC2573" s="2">
        <f t="shared" si="979"/>
        <v>0</v>
      </c>
      <c r="BD2573" s="2">
        <f t="shared" si="980"/>
        <v>0</v>
      </c>
      <c r="BE2573" s="2">
        <f t="shared" si="981"/>
        <v>0</v>
      </c>
      <c r="BF2573" s="2">
        <f t="shared" si="982"/>
        <v>0</v>
      </c>
      <c r="BG2573" s="2">
        <f t="shared" si="983"/>
        <v>0</v>
      </c>
      <c r="BH2573" s="2">
        <f t="shared" si="984"/>
        <v>0</v>
      </c>
    </row>
    <row r="2574" spans="1:60" x14ac:dyDescent="0.25">
      <c r="A2574" s="1" t="s">
        <v>435</v>
      </c>
      <c r="B2574" s="1" t="s">
        <v>436</v>
      </c>
      <c r="C2574" s="1" t="s">
        <v>341</v>
      </c>
      <c r="D2574" s="1" t="s">
        <v>524</v>
      </c>
      <c r="E2574" s="1" t="s">
        <v>228</v>
      </c>
      <c r="F2574" s="1" t="s">
        <v>229</v>
      </c>
      <c r="G2574" s="1" t="s">
        <v>144</v>
      </c>
      <c r="H2574" s="1" t="s">
        <v>17</v>
      </c>
      <c r="I2574" s="1" t="s">
        <v>625</v>
      </c>
      <c r="J2574" s="1" t="s">
        <v>273</v>
      </c>
      <c r="K2574" s="1" t="s">
        <v>16</v>
      </c>
      <c r="L2574" s="1" t="s">
        <v>19</v>
      </c>
      <c r="M2574" s="2" t="str">
        <f t="shared" si="965"/>
        <v>UK9008021</v>
      </c>
      <c r="N2574" s="2" t="str">
        <f t="shared" si="966"/>
        <v>The Wash</v>
      </c>
      <c r="O2574" s="2" t="str">
        <f t="shared" si="967"/>
        <v>SPA</v>
      </c>
      <c r="P2574" s="2" t="str">
        <f t="shared" si="968"/>
        <v>SF_SH_3</v>
      </c>
      <c r="Q2574"/>
      <c r="R2574"/>
      <c r="S2574"/>
      <c r="T2574"/>
      <c r="U2574" s="9">
        <f t="shared" si="969"/>
        <v>0</v>
      </c>
      <c r="V2574" s="9">
        <f t="shared" si="970"/>
        <v>0</v>
      </c>
      <c r="W2574" s="9">
        <f t="shared" si="971"/>
        <v>0</v>
      </c>
      <c r="X2574" s="9">
        <f t="shared" si="972"/>
        <v>0</v>
      </c>
      <c r="Y2574" s="9">
        <f t="shared" si="973"/>
        <v>0</v>
      </c>
      <c r="Z2574" s="9">
        <f t="shared" si="974"/>
        <v>0</v>
      </c>
      <c r="AA2574" s="9">
        <f t="shared" si="975"/>
        <v>0</v>
      </c>
      <c r="AB2574" s="9">
        <f t="shared" si="976"/>
        <v>0</v>
      </c>
      <c r="AN2574" s="10" t="str">
        <f t="shared" si="961"/>
        <v/>
      </c>
      <c r="AO2574" s="10">
        <f t="shared" si="962"/>
        <v>0</v>
      </c>
      <c r="AP2574" s="9" t="str">
        <f>IFERROR(VLOOKUP($AN2574,'Introduction probability'!$A$1:$L$128,5,FALSE),"0")</f>
        <v>0</v>
      </c>
      <c r="AQ2574" s="9" t="str">
        <f>IFERROR(VLOOKUP($AN2574,'Introduction probability'!$A$1:$L$128,6,FALSE),"0")</f>
        <v>0</v>
      </c>
      <c r="AR2574" s="9" t="str">
        <f>IFERROR(VLOOKUP($AN2574,'Introduction probability'!$A$1:$L$128,7,FALSE),"0")</f>
        <v>0</v>
      </c>
      <c r="AS2574" s="9" t="str">
        <f>IFERROR(VLOOKUP($AN2574,'Introduction probability'!$A$1:$L$128,8,FALSE),"0")</f>
        <v>0</v>
      </c>
      <c r="AT2574" s="9" t="str">
        <f>IFERROR(VLOOKUP($AN2574,'Introduction probability'!$A$1:$L$128,9,FALSE),"0")</f>
        <v>0</v>
      </c>
      <c r="AU2574" s="9" t="str">
        <f>IFERROR(VLOOKUP($AN2574,'Introduction probability'!$A$1:$L$128,10,FALSE),"0")</f>
        <v>0</v>
      </c>
      <c r="AV2574" s="9" t="str">
        <f>IFERROR(VLOOKUP($AN2574,'Introduction probability'!$A$1:$L$128,11,FALSE),"0")</f>
        <v>0</v>
      </c>
      <c r="AW2574" s="9" t="str">
        <f>IFERROR(VLOOKUP($AN2574,'Introduction probability'!$A$1:$L$128,12,FALSE),"0")</f>
        <v>0</v>
      </c>
      <c r="AY2574" s="2">
        <f t="shared" si="963"/>
        <v>0</v>
      </c>
      <c r="AZ2574" s="2">
        <f t="shared" si="964"/>
        <v>0</v>
      </c>
      <c r="BA2574" s="2">
        <f t="shared" si="977"/>
        <v>0</v>
      </c>
      <c r="BB2574" s="2">
        <f t="shared" si="978"/>
        <v>0</v>
      </c>
      <c r="BC2574" s="2">
        <f t="shared" si="979"/>
        <v>0</v>
      </c>
      <c r="BD2574" s="2">
        <f t="shared" si="980"/>
        <v>0</v>
      </c>
      <c r="BE2574" s="2">
        <f t="shared" si="981"/>
        <v>0</v>
      </c>
      <c r="BF2574" s="2">
        <f t="shared" si="982"/>
        <v>0</v>
      </c>
      <c r="BG2574" s="2">
        <f t="shared" si="983"/>
        <v>0</v>
      </c>
      <c r="BH2574" s="2">
        <f t="shared" si="984"/>
        <v>0</v>
      </c>
    </row>
    <row r="2575" spans="1:60" x14ac:dyDescent="0.25">
      <c r="A2575" s="1" t="s">
        <v>435</v>
      </c>
      <c r="B2575" s="1" t="s">
        <v>436</v>
      </c>
      <c r="C2575" s="1" t="s">
        <v>341</v>
      </c>
      <c r="D2575" s="1" t="s">
        <v>524</v>
      </c>
      <c r="E2575" s="1" t="s">
        <v>228</v>
      </c>
      <c r="F2575" s="1" t="s">
        <v>229</v>
      </c>
      <c r="G2575" s="1" t="s">
        <v>144</v>
      </c>
      <c r="H2575" s="1" t="s">
        <v>17</v>
      </c>
      <c r="I2575" s="1" t="s">
        <v>537</v>
      </c>
      <c r="J2575" s="1" t="s">
        <v>258</v>
      </c>
      <c r="K2575" s="1" t="s">
        <v>16</v>
      </c>
      <c r="L2575" s="1" t="s">
        <v>146</v>
      </c>
      <c r="M2575" s="2" t="str">
        <f t="shared" si="965"/>
        <v>UK9008021</v>
      </c>
      <c r="N2575" s="2" t="str">
        <f t="shared" si="966"/>
        <v>The Wash</v>
      </c>
      <c r="O2575" s="2" t="str">
        <f t="shared" si="967"/>
        <v>SPA</v>
      </c>
      <c r="P2575" s="2" t="str">
        <f t="shared" si="968"/>
        <v>H1420</v>
      </c>
      <c r="Q2575"/>
      <c r="R2575"/>
      <c r="S2575"/>
      <c r="T2575"/>
      <c r="U2575" s="9">
        <f t="shared" si="969"/>
        <v>0</v>
      </c>
      <c r="V2575" s="9">
        <f t="shared" si="970"/>
        <v>0</v>
      </c>
      <c r="W2575" s="9">
        <f t="shared" si="971"/>
        <v>0</v>
      </c>
      <c r="X2575" s="9">
        <f t="shared" si="972"/>
        <v>0</v>
      </c>
      <c r="Y2575" s="9">
        <f t="shared" si="973"/>
        <v>0</v>
      </c>
      <c r="Z2575" s="9">
        <f t="shared" si="974"/>
        <v>0</v>
      </c>
      <c r="AA2575" s="9">
        <f t="shared" si="975"/>
        <v>0</v>
      </c>
      <c r="AB2575" s="9">
        <f t="shared" si="976"/>
        <v>0</v>
      </c>
      <c r="AN2575" s="10" t="str">
        <f t="shared" si="961"/>
        <v/>
      </c>
      <c r="AO2575" s="10">
        <f t="shared" si="962"/>
        <v>0</v>
      </c>
      <c r="AP2575" s="9" t="str">
        <f>IFERROR(VLOOKUP($AN2575,'Introduction probability'!$A$1:$L$128,5,FALSE),"0")</f>
        <v>0</v>
      </c>
      <c r="AQ2575" s="9" t="str">
        <f>IFERROR(VLOOKUP($AN2575,'Introduction probability'!$A$1:$L$128,6,FALSE),"0")</f>
        <v>0</v>
      </c>
      <c r="AR2575" s="9" t="str">
        <f>IFERROR(VLOOKUP($AN2575,'Introduction probability'!$A$1:$L$128,7,FALSE),"0")</f>
        <v>0</v>
      </c>
      <c r="AS2575" s="9" t="str">
        <f>IFERROR(VLOOKUP($AN2575,'Introduction probability'!$A$1:$L$128,8,FALSE),"0")</f>
        <v>0</v>
      </c>
      <c r="AT2575" s="9" t="str">
        <f>IFERROR(VLOOKUP($AN2575,'Introduction probability'!$A$1:$L$128,9,FALSE),"0")</f>
        <v>0</v>
      </c>
      <c r="AU2575" s="9" t="str">
        <f>IFERROR(VLOOKUP($AN2575,'Introduction probability'!$A$1:$L$128,10,FALSE),"0")</f>
        <v>0</v>
      </c>
      <c r="AV2575" s="9" t="str">
        <f>IFERROR(VLOOKUP($AN2575,'Introduction probability'!$A$1:$L$128,11,FALSE),"0")</f>
        <v>0</v>
      </c>
      <c r="AW2575" s="9" t="str">
        <f>IFERROR(VLOOKUP($AN2575,'Introduction probability'!$A$1:$L$128,12,FALSE),"0")</f>
        <v>0</v>
      </c>
      <c r="AY2575" s="2">
        <f t="shared" si="963"/>
        <v>0</v>
      </c>
      <c r="AZ2575" s="2">
        <f t="shared" si="964"/>
        <v>0</v>
      </c>
      <c r="BA2575" s="2">
        <f t="shared" si="977"/>
        <v>0</v>
      </c>
      <c r="BB2575" s="2">
        <f t="shared" si="978"/>
        <v>0</v>
      </c>
      <c r="BC2575" s="2">
        <f t="shared" si="979"/>
        <v>0</v>
      </c>
      <c r="BD2575" s="2">
        <f t="shared" si="980"/>
        <v>0</v>
      </c>
      <c r="BE2575" s="2">
        <f t="shared" si="981"/>
        <v>0</v>
      </c>
      <c r="BF2575" s="2">
        <f t="shared" si="982"/>
        <v>0</v>
      </c>
      <c r="BG2575" s="2">
        <f t="shared" si="983"/>
        <v>0</v>
      </c>
      <c r="BH2575" s="2">
        <f t="shared" si="984"/>
        <v>0</v>
      </c>
    </row>
    <row r="2576" spans="1:60" x14ac:dyDescent="0.25">
      <c r="A2576" s="1" t="s">
        <v>435</v>
      </c>
      <c r="B2576" s="1" t="s">
        <v>436</v>
      </c>
      <c r="C2576" s="1" t="s">
        <v>341</v>
      </c>
      <c r="D2576" s="1" t="s">
        <v>524</v>
      </c>
      <c r="E2576" s="1" t="s">
        <v>228</v>
      </c>
      <c r="F2576" s="1" t="s">
        <v>229</v>
      </c>
      <c r="G2576" s="1" t="s">
        <v>144</v>
      </c>
      <c r="H2576" s="1" t="s">
        <v>17</v>
      </c>
      <c r="I2576" s="1" t="s">
        <v>543</v>
      </c>
      <c r="J2576" s="1" t="s">
        <v>148</v>
      </c>
      <c r="K2576" s="1" t="s">
        <v>16</v>
      </c>
      <c r="L2576" s="1" t="s">
        <v>146</v>
      </c>
      <c r="M2576" s="2" t="str">
        <f t="shared" si="965"/>
        <v>UK9008021</v>
      </c>
      <c r="N2576" s="2" t="str">
        <f t="shared" si="966"/>
        <v>The Wash</v>
      </c>
      <c r="O2576" s="2" t="str">
        <f t="shared" si="967"/>
        <v>SPA</v>
      </c>
      <c r="P2576" s="2" t="str">
        <f t="shared" si="968"/>
        <v>H1310</v>
      </c>
      <c r="Q2576"/>
      <c r="R2576"/>
      <c r="S2576"/>
      <c r="T2576"/>
      <c r="U2576" s="9">
        <f t="shared" si="969"/>
        <v>0</v>
      </c>
      <c r="V2576" s="9">
        <f t="shared" si="970"/>
        <v>0</v>
      </c>
      <c r="W2576" s="9">
        <f t="shared" si="971"/>
        <v>0</v>
      </c>
      <c r="X2576" s="9">
        <f t="shared" si="972"/>
        <v>0</v>
      </c>
      <c r="Y2576" s="9">
        <f t="shared" si="973"/>
        <v>0</v>
      </c>
      <c r="Z2576" s="9">
        <f t="shared" si="974"/>
        <v>0</v>
      </c>
      <c r="AA2576" s="9">
        <f t="shared" si="975"/>
        <v>0</v>
      </c>
      <c r="AB2576" s="9">
        <f t="shared" si="976"/>
        <v>0</v>
      </c>
      <c r="AN2576" s="10" t="str">
        <f t="shared" si="961"/>
        <v/>
      </c>
      <c r="AO2576" s="10">
        <f t="shared" si="962"/>
        <v>0</v>
      </c>
      <c r="AP2576" s="9" t="str">
        <f>IFERROR(VLOOKUP($AN2576,'Introduction probability'!$A$1:$L$128,5,FALSE),"0")</f>
        <v>0</v>
      </c>
      <c r="AQ2576" s="9" t="str">
        <f>IFERROR(VLOOKUP($AN2576,'Introduction probability'!$A$1:$L$128,6,FALSE),"0")</f>
        <v>0</v>
      </c>
      <c r="AR2576" s="9" t="str">
        <f>IFERROR(VLOOKUP($AN2576,'Introduction probability'!$A$1:$L$128,7,FALSE),"0")</f>
        <v>0</v>
      </c>
      <c r="AS2576" s="9" t="str">
        <f>IFERROR(VLOOKUP($AN2576,'Introduction probability'!$A$1:$L$128,8,FALSE),"0")</f>
        <v>0</v>
      </c>
      <c r="AT2576" s="9" t="str">
        <f>IFERROR(VLOOKUP($AN2576,'Introduction probability'!$A$1:$L$128,9,FALSE),"0")</f>
        <v>0</v>
      </c>
      <c r="AU2576" s="9" t="str">
        <f>IFERROR(VLOOKUP($AN2576,'Introduction probability'!$A$1:$L$128,10,FALSE),"0")</f>
        <v>0</v>
      </c>
      <c r="AV2576" s="9" t="str">
        <f>IFERROR(VLOOKUP($AN2576,'Introduction probability'!$A$1:$L$128,11,FALSE),"0")</f>
        <v>0</v>
      </c>
      <c r="AW2576" s="9" t="str">
        <f>IFERROR(VLOOKUP($AN2576,'Introduction probability'!$A$1:$L$128,12,FALSE),"0")</f>
        <v>0</v>
      </c>
      <c r="AY2576" s="2">
        <f t="shared" si="963"/>
        <v>0</v>
      </c>
      <c r="AZ2576" s="2">
        <f t="shared" si="964"/>
        <v>0</v>
      </c>
      <c r="BA2576" s="2">
        <f t="shared" si="977"/>
        <v>0</v>
      </c>
      <c r="BB2576" s="2">
        <f t="shared" si="978"/>
        <v>0</v>
      </c>
      <c r="BC2576" s="2">
        <f t="shared" si="979"/>
        <v>0</v>
      </c>
      <c r="BD2576" s="2">
        <f t="shared" si="980"/>
        <v>0</v>
      </c>
      <c r="BE2576" s="2">
        <f t="shared" si="981"/>
        <v>0</v>
      </c>
      <c r="BF2576" s="2">
        <f t="shared" si="982"/>
        <v>0</v>
      </c>
      <c r="BG2576" s="2">
        <f t="shared" si="983"/>
        <v>0</v>
      </c>
      <c r="BH2576" s="2">
        <f t="shared" si="984"/>
        <v>0</v>
      </c>
    </row>
    <row r="2577" spans="1:60" x14ac:dyDescent="0.25">
      <c r="A2577" s="1" t="s">
        <v>435</v>
      </c>
      <c r="B2577" s="1" t="s">
        <v>436</v>
      </c>
      <c r="C2577" s="1" t="s">
        <v>341</v>
      </c>
      <c r="D2577" s="1" t="s">
        <v>525</v>
      </c>
      <c r="E2577" s="1" t="s">
        <v>230</v>
      </c>
      <c r="F2577" s="1" t="s">
        <v>231</v>
      </c>
      <c r="G2577" s="1" t="s">
        <v>144</v>
      </c>
      <c r="H2577" s="1" t="s">
        <v>17</v>
      </c>
      <c r="I2577" s="1" t="s">
        <v>530</v>
      </c>
      <c r="J2577" s="1" t="s">
        <v>145</v>
      </c>
      <c r="K2577" s="1" t="s">
        <v>16</v>
      </c>
      <c r="L2577" s="1" t="s">
        <v>146</v>
      </c>
      <c r="M2577" s="2" t="str">
        <f t="shared" si="965"/>
        <v>UK9008021</v>
      </c>
      <c r="N2577" s="2" t="str">
        <f t="shared" si="966"/>
        <v>The Wash</v>
      </c>
      <c r="O2577" s="2" t="str">
        <f t="shared" si="967"/>
        <v>SPA</v>
      </c>
      <c r="P2577" s="2" t="str">
        <f t="shared" si="968"/>
        <v>H1330</v>
      </c>
      <c r="Q2577"/>
      <c r="R2577"/>
      <c r="S2577"/>
      <c r="T2577"/>
      <c r="U2577" s="9">
        <f t="shared" si="969"/>
        <v>0</v>
      </c>
      <c r="V2577" s="9">
        <f t="shared" si="970"/>
        <v>0</v>
      </c>
      <c r="W2577" s="9">
        <f t="shared" si="971"/>
        <v>0</v>
      </c>
      <c r="X2577" s="9">
        <f t="shared" si="972"/>
        <v>0</v>
      </c>
      <c r="Y2577" s="9">
        <f t="shared" si="973"/>
        <v>0</v>
      </c>
      <c r="Z2577" s="9">
        <f t="shared" si="974"/>
        <v>0</v>
      </c>
      <c r="AA2577" s="9">
        <f t="shared" si="975"/>
        <v>0</v>
      </c>
      <c r="AB2577" s="9">
        <f t="shared" si="976"/>
        <v>0</v>
      </c>
      <c r="AN2577" s="10" t="str">
        <f t="shared" si="961"/>
        <v/>
      </c>
      <c r="AO2577" s="10">
        <f t="shared" si="962"/>
        <v>0</v>
      </c>
      <c r="AP2577" s="9" t="str">
        <f>IFERROR(VLOOKUP($AN2577,'Introduction probability'!$A$1:$L$128,5,FALSE),"0")</f>
        <v>0</v>
      </c>
      <c r="AQ2577" s="9" t="str">
        <f>IFERROR(VLOOKUP($AN2577,'Introduction probability'!$A$1:$L$128,6,FALSE),"0")</f>
        <v>0</v>
      </c>
      <c r="AR2577" s="9" t="str">
        <f>IFERROR(VLOOKUP($AN2577,'Introduction probability'!$A$1:$L$128,7,FALSE),"0")</f>
        <v>0</v>
      </c>
      <c r="AS2577" s="9" t="str">
        <f>IFERROR(VLOOKUP($AN2577,'Introduction probability'!$A$1:$L$128,8,FALSE),"0")</f>
        <v>0</v>
      </c>
      <c r="AT2577" s="9" t="str">
        <f>IFERROR(VLOOKUP($AN2577,'Introduction probability'!$A$1:$L$128,9,FALSE),"0")</f>
        <v>0</v>
      </c>
      <c r="AU2577" s="9" t="str">
        <f>IFERROR(VLOOKUP($AN2577,'Introduction probability'!$A$1:$L$128,10,FALSE),"0")</f>
        <v>0</v>
      </c>
      <c r="AV2577" s="9" t="str">
        <f>IFERROR(VLOOKUP($AN2577,'Introduction probability'!$A$1:$L$128,11,FALSE),"0")</f>
        <v>0</v>
      </c>
      <c r="AW2577" s="9" t="str">
        <f>IFERROR(VLOOKUP($AN2577,'Introduction probability'!$A$1:$L$128,12,FALSE),"0")</f>
        <v>0</v>
      </c>
      <c r="AY2577" s="2">
        <f t="shared" si="963"/>
        <v>0</v>
      </c>
      <c r="AZ2577" s="2">
        <f t="shared" si="964"/>
        <v>0</v>
      </c>
      <c r="BA2577" s="2">
        <f t="shared" si="977"/>
        <v>0</v>
      </c>
      <c r="BB2577" s="2">
        <f t="shared" si="978"/>
        <v>0</v>
      </c>
      <c r="BC2577" s="2">
        <f t="shared" si="979"/>
        <v>0</v>
      </c>
      <c r="BD2577" s="2">
        <f t="shared" si="980"/>
        <v>0</v>
      </c>
      <c r="BE2577" s="2">
        <f t="shared" si="981"/>
        <v>0</v>
      </c>
      <c r="BF2577" s="2">
        <f t="shared" si="982"/>
        <v>0</v>
      </c>
      <c r="BG2577" s="2">
        <f t="shared" si="983"/>
        <v>0</v>
      </c>
      <c r="BH2577" s="2">
        <f t="shared" si="984"/>
        <v>0</v>
      </c>
    </row>
    <row r="2578" spans="1:60" x14ac:dyDescent="0.25">
      <c r="A2578" s="1" t="s">
        <v>435</v>
      </c>
      <c r="B2578" s="1" t="s">
        <v>436</v>
      </c>
      <c r="C2578" s="1" t="s">
        <v>341</v>
      </c>
      <c r="D2578" s="1" t="s">
        <v>525</v>
      </c>
      <c r="E2578" s="1" t="s">
        <v>230</v>
      </c>
      <c r="F2578" s="1" t="s">
        <v>231</v>
      </c>
      <c r="G2578" s="1" t="s">
        <v>144</v>
      </c>
      <c r="H2578" s="1" t="s">
        <v>17</v>
      </c>
      <c r="I2578" s="1" t="s">
        <v>596</v>
      </c>
      <c r="J2578" s="1" t="s">
        <v>187</v>
      </c>
      <c r="K2578" s="1" t="s">
        <v>16</v>
      </c>
      <c r="L2578" s="1" t="s">
        <v>146</v>
      </c>
      <c r="M2578" s="2" t="str">
        <f t="shared" si="965"/>
        <v>UK9008021</v>
      </c>
      <c r="N2578" s="2" t="str">
        <f t="shared" si="966"/>
        <v>The Wash</v>
      </c>
      <c r="O2578" s="2" t="str">
        <f t="shared" si="967"/>
        <v>SPA</v>
      </c>
      <c r="P2578" s="2" t="str">
        <f t="shared" si="968"/>
        <v>SH_2</v>
      </c>
      <c r="Q2578"/>
      <c r="R2578"/>
      <c r="S2578"/>
      <c r="T2578"/>
      <c r="U2578" s="9">
        <f t="shared" si="969"/>
        <v>0</v>
      </c>
      <c r="V2578" s="9">
        <f t="shared" si="970"/>
        <v>0</v>
      </c>
      <c r="W2578" s="9">
        <f t="shared" si="971"/>
        <v>0</v>
      </c>
      <c r="X2578" s="9">
        <f t="shared" si="972"/>
        <v>0</v>
      </c>
      <c r="Y2578" s="9">
        <f t="shared" si="973"/>
        <v>0</v>
      </c>
      <c r="Z2578" s="9">
        <f t="shared" si="974"/>
        <v>0</v>
      </c>
      <c r="AA2578" s="9">
        <f t="shared" si="975"/>
        <v>0</v>
      </c>
      <c r="AB2578" s="9">
        <f t="shared" si="976"/>
        <v>0</v>
      </c>
      <c r="AN2578" s="10" t="str">
        <f t="shared" si="961"/>
        <v/>
      </c>
      <c r="AO2578" s="10">
        <f t="shared" si="962"/>
        <v>0</v>
      </c>
      <c r="AP2578" s="9" t="str">
        <f>IFERROR(VLOOKUP($AN2578,'Introduction probability'!$A$1:$L$128,5,FALSE),"0")</f>
        <v>0</v>
      </c>
      <c r="AQ2578" s="9" t="str">
        <f>IFERROR(VLOOKUP($AN2578,'Introduction probability'!$A$1:$L$128,6,FALSE),"0")</f>
        <v>0</v>
      </c>
      <c r="AR2578" s="9" t="str">
        <f>IFERROR(VLOOKUP($AN2578,'Introduction probability'!$A$1:$L$128,7,FALSE),"0")</f>
        <v>0</v>
      </c>
      <c r="AS2578" s="9" t="str">
        <f>IFERROR(VLOOKUP($AN2578,'Introduction probability'!$A$1:$L$128,8,FALSE),"0")</f>
        <v>0</v>
      </c>
      <c r="AT2578" s="9" t="str">
        <f>IFERROR(VLOOKUP($AN2578,'Introduction probability'!$A$1:$L$128,9,FALSE),"0")</f>
        <v>0</v>
      </c>
      <c r="AU2578" s="9" t="str">
        <f>IFERROR(VLOOKUP($AN2578,'Introduction probability'!$A$1:$L$128,10,FALSE),"0")</f>
        <v>0</v>
      </c>
      <c r="AV2578" s="9" t="str">
        <f>IFERROR(VLOOKUP($AN2578,'Introduction probability'!$A$1:$L$128,11,FALSE),"0")</f>
        <v>0</v>
      </c>
      <c r="AW2578" s="9" t="str">
        <f>IFERROR(VLOOKUP($AN2578,'Introduction probability'!$A$1:$L$128,12,FALSE),"0")</f>
        <v>0</v>
      </c>
      <c r="AY2578" s="2">
        <f t="shared" si="963"/>
        <v>0</v>
      </c>
      <c r="AZ2578" s="2">
        <f t="shared" si="964"/>
        <v>0</v>
      </c>
      <c r="BA2578" s="2">
        <f t="shared" si="977"/>
        <v>0</v>
      </c>
      <c r="BB2578" s="2">
        <f t="shared" si="978"/>
        <v>0</v>
      </c>
      <c r="BC2578" s="2">
        <f t="shared" si="979"/>
        <v>0</v>
      </c>
      <c r="BD2578" s="2">
        <f t="shared" si="980"/>
        <v>0</v>
      </c>
      <c r="BE2578" s="2">
        <f t="shared" si="981"/>
        <v>0</v>
      </c>
      <c r="BF2578" s="2">
        <f t="shared" si="982"/>
        <v>0</v>
      </c>
      <c r="BG2578" s="2">
        <f t="shared" si="983"/>
        <v>0</v>
      </c>
      <c r="BH2578" s="2">
        <f t="shared" si="984"/>
        <v>0</v>
      </c>
    </row>
    <row r="2579" spans="1:60" x14ac:dyDescent="0.25">
      <c r="A2579" s="1" t="s">
        <v>435</v>
      </c>
      <c r="B2579" s="1" t="s">
        <v>436</v>
      </c>
      <c r="C2579" s="1" t="s">
        <v>341</v>
      </c>
      <c r="D2579" s="1" t="s">
        <v>525</v>
      </c>
      <c r="E2579" s="1" t="s">
        <v>230</v>
      </c>
      <c r="F2579" s="1" t="s">
        <v>231</v>
      </c>
      <c r="G2579" s="1" t="s">
        <v>144</v>
      </c>
      <c r="H2579" s="1" t="s">
        <v>17</v>
      </c>
      <c r="I2579" s="1" t="s">
        <v>459</v>
      </c>
      <c r="J2579" s="1" t="s">
        <v>46</v>
      </c>
      <c r="K2579" s="1" t="s">
        <v>16</v>
      </c>
      <c r="L2579" s="1" t="s">
        <v>19</v>
      </c>
      <c r="M2579" s="2" t="str">
        <f t="shared" si="965"/>
        <v>UK9008021</v>
      </c>
      <c r="N2579" s="2" t="str">
        <f t="shared" si="966"/>
        <v>The Wash</v>
      </c>
      <c r="O2579" s="2" t="str">
        <f t="shared" si="967"/>
        <v>SPA</v>
      </c>
      <c r="P2579" s="2" t="str">
        <f t="shared" si="968"/>
        <v>A2.4</v>
      </c>
      <c r="Q2579"/>
      <c r="R2579"/>
      <c r="S2579"/>
      <c r="T2579"/>
      <c r="U2579" s="9">
        <f t="shared" si="969"/>
        <v>0</v>
      </c>
      <c r="V2579" s="9">
        <f t="shared" si="970"/>
        <v>0</v>
      </c>
      <c r="W2579" s="9">
        <f t="shared" si="971"/>
        <v>0</v>
      </c>
      <c r="X2579" s="9">
        <f t="shared" si="972"/>
        <v>0</v>
      </c>
      <c r="Y2579" s="9">
        <f t="shared" si="973"/>
        <v>0</v>
      </c>
      <c r="Z2579" s="9">
        <f t="shared" si="974"/>
        <v>0</v>
      </c>
      <c r="AA2579" s="9">
        <f t="shared" si="975"/>
        <v>0</v>
      </c>
      <c r="AB2579" s="9">
        <f t="shared" si="976"/>
        <v>0</v>
      </c>
      <c r="AN2579" s="10" t="str">
        <f t="shared" si="961"/>
        <v/>
      </c>
      <c r="AO2579" s="10">
        <f t="shared" si="962"/>
        <v>0</v>
      </c>
      <c r="AP2579" s="9" t="str">
        <f>IFERROR(VLOOKUP($AN2579,'Introduction probability'!$A$1:$L$128,5,FALSE),"0")</f>
        <v>0</v>
      </c>
      <c r="AQ2579" s="9" t="str">
        <f>IFERROR(VLOOKUP($AN2579,'Introduction probability'!$A$1:$L$128,6,FALSE),"0")</f>
        <v>0</v>
      </c>
      <c r="AR2579" s="9" t="str">
        <f>IFERROR(VLOOKUP($AN2579,'Introduction probability'!$A$1:$L$128,7,FALSE),"0")</f>
        <v>0</v>
      </c>
      <c r="AS2579" s="9" t="str">
        <f>IFERROR(VLOOKUP($AN2579,'Introduction probability'!$A$1:$L$128,8,FALSE),"0")</f>
        <v>0</v>
      </c>
      <c r="AT2579" s="9" t="str">
        <f>IFERROR(VLOOKUP($AN2579,'Introduction probability'!$A$1:$L$128,9,FALSE),"0")</f>
        <v>0</v>
      </c>
      <c r="AU2579" s="9" t="str">
        <f>IFERROR(VLOOKUP($AN2579,'Introduction probability'!$A$1:$L$128,10,FALSE),"0")</f>
        <v>0</v>
      </c>
      <c r="AV2579" s="9" t="str">
        <f>IFERROR(VLOOKUP($AN2579,'Introduction probability'!$A$1:$L$128,11,FALSE),"0")</f>
        <v>0</v>
      </c>
      <c r="AW2579" s="9" t="str">
        <f>IFERROR(VLOOKUP($AN2579,'Introduction probability'!$A$1:$L$128,12,FALSE),"0")</f>
        <v>0</v>
      </c>
      <c r="AY2579" s="2">
        <f t="shared" si="963"/>
        <v>0</v>
      </c>
      <c r="AZ2579" s="2">
        <f t="shared" si="964"/>
        <v>0</v>
      </c>
      <c r="BA2579" s="2">
        <f t="shared" si="977"/>
        <v>0</v>
      </c>
      <c r="BB2579" s="2">
        <f t="shared" si="978"/>
        <v>0</v>
      </c>
      <c r="BC2579" s="2">
        <f t="shared" si="979"/>
        <v>0</v>
      </c>
      <c r="BD2579" s="2">
        <f t="shared" si="980"/>
        <v>0</v>
      </c>
      <c r="BE2579" s="2">
        <f t="shared" si="981"/>
        <v>0</v>
      </c>
      <c r="BF2579" s="2">
        <f t="shared" si="982"/>
        <v>0</v>
      </c>
      <c r="BG2579" s="2">
        <f t="shared" si="983"/>
        <v>0</v>
      </c>
      <c r="BH2579" s="2">
        <f t="shared" si="984"/>
        <v>0</v>
      </c>
    </row>
    <row r="2580" spans="1:60" x14ac:dyDescent="0.25">
      <c r="A2580" s="1" t="s">
        <v>435</v>
      </c>
      <c r="B2580" s="1" t="s">
        <v>436</v>
      </c>
      <c r="C2580" s="1" t="s">
        <v>341</v>
      </c>
      <c r="D2580" s="1" t="s">
        <v>525</v>
      </c>
      <c r="E2580" s="1" t="s">
        <v>230</v>
      </c>
      <c r="F2580" s="1" t="s">
        <v>231</v>
      </c>
      <c r="G2580" s="1" t="s">
        <v>144</v>
      </c>
      <c r="H2580" s="1" t="s">
        <v>17</v>
      </c>
      <c r="I2580" s="1" t="s">
        <v>444</v>
      </c>
      <c r="J2580" s="1" t="s">
        <v>27</v>
      </c>
      <c r="K2580" s="1" t="s">
        <v>16</v>
      </c>
      <c r="L2580" s="1" t="s">
        <v>19</v>
      </c>
      <c r="M2580" s="2" t="str">
        <f t="shared" si="965"/>
        <v>UK9008021</v>
      </c>
      <c r="N2580" s="2" t="str">
        <f t="shared" si="966"/>
        <v>The Wash</v>
      </c>
      <c r="O2580" s="2" t="str">
        <f t="shared" si="967"/>
        <v>SPA</v>
      </c>
      <c r="P2580" s="2" t="str">
        <f t="shared" si="968"/>
        <v>A2.3</v>
      </c>
      <c r="Q2580"/>
      <c r="R2580"/>
      <c r="S2580"/>
      <c r="T2580"/>
      <c r="U2580" s="9">
        <f t="shared" si="969"/>
        <v>0</v>
      </c>
      <c r="V2580" s="9">
        <f t="shared" si="970"/>
        <v>0</v>
      </c>
      <c r="W2580" s="9">
        <f t="shared" si="971"/>
        <v>0</v>
      </c>
      <c r="X2580" s="9">
        <f t="shared" si="972"/>
        <v>0</v>
      </c>
      <c r="Y2580" s="9">
        <f t="shared" si="973"/>
        <v>0</v>
      </c>
      <c r="Z2580" s="9">
        <f t="shared" si="974"/>
        <v>0</v>
      </c>
      <c r="AA2580" s="9">
        <f t="shared" si="975"/>
        <v>0</v>
      </c>
      <c r="AB2580" s="9">
        <f t="shared" si="976"/>
        <v>0</v>
      </c>
      <c r="AN2580" s="10" t="str">
        <f t="shared" si="961"/>
        <v/>
      </c>
      <c r="AO2580" s="10">
        <f t="shared" si="962"/>
        <v>0</v>
      </c>
      <c r="AP2580" s="9" t="str">
        <f>IFERROR(VLOOKUP($AN2580,'Introduction probability'!$A$1:$L$128,5,FALSE),"0")</f>
        <v>0</v>
      </c>
      <c r="AQ2580" s="9" t="str">
        <f>IFERROR(VLOOKUP($AN2580,'Introduction probability'!$A$1:$L$128,6,FALSE),"0")</f>
        <v>0</v>
      </c>
      <c r="AR2580" s="9" t="str">
        <f>IFERROR(VLOOKUP($AN2580,'Introduction probability'!$A$1:$L$128,7,FALSE),"0")</f>
        <v>0</v>
      </c>
      <c r="AS2580" s="9" t="str">
        <f>IFERROR(VLOOKUP($AN2580,'Introduction probability'!$A$1:$L$128,8,FALSE),"0")</f>
        <v>0</v>
      </c>
      <c r="AT2580" s="9" t="str">
        <f>IFERROR(VLOOKUP($AN2580,'Introduction probability'!$A$1:$L$128,9,FALSE),"0")</f>
        <v>0</v>
      </c>
      <c r="AU2580" s="9" t="str">
        <f>IFERROR(VLOOKUP($AN2580,'Introduction probability'!$A$1:$L$128,10,FALSE),"0")</f>
        <v>0</v>
      </c>
      <c r="AV2580" s="9" t="str">
        <f>IFERROR(VLOOKUP($AN2580,'Introduction probability'!$A$1:$L$128,11,FALSE),"0")</f>
        <v>0</v>
      </c>
      <c r="AW2580" s="9" t="str">
        <f>IFERROR(VLOOKUP($AN2580,'Introduction probability'!$A$1:$L$128,12,FALSE),"0")</f>
        <v>0</v>
      </c>
      <c r="AY2580" s="2">
        <f t="shared" si="963"/>
        <v>0</v>
      </c>
      <c r="AZ2580" s="2">
        <f t="shared" si="964"/>
        <v>0</v>
      </c>
      <c r="BA2580" s="2">
        <f t="shared" si="977"/>
        <v>0</v>
      </c>
      <c r="BB2580" s="2">
        <f t="shared" si="978"/>
        <v>0</v>
      </c>
      <c r="BC2580" s="2">
        <f t="shared" si="979"/>
        <v>0</v>
      </c>
      <c r="BD2580" s="2">
        <f t="shared" si="980"/>
        <v>0</v>
      </c>
      <c r="BE2580" s="2">
        <f t="shared" si="981"/>
        <v>0</v>
      </c>
      <c r="BF2580" s="2">
        <f t="shared" si="982"/>
        <v>0</v>
      </c>
      <c r="BG2580" s="2">
        <f t="shared" si="983"/>
        <v>0</v>
      </c>
      <c r="BH2580" s="2">
        <f t="shared" si="984"/>
        <v>0</v>
      </c>
    </row>
    <row r="2581" spans="1:60" x14ac:dyDescent="0.25">
      <c r="A2581" s="1" t="s">
        <v>435</v>
      </c>
      <c r="B2581" s="1" t="s">
        <v>436</v>
      </c>
      <c r="C2581" s="1" t="s">
        <v>341</v>
      </c>
      <c r="D2581" s="1" t="s">
        <v>525</v>
      </c>
      <c r="E2581" s="1" t="s">
        <v>230</v>
      </c>
      <c r="F2581" s="1" t="s">
        <v>231</v>
      </c>
      <c r="G2581" s="1" t="s">
        <v>144</v>
      </c>
      <c r="H2581" s="1" t="s">
        <v>17</v>
      </c>
      <c r="I2581" s="1" t="s">
        <v>465</v>
      </c>
      <c r="J2581" s="1" t="s">
        <v>56</v>
      </c>
      <c r="K2581" s="1" t="s">
        <v>16</v>
      </c>
      <c r="L2581" s="1" t="s">
        <v>19</v>
      </c>
      <c r="M2581" s="2" t="str">
        <f t="shared" si="965"/>
        <v>UK9008021</v>
      </c>
      <c r="N2581" s="2" t="str">
        <f t="shared" si="966"/>
        <v>The Wash</v>
      </c>
      <c r="O2581" s="2" t="str">
        <f t="shared" si="967"/>
        <v>SPA</v>
      </c>
      <c r="P2581" s="2" t="str">
        <f t="shared" si="968"/>
        <v>A2.2</v>
      </c>
      <c r="Q2581"/>
      <c r="R2581"/>
      <c r="S2581"/>
      <c r="T2581"/>
      <c r="U2581" s="9">
        <f t="shared" si="969"/>
        <v>0</v>
      </c>
      <c r="V2581" s="9">
        <f t="shared" si="970"/>
        <v>0</v>
      </c>
      <c r="W2581" s="9">
        <f t="shared" si="971"/>
        <v>0</v>
      </c>
      <c r="X2581" s="9">
        <f t="shared" si="972"/>
        <v>0</v>
      </c>
      <c r="Y2581" s="9">
        <f t="shared" si="973"/>
        <v>0</v>
      </c>
      <c r="Z2581" s="9">
        <f t="shared" si="974"/>
        <v>0</v>
      </c>
      <c r="AA2581" s="9">
        <f t="shared" si="975"/>
        <v>0</v>
      </c>
      <c r="AB2581" s="9">
        <f t="shared" si="976"/>
        <v>0</v>
      </c>
      <c r="AN2581" s="10" t="str">
        <f t="shared" si="961"/>
        <v/>
      </c>
      <c r="AO2581" s="10">
        <f t="shared" si="962"/>
        <v>0</v>
      </c>
      <c r="AP2581" s="9" t="str">
        <f>IFERROR(VLOOKUP($AN2581,'Introduction probability'!$A$1:$L$128,5,FALSE),"0")</f>
        <v>0</v>
      </c>
      <c r="AQ2581" s="9" t="str">
        <f>IFERROR(VLOOKUP($AN2581,'Introduction probability'!$A$1:$L$128,6,FALSE),"0")</f>
        <v>0</v>
      </c>
      <c r="AR2581" s="9" t="str">
        <f>IFERROR(VLOOKUP($AN2581,'Introduction probability'!$A$1:$L$128,7,FALSE),"0")</f>
        <v>0</v>
      </c>
      <c r="AS2581" s="9" t="str">
        <f>IFERROR(VLOOKUP($AN2581,'Introduction probability'!$A$1:$L$128,8,FALSE),"0")</f>
        <v>0</v>
      </c>
      <c r="AT2581" s="9" t="str">
        <f>IFERROR(VLOOKUP($AN2581,'Introduction probability'!$A$1:$L$128,9,FALSE),"0")</f>
        <v>0</v>
      </c>
      <c r="AU2581" s="9" t="str">
        <f>IFERROR(VLOOKUP($AN2581,'Introduction probability'!$A$1:$L$128,10,FALSE),"0")</f>
        <v>0</v>
      </c>
      <c r="AV2581" s="9" t="str">
        <f>IFERROR(VLOOKUP($AN2581,'Introduction probability'!$A$1:$L$128,11,FALSE),"0")</f>
        <v>0</v>
      </c>
      <c r="AW2581" s="9" t="str">
        <f>IFERROR(VLOOKUP($AN2581,'Introduction probability'!$A$1:$L$128,12,FALSE),"0")</f>
        <v>0</v>
      </c>
      <c r="AY2581" s="2">
        <f t="shared" si="963"/>
        <v>0</v>
      </c>
      <c r="AZ2581" s="2">
        <f t="shared" si="964"/>
        <v>0</v>
      </c>
      <c r="BA2581" s="2">
        <f t="shared" si="977"/>
        <v>0</v>
      </c>
      <c r="BB2581" s="2">
        <f t="shared" si="978"/>
        <v>0</v>
      </c>
      <c r="BC2581" s="2">
        <f t="shared" si="979"/>
        <v>0</v>
      </c>
      <c r="BD2581" s="2">
        <f t="shared" si="980"/>
        <v>0</v>
      </c>
      <c r="BE2581" s="2">
        <f t="shared" si="981"/>
        <v>0</v>
      </c>
      <c r="BF2581" s="2">
        <f t="shared" si="982"/>
        <v>0</v>
      </c>
      <c r="BG2581" s="2">
        <f t="shared" si="983"/>
        <v>0</v>
      </c>
      <c r="BH2581" s="2">
        <f t="shared" si="984"/>
        <v>0</v>
      </c>
    </row>
    <row r="2582" spans="1:60" x14ac:dyDescent="0.25">
      <c r="A2582" s="1" t="s">
        <v>435</v>
      </c>
      <c r="B2582" s="1" t="s">
        <v>436</v>
      </c>
      <c r="C2582" s="1" t="s">
        <v>341</v>
      </c>
      <c r="D2582" s="1" t="s">
        <v>525</v>
      </c>
      <c r="E2582" s="1" t="s">
        <v>230</v>
      </c>
      <c r="F2582" s="1" t="s">
        <v>231</v>
      </c>
      <c r="G2582" s="1" t="s">
        <v>144</v>
      </c>
      <c r="H2582" s="1" t="s">
        <v>17</v>
      </c>
      <c r="I2582" s="1" t="s">
        <v>537</v>
      </c>
      <c r="J2582" s="1" t="s">
        <v>258</v>
      </c>
      <c r="K2582" s="1" t="s">
        <v>16</v>
      </c>
      <c r="L2582" s="1" t="s">
        <v>146</v>
      </c>
      <c r="M2582" s="2" t="str">
        <f t="shared" si="965"/>
        <v>UK9008021</v>
      </c>
      <c r="N2582" s="2" t="str">
        <f t="shared" si="966"/>
        <v>The Wash</v>
      </c>
      <c r="O2582" s="2" t="str">
        <f t="shared" si="967"/>
        <v>SPA</v>
      </c>
      <c r="P2582" s="2" t="str">
        <f t="shared" si="968"/>
        <v>H1420</v>
      </c>
      <c r="Q2582"/>
      <c r="R2582"/>
      <c r="S2582"/>
      <c r="T2582"/>
      <c r="U2582" s="9">
        <f t="shared" si="969"/>
        <v>0</v>
      </c>
      <c r="V2582" s="9">
        <f t="shared" si="970"/>
        <v>0</v>
      </c>
      <c r="W2582" s="9">
        <f t="shared" si="971"/>
        <v>0</v>
      </c>
      <c r="X2582" s="9">
        <f t="shared" si="972"/>
        <v>0</v>
      </c>
      <c r="Y2582" s="9">
        <f t="shared" si="973"/>
        <v>0</v>
      </c>
      <c r="Z2582" s="9">
        <f t="shared" si="974"/>
        <v>0</v>
      </c>
      <c r="AA2582" s="9">
        <f t="shared" si="975"/>
        <v>0</v>
      </c>
      <c r="AB2582" s="9">
        <f t="shared" si="976"/>
        <v>0</v>
      </c>
      <c r="AN2582" s="10" t="str">
        <f t="shared" si="961"/>
        <v/>
      </c>
      <c r="AO2582" s="10">
        <f t="shared" si="962"/>
        <v>0</v>
      </c>
      <c r="AP2582" s="9" t="str">
        <f>IFERROR(VLOOKUP($AN2582,'Introduction probability'!$A$1:$L$128,5,FALSE),"0")</f>
        <v>0</v>
      </c>
      <c r="AQ2582" s="9" t="str">
        <f>IFERROR(VLOOKUP($AN2582,'Introduction probability'!$A$1:$L$128,6,FALSE),"0")</f>
        <v>0</v>
      </c>
      <c r="AR2582" s="9" t="str">
        <f>IFERROR(VLOOKUP($AN2582,'Introduction probability'!$A$1:$L$128,7,FALSE),"0")</f>
        <v>0</v>
      </c>
      <c r="AS2582" s="9" t="str">
        <f>IFERROR(VLOOKUP($AN2582,'Introduction probability'!$A$1:$L$128,8,FALSE),"0")</f>
        <v>0</v>
      </c>
      <c r="AT2582" s="9" t="str">
        <f>IFERROR(VLOOKUP($AN2582,'Introduction probability'!$A$1:$L$128,9,FALSE),"0")</f>
        <v>0</v>
      </c>
      <c r="AU2582" s="9" t="str">
        <f>IFERROR(VLOOKUP($AN2582,'Introduction probability'!$A$1:$L$128,10,FALSE),"0")</f>
        <v>0</v>
      </c>
      <c r="AV2582" s="9" t="str">
        <f>IFERROR(VLOOKUP($AN2582,'Introduction probability'!$A$1:$L$128,11,FALSE),"0")</f>
        <v>0</v>
      </c>
      <c r="AW2582" s="9" t="str">
        <f>IFERROR(VLOOKUP($AN2582,'Introduction probability'!$A$1:$L$128,12,FALSE),"0")</f>
        <v>0</v>
      </c>
      <c r="AY2582" s="2">
        <f t="shared" si="963"/>
        <v>0</v>
      </c>
      <c r="AZ2582" s="2">
        <f t="shared" si="964"/>
        <v>0</v>
      </c>
      <c r="BA2582" s="2">
        <f t="shared" si="977"/>
        <v>0</v>
      </c>
      <c r="BB2582" s="2">
        <f t="shared" si="978"/>
        <v>0</v>
      </c>
      <c r="BC2582" s="2">
        <f t="shared" si="979"/>
        <v>0</v>
      </c>
      <c r="BD2582" s="2">
        <f t="shared" si="980"/>
        <v>0</v>
      </c>
      <c r="BE2582" s="2">
        <f t="shared" si="981"/>
        <v>0</v>
      </c>
      <c r="BF2582" s="2">
        <f t="shared" si="982"/>
        <v>0</v>
      </c>
      <c r="BG2582" s="2">
        <f t="shared" si="983"/>
        <v>0</v>
      </c>
      <c r="BH2582" s="2">
        <f t="shared" si="984"/>
        <v>0</v>
      </c>
    </row>
    <row r="2583" spans="1:60" x14ac:dyDescent="0.25">
      <c r="A2583" s="1" t="s">
        <v>435</v>
      </c>
      <c r="B2583" s="1" t="s">
        <v>436</v>
      </c>
      <c r="C2583" s="1" t="s">
        <v>341</v>
      </c>
      <c r="D2583" s="1" t="s">
        <v>525</v>
      </c>
      <c r="E2583" s="1" t="s">
        <v>230</v>
      </c>
      <c r="F2583" s="1" t="s">
        <v>231</v>
      </c>
      <c r="G2583" s="1" t="s">
        <v>144</v>
      </c>
      <c r="H2583" s="1" t="s">
        <v>17</v>
      </c>
      <c r="I2583" s="1" t="s">
        <v>543</v>
      </c>
      <c r="J2583" s="1" t="s">
        <v>148</v>
      </c>
      <c r="K2583" s="1" t="s">
        <v>16</v>
      </c>
      <c r="L2583" s="1" t="s">
        <v>146</v>
      </c>
      <c r="M2583" s="2" t="str">
        <f t="shared" si="965"/>
        <v>UK9008021</v>
      </c>
      <c r="N2583" s="2" t="str">
        <f t="shared" si="966"/>
        <v>The Wash</v>
      </c>
      <c r="O2583" s="2" t="str">
        <f t="shared" si="967"/>
        <v>SPA</v>
      </c>
      <c r="P2583" s="2" t="str">
        <f t="shared" si="968"/>
        <v>H1310</v>
      </c>
      <c r="Q2583"/>
      <c r="R2583"/>
      <c r="S2583"/>
      <c r="T2583"/>
      <c r="U2583" s="9">
        <f t="shared" si="969"/>
        <v>0</v>
      </c>
      <c r="V2583" s="9">
        <f t="shared" si="970"/>
        <v>0</v>
      </c>
      <c r="W2583" s="9">
        <f t="shared" si="971"/>
        <v>0</v>
      </c>
      <c r="X2583" s="9">
        <f t="shared" si="972"/>
        <v>0</v>
      </c>
      <c r="Y2583" s="9">
        <f t="shared" si="973"/>
        <v>0</v>
      </c>
      <c r="Z2583" s="9">
        <f t="shared" si="974"/>
        <v>0</v>
      </c>
      <c r="AA2583" s="9">
        <f t="shared" si="975"/>
        <v>0</v>
      </c>
      <c r="AB2583" s="9">
        <f t="shared" si="976"/>
        <v>0</v>
      </c>
      <c r="AN2583" s="10" t="str">
        <f t="shared" si="961"/>
        <v/>
      </c>
      <c r="AO2583" s="10">
        <f t="shared" si="962"/>
        <v>0</v>
      </c>
      <c r="AP2583" s="9" t="str">
        <f>IFERROR(VLOOKUP($AN2583,'Introduction probability'!$A$1:$L$128,5,FALSE),"0")</f>
        <v>0</v>
      </c>
      <c r="AQ2583" s="9" t="str">
        <f>IFERROR(VLOOKUP($AN2583,'Introduction probability'!$A$1:$L$128,6,FALSE),"0")</f>
        <v>0</v>
      </c>
      <c r="AR2583" s="9" t="str">
        <f>IFERROR(VLOOKUP($AN2583,'Introduction probability'!$A$1:$L$128,7,FALSE),"0")</f>
        <v>0</v>
      </c>
      <c r="AS2583" s="9" t="str">
        <f>IFERROR(VLOOKUP($AN2583,'Introduction probability'!$A$1:$L$128,8,FALSE),"0")</f>
        <v>0</v>
      </c>
      <c r="AT2583" s="9" t="str">
        <f>IFERROR(VLOOKUP($AN2583,'Introduction probability'!$A$1:$L$128,9,FALSE),"0")</f>
        <v>0</v>
      </c>
      <c r="AU2583" s="9" t="str">
        <f>IFERROR(VLOOKUP($AN2583,'Introduction probability'!$A$1:$L$128,10,FALSE),"0")</f>
        <v>0</v>
      </c>
      <c r="AV2583" s="9" t="str">
        <f>IFERROR(VLOOKUP($AN2583,'Introduction probability'!$A$1:$L$128,11,FALSE),"0")</f>
        <v>0</v>
      </c>
      <c r="AW2583" s="9" t="str">
        <f>IFERROR(VLOOKUP($AN2583,'Introduction probability'!$A$1:$L$128,12,FALSE),"0")</f>
        <v>0</v>
      </c>
      <c r="AY2583" s="2">
        <f t="shared" si="963"/>
        <v>0</v>
      </c>
      <c r="AZ2583" s="2">
        <f t="shared" si="964"/>
        <v>0</v>
      </c>
      <c r="BA2583" s="2">
        <f t="shared" si="977"/>
        <v>0</v>
      </c>
      <c r="BB2583" s="2">
        <f t="shared" si="978"/>
        <v>0</v>
      </c>
      <c r="BC2583" s="2">
        <f t="shared" si="979"/>
        <v>0</v>
      </c>
      <c r="BD2583" s="2">
        <f t="shared" si="980"/>
        <v>0</v>
      </c>
      <c r="BE2583" s="2">
        <f t="shared" si="981"/>
        <v>0</v>
      </c>
      <c r="BF2583" s="2">
        <f t="shared" si="982"/>
        <v>0</v>
      </c>
      <c r="BG2583" s="2">
        <f t="shared" si="983"/>
        <v>0</v>
      </c>
      <c r="BH2583" s="2">
        <f t="shared" si="984"/>
        <v>0</v>
      </c>
    </row>
    <row r="2584" spans="1:60" x14ac:dyDescent="0.25">
      <c r="A2584" s="1" t="s">
        <v>435</v>
      </c>
      <c r="B2584" s="1" t="s">
        <v>436</v>
      </c>
      <c r="C2584" s="1" t="s">
        <v>341</v>
      </c>
      <c r="D2584" s="1" t="s">
        <v>518</v>
      </c>
      <c r="E2584" s="1" t="s">
        <v>215</v>
      </c>
      <c r="F2584" s="1" t="s">
        <v>216</v>
      </c>
      <c r="G2584" s="1" t="s">
        <v>144</v>
      </c>
      <c r="H2584" s="1" t="s">
        <v>17</v>
      </c>
      <c r="I2584" s="1" t="s">
        <v>530</v>
      </c>
      <c r="J2584" s="1" t="s">
        <v>145</v>
      </c>
      <c r="K2584" s="1" t="s">
        <v>16</v>
      </c>
      <c r="L2584" s="1" t="s">
        <v>146</v>
      </c>
      <c r="M2584" s="2" t="str">
        <f t="shared" si="965"/>
        <v>UK9008021</v>
      </c>
      <c r="N2584" s="2" t="str">
        <f t="shared" si="966"/>
        <v>The Wash</v>
      </c>
      <c r="O2584" s="2" t="str">
        <f t="shared" si="967"/>
        <v>SPA</v>
      </c>
      <c r="P2584" s="2" t="str">
        <f t="shared" si="968"/>
        <v>H1330</v>
      </c>
      <c r="Q2584"/>
      <c r="R2584"/>
      <c r="S2584"/>
      <c r="T2584"/>
      <c r="U2584" s="9">
        <f t="shared" si="969"/>
        <v>0</v>
      </c>
      <c r="V2584" s="9">
        <f t="shared" si="970"/>
        <v>0</v>
      </c>
      <c r="W2584" s="9">
        <f t="shared" si="971"/>
        <v>0</v>
      </c>
      <c r="X2584" s="9">
        <f t="shared" si="972"/>
        <v>0</v>
      </c>
      <c r="Y2584" s="9">
        <f t="shared" si="973"/>
        <v>0</v>
      </c>
      <c r="Z2584" s="9">
        <f t="shared" si="974"/>
        <v>0</v>
      </c>
      <c r="AA2584" s="9">
        <f t="shared" si="975"/>
        <v>0</v>
      </c>
      <c r="AB2584" s="9">
        <f t="shared" si="976"/>
        <v>0</v>
      </c>
      <c r="AN2584" s="10" t="str">
        <f t="shared" si="961"/>
        <v/>
      </c>
      <c r="AO2584" s="10">
        <f t="shared" si="962"/>
        <v>0</v>
      </c>
      <c r="AP2584" s="9" t="str">
        <f>IFERROR(VLOOKUP($AN2584,'Introduction probability'!$A$1:$L$128,5,FALSE),"0")</f>
        <v>0</v>
      </c>
      <c r="AQ2584" s="9" t="str">
        <f>IFERROR(VLOOKUP($AN2584,'Introduction probability'!$A$1:$L$128,6,FALSE),"0")</f>
        <v>0</v>
      </c>
      <c r="AR2584" s="9" t="str">
        <f>IFERROR(VLOOKUP($AN2584,'Introduction probability'!$A$1:$L$128,7,FALSE),"0")</f>
        <v>0</v>
      </c>
      <c r="AS2584" s="9" t="str">
        <f>IFERROR(VLOOKUP($AN2584,'Introduction probability'!$A$1:$L$128,8,FALSE),"0")</f>
        <v>0</v>
      </c>
      <c r="AT2584" s="9" t="str">
        <f>IFERROR(VLOOKUP($AN2584,'Introduction probability'!$A$1:$L$128,9,FALSE),"0")</f>
        <v>0</v>
      </c>
      <c r="AU2584" s="9" t="str">
        <f>IFERROR(VLOOKUP($AN2584,'Introduction probability'!$A$1:$L$128,10,FALSE),"0")</f>
        <v>0</v>
      </c>
      <c r="AV2584" s="9" t="str">
        <f>IFERROR(VLOOKUP($AN2584,'Introduction probability'!$A$1:$L$128,11,FALSE),"0")</f>
        <v>0</v>
      </c>
      <c r="AW2584" s="9" t="str">
        <f>IFERROR(VLOOKUP($AN2584,'Introduction probability'!$A$1:$L$128,12,FALSE),"0")</f>
        <v>0</v>
      </c>
      <c r="AY2584" s="2">
        <f t="shared" si="963"/>
        <v>0</v>
      </c>
      <c r="AZ2584" s="2">
        <f t="shared" si="964"/>
        <v>0</v>
      </c>
      <c r="BA2584" s="2">
        <f t="shared" si="977"/>
        <v>0</v>
      </c>
      <c r="BB2584" s="2">
        <f t="shared" si="978"/>
        <v>0</v>
      </c>
      <c r="BC2584" s="2">
        <f t="shared" si="979"/>
        <v>0</v>
      </c>
      <c r="BD2584" s="2">
        <f t="shared" si="980"/>
        <v>0</v>
      </c>
      <c r="BE2584" s="2">
        <f t="shared" si="981"/>
        <v>0</v>
      </c>
      <c r="BF2584" s="2">
        <f t="shared" si="982"/>
        <v>0</v>
      </c>
      <c r="BG2584" s="2">
        <f t="shared" si="983"/>
        <v>0</v>
      </c>
      <c r="BH2584" s="2">
        <f t="shared" si="984"/>
        <v>0</v>
      </c>
    </row>
    <row r="2585" spans="1:60" x14ac:dyDescent="0.25">
      <c r="A2585" s="1" t="s">
        <v>435</v>
      </c>
      <c r="B2585" s="1" t="s">
        <v>436</v>
      </c>
      <c r="C2585" s="1" t="s">
        <v>341</v>
      </c>
      <c r="D2585" s="1" t="s">
        <v>518</v>
      </c>
      <c r="E2585" s="1" t="s">
        <v>215</v>
      </c>
      <c r="F2585" s="1" t="s">
        <v>216</v>
      </c>
      <c r="G2585" s="1" t="s">
        <v>144</v>
      </c>
      <c r="H2585" s="1" t="s">
        <v>17</v>
      </c>
      <c r="I2585" s="1" t="s">
        <v>536</v>
      </c>
      <c r="J2585" s="1" t="s">
        <v>147</v>
      </c>
      <c r="K2585" s="1" t="s">
        <v>16</v>
      </c>
      <c r="L2585" s="1" t="s">
        <v>146</v>
      </c>
      <c r="M2585" s="2" t="str">
        <f t="shared" si="965"/>
        <v>UK9008021</v>
      </c>
      <c r="N2585" s="2" t="str">
        <f t="shared" si="966"/>
        <v>The Wash</v>
      </c>
      <c r="O2585" s="2" t="str">
        <f t="shared" si="967"/>
        <v>SPA</v>
      </c>
      <c r="P2585" s="2" t="str">
        <f t="shared" si="968"/>
        <v>H1150</v>
      </c>
      <c r="Q2585"/>
      <c r="R2585"/>
      <c r="S2585"/>
      <c r="T2585"/>
      <c r="U2585" s="9">
        <f t="shared" si="969"/>
        <v>0</v>
      </c>
      <c r="V2585" s="9">
        <f t="shared" si="970"/>
        <v>0</v>
      </c>
      <c r="W2585" s="9">
        <f t="shared" si="971"/>
        <v>0</v>
      </c>
      <c r="X2585" s="9">
        <f t="shared" si="972"/>
        <v>0</v>
      </c>
      <c r="Y2585" s="9">
        <f t="shared" si="973"/>
        <v>0</v>
      </c>
      <c r="Z2585" s="9">
        <f t="shared" si="974"/>
        <v>0</v>
      </c>
      <c r="AA2585" s="9">
        <f t="shared" si="975"/>
        <v>0</v>
      </c>
      <c r="AB2585" s="9">
        <f t="shared" si="976"/>
        <v>0</v>
      </c>
      <c r="AN2585" s="10" t="str">
        <f t="shared" si="961"/>
        <v/>
      </c>
      <c r="AO2585" s="10">
        <f t="shared" si="962"/>
        <v>0</v>
      </c>
      <c r="AP2585" s="9" t="str">
        <f>IFERROR(VLOOKUP($AN2585,'Introduction probability'!$A$1:$L$128,5,FALSE),"0")</f>
        <v>0</v>
      </c>
      <c r="AQ2585" s="9" t="str">
        <f>IFERROR(VLOOKUP($AN2585,'Introduction probability'!$A$1:$L$128,6,FALSE),"0")</f>
        <v>0</v>
      </c>
      <c r="AR2585" s="9" t="str">
        <f>IFERROR(VLOOKUP($AN2585,'Introduction probability'!$A$1:$L$128,7,FALSE),"0")</f>
        <v>0</v>
      </c>
      <c r="AS2585" s="9" t="str">
        <f>IFERROR(VLOOKUP($AN2585,'Introduction probability'!$A$1:$L$128,8,FALSE),"0")</f>
        <v>0</v>
      </c>
      <c r="AT2585" s="9" t="str">
        <f>IFERROR(VLOOKUP($AN2585,'Introduction probability'!$A$1:$L$128,9,FALSE),"0")</f>
        <v>0</v>
      </c>
      <c r="AU2585" s="9" t="str">
        <f>IFERROR(VLOOKUP($AN2585,'Introduction probability'!$A$1:$L$128,10,FALSE),"0")</f>
        <v>0</v>
      </c>
      <c r="AV2585" s="9" t="str">
        <f>IFERROR(VLOOKUP($AN2585,'Introduction probability'!$A$1:$L$128,11,FALSE),"0")</f>
        <v>0</v>
      </c>
      <c r="AW2585" s="9" t="str">
        <f>IFERROR(VLOOKUP($AN2585,'Introduction probability'!$A$1:$L$128,12,FALSE),"0")</f>
        <v>0</v>
      </c>
      <c r="AY2585" s="2">
        <f t="shared" si="963"/>
        <v>0</v>
      </c>
      <c r="AZ2585" s="2">
        <f t="shared" si="964"/>
        <v>0</v>
      </c>
      <c r="BA2585" s="2">
        <f t="shared" si="977"/>
        <v>0</v>
      </c>
      <c r="BB2585" s="2">
        <f t="shared" si="978"/>
        <v>0</v>
      </c>
      <c r="BC2585" s="2">
        <f t="shared" si="979"/>
        <v>0</v>
      </c>
      <c r="BD2585" s="2">
        <f t="shared" si="980"/>
        <v>0</v>
      </c>
      <c r="BE2585" s="2">
        <f t="shared" si="981"/>
        <v>0</v>
      </c>
      <c r="BF2585" s="2">
        <f t="shared" si="982"/>
        <v>0</v>
      </c>
      <c r="BG2585" s="2">
        <f t="shared" si="983"/>
        <v>0</v>
      </c>
      <c r="BH2585" s="2">
        <f t="shared" si="984"/>
        <v>0</v>
      </c>
    </row>
    <row r="2586" spans="1:60" x14ac:dyDescent="0.25">
      <c r="A2586" s="1" t="s">
        <v>435</v>
      </c>
      <c r="B2586" s="1" t="s">
        <v>436</v>
      </c>
      <c r="C2586" s="1" t="s">
        <v>341</v>
      </c>
      <c r="D2586" s="1" t="s">
        <v>518</v>
      </c>
      <c r="E2586" s="1" t="s">
        <v>215</v>
      </c>
      <c r="F2586" s="1" t="s">
        <v>216</v>
      </c>
      <c r="G2586" s="1" t="s">
        <v>144</v>
      </c>
      <c r="H2586" s="1" t="s">
        <v>17</v>
      </c>
      <c r="I2586" s="1" t="s">
        <v>596</v>
      </c>
      <c r="J2586" s="1" t="s">
        <v>187</v>
      </c>
      <c r="K2586" s="1" t="s">
        <v>16</v>
      </c>
      <c r="L2586" s="1" t="s">
        <v>146</v>
      </c>
      <c r="M2586" s="2" t="str">
        <f t="shared" si="965"/>
        <v>UK9008021</v>
      </c>
      <c r="N2586" s="2" t="str">
        <f t="shared" si="966"/>
        <v>The Wash</v>
      </c>
      <c r="O2586" s="2" t="str">
        <f t="shared" si="967"/>
        <v>SPA</v>
      </c>
      <c r="P2586" s="2" t="str">
        <f t="shared" si="968"/>
        <v>SH_2</v>
      </c>
      <c r="Q2586"/>
      <c r="R2586"/>
      <c r="S2586"/>
      <c r="T2586"/>
      <c r="U2586" s="9">
        <f t="shared" si="969"/>
        <v>0</v>
      </c>
      <c r="V2586" s="9">
        <f t="shared" si="970"/>
        <v>0</v>
      </c>
      <c r="W2586" s="9">
        <f t="shared" si="971"/>
        <v>0</v>
      </c>
      <c r="X2586" s="9">
        <f t="shared" si="972"/>
        <v>0</v>
      </c>
      <c r="Y2586" s="9">
        <f t="shared" si="973"/>
        <v>0</v>
      </c>
      <c r="Z2586" s="9">
        <f t="shared" si="974"/>
        <v>0</v>
      </c>
      <c r="AA2586" s="9">
        <f t="shared" si="975"/>
        <v>0</v>
      </c>
      <c r="AB2586" s="9">
        <f t="shared" si="976"/>
        <v>0</v>
      </c>
      <c r="AN2586" s="10" t="str">
        <f t="shared" si="961"/>
        <v/>
      </c>
      <c r="AO2586" s="10">
        <f t="shared" si="962"/>
        <v>0</v>
      </c>
      <c r="AP2586" s="9" t="str">
        <f>IFERROR(VLOOKUP($AN2586,'Introduction probability'!$A$1:$L$128,5,FALSE),"0")</f>
        <v>0</v>
      </c>
      <c r="AQ2586" s="9" t="str">
        <f>IFERROR(VLOOKUP($AN2586,'Introduction probability'!$A$1:$L$128,6,FALSE),"0")</f>
        <v>0</v>
      </c>
      <c r="AR2586" s="9" t="str">
        <f>IFERROR(VLOOKUP($AN2586,'Introduction probability'!$A$1:$L$128,7,FALSE),"0")</f>
        <v>0</v>
      </c>
      <c r="AS2586" s="9" t="str">
        <f>IFERROR(VLOOKUP($AN2586,'Introduction probability'!$A$1:$L$128,8,FALSE),"0")</f>
        <v>0</v>
      </c>
      <c r="AT2586" s="9" t="str">
        <f>IFERROR(VLOOKUP($AN2586,'Introduction probability'!$A$1:$L$128,9,FALSE),"0")</f>
        <v>0</v>
      </c>
      <c r="AU2586" s="9" t="str">
        <f>IFERROR(VLOOKUP($AN2586,'Introduction probability'!$A$1:$L$128,10,FALSE),"0")</f>
        <v>0</v>
      </c>
      <c r="AV2586" s="9" t="str">
        <f>IFERROR(VLOOKUP($AN2586,'Introduction probability'!$A$1:$L$128,11,FALSE),"0")</f>
        <v>0</v>
      </c>
      <c r="AW2586" s="9" t="str">
        <f>IFERROR(VLOOKUP($AN2586,'Introduction probability'!$A$1:$L$128,12,FALSE),"0")</f>
        <v>0</v>
      </c>
      <c r="AY2586" s="2">
        <f t="shared" si="963"/>
        <v>0</v>
      </c>
      <c r="AZ2586" s="2">
        <f t="shared" si="964"/>
        <v>0</v>
      </c>
      <c r="BA2586" s="2">
        <f t="shared" si="977"/>
        <v>0</v>
      </c>
      <c r="BB2586" s="2">
        <f t="shared" si="978"/>
        <v>0</v>
      </c>
      <c r="BC2586" s="2">
        <f t="shared" si="979"/>
        <v>0</v>
      </c>
      <c r="BD2586" s="2">
        <f t="shared" si="980"/>
        <v>0</v>
      </c>
      <c r="BE2586" s="2">
        <f t="shared" si="981"/>
        <v>0</v>
      </c>
      <c r="BF2586" s="2">
        <f t="shared" si="982"/>
        <v>0</v>
      </c>
      <c r="BG2586" s="2">
        <f t="shared" si="983"/>
        <v>0</v>
      </c>
      <c r="BH2586" s="2">
        <f t="shared" si="984"/>
        <v>0</v>
      </c>
    </row>
    <row r="2587" spans="1:60" x14ac:dyDescent="0.25">
      <c r="A2587" s="1" t="s">
        <v>435</v>
      </c>
      <c r="B2587" s="1" t="s">
        <v>436</v>
      </c>
      <c r="C2587" s="1" t="s">
        <v>341</v>
      </c>
      <c r="D2587" s="1" t="s">
        <v>518</v>
      </c>
      <c r="E2587" s="1" t="s">
        <v>215</v>
      </c>
      <c r="F2587" s="1" t="s">
        <v>216</v>
      </c>
      <c r="G2587" s="1" t="s">
        <v>144</v>
      </c>
      <c r="H2587" s="1" t="s">
        <v>17</v>
      </c>
      <c r="I2587" s="1" t="s">
        <v>459</v>
      </c>
      <c r="J2587" s="1" t="s">
        <v>46</v>
      </c>
      <c r="K2587" s="1" t="s">
        <v>16</v>
      </c>
      <c r="L2587" s="1" t="s">
        <v>19</v>
      </c>
      <c r="M2587" s="2" t="str">
        <f t="shared" si="965"/>
        <v>UK9008021</v>
      </c>
      <c r="N2587" s="2" t="str">
        <f t="shared" si="966"/>
        <v>The Wash</v>
      </c>
      <c r="O2587" s="2" t="str">
        <f t="shared" si="967"/>
        <v>SPA</v>
      </c>
      <c r="P2587" s="2" t="str">
        <f t="shared" si="968"/>
        <v>A2.4</v>
      </c>
      <c r="Q2587"/>
      <c r="R2587"/>
      <c r="S2587"/>
      <c r="T2587"/>
      <c r="U2587" s="9">
        <f t="shared" si="969"/>
        <v>0</v>
      </c>
      <c r="V2587" s="9">
        <f t="shared" si="970"/>
        <v>0</v>
      </c>
      <c r="W2587" s="9">
        <f t="shared" si="971"/>
        <v>0</v>
      </c>
      <c r="X2587" s="9">
        <f t="shared" si="972"/>
        <v>0</v>
      </c>
      <c r="Y2587" s="9">
        <f t="shared" si="973"/>
        <v>0</v>
      </c>
      <c r="Z2587" s="9">
        <f t="shared" si="974"/>
        <v>0</v>
      </c>
      <c r="AA2587" s="9">
        <f t="shared" si="975"/>
        <v>0</v>
      </c>
      <c r="AB2587" s="9">
        <f t="shared" si="976"/>
        <v>0</v>
      </c>
      <c r="AN2587" s="10" t="str">
        <f t="shared" si="961"/>
        <v/>
      </c>
      <c r="AO2587" s="10">
        <f t="shared" si="962"/>
        <v>0</v>
      </c>
      <c r="AP2587" s="9" t="str">
        <f>IFERROR(VLOOKUP($AN2587,'Introduction probability'!$A$1:$L$128,5,FALSE),"0")</f>
        <v>0</v>
      </c>
      <c r="AQ2587" s="9" t="str">
        <f>IFERROR(VLOOKUP($AN2587,'Introduction probability'!$A$1:$L$128,6,FALSE),"0")</f>
        <v>0</v>
      </c>
      <c r="AR2587" s="9" t="str">
        <f>IFERROR(VLOOKUP($AN2587,'Introduction probability'!$A$1:$L$128,7,FALSE),"0")</f>
        <v>0</v>
      </c>
      <c r="AS2587" s="9" t="str">
        <f>IFERROR(VLOOKUP($AN2587,'Introduction probability'!$A$1:$L$128,8,FALSE),"0")</f>
        <v>0</v>
      </c>
      <c r="AT2587" s="9" t="str">
        <f>IFERROR(VLOOKUP($AN2587,'Introduction probability'!$A$1:$L$128,9,FALSE),"0")</f>
        <v>0</v>
      </c>
      <c r="AU2587" s="9" t="str">
        <f>IFERROR(VLOOKUP($AN2587,'Introduction probability'!$A$1:$L$128,10,FALSE),"0")</f>
        <v>0</v>
      </c>
      <c r="AV2587" s="9" t="str">
        <f>IFERROR(VLOOKUP($AN2587,'Introduction probability'!$A$1:$L$128,11,FALSE),"0")</f>
        <v>0</v>
      </c>
      <c r="AW2587" s="9" t="str">
        <f>IFERROR(VLOOKUP($AN2587,'Introduction probability'!$A$1:$L$128,12,FALSE),"0")</f>
        <v>0</v>
      </c>
      <c r="AY2587" s="2">
        <f t="shared" si="963"/>
        <v>0</v>
      </c>
      <c r="AZ2587" s="2">
        <f t="shared" si="964"/>
        <v>0</v>
      </c>
      <c r="BA2587" s="2">
        <f t="shared" si="977"/>
        <v>0</v>
      </c>
      <c r="BB2587" s="2">
        <f t="shared" si="978"/>
        <v>0</v>
      </c>
      <c r="BC2587" s="2">
        <f t="shared" si="979"/>
        <v>0</v>
      </c>
      <c r="BD2587" s="2">
        <f t="shared" si="980"/>
        <v>0</v>
      </c>
      <c r="BE2587" s="2">
        <f t="shared" si="981"/>
        <v>0</v>
      </c>
      <c r="BF2587" s="2">
        <f t="shared" si="982"/>
        <v>0</v>
      </c>
      <c r="BG2587" s="2">
        <f t="shared" si="983"/>
        <v>0</v>
      </c>
      <c r="BH2587" s="2">
        <f t="shared" si="984"/>
        <v>0</v>
      </c>
    </row>
    <row r="2588" spans="1:60" x14ac:dyDescent="0.25">
      <c r="A2588" s="1" t="s">
        <v>435</v>
      </c>
      <c r="B2588" s="1" t="s">
        <v>436</v>
      </c>
      <c r="C2588" s="1" t="s">
        <v>341</v>
      </c>
      <c r="D2588" s="1" t="s">
        <v>518</v>
      </c>
      <c r="E2588" s="1" t="s">
        <v>215</v>
      </c>
      <c r="F2588" s="1" t="s">
        <v>216</v>
      </c>
      <c r="G2588" s="1" t="s">
        <v>144</v>
      </c>
      <c r="H2588" s="1" t="s">
        <v>17</v>
      </c>
      <c r="I2588" s="1" t="s">
        <v>444</v>
      </c>
      <c r="J2588" s="1" t="s">
        <v>27</v>
      </c>
      <c r="K2588" s="1" t="s">
        <v>16</v>
      </c>
      <c r="L2588" s="1" t="s">
        <v>19</v>
      </c>
      <c r="M2588" s="2" t="str">
        <f t="shared" si="965"/>
        <v>UK9008021</v>
      </c>
      <c r="N2588" s="2" t="str">
        <f t="shared" si="966"/>
        <v>The Wash</v>
      </c>
      <c r="O2588" s="2" t="str">
        <f t="shared" si="967"/>
        <v>SPA</v>
      </c>
      <c r="P2588" s="2" t="str">
        <f t="shared" si="968"/>
        <v>A2.3</v>
      </c>
      <c r="Q2588"/>
      <c r="R2588"/>
      <c r="S2588"/>
      <c r="T2588"/>
      <c r="U2588" s="9">
        <f t="shared" si="969"/>
        <v>0</v>
      </c>
      <c r="V2588" s="9">
        <f t="shared" si="970"/>
        <v>0</v>
      </c>
      <c r="W2588" s="9">
        <f t="shared" si="971"/>
        <v>0</v>
      </c>
      <c r="X2588" s="9">
        <f t="shared" si="972"/>
        <v>0</v>
      </c>
      <c r="Y2588" s="9">
        <f t="shared" si="973"/>
        <v>0</v>
      </c>
      <c r="Z2588" s="9">
        <f t="shared" si="974"/>
        <v>0</v>
      </c>
      <c r="AA2588" s="9">
        <f t="shared" si="975"/>
        <v>0</v>
      </c>
      <c r="AB2588" s="9">
        <f t="shared" si="976"/>
        <v>0</v>
      </c>
      <c r="AN2588" s="10" t="str">
        <f t="shared" si="961"/>
        <v/>
      </c>
      <c r="AO2588" s="10">
        <f t="shared" si="962"/>
        <v>0</v>
      </c>
      <c r="AP2588" s="9" t="str">
        <f>IFERROR(VLOOKUP($AN2588,'Introduction probability'!$A$1:$L$128,5,FALSE),"0")</f>
        <v>0</v>
      </c>
      <c r="AQ2588" s="9" t="str">
        <f>IFERROR(VLOOKUP($AN2588,'Introduction probability'!$A$1:$L$128,6,FALSE),"0")</f>
        <v>0</v>
      </c>
      <c r="AR2588" s="9" t="str">
        <f>IFERROR(VLOOKUP($AN2588,'Introduction probability'!$A$1:$L$128,7,FALSE),"0")</f>
        <v>0</v>
      </c>
      <c r="AS2588" s="9" t="str">
        <f>IFERROR(VLOOKUP($AN2588,'Introduction probability'!$A$1:$L$128,8,FALSE),"0")</f>
        <v>0</v>
      </c>
      <c r="AT2588" s="9" t="str">
        <f>IFERROR(VLOOKUP($AN2588,'Introduction probability'!$A$1:$L$128,9,FALSE),"0")</f>
        <v>0</v>
      </c>
      <c r="AU2588" s="9" t="str">
        <f>IFERROR(VLOOKUP($AN2588,'Introduction probability'!$A$1:$L$128,10,FALSE),"0")</f>
        <v>0</v>
      </c>
      <c r="AV2588" s="9" t="str">
        <f>IFERROR(VLOOKUP($AN2588,'Introduction probability'!$A$1:$L$128,11,FALSE),"0")</f>
        <v>0</v>
      </c>
      <c r="AW2588" s="9" t="str">
        <f>IFERROR(VLOOKUP($AN2588,'Introduction probability'!$A$1:$L$128,12,FALSE),"0")</f>
        <v>0</v>
      </c>
      <c r="AY2588" s="2">
        <f t="shared" si="963"/>
        <v>0</v>
      </c>
      <c r="AZ2588" s="2">
        <f t="shared" si="964"/>
        <v>0</v>
      </c>
      <c r="BA2588" s="2">
        <f t="shared" si="977"/>
        <v>0</v>
      </c>
      <c r="BB2588" s="2">
        <f t="shared" si="978"/>
        <v>0</v>
      </c>
      <c r="BC2588" s="2">
        <f t="shared" si="979"/>
        <v>0</v>
      </c>
      <c r="BD2588" s="2">
        <f t="shared" si="980"/>
        <v>0</v>
      </c>
      <c r="BE2588" s="2">
        <f t="shared" si="981"/>
        <v>0</v>
      </c>
      <c r="BF2588" s="2">
        <f t="shared" si="982"/>
        <v>0</v>
      </c>
      <c r="BG2588" s="2">
        <f t="shared" si="983"/>
        <v>0</v>
      </c>
      <c r="BH2588" s="2">
        <f t="shared" si="984"/>
        <v>0</v>
      </c>
    </row>
    <row r="2589" spans="1:60" x14ac:dyDescent="0.25">
      <c r="A2589" s="1" t="s">
        <v>435</v>
      </c>
      <c r="B2589" s="1" t="s">
        <v>436</v>
      </c>
      <c r="C2589" s="1" t="s">
        <v>341</v>
      </c>
      <c r="D2589" s="1" t="s">
        <v>518</v>
      </c>
      <c r="E2589" s="1" t="s">
        <v>215</v>
      </c>
      <c r="F2589" s="1" t="s">
        <v>216</v>
      </c>
      <c r="G2589" s="1" t="s">
        <v>144</v>
      </c>
      <c r="H2589" s="1" t="s">
        <v>17</v>
      </c>
      <c r="I2589" s="1" t="s">
        <v>465</v>
      </c>
      <c r="J2589" s="1" t="s">
        <v>56</v>
      </c>
      <c r="K2589" s="1" t="s">
        <v>16</v>
      </c>
      <c r="L2589" s="1" t="s">
        <v>19</v>
      </c>
      <c r="M2589" s="2" t="str">
        <f t="shared" si="965"/>
        <v>UK9008021</v>
      </c>
      <c r="N2589" s="2" t="str">
        <f t="shared" si="966"/>
        <v>The Wash</v>
      </c>
      <c r="O2589" s="2" t="str">
        <f t="shared" si="967"/>
        <v>SPA</v>
      </c>
      <c r="P2589" s="2" t="str">
        <f t="shared" si="968"/>
        <v>A2.2</v>
      </c>
      <c r="Q2589"/>
      <c r="R2589"/>
      <c r="S2589"/>
      <c r="T2589"/>
      <c r="U2589" s="9">
        <f t="shared" si="969"/>
        <v>0</v>
      </c>
      <c r="V2589" s="9">
        <f t="shared" si="970"/>
        <v>0</v>
      </c>
      <c r="W2589" s="9">
        <f t="shared" si="971"/>
        <v>0</v>
      </c>
      <c r="X2589" s="9">
        <f t="shared" si="972"/>
        <v>0</v>
      </c>
      <c r="Y2589" s="9">
        <f t="shared" si="973"/>
        <v>0</v>
      </c>
      <c r="Z2589" s="9">
        <f t="shared" si="974"/>
        <v>0</v>
      </c>
      <c r="AA2589" s="9">
        <f t="shared" si="975"/>
        <v>0</v>
      </c>
      <c r="AB2589" s="9">
        <f t="shared" si="976"/>
        <v>0</v>
      </c>
      <c r="AN2589" s="10" t="str">
        <f t="shared" si="961"/>
        <v/>
      </c>
      <c r="AO2589" s="10">
        <f t="shared" si="962"/>
        <v>0</v>
      </c>
      <c r="AP2589" s="9" t="str">
        <f>IFERROR(VLOOKUP($AN2589,'Introduction probability'!$A$1:$L$128,5,FALSE),"0")</f>
        <v>0</v>
      </c>
      <c r="AQ2589" s="9" t="str">
        <f>IFERROR(VLOOKUP($AN2589,'Introduction probability'!$A$1:$L$128,6,FALSE),"0")</f>
        <v>0</v>
      </c>
      <c r="AR2589" s="9" t="str">
        <f>IFERROR(VLOOKUP($AN2589,'Introduction probability'!$A$1:$L$128,7,FALSE),"0")</f>
        <v>0</v>
      </c>
      <c r="AS2589" s="9" t="str">
        <f>IFERROR(VLOOKUP($AN2589,'Introduction probability'!$A$1:$L$128,8,FALSE),"0")</f>
        <v>0</v>
      </c>
      <c r="AT2589" s="9" t="str">
        <f>IFERROR(VLOOKUP($AN2589,'Introduction probability'!$A$1:$L$128,9,FALSE),"0")</f>
        <v>0</v>
      </c>
      <c r="AU2589" s="9" t="str">
        <f>IFERROR(VLOOKUP($AN2589,'Introduction probability'!$A$1:$L$128,10,FALSE),"0")</f>
        <v>0</v>
      </c>
      <c r="AV2589" s="9" t="str">
        <f>IFERROR(VLOOKUP($AN2589,'Introduction probability'!$A$1:$L$128,11,FALSE),"0")</f>
        <v>0</v>
      </c>
      <c r="AW2589" s="9" t="str">
        <f>IFERROR(VLOOKUP($AN2589,'Introduction probability'!$A$1:$L$128,12,FALSE),"0")</f>
        <v>0</v>
      </c>
      <c r="AY2589" s="2">
        <f t="shared" si="963"/>
        <v>0</v>
      </c>
      <c r="AZ2589" s="2">
        <f t="shared" si="964"/>
        <v>0</v>
      </c>
      <c r="BA2589" s="2">
        <f t="shared" si="977"/>
        <v>0</v>
      </c>
      <c r="BB2589" s="2">
        <f t="shared" si="978"/>
        <v>0</v>
      </c>
      <c r="BC2589" s="2">
        <f t="shared" si="979"/>
        <v>0</v>
      </c>
      <c r="BD2589" s="2">
        <f t="shared" si="980"/>
        <v>0</v>
      </c>
      <c r="BE2589" s="2">
        <f t="shared" si="981"/>
        <v>0</v>
      </c>
      <c r="BF2589" s="2">
        <f t="shared" si="982"/>
        <v>0</v>
      </c>
      <c r="BG2589" s="2">
        <f t="shared" si="983"/>
        <v>0</v>
      </c>
      <c r="BH2589" s="2">
        <f t="shared" si="984"/>
        <v>0</v>
      </c>
    </row>
    <row r="2590" spans="1:60" x14ac:dyDescent="0.25">
      <c r="A2590" s="1" t="s">
        <v>435</v>
      </c>
      <c r="B2590" s="1" t="s">
        <v>436</v>
      </c>
      <c r="C2590" s="1" t="s">
        <v>341</v>
      </c>
      <c r="D2590" s="1" t="s">
        <v>518</v>
      </c>
      <c r="E2590" s="1" t="s">
        <v>215</v>
      </c>
      <c r="F2590" s="1" t="s">
        <v>216</v>
      </c>
      <c r="G2590" s="1" t="s">
        <v>144</v>
      </c>
      <c r="H2590" s="1" t="s">
        <v>17</v>
      </c>
      <c r="I2590" s="1" t="s">
        <v>543</v>
      </c>
      <c r="J2590" s="1" t="s">
        <v>148</v>
      </c>
      <c r="K2590" s="1" t="s">
        <v>16</v>
      </c>
      <c r="L2590" s="1" t="s">
        <v>146</v>
      </c>
      <c r="M2590" s="2" t="str">
        <f t="shared" si="965"/>
        <v>UK9008021</v>
      </c>
      <c r="N2590" s="2" t="str">
        <f t="shared" si="966"/>
        <v>The Wash</v>
      </c>
      <c r="O2590" s="2" t="str">
        <f t="shared" si="967"/>
        <v>SPA</v>
      </c>
      <c r="P2590" s="2" t="str">
        <f t="shared" si="968"/>
        <v>H1310</v>
      </c>
      <c r="Q2590"/>
      <c r="R2590"/>
      <c r="S2590"/>
      <c r="T2590"/>
      <c r="U2590" s="9">
        <f t="shared" si="969"/>
        <v>0</v>
      </c>
      <c r="V2590" s="9">
        <f t="shared" si="970"/>
        <v>0</v>
      </c>
      <c r="W2590" s="9">
        <f t="shared" si="971"/>
        <v>0</v>
      </c>
      <c r="X2590" s="9">
        <f t="shared" si="972"/>
        <v>0</v>
      </c>
      <c r="Y2590" s="9">
        <f t="shared" si="973"/>
        <v>0</v>
      </c>
      <c r="Z2590" s="9">
        <f t="shared" si="974"/>
        <v>0</v>
      </c>
      <c r="AA2590" s="9">
        <f t="shared" si="975"/>
        <v>0</v>
      </c>
      <c r="AB2590" s="9">
        <f t="shared" si="976"/>
        <v>0</v>
      </c>
      <c r="AN2590" s="10" t="str">
        <f t="shared" si="961"/>
        <v/>
      </c>
      <c r="AO2590" s="10">
        <f t="shared" si="962"/>
        <v>0</v>
      </c>
      <c r="AP2590" s="9" t="str">
        <f>IFERROR(VLOOKUP($AN2590,'Introduction probability'!$A$1:$L$128,5,FALSE),"0")</f>
        <v>0</v>
      </c>
      <c r="AQ2590" s="9" t="str">
        <f>IFERROR(VLOOKUP($AN2590,'Introduction probability'!$A$1:$L$128,6,FALSE),"0")</f>
        <v>0</v>
      </c>
      <c r="AR2590" s="9" t="str">
        <f>IFERROR(VLOOKUP($AN2590,'Introduction probability'!$A$1:$L$128,7,FALSE),"0")</f>
        <v>0</v>
      </c>
      <c r="AS2590" s="9" t="str">
        <f>IFERROR(VLOOKUP($AN2590,'Introduction probability'!$A$1:$L$128,8,FALSE),"0")</f>
        <v>0</v>
      </c>
      <c r="AT2590" s="9" t="str">
        <f>IFERROR(VLOOKUP($AN2590,'Introduction probability'!$A$1:$L$128,9,FALSE),"0")</f>
        <v>0</v>
      </c>
      <c r="AU2590" s="9" t="str">
        <f>IFERROR(VLOOKUP($AN2590,'Introduction probability'!$A$1:$L$128,10,FALSE),"0")</f>
        <v>0</v>
      </c>
      <c r="AV2590" s="9" t="str">
        <f>IFERROR(VLOOKUP($AN2590,'Introduction probability'!$A$1:$L$128,11,FALSE),"0")</f>
        <v>0</v>
      </c>
      <c r="AW2590" s="9" t="str">
        <f>IFERROR(VLOOKUP($AN2590,'Introduction probability'!$A$1:$L$128,12,FALSE),"0")</f>
        <v>0</v>
      </c>
      <c r="AY2590" s="2">
        <f t="shared" si="963"/>
        <v>0</v>
      </c>
      <c r="AZ2590" s="2">
        <f t="shared" si="964"/>
        <v>0</v>
      </c>
      <c r="BA2590" s="2">
        <f t="shared" si="977"/>
        <v>0</v>
      </c>
      <c r="BB2590" s="2">
        <f t="shared" si="978"/>
        <v>0</v>
      </c>
      <c r="BC2590" s="2">
        <f t="shared" si="979"/>
        <v>0</v>
      </c>
      <c r="BD2590" s="2">
        <f t="shared" si="980"/>
        <v>0</v>
      </c>
      <c r="BE2590" s="2">
        <f t="shared" si="981"/>
        <v>0</v>
      </c>
      <c r="BF2590" s="2">
        <f t="shared" si="982"/>
        <v>0</v>
      </c>
      <c r="BG2590" s="2">
        <f t="shared" si="983"/>
        <v>0</v>
      </c>
      <c r="BH2590" s="2">
        <f t="shared" si="984"/>
        <v>0</v>
      </c>
    </row>
    <row r="2591" spans="1:60" x14ac:dyDescent="0.25">
      <c r="A2591" s="1" t="s">
        <v>435</v>
      </c>
      <c r="B2591" s="1" t="s">
        <v>436</v>
      </c>
      <c r="C2591" s="1" t="s">
        <v>341</v>
      </c>
      <c r="D2591" s="1" t="s">
        <v>514</v>
      </c>
      <c r="E2591" s="1" t="s">
        <v>206</v>
      </c>
      <c r="F2591" s="1" t="s">
        <v>207</v>
      </c>
      <c r="G2591" s="1" t="s">
        <v>144</v>
      </c>
      <c r="H2591" s="1" t="s">
        <v>17</v>
      </c>
      <c r="I2591" s="1" t="s">
        <v>530</v>
      </c>
      <c r="J2591" s="1" t="s">
        <v>145</v>
      </c>
      <c r="K2591" s="1" t="s">
        <v>16</v>
      </c>
      <c r="L2591" s="1" t="s">
        <v>146</v>
      </c>
      <c r="M2591" s="2" t="str">
        <f t="shared" si="965"/>
        <v>UK9008021</v>
      </c>
      <c r="N2591" s="2" t="str">
        <f t="shared" si="966"/>
        <v>The Wash</v>
      </c>
      <c r="O2591" s="2" t="str">
        <f t="shared" si="967"/>
        <v>SPA</v>
      </c>
      <c r="P2591" s="2" t="str">
        <f t="shared" si="968"/>
        <v>H1330</v>
      </c>
      <c r="Q2591"/>
      <c r="R2591"/>
      <c r="S2591"/>
      <c r="T2591"/>
      <c r="U2591" s="9">
        <f t="shared" si="969"/>
        <v>0</v>
      </c>
      <c r="V2591" s="9">
        <f t="shared" si="970"/>
        <v>0</v>
      </c>
      <c r="W2591" s="9">
        <f t="shared" si="971"/>
        <v>0</v>
      </c>
      <c r="X2591" s="9">
        <f t="shared" si="972"/>
        <v>0</v>
      </c>
      <c r="Y2591" s="9">
        <f t="shared" si="973"/>
        <v>0</v>
      </c>
      <c r="Z2591" s="9">
        <f t="shared" si="974"/>
        <v>0</v>
      </c>
      <c r="AA2591" s="9">
        <f t="shared" si="975"/>
        <v>0</v>
      </c>
      <c r="AB2591" s="9">
        <f t="shared" si="976"/>
        <v>0</v>
      </c>
      <c r="AN2591" s="10" t="str">
        <f t="shared" si="961"/>
        <v/>
      </c>
      <c r="AO2591" s="10">
        <f t="shared" si="962"/>
        <v>0</v>
      </c>
      <c r="AP2591" s="9" t="str">
        <f>IFERROR(VLOOKUP($AN2591,'Introduction probability'!$A$1:$L$128,5,FALSE),"0")</f>
        <v>0</v>
      </c>
      <c r="AQ2591" s="9" t="str">
        <f>IFERROR(VLOOKUP($AN2591,'Introduction probability'!$A$1:$L$128,6,FALSE),"0")</f>
        <v>0</v>
      </c>
      <c r="AR2591" s="9" t="str">
        <f>IFERROR(VLOOKUP($AN2591,'Introduction probability'!$A$1:$L$128,7,FALSE),"0")</f>
        <v>0</v>
      </c>
      <c r="AS2591" s="9" t="str">
        <f>IFERROR(VLOOKUP($AN2591,'Introduction probability'!$A$1:$L$128,8,FALSE),"0")</f>
        <v>0</v>
      </c>
      <c r="AT2591" s="9" t="str">
        <f>IFERROR(VLOOKUP($AN2591,'Introduction probability'!$A$1:$L$128,9,FALSE),"0")</f>
        <v>0</v>
      </c>
      <c r="AU2591" s="9" t="str">
        <f>IFERROR(VLOOKUP($AN2591,'Introduction probability'!$A$1:$L$128,10,FALSE),"0")</f>
        <v>0</v>
      </c>
      <c r="AV2591" s="9" t="str">
        <f>IFERROR(VLOOKUP($AN2591,'Introduction probability'!$A$1:$L$128,11,FALSE),"0")</f>
        <v>0</v>
      </c>
      <c r="AW2591" s="9" t="str">
        <f>IFERROR(VLOOKUP($AN2591,'Introduction probability'!$A$1:$L$128,12,FALSE),"0")</f>
        <v>0</v>
      </c>
      <c r="AY2591" s="2">
        <f t="shared" si="963"/>
        <v>0</v>
      </c>
      <c r="AZ2591" s="2">
        <f t="shared" si="964"/>
        <v>0</v>
      </c>
      <c r="BA2591" s="2">
        <f t="shared" si="977"/>
        <v>0</v>
      </c>
      <c r="BB2591" s="2">
        <f t="shared" si="978"/>
        <v>0</v>
      </c>
      <c r="BC2591" s="2">
        <f t="shared" si="979"/>
        <v>0</v>
      </c>
      <c r="BD2591" s="2">
        <f t="shared" si="980"/>
        <v>0</v>
      </c>
      <c r="BE2591" s="2">
        <f t="shared" si="981"/>
        <v>0</v>
      </c>
      <c r="BF2591" s="2">
        <f t="shared" si="982"/>
        <v>0</v>
      </c>
      <c r="BG2591" s="2">
        <f t="shared" si="983"/>
        <v>0</v>
      </c>
      <c r="BH2591" s="2">
        <f t="shared" si="984"/>
        <v>0</v>
      </c>
    </row>
    <row r="2592" spans="1:60" x14ac:dyDescent="0.25">
      <c r="A2592" s="1" t="s">
        <v>435</v>
      </c>
      <c r="B2592" s="1" t="s">
        <v>436</v>
      </c>
      <c r="C2592" s="1" t="s">
        <v>341</v>
      </c>
      <c r="D2592" s="1" t="s">
        <v>514</v>
      </c>
      <c r="E2592" s="1" t="s">
        <v>206</v>
      </c>
      <c r="F2592" s="1" t="s">
        <v>207</v>
      </c>
      <c r="G2592" s="1" t="s">
        <v>144</v>
      </c>
      <c r="H2592" s="1" t="s">
        <v>17</v>
      </c>
      <c r="I2592" s="1" t="s">
        <v>536</v>
      </c>
      <c r="J2592" s="1" t="s">
        <v>147</v>
      </c>
      <c r="K2592" s="1" t="s">
        <v>16</v>
      </c>
      <c r="L2592" s="1" t="s">
        <v>146</v>
      </c>
      <c r="M2592" s="2" t="str">
        <f t="shared" si="965"/>
        <v>UK9008021</v>
      </c>
      <c r="N2592" s="2" t="str">
        <f t="shared" si="966"/>
        <v>The Wash</v>
      </c>
      <c r="O2592" s="2" t="str">
        <f t="shared" si="967"/>
        <v>SPA</v>
      </c>
      <c r="P2592" s="2" t="str">
        <f t="shared" si="968"/>
        <v>H1150</v>
      </c>
      <c r="Q2592"/>
      <c r="R2592"/>
      <c r="S2592"/>
      <c r="T2592"/>
      <c r="U2592" s="9">
        <f t="shared" si="969"/>
        <v>0</v>
      </c>
      <c r="V2592" s="9">
        <f t="shared" si="970"/>
        <v>0</v>
      </c>
      <c r="W2592" s="9">
        <f t="shared" si="971"/>
        <v>0</v>
      </c>
      <c r="X2592" s="9">
        <f t="shared" si="972"/>
        <v>0</v>
      </c>
      <c r="Y2592" s="9">
        <f t="shared" si="973"/>
        <v>0</v>
      </c>
      <c r="Z2592" s="9">
        <f t="shared" si="974"/>
        <v>0</v>
      </c>
      <c r="AA2592" s="9">
        <f t="shared" si="975"/>
        <v>0</v>
      </c>
      <c r="AB2592" s="9">
        <f t="shared" si="976"/>
        <v>0</v>
      </c>
      <c r="AN2592" s="10" t="str">
        <f t="shared" si="961"/>
        <v/>
      </c>
      <c r="AO2592" s="10">
        <f t="shared" si="962"/>
        <v>0</v>
      </c>
      <c r="AP2592" s="9" t="str">
        <f>IFERROR(VLOOKUP($AN2592,'Introduction probability'!$A$1:$L$128,5,FALSE),"0")</f>
        <v>0</v>
      </c>
      <c r="AQ2592" s="9" t="str">
        <f>IFERROR(VLOOKUP($AN2592,'Introduction probability'!$A$1:$L$128,6,FALSE),"0")</f>
        <v>0</v>
      </c>
      <c r="AR2592" s="9" t="str">
        <f>IFERROR(VLOOKUP($AN2592,'Introduction probability'!$A$1:$L$128,7,FALSE),"0")</f>
        <v>0</v>
      </c>
      <c r="AS2592" s="9" t="str">
        <f>IFERROR(VLOOKUP($AN2592,'Introduction probability'!$A$1:$L$128,8,FALSE),"0")</f>
        <v>0</v>
      </c>
      <c r="AT2592" s="9" t="str">
        <f>IFERROR(VLOOKUP($AN2592,'Introduction probability'!$A$1:$L$128,9,FALSE),"0")</f>
        <v>0</v>
      </c>
      <c r="AU2592" s="9" t="str">
        <f>IFERROR(VLOOKUP($AN2592,'Introduction probability'!$A$1:$L$128,10,FALSE),"0")</f>
        <v>0</v>
      </c>
      <c r="AV2592" s="9" t="str">
        <f>IFERROR(VLOOKUP($AN2592,'Introduction probability'!$A$1:$L$128,11,FALSE),"0")</f>
        <v>0</v>
      </c>
      <c r="AW2592" s="9" t="str">
        <f>IFERROR(VLOOKUP($AN2592,'Introduction probability'!$A$1:$L$128,12,FALSE),"0")</f>
        <v>0</v>
      </c>
      <c r="AY2592" s="2">
        <f t="shared" si="963"/>
        <v>0</v>
      </c>
      <c r="AZ2592" s="2">
        <f t="shared" si="964"/>
        <v>0</v>
      </c>
      <c r="BA2592" s="2">
        <f t="shared" si="977"/>
        <v>0</v>
      </c>
      <c r="BB2592" s="2">
        <f t="shared" si="978"/>
        <v>0</v>
      </c>
      <c r="BC2592" s="2">
        <f t="shared" si="979"/>
        <v>0</v>
      </c>
      <c r="BD2592" s="2">
        <f t="shared" si="980"/>
        <v>0</v>
      </c>
      <c r="BE2592" s="2">
        <f t="shared" si="981"/>
        <v>0</v>
      </c>
      <c r="BF2592" s="2">
        <f t="shared" si="982"/>
        <v>0</v>
      </c>
      <c r="BG2592" s="2">
        <f t="shared" si="983"/>
        <v>0</v>
      </c>
      <c r="BH2592" s="2">
        <f t="shared" si="984"/>
        <v>0</v>
      </c>
    </row>
    <row r="2593" spans="1:60" x14ac:dyDescent="0.25">
      <c r="A2593" s="1" t="s">
        <v>435</v>
      </c>
      <c r="B2593" s="1" t="s">
        <v>436</v>
      </c>
      <c r="C2593" s="1" t="s">
        <v>341</v>
      </c>
      <c r="D2593" s="1" t="s">
        <v>514</v>
      </c>
      <c r="E2593" s="1" t="s">
        <v>206</v>
      </c>
      <c r="F2593" s="1" t="s">
        <v>207</v>
      </c>
      <c r="G2593" s="1" t="s">
        <v>144</v>
      </c>
      <c r="H2593" s="1" t="s">
        <v>17</v>
      </c>
      <c r="I2593" s="1" t="s">
        <v>596</v>
      </c>
      <c r="J2593" s="1" t="s">
        <v>187</v>
      </c>
      <c r="K2593" s="1" t="s">
        <v>16</v>
      </c>
      <c r="L2593" s="1" t="s">
        <v>146</v>
      </c>
      <c r="M2593" s="2" t="str">
        <f t="shared" si="965"/>
        <v>UK9008021</v>
      </c>
      <c r="N2593" s="2" t="str">
        <f t="shared" si="966"/>
        <v>The Wash</v>
      </c>
      <c r="O2593" s="2" t="str">
        <f t="shared" si="967"/>
        <v>SPA</v>
      </c>
      <c r="P2593" s="2" t="str">
        <f t="shared" si="968"/>
        <v>SH_2</v>
      </c>
      <c r="Q2593"/>
      <c r="R2593"/>
      <c r="S2593"/>
      <c r="T2593"/>
      <c r="U2593" s="9">
        <f t="shared" si="969"/>
        <v>0</v>
      </c>
      <c r="V2593" s="9">
        <f t="shared" si="970"/>
        <v>0</v>
      </c>
      <c r="W2593" s="9">
        <f t="shared" si="971"/>
        <v>0</v>
      </c>
      <c r="X2593" s="9">
        <f t="shared" si="972"/>
        <v>0</v>
      </c>
      <c r="Y2593" s="9">
        <f t="shared" si="973"/>
        <v>0</v>
      </c>
      <c r="Z2593" s="9">
        <f t="shared" si="974"/>
        <v>0</v>
      </c>
      <c r="AA2593" s="9">
        <f t="shared" si="975"/>
        <v>0</v>
      </c>
      <c r="AB2593" s="9">
        <f t="shared" si="976"/>
        <v>0</v>
      </c>
      <c r="AN2593" s="10" t="str">
        <f t="shared" si="961"/>
        <v/>
      </c>
      <c r="AO2593" s="10">
        <f t="shared" si="962"/>
        <v>0</v>
      </c>
      <c r="AP2593" s="9" t="str">
        <f>IFERROR(VLOOKUP($AN2593,'Introduction probability'!$A$1:$L$128,5,FALSE),"0")</f>
        <v>0</v>
      </c>
      <c r="AQ2593" s="9" t="str">
        <f>IFERROR(VLOOKUP($AN2593,'Introduction probability'!$A$1:$L$128,6,FALSE),"0")</f>
        <v>0</v>
      </c>
      <c r="AR2593" s="9" t="str">
        <f>IFERROR(VLOOKUP($AN2593,'Introduction probability'!$A$1:$L$128,7,FALSE),"0")</f>
        <v>0</v>
      </c>
      <c r="AS2593" s="9" t="str">
        <f>IFERROR(VLOOKUP($AN2593,'Introduction probability'!$A$1:$L$128,8,FALSE),"0")</f>
        <v>0</v>
      </c>
      <c r="AT2593" s="9" t="str">
        <f>IFERROR(VLOOKUP($AN2593,'Introduction probability'!$A$1:$L$128,9,FALSE),"0")</f>
        <v>0</v>
      </c>
      <c r="AU2593" s="9" t="str">
        <f>IFERROR(VLOOKUP($AN2593,'Introduction probability'!$A$1:$L$128,10,FALSE),"0")</f>
        <v>0</v>
      </c>
      <c r="AV2593" s="9" t="str">
        <f>IFERROR(VLOOKUP($AN2593,'Introduction probability'!$A$1:$L$128,11,FALSE),"0")</f>
        <v>0</v>
      </c>
      <c r="AW2593" s="9" t="str">
        <f>IFERROR(VLOOKUP($AN2593,'Introduction probability'!$A$1:$L$128,12,FALSE),"0")</f>
        <v>0</v>
      </c>
      <c r="AY2593" s="2">
        <f t="shared" si="963"/>
        <v>0</v>
      </c>
      <c r="AZ2593" s="2">
        <f t="shared" si="964"/>
        <v>0</v>
      </c>
      <c r="BA2593" s="2">
        <f t="shared" si="977"/>
        <v>0</v>
      </c>
      <c r="BB2593" s="2">
        <f t="shared" si="978"/>
        <v>0</v>
      </c>
      <c r="BC2593" s="2">
        <f t="shared" si="979"/>
        <v>0</v>
      </c>
      <c r="BD2593" s="2">
        <f t="shared" si="980"/>
        <v>0</v>
      </c>
      <c r="BE2593" s="2">
        <f t="shared" si="981"/>
        <v>0</v>
      </c>
      <c r="BF2593" s="2">
        <f t="shared" si="982"/>
        <v>0</v>
      </c>
      <c r="BG2593" s="2">
        <f t="shared" si="983"/>
        <v>0</v>
      </c>
      <c r="BH2593" s="2">
        <f t="shared" si="984"/>
        <v>0</v>
      </c>
    </row>
    <row r="2594" spans="1:60" x14ac:dyDescent="0.25">
      <c r="A2594" s="1" t="s">
        <v>435</v>
      </c>
      <c r="B2594" s="1" t="s">
        <v>436</v>
      </c>
      <c r="C2594" s="1" t="s">
        <v>341</v>
      </c>
      <c r="D2594" s="1" t="s">
        <v>514</v>
      </c>
      <c r="E2594" s="1" t="s">
        <v>206</v>
      </c>
      <c r="F2594" s="1" t="s">
        <v>207</v>
      </c>
      <c r="G2594" s="1" t="s">
        <v>144</v>
      </c>
      <c r="H2594" s="1" t="s">
        <v>17</v>
      </c>
      <c r="I2594" s="1" t="s">
        <v>594</v>
      </c>
      <c r="J2594" s="1" t="s">
        <v>154</v>
      </c>
      <c r="K2594" s="1" t="s">
        <v>16</v>
      </c>
      <c r="L2594" s="1" t="s">
        <v>19</v>
      </c>
      <c r="M2594" s="2" t="str">
        <f t="shared" si="965"/>
        <v>UK9008021</v>
      </c>
      <c r="N2594" s="2" t="str">
        <f t="shared" si="966"/>
        <v>The Wash</v>
      </c>
      <c r="O2594" s="2" t="str">
        <f t="shared" si="967"/>
        <v>SPA</v>
      </c>
      <c r="P2594" s="2" t="str">
        <f t="shared" si="968"/>
        <v>SF_SH_5</v>
      </c>
      <c r="Q2594"/>
      <c r="R2594"/>
      <c r="S2594"/>
      <c r="T2594"/>
      <c r="U2594" s="9">
        <f t="shared" si="969"/>
        <v>0</v>
      </c>
      <c r="V2594" s="9">
        <f t="shared" si="970"/>
        <v>0</v>
      </c>
      <c r="W2594" s="9">
        <f t="shared" si="971"/>
        <v>0</v>
      </c>
      <c r="X2594" s="9">
        <f t="shared" si="972"/>
        <v>0</v>
      </c>
      <c r="Y2594" s="9">
        <f t="shared" si="973"/>
        <v>0</v>
      </c>
      <c r="Z2594" s="9">
        <f t="shared" si="974"/>
        <v>0</v>
      </c>
      <c r="AA2594" s="9">
        <f t="shared" si="975"/>
        <v>0</v>
      </c>
      <c r="AB2594" s="9">
        <f t="shared" si="976"/>
        <v>0</v>
      </c>
      <c r="AN2594" s="10" t="str">
        <f t="shared" si="961"/>
        <v/>
      </c>
      <c r="AO2594" s="10">
        <f t="shared" si="962"/>
        <v>0</v>
      </c>
      <c r="AP2594" s="9" t="str">
        <f>IFERROR(VLOOKUP($AN2594,'Introduction probability'!$A$1:$L$128,5,FALSE),"0")</f>
        <v>0</v>
      </c>
      <c r="AQ2594" s="9" t="str">
        <f>IFERROR(VLOOKUP($AN2594,'Introduction probability'!$A$1:$L$128,6,FALSE),"0")</f>
        <v>0</v>
      </c>
      <c r="AR2594" s="9" t="str">
        <f>IFERROR(VLOOKUP($AN2594,'Introduction probability'!$A$1:$L$128,7,FALSE),"0")</f>
        <v>0</v>
      </c>
      <c r="AS2594" s="9" t="str">
        <f>IFERROR(VLOOKUP($AN2594,'Introduction probability'!$A$1:$L$128,8,FALSE),"0")</f>
        <v>0</v>
      </c>
      <c r="AT2594" s="9" t="str">
        <f>IFERROR(VLOOKUP($AN2594,'Introduction probability'!$A$1:$L$128,9,FALSE),"0")</f>
        <v>0</v>
      </c>
      <c r="AU2594" s="9" t="str">
        <f>IFERROR(VLOOKUP($AN2594,'Introduction probability'!$A$1:$L$128,10,FALSE),"0")</f>
        <v>0</v>
      </c>
      <c r="AV2594" s="9" t="str">
        <f>IFERROR(VLOOKUP($AN2594,'Introduction probability'!$A$1:$L$128,11,FALSE),"0")</f>
        <v>0</v>
      </c>
      <c r="AW2594" s="9" t="str">
        <f>IFERROR(VLOOKUP($AN2594,'Introduction probability'!$A$1:$L$128,12,FALSE),"0")</f>
        <v>0</v>
      </c>
      <c r="AY2594" s="2">
        <f t="shared" si="963"/>
        <v>0</v>
      </c>
      <c r="AZ2594" s="2">
        <f t="shared" si="964"/>
        <v>0</v>
      </c>
      <c r="BA2594" s="2">
        <f t="shared" si="977"/>
        <v>0</v>
      </c>
      <c r="BB2594" s="2">
        <f t="shared" si="978"/>
        <v>0</v>
      </c>
      <c r="BC2594" s="2">
        <f t="shared" si="979"/>
        <v>0</v>
      </c>
      <c r="BD2594" s="2">
        <f t="shared" si="980"/>
        <v>0</v>
      </c>
      <c r="BE2594" s="2">
        <f t="shared" si="981"/>
        <v>0</v>
      </c>
      <c r="BF2594" s="2">
        <f t="shared" si="982"/>
        <v>0</v>
      </c>
      <c r="BG2594" s="2">
        <f t="shared" si="983"/>
        <v>0</v>
      </c>
      <c r="BH2594" s="2">
        <f t="shared" si="984"/>
        <v>0</v>
      </c>
    </row>
    <row r="2595" spans="1:60" x14ac:dyDescent="0.25">
      <c r="A2595" s="1" t="s">
        <v>435</v>
      </c>
      <c r="B2595" s="1" t="s">
        <v>436</v>
      </c>
      <c r="C2595" s="1" t="s">
        <v>341</v>
      </c>
      <c r="D2595" s="1" t="s">
        <v>514</v>
      </c>
      <c r="E2595" s="1" t="s">
        <v>206</v>
      </c>
      <c r="F2595" s="1" t="s">
        <v>207</v>
      </c>
      <c r="G2595" s="1" t="s">
        <v>144</v>
      </c>
      <c r="H2595" s="1" t="s">
        <v>17</v>
      </c>
      <c r="I2595" s="1" t="s">
        <v>459</v>
      </c>
      <c r="J2595" s="1" t="s">
        <v>46</v>
      </c>
      <c r="K2595" s="1" t="s">
        <v>16</v>
      </c>
      <c r="L2595" s="1" t="s">
        <v>19</v>
      </c>
      <c r="M2595" s="2" t="str">
        <f t="shared" si="965"/>
        <v>UK9008021</v>
      </c>
      <c r="N2595" s="2" t="str">
        <f t="shared" si="966"/>
        <v>The Wash</v>
      </c>
      <c r="O2595" s="2" t="str">
        <f t="shared" si="967"/>
        <v>SPA</v>
      </c>
      <c r="P2595" s="2" t="str">
        <f t="shared" si="968"/>
        <v>A2.4</v>
      </c>
      <c r="Q2595"/>
      <c r="R2595"/>
      <c r="S2595"/>
      <c r="T2595"/>
      <c r="U2595" s="9">
        <f t="shared" si="969"/>
        <v>0</v>
      </c>
      <c r="V2595" s="9">
        <f t="shared" si="970"/>
        <v>0</v>
      </c>
      <c r="W2595" s="9">
        <f t="shared" si="971"/>
        <v>0</v>
      </c>
      <c r="X2595" s="9">
        <f t="shared" si="972"/>
        <v>0</v>
      </c>
      <c r="Y2595" s="9">
        <f t="shared" si="973"/>
        <v>0</v>
      </c>
      <c r="Z2595" s="9">
        <f t="shared" si="974"/>
        <v>0</v>
      </c>
      <c r="AA2595" s="9">
        <f t="shared" si="975"/>
        <v>0</v>
      </c>
      <c r="AB2595" s="9">
        <f t="shared" si="976"/>
        <v>0</v>
      </c>
      <c r="AN2595" s="10" t="str">
        <f t="shared" si="961"/>
        <v/>
      </c>
      <c r="AO2595" s="10">
        <f t="shared" si="962"/>
        <v>0</v>
      </c>
      <c r="AP2595" s="9" t="str">
        <f>IFERROR(VLOOKUP($AN2595,'Introduction probability'!$A$1:$L$128,5,FALSE),"0")</f>
        <v>0</v>
      </c>
      <c r="AQ2595" s="9" t="str">
        <f>IFERROR(VLOOKUP($AN2595,'Introduction probability'!$A$1:$L$128,6,FALSE),"0")</f>
        <v>0</v>
      </c>
      <c r="AR2595" s="9" t="str">
        <f>IFERROR(VLOOKUP($AN2595,'Introduction probability'!$A$1:$L$128,7,FALSE),"0")</f>
        <v>0</v>
      </c>
      <c r="AS2595" s="9" t="str">
        <f>IFERROR(VLOOKUP($AN2595,'Introduction probability'!$A$1:$L$128,8,FALSE),"0")</f>
        <v>0</v>
      </c>
      <c r="AT2595" s="9" t="str">
        <f>IFERROR(VLOOKUP($AN2595,'Introduction probability'!$A$1:$L$128,9,FALSE),"0")</f>
        <v>0</v>
      </c>
      <c r="AU2595" s="9" t="str">
        <f>IFERROR(VLOOKUP($AN2595,'Introduction probability'!$A$1:$L$128,10,FALSE),"0")</f>
        <v>0</v>
      </c>
      <c r="AV2595" s="9" t="str">
        <f>IFERROR(VLOOKUP($AN2595,'Introduction probability'!$A$1:$L$128,11,FALSE),"0")</f>
        <v>0</v>
      </c>
      <c r="AW2595" s="9" t="str">
        <f>IFERROR(VLOOKUP($AN2595,'Introduction probability'!$A$1:$L$128,12,FALSE),"0")</f>
        <v>0</v>
      </c>
      <c r="AY2595" s="2">
        <f t="shared" si="963"/>
        <v>0</v>
      </c>
      <c r="AZ2595" s="2">
        <f t="shared" si="964"/>
        <v>0</v>
      </c>
      <c r="BA2595" s="2">
        <f t="shared" si="977"/>
        <v>0</v>
      </c>
      <c r="BB2595" s="2">
        <f t="shared" si="978"/>
        <v>0</v>
      </c>
      <c r="BC2595" s="2">
        <f t="shared" si="979"/>
        <v>0</v>
      </c>
      <c r="BD2595" s="2">
        <f t="shared" si="980"/>
        <v>0</v>
      </c>
      <c r="BE2595" s="2">
        <f t="shared" si="981"/>
        <v>0</v>
      </c>
      <c r="BF2595" s="2">
        <f t="shared" si="982"/>
        <v>0</v>
      </c>
      <c r="BG2595" s="2">
        <f t="shared" si="983"/>
        <v>0</v>
      </c>
      <c r="BH2595" s="2">
        <f t="shared" si="984"/>
        <v>0</v>
      </c>
    </row>
    <row r="2596" spans="1:60" x14ac:dyDescent="0.25">
      <c r="A2596" s="1" t="s">
        <v>435</v>
      </c>
      <c r="B2596" s="1" t="s">
        <v>436</v>
      </c>
      <c r="C2596" s="1" t="s">
        <v>341</v>
      </c>
      <c r="D2596" s="1" t="s">
        <v>514</v>
      </c>
      <c r="E2596" s="1" t="s">
        <v>206</v>
      </c>
      <c r="F2596" s="1" t="s">
        <v>207</v>
      </c>
      <c r="G2596" s="1" t="s">
        <v>144</v>
      </c>
      <c r="H2596" s="1" t="s">
        <v>17</v>
      </c>
      <c r="I2596" s="1" t="s">
        <v>444</v>
      </c>
      <c r="J2596" s="1" t="s">
        <v>27</v>
      </c>
      <c r="K2596" s="1" t="s">
        <v>16</v>
      </c>
      <c r="L2596" s="1" t="s">
        <v>19</v>
      </c>
      <c r="M2596" s="2" t="str">
        <f t="shared" si="965"/>
        <v>UK9008021</v>
      </c>
      <c r="N2596" s="2" t="str">
        <f t="shared" si="966"/>
        <v>The Wash</v>
      </c>
      <c r="O2596" s="2" t="str">
        <f t="shared" si="967"/>
        <v>SPA</v>
      </c>
      <c r="P2596" s="2" t="str">
        <f t="shared" si="968"/>
        <v>A2.3</v>
      </c>
      <c r="Q2596"/>
      <c r="R2596"/>
      <c r="S2596"/>
      <c r="T2596"/>
      <c r="U2596" s="9">
        <f t="shared" si="969"/>
        <v>0</v>
      </c>
      <c r="V2596" s="9">
        <f t="shared" si="970"/>
        <v>0</v>
      </c>
      <c r="W2596" s="9">
        <f t="shared" si="971"/>
        <v>0</v>
      </c>
      <c r="X2596" s="9">
        <f t="shared" si="972"/>
        <v>0</v>
      </c>
      <c r="Y2596" s="9">
        <f t="shared" si="973"/>
        <v>0</v>
      </c>
      <c r="Z2596" s="9">
        <f t="shared" si="974"/>
        <v>0</v>
      </c>
      <c r="AA2596" s="9">
        <f t="shared" si="975"/>
        <v>0</v>
      </c>
      <c r="AB2596" s="9">
        <f t="shared" si="976"/>
        <v>0</v>
      </c>
      <c r="AN2596" s="10" t="str">
        <f t="shared" si="961"/>
        <v/>
      </c>
      <c r="AO2596" s="10">
        <f t="shared" si="962"/>
        <v>0</v>
      </c>
      <c r="AP2596" s="9" t="str">
        <f>IFERROR(VLOOKUP($AN2596,'Introduction probability'!$A$1:$L$128,5,FALSE),"0")</f>
        <v>0</v>
      </c>
      <c r="AQ2596" s="9" t="str">
        <f>IFERROR(VLOOKUP($AN2596,'Introduction probability'!$A$1:$L$128,6,FALSE),"0")</f>
        <v>0</v>
      </c>
      <c r="AR2596" s="9" t="str">
        <f>IFERROR(VLOOKUP($AN2596,'Introduction probability'!$A$1:$L$128,7,FALSE),"0")</f>
        <v>0</v>
      </c>
      <c r="AS2596" s="9" t="str">
        <f>IFERROR(VLOOKUP($AN2596,'Introduction probability'!$A$1:$L$128,8,FALSE),"0")</f>
        <v>0</v>
      </c>
      <c r="AT2596" s="9" t="str">
        <f>IFERROR(VLOOKUP($AN2596,'Introduction probability'!$A$1:$L$128,9,FALSE),"0")</f>
        <v>0</v>
      </c>
      <c r="AU2596" s="9" t="str">
        <f>IFERROR(VLOOKUP($AN2596,'Introduction probability'!$A$1:$L$128,10,FALSE),"0")</f>
        <v>0</v>
      </c>
      <c r="AV2596" s="9" t="str">
        <f>IFERROR(VLOOKUP($AN2596,'Introduction probability'!$A$1:$L$128,11,FALSE),"0")</f>
        <v>0</v>
      </c>
      <c r="AW2596" s="9" t="str">
        <f>IFERROR(VLOOKUP($AN2596,'Introduction probability'!$A$1:$L$128,12,FALSE),"0")</f>
        <v>0</v>
      </c>
      <c r="AY2596" s="2">
        <f t="shared" si="963"/>
        <v>0</v>
      </c>
      <c r="AZ2596" s="2">
        <f t="shared" si="964"/>
        <v>0</v>
      </c>
      <c r="BA2596" s="2">
        <f t="shared" si="977"/>
        <v>0</v>
      </c>
      <c r="BB2596" s="2">
        <f t="shared" si="978"/>
        <v>0</v>
      </c>
      <c r="BC2596" s="2">
        <f t="shared" si="979"/>
        <v>0</v>
      </c>
      <c r="BD2596" s="2">
        <f t="shared" si="980"/>
        <v>0</v>
      </c>
      <c r="BE2596" s="2">
        <f t="shared" si="981"/>
        <v>0</v>
      </c>
      <c r="BF2596" s="2">
        <f t="shared" si="982"/>
        <v>0</v>
      </c>
      <c r="BG2596" s="2">
        <f t="shared" si="983"/>
        <v>0</v>
      </c>
      <c r="BH2596" s="2">
        <f t="shared" si="984"/>
        <v>0</v>
      </c>
    </row>
    <row r="2597" spans="1:60" x14ac:dyDescent="0.25">
      <c r="A2597" s="1" t="s">
        <v>435</v>
      </c>
      <c r="B2597" s="1" t="s">
        <v>436</v>
      </c>
      <c r="C2597" s="1" t="s">
        <v>341</v>
      </c>
      <c r="D2597" s="1" t="s">
        <v>514</v>
      </c>
      <c r="E2597" s="1" t="s">
        <v>206</v>
      </c>
      <c r="F2597" s="1" t="s">
        <v>207</v>
      </c>
      <c r="G2597" s="1" t="s">
        <v>144</v>
      </c>
      <c r="H2597" s="1" t="s">
        <v>17</v>
      </c>
      <c r="I2597" s="1" t="s">
        <v>595</v>
      </c>
      <c r="J2597" s="1" t="s">
        <v>155</v>
      </c>
      <c r="K2597" s="1" t="s">
        <v>16</v>
      </c>
      <c r="L2597" s="1" t="s">
        <v>19</v>
      </c>
      <c r="M2597" s="2" t="str">
        <f t="shared" si="965"/>
        <v>UK9008021</v>
      </c>
      <c r="N2597" s="2" t="str">
        <f t="shared" si="966"/>
        <v>The Wash</v>
      </c>
      <c r="O2597" s="2" t="str">
        <f t="shared" si="967"/>
        <v>SPA</v>
      </c>
      <c r="P2597" s="2" t="str">
        <f t="shared" si="968"/>
        <v>A1</v>
      </c>
      <c r="Q2597"/>
      <c r="R2597"/>
      <c r="S2597"/>
      <c r="T2597"/>
      <c r="U2597" s="9">
        <f t="shared" si="969"/>
        <v>0</v>
      </c>
      <c r="V2597" s="9">
        <f t="shared" si="970"/>
        <v>0</v>
      </c>
      <c r="W2597" s="9">
        <f t="shared" si="971"/>
        <v>0</v>
      </c>
      <c r="X2597" s="9">
        <f t="shared" si="972"/>
        <v>0</v>
      </c>
      <c r="Y2597" s="9">
        <f t="shared" si="973"/>
        <v>0</v>
      </c>
      <c r="Z2597" s="9">
        <f t="shared" si="974"/>
        <v>0</v>
      </c>
      <c r="AA2597" s="9">
        <f t="shared" si="975"/>
        <v>0</v>
      </c>
      <c r="AB2597" s="9">
        <f t="shared" si="976"/>
        <v>0</v>
      </c>
      <c r="AN2597" s="10" t="str">
        <f t="shared" si="961"/>
        <v/>
      </c>
      <c r="AO2597" s="10">
        <f t="shared" si="962"/>
        <v>0</v>
      </c>
      <c r="AP2597" s="9" t="str">
        <f>IFERROR(VLOOKUP($AN2597,'Introduction probability'!$A$1:$L$128,5,FALSE),"0")</f>
        <v>0</v>
      </c>
      <c r="AQ2597" s="9" t="str">
        <f>IFERROR(VLOOKUP($AN2597,'Introduction probability'!$A$1:$L$128,6,FALSE),"0")</f>
        <v>0</v>
      </c>
      <c r="AR2597" s="9" t="str">
        <f>IFERROR(VLOOKUP($AN2597,'Introduction probability'!$A$1:$L$128,7,FALSE),"0")</f>
        <v>0</v>
      </c>
      <c r="AS2597" s="9" t="str">
        <f>IFERROR(VLOOKUP($AN2597,'Introduction probability'!$A$1:$L$128,8,FALSE),"0")</f>
        <v>0</v>
      </c>
      <c r="AT2597" s="9" t="str">
        <f>IFERROR(VLOOKUP($AN2597,'Introduction probability'!$A$1:$L$128,9,FALSE),"0")</f>
        <v>0</v>
      </c>
      <c r="AU2597" s="9" t="str">
        <f>IFERROR(VLOOKUP($AN2597,'Introduction probability'!$A$1:$L$128,10,FALSE),"0")</f>
        <v>0</v>
      </c>
      <c r="AV2597" s="9" t="str">
        <f>IFERROR(VLOOKUP($AN2597,'Introduction probability'!$A$1:$L$128,11,FALSE),"0")</f>
        <v>0</v>
      </c>
      <c r="AW2597" s="9" t="str">
        <f>IFERROR(VLOOKUP($AN2597,'Introduction probability'!$A$1:$L$128,12,FALSE),"0")</f>
        <v>0</v>
      </c>
      <c r="AY2597" s="2">
        <f t="shared" si="963"/>
        <v>0</v>
      </c>
      <c r="AZ2597" s="2">
        <f t="shared" si="964"/>
        <v>0</v>
      </c>
      <c r="BA2597" s="2">
        <f t="shared" si="977"/>
        <v>0</v>
      </c>
      <c r="BB2597" s="2">
        <f t="shared" si="978"/>
        <v>0</v>
      </c>
      <c r="BC2597" s="2">
        <f t="shared" si="979"/>
        <v>0</v>
      </c>
      <c r="BD2597" s="2">
        <f t="shared" si="980"/>
        <v>0</v>
      </c>
      <c r="BE2597" s="2">
        <f t="shared" si="981"/>
        <v>0</v>
      </c>
      <c r="BF2597" s="2">
        <f t="shared" si="982"/>
        <v>0</v>
      </c>
      <c r="BG2597" s="2">
        <f t="shared" si="983"/>
        <v>0</v>
      </c>
      <c r="BH2597" s="2">
        <f t="shared" si="984"/>
        <v>0</v>
      </c>
    </row>
    <row r="2598" spans="1:60" x14ac:dyDescent="0.25">
      <c r="A2598" s="1" t="s">
        <v>435</v>
      </c>
      <c r="B2598" s="1" t="s">
        <v>436</v>
      </c>
      <c r="C2598" s="1" t="s">
        <v>341</v>
      </c>
      <c r="D2598" s="1" t="s">
        <v>514</v>
      </c>
      <c r="E2598" s="1" t="s">
        <v>206</v>
      </c>
      <c r="F2598" s="1" t="s">
        <v>207</v>
      </c>
      <c r="G2598" s="1" t="s">
        <v>144</v>
      </c>
      <c r="H2598" s="1" t="s">
        <v>17</v>
      </c>
      <c r="I2598" s="1" t="s">
        <v>465</v>
      </c>
      <c r="J2598" s="1" t="s">
        <v>56</v>
      </c>
      <c r="K2598" s="1" t="s">
        <v>16</v>
      </c>
      <c r="L2598" s="1" t="s">
        <v>19</v>
      </c>
      <c r="M2598" s="2" t="str">
        <f t="shared" si="965"/>
        <v>UK9008021</v>
      </c>
      <c r="N2598" s="2" t="str">
        <f t="shared" si="966"/>
        <v>The Wash</v>
      </c>
      <c r="O2598" s="2" t="str">
        <f t="shared" si="967"/>
        <v>SPA</v>
      </c>
      <c r="P2598" s="2" t="str">
        <f t="shared" si="968"/>
        <v>A2.2</v>
      </c>
      <c r="Q2598"/>
      <c r="R2598"/>
      <c r="S2598"/>
      <c r="T2598"/>
      <c r="U2598" s="9">
        <f t="shared" si="969"/>
        <v>0</v>
      </c>
      <c r="V2598" s="9">
        <f t="shared" si="970"/>
        <v>0</v>
      </c>
      <c r="W2598" s="9">
        <f t="shared" si="971"/>
        <v>0</v>
      </c>
      <c r="X2598" s="9">
        <f t="shared" si="972"/>
        <v>0</v>
      </c>
      <c r="Y2598" s="9">
        <f t="shared" si="973"/>
        <v>0</v>
      </c>
      <c r="Z2598" s="9">
        <f t="shared" si="974"/>
        <v>0</v>
      </c>
      <c r="AA2598" s="9">
        <f t="shared" si="975"/>
        <v>0</v>
      </c>
      <c r="AB2598" s="9">
        <f t="shared" si="976"/>
        <v>0</v>
      </c>
      <c r="AN2598" s="10" t="str">
        <f t="shared" si="961"/>
        <v/>
      </c>
      <c r="AO2598" s="10">
        <f t="shared" si="962"/>
        <v>0</v>
      </c>
      <c r="AP2598" s="9" t="str">
        <f>IFERROR(VLOOKUP($AN2598,'Introduction probability'!$A$1:$L$128,5,FALSE),"0")</f>
        <v>0</v>
      </c>
      <c r="AQ2598" s="9" t="str">
        <f>IFERROR(VLOOKUP($AN2598,'Introduction probability'!$A$1:$L$128,6,FALSE),"0")</f>
        <v>0</v>
      </c>
      <c r="AR2598" s="9" t="str">
        <f>IFERROR(VLOOKUP($AN2598,'Introduction probability'!$A$1:$L$128,7,FALSE),"0")</f>
        <v>0</v>
      </c>
      <c r="AS2598" s="9" t="str">
        <f>IFERROR(VLOOKUP($AN2598,'Introduction probability'!$A$1:$L$128,8,FALSE),"0")</f>
        <v>0</v>
      </c>
      <c r="AT2598" s="9" t="str">
        <f>IFERROR(VLOOKUP($AN2598,'Introduction probability'!$A$1:$L$128,9,FALSE),"0")</f>
        <v>0</v>
      </c>
      <c r="AU2598" s="9" t="str">
        <f>IFERROR(VLOOKUP($AN2598,'Introduction probability'!$A$1:$L$128,10,FALSE),"0")</f>
        <v>0</v>
      </c>
      <c r="AV2598" s="9" t="str">
        <f>IFERROR(VLOOKUP($AN2598,'Introduction probability'!$A$1:$L$128,11,FALSE),"0")</f>
        <v>0</v>
      </c>
      <c r="AW2598" s="9" t="str">
        <f>IFERROR(VLOOKUP($AN2598,'Introduction probability'!$A$1:$L$128,12,FALSE),"0")</f>
        <v>0</v>
      </c>
      <c r="AY2598" s="2">
        <f t="shared" si="963"/>
        <v>0</v>
      </c>
      <c r="AZ2598" s="2">
        <f t="shared" si="964"/>
        <v>0</v>
      </c>
      <c r="BA2598" s="2">
        <f t="shared" si="977"/>
        <v>0</v>
      </c>
      <c r="BB2598" s="2">
        <f t="shared" si="978"/>
        <v>0</v>
      </c>
      <c r="BC2598" s="2">
        <f t="shared" si="979"/>
        <v>0</v>
      </c>
      <c r="BD2598" s="2">
        <f t="shared" si="980"/>
        <v>0</v>
      </c>
      <c r="BE2598" s="2">
        <f t="shared" si="981"/>
        <v>0</v>
      </c>
      <c r="BF2598" s="2">
        <f t="shared" si="982"/>
        <v>0</v>
      </c>
      <c r="BG2598" s="2">
        <f t="shared" si="983"/>
        <v>0</v>
      </c>
      <c r="BH2598" s="2">
        <f t="shared" si="984"/>
        <v>0</v>
      </c>
    </row>
    <row r="2599" spans="1:60" x14ac:dyDescent="0.25">
      <c r="A2599" s="1" t="s">
        <v>435</v>
      </c>
      <c r="B2599" s="1" t="s">
        <v>436</v>
      </c>
      <c r="C2599" s="1" t="s">
        <v>341</v>
      </c>
      <c r="D2599" s="1" t="s">
        <v>514</v>
      </c>
      <c r="E2599" s="1" t="s">
        <v>206</v>
      </c>
      <c r="F2599" s="1" t="s">
        <v>207</v>
      </c>
      <c r="G2599" s="1" t="s">
        <v>144</v>
      </c>
      <c r="H2599" s="1" t="s">
        <v>17</v>
      </c>
      <c r="I2599" s="1" t="s">
        <v>537</v>
      </c>
      <c r="J2599" s="1" t="s">
        <v>258</v>
      </c>
      <c r="K2599" s="1" t="s">
        <v>16</v>
      </c>
      <c r="L2599" s="1" t="s">
        <v>146</v>
      </c>
      <c r="M2599" s="2" t="str">
        <f t="shared" si="965"/>
        <v>UK9008021</v>
      </c>
      <c r="N2599" s="2" t="str">
        <f t="shared" si="966"/>
        <v>The Wash</v>
      </c>
      <c r="O2599" s="2" t="str">
        <f t="shared" si="967"/>
        <v>SPA</v>
      </c>
      <c r="P2599" s="2" t="str">
        <f t="shared" si="968"/>
        <v>H1420</v>
      </c>
      <c r="Q2599"/>
      <c r="R2599"/>
      <c r="S2599"/>
      <c r="T2599"/>
      <c r="U2599" s="9">
        <f t="shared" si="969"/>
        <v>0</v>
      </c>
      <c r="V2599" s="9">
        <f t="shared" si="970"/>
        <v>0</v>
      </c>
      <c r="W2599" s="9">
        <f t="shared" si="971"/>
        <v>0</v>
      </c>
      <c r="X2599" s="9">
        <f t="shared" si="972"/>
        <v>0</v>
      </c>
      <c r="Y2599" s="9">
        <f t="shared" si="973"/>
        <v>0</v>
      </c>
      <c r="Z2599" s="9">
        <f t="shared" si="974"/>
        <v>0</v>
      </c>
      <c r="AA2599" s="9">
        <f t="shared" si="975"/>
        <v>0</v>
      </c>
      <c r="AB2599" s="9">
        <f t="shared" si="976"/>
        <v>0</v>
      </c>
      <c r="AN2599" s="10" t="str">
        <f t="shared" si="961"/>
        <v/>
      </c>
      <c r="AO2599" s="10">
        <f t="shared" si="962"/>
        <v>0</v>
      </c>
      <c r="AP2599" s="9" t="str">
        <f>IFERROR(VLOOKUP($AN2599,'Introduction probability'!$A$1:$L$128,5,FALSE),"0")</f>
        <v>0</v>
      </c>
      <c r="AQ2599" s="9" t="str">
        <f>IFERROR(VLOOKUP($AN2599,'Introduction probability'!$A$1:$L$128,6,FALSE),"0")</f>
        <v>0</v>
      </c>
      <c r="AR2599" s="9" t="str">
        <f>IFERROR(VLOOKUP($AN2599,'Introduction probability'!$A$1:$L$128,7,FALSE),"0")</f>
        <v>0</v>
      </c>
      <c r="AS2599" s="9" t="str">
        <f>IFERROR(VLOOKUP($AN2599,'Introduction probability'!$A$1:$L$128,8,FALSE),"0")</f>
        <v>0</v>
      </c>
      <c r="AT2599" s="9" t="str">
        <f>IFERROR(VLOOKUP($AN2599,'Introduction probability'!$A$1:$L$128,9,FALSE),"0")</f>
        <v>0</v>
      </c>
      <c r="AU2599" s="9" t="str">
        <f>IFERROR(VLOOKUP($AN2599,'Introduction probability'!$A$1:$L$128,10,FALSE),"0")</f>
        <v>0</v>
      </c>
      <c r="AV2599" s="9" t="str">
        <f>IFERROR(VLOOKUP($AN2599,'Introduction probability'!$A$1:$L$128,11,FALSE),"0")</f>
        <v>0</v>
      </c>
      <c r="AW2599" s="9" t="str">
        <f>IFERROR(VLOOKUP($AN2599,'Introduction probability'!$A$1:$L$128,12,FALSE),"0")</f>
        <v>0</v>
      </c>
      <c r="AY2599" s="2">
        <f t="shared" si="963"/>
        <v>0</v>
      </c>
      <c r="AZ2599" s="2">
        <f t="shared" si="964"/>
        <v>0</v>
      </c>
      <c r="BA2599" s="2">
        <f t="shared" si="977"/>
        <v>0</v>
      </c>
      <c r="BB2599" s="2">
        <f t="shared" si="978"/>
        <v>0</v>
      </c>
      <c r="BC2599" s="2">
        <f t="shared" si="979"/>
        <v>0</v>
      </c>
      <c r="BD2599" s="2">
        <f t="shared" si="980"/>
        <v>0</v>
      </c>
      <c r="BE2599" s="2">
        <f t="shared" si="981"/>
        <v>0</v>
      </c>
      <c r="BF2599" s="2">
        <f t="shared" si="982"/>
        <v>0</v>
      </c>
      <c r="BG2599" s="2">
        <f t="shared" si="983"/>
        <v>0</v>
      </c>
      <c r="BH2599" s="2">
        <f t="shared" si="984"/>
        <v>0</v>
      </c>
    </row>
    <row r="2600" spans="1:60" x14ac:dyDescent="0.25">
      <c r="A2600" s="1" t="s">
        <v>435</v>
      </c>
      <c r="B2600" s="1" t="s">
        <v>436</v>
      </c>
      <c r="C2600" s="1" t="s">
        <v>341</v>
      </c>
      <c r="D2600" s="1" t="s">
        <v>514</v>
      </c>
      <c r="E2600" s="1" t="s">
        <v>206</v>
      </c>
      <c r="F2600" s="1" t="s">
        <v>207</v>
      </c>
      <c r="G2600" s="1" t="s">
        <v>144</v>
      </c>
      <c r="H2600" s="1" t="s">
        <v>17</v>
      </c>
      <c r="I2600" s="1" t="s">
        <v>543</v>
      </c>
      <c r="J2600" s="1" t="s">
        <v>148</v>
      </c>
      <c r="K2600" s="1" t="s">
        <v>16</v>
      </c>
      <c r="L2600" s="1" t="s">
        <v>146</v>
      </c>
      <c r="M2600" s="2" t="str">
        <f t="shared" si="965"/>
        <v>UK9008021</v>
      </c>
      <c r="N2600" s="2" t="str">
        <f t="shared" si="966"/>
        <v>The Wash</v>
      </c>
      <c r="O2600" s="2" t="str">
        <f t="shared" si="967"/>
        <v>SPA</v>
      </c>
      <c r="P2600" s="2" t="str">
        <f t="shared" si="968"/>
        <v>H1310</v>
      </c>
      <c r="Q2600"/>
      <c r="R2600"/>
      <c r="S2600"/>
      <c r="T2600"/>
      <c r="U2600" s="9">
        <f t="shared" si="969"/>
        <v>0</v>
      </c>
      <c r="V2600" s="9">
        <f t="shared" si="970"/>
        <v>0</v>
      </c>
      <c r="W2600" s="9">
        <f t="shared" si="971"/>
        <v>0</v>
      </c>
      <c r="X2600" s="9">
        <f t="shared" si="972"/>
        <v>0</v>
      </c>
      <c r="Y2600" s="9">
        <f t="shared" si="973"/>
        <v>0</v>
      </c>
      <c r="Z2600" s="9">
        <f t="shared" si="974"/>
        <v>0</v>
      </c>
      <c r="AA2600" s="9">
        <f t="shared" si="975"/>
        <v>0</v>
      </c>
      <c r="AB2600" s="9">
        <f t="shared" si="976"/>
        <v>0</v>
      </c>
      <c r="AN2600" s="10" t="str">
        <f t="shared" si="961"/>
        <v/>
      </c>
      <c r="AO2600" s="10">
        <f t="shared" si="962"/>
        <v>0</v>
      </c>
      <c r="AP2600" s="9" t="str">
        <f>IFERROR(VLOOKUP($AN2600,'Introduction probability'!$A$1:$L$128,5,FALSE),"0")</f>
        <v>0</v>
      </c>
      <c r="AQ2600" s="9" t="str">
        <f>IFERROR(VLOOKUP($AN2600,'Introduction probability'!$A$1:$L$128,6,FALSE),"0")</f>
        <v>0</v>
      </c>
      <c r="AR2600" s="9" t="str">
        <f>IFERROR(VLOOKUP($AN2600,'Introduction probability'!$A$1:$L$128,7,FALSE),"0")</f>
        <v>0</v>
      </c>
      <c r="AS2600" s="9" t="str">
        <f>IFERROR(VLOOKUP($AN2600,'Introduction probability'!$A$1:$L$128,8,FALSE),"0")</f>
        <v>0</v>
      </c>
      <c r="AT2600" s="9" t="str">
        <f>IFERROR(VLOOKUP($AN2600,'Introduction probability'!$A$1:$L$128,9,FALSE),"0")</f>
        <v>0</v>
      </c>
      <c r="AU2600" s="9" t="str">
        <f>IFERROR(VLOOKUP($AN2600,'Introduction probability'!$A$1:$L$128,10,FALSE),"0")</f>
        <v>0</v>
      </c>
      <c r="AV2600" s="9" t="str">
        <f>IFERROR(VLOOKUP($AN2600,'Introduction probability'!$A$1:$L$128,11,FALSE),"0")</f>
        <v>0</v>
      </c>
      <c r="AW2600" s="9" t="str">
        <f>IFERROR(VLOOKUP($AN2600,'Introduction probability'!$A$1:$L$128,12,FALSE),"0")</f>
        <v>0</v>
      </c>
      <c r="AY2600" s="2">
        <f t="shared" si="963"/>
        <v>0</v>
      </c>
      <c r="AZ2600" s="2">
        <f t="shared" si="964"/>
        <v>0</v>
      </c>
      <c r="BA2600" s="2">
        <f t="shared" si="977"/>
        <v>0</v>
      </c>
      <c r="BB2600" s="2">
        <f t="shared" si="978"/>
        <v>0</v>
      </c>
      <c r="BC2600" s="2">
        <f t="shared" si="979"/>
        <v>0</v>
      </c>
      <c r="BD2600" s="2">
        <f t="shared" si="980"/>
        <v>0</v>
      </c>
      <c r="BE2600" s="2">
        <f t="shared" si="981"/>
        <v>0</v>
      </c>
      <c r="BF2600" s="2">
        <f t="shared" si="982"/>
        <v>0</v>
      </c>
      <c r="BG2600" s="2">
        <f t="shared" si="983"/>
        <v>0</v>
      </c>
      <c r="BH2600" s="2">
        <f t="shared" si="984"/>
        <v>0</v>
      </c>
    </row>
    <row r="2601" spans="1:60" x14ac:dyDescent="0.25">
      <c r="A2601" s="1" t="s">
        <v>435</v>
      </c>
      <c r="B2601" s="1" t="s">
        <v>436</v>
      </c>
      <c r="C2601" s="1" t="s">
        <v>341</v>
      </c>
      <c r="D2601" s="1" t="s">
        <v>527</v>
      </c>
      <c r="E2601" s="1" t="s">
        <v>234</v>
      </c>
      <c r="F2601" s="1" t="s">
        <v>235</v>
      </c>
      <c r="G2601" s="1" t="s">
        <v>144</v>
      </c>
      <c r="H2601" s="1" t="s">
        <v>17</v>
      </c>
      <c r="I2601" s="1" t="s">
        <v>530</v>
      </c>
      <c r="J2601" s="1" t="s">
        <v>145</v>
      </c>
      <c r="K2601" s="1" t="s">
        <v>16</v>
      </c>
      <c r="L2601" s="1" t="s">
        <v>146</v>
      </c>
      <c r="M2601" s="2" t="str">
        <f t="shared" si="965"/>
        <v>UK9008021</v>
      </c>
      <c r="N2601" s="2" t="str">
        <f t="shared" si="966"/>
        <v>The Wash</v>
      </c>
      <c r="O2601" s="2" t="str">
        <f t="shared" si="967"/>
        <v>SPA</v>
      </c>
      <c r="P2601" s="2" t="str">
        <f t="shared" si="968"/>
        <v>H1330</v>
      </c>
      <c r="Q2601"/>
      <c r="R2601"/>
      <c r="S2601"/>
      <c r="T2601"/>
      <c r="U2601" s="9">
        <f t="shared" si="969"/>
        <v>0</v>
      </c>
      <c r="V2601" s="9">
        <f t="shared" si="970"/>
        <v>0</v>
      </c>
      <c r="W2601" s="9">
        <f t="shared" si="971"/>
        <v>0</v>
      </c>
      <c r="X2601" s="9">
        <f t="shared" si="972"/>
        <v>0</v>
      </c>
      <c r="Y2601" s="9">
        <f t="shared" si="973"/>
        <v>0</v>
      </c>
      <c r="Z2601" s="9">
        <f t="shared" si="974"/>
        <v>0</v>
      </c>
      <c r="AA2601" s="9">
        <f t="shared" si="975"/>
        <v>0</v>
      </c>
      <c r="AB2601" s="9">
        <f t="shared" si="976"/>
        <v>0</v>
      </c>
      <c r="AN2601" s="10" t="str">
        <f t="shared" si="961"/>
        <v/>
      </c>
      <c r="AO2601" s="10">
        <f t="shared" si="962"/>
        <v>0</v>
      </c>
      <c r="AP2601" s="9" t="str">
        <f>IFERROR(VLOOKUP($AN2601,'Introduction probability'!$A$1:$L$128,5,FALSE),"0")</f>
        <v>0</v>
      </c>
      <c r="AQ2601" s="9" t="str">
        <f>IFERROR(VLOOKUP($AN2601,'Introduction probability'!$A$1:$L$128,6,FALSE),"0")</f>
        <v>0</v>
      </c>
      <c r="AR2601" s="9" t="str">
        <f>IFERROR(VLOOKUP($AN2601,'Introduction probability'!$A$1:$L$128,7,FALSE),"0")</f>
        <v>0</v>
      </c>
      <c r="AS2601" s="9" t="str">
        <f>IFERROR(VLOOKUP($AN2601,'Introduction probability'!$A$1:$L$128,8,FALSE),"0")</f>
        <v>0</v>
      </c>
      <c r="AT2601" s="9" t="str">
        <f>IFERROR(VLOOKUP($AN2601,'Introduction probability'!$A$1:$L$128,9,FALSE),"0")</f>
        <v>0</v>
      </c>
      <c r="AU2601" s="9" t="str">
        <f>IFERROR(VLOOKUP($AN2601,'Introduction probability'!$A$1:$L$128,10,FALSE),"0")</f>
        <v>0</v>
      </c>
      <c r="AV2601" s="9" t="str">
        <f>IFERROR(VLOOKUP($AN2601,'Introduction probability'!$A$1:$L$128,11,FALSE),"0")</f>
        <v>0</v>
      </c>
      <c r="AW2601" s="9" t="str">
        <f>IFERROR(VLOOKUP($AN2601,'Introduction probability'!$A$1:$L$128,12,FALSE),"0")</f>
        <v>0</v>
      </c>
      <c r="AY2601" s="2">
        <f t="shared" si="963"/>
        <v>0</v>
      </c>
      <c r="AZ2601" s="2">
        <f t="shared" si="964"/>
        <v>0</v>
      </c>
      <c r="BA2601" s="2">
        <f t="shared" si="977"/>
        <v>0</v>
      </c>
      <c r="BB2601" s="2">
        <f t="shared" si="978"/>
        <v>0</v>
      </c>
      <c r="BC2601" s="2">
        <f t="shared" si="979"/>
        <v>0</v>
      </c>
      <c r="BD2601" s="2">
        <f t="shared" si="980"/>
        <v>0</v>
      </c>
      <c r="BE2601" s="2">
        <f t="shared" si="981"/>
        <v>0</v>
      </c>
      <c r="BF2601" s="2">
        <f t="shared" si="982"/>
        <v>0</v>
      </c>
      <c r="BG2601" s="2">
        <f t="shared" si="983"/>
        <v>0</v>
      </c>
      <c r="BH2601" s="2">
        <f t="shared" si="984"/>
        <v>0</v>
      </c>
    </row>
    <row r="2602" spans="1:60" x14ac:dyDescent="0.25">
      <c r="A2602" s="1" t="s">
        <v>435</v>
      </c>
      <c r="B2602" s="1" t="s">
        <v>436</v>
      </c>
      <c r="C2602" s="1" t="s">
        <v>341</v>
      </c>
      <c r="D2602" s="1" t="s">
        <v>527</v>
      </c>
      <c r="E2602" s="1" t="s">
        <v>234</v>
      </c>
      <c r="F2602" s="1" t="s">
        <v>235</v>
      </c>
      <c r="G2602" s="1" t="s">
        <v>144</v>
      </c>
      <c r="H2602" s="1" t="s">
        <v>17</v>
      </c>
      <c r="I2602" s="1" t="s">
        <v>536</v>
      </c>
      <c r="J2602" s="1" t="s">
        <v>147</v>
      </c>
      <c r="K2602" s="1" t="s">
        <v>16</v>
      </c>
      <c r="L2602" s="1" t="s">
        <v>146</v>
      </c>
      <c r="M2602" s="2" t="str">
        <f t="shared" si="965"/>
        <v>UK9008021</v>
      </c>
      <c r="N2602" s="2" t="str">
        <f t="shared" si="966"/>
        <v>The Wash</v>
      </c>
      <c r="O2602" s="2" t="str">
        <f t="shared" si="967"/>
        <v>SPA</v>
      </c>
      <c r="P2602" s="2" t="str">
        <f t="shared" si="968"/>
        <v>H1150</v>
      </c>
      <c r="Q2602"/>
      <c r="R2602"/>
      <c r="S2602"/>
      <c r="T2602"/>
      <c r="U2602" s="9">
        <f t="shared" si="969"/>
        <v>0</v>
      </c>
      <c r="V2602" s="9">
        <f t="shared" si="970"/>
        <v>0</v>
      </c>
      <c r="W2602" s="9">
        <f t="shared" si="971"/>
        <v>0</v>
      </c>
      <c r="X2602" s="9">
        <f t="shared" si="972"/>
        <v>0</v>
      </c>
      <c r="Y2602" s="9">
        <f t="shared" si="973"/>
        <v>0</v>
      </c>
      <c r="Z2602" s="9">
        <f t="shared" si="974"/>
        <v>0</v>
      </c>
      <c r="AA2602" s="9">
        <f t="shared" si="975"/>
        <v>0</v>
      </c>
      <c r="AB2602" s="9">
        <f t="shared" si="976"/>
        <v>0</v>
      </c>
      <c r="AN2602" s="10" t="str">
        <f t="shared" si="961"/>
        <v/>
      </c>
      <c r="AO2602" s="10">
        <f t="shared" si="962"/>
        <v>0</v>
      </c>
      <c r="AP2602" s="9" t="str">
        <f>IFERROR(VLOOKUP($AN2602,'Introduction probability'!$A$1:$L$128,5,FALSE),"0")</f>
        <v>0</v>
      </c>
      <c r="AQ2602" s="9" t="str">
        <f>IFERROR(VLOOKUP($AN2602,'Introduction probability'!$A$1:$L$128,6,FALSE),"0")</f>
        <v>0</v>
      </c>
      <c r="AR2602" s="9" t="str">
        <f>IFERROR(VLOOKUP($AN2602,'Introduction probability'!$A$1:$L$128,7,FALSE),"0")</f>
        <v>0</v>
      </c>
      <c r="AS2602" s="9" t="str">
        <f>IFERROR(VLOOKUP($AN2602,'Introduction probability'!$A$1:$L$128,8,FALSE),"0")</f>
        <v>0</v>
      </c>
      <c r="AT2602" s="9" t="str">
        <f>IFERROR(VLOOKUP($AN2602,'Introduction probability'!$A$1:$L$128,9,FALSE),"0")</f>
        <v>0</v>
      </c>
      <c r="AU2602" s="9" t="str">
        <f>IFERROR(VLOOKUP($AN2602,'Introduction probability'!$A$1:$L$128,10,FALSE),"0")</f>
        <v>0</v>
      </c>
      <c r="AV2602" s="9" t="str">
        <f>IFERROR(VLOOKUP($AN2602,'Introduction probability'!$A$1:$L$128,11,FALSE),"0")</f>
        <v>0</v>
      </c>
      <c r="AW2602" s="9" t="str">
        <f>IFERROR(VLOOKUP($AN2602,'Introduction probability'!$A$1:$L$128,12,FALSE),"0")</f>
        <v>0</v>
      </c>
      <c r="AY2602" s="2">
        <f t="shared" si="963"/>
        <v>0</v>
      </c>
      <c r="AZ2602" s="2">
        <f t="shared" si="964"/>
        <v>0</v>
      </c>
      <c r="BA2602" s="2">
        <f t="shared" si="977"/>
        <v>0</v>
      </c>
      <c r="BB2602" s="2">
        <f t="shared" si="978"/>
        <v>0</v>
      </c>
      <c r="BC2602" s="2">
        <f t="shared" si="979"/>
        <v>0</v>
      </c>
      <c r="BD2602" s="2">
        <f t="shared" si="980"/>
        <v>0</v>
      </c>
      <c r="BE2602" s="2">
        <f t="shared" si="981"/>
        <v>0</v>
      </c>
      <c r="BF2602" s="2">
        <f t="shared" si="982"/>
        <v>0</v>
      </c>
      <c r="BG2602" s="2">
        <f t="shared" si="983"/>
        <v>0</v>
      </c>
      <c r="BH2602" s="2">
        <f t="shared" si="984"/>
        <v>0</v>
      </c>
    </row>
    <row r="2603" spans="1:60" x14ac:dyDescent="0.25">
      <c r="A2603" s="1" t="s">
        <v>435</v>
      </c>
      <c r="B2603" s="1" t="s">
        <v>436</v>
      </c>
      <c r="C2603" s="1" t="s">
        <v>341</v>
      </c>
      <c r="D2603" s="1" t="s">
        <v>527</v>
      </c>
      <c r="E2603" s="1" t="s">
        <v>234</v>
      </c>
      <c r="F2603" s="1" t="s">
        <v>235</v>
      </c>
      <c r="G2603" s="1" t="s">
        <v>144</v>
      </c>
      <c r="H2603" s="1" t="s">
        <v>17</v>
      </c>
      <c r="I2603" s="1" t="s">
        <v>459</v>
      </c>
      <c r="J2603" s="1" t="s">
        <v>46</v>
      </c>
      <c r="K2603" s="1" t="s">
        <v>16</v>
      </c>
      <c r="L2603" s="1" t="s">
        <v>19</v>
      </c>
      <c r="M2603" s="2" t="str">
        <f t="shared" si="965"/>
        <v>UK9008021</v>
      </c>
      <c r="N2603" s="2" t="str">
        <f t="shared" si="966"/>
        <v>The Wash</v>
      </c>
      <c r="O2603" s="2" t="str">
        <f t="shared" si="967"/>
        <v>SPA</v>
      </c>
      <c r="P2603" s="2" t="str">
        <f t="shared" si="968"/>
        <v>A2.4</v>
      </c>
      <c r="Q2603"/>
      <c r="R2603"/>
      <c r="S2603"/>
      <c r="T2603"/>
      <c r="U2603" s="9">
        <f t="shared" si="969"/>
        <v>0</v>
      </c>
      <c r="V2603" s="9">
        <f t="shared" si="970"/>
        <v>0</v>
      </c>
      <c r="W2603" s="9">
        <f t="shared" si="971"/>
        <v>0</v>
      </c>
      <c r="X2603" s="9">
        <f t="shared" si="972"/>
        <v>0</v>
      </c>
      <c r="Y2603" s="9">
        <f t="shared" si="973"/>
        <v>0</v>
      </c>
      <c r="Z2603" s="9">
        <f t="shared" si="974"/>
        <v>0</v>
      </c>
      <c r="AA2603" s="9">
        <f t="shared" si="975"/>
        <v>0</v>
      </c>
      <c r="AB2603" s="9">
        <f t="shared" si="976"/>
        <v>0</v>
      </c>
      <c r="AN2603" s="10" t="str">
        <f t="shared" si="961"/>
        <v/>
      </c>
      <c r="AO2603" s="10">
        <f t="shared" si="962"/>
        <v>0</v>
      </c>
      <c r="AP2603" s="9" t="str">
        <f>IFERROR(VLOOKUP($AN2603,'Introduction probability'!$A$1:$L$128,5,FALSE),"0")</f>
        <v>0</v>
      </c>
      <c r="AQ2603" s="9" t="str">
        <f>IFERROR(VLOOKUP($AN2603,'Introduction probability'!$A$1:$L$128,6,FALSE),"0")</f>
        <v>0</v>
      </c>
      <c r="AR2603" s="9" t="str">
        <f>IFERROR(VLOOKUP($AN2603,'Introduction probability'!$A$1:$L$128,7,FALSE),"0")</f>
        <v>0</v>
      </c>
      <c r="AS2603" s="9" t="str">
        <f>IFERROR(VLOOKUP($AN2603,'Introduction probability'!$A$1:$L$128,8,FALSE),"0")</f>
        <v>0</v>
      </c>
      <c r="AT2603" s="9" t="str">
        <f>IFERROR(VLOOKUP($AN2603,'Introduction probability'!$A$1:$L$128,9,FALSE),"0")</f>
        <v>0</v>
      </c>
      <c r="AU2603" s="9" t="str">
        <f>IFERROR(VLOOKUP($AN2603,'Introduction probability'!$A$1:$L$128,10,FALSE),"0")</f>
        <v>0</v>
      </c>
      <c r="AV2603" s="9" t="str">
        <f>IFERROR(VLOOKUP($AN2603,'Introduction probability'!$A$1:$L$128,11,FALSE),"0")</f>
        <v>0</v>
      </c>
      <c r="AW2603" s="9" t="str">
        <f>IFERROR(VLOOKUP($AN2603,'Introduction probability'!$A$1:$L$128,12,FALSE),"0")</f>
        <v>0</v>
      </c>
      <c r="AY2603" s="2">
        <f t="shared" si="963"/>
        <v>0</v>
      </c>
      <c r="AZ2603" s="2">
        <f t="shared" si="964"/>
        <v>0</v>
      </c>
      <c r="BA2603" s="2">
        <f t="shared" si="977"/>
        <v>0</v>
      </c>
      <c r="BB2603" s="2">
        <f t="shared" si="978"/>
        <v>0</v>
      </c>
      <c r="BC2603" s="2">
        <f t="shared" si="979"/>
        <v>0</v>
      </c>
      <c r="BD2603" s="2">
        <f t="shared" si="980"/>
        <v>0</v>
      </c>
      <c r="BE2603" s="2">
        <f t="shared" si="981"/>
        <v>0</v>
      </c>
      <c r="BF2603" s="2">
        <f t="shared" si="982"/>
        <v>0</v>
      </c>
      <c r="BG2603" s="2">
        <f t="shared" si="983"/>
        <v>0</v>
      </c>
      <c r="BH2603" s="2">
        <f t="shared" si="984"/>
        <v>0</v>
      </c>
    </row>
    <row r="2604" spans="1:60" x14ac:dyDescent="0.25">
      <c r="A2604" s="1" t="s">
        <v>435</v>
      </c>
      <c r="B2604" s="1" t="s">
        <v>436</v>
      </c>
      <c r="C2604" s="1" t="s">
        <v>341</v>
      </c>
      <c r="D2604" s="1" t="s">
        <v>527</v>
      </c>
      <c r="E2604" s="1" t="s">
        <v>234</v>
      </c>
      <c r="F2604" s="1" t="s">
        <v>235</v>
      </c>
      <c r="G2604" s="1" t="s">
        <v>144</v>
      </c>
      <c r="H2604" s="1" t="s">
        <v>17</v>
      </c>
      <c r="I2604" s="1" t="s">
        <v>444</v>
      </c>
      <c r="J2604" s="1" t="s">
        <v>27</v>
      </c>
      <c r="K2604" s="1" t="s">
        <v>16</v>
      </c>
      <c r="L2604" s="1" t="s">
        <v>19</v>
      </c>
      <c r="M2604" s="2" t="str">
        <f t="shared" si="965"/>
        <v>UK9008021</v>
      </c>
      <c r="N2604" s="2" t="str">
        <f t="shared" si="966"/>
        <v>The Wash</v>
      </c>
      <c r="O2604" s="2" t="str">
        <f t="shared" si="967"/>
        <v>SPA</v>
      </c>
      <c r="P2604" s="2" t="str">
        <f t="shared" si="968"/>
        <v>A2.3</v>
      </c>
      <c r="Q2604"/>
      <c r="R2604"/>
      <c r="S2604"/>
      <c r="T2604"/>
      <c r="U2604" s="9">
        <f t="shared" si="969"/>
        <v>0</v>
      </c>
      <c r="V2604" s="9">
        <f t="shared" si="970"/>
        <v>0</v>
      </c>
      <c r="W2604" s="9">
        <f t="shared" si="971"/>
        <v>0</v>
      </c>
      <c r="X2604" s="9">
        <f t="shared" si="972"/>
        <v>0</v>
      </c>
      <c r="Y2604" s="9">
        <f t="shared" si="973"/>
        <v>0</v>
      </c>
      <c r="Z2604" s="9">
        <f t="shared" si="974"/>
        <v>0</v>
      </c>
      <c r="AA2604" s="9">
        <f t="shared" si="975"/>
        <v>0</v>
      </c>
      <c r="AB2604" s="9">
        <f t="shared" si="976"/>
        <v>0</v>
      </c>
      <c r="AN2604" s="10" t="str">
        <f t="shared" si="961"/>
        <v/>
      </c>
      <c r="AO2604" s="10">
        <f t="shared" si="962"/>
        <v>0</v>
      </c>
      <c r="AP2604" s="9" t="str">
        <f>IFERROR(VLOOKUP($AN2604,'Introduction probability'!$A$1:$L$128,5,FALSE),"0")</f>
        <v>0</v>
      </c>
      <c r="AQ2604" s="9" t="str">
        <f>IFERROR(VLOOKUP($AN2604,'Introduction probability'!$A$1:$L$128,6,FALSE),"0")</f>
        <v>0</v>
      </c>
      <c r="AR2604" s="9" t="str">
        <f>IFERROR(VLOOKUP($AN2604,'Introduction probability'!$A$1:$L$128,7,FALSE),"0")</f>
        <v>0</v>
      </c>
      <c r="AS2604" s="9" t="str">
        <f>IFERROR(VLOOKUP($AN2604,'Introduction probability'!$A$1:$L$128,8,FALSE),"0")</f>
        <v>0</v>
      </c>
      <c r="AT2604" s="9" t="str">
        <f>IFERROR(VLOOKUP($AN2604,'Introduction probability'!$A$1:$L$128,9,FALSE),"0")</f>
        <v>0</v>
      </c>
      <c r="AU2604" s="9" t="str">
        <f>IFERROR(VLOOKUP($AN2604,'Introduction probability'!$A$1:$L$128,10,FALSE),"0")</f>
        <v>0</v>
      </c>
      <c r="AV2604" s="9" t="str">
        <f>IFERROR(VLOOKUP($AN2604,'Introduction probability'!$A$1:$L$128,11,FALSE),"0")</f>
        <v>0</v>
      </c>
      <c r="AW2604" s="9" t="str">
        <f>IFERROR(VLOOKUP($AN2604,'Introduction probability'!$A$1:$L$128,12,FALSE),"0")</f>
        <v>0</v>
      </c>
      <c r="AY2604" s="2">
        <f t="shared" si="963"/>
        <v>0</v>
      </c>
      <c r="AZ2604" s="2">
        <f t="shared" si="964"/>
        <v>0</v>
      </c>
      <c r="BA2604" s="2">
        <f t="shared" si="977"/>
        <v>0</v>
      </c>
      <c r="BB2604" s="2">
        <f t="shared" si="978"/>
        <v>0</v>
      </c>
      <c r="BC2604" s="2">
        <f t="shared" si="979"/>
        <v>0</v>
      </c>
      <c r="BD2604" s="2">
        <f t="shared" si="980"/>
        <v>0</v>
      </c>
      <c r="BE2604" s="2">
        <f t="shared" si="981"/>
        <v>0</v>
      </c>
      <c r="BF2604" s="2">
        <f t="shared" si="982"/>
        <v>0</v>
      </c>
      <c r="BG2604" s="2">
        <f t="shared" si="983"/>
        <v>0</v>
      </c>
      <c r="BH2604" s="2">
        <f t="shared" si="984"/>
        <v>0</v>
      </c>
    </row>
    <row r="2605" spans="1:60" x14ac:dyDescent="0.25">
      <c r="A2605" s="1" t="s">
        <v>435</v>
      </c>
      <c r="B2605" s="1" t="s">
        <v>436</v>
      </c>
      <c r="C2605" s="1" t="s">
        <v>341</v>
      </c>
      <c r="D2605" s="1" t="s">
        <v>527</v>
      </c>
      <c r="E2605" s="1" t="s">
        <v>234</v>
      </c>
      <c r="F2605" s="1" t="s">
        <v>235</v>
      </c>
      <c r="G2605" s="1" t="s">
        <v>144</v>
      </c>
      <c r="H2605" s="1" t="s">
        <v>17</v>
      </c>
      <c r="I2605" s="1" t="s">
        <v>465</v>
      </c>
      <c r="J2605" s="1" t="s">
        <v>56</v>
      </c>
      <c r="K2605" s="1" t="s">
        <v>16</v>
      </c>
      <c r="L2605" s="1" t="s">
        <v>19</v>
      </c>
      <c r="M2605" s="2" t="str">
        <f t="shared" si="965"/>
        <v>UK9008021</v>
      </c>
      <c r="N2605" s="2" t="str">
        <f t="shared" si="966"/>
        <v>The Wash</v>
      </c>
      <c r="O2605" s="2" t="str">
        <f t="shared" si="967"/>
        <v>SPA</v>
      </c>
      <c r="P2605" s="2" t="str">
        <f t="shared" si="968"/>
        <v>A2.2</v>
      </c>
      <c r="Q2605"/>
      <c r="R2605"/>
      <c r="S2605"/>
      <c r="T2605"/>
      <c r="U2605" s="9">
        <f t="shared" si="969"/>
        <v>0</v>
      </c>
      <c r="V2605" s="9">
        <f t="shared" si="970"/>
        <v>0</v>
      </c>
      <c r="W2605" s="9">
        <f t="shared" si="971"/>
        <v>0</v>
      </c>
      <c r="X2605" s="9">
        <f t="shared" si="972"/>
        <v>0</v>
      </c>
      <c r="Y2605" s="9">
        <f t="shared" si="973"/>
        <v>0</v>
      </c>
      <c r="Z2605" s="9">
        <f t="shared" si="974"/>
        <v>0</v>
      </c>
      <c r="AA2605" s="9">
        <f t="shared" si="975"/>
        <v>0</v>
      </c>
      <c r="AB2605" s="9">
        <f t="shared" si="976"/>
        <v>0</v>
      </c>
      <c r="AN2605" s="10" t="str">
        <f t="shared" si="961"/>
        <v/>
      </c>
      <c r="AO2605" s="10">
        <f t="shared" si="962"/>
        <v>0</v>
      </c>
      <c r="AP2605" s="9" t="str">
        <f>IFERROR(VLOOKUP($AN2605,'Introduction probability'!$A$1:$L$128,5,FALSE),"0")</f>
        <v>0</v>
      </c>
      <c r="AQ2605" s="9" t="str">
        <f>IFERROR(VLOOKUP($AN2605,'Introduction probability'!$A$1:$L$128,6,FALSE),"0")</f>
        <v>0</v>
      </c>
      <c r="AR2605" s="9" t="str">
        <f>IFERROR(VLOOKUP($AN2605,'Introduction probability'!$A$1:$L$128,7,FALSE),"0")</f>
        <v>0</v>
      </c>
      <c r="AS2605" s="9" t="str">
        <f>IFERROR(VLOOKUP($AN2605,'Introduction probability'!$A$1:$L$128,8,FALSE),"0")</f>
        <v>0</v>
      </c>
      <c r="AT2605" s="9" t="str">
        <f>IFERROR(VLOOKUP($AN2605,'Introduction probability'!$A$1:$L$128,9,FALSE),"0")</f>
        <v>0</v>
      </c>
      <c r="AU2605" s="9" t="str">
        <f>IFERROR(VLOOKUP($AN2605,'Introduction probability'!$A$1:$L$128,10,FALSE),"0")</f>
        <v>0</v>
      </c>
      <c r="AV2605" s="9" t="str">
        <f>IFERROR(VLOOKUP($AN2605,'Introduction probability'!$A$1:$L$128,11,FALSE),"0")</f>
        <v>0</v>
      </c>
      <c r="AW2605" s="9" t="str">
        <f>IFERROR(VLOOKUP($AN2605,'Introduction probability'!$A$1:$L$128,12,FALSE),"0")</f>
        <v>0</v>
      </c>
      <c r="AY2605" s="2">
        <f t="shared" si="963"/>
        <v>0</v>
      </c>
      <c r="AZ2605" s="2">
        <f t="shared" si="964"/>
        <v>0</v>
      </c>
      <c r="BA2605" s="2">
        <f t="shared" si="977"/>
        <v>0</v>
      </c>
      <c r="BB2605" s="2">
        <f t="shared" si="978"/>
        <v>0</v>
      </c>
      <c r="BC2605" s="2">
        <f t="shared" si="979"/>
        <v>0</v>
      </c>
      <c r="BD2605" s="2">
        <f t="shared" si="980"/>
        <v>0</v>
      </c>
      <c r="BE2605" s="2">
        <f t="shared" si="981"/>
        <v>0</v>
      </c>
      <c r="BF2605" s="2">
        <f t="shared" si="982"/>
        <v>0</v>
      </c>
      <c r="BG2605" s="2">
        <f t="shared" si="983"/>
        <v>0</v>
      </c>
      <c r="BH2605" s="2">
        <f t="shared" si="984"/>
        <v>0</v>
      </c>
    </row>
    <row r="2606" spans="1:60" x14ac:dyDescent="0.25">
      <c r="A2606" s="1" t="s">
        <v>435</v>
      </c>
      <c r="B2606" s="1" t="s">
        <v>436</v>
      </c>
      <c r="C2606" s="1" t="s">
        <v>341</v>
      </c>
      <c r="D2606" s="1" t="s">
        <v>527</v>
      </c>
      <c r="E2606" s="1" t="s">
        <v>234</v>
      </c>
      <c r="F2606" s="1" t="s">
        <v>235</v>
      </c>
      <c r="G2606" s="1" t="s">
        <v>144</v>
      </c>
      <c r="H2606" s="1" t="s">
        <v>17</v>
      </c>
      <c r="I2606" s="1" t="s">
        <v>543</v>
      </c>
      <c r="J2606" s="1" t="s">
        <v>148</v>
      </c>
      <c r="K2606" s="1" t="s">
        <v>16</v>
      </c>
      <c r="L2606" s="1" t="s">
        <v>146</v>
      </c>
      <c r="M2606" s="2" t="str">
        <f t="shared" si="965"/>
        <v>UK9008021</v>
      </c>
      <c r="N2606" s="2" t="str">
        <f t="shared" si="966"/>
        <v>The Wash</v>
      </c>
      <c r="O2606" s="2" t="str">
        <f t="shared" si="967"/>
        <v>SPA</v>
      </c>
      <c r="P2606" s="2" t="str">
        <f t="shared" si="968"/>
        <v>H1310</v>
      </c>
      <c r="Q2606"/>
      <c r="R2606"/>
      <c r="S2606"/>
      <c r="T2606"/>
      <c r="U2606" s="9">
        <f t="shared" si="969"/>
        <v>0</v>
      </c>
      <c r="V2606" s="9">
        <f t="shared" si="970"/>
        <v>0</v>
      </c>
      <c r="W2606" s="9">
        <f t="shared" si="971"/>
        <v>0</v>
      </c>
      <c r="X2606" s="9">
        <f t="shared" si="972"/>
        <v>0</v>
      </c>
      <c r="Y2606" s="9">
        <f t="shared" si="973"/>
        <v>0</v>
      </c>
      <c r="Z2606" s="9">
        <f t="shared" si="974"/>
        <v>0</v>
      </c>
      <c r="AA2606" s="9">
        <f t="shared" si="975"/>
        <v>0</v>
      </c>
      <c r="AB2606" s="9">
        <f t="shared" si="976"/>
        <v>0</v>
      </c>
      <c r="AN2606" s="10" t="str">
        <f t="shared" si="961"/>
        <v/>
      </c>
      <c r="AO2606" s="10">
        <f t="shared" si="962"/>
        <v>0</v>
      </c>
      <c r="AP2606" s="9" t="str">
        <f>IFERROR(VLOOKUP($AN2606,'Introduction probability'!$A$1:$L$128,5,FALSE),"0")</f>
        <v>0</v>
      </c>
      <c r="AQ2606" s="9" t="str">
        <f>IFERROR(VLOOKUP($AN2606,'Introduction probability'!$A$1:$L$128,6,FALSE),"0")</f>
        <v>0</v>
      </c>
      <c r="AR2606" s="9" t="str">
        <f>IFERROR(VLOOKUP($AN2606,'Introduction probability'!$A$1:$L$128,7,FALSE),"0")</f>
        <v>0</v>
      </c>
      <c r="AS2606" s="9" t="str">
        <f>IFERROR(VLOOKUP($AN2606,'Introduction probability'!$A$1:$L$128,8,FALSE),"0")</f>
        <v>0</v>
      </c>
      <c r="AT2606" s="9" t="str">
        <f>IFERROR(VLOOKUP($AN2606,'Introduction probability'!$A$1:$L$128,9,FALSE),"0")</f>
        <v>0</v>
      </c>
      <c r="AU2606" s="9" t="str">
        <f>IFERROR(VLOOKUP($AN2606,'Introduction probability'!$A$1:$L$128,10,FALSE),"0")</f>
        <v>0</v>
      </c>
      <c r="AV2606" s="9" t="str">
        <f>IFERROR(VLOOKUP($AN2606,'Introduction probability'!$A$1:$L$128,11,FALSE),"0")</f>
        <v>0</v>
      </c>
      <c r="AW2606" s="9" t="str">
        <f>IFERROR(VLOOKUP($AN2606,'Introduction probability'!$A$1:$L$128,12,FALSE),"0")</f>
        <v>0</v>
      </c>
      <c r="AY2606" s="2">
        <f t="shared" si="963"/>
        <v>0</v>
      </c>
      <c r="AZ2606" s="2">
        <f t="shared" si="964"/>
        <v>0</v>
      </c>
      <c r="BA2606" s="2">
        <f t="shared" si="977"/>
        <v>0</v>
      </c>
      <c r="BB2606" s="2">
        <f t="shared" si="978"/>
        <v>0</v>
      </c>
      <c r="BC2606" s="2">
        <f t="shared" si="979"/>
        <v>0</v>
      </c>
      <c r="BD2606" s="2">
        <f t="shared" si="980"/>
        <v>0</v>
      </c>
      <c r="BE2606" s="2">
        <f t="shared" si="981"/>
        <v>0</v>
      </c>
      <c r="BF2606" s="2">
        <f t="shared" si="982"/>
        <v>0</v>
      </c>
      <c r="BG2606" s="2">
        <f t="shared" si="983"/>
        <v>0</v>
      </c>
      <c r="BH2606" s="2">
        <f t="shared" si="984"/>
        <v>0</v>
      </c>
    </row>
    <row r="2607" spans="1:60" x14ac:dyDescent="0.25">
      <c r="A2607" s="1" t="s">
        <v>435</v>
      </c>
      <c r="B2607" s="1" t="s">
        <v>436</v>
      </c>
      <c r="C2607" s="1" t="s">
        <v>341</v>
      </c>
      <c r="D2607" s="1" t="s">
        <v>517</v>
      </c>
      <c r="E2607" s="1" t="s">
        <v>211</v>
      </c>
      <c r="F2607" s="1" t="s">
        <v>212</v>
      </c>
      <c r="G2607" s="1" t="s">
        <v>144</v>
      </c>
      <c r="H2607" s="1" t="s">
        <v>17</v>
      </c>
      <c r="I2607" s="1" t="s">
        <v>530</v>
      </c>
      <c r="J2607" s="1" t="s">
        <v>145</v>
      </c>
      <c r="K2607" s="1" t="s">
        <v>16</v>
      </c>
      <c r="L2607" s="1" t="s">
        <v>146</v>
      </c>
      <c r="M2607" s="2" t="str">
        <f t="shared" si="965"/>
        <v>UK9008021</v>
      </c>
      <c r="N2607" s="2" t="str">
        <f t="shared" si="966"/>
        <v>The Wash</v>
      </c>
      <c r="O2607" s="2" t="str">
        <f t="shared" si="967"/>
        <v>SPA</v>
      </c>
      <c r="P2607" s="2" t="str">
        <f t="shared" si="968"/>
        <v>H1330</v>
      </c>
      <c r="Q2607"/>
      <c r="R2607"/>
      <c r="S2607"/>
      <c r="T2607"/>
      <c r="U2607" s="9">
        <f t="shared" si="969"/>
        <v>0</v>
      </c>
      <c r="V2607" s="9">
        <f t="shared" si="970"/>
        <v>0</v>
      </c>
      <c r="W2607" s="9">
        <f t="shared" si="971"/>
        <v>0</v>
      </c>
      <c r="X2607" s="9">
        <f t="shared" si="972"/>
        <v>0</v>
      </c>
      <c r="Y2607" s="9">
        <f t="shared" si="973"/>
        <v>0</v>
      </c>
      <c r="Z2607" s="9">
        <f t="shared" si="974"/>
        <v>0</v>
      </c>
      <c r="AA2607" s="9">
        <f t="shared" si="975"/>
        <v>0</v>
      </c>
      <c r="AB2607" s="9">
        <f t="shared" si="976"/>
        <v>0</v>
      </c>
      <c r="AN2607" s="10" t="str">
        <f t="shared" si="961"/>
        <v/>
      </c>
      <c r="AO2607" s="10">
        <f t="shared" si="962"/>
        <v>0</v>
      </c>
      <c r="AP2607" s="9" t="str">
        <f>IFERROR(VLOOKUP($AN2607,'Introduction probability'!$A$1:$L$128,5,FALSE),"0")</f>
        <v>0</v>
      </c>
      <c r="AQ2607" s="9" t="str">
        <f>IFERROR(VLOOKUP($AN2607,'Introduction probability'!$A$1:$L$128,6,FALSE),"0")</f>
        <v>0</v>
      </c>
      <c r="AR2607" s="9" t="str">
        <f>IFERROR(VLOOKUP($AN2607,'Introduction probability'!$A$1:$L$128,7,FALSE),"0")</f>
        <v>0</v>
      </c>
      <c r="AS2607" s="9" t="str">
        <f>IFERROR(VLOOKUP($AN2607,'Introduction probability'!$A$1:$L$128,8,FALSE),"0")</f>
        <v>0</v>
      </c>
      <c r="AT2607" s="9" t="str">
        <f>IFERROR(VLOOKUP($AN2607,'Introduction probability'!$A$1:$L$128,9,FALSE),"0")</f>
        <v>0</v>
      </c>
      <c r="AU2607" s="9" t="str">
        <f>IFERROR(VLOOKUP($AN2607,'Introduction probability'!$A$1:$L$128,10,FALSE),"0")</f>
        <v>0</v>
      </c>
      <c r="AV2607" s="9" t="str">
        <f>IFERROR(VLOOKUP($AN2607,'Introduction probability'!$A$1:$L$128,11,FALSE),"0")</f>
        <v>0</v>
      </c>
      <c r="AW2607" s="9" t="str">
        <f>IFERROR(VLOOKUP($AN2607,'Introduction probability'!$A$1:$L$128,12,FALSE),"0")</f>
        <v>0</v>
      </c>
      <c r="AY2607" s="2">
        <f t="shared" si="963"/>
        <v>0</v>
      </c>
      <c r="AZ2607" s="2">
        <f t="shared" si="964"/>
        <v>0</v>
      </c>
      <c r="BA2607" s="2">
        <f t="shared" si="977"/>
        <v>0</v>
      </c>
      <c r="BB2607" s="2">
        <f t="shared" si="978"/>
        <v>0</v>
      </c>
      <c r="BC2607" s="2">
        <f t="shared" si="979"/>
        <v>0</v>
      </c>
      <c r="BD2607" s="2">
        <f t="shared" si="980"/>
        <v>0</v>
      </c>
      <c r="BE2607" s="2">
        <f t="shared" si="981"/>
        <v>0</v>
      </c>
      <c r="BF2607" s="2">
        <f t="shared" si="982"/>
        <v>0</v>
      </c>
      <c r="BG2607" s="2">
        <f t="shared" si="983"/>
        <v>0</v>
      </c>
      <c r="BH2607" s="2">
        <f t="shared" si="984"/>
        <v>0</v>
      </c>
    </row>
    <row r="2608" spans="1:60" x14ac:dyDescent="0.25">
      <c r="A2608" s="1" t="s">
        <v>435</v>
      </c>
      <c r="B2608" s="1" t="s">
        <v>436</v>
      </c>
      <c r="C2608" s="1" t="s">
        <v>341</v>
      </c>
      <c r="D2608" s="1" t="s">
        <v>517</v>
      </c>
      <c r="E2608" s="1" t="s">
        <v>211</v>
      </c>
      <c r="F2608" s="1" t="s">
        <v>212</v>
      </c>
      <c r="G2608" s="1" t="s">
        <v>144</v>
      </c>
      <c r="H2608" s="1" t="s">
        <v>17</v>
      </c>
      <c r="I2608" s="1" t="s">
        <v>536</v>
      </c>
      <c r="J2608" s="1" t="s">
        <v>147</v>
      </c>
      <c r="K2608" s="1" t="s">
        <v>16</v>
      </c>
      <c r="L2608" s="1" t="s">
        <v>146</v>
      </c>
      <c r="M2608" s="2" t="str">
        <f t="shared" si="965"/>
        <v>UK9008021</v>
      </c>
      <c r="N2608" s="2" t="str">
        <f t="shared" si="966"/>
        <v>The Wash</v>
      </c>
      <c r="O2608" s="2" t="str">
        <f t="shared" si="967"/>
        <v>SPA</v>
      </c>
      <c r="P2608" s="2" t="str">
        <f t="shared" si="968"/>
        <v>H1150</v>
      </c>
      <c r="Q2608"/>
      <c r="R2608"/>
      <c r="S2608"/>
      <c r="T2608"/>
      <c r="U2608" s="9">
        <f t="shared" si="969"/>
        <v>0</v>
      </c>
      <c r="V2608" s="9">
        <f t="shared" si="970"/>
        <v>0</v>
      </c>
      <c r="W2608" s="9">
        <f t="shared" si="971"/>
        <v>0</v>
      </c>
      <c r="X2608" s="9">
        <f t="shared" si="972"/>
        <v>0</v>
      </c>
      <c r="Y2608" s="9">
        <f t="shared" si="973"/>
        <v>0</v>
      </c>
      <c r="Z2608" s="9">
        <f t="shared" si="974"/>
        <v>0</v>
      </c>
      <c r="AA2608" s="9">
        <f t="shared" si="975"/>
        <v>0</v>
      </c>
      <c r="AB2608" s="9">
        <f t="shared" si="976"/>
        <v>0</v>
      </c>
      <c r="AN2608" s="10" t="str">
        <f t="shared" si="961"/>
        <v/>
      </c>
      <c r="AO2608" s="10">
        <f t="shared" si="962"/>
        <v>0</v>
      </c>
      <c r="AP2608" s="9" t="str">
        <f>IFERROR(VLOOKUP($AN2608,'Introduction probability'!$A$1:$L$128,5,FALSE),"0")</f>
        <v>0</v>
      </c>
      <c r="AQ2608" s="9" t="str">
        <f>IFERROR(VLOOKUP($AN2608,'Introduction probability'!$A$1:$L$128,6,FALSE),"0")</f>
        <v>0</v>
      </c>
      <c r="AR2608" s="9" t="str">
        <f>IFERROR(VLOOKUP($AN2608,'Introduction probability'!$A$1:$L$128,7,FALSE),"0")</f>
        <v>0</v>
      </c>
      <c r="AS2608" s="9" t="str">
        <f>IFERROR(VLOOKUP($AN2608,'Introduction probability'!$A$1:$L$128,8,FALSE),"0")</f>
        <v>0</v>
      </c>
      <c r="AT2608" s="9" t="str">
        <f>IFERROR(VLOOKUP($AN2608,'Introduction probability'!$A$1:$L$128,9,FALSE),"0")</f>
        <v>0</v>
      </c>
      <c r="AU2608" s="9" t="str">
        <f>IFERROR(VLOOKUP($AN2608,'Introduction probability'!$A$1:$L$128,10,FALSE),"0")</f>
        <v>0</v>
      </c>
      <c r="AV2608" s="9" t="str">
        <f>IFERROR(VLOOKUP($AN2608,'Introduction probability'!$A$1:$L$128,11,FALSE),"0")</f>
        <v>0</v>
      </c>
      <c r="AW2608" s="9" t="str">
        <f>IFERROR(VLOOKUP($AN2608,'Introduction probability'!$A$1:$L$128,12,FALSE),"0")</f>
        <v>0</v>
      </c>
      <c r="AY2608" s="2">
        <f t="shared" si="963"/>
        <v>0</v>
      </c>
      <c r="AZ2608" s="2">
        <f t="shared" si="964"/>
        <v>0</v>
      </c>
      <c r="BA2608" s="2">
        <f t="shared" si="977"/>
        <v>0</v>
      </c>
      <c r="BB2608" s="2">
        <f t="shared" si="978"/>
        <v>0</v>
      </c>
      <c r="BC2608" s="2">
        <f t="shared" si="979"/>
        <v>0</v>
      </c>
      <c r="BD2608" s="2">
        <f t="shared" si="980"/>
        <v>0</v>
      </c>
      <c r="BE2608" s="2">
        <f t="shared" si="981"/>
        <v>0</v>
      </c>
      <c r="BF2608" s="2">
        <f t="shared" si="982"/>
        <v>0</v>
      </c>
      <c r="BG2608" s="2">
        <f t="shared" si="983"/>
        <v>0</v>
      </c>
      <c r="BH2608" s="2">
        <f t="shared" si="984"/>
        <v>0</v>
      </c>
    </row>
    <row r="2609" spans="1:60" x14ac:dyDescent="0.25">
      <c r="A2609" s="1" t="s">
        <v>435</v>
      </c>
      <c r="B2609" s="1" t="s">
        <v>436</v>
      </c>
      <c r="C2609" s="1" t="s">
        <v>341</v>
      </c>
      <c r="D2609" s="1" t="s">
        <v>517</v>
      </c>
      <c r="E2609" s="1" t="s">
        <v>211</v>
      </c>
      <c r="F2609" s="1" t="s">
        <v>212</v>
      </c>
      <c r="G2609" s="1" t="s">
        <v>144</v>
      </c>
      <c r="H2609" s="1" t="s">
        <v>17</v>
      </c>
      <c r="I2609" s="1" t="s">
        <v>596</v>
      </c>
      <c r="J2609" s="1" t="s">
        <v>187</v>
      </c>
      <c r="K2609" s="1" t="s">
        <v>16</v>
      </c>
      <c r="L2609" s="1" t="s">
        <v>146</v>
      </c>
      <c r="M2609" s="2" t="str">
        <f t="shared" si="965"/>
        <v>UK9008021</v>
      </c>
      <c r="N2609" s="2" t="str">
        <f t="shared" si="966"/>
        <v>The Wash</v>
      </c>
      <c r="O2609" s="2" t="str">
        <f t="shared" si="967"/>
        <v>SPA</v>
      </c>
      <c r="P2609" s="2" t="str">
        <f t="shared" si="968"/>
        <v>SH_2</v>
      </c>
      <c r="Q2609"/>
      <c r="R2609"/>
      <c r="S2609"/>
      <c r="T2609"/>
      <c r="U2609" s="9">
        <f t="shared" si="969"/>
        <v>0</v>
      </c>
      <c r="V2609" s="9">
        <f t="shared" si="970"/>
        <v>0</v>
      </c>
      <c r="W2609" s="9">
        <f t="shared" si="971"/>
        <v>0</v>
      </c>
      <c r="X2609" s="9">
        <f t="shared" si="972"/>
        <v>0</v>
      </c>
      <c r="Y2609" s="9">
        <f t="shared" si="973"/>
        <v>0</v>
      </c>
      <c r="Z2609" s="9">
        <f t="shared" si="974"/>
        <v>0</v>
      </c>
      <c r="AA2609" s="9">
        <f t="shared" si="975"/>
        <v>0</v>
      </c>
      <c r="AB2609" s="9">
        <f t="shared" si="976"/>
        <v>0</v>
      </c>
      <c r="AN2609" s="10" t="str">
        <f t="shared" si="961"/>
        <v/>
      </c>
      <c r="AO2609" s="10">
        <f t="shared" si="962"/>
        <v>0</v>
      </c>
      <c r="AP2609" s="9" t="str">
        <f>IFERROR(VLOOKUP($AN2609,'Introduction probability'!$A$1:$L$128,5,FALSE),"0")</f>
        <v>0</v>
      </c>
      <c r="AQ2609" s="9" t="str">
        <f>IFERROR(VLOOKUP($AN2609,'Introduction probability'!$A$1:$L$128,6,FALSE),"0")</f>
        <v>0</v>
      </c>
      <c r="AR2609" s="9" t="str">
        <f>IFERROR(VLOOKUP($AN2609,'Introduction probability'!$A$1:$L$128,7,FALSE),"0")</f>
        <v>0</v>
      </c>
      <c r="AS2609" s="9" t="str">
        <f>IFERROR(VLOOKUP($AN2609,'Introduction probability'!$A$1:$L$128,8,FALSE),"0")</f>
        <v>0</v>
      </c>
      <c r="AT2609" s="9" t="str">
        <f>IFERROR(VLOOKUP($AN2609,'Introduction probability'!$A$1:$L$128,9,FALSE),"0")</f>
        <v>0</v>
      </c>
      <c r="AU2609" s="9" t="str">
        <f>IFERROR(VLOOKUP($AN2609,'Introduction probability'!$A$1:$L$128,10,FALSE),"0")</f>
        <v>0</v>
      </c>
      <c r="AV2609" s="9" t="str">
        <f>IFERROR(VLOOKUP($AN2609,'Introduction probability'!$A$1:$L$128,11,FALSE),"0")</f>
        <v>0</v>
      </c>
      <c r="AW2609" s="9" t="str">
        <f>IFERROR(VLOOKUP($AN2609,'Introduction probability'!$A$1:$L$128,12,FALSE),"0")</f>
        <v>0</v>
      </c>
      <c r="AY2609" s="2">
        <f t="shared" si="963"/>
        <v>0</v>
      </c>
      <c r="AZ2609" s="2">
        <f t="shared" si="964"/>
        <v>0</v>
      </c>
      <c r="BA2609" s="2">
        <f t="shared" si="977"/>
        <v>0</v>
      </c>
      <c r="BB2609" s="2">
        <f t="shared" si="978"/>
        <v>0</v>
      </c>
      <c r="BC2609" s="2">
        <f t="shared" si="979"/>
        <v>0</v>
      </c>
      <c r="BD2609" s="2">
        <f t="shared" si="980"/>
        <v>0</v>
      </c>
      <c r="BE2609" s="2">
        <f t="shared" si="981"/>
        <v>0</v>
      </c>
      <c r="BF2609" s="2">
        <f t="shared" si="982"/>
        <v>0</v>
      </c>
      <c r="BG2609" s="2">
        <f t="shared" si="983"/>
        <v>0</v>
      </c>
      <c r="BH2609" s="2">
        <f t="shared" si="984"/>
        <v>0</v>
      </c>
    </row>
    <row r="2610" spans="1:60" x14ac:dyDescent="0.25">
      <c r="A2610" s="1" t="s">
        <v>435</v>
      </c>
      <c r="B2610" s="1" t="s">
        <v>436</v>
      </c>
      <c r="C2610" s="1" t="s">
        <v>341</v>
      </c>
      <c r="D2610" s="1" t="s">
        <v>517</v>
      </c>
      <c r="E2610" s="1" t="s">
        <v>211</v>
      </c>
      <c r="F2610" s="1" t="s">
        <v>212</v>
      </c>
      <c r="G2610" s="1" t="s">
        <v>144</v>
      </c>
      <c r="H2610" s="1" t="s">
        <v>17</v>
      </c>
      <c r="I2610" s="1" t="s">
        <v>459</v>
      </c>
      <c r="J2610" s="1" t="s">
        <v>46</v>
      </c>
      <c r="K2610" s="1" t="s">
        <v>16</v>
      </c>
      <c r="L2610" s="1" t="s">
        <v>19</v>
      </c>
      <c r="M2610" s="2" t="str">
        <f t="shared" si="965"/>
        <v>UK9008021</v>
      </c>
      <c r="N2610" s="2" t="str">
        <f t="shared" si="966"/>
        <v>The Wash</v>
      </c>
      <c r="O2610" s="2" t="str">
        <f t="shared" si="967"/>
        <v>SPA</v>
      </c>
      <c r="P2610" s="2" t="str">
        <f t="shared" si="968"/>
        <v>A2.4</v>
      </c>
      <c r="Q2610"/>
      <c r="R2610"/>
      <c r="S2610"/>
      <c r="T2610"/>
      <c r="U2610" s="9">
        <f t="shared" si="969"/>
        <v>0</v>
      </c>
      <c r="V2610" s="9">
        <f t="shared" si="970"/>
        <v>0</v>
      </c>
      <c r="W2610" s="9">
        <f t="shared" si="971"/>
        <v>0</v>
      </c>
      <c r="X2610" s="9">
        <f t="shared" si="972"/>
        <v>0</v>
      </c>
      <c r="Y2610" s="9">
        <f t="shared" si="973"/>
        <v>0</v>
      </c>
      <c r="Z2610" s="9">
        <f t="shared" si="974"/>
        <v>0</v>
      </c>
      <c r="AA2610" s="9">
        <f t="shared" si="975"/>
        <v>0</v>
      </c>
      <c r="AB2610" s="9">
        <f t="shared" si="976"/>
        <v>0</v>
      </c>
      <c r="AN2610" s="10" t="str">
        <f t="shared" si="961"/>
        <v/>
      </c>
      <c r="AO2610" s="10">
        <f t="shared" si="962"/>
        <v>0</v>
      </c>
      <c r="AP2610" s="9" t="str">
        <f>IFERROR(VLOOKUP($AN2610,'Introduction probability'!$A$1:$L$128,5,FALSE),"0")</f>
        <v>0</v>
      </c>
      <c r="AQ2610" s="9" t="str">
        <f>IFERROR(VLOOKUP($AN2610,'Introduction probability'!$A$1:$L$128,6,FALSE),"0")</f>
        <v>0</v>
      </c>
      <c r="AR2610" s="9" t="str">
        <f>IFERROR(VLOOKUP($AN2610,'Introduction probability'!$A$1:$L$128,7,FALSE),"0")</f>
        <v>0</v>
      </c>
      <c r="AS2610" s="9" t="str">
        <f>IFERROR(VLOOKUP($AN2610,'Introduction probability'!$A$1:$L$128,8,FALSE),"0")</f>
        <v>0</v>
      </c>
      <c r="AT2610" s="9" t="str">
        <f>IFERROR(VLOOKUP($AN2610,'Introduction probability'!$A$1:$L$128,9,FALSE),"0")</f>
        <v>0</v>
      </c>
      <c r="AU2610" s="9" t="str">
        <f>IFERROR(VLOOKUP($AN2610,'Introduction probability'!$A$1:$L$128,10,FALSE),"0")</f>
        <v>0</v>
      </c>
      <c r="AV2610" s="9" t="str">
        <f>IFERROR(VLOOKUP($AN2610,'Introduction probability'!$A$1:$L$128,11,FALSE),"0")</f>
        <v>0</v>
      </c>
      <c r="AW2610" s="9" t="str">
        <f>IFERROR(VLOOKUP($AN2610,'Introduction probability'!$A$1:$L$128,12,FALSE),"0")</f>
        <v>0</v>
      </c>
      <c r="AY2610" s="2">
        <f t="shared" si="963"/>
        <v>0</v>
      </c>
      <c r="AZ2610" s="2">
        <f t="shared" si="964"/>
        <v>0</v>
      </c>
      <c r="BA2610" s="2">
        <f t="shared" si="977"/>
        <v>0</v>
      </c>
      <c r="BB2610" s="2">
        <f t="shared" si="978"/>
        <v>0</v>
      </c>
      <c r="BC2610" s="2">
        <f t="shared" si="979"/>
        <v>0</v>
      </c>
      <c r="BD2610" s="2">
        <f t="shared" si="980"/>
        <v>0</v>
      </c>
      <c r="BE2610" s="2">
        <f t="shared" si="981"/>
        <v>0</v>
      </c>
      <c r="BF2610" s="2">
        <f t="shared" si="982"/>
        <v>0</v>
      </c>
      <c r="BG2610" s="2">
        <f t="shared" si="983"/>
        <v>0</v>
      </c>
      <c r="BH2610" s="2">
        <f t="shared" si="984"/>
        <v>0</v>
      </c>
    </row>
    <row r="2611" spans="1:60" x14ac:dyDescent="0.25">
      <c r="A2611" s="1" t="s">
        <v>435</v>
      </c>
      <c r="B2611" s="1" t="s">
        <v>436</v>
      </c>
      <c r="C2611" s="1" t="s">
        <v>341</v>
      </c>
      <c r="D2611" s="1" t="s">
        <v>517</v>
      </c>
      <c r="E2611" s="1" t="s">
        <v>211</v>
      </c>
      <c r="F2611" s="1" t="s">
        <v>212</v>
      </c>
      <c r="G2611" s="1" t="s">
        <v>144</v>
      </c>
      <c r="H2611" s="1" t="s">
        <v>17</v>
      </c>
      <c r="I2611" s="1" t="s">
        <v>444</v>
      </c>
      <c r="J2611" s="1" t="s">
        <v>27</v>
      </c>
      <c r="K2611" s="1" t="s">
        <v>16</v>
      </c>
      <c r="L2611" s="1" t="s">
        <v>19</v>
      </c>
      <c r="M2611" s="2" t="str">
        <f t="shared" si="965"/>
        <v>UK9008021</v>
      </c>
      <c r="N2611" s="2" t="str">
        <f t="shared" si="966"/>
        <v>The Wash</v>
      </c>
      <c r="O2611" s="2" t="str">
        <f t="shared" si="967"/>
        <v>SPA</v>
      </c>
      <c r="P2611" s="2" t="str">
        <f t="shared" si="968"/>
        <v>A2.3</v>
      </c>
      <c r="Q2611"/>
      <c r="R2611"/>
      <c r="S2611"/>
      <c r="T2611"/>
      <c r="U2611" s="9">
        <f t="shared" si="969"/>
        <v>0</v>
      </c>
      <c r="V2611" s="9">
        <f t="shared" si="970"/>
        <v>0</v>
      </c>
      <c r="W2611" s="9">
        <f t="shared" si="971"/>
        <v>0</v>
      </c>
      <c r="X2611" s="9">
        <f t="shared" si="972"/>
        <v>0</v>
      </c>
      <c r="Y2611" s="9">
        <f t="shared" si="973"/>
        <v>0</v>
      </c>
      <c r="Z2611" s="9">
        <f t="shared" si="974"/>
        <v>0</v>
      </c>
      <c r="AA2611" s="9">
        <f t="shared" si="975"/>
        <v>0</v>
      </c>
      <c r="AB2611" s="9">
        <f t="shared" si="976"/>
        <v>0</v>
      </c>
      <c r="AN2611" s="10" t="str">
        <f t="shared" si="961"/>
        <v/>
      </c>
      <c r="AO2611" s="10">
        <f t="shared" si="962"/>
        <v>0</v>
      </c>
      <c r="AP2611" s="9" t="str">
        <f>IFERROR(VLOOKUP($AN2611,'Introduction probability'!$A$1:$L$128,5,FALSE),"0")</f>
        <v>0</v>
      </c>
      <c r="AQ2611" s="9" t="str">
        <f>IFERROR(VLOOKUP($AN2611,'Introduction probability'!$A$1:$L$128,6,FALSE),"0")</f>
        <v>0</v>
      </c>
      <c r="AR2611" s="9" t="str">
        <f>IFERROR(VLOOKUP($AN2611,'Introduction probability'!$A$1:$L$128,7,FALSE),"0")</f>
        <v>0</v>
      </c>
      <c r="AS2611" s="9" t="str">
        <f>IFERROR(VLOOKUP($AN2611,'Introduction probability'!$A$1:$L$128,8,FALSE),"0")</f>
        <v>0</v>
      </c>
      <c r="AT2611" s="9" t="str">
        <f>IFERROR(VLOOKUP($AN2611,'Introduction probability'!$A$1:$L$128,9,FALSE),"0")</f>
        <v>0</v>
      </c>
      <c r="AU2611" s="9" t="str">
        <f>IFERROR(VLOOKUP($AN2611,'Introduction probability'!$A$1:$L$128,10,FALSE),"0")</f>
        <v>0</v>
      </c>
      <c r="AV2611" s="9" t="str">
        <f>IFERROR(VLOOKUP($AN2611,'Introduction probability'!$A$1:$L$128,11,FALSE),"0")</f>
        <v>0</v>
      </c>
      <c r="AW2611" s="9" t="str">
        <f>IFERROR(VLOOKUP($AN2611,'Introduction probability'!$A$1:$L$128,12,FALSE),"0")</f>
        <v>0</v>
      </c>
      <c r="AY2611" s="2">
        <f t="shared" si="963"/>
        <v>0</v>
      </c>
      <c r="AZ2611" s="2">
        <f t="shared" si="964"/>
        <v>0</v>
      </c>
      <c r="BA2611" s="2">
        <f t="shared" si="977"/>
        <v>0</v>
      </c>
      <c r="BB2611" s="2">
        <f t="shared" si="978"/>
        <v>0</v>
      </c>
      <c r="BC2611" s="2">
        <f t="shared" si="979"/>
        <v>0</v>
      </c>
      <c r="BD2611" s="2">
        <f t="shared" si="980"/>
        <v>0</v>
      </c>
      <c r="BE2611" s="2">
        <f t="shared" si="981"/>
        <v>0</v>
      </c>
      <c r="BF2611" s="2">
        <f t="shared" si="982"/>
        <v>0</v>
      </c>
      <c r="BG2611" s="2">
        <f t="shared" si="983"/>
        <v>0</v>
      </c>
      <c r="BH2611" s="2">
        <f t="shared" si="984"/>
        <v>0</v>
      </c>
    </row>
    <row r="2612" spans="1:60" x14ac:dyDescent="0.25">
      <c r="A2612" s="1" t="s">
        <v>435</v>
      </c>
      <c r="B2612" s="1" t="s">
        <v>436</v>
      </c>
      <c r="C2612" s="1" t="s">
        <v>341</v>
      </c>
      <c r="D2612" s="1" t="s">
        <v>517</v>
      </c>
      <c r="E2612" s="1" t="s">
        <v>211</v>
      </c>
      <c r="F2612" s="1" t="s">
        <v>212</v>
      </c>
      <c r="G2612" s="1" t="s">
        <v>144</v>
      </c>
      <c r="H2612" s="1" t="s">
        <v>17</v>
      </c>
      <c r="I2612" s="1" t="s">
        <v>465</v>
      </c>
      <c r="J2612" s="1" t="s">
        <v>56</v>
      </c>
      <c r="K2612" s="1" t="s">
        <v>16</v>
      </c>
      <c r="L2612" s="1" t="s">
        <v>19</v>
      </c>
      <c r="M2612" s="2" t="str">
        <f t="shared" si="965"/>
        <v>UK9008021</v>
      </c>
      <c r="N2612" s="2" t="str">
        <f t="shared" si="966"/>
        <v>The Wash</v>
      </c>
      <c r="O2612" s="2" t="str">
        <f t="shared" si="967"/>
        <v>SPA</v>
      </c>
      <c r="P2612" s="2" t="str">
        <f t="shared" si="968"/>
        <v>A2.2</v>
      </c>
      <c r="Q2612"/>
      <c r="R2612"/>
      <c r="S2612"/>
      <c r="T2612"/>
      <c r="U2612" s="9">
        <f t="shared" si="969"/>
        <v>0</v>
      </c>
      <c r="V2612" s="9">
        <f t="shared" si="970"/>
        <v>0</v>
      </c>
      <c r="W2612" s="9">
        <f t="shared" si="971"/>
        <v>0</v>
      </c>
      <c r="X2612" s="9">
        <f t="shared" si="972"/>
        <v>0</v>
      </c>
      <c r="Y2612" s="9">
        <f t="shared" si="973"/>
        <v>0</v>
      </c>
      <c r="Z2612" s="9">
        <f t="shared" si="974"/>
        <v>0</v>
      </c>
      <c r="AA2612" s="9">
        <f t="shared" si="975"/>
        <v>0</v>
      </c>
      <c r="AB2612" s="9">
        <f t="shared" si="976"/>
        <v>0</v>
      </c>
      <c r="AN2612" s="10" t="str">
        <f t="shared" si="961"/>
        <v/>
      </c>
      <c r="AO2612" s="10">
        <f t="shared" si="962"/>
        <v>0</v>
      </c>
      <c r="AP2612" s="9" t="str">
        <f>IFERROR(VLOOKUP($AN2612,'Introduction probability'!$A$1:$L$128,5,FALSE),"0")</f>
        <v>0</v>
      </c>
      <c r="AQ2612" s="9" t="str">
        <f>IFERROR(VLOOKUP($AN2612,'Introduction probability'!$A$1:$L$128,6,FALSE),"0")</f>
        <v>0</v>
      </c>
      <c r="AR2612" s="9" t="str">
        <f>IFERROR(VLOOKUP($AN2612,'Introduction probability'!$A$1:$L$128,7,FALSE),"0")</f>
        <v>0</v>
      </c>
      <c r="AS2612" s="9" t="str">
        <f>IFERROR(VLOOKUP($AN2612,'Introduction probability'!$A$1:$L$128,8,FALSE),"0")</f>
        <v>0</v>
      </c>
      <c r="AT2612" s="9" t="str">
        <f>IFERROR(VLOOKUP($AN2612,'Introduction probability'!$A$1:$L$128,9,FALSE),"0")</f>
        <v>0</v>
      </c>
      <c r="AU2612" s="9" t="str">
        <f>IFERROR(VLOOKUP($AN2612,'Introduction probability'!$A$1:$L$128,10,FALSE),"0")</f>
        <v>0</v>
      </c>
      <c r="AV2612" s="9" t="str">
        <f>IFERROR(VLOOKUP($AN2612,'Introduction probability'!$A$1:$L$128,11,FALSE),"0")</f>
        <v>0</v>
      </c>
      <c r="AW2612" s="9" t="str">
        <f>IFERROR(VLOOKUP($AN2612,'Introduction probability'!$A$1:$L$128,12,FALSE),"0")</f>
        <v>0</v>
      </c>
      <c r="AY2612" s="2">
        <f t="shared" si="963"/>
        <v>0</v>
      </c>
      <c r="AZ2612" s="2">
        <f t="shared" si="964"/>
        <v>0</v>
      </c>
      <c r="BA2612" s="2">
        <f t="shared" si="977"/>
        <v>0</v>
      </c>
      <c r="BB2612" s="2">
        <f t="shared" si="978"/>
        <v>0</v>
      </c>
      <c r="BC2612" s="2">
        <f t="shared" si="979"/>
        <v>0</v>
      </c>
      <c r="BD2612" s="2">
        <f t="shared" si="980"/>
        <v>0</v>
      </c>
      <c r="BE2612" s="2">
        <f t="shared" si="981"/>
        <v>0</v>
      </c>
      <c r="BF2612" s="2">
        <f t="shared" si="982"/>
        <v>0</v>
      </c>
      <c r="BG2612" s="2">
        <f t="shared" si="983"/>
        <v>0</v>
      </c>
      <c r="BH2612" s="2">
        <f t="shared" si="984"/>
        <v>0</v>
      </c>
    </row>
    <row r="2613" spans="1:60" x14ac:dyDescent="0.25">
      <c r="A2613" s="1" t="s">
        <v>435</v>
      </c>
      <c r="B2613" s="1" t="s">
        <v>436</v>
      </c>
      <c r="C2613" s="1" t="s">
        <v>341</v>
      </c>
      <c r="D2613" s="1" t="s">
        <v>517</v>
      </c>
      <c r="E2613" s="1" t="s">
        <v>211</v>
      </c>
      <c r="F2613" s="1" t="s">
        <v>212</v>
      </c>
      <c r="G2613" s="1" t="s">
        <v>144</v>
      </c>
      <c r="H2613" s="1" t="s">
        <v>17</v>
      </c>
      <c r="I2613" s="1" t="s">
        <v>537</v>
      </c>
      <c r="J2613" s="1" t="s">
        <v>258</v>
      </c>
      <c r="K2613" s="1" t="s">
        <v>16</v>
      </c>
      <c r="L2613" s="1" t="s">
        <v>146</v>
      </c>
      <c r="M2613" s="2" t="str">
        <f t="shared" si="965"/>
        <v>UK9008021</v>
      </c>
      <c r="N2613" s="2" t="str">
        <f t="shared" si="966"/>
        <v>The Wash</v>
      </c>
      <c r="O2613" s="2" t="str">
        <f t="shared" si="967"/>
        <v>SPA</v>
      </c>
      <c r="P2613" s="2" t="str">
        <f t="shared" si="968"/>
        <v>H1420</v>
      </c>
      <c r="Q2613"/>
      <c r="R2613"/>
      <c r="S2613"/>
      <c r="T2613"/>
      <c r="U2613" s="9">
        <f t="shared" si="969"/>
        <v>0</v>
      </c>
      <c r="V2613" s="9">
        <f t="shared" si="970"/>
        <v>0</v>
      </c>
      <c r="W2613" s="9">
        <f t="shared" si="971"/>
        <v>0</v>
      </c>
      <c r="X2613" s="9">
        <f t="shared" si="972"/>
        <v>0</v>
      </c>
      <c r="Y2613" s="9">
        <f t="shared" si="973"/>
        <v>0</v>
      </c>
      <c r="Z2613" s="9">
        <f t="shared" si="974"/>
        <v>0</v>
      </c>
      <c r="AA2613" s="9">
        <f t="shared" si="975"/>
        <v>0</v>
      </c>
      <c r="AB2613" s="9">
        <f t="shared" si="976"/>
        <v>0</v>
      </c>
      <c r="AN2613" s="10" t="str">
        <f t="shared" si="961"/>
        <v/>
      </c>
      <c r="AO2613" s="10">
        <f t="shared" si="962"/>
        <v>0</v>
      </c>
      <c r="AP2613" s="9" t="str">
        <f>IFERROR(VLOOKUP($AN2613,'Introduction probability'!$A$1:$L$128,5,FALSE),"0")</f>
        <v>0</v>
      </c>
      <c r="AQ2613" s="9" t="str">
        <f>IFERROR(VLOOKUP($AN2613,'Introduction probability'!$A$1:$L$128,6,FALSE),"0")</f>
        <v>0</v>
      </c>
      <c r="AR2613" s="9" t="str">
        <f>IFERROR(VLOOKUP($AN2613,'Introduction probability'!$A$1:$L$128,7,FALSE),"0")</f>
        <v>0</v>
      </c>
      <c r="AS2613" s="9" t="str">
        <f>IFERROR(VLOOKUP($AN2613,'Introduction probability'!$A$1:$L$128,8,FALSE),"0")</f>
        <v>0</v>
      </c>
      <c r="AT2613" s="9" t="str">
        <f>IFERROR(VLOOKUP($AN2613,'Introduction probability'!$A$1:$L$128,9,FALSE),"0")</f>
        <v>0</v>
      </c>
      <c r="AU2613" s="9" t="str">
        <f>IFERROR(VLOOKUP($AN2613,'Introduction probability'!$A$1:$L$128,10,FALSE),"0")</f>
        <v>0</v>
      </c>
      <c r="AV2613" s="9" t="str">
        <f>IFERROR(VLOOKUP($AN2613,'Introduction probability'!$A$1:$L$128,11,FALSE),"0")</f>
        <v>0</v>
      </c>
      <c r="AW2613" s="9" t="str">
        <f>IFERROR(VLOOKUP($AN2613,'Introduction probability'!$A$1:$L$128,12,FALSE),"0")</f>
        <v>0</v>
      </c>
      <c r="AY2613" s="2">
        <f t="shared" si="963"/>
        <v>0</v>
      </c>
      <c r="AZ2613" s="2">
        <f t="shared" si="964"/>
        <v>0</v>
      </c>
      <c r="BA2613" s="2">
        <f t="shared" si="977"/>
        <v>0</v>
      </c>
      <c r="BB2613" s="2">
        <f t="shared" si="978"/>
        <v>0</v>
      </c>
      <c r="BC2613" s="2">
        <f t="shared" si="979"/>
        <v>0</v>
      </c>
      <c r="BD2613" s="2">
        <f t="shared" si="980"/>
        <v>0</v>
      </c>
      <c r="BE2613" s="2">
        <f t="shared" si="981"/>
        <v>0</v>
      </c>
      <c r="BF2613" s="2">
        <f t="shared" si="982"/>
        <v>0</v>
      </c>
      <c r="BG2613" s="2">
        <f t="shared" si="983"/>
        <v>0</v>
      </c>
      <c r="BH2613" s="2">
        <f t="shared" si="984"/>
        <v>0</v>
      </c>
    </row>
    <row r="2614" spans="1:60" x14ac:dyDescent="0.25">
      <c r="A2614" s="1" t="s">
        <v>435</v>
      </c>
      <c r="B2614" s="1" t="s">
        <v>436</v>
      </c>
      <c r="C2614" s="1" t="s">
        <v>341</v>
      </c>
      <c r="D2614" s="1" t="s">
        <v>517</v>
      </c>
      <c r="E2614" s="1" t="s">
        <v>211</v>
      </c>
      <c r="F2614" s="1" t="s">
        <v>212</v>
      </c>
      <c r="G2614" s="1" t="s">
        <v>144</v>
      </c>
      <c r="H2614" s="1" t="s">
        <v>17</v>
      </c>
      <c r="I2614" s="1" t="s">
        <v>543</v>
      </c>
      <c r="J2614" s="1" t="s">
        <v>148</v>
      </c>
      <c r="K2614" s="1" t="s">
        <v>16</v>
      </c>
      <c r="L2614" s="1" t="s">
        <v>146</v>
      </c>
      <c r="M2614" s="2" t="str">
        <f t="shared" si="965"/>
        <v>UK9008021</v>
      </c>
      <c r="N2614" s="2" t="str">
        <f t="shared" si="966"/>
        <v>The Wash</v>
      </c>
      <c r="O2614" s="2" t="str">
        <f t="shared" si="967"/>
        <v>SPA</v>
      </c>
      <c r="P2614" s="2" t="str">
        <f t="shared" si="968"/>
        <v>H1310</v>
      </c>
      <c r="Q2614"/>
      <c r="R2614"/>
      <c r="S2614"/>
      <c r="T2614"/>
      <c r="U2614" s="9">
        <f t="shared" si="969"/>
        <v>0</v>
      </c>
      <c r="V2614" s="9">
        <f t="shared" si="970"/>
        <v>0</v>
      </c>
      <c r="W2614" s="9">
        <f t="shared" si="971"/>
        <v>0</v>
      </c>
      <c r="X2614" s="9">
        <f t="shared" si="972"/>
        <v>0</v>
      </c>
      <c r="Y2614" s="9">
        <f t="shared" si="973"/>
        <v>0</v>
      </c>
      <c r="Z2614" s="9">
        <f t="shared" si="974"/>
        <v>0</v>
      </c>
      <c r="AA2614" s="9">
        <f t="shared" si="975"/>
        <v>0</v>
      </c>
      <c r="AB2614" s="9">
        <f t="shared" si="976"/>
        <v>0</v>
      </c>
      <c r="AN2614" s="10" t="str">
        <f t="shared" si="961"/>
        <v/>
      </c>
      <c r="AO2614" s="10">
        <f t="shared" si="962"/>
        <v>0</v>
      </c>
      <c r="AP2614" s="9" t="str">
        <f>IFERROR(VLOOKUP($AN2614,'Introduction probability'!$A$1:$L$128,5,FALSE),"0")</f>
        <v>0</v>
      </c>
      <c r="AQ2614" s="9" t="str">
        <f>IFERROR(VLOOKUP($AN2614,'Introduction probability'!$A$1:$L$128,6,FALSE),"0")</f>
        <v>0</v>
      </c>
      <c r="AR2614" s="9" t="str">
        <f>IFERROR(VLOOKUP($AN2614,'Introduction probability'!$A$1:$L$128,7,FALSE),"0")</f>
        <v>0</v>
      </c>
      <c r="AS2614" s="9" t="str">
        <f>IFERROR(VLOOKUP($AN2614,'Introduction probability'!$A$1:$L$128,8,FALSE),"0")</f>
        <v>0</v>
      </c>
      <c r="AT2614" s="9" t="str">
        <f>IFERROR(VLOOKUP($AN2614,'Introduction probability'!$A$1:$L$128,9,FALSE),"0")</f>
        <v>0</v>
      </c>
      <c r="AU2614" s="9" t="str">
        <f>IFERROR(VLOOKUP($AN2614,'Introduction probability'!$A$1:$L$128,10,FALSE),"0")</f>
        <v>0</v>
      </c>
      <c r="AV2614" s="9" t="str">
        <f>IFERROR(VLOOKUP($AN2614,'Introduction probability'!$A$1:$L$128,11,FALSE),"0")</f>
        <v>0</v>
      </c>
      <c r="AW2614" s="9" t="str">
        <f>IFERROR(VLOOKUP($AN2614,'Introduction probability'!$A$1:$L$128,12,FALSE),"0")</f>
        <v>0</v>
      </c>
      <c r="AY2614" s="2">
        <f t="shared" si="963"/>
        <v>0</v>
      </c>
      <c r="AZ2614" s="2">
        <f t="shared" si="964"/>
        <v>0</v>
      </c>
      <c r="BA2614" s="2">
        <f t="shared" si="977"/>
        <v>0</v>
      </c>
      <c r="BB2614" s="2">
        <f t="shared" si="978"/>
        <v>0</v>
      </c>
      <c r="BC2614" s="2">
        <f t="shared" si="979"/>
        <v>0</v>
      </c>
      <c r="BD2614" s="2">
        <f t="shared" si="980"/>
        <v>0</v>
      </c>
      <c r="BE2614" s="2">
        <f t="shared" si="981"/>
        <v>0</v>
      </c>
      <c r="BF2614" s="2">
        <f t="shared" si="982"/>
        <v>0</v>
      </c>
      <c r="BG2614" s="2">
        <f t="shared" si="983"/>
        <v>0</v>
      </c>
      <c r="BH2614" s="2">
        <f t="shared" si="984"/>
        <v>0</v>
      </c>
    </row>
    <row r="2615" spans="1:60" x14ac:dyDescent="0.25">
      <c r="A2615" s="1" t="s">
        <v>435</v>
      </c>
      <c r="B2615" s="1" t="s">
        <v>436</v>
      </c>
      <c r="C2615" s="1" t="s">
        <v>341</v>
      </c>
      <c r="D2615" s="1" t="s">
        <v>568</v>
      </c>
      <c r="E2615" s="1" t="s">
        <v>361</v>
      </c>
      <c r="F2615" s="1" t="s">
        <v>362</v>
      </c>
      <c r="G2615" s="1" t="s">
        <v>144</v>
      </c>
      <c r="H2615" s="1" t="s">
        <v>17</v>
      </c>
      <c r="I2615" s="1" t="s">
        <v>530</v>
      </c>
      <c r="J2615" s="1" t="s">
        <v>145</v>
      </c>
      <c r="K2615" s="1" t="s">
        <v>16</v>
      </c>
      <c r="L2615" s="1" t="s">
        <v>146</v>
      </c>
      <c r="M2615" s="2" t="str">
        <f t="shared" si="965"/>
        <v>UK9008021</v>
      </c>
      <c r="N2615" s="2" t="str">
        <f t="shared" si="966"/>
        <v>The Wash</v>
      </c>
      <c r="O2615" s="2" t="str">
        <f t="shared" si="967"/>
        <v>SPA</v>
      </c>
      <c r="P2615" s="2" t="str">
        <f t="shared" si="968"/>
        <v>H1330</v>
      </c>
      <c r="Q2615"/>
      <c r="R2615"/>
      <c r="S2615"/>
      <c r="T2615"/>
      <c r="U2615" s="9">
        <f t="shared" si="969"/>
        <v>0</v>
      </c>
      <c r="V2615" s="9">
        <f t="shared" si="970"/>
        <v>0</v>
      </c>
      <c r="W2615" s="9">
        <f t="shared" si="971"/>
        <v>0</v>
      </c>
      <c r="X2615" s="9">
        <f t="shared" si="972"/>
        <v>0</v>
      </c>
      <c r="Y2615" s="9">
        <f t="shared" si="973"/>
        <v>0</v>
      </c>
      <c r="Z2615" s="9">
        <f t="shared" si="974"/>
        <v>0</v>
      </c>
      <c r="AA2615" s="9">
        <f t="shared" si="975"/>
        <v>0</v>
      </c>
      <c r="AB2615" s="9">
        <f t="shared" si="976"/>
        <v>0</v>
      </c>
      <c r="AN2615" s="10" t="str">
        <f t="shared" si="961"/>
        <v/>
      </c>
      <c r="AO2615" s="10">
        <f t="shared" si="962"/>
        <v>0</v>
      </c>
      <c r="AP2615" s="9" t="str">
        <f>IFERROR(VLOOKUP($AN2615,'Introduction probability'!$A$1:$L$128,5,FALSE),"0")</f>
        <v>0</v>
      </c>
      <c r="AQ2615" s="9" t="str">
        <f>IFERROR(VLOOKUP($AN2615,'Introduction probability'!$A$1:$L$128,6,FALSE),"0")</f>
        <v>0</v>
      </c>
      <c r="AR2615" s="9" t="str">
        <f>IFERROR(VLOOKUP($AN2615,'Introduction probability'!$A$1:$L$128,7,FALSE),"0")</f>
        <v>0</v>
      </c>
      <c r="AS2615" s="9" t="str">
        <f>IFERROR(VLOOKUP($AN2615,'Introduction probability'!$A$1:$L$128,8,FALSE),"0")</f>
        <v>0</v>
      </c>
      <c r="AT2615" s="9" t="str">
        <f>IFERROR(VLOOKUP($AN2615,'Introduction probability'!$A$1:$L$128,9,FALSE),"0")</f>
        <v>0</v>
      </c>
      <c r="AU2615" s="9" t="str">
        <f>IFERROR(VLOOKUP($AN2615,'Introduction probability'!$A$1:$L$128,10,FALSE),"0")</f>
        <v>0</v>
      </c>
      <c r="AV2615" s="9" t="str">
        <f>IFERROR(VLOOKUP($AN2615,'Introduction probability'!$A$1:$L$128,11,FALSE),"0")</f>
        <v>0</v>
      </c>
      <c r="AW2615" s="9" t="str">
        <f>IFERROR(VLOOKUP($AN2615,'Introduction probability'!$A$1:$L$128,12,FALSE),"0")</f>
        <v>0</v>
      </c>
      <c r="AY2615" s="2">
        <f t="shared" si="963"/>
        <v>0</v>
      </c>
      <c r="AZ2615" s="2">
        <f t="shared" si="964"/>
        <v>0</v>
      </c>
      <c r="BA2615" s="2">
        <f t="shared" si="977"/>
        <v>0</v>
      </c>
      <c r="BB2615" s="2">
        <f t="shared" si="978"/>
        <v>0</v>
      </c>
      <c r="BC2615" s="2">
        <f t="shared" si="979"/>
        <v>0</v>
      </c>
      <c r="BD2615" s="2">
        <f t="shared" si="980"/>
        <v>0</v>
      </c>
      <c r="BE2615" s="2">
        <f t="shared" si="981"/>
        <v>0</v>
      </c>
      <c r="BF2615" s="2">
        <f t="shared" si="982"/>
        <v>0</v>
      </c>
      <c r="BG2615" s="2">
        <f t="shared" si="983"/>
        <v>0</v>
      </c>
      <c r="BH2615" s="2">
        <f t="shared" si="984"/>
        <v>0</v>
      </c>
    </row>
    <row r="2616" spans="1:60" x14ac:dyDescent="0.25">
      <c r="A2616" s="1" t="s">
        <v>435</v>
      </c>
      <c r="B2616" s="1" t="s">
        <v>436</v>
      </c>
      <c r="C2616" s="1" t="s">
        <v>341</v>
      </c>
      <c r="D2616" s="1" t="s">
        <v>568</v>
      </c>
      <c r="E2616" s="1" t="s">
        <v>361</v>
      </c>
      <c r="F2616" s="1" t="s">
        <v>362</v>
      </c>
      <c r="G2616" s="1" t="s">
        <v>144</v>
      </c>
      <c r="H2616" s="1" t="s">
        <v>17</v>
      </c>
      <c r="I2616" s="1" t="s">
        <v>594</v>
      </c>
      <c r="J2616" s="1" t="s">
        <v>154</v>
      </c>
      <c r="K2616" s="1" t="s">
        <v>16</v>
      </c>
      <c r="L2616" s="1" t="s">
        <v>19</v>
      </c>
      <c r="M2616" s="2" t="str">
        <f t="shared" si="965"/>
        <v>UK9008021</v>
      </c>
      <c r="N2616" s="2" t="str">
        <f t="shared" si="966"/>
        <v>The Wash</v>
      </c>
      <c r="O2616" s="2" t="str">
        <f t="shared" si="967"/>
        <v>SPA</v>
      </c>
      <c r="P2616" s="2" t="str">
        <f t="shared" si="968"/>
        <v>SF_SH_5</v>
      </c>
      <c r="Q2616"/>
      <c r="R2616"/>
      <c r="S2616"/>
      <c r="T2616"/>
      <c r="U2616" s="9">
        <f t="shared" si="969"/>
        <v>0</v>
      </c>
      <c r="V2616" s="9">
        <f t="shared" si="970"/>
        <v>0</v>
      </c>
      <c r="W2616" s="9">
        <f t="shared" si="971"/>
        <v>0</v>
      </c>
      <c r="X2616" s="9">
        <f t="shared" si="972"/>
        <v>0</v>
      </c>
      <c r="Y2616" s="9">
        <f t="shared" si="973"/>
        <v>0</v>
      </c>
      <c r="Z2616" s="9">
        <f t="shared" si="974"/>
        <v>0</v>
      </c>
      <c r="AA2616" s="9">
        <f t="shared" si="975"/>
        <v>0</v>
      </c>
      <c r="AB2616" s="9">
        <f t="shared" si="976"/>
        <v>0</v>
      </c>
      <c r="AN2616" s="10" t="str">
        <f t="shared" si="961"/>
        <v/>
      </c>
      <c r="AO2616" s="10">
        <f t="shared" si="962"/>
        <v>0</v>
      </c>
      <c r="AP2616" s="9" t="str">
        <f>IFERROR(VLOOKUP($AN2616,'Introduction probability'!$A$1:$L$128,5,FALSE),"0")</f>
        <v>0</v>
      </c>
      <c r="AQ2616" s="9" t="str">
        <f>IFERROR(VLOOKUP($AN2616,'Introduction probability'!$A$1:$L$128,6,FALSE),"0")</f>
        <v>0</v>
      </c>
      <c r="AR2616" s="9" t="str">
        <f>IFERROR(VLOOKUP($AN2616,'Introduction probability'!$A$1:$L$128,7,FALSE),"0")</f>
        <v>0</v>
      </c>
      <c r="AS2616" s="9" t="str">
        <f>IFERROR(VLOOKUP($AN2616,'Introduction probability'!$A$1:$L$128,8,FALSE),"0")</f>
        <v>0</v>
      </c>
      <c r="AT2616" s="9" t="str">
        <f>IFERROR(VLOOKUP($AN2616,'Introduction probability'!$A$1:$L$128,9,FALSE),"0")</f>
        <v>0</v>
      </c>
      <c r="AU2616" s="9" t="str">
        <f>IFERROR(VLOOKUP($AN2616,'Introduction probability'!$A$1:$L$128,10,FALSE),"0")</f>
        <v>0</v>
      </c>
      <c r="AV2616" s="9" t="str">
        <f>IFERROR(VLOOKUP($AN2616,'Introduction probability'!$A$1:$L$128,11,FALSE),"0")</f>
        <v>0</v>
      </c>
      <c r="AW2616" s="9" t="str">
        <f>IFERROR(VLOOKUP($AN2616,'Introduction probability'!$A$1:$L$128,12,FALSE),"0")</f>
        <v>0</v>
      </c>
      <c r="AY2616" s="2">
        <f t="shared" si="963"/>
        <v>0</v>
      </c>
      <c r="AZ2616" s="2">
        <f t="shared" si="964"/>
        <v>0</v>
      </c>
      <c r="BA2616" s="2">
        <f t="shared" si="977"/>
        <v>0</v>
      </c>
      <c r="BB2616" s="2">
        <f t="shared" si="978"/>
        <v>0</v>
      </c>
      <c r="BC2616" s="2">
        <f t="shared" si="979"/>
        <v>0</v>
      </c>
      <c r="BD2616" s="2">
        <f t="shared" si="980"/>
        <v>0</v>
      </c>
      <c r="BE2616" s="2">
        <f t="shared" si="981"/>
        <v>0</v>
      </c>
      <c r="BF2616" s="2">
        <f t="shared" si="982"/>
        <v>0</v>
      </c>
      <c r="BG2616" s="2">
        <f t="shared" si="983"/>
        <v>0</v>
      </c>
      <c r="BH2616" s="2">
        <f t="shared" si="984"/>
        <v>0</v>
      </c>
    </row>
    <row r="2617" spans="1:60" x14ac:dyDescent="0.25">
      <c r="A2617" s="1" t="s">
        <v>435</v>
      </c>
      <c r="B2617" s="1" t="s">
        <v>436</v>
      </c>
      <c r="C2617" s="1" t="s">
        <v>341</v>
      </c>
      <c r="D2617" s="1" t="s">
        <v>568</v>
      </c>
      <c r="E2617" s="1" t="s">
        <v>361</v>
      </c>
      <c r="F2617" s="1" t="s">
        <v>362</v>
      </c>
      <c r="G2617" s="1" t="s">
        <v>144</v>
      </c>
      <c r="H2617" s="1" t="s">
        <v>17</v>
      </c>
      <c r="I2617" s="1" t="s">
        <v>450</v>
      </c>
      <c r="J2617" s="1" t="s">
        <v>35</v>
      </c>
      <c r="K2617" s="1" t="s">
        <v>16</v>
      </c>
      <c r="L2617" s="1" t="s">
        <v>19</v>
      </c>
      <c r="M2617" s="2" t="str">
        <f t="shared" si="965"/>
        <v>UK9008021</v>
      </c>
      <c r="N2617" s="2" t="str">
        <f t="shared" si="966"/>
        <v>The Wash</v>
      </c>
      <c r="O2617" s="2" t="str">
        <f t="shared" si="967"/>
        <v>SPA</v>
      </c>
      <c r="P2617" s="2" t="str">
        <f t="shared" si="968"/>
        <v>A2.1</v>
      </c>
      <c r="Q2617"/>
      <c r="R2617"/>
      <c r="S2617"/>
      <c r="T2617"/>
      <c r="U2617" s="9">
        <f t="shared" si="969"/>
        <v>0</v>
      </c>
      <c r="V2617" s="9">
        <f t="shared" si="970"/>
        <v>0</v>
      </c>
      <c r="W2617" s="9">
        <f t="shared" si="971"/>
        <v>0</v>
      </c>
      <c r="X2617" s="9">
        <f t="shared" si="972"/>
        <v>0</v>
      </c>
      <c r="Y2617" s="9">
        <f t="shared" si="973"/>
        <v>0</v>
      </c>
      <c r="Z2617" s="9">
        <f t="shared" si="974"/>
        <v>0</v>
      </c>
      <c r="AA2617" s="9">
        <f t="shared" si="975"/>
        <v>0</v>
      </c>
      <c r="AB2617" s="9">
        <f t="shared" si="976"/>
        <v>0</v>
      </c>
      <c r="AN2617" s="10" t="str">
        <f t="shared" si="961"/>
        <v/>
      </c>
      <c r="AO2617" s="10">
        <f t="shared" si="962"/>
        <v>0</v>
      </c>
      <c r="AP2617" s="9" t="str">
        <f>IFERROR(VLOOKUP($AN2617,'Introduction probability'!$A$1:$L$128,5,FALSE),"0")</f>
        <v>0</v>
      </c>
      <c r="AQ2617" s="9" t="str">
        <f>IFERROR(VLOOKUP($AN2617,'Introduction probability'!$A$1:$L$128,6,FALSE),"0")</f>
        <v>0</v>
      </c>
      <c r="AR2617" s="9" t="str">
        <f>IFERROR(VLOOKUP($AN2617,'Introduction probability'!$A$1:$L$128,7,FALSE),"0")</f>
        <v>0</v>
      </c>
      <c r="AS2617" s="9" t="str">
        <f>IFERROR(VLOOKUP($AN2617,'Introduction probability'!$A$1:$L$128,8,FALSE),"0")</f>
        <v>0</v>
      </c>
      <c r="AT2617" s="9" t="str">
        <f>IFERROR(VLOOKUP($AN2617,'Introduction probability'!$A$1:$L$128,9,FALSE),"0")</f>
        <v>0</v>
      </c>
      <c r="AU2617" s="9" t="str">
        <f>IFERROR(VLOOKUP($AN2617,'Introduction probability'!$A$1:$L$128,10,FALSE),"0")</f>
        <v>0</v>
      </c>
      <c r="AV2617" s="9" t="str">
        <f>IFERROR(VLOOKUP($AN2617,'Introduction probability'!$A$1:$L$128,11,FALSE),"0")</f>
        <v>0</v>
      </c>
      <c r="AW2617" s="9" t="str">
        <f>IFERROR(VLOOKUP($AN2617,'Introduction probability'!$A$1:$L$128,12,FALSE),"0")</f>
        <v>0</v>
      </c>
      <c r="AY2617" s="2">
        <f t="shared" si="963"/>
        <v>0</v>
      </c>
      <c r="AZ2617" s="2">
        <f t="shared" si="964"/>
        <v>0</v>
      </c>
      <c r="BA2617" s="2">
        <f t="shared" si="977"/>
        <v>0</v>
      </c>
      <c r="BB2617" s="2">
        <f t="shared" si="978"/>
        <v>0</v>
      </c>
      <c r="BC2617" s="2">
        <f t="shared" si="979"/>
        <v>0</v>
      </c>
      <c r="BD2617" s="2">
        <f t="shared" si="980"/>
        <v>0</v>
      </c>
      <c r="BE2617" s="2">
        <f t="shared" si="981"/>
        <v>0</v>
      </c>
      <c r="BF2617" s="2">
        <f t="shared" si="982"/>
        <v>0</v>
      </c>
      <c r="BG2617" s="2">
        <f t="shared" si="983"/>
        <v>0</v>
      </c>
      <c r="BH2617" s="2">
        <f t="shared" si="984"/>
        <v>0</v>
      </c>
    </row>
    <row r="2618" spans="1:60" x14ac:dyDescent="0.25">
      <c r="A2618" s="1" t="s">
        <v>435</v>
      </c>
      <c r="B2618" s="1" t="s">
        <v>436</v>
      </c>
      <c r="C2618" s="1" t="s">
        <v>341</v>
      </c>
      <c r="D2618" s="1" t="s">
        <v>568</v>
      </c>
      <c r="E2618" s="1" t="s">
        <v>361</v>
      </c>
      <c r="F2618" s="1" t="s">
        <v>362</v>
      </c>
      <c r="G2618" s="1" t="s">
        <v>144</v>
      </c>
      <c r="H2618" s="1" t="s">
        <v>17</v>
      </c>
      <c r="I2618" s="1" t="s">
        <v>459</v>
      </c>
      <c r="J2618" s="1" t="s">
        <v>46</v>
      </c>
      <c r="K2618" s="1" t="s">
        <v>16</v>
      </c>
      <c r="L2618" s="1" t="s">
        <v>19</v>
      </c>
      <c r="M2618" s="2" t="str">
        <f t="shared" si="965"/>
        <v>UK9008021</v>
      </c>
      <c r="N2618" s="2" t="str">
        <f t="shared" si="966"/>
        <v>The Wash</v>
      </c>
      <c r="O2618" s="2" t="str">
        <f t="shared" si="967"/>
        <v>SPA</v>
      </c>
      <c r="P2618" s="2" t="str">
        <f t="shared" si="968"/>
        <v>A2.4</v>
      </c>
      <c r="Q2618"/>
      <c r="R2618"/>
      <c r="S2618"/>
      <c r="T2618"/>
      <c r="U2618" s="9">
        <f t="shared" si="969"/>
        <v>0</v>
      </c>
      <c r="V2618" s="9">
        <f t="shared" si="970"/>
        <v>0</v>
      </c>
      <c r="W2618" s="9">
        <f t="shared" si="971"/>
        <v>0</v>
      </c>
      <c r="X2618" s="9">
        <f t="shared" si="972"/>
        <v>0</v>
      </c>
      <c r="Y2618" s="9">
        <f t="shared" si="973"/>
        <v>0</v>
      </c>
      <c r="Z2618" s="9">
        <f t="shared" si="974"/>
        <v>0</v>
      </c>
      <c r="AA2618" s="9">
        <f t="shared" si="975"/>
        <v>0</v>
      </c>
      <c r="AB2618" s="9">
        <f t="shared" si="976"/>
        <v>0</v>
      </c>
      <c r="AN2618" s="10" t="str">
        <f t="shared" si="961"/>
        <v/>
      </c>
      <c r="AO2618" s="10">
        <f t="shared" si="962"/>
        <v>0</v>
      </c>
      <c r="AP2618" s="9" t="str">
        <f>IFERROR(VLOOKUP($AN2618,'Introduction probability'!$A$1:$L$128,5,FALSE),"0")</f>
        <v>0</v>
      </c>
      <c r="AQ2618" s="9" t="str">
        <f>IFERROR(VLOOKUP($AN2618,'Introduction probability'!$A$1:$L$128,6,FALSE),"0")</f>
        <v>0</v>
      </c>
      <c r="AR2618" s="9" t="str">
        <f>IFERROR(VLOOKUP($AN2618,'Introduction probability'!$A$1:$L$128,7,FALSE),"0")</f>
        <v>0</v>
      </c>
      <c r="AS2618" s="9" t="str">
        <f>IFERROR(VLOOKUP($AN2618,'Introduction probability'!$A$1:$L$128,8,FALSE),"0")</f>
        <v>0</v>
      </c>
      <c r="AT2618" s="9" t="str">
        <f>IFERROR(VLOOKUP($AN2618,'Introduction probability'!$A$1:$L$128,9,FALSE),"0")</f>
        <v>0</v>
      </c>
      <c r="AU2618" s="9" t="str">
        <f>IFERROR(VLOOKUP($AN2618,'Introduction probability'!$A$1:$L$128,10,FALSE),"0")</f>
        <v>0</v>
      </c>
      <c r="AV2618" s="9" t="str">
        <f>IFERROR(VLOOKUP($AN2618,'Introduction probability'!$A$1:$L$128,11,FALSE),"0")</f>
        <v>0</v>
      </c>
      <c r="AW2618" s="9" t="str">
        <f>IFERROR(VLOOKUP($AN2618,'Introduction probability'!$A$1:$L$128,12,FALSE),"0")</f>
        <v>0</v>
      </c>
      <c r="AY2618" s="2">
        <f t="shared" si="963"/>
        <v>0</v>
      </c>
      <c r="AZ2618" s="2">
        <f t="shared" si="964"/>
        <v>0</v>
      </c>
      <c r="BA2618" s="2">
        <f t="shared" si="977"/>
        <v>0</v>
      </c>
      <c r="BB2618" s="2">
        <f t="shared" si="978"/>
        <v>0</v>
      </c>
      <c r="BC2618" s="2">
        <f t="shared" si="979"/>
        <v>0</v>
      </c>
      <c r="BD2618" s="2">
        <f t="shared" si="980"/>
        <v>0</v>
      </c>
      <c r="BE2618" s="2">
        <f t="shared" si="981"/>
        <v>0</v>
      </c>
      <c r="BF2618" s="2">
        <f t="shared" si="982"/>
        <v>0</v>
      </c>
      <c r="BG2618" s="2">
        <f t="shared" si="983"/>
        <v>0</v>
      </c>
      <c r="BH2618" s="2">
        <f t="shared" si="984"/>
        <v>0</v>
      </c>
    </row>
    <row r="2619" spans="1:60" x14ac:dyDescent="0.25">
      <c r="A2619" s="1" t="s">
        <v>435</v>
      </c>
      <c r="B2619" s="1" t="s">
        <v>436</v>
      </c>
      <c r="C2619" s="1" t="s">
        <v>341</v>
      </c>
      <c r="D2619" s="1" t="s">
        <v>568</v>
      </c>
      <c r="E2619" s="1" t="s">
        <v>361</v>
      </c>
      <c r="F2619" s="1" t="s">
        <v>362</v>
      </c>
      <c r="G2619" s="1" t="s">
        <v>144</v>
      </c>
      <c r="H2619" s="1" t="s">
        <v>17</v>
      </c>
      <c r="I2619" s="1" t="s">
        <v>444</v>
      </c>
      <c r="J2619" s="1" t="s">
        <v>27</v>
      </c>
      <c r="K2619" s="1" t="s">
        <v>16</v>
      </c>
      <c r="L2619" s="1" t="s">
        <v>19</v>
      </c>
      <c r="M2619" s="2" t="str">
        <f t="shared" si="965"/>
        <v>UK9008021</v>
      </c>
      <c r="N2619" s="2" t="str">
        <f t="shared" si="966"/>
        <v>The Wash</v>
      </c>
      <c r="O2619" s="2" t="str">
        <f t="shared" si="967"/>
        <v>SPA</v>
      </c>
      <c r="P2619" s="2" t="str">
        <f t="shared" si="968"/>
        <v>A2.3</v>
      </c>
      <c r="Q2619"/>
      <c r="R2619"/>
      <c r="S2619"/>
      <c r="T2619"/>
      <c r="U2619" s="9">
        <f t="shared" si="969"/>
        <v>0</v>
      </c>
      <c r="V2619" s="9">
        <f t="shared" si="970"/>
        <v>0</v>
      </c>
      <c r="W2619" s="9">
        <f t="shared" si="971"/>
        <v>0</v>
      </c>
      <c r="X2619" s="9">
        <f t="shared" si="972"/>
        <v>0</v>
      </c>
      <c r="Y2619" s="9">
        <f t="shared" si="973"/>
        <v>0</v>
      </c>
      <c r="Z2619" s="9">
        <f t="shared" si="974"/>
        <v>0</v>
      </c>
      <c r="AA2619" s="9">
        <f t="shared" si="975"/>
        <v>0</v>
      </c>
      <c r="AB2619" s="9">
        <f t="shared" si="976"/>
        <v>0</v>
      </c>
      <c r="AN2619" s="10" t="str">
        <f t="shared" si="961"/>
        <v/>
      </c>
      <c r="AO2619" s="10">
        <f t="shared" si="962"/>
        <v>0</v>
      </c>
      <c r="AP2619" s="9" t="str">
        <f>IFERROR(VLOOKUP($AN2619,'Introduction probability'!$A$1:$L$128,5,FALSE),"0")</f>
        <v>0</v>
      </c>
      <c r="AQ2619" s="9" t="str">
        <f>IFERROR(VLOOKUP($AN2619,'Introduction probability'!$A$1:$L$128,6,FALSE),"0")</f>
        <v>0</v>
      </c>
      <c r="AR2619" s="9" t="str">
        <f>IFERROR(VLOOKUP($AN2619,'Introduction probability'!$A$1:$L$128,7,FALSE),"0")</f>
        <v>0</v>
      </c>
      <c r="AS2619" s="9" t="str">
        <f>IFERROR(VLOOKUP($AN2619,'Introduction probability'!$A$1:$L$128,8,FALSE),"0")</f>
        <v>0</v>
      </c>
      <c r="AT2619" s="9" t="str">
        <f>IFERROR(VLOOKUP($AN2619,'Introduction probability'!$A$1:$L$128,9,FALSE),"0")</f>
        <v>0</v>
      </c>
      <c r="AU2619" s="9" t="str">
        <f>IFERROR(VLOOKUP($AN2619,'Introduction probability'!$A$1:$L$128,10,FALSE),"0")</f>
        <v>0</v>
      </c>
      <c r="AV2619" s="9" t="str">
        <f>IFERROR(VLOOKUP($AN2619,'Introduction probability'!$A$1:$L$128,11,FALSE),"0")</f>
        <v>0</v>
      </c>
      <c r="AW2619" s="9" t="str">
        <f>IFERROR(VLOOKUP($AN2619,'Introduction probability'!$A$1:$L$128,12,FALSE),"0")</f>
        <v>0</v>
      </c>
      <c r="AY2619" s="2">
        <f t="shared" si="963"/>
        <v>0</v>
      </c>
      <c r="AZ2619" s="2">
        <f t="shared" si="964"/>
        <v>0</v>
      </c>
      <c r="BA2619" s="2">
        <f t="shared" si="977"/>
        <v>0</v>
      </c>
      <c r="BB2619" s="2">
        <f t="shared" si="978"/>
        <v>0</v>
      </c>
      <c r="BC2619" s="2">
        <f t="shared" si="979"/>
        <v>0</v>
      </c>
      <c r="BD2619" s="2">
        <f t="shared" si="980"/>
        <v>0</v>
      </c>
      <c r="BE2619" s="2">
        <f t="shared" si="981"/>
        <v>0</v>
      </c>
      <c r="BF2619" s="2">
        <f t="shared" si="982"/>
        <v>0</v>
      </c>
      <c r="BG2619" s="2">
        <f t="shared" si="983"/>
        <v>0</v>
      </c>
      <c r="BH2619" s="2">
        <f t="shared" si="984"/>
        <v>0</v>
      </c>
    </row>
    <row r="2620" spans="1:60" x14ac:dyDescent="0.25">
      <c r="A2620" s="1" t="s">
        <v>435</v>
      </c>
      <c r="B2620" s="1" t="s">
        <v>436</v>
      </c>
      <c r="C2620" s="1" t="s">
        <v>341</v>
      </c>
      <c r="D2620" s="1" t="s">
        <v>568</v>
      </c>
      <c r="E2620" s="1" t="s">
        <v>361</v>
      </c>
      <c r="F2620" s="1" t="s">
        <v>362</v>
      </c>
      <c r="G2620" s="1" t="s">
        <v>144</v>
      </c>
      <c r="H2620" s="1" t="s">
        <v>17</v>
      </c>
      <c r="I2620" s="1" t="s">
        <v>595</v>
      </c>
      <c r="J2620" s="1" t="s">
        <v>155</v>
      </c>
      <c r="K2620" s="1" t="s">
        <v>16</v>
      </c>
      <c r="L2620" s="1" t="s">
        <v>19</v>
      </c>
      <c r="M2620" s="2" t="str">
        <f t="shared" si="965"/>
        <v>UK9008021</v>
      </c>
      <c r="N2620" s="2" t="str">
        <f t="shared" si="966"/>
        <v>The Wash</v>
      </c>
      <c r="O2620" s="2" t="str">
        <f t="shared" si="967"/>
        <v>SPA</v>
      </c>
      <c r="P2620" s="2" t="str">
        <f t="shared" si="968"/>
        <v>A1</v>
      </c>
      <c r="Q2620"/>
      <c r="R2620"/>
      <c r="S2620"/>
      <c r="T2620"/>
      <c r="U2620" s="9">
        <f t="shared" si="969"/>
        <v>0</v>
      </c>
      <c r="V2620" s="9">
        <f t="shared" si="970"/>
        <v>0</v>
      </c>
      <c r="W2620" s="9">
        <f t="shared" si="971"/>
        <v>0</v>
      </c>
      <c r="X2620" s="9">
        <f t="shared" si="972"/>
        <v>0</v>
      </c>
      <c r="Y2620" s="9">
        <f t="shared" si="973"/>
        <v>0</v>
      </c>
      <c r="Z2620" s="9">
        <f t="shared" si="974"/>
        <v>0</v>
      </c>
      <c r="AA2620" s="9">
        <f t="shared" si="975"/>
        <v>0</v>
      </c>
      <c r="AB2620" s="9">
        <f t="shared" si="976"/>
        <v>0</v>
      </c>
      <c r="AN2620" s="10" t="str">
        <f t="shared" ref="AN2620:AN2683" si="985">CONCATENATE(R2619,S2619)</f>
        <v/>
      </c>
      <c r="AO2620" s="10">
        <f t="shared" ref="AO2620:AO2683" si="986">R2619</f>
        <v>0</v>
      </c>
      <c r="AP2620" s="9" t="str">
        <f>IFERROR(VLOOKUP($AN2620,'Introduction probability'!$A$1:$L$128,5,FALSE),"0")</f>
        <v>0</v>
      </c>
      <c r="AQ2620" s="9" t="str">
        <f>IFERROR(VLOOKUP($AN2620,'Introduction probability'!$A$1:$L$128,6,FALSE),"0")</f>
        <v>0</v>
      </c>
      <c r="AR2620" s="9" t="str">
        <f>IFERROR(VLOOKUP($AN2620,'Introduction probability'!$A$1:$L$128,7,FALSE),"0")</f>
        <v>0</v>
      </c>
      <c r="AS2620" s="9" t="str">
        <f>IFERROR(VLOOKUP($AN2620,'Introduction probability'!$A$1:$L$128,8,FALSE),"0")</f>
        <v>0</v>
      </c>
      <c r="AT2620" s="9" t="str">
        <f>IFERROR(VLOOKUP($AN2620,'Introduction probability'!$A$1:$L$128,9,FALSE),"0")</f>
        <v>0</v>
      </c>
      <c r="AU2620" s="9" t="str">
        <f>IFERROR(VLOOKUP($AN2620,'Introduction probability'!$A$1:$L$128,10,FALSE),"0")</f>
        <v>0</v>
      </c>
      <c r="AV2620" s="9" t="str">
        <f>IFERROR(VLOOKUP($AN2620,'Introduction probability'!$A$1:$L$128,11,FALSE),"0")</f>
        <v>0</v>
      </c>
      <c r="AW2620" s="9" t="str">
        <f>IFERROR(VLOOKUP($AN2620,'Introduction probability'!$A$1:$L$128,12,FALSE),"0")</f>
        <v>0</v>
      </c>
      <c r="AY2620" s="2">
        <f t="shared" ref="AY2620:AY2683" si="987">R2619</f>
        <v>0</v>
      </c>
      <c r="AZ2620" s="2">
        <f t="shared" ref="AZ2620:AZ2683" si="988">S2619</f>
        <v>0</v>
      </c>
      <c r="BA2620" s="2">
        <f t="shared" si="977"/>
        <v>0</v>
      </c>
      <c r="BB2620" s="2">
        <f t="shared" si="978"/>
        <v>0</v>
      </c>
      <c r="BC2620" s="2">
        <f t="shared" si="979"/>
        <v>0</v>
      </c>
      <c r="BD2620" s="2">
        <f t="shared" si="980"/>
        <v>0</v>
      </c>
      <c r="BE2620" s="2">
        <f t="shared" si="981"/>
        <v>0</v>
      </c>
      <c r="BF2620" s="2">
        <f t="shared" si="982"/>
        <v>0</v>
      </c>
      <c r="BG2620" s="2">
        <f t="shared" si="983"/>
        <v>0</v>
      </c>
      <c r="BH2620" s="2">
        <f t="shared" si="984"/>
        <v>0</v>
      </c>
    </row>
    <row r="2621" spans="1:60" x14ac:dyDescent="0.25">
      <c r="A2621" s="1" t="s">
        <v>435</v>
      </c>
      <c r="B2621" s="1" t="s">
        <v>436</v>
      </c>
      <c r="C2621" s="1" t="s">
        <v>341</v>
      </c>
      <c r="D2621" s="1" t="s">
        <v>568</v>
      </c>
      <c r="E2621" s="1" t="s">
        <v>361</v>
      </c>
      <c r="F2621" s="1" t="s">
        <v>362</v>
      </c>
      <c r="G2621" s="1" t="s">
        <v>144</v>
      </c>
      <c r="H2621" s="1" t="s">
        <v>17</v>
      </c>
      <c r="I2621" s="1" t="s">
        <v>465</v>
      </c>
      <c r="J2621" s="1" t="s">
        <v>56</v>
      </c>
      <c r="K2621" s="1" t="s">
        <v>16</v>
      </c>
      <c r="L2621" s="1" t="s">
        <v>19</v>
      </c>
      <c r="M2621" s="2" t="str">
        <f t="shared" si="965"/>
        <v>UK9008021</v>
      </c>
      <c r="N2621" s="2" t="str">
        <f t="shared" si="966"/>
        <v>The Wash</v>
      </c>
      <c r="O2621" s="2" t="str">
        <f t="shared" si="967"/>
        <v>SPA</v>
      </c>
      <c r="P2621" s="2" t="str">
        <f t="shared" si="968"/>
        <v>A2.2</v>
      </c>
      <c r="Q2621"/>
      <c r="R2621"/>
      <c r="S2621"/>
      <c r="T2621"/>
      <c r="U2621" s="9">
        <f t="shared" si="969"/>
        <v>0</v>
      </c>
      <c r="V2621" s="9">
        <f t="shared" si="970"/>
        <v>0</v>
      </c>
      <c r="W2621" s="9">
        <f t="shared" si="971"/>
        <v>0</v>
      </c>
      <c r="X2621" s="9">
        <f t="shared" si="972"/>
        <v>0</v>
      </c>
      <c r="Y2621" s="9">
        <f t="shared" si="973"/>
        <v>0</v>
      </c>
      <c r="Z2621" s="9">
        <f t="shared" si="974"/>
        <v>0</v>
      </c>
      <c r="AA2621" s="9">
        <f t="shared" si="975"/>
        <v>0</v>
      </c>
      <c r="AB2621" s="9">
        <f t="shared" si="976"/>
        <v>0</v>
      </c>
      <c r="AN2621" s="10" t="str">
        <f t="shared" si="985"/>
        <v/>
      </c>
      <c r="AO2621" s="10">
        <f t="shared" si="986"/>
        <v>0</v>
      </c>
      <c r="AP2621" s="9" t="str">
        <f>IFERROR(VLOOKUP($AN2621,'Introduction probability'!$A$1:$L$128,5,FALSE),"0")</f>
        <v>0</v>
      </c>
      <c r="AQ2621" s="9" t="str">
        <f>IFERROR(VLOOKUP($AN2621,'Introduction probability'!$A$1:$L$128,6,FALSE),"0")</f>
        <v>0</v>
      </c>
      <c r="AR2621" s="9" t="str">
        <f>IFERROR(VLOOKUP($AN2621,'Introduction probability'!$A$1:$L$128,7,FALSE),"0")</f>
        <v>0</v>
      </c>
      <c r="AS2621" s="9" t="str">
        <f>IFERROR(VLOOKUP($AN2621,'Introduction probability'!$A$1:$L$128,8,FALSE),"0")</f>
        <v>0</v>
      </c>
      <c r="AT2621" s="9" t="str">
        <f>IFERROR(VLOOKUP($AN2621,'Introduction probability'!$A$1:$L$128,9,FALSE),"0")</f>
        <v>0</v>
      </c>
      <c r="AU2621" s="9" t="str">
        <f>IFERROR(VLOOKUP($AN2621,'Introduction probability'!$A$1:$L$128,10,FALSE),"0")</f>
        <v>0</v>
      </c>
      <c r="AV2621" s="9" t="str">
        <f>IFERROR(VLOOKUP($AN2621,'Introduction probability'!$A$1:$L$128,11,FALSE),"0")</f>
        <v>0</v>
      </c>
      <c r="AW2621" s="9" t="str">
        <f>IFERROR(VLOOKUP($AN2621,'Introduction probability'!$A$1:$L$128,12,FALSE),"0")</f>
        <v>0</v>
      </c>
      <c r="AY2621" s="2">
        <f t="shared" si="987"/>
        <v>0</v>
      </c>
      <c r="AZ2621" s="2">
        <f t="shared" si="988"/>
        <v>0</v>
      </c>
      <c r="BA2621" s="2">
        <f t="shared" si="977"/>
        <v>0</v>
      </c>
      <c r="BB2621" s="2">
        <f t="shared" si="978"/>
        <v>0</v>
      </c>
      <c r="BC2621" s="2">
        <f t="shared" si="979"/>
        <v>0</v>
      </c>
      <c r="BD2621" s="2">
        <f t="shared" si="980"/>
        <v>0</v>
      </c>
      <c r="BE2621" s="2">
        <f t="shared" si="981"/>
        <v>0</v>
      </c>
      <c r="BF2621" s="2">
        <f t="shared" si="982"/>
        <v>0</v>
      </c>
      <c r="BG2621" s="2">
        <f t="shared" si="983"/>
        <v>0</v>
      </c>
      <c r="BH2621" s="2">
        <f t="shared" si="984"/>
        <v>0</v>
      </c>
    </row>
    <row r="2622" spans="1:60" x14ac:dyDescent="0.25">
      <c r="A2622" s="1" t="s">
        <v>435</v>
      </c>
      <c r="B2622" s="1" t="s">
        <v>436</v>
      </c>
      <c r="C2622" s="1" t="s">
        <v>341</v>
      </c>
      <c r="D2622" s="1" t="s">
        <v>568</v>
      </c>
      <c r="E2622" s="1" t="s">
        <v>361</v>
      </c>
      <c r="F2622" s="1" t="s">
        <v>362</v>
      </c>
      <c r="G2622" s="1" t="s">
        <v>144</v>
      </c>
      <c r="H2622" s="1" t="s">
        <v>17</v>
      </c>
      <c r="I2622" s="1" t="s">
        <v>625</v>
      </c>
      <c r="J2622" s="1" t="s">
        <v>273</v>
      </c>
      <c r="K2622" s="1" t="s">
        <v>16</v>
      </c>
      <c r="L2622" s="1" t="s">
        <v>19</v>
      </c>
      <c r="M2622" s="2" t="str">
        <f t="shared" si="965"/>
        <v>UK9008021</v>
      </c>
      <c r="N2622" s="2" t="str">
        <f t="shared" si="966"/>
        <v>The Wash</v>
      </c>
      <c r="O2622" s="2" t="str">
        <f t="shared" si="967"/>
        <v>SPA</v>
      </c>
      <c r="P2622" s="2" t="str">
        <f t="shared" si="968"/>
        <v>SF_SH_3</v>
      </c>
      <c r="Q2622"/>
      <c r="R2622"/>
      <c r="S2622"/>
      <c r="T2622"/>
      <c r="U2622" s="9">
        <f t="shared" si="969"/>
        <v>0</v>
      </c>
      <c r="V2622" s="9">
        <f t="shared" si="970"/>
        <v>0</v>
      </c>
      <c r="W2622" s="9">
        <f t="shared" si="971"/>
        <v>0</v>
      </c>
      <c r="X2622" s="9">
        <f t="shared" si="972"/>
        <v>0</v>
      </c>
      <c r="Y2622" s="9">
        <f t="shared" si="973"/>
        <v>0</v>
      </c>
      <c r="Z2622" s="9">
        <f t="shared" si="974"/>
        <v>0</v>
      </c>
      <c r="AA2622" s="9">
        <f t="shared" si="975"/>
        <v>0</v>
      </c>
      <c r="AB2622" s="9">
        <f t="shared" si="976"/>
        <v>0</v>
      </c>
      <c r="AN2622" s="10" t="str">
        <f t="shared" si="985"/>
        <v/>
      </c>
      <c r="AO2622" s="10">
        <f t="shared" si="986"/>
        <v>0</v>
      </c>
      <c r="AP2622" s="9" t="str">
        <f>IFERROR(VLOOKUP($AN2622,'Introduction probability'!$A$1:$L$128,5,FALSE),"0")</f>
        <v>0</v>
      </c>
      <c r="AQ2622" s="9" t="str">
        <f>IFERROR(VLOOKUP($AN2622,'Introduction probability'!$A$1:$L$128,6,FALSE),"0")</f>
        <v>0</v>
      </c>
      <c r="AR2622" s="9" t="str">
        <f>IFERROR(VLOOKUP($AN2622,'Introduction probability'!$A$1:$L$128,7,FALSE),"0")</f>
        <v>0</v>
      </c>
      <c r="AS2622" s="9" t="str">
        <f>IFERROR(VLOOKUP($AN2622,'Introduction probability'!$A$1:$L$128,8,FALSE),"0")</f>
        <v>0</v>
      </c>
      <c r="AT2622" s="9" t="str">
        <f>IFERROR(VLOOKUP($AN2622,'Introduction probability'!$A$1:$L$128,9,FALSE),"0")</f>
        <v>0</v>
      </c>
      <c r="AU2622" s="9" t="str">
        <f>IFERROR(VLOOKUP($AN2622,'Introduction probability'!$A$1:$L$128,10,FALSE),"0")</f>
        <v>0</v>
      </c>
      <c r="AV2622" s="9" t="str">
        <f>IFERROR(VLOOKUP($AN2622,'Introduction probability'!$A$1:$L$128,11,FALSE),"0")</f>
        <v>0</v>
      </c>
      <c r="AW2622" s="9" t="str">
        <f>IFERROR(VLOOKUP($AN2622,'Introduction probability'!$A$1:$L$128,12,FALSE),"0")</f>
        <v>0</v>
      </c>
      <c r="AY2622" s="2">
        <f t="shared" si="987"/>
        <v>0</v>
      </c>
      <c r="AZ2622" s="2">
        <f t="shared" si="988"/>
        <v>0</v>
      </c>
      <c r="BA2622" s="2">
        <f t="shared" si="977"/>
        <v>0</v>
      </c>
      <c r="BB2622" s="2">
        <f t="shared" si="978"/>
        <v>0</v>
      </c>
      <c r="BC2622" s="2">
        <f t="shared" si="979"/>
        <v>0</v>
      </c>
      <c r="BD2622" s="2">
        <f t="shared" si="980"/>
        <v>0</v>
      </c>
      <c r="BE2622" s="2">
        <f t="shared" si="981"/>
        <v>0</v>
      </c>
      <c r="BF2622" s="2">
        <f t="shared" si="982"/>
        <v>0</v>
      </c>
      <c r="BG2622" s="2">
        <f t="shared" si="983"/>
        <v>0</v>
      </c>
      <c r="BH2622" s="2">
        <f t="shared" si="984"/>
        <v>0</v>
      </c>
    </row>
    <row r="2623" spans="1:60" x14ac:dyDescent="0.25">
      <c r="A2623" s="1" t="s">
        <v>435</v>
      </c>
      <c r="B2623" s="1" t="s">
        <v>436</v>
      </c>
      <c r="C2623" s="1" t="s">
        <v>341</v>
      </c>
      <c r="D2623" s="1" t="s">
        <v>568</v>
      </c>
      <c r="E2623" s="1" t="s">
        <v>361</v>
      </c>
      <c r="F2623" s="1" t="s">
        <v>362</v>
      </c>
      <c r="G2623" s="1" t="s">
        <v>144</v>
      </c>
      <c r="H2623" s="1" t="s">
        <v>17</v>
      </c>
      <c r="I2623" s="1" t="s">
        <v>543</v>
      </c>
      <c r="J2623" s="1" t="s">
        <v>148</v>
      </c>
      <c r="K2623" s="1" t="s">
        <v>16</v>
      </c>
      <c r="L2623" s="1" t="s">
        <v>146</v>
      </c>
      <c r="M2623" s="2" t="str">
        <f t="shared" si="965"/>
        <v>UK9008021</v>
      </c>
      <c r="N2623" s="2" t="str">
        <f t="shared" si="966"/>
        <v>The Wash</v>
      </c>
      <c r="O2623" s="2" t="str">
        <f t="shared" si="967"/>
        <v>SPA</v>
      </c>
      <c r="P2623" s="2" t="str">
        <f t="shared" si="968"/>
        <v>H1310</v>
      </c>
      <c r="Q2623"/>
      <c r="R2623"/>
      <c r="S2623"/>
      <c r="T2623"/>
      <c r="U2623" s="9">
        <f t="shared" si="969"/>
        <v>0</v>
      </c>
      <c r="V2623" s="9">
        <f t="shared" si="970"/>
        <v>0</v>
      </c>
      <c r="W2623" s="9">
        <f t="shared" si="971"/>
        <v>0</v>
      </c>
      <c r="X2623" s="9">
        <f t="shared" si="972"/>
        <v>0</v>
      </c>
      <c r="Y2623" s="9">
        <f t="shared" si="973"/>
        <v>0</v>
      </c>
      <c r="Z2623" s="9">
        <f t="shared" si="974"/>
        <v>0</v>
      </c>
      <c r="AA2623" s="9">
        <f t="shared" si="975"/>
        <v>0</v>
      </c>
      <c r="AB2623" s="9">
        <f t="shared" si="976"/>
        <v>0</v>
      </c>
      <c r="AN2623" s="10" t="str">
        <f t="shared" si="985"/>
        <v/>
      </c>
      <c r="AO2623" s="10">
        <f t="shared" si="986"/>
        <v>0</v>
      </c>
      <c r="AP2623" s="9" t="str">
        <f>IFERROR(VLOOKUP($AN2623,'Introduction probability'!$A$1:$L$128,5,FALSE),"0")</f>
        <v>0</v>
      </c>
      <c r="AQ2623" s="9" t="str">
        <f>IFERROR(VLOOKUP($AN2623,'Introduction probability'!$A$1:$L$128,6,FALSE),"0")</f>
        <v>0</v>
      </c>
      <c r="AR2623" s="9" t="str">
        <f>IFERROR(VLOOKUP($AN2623,'Introduction probability'!$A$1:$L$128,7,FALSE),"0")</f>
        <v>0</v>
      </c>
      <c r="AS2623" s="9" t="str">
        <f>IFERROR(VLOOKUP($AN2623,'Introduction probability'!$A$1:$L$128,8,FALSE),"0")</f>
        <v>0</v>
      </c>
      <c r="AT2623" s="9" t="str">
        <f>IFERROR(VLOOKUP($AN2623,'Introduction probability'!$A$1:$L$128,9,FALSE),"0")</f>
        <v>0</v>
      </c>
      <c r="AU2623" s="9" t="str">
        <f>IFERROR(VLOOKUP($AN2623,'Introduction probability'!$A$1:$L$128,10,FALSE),"0")</f>
        <v>0</v>
      </c>
      <c r="AV2623" s="9" t="str">
        <f>IFERROR(VLOOKUP($AN2623,'Introduction probability'!$A$1:$L$128,11,FALSE),"0")</f>
        <v>0</v>
      </c>
      <c r="AW2623" s="9" t="str">
        <f>IFERROR(VLOOKUP($AN2623,'Introduction probability'!$A$1:$L$128,12,FALSE),"0")</f>
        <v>0</v>
      </c>
      <c r="AY2623" s="2">
        <f t="shared" si="987"/>
        <v>0</v>
      </c>
      <c r="AZ2623" s="2">
        <f t="shared" si="988"/>
        <v>0</v>
      </c>
      <c r="BA2623" s="2">
        <f t="shared" si="977"/>
        <v>0</v>
      </c>
      <c r="BB2623" s="2">
        <f t="shared" si="978"/>
        <v>0</v>
      </c>
      <c r="BC2623" s="2">
        <f t="shared" si="979"/>
        <v>0</v>
      </c>
      <c r="BD2623" s="2">
        <f t="shared" si="980"/>
        <v>0</v>
      </c>
      <c r="BE2623" s="2">
        <f t="shared" si="981"/>
        <v>0</v>
      </c>
      <c r="BF2623" s="2">
        <f t="shared" si="982"/>
        <v>0</v>
      </c>
      <c r="BG2623" s="2">
        <f t="shared" si="983"/>
        <v>0</v>
      </c>
      <c r="BH2623" s="2">
        <f t="shared" si="984"/>
        <v>0</v>
      </c>
    </row>
    <row r="2624" spans="1:60" x14ac:dyDescent="0.25">
      <c r="A2624" s="1" t="s">
        <v>435</v>
      </c>
      <c r="B2624" s="1" t="s">
        <v>436</v>
      </c>
      <c r="C2624" s="1" t="s">
        <v>341</v>
      </c>
      <c r="D2624" s="1" t="s">
        <v>498</v>
      </c>
      <c r="E2624" s="1" t="s">
        <v>158</v>
      </c>
      <c r="F2624" s="1" t="s">
        <v>16</v>
      </c>
      <c r="G2624" s="1" t="s">
        <v>144</v>
      </c>
      <c r="H2624" s="1" t="s">
        <v>17</v>
      </c>
      <c r="I2624" s="1" t="s">
        <v>16</v>
      </c>
      <c r="J2624" s="1" t="s">
        <v>16</v>
      </c>
      <c r="K2624" s="1" t="s">
        <v>16</v>
      </c>
      <c r="L2624" s="1" t="s">
        <v>16</v>
      </c>
      <c r="M2624" s="2" t="str">
        <f t="shared" si="965"/>
        <v>UK9008021</v>
      </c>
      <c r="N2624" s="2" t="str">
        <f t="shared" si="966"/>
        <v>The Wash</v>
      </c>
      <c r="O2624" s="2" t="str">
        <f t="shared" si="967"/>
        <v>SPA</v>
      </c>
      <c r="P2624" s="2" t="str">
        <f t="shared" si="968"/>
        <v>AS_2_nb</v>
      </c>
      <c r="Q2624"/>
      <c r="R2624"/>
      <c r="S2624"/>
      <c r="T2624"/>
      <c r="U2624" s="9">
        <f t="shared" si="969"/>
        <v>0</v>
      </c>
      <c r="V2624" s="9">
        <f t="shared" si="970"/>
        <v>0</v>
      </c>
      <c r="W2624" s="9">
        <f t="shared" si="971"/>
        <v>0</v>
      </c>
      <c r="X2624" s="9">
        <f t="shared" si="972"/>
        <v>0</v>
      </c>
      <c r="Y2624" s="9">
        <f t="shared" si="973"/>
        <v>0</v>
      </c>
      <c r="Z2624" s="9">
        <f t="shared" si="974"/>
        <v>0</v>
      </c>
      <c r="AA2624" s="9">
        <f t="shared" si="975"/>
        <v>0</v>
      </c>
      <c r="AB2624" s="9">
        <f t="shared" si="976"/>
        <v>0</v>
      </c>
      <c r="AN2624" s="10" t="str">
        <f t="shared" si="985"/>
        <v/>
      </c>
      <c r="AO2624" s="10">
        <f t="shared" si="986"/>
        <v>0</v>
      </c>
      <c r="AP2624" s="9" t="str">
        <f>IFERROR(VLOOKUP($AN2624,'Introduction probability'!$A$1:$L$128,5,FALSE),"0")</f>
        <v>0</v>
      </c>
      <c r="AQ2624" s="9" t="str">
        <f>IFERROR(VLOOKUP($AN2624,'Introduction probability'!$A$1:$L$128,6,FALSE),"0")</f>
        <v>0</v>
      </c>
      <c r="AR2624" s="9" t="str">
        <f>IFERROR(VLOOKUP($AN2624,'Introduction probability'!$A$1:$L$128,7,FALSE),"0")</f>
        <v>0</v>
      </c>
      <c r="AS2624" s="9" t="str">
        <f>IFERROR(VLOOKUP($AN2624,'Introduction probability'!$A$1:$L$128,8,FALSE),"0")</f>
        <v>0</v>
      </c>
      <c r="AT2624" s="9" t="str">
        <f>IFERROR(VLOOKUP($AN2624,'Introduction probability'!$A$1:$L$128,9,FALSE),"0")</f>
        <v>0</v>
      </c>
      <c r="AU2624" s="9" t="str">
        <f>IFERROR(VLOOKUP($AN2624,'Introduction probability'!$A$1:$L$128,10,FALSE),"0")</f>
        <v>0</v>
      </c>
      <c r="AV2624" s="9" t="str">
        <f>IFERROR(VLOOKUP($AN2624,'Introduction probability'!$A$1:$L$128,11,FALSE),"0")</f>
        <v>0</v>
      </c>
      <c r="AW2624" s="9" t="str">
        <f>IFERROR(VLOOKUP($AN2624,'Introduction probability'!$A$1:$L$128,12,FALSE),"0")</f>
        <v>0</v>
      </c>
      <c r="AY2624" s="2">
        <f t="shared" si="987"/>
        <v>0</v>
      </c>
      <c r="AZ2624" s="2">
        <f t="shared" si="988"/>
        <v>0</v>
      </c>
      <c r="BA2624" s="2">
        <f t="shared" si="977"/>
        <v>0</v>
      </c>
      <c r="BB2624" s="2">
        <f t="shared" si="978"/>
        <v>0</v>
      </c>
      <c r="BC2624" s="2">
        <f t="shared" si="979"/>
        <v>0</v>
      </c>
      <c r="BD2624" s="2">
        <f t="shared" si="980"/>
        <v>0</v>
      </c>
      <c r="BE2624" s="2">
        <f t="shared" si="981"/>
        <v>0</v>
      </c>
      <c r="BF2624" s="2">
        <f t="shared" si="982"/>
        <v>0</v>
      </c>
      <c r="BG2624" s="2">
        <f t="shared" si="983"/>
        <v>0</v>
      </c>
      <c r="BH2624" s="2">
        <f t="shared" si="984"/>
        <v>0</v>
      </c>
    </row>
    <row r="2625" spans="1:60" x14ac:dyDescent="0.25">
      <c r="A2625" s="1" t="s">
        <v>435</v>
      </c>
      <c r="B2625" s="1" t="s">
        <v>436</v>
      </c>
      <c r="C2625" s="1" t="s">
        <v>341</v>
      </c>
      <c r="D2625" s="1" t="s">
        <v>529</v>
      </c>
      <c r="E2625" s="1" t="s">
        <v>238</v>
      </c>
      <c r="F2625" s="1" t="s">
        <v>239</v>
      </c>
      <c r="G2625" s="1" t="s">
        <v>144</v>
      </c>
      <c r="H2625" s="1" t="s">
        <v>17</v>
      </c>
      <c r="I2625" s="1" t="s">
        <v>530</v>
      </c>
      <c r="J2625" s="1" t="s">
        <v>145</v>
      </c>
      <c r="K2625" s="1" t="s">
        <v>16</v>
      </c>
      <c r="L2625" s="1" t="s">
        <v>146</v>
      </c>
      <c r="M2625" s="2" t="str">
        <f t="shared" si="965"/>
        <v>UK9008021</v>
      </c>
      <c r="N2625" s="2" t="str">
        <f t="shared" si="966"/>
        <v>The Wash</v>
      </c>
      <c r="O2625" s="2" t="str">
        <f t="shared" si="967"/>
        <v>SPA</v>
      </c>
      <c r="P2625" s="2" t="str">
        <f t="shared" si="968"/>
        <v>H1330</v>
      </c>
      <c r="Q2625"/>
      <c r="R2625"/>
      <c r="S2625"/>
      <c r="T2625"/>
      <c r="U2625" s="9">
        <f t="shared" si="969"/>
        <v>0</v>
      </c>
      <c r="V2625" s="9">
        <f t="shared" si="970"/>
        <v>0</v>
      </c>
      <c r="W2625" s="9">
        <f t="shared" si="971"/>
        <v>0</v>
      </c>
      <c r="X2625" s="9">
        <f t="shared" si="972"/>
        <v>0</v>
      </c>
      <c r="Y2625" s="9">
        <f t="shared" si="973"/>
        <v>0</v>
      </c>
      <c r="Z2625" s="9">
        <f t="shared" si="974"/>
        <v>0</v>
      </c>
      <c r="AA2625" s="9">
        <f t="shared" si="975"/>
        <v>0</v>
      </c>
      <c r="AB2625" s="9">
        <f t="shared" si="976"/>
        <v>0</v>
      </c>
      <c r="AN2625" s="10" t="str">
        <f t="shared" si="985"/>
        <v/>
      </c>
      <c r="AO2625" s="10">
        <f t="shared" si="986"/>
        <v>0</v>
      </c>
      <c r="AP2625" s="9" t="str">
        <f>IFERROR(VLOOKUP($AN2625,'Introduction probability'!$A$1:$L$128,5,FALSE),"0")</f>
        <v>0</v>
      </c>
      <c r="AQ2625" s="9" t="str">
        <f>IFERROR(VLOOKUP($AN2625,'Introduction probability'!$A$1:$L$128,6,FALSE),"0")</f>
        <v>0</v>
      </c>
      <c r="AR2625" s="9" t="str">
        <f>IFERROR(VLOOKUP($AN2625,'Introduction probability'!$A$1:$L$128,7,FALSE),"0")</f>
        <v>0</v>
      </c>
      <c r="AS2625" s="9" t="str">
        <f>IFERROR(VLOOKUP($AN2625,'Introduction probability'!$A$1:$L$128,8,FALSE),"0")</f>
        <v>0</v>
      </c>
      <c r="AT2625" s="9" t="str">
        <f>IFERROR(VLOOKUP($AN2625,'Introduction probability'!$A$1:$L$128,9,FALSE),"0")</f>
        <v>0</v>
      </c>
      <c r="AU2625" s="9" t="str">
        <f>IFERROR(VLOOKUP($AN2625,'Introduction probability'!$A$1:$L$128,10,FALSE),"0")</f>
        <v>0</v>
      </c>
      <c r="AV2625" s="9" t="str">
        <f>IFERROR(VLOOKUP($AN2625,'Introduction probability'!$A$1:$L$128,11,FALSE),"0")</f>
        <v>0</v>
      </c>
      <c r="AW2625" s="9" t="str">
        <f>IFERROR(VLOOKUP($AN2625,'Introduction probability'!$A$1:$L$128,12,FALSE),"0")</f>
        <v>0</v>
      </c>
      <c r="AY2625" s="2">
        <f t="shared" si="987"/>
        <v>0</v>
      </c>
      <c r="AZ2625" s="2">
        <f t="shared" si="988"/>
        <v>0</v>
      </c>
      <c r="BA2625" s="2">
        <f t="shared" si="977"/>
        <v>0</v>
      </c>
      <c r="BB2625" s="2">
        <f t="shared" si="978"/>
        <v>0</v>
      </c>
      <c r="BC2625" s="2">
        <f t="shared" si="979"/>
        <v>0</v>
      </c>
      <c r="BD2625" s="2">
        <f t="shared" si="980"/>
        <v>0</v>
      </c>
      <c r="BE2625" s="2">
        <f t="shared" si="981"/>
        <v>0</v>
      </c>
      <c r="BF2625" s="2">
        <f t="shared" si="982"/>
        <v>0</v>
      </c>
      <c r="BG2625" s="2">
        <f t="shared" si="983"/>
        <v>0</v>
      </c>
      <c r="BH2625" s="2">
        <f t="shared" si="984"/>
        <v>0</v>
      </c>
    </row>
    <row r="2626" spans="1:60" x14ac:dyDescent="0.25">
      <c r="A2626" s="1" t="s">
        <v>435</v>
      </c>
      <c r="B2626" s="1" t="s">
        <v>436</v>
      </c>
      <c r="C2626" s="1" t="s">
        <v>341</v>
      </c>
      <c r="D2626" s="1" t="s">
        <v>529</v>
      </c>
      <c r="E2626" s="1" t="s">
        <v>238</v>
      </c>
      <c r="F2626" s="1" t="s">
        <v>239</v>
      </c>
      <c r="G2626" s="1" t="s">
        <v>144</v>
      </c>
      <c r="H2626" s="1" t="s">
        <v>17</v>
      </c>
      <c r="I2626" s="1" t="s">
        <v>536</v>
      </c>
      <c r="J2626" s="1" t="s">
        <v>147</v>
      </c>
      <c r="K2626" s="1" t="s">
        <v>16</v>
      </c>
      <c r="L2626" s="1" t="s">
        <v>146</v>
      </c>
      <c r="M2626" s="2" t="str">
        <f t="shared" si="965"/>
        <v>UK9008021</v>
      </c>
      <c r="N2626" s="2" t="str">
        <f t="shared" si="966"/>
        <v>The Wash</v>
      </c>
      <c r="O2626" s="2" t="str">
        <f t="shared" si="967"/>
        <v>SPA</v>
      </c>
      <c r="P2626" s="2" t="str">
        <f t="shared" si="968"/>
        <v>H1150</v>
      </c>
      <c r="Q2626"/>
      <c r="R2626"/>
      <c r="S2626"/>
      <c r="T2626"/>
      <c r="U2626" s="9">
        <f t="shared" si="969"/>
        <v>0</v>
      </c>
      <c r="V2626" s="9">
        <f t="shared" si="970"/>
        <v>0</v>
      </c>
      <c r="W2626" s="9">
        <f t="shared" si="971"/>
        <v>0</v>
      </c>
      <c r="X2626" s="9">
        <f t="shared" si="972"/>
        <v>0</v>
      </c>
      <c r="Y2626" s="9">
        <f t="shared" si="973"/>
        <v>0</v>
      </c>
      <c r="Z2626" s="9">
        <f t="shared" si="974"/>
        <v>0</v>
      </c>
      <c r="AA2626" s="9">
        <f t="shared" si="975"/>
        <v>0</v>
      </c>
      <c r="AB2626" s="9">
        <f t="shared" si="976"/>
        <v>0</v>
      </c>
      <c r="AN2626" s="10" t="str">
        <f t="shared" si="985"/>
        <v/>
      </c>
      <c r="AO2626" s="10">
        <f t="shared" si="986"/>
        <v>0</v>
      </c>
      <c r="AP2626" s="9" t="str">
        <f>IFERROR(VLOOKUP($AN2626,'Introduction probability'!$A$1:$L$128,5,FALSE),"0")</f>
        <v>0</v>
      </c>
      <c r="AQ2626" s="9" t="str">
        <f>IFERROR(VLOOKUP($AN2626,'Introduction probability'!$A$1:$L$128,6,FALSE),"0")</f>
        <v>0</v>
      </c>
      <c r="AR2626" s="9" t="str">
        <f>IFERROR(VLOOKUP($AN2626,'Introduction probability'!$A$1:$L$128,7,FALSE),"0")</f>
        <v>0</v>
      </c>
      <c r="AS2626" s="9" t="str">
        <f>IFERROR(VLOOKUP($AN2626,'Introduction probability'!$A$1:$L$128,8,FALSE),"0")</f>
        <v>0</v>
      </c>
      <c r="AT2626" s="9" t="str">
        <f>IFERROR(VLOOKUP($AN2626,'Introduction probability'!$A$1:$L$128,9,FALSE),"0")</f>
        <v>0</v>
      </c>
      <c r="AU2626" s="9" t="str">
        <f>IFERROR(VLOOKUP($AN2626,'Introduction probability'!$A$1:$L$128,10,FALSE),"0")</f>
        <v>0</v>
      </c>
      <c r="AV2626" s="9" t="str">
        <f>IFERROR(VLOOKUP($AN2626,'Introduction probability'!$A$1:$L$128,11,FALSE),"0")</f>
        <v>0</v>
      </c>
      <c r="AW2626" s="9" t="str">
        <f>IFERROR(VLOOKUP($AN2626,'Introduction probability'!$A$1:$L$128,12,FALSE),"0")</f>
        <v>0</v>
      </c>
      <c r="AY2626" s="2">
        <f t="shared" si="987"/>
        <v>0</v>
      </c>
      <c r="AZ2626" s="2">
        <f t="shared" si="988"/>
        <v>0</v>
      </c>
      <c r="BA2626" s="2">
        <f t="shared" si="977"/>
        <v>0</v>
      </c>
      <c r="BB2626" s="2">
        <f t="shared" si="978"/>
        <v>0</v>
      </c>
      <c r="BC2626" s="2">
        <f t="shared" si="979"/>
        <v>0</v>
      </c>
      <c r="BD2626" s="2">
        <f t="shared" si="980"/>
        <v>0</v>
      </c>
      <c r="BE2626" s="2">
        <f t="shared" si="981"/>
        <v>0</v>
      </c>
      <c r="BF2626" s="2">
        <f t="shared" si="982"/>
        <v>0</v>
      </c>
      <c r="BG2626" s="2">
        <f t="shared" si="983"/>
        <v>0</v>
      </c>
      <c r="BH2626" s="2">
        <f t="shared" si="984"/>
        <v>0</v>
      </c>
    </row>
    <row r="2627" spans="1:60" x14ac:dyDescent="0.25">
      <c r="A2627" s="1" t="s">
        <v>435</v>
      </c>
      <c r="B2627" s="1" t="s">
        <v>436</v>
      </c>
      <c r="C2627" s="1" t="s">
        <v>341</v>
      </c>
      <c r="D2627" s="1" t="s">
        <v>529</v>
      </c>
      <c r="E2627" s="1" t="s">
        <v>238</v>
      </c>
      <c r="F2627" s="1" t="s">
        <v>239</v>
      </c>
      <c r="G2627" s="1" t="s">
        <v>144</v>
      </c>
      <c r="H2627" s="1" t="s">
        <v>17</v>
      </c>
      <c r="I2627" s="1" t="s">
        <v>596</v>
      </c>
      <c r="J2627" s="1" t="s">
        <v>187</v>
      </c>
      <c r="K2627" s="1" t="s">
        <v>16</v>
      </c>
      <c r="L2627" s="1" t="s">
        <v>146</v>
      </c>
      <c r="M2627" s="2" t="str">
        <f t="shared" ref="M2627:M2690" si="989">A2627</f>
        <v>UK9008021</v>
      </c>
      <c r="N2627" s="2" t="str">
        <f t="shared" ref="N2627:N2690" si="990">B2627</f>
        <v>The Wash</v>
      </c>
      <c r="O2627" s="2" t="str">
        <f t="shared" ref="O2627:O2690" si="991">C2627</f>
        <v>SPA</v>
      </c>
      <c r="P2627" s="2" t="str">
        <f t="shared" si="968"/>
        <v>SH_2</v>
      </c>
      <c r="Q2627"/>
      <c r="R2627"/>
      <c r="S2627"/>
      <c r="T2627"/>
      <c r="U2627" s="9">
        <f t="shared" si="969"/>
        <v>0</v>
      </c>
      <c r="V2627" s="9">
        <f t="shared" si="970"/>
        <v>0</v>
      </c>
      <c r="W2627" s="9">
        <f t="shared" si="971"/>
        <v>0</v>
      </c>
      <c r="X2627" s="9">
        <f t="shared" si="972"/>
        <v>0</v>
      </c>
      <c r="Y2627" s="9">
        <f t="shared" si="973"/>
        <v>0</v>
      </c>
      <c r="Z2627" s="9">
        <f t="shared" si="974"/>
        <v>0</v>
      </c>
      <c r="AA2627" s="9">
        <f t="shared" si="975"/>
        <v>0</v>
      </c>
      <c r="AB2627" s="9">
        <f t="shared" si="976"/>
        <v>0</v>
      </c>
      <c r="AN2627" s="10" t="str">
        <f t="shared" si="985"/>
        <v/>
      </c>
      <c r="AO2627" s="10">
        <f t="shared" si="986"/>
        <v>0</v>
      </c>
      <c r="AP2627" s="9" t="str">
        <f>IFERROR(VLOOKUP($AN2627,'Introduction probability'!$A$1:$L$128,5,FALSE),"0")</f>
        <v>0</v>
      </c>
      <c r="AQ2627" s="9" t="str">
        <f>IFERROR(VLOOKUP($AN2627,'Introduction probability'!$A$1:$L$128,6,FALSE),"0")</f>
        <v>0</v>
      </c>
      <c r="AR2627" s="9" t="str">
        <f>IFERROR(VLOOKUP($AN2627,'Introduction probability'!$A$1:$L$128,7,FALSE),"0")</f>
        <v>0</v>
      </c>
      <c r="AS2627" s="9" t="str">
        <f>IFERROR(VLOOKUP($AN2627,'Introduction probability'!$A$1:$L$128,8,FALSE),"0")</f>
        <v>0</v>
      </c>
      <c r="AT2627" s="9" t="str">
        <f>IFERROR(VLOOKUP($AN2627,'Introduction probability'!$A$1:$L$128,9,FALSE),"0")</f>
        <v>0</v>
      </c>
      <c r="AU2627" s="9" t="str">
        <f>IFERROR(VLOOKUP($AN2627,'Introduction probability'!$A$1:$L$128,10,FALSE),"0")</f>
        <v>0</v>
      </c>
      <c r="AV2627" s="9" t="str">
        <f>IFERROR(VLOOKUP($AN2627,'Introduction probability'!$A$1:$L$128,11,FALSE),"0")</f>
        <v>0</v>
      </c>
      <c r="AW2627" s="9" t="str">
        <f>IFERROR(VLOOKUP($AN2627,'Introduction probability'!$A$1:$L$128,12,FALSE),"0")</f>
        <v>0</v>
      </c>
      <c r="AY2627" s="2">
        <f t="shared" si="987"/>
        <v>0</v>
      </c>
      <c r="AZ2627" s="2">
        <f t="shared" si="988"/>
        <v>0</v>
      </c>
      <c r="BA2627" s="2">
        <f t="shared" si="977"/>
        <v>0</v>
      </c>
      <c r="BB2627" s="2">
        <f t="shared" si="978"/>
        <v>0</v>
      </c>
      <c r="BC2627" s="2">
        <f t="shared" si="979"/>
        <v>0</v>
      </c>
      <c r="BD2627" s="2">
        <f t="shared" si="980"/>
        <v>0</v>
      </c>
      <c r="BE2627" s="2">
        <f t="shared" si="981"/>
        <v>0</v>
      </c>
      <c r="BF2627" s="2">
        <f t="shared" si="982"/>
        <v>0</v>
      </c>
      <c r="BG2627" s="2">
        <f t="shared" si="983"/>
        <v>0</v>
      </c>
      <c r="BH2627" s="2">
        <f t="shared" si="984"/>
        <v>0</v>
      </c>
    </row>
    <row r="2628" spans="1:60" x14ac:dyDescent="0.25">
      <c r="A2628" s="1" t="s">
        <v>435</v>
      </c>
      <c r="B2628" s="1" t="s">
        <v>436</v>
      </c>
      <c r="C2628" s="1" t="s">
        <v>341</v>
      </c>
      <c r="D2628" s="1" t="s">
        <v>529</v>
      </c>
      <c r="E2628" s="1" t="s">
        <v>238</v>
      </c>
      <c r="F2628" s="1" t="s">
        <v>239</v>
      </c>
      <c r="G2628" s="1" t="s">
        <v>144</v>
      </c>
      <c r="H2628" s="1" t="s">
        <v>17</v>
      </c>
      <c r="I2628" s="1" t="s">
        <v>459</v>
      </c>
      <c r="J2628" s="1" t="s">
        <v>46</v>
      </c>
      <c r="K2628" s="1" t="s">
        <v>16</v>
      </c>
      <c r="L2628" s="1" t="s">
        <v>19</v>
      </c>
      <c r="M2628" s="2" t="str">
        <f t="shared" si="989"/>
        <v>UK9008021</v>
      </c>
      <c r="N2628" s="2" t="str">
        <f t="shared" si="990"/>
        <v>The Wash</v>
      </c>
      <c r="O2628" s="2" t="str">
        <f t="shared" si="991"/>
        <v>SPA</v>
      </c>
      <c r="P2628" s="2" t="str">
        <f t="shared" ref="P2628:P2691" si="992">IF(I2628="",D2628,I2628)</f>
        <v>A2.4</v>
      </c>
      <c r="Q2628"/>
      <c r="R2628"/>
      <c r="S2628"/>
      <c r="T2628"/>
      <c r="U2628" s="9">
        <f t="shared" ref="U2628:U2691" si="993">IFERROR(VLOOKUP($T2628,$AD$4:$AM$65,3,FALSE),0)</f>
        <v>0</v>
      </c>
      <c r="V2628" s="9">
        <f t="shared" ref="V2628:V2691" si="994">IFERROR(VLOOKUP($T2628,$AD$4:$AM$65,4,FALSE),0)</f>
        <v>0</v>
      </c>
      <c r="W2628" s="9">
        <f t="shared" ref="W2628:W2691" si="995">IFERROR(VLOOKUP($T2628,$AD$4:$AM$65,5,FALSE),0)</f>
        <v>0</v>
      </c>
      <c r="X2628" s="9">
        <f t="shared" ref="X2628:X2691" si="996">IFERROR(VLOOKUP($T2628,$AD$4:$AM$65,6,FALSE),0)</f>
        <v>0</v>
      </c>
      <c r="Y2628" s="9">
        <f t="shared" ref="Y2628:Y2691" si="997">IFERROR(VLOOKUP($T2628,$AD$4:$AM$65,7,FALSE),0)</f>
        <v>0</v>
      </c>
      <c r="Z2628" s="9">
        <f t="shared" ref="Z2628:Z2691" si="998">IFERROR(VLOOKUP($T2628,$AD$4:$AM$65,8,FALSE),0)</f>
        <v>0</v>
      </c>
      <c r="AA2628" s="9">
        <f t="shared" ref="AA2628:AA2691" si="999">IFERROR(VLOOKUP($T2628,$AD$4:$AM$65,9,FALSE),0)</f>
        <v>0</v>
      </c>
      <c r="AB2628" s="9">
        <f t="shared" ref="AB2628:AB2691" si="1000">IFERROR(VLOOKUP($T2628,$AD$4:$AM$65,10,FALSE),0)</f>
        <v>0</v>
      </c>
      <c r="AN2628" s="10" t="str">
        <f t="shared" si="985"/>
        <v/>
      </c>
      <c r="AO2628" s="10">
        <f t="shared" si="986"/>
        <v>0</v>
      </c>
      <c r="AP2628" s="9" t="str">
        <f>IFERROR(VLOOKUP($AN2628,'Introduction probability'!$A$1:$L$128,5,FALSE),"0")</f>
        <v>0</v>
      </c>
      <c r="AQ2628" s="9" t="str">
        <f>IFERROR(VLOOKUP($AN2628,'Introduction probability'!$A$1:$L$128,6,FALSE),"0")</f>
        <v>0</v>
      </c>
      <c r="AR2628" s="9" t="str">
        <f>IFERROR(VLOOKUP($AN2628,'Introduction probability'!$A$1:$L$128,7,FALSE),"0")</f>
        <v>0</v>
      </c>
      <c r="AS2628" s="9" t="str">
        <f>IFERROR(VLOOKUP($AN2628,'Introduction probability'!$A$1:$L$128,8,FALSE),"0")</f>
        <v>0</v>
      </c>
      <c r="AT2628" s="9" t="str">
        <f>IFERROR(VLOOKUP($AN2628,'Introduction probability'!$A$1:$L$128,9,FALSE),"0")</f>
        <v>0</v>
      </c>
      <c r="AU2628" s="9" t="str">
        <f>IFERROR(VLOOKUP($AN2628,'Introduction probability'!$A$1:$L$128,10,FALSE),"0")</f>
        <v>0</v>
      </c>
      <c r="AV2628" s="9" t="str">
        <f>IFERROR(VLOOKUP($AN2628,'Introduction probability'!$A$1:$L$128,11,FALSE),"0")</f>
        <v>0</v>
      </c>
      <c r="AW2628" s="9" t="str">
        <f>IFERROR(VLOOKUP($AN2628,'Introduction probability'!$A$1:$L$128,12,FALSE),"0")</f>
        <v>0</v>
      </c>
      <c r="AY2628" s="2">
        <f t="shared" si="987"/>
        <v>0</v>
      </c>
      <c r="AZ2628" s="2">
        <f t="shared" si="988"/>
        <v>0</v>
      </c>
      <c r="BA2628" s="2">
        <f t="shared" ref="BA2628:BA2691" si="1001">AP2628*U2628</f>
        <v>0</v>
      </c>
      <c r="BB2628" s="2">
        <f t="shared" ref="BB2628:BB2691" si="1002">AQ2628*V2628</f>
        <v>0</v>
      </c>
      <c r="BC2628" s="2">
        <f t="shared" ref="BC2628:BC2691" si="1003">AR2628*W2628</f>
        <v>0</v>
      </c>
      <c r="BD2628" s="2">
        <f t="shared" ref="BD2628:BD2691" si="1004">AS2628*X2628</f>
        <v>0</v>
      </c>
      <c r="BE2628" s="2">
        <f t="shared" ref="BE2628:BE2691" si="1005">AT2628*Y2628</f>
        <v>0</v>
      </c>
      <c r="BF2628" s="2">
        <f t="shared" ref="BF2628:BF2691" si="1006">AU2628*Z2628</f>
        <v>0</v>
      </c>
      <c r="BG2628" s="2">
        <f t="shared" ref="BG2628:BG2691" si="1007">AV2628*AA2628</f>
        <v>0</v>
      </c>
      <c r="BH2628" s="2">
        <f t="shared" ref="BH2628:BH2691" si="1008">AW2628*AB2628</f>
        <v>0</v>
      </c>
    </row>
    <row r="2629" spans="1:60" x14ac:dyDescent="0.25">
      <c r="A2629" s="1" t="s">
        <v>435</v>
      </c>
      <c r="B2629" s="1" t="s">
        <v>436</v>
      </c>
      <c r="C2629" s="1" t="s">
        <v>341</v>
      </c>
      <c r="D2629" s="1" t="s">
        <v>529</v>
      </c>
      <c r="E2629" s="1" t="s">
        <v>238</v>
      </c>
      <c r="F2629" s="1" t="s">
        <v>239</v>
      </c>
      <c r="G2629" s="1" t="s">
        <v>144</v>
      </c>
      <c r="H2629" s="1" t="s">
        <v>17</v>
      </c>
      <c r="I2629" s="1" t="s">
        <v>444</v>
      </c>
      <c r="J2629" s="1" t="s">
        <v>27</v>
      </c>
      <c r="K2629" s="1" t="s">
        <v>16</v>
      </c>
      <c r="L2629" s="1" t="s">
        <v>19</v>
      </c>
      <c r="M2629" s="2" t="str">
        <f t="shared" si="989"/>
        <v>UK9008021</v>
      </c>
      <c r="N2629" s="2" t="str">
        <f t="shared" si="990"/>
        <v>The Wash</v>
      </c>
      <c r="O2629" s="2" t="str">
        <f t="shared" si="991"/>
        <v>SPA</v>
      </c>
      <c r="P2629" s="2" t="str">
        <f t="shared" si="992"/>
        <v>A2.3</v>
      </c>
      <c r="Q2629"/>
      <c r="R2629"/>
      <c r="S2629"/>
      <c r="T2629"/>
      <c r="U2629" s="9">
        <f t="shared" si="993"/>
        <v>0</v>
      </c>
      <c r="V2629" s="9">
        <f t="shared" si="994"/>
        <v>0</v>
      </c>
      <c r="W2629" s="9">
        <f t="shared" si="995"/>
        <v>0</v>
      </c>
      <c r="X2629" s="9">
        <f t="shared" si="996"/>
        <v>0</v>
      </c>
      <c r="Y2629" s="9">
        <f t="shared" si="997"/>
        <v>0</v>
      </c>
      <c r="Z2629" s="9">
        <f t="shared" si="998"/>
        <v>0</v>
      </c>
      <c r="AA2629" s="9">
        <f t="shared" si="999"/>
        <v>0</v>
      </c>
      <c r="AB2629" s="9">
        <f t="shared" si="1000"/>
        <v>0</v>
      </c>
      <c r="AN2629" s="10" t="str">
        <f t="shared" si="985"/>
        <v/>
      </c>
      <c r="AO2629" s="10">
        <f t="shared" si="986"/>
        <v>0</v>
      </c>
      <c r="AP2629" s="9" t="str">
        <f>IFERROR(VLOOKUP($AN2629,'Introduction probability'!$A$1:$L$128,5,FALSE),"0")</f>
        <v>0</v>
      </c>
      <c r="AQ2629" s="9" t="str">
        <f>IFERROR(VLOOKUP($AN2629,'Introduction probability'!$A$1:$L$128,6,FALSE),"0")</f>
        <v>0</v>
      </c>
      <c r="AR2629" s="9" t="str">
        <f>IFERROR(VLOOKUP($AN2629,'Introduction probability'!$A$1:$L$128,7,FALSE),"0")</f>
        <v>0</v>
      </c>
      <c r="AS2629" s="9" t="str">
        <f>IFERROR(VLOOKUP($AN2629,'Introduction probability'!$A$1:$L$128,8,FALSE),"0")</f>
        <v>0</v>
      </c>
      <c r="AT2629" s="9" t="str">
        <f>IFERROR(VLOOKUP($AN2629,'Introduction probability'!$A$1:$L$128,9,FALSE),"0")</f>
        <v>0</v>
      </c>
      <c r="AU2629" s="9" t="str">
        <f>IFERROR(VLOOKUP($AN2629,'Introduction probability'!$A$1:$L$128,10,FALSE),"0")</f>
        <v>0</v>
      </c>
      <c r="AV2629" s="9" t="str">
        <f>IFERROR(VLOOKUP($AN2629,'Introduction probability'!$A$1:$L$128,11,FALSE),"0")</f>
        <v>0</v>
      </c>
      <c r="AW2629" s="9" t="str">
        <f>IFERROR(VLOOKUP($AN2629,'Introduction probability'!$A$1:$L$128,12,FALSE),"0")</f>
        <v>0</v>
      </c>
      <c r="AY2629" s="2">
        <f t="shared" si="987"/>
        <v>0</v>
      </c>
      <c r="AZ2629" s="2">
        <f t="shared" si="988"/>
        <v>0</v>
      </c>
      <c r="BA2629" s="2">
        <f t="shared" si="1001"/>
        <v>0</v>
      </c>
      <c r="BB2629" s="2">
        <f t="shared" si="1002"/>
        <v>0</v>
      </c>
      <c r="BC2629" s="2">
        <f t="shared" si="1003"/>
        <v>0</v>
      </c>
      <c r="BD2629" s="2">
        <f t="shared" si="1004"/>
        <v>0</v>
      </c>
      <c r="BE2629" s="2">
        <f t="shared" si="1005"/>
        <v>0</v>
      </c>
      <c r="BF2629" s="2">
        <f t="shared" si="1006"/>
        <v>0</v>
      </c>
      <c r="BG2629" s="2">
        <f t="shared" si="1007"/>
        <v>0</v>
      </c>
      <c r="BH2629" s="2">
        <f t="shared" si="1008"/>
        <v>0</v>
      </c>
    </row>
    <row r="2630" spans="1:60" x14ac:dyDescent="0.25">
      <c r="A2630" s="1" t="s">
        <v>435</v>
      </c>
      <c r="B2630" s="1" t="s">
        <v>436</v>
      </c>
      <c r="C2630" s="1" t="s">
        <v>341</v>
      </c>
      <c r="D2630" s="1" t="s">
        <v>529</v>
      </c>
      <c r="E2630" s="1" t="s">
        <v>238</v>
      </c>
      <c r="F2630" s="1" t="s">
        <v>239</v>
      </c>
      <c r="G2630" s="1" t="s">
        <v>144</v>
      </c>
      <c r="H2630" s="1" t="s">
        <v>17</v>
      </c>
      <c r="I2630" s="1" t="s">
        <v>465</v>
      </c>
      <c r="J2630" s="1" t="s">
        <v>56</v>
      </c>
      <c r="K2630" s="1" t="s">
        <v>16</v>
      </c>
      <c r="L2630" s="1" t="s">
        <v>19</v>
      </c>
      <c r="M2630" s="2" t="str">
        <f t="shared" si="989"/>
        <v>UK9008021</v>
      </c>
      <c r="N2630" s="2" t="str">
        <f t="shared" si="990"/>
        <v>The Wash</v>
      </c>
      <c r="O2630" s="2" t="str">
        <f t="shared" si="991"/>
        <v>SPA</v>
      </c>
      <c r="P2630" s="2" t="str">
        <f t="shared" si="992"/>
        <v>A2.2</v>
      </c>
      <c r="Q2630"/>
      <c r="R2630"/>
      <c r="S2630"/>
      <c r="T2630"/>
      <c r="U2630" s="9">
        <f t="shared" si="993"/>
        <v>0</v>
      </c>
      <c r="V2630" s="9">
        <f t="shared" si="994"/>
        <v>0</v>
      </c>
      <c r="W2630" s="9">
        <f t="shared" si="995"/>
        <v>0</v>
      </c>
      <c r="X2630" s="9">
        <f t="shared" si="996"/>
        <v>0</v>
      </c>
      <c r="Y2630" s="9">
        <f t="shared" si="997"/>
        <v>0</v>
      </c>
      <c r="Z2630" s="9">
        <f t="shared" si="998"/>
        <v>0</v>
      </c>
      <c r="AA2630" s="9">
        <f t="shared" si="999"/>
        <v>0</v>
      </c>
      <c r="AB2630" s="9">
        <f t="shared" si="1000"/>
        <v>0</v>
      </c>
      <c r="AN2630" s="10" t="str">
        <f t="shared" si="985"/>
        <v/>
      </c>
      <c r="AO2630" s="10">
        <f t="shared" si="986"/>
        <v>0</v>
      </c>
      <c r="AP2630" s="9" t="str">
        <f>IFERROR(VLOOKUP($AN2630,'Introduction probability'!$A$1:$L$128,5,FALSE),"0")</f>
        <v>0</v>
      </c>
      <c r="AQ2630" s="9" t="str">
        <f>IFERROR(VLOOKUP($AN2630,'Introduction probability'!$A$1:$L$128,6,FALSE),"0")</f>
        <v>0</v>
      </c>
      <c r="AR2630" s="9" t="str">
        <f>IFERROR(VLOOKUP($AN2630,'Introduction probability'!$A$1:$L$128,7,FALSE),"0")</f>
        <v>0</v>
      </c>
      <c r="AS2630" s="9" t="str">
        <f>IFERROR(VLOOKUP($AN2630,'Introduction probability'!$A$1:$L$128,8,FALSE),"0")</f>
        <v>0</v>
      </c>
      <c r="AT2630" s="9" t="str">
        <f>IFERROR(VLOOKUP($AN2630,'Introduction probability'!$A$1:$L$128,9,FALSE),"0")</f>
        <v>0</v>
      </c>
      <c r="AU2630" s="9" t="str">
        <f>IFERROR(VLOOKUP($AN2630,'Introduction probability'!$A$1:$L$128,10,FALSE),"0")</f>
        <v>0</v>
      </c>
      <c r="AV2630" s="9" t="str">
        <f>IFERROR(VLOOKUP($AN2630,'Introduction probability'!$A$1:$L$128,11,FALSE),"0")</f>
        <v>0</v>
      </c>
      <c r="AW2630" s="9" t="str">
        <f>IFERROR(VLOOKUP($AN2630,'Introduction probability'!$A$1:$L$128,12,FALSE),"0")</f>
        <v>0</v>
      </c>
      <c r="AY2630" s="2">
        <f t="shared" si="987"/>
        <v>0</v>
      </c>
      <c r="AZ2630" s="2">
        <f t="shared" si="988"/>
        <v>0</v>
      </c>
      <c r="BA2630" s="2">
        <f t="shared" si="1001"/>
        <v>0</v>
      </c>
      <c r="BB2630" s="2">
        <f t="shared" si="1002"/>
        <v>0</v>
      </c>
      <c r="BC2630" s="2">
        <f t="shared" si="1003"/>
        <v>0</v>
      </c>
      <c r="BD2630" s="2">
        <f t="shared" si="1004"/>
        <v>0</v>
      </c>
      <c r="BE2630" s="2">
        <f t="shared" si="1005"/>
        <v>0</v>
      </c>
      <c r="BF2630" s="2">
        <f t="shared" si="1006"/>
        <v>0</v>
      </c>
      <c r="BG2630" s="2">
        <f t="shared" si="1007"/>
        <v>0</v>
      </c>
      <c r="BH2630" s="2">
        <f t="shared" si="1008"/>
        <v>0</v>
      </c>
    </row>
    <row r="2631" spans="1:60" x14ac:dyDescent="0.25">
      <c r="A2631" s="1" t="s">
        <v>435</v>
      </c>
      <c r="B2631" s="1" t="s">
        <v>436</v>
      </c>
      <c r="C2631" s="1" t="s">
        <v>341</v>
      </c>
      <c r="D2631" s="1" t="s">
        <v>529</v>
      </c>
      <c r="E2631" s="1" t="s">
        <v>238</v>
      </c>
      <c r="F2631" s="1" t="s">
        <v>239</v>
      </c>
      <c r="G2631" s="1" t="s">
        <v>144</v>
      </c>
      <c r="H2631" s="1" t="s">
        <v>17</v>
      </c>
      <c r="I2631" s="1" t="s">
        <v>543</v>
      </c>
      <c r="J2631" s="1" t="s">
        <v>148</v>
      </c>
      <c r="K2631" s="1" t="s">
        <v>16</v>
      </c>
      <c r="L2631" s="1" t="s">
        <v>146</v>
      </c>
      <c r="M2631" s="2" t="str">
        <f t="shared" si="989"/>
        <v>UK9008021</v>
      </c>
      <c r="N2631" s="2" t="str">
        <f t="shared" si="990"/>
        <v>The Wash</v>
      </c>
      <c r="O2631" s="2" t="str">
        <f t="shared" si="991"/>
        <v>SPA</v>
      </c>
      <c r="P2631" s="2" t="str">
        <f t="shared" si="992"/>
        <v>H1310</v>
      </c>
      <c r="Q2631"/>
      <c r="R2631"/>
      <c r="S2631"/>
      <c r="T2631"/>
      <c r="U2631" s="9">
        <f t="shared" si="993"/>
        <v>0</v>
      </c>
      <c r="V2631" s="9">
        <f t="shared" si="994"/>
        <v>0</v>
      </c>
      <c r="W2631" s="9">
        <f t="shared" si="995"/>
        <v>0</v>
      </c>
      <c r="X2631" s="9">
        <f t="shared" si="996"/>
        <v>0</v>
      </c>
      <c r="Y2631" s="9">
        <f t="shared" si="997"/>
        <v>0</v>
      </c>
      <c r="Z2631" s="9">
        <f t="shared" si="998"/>
        <v>0</v>
      </c>
      <c r="AA2631" s="9">
        <f t="shared" si="999"/>
        <v>0</v>
      </c>
      <c r="AB2631" s="9">
        <f t="shared" si="1000"/>
        <v>0</v>
      </c>
      <c r="AN2631" s="10" t="str">
        <f t="shared" si="985"/>
        <v/>
      </c>
      <c r="AO2631" s="10">
        <f t="shared" si="986"/>
        <v>0</v>
      </c>
      <c r="AP2631" s="9" t="str">
        <f>IFERROR(VLOOKUP($AN2631,'Introduction probability'!$A$1:$L$128,5,FALSE),"0")</f>
        <v>0</v>
      </c>
      <c r="AQ2631" s="9" t="str">
        <f>IFERROR(VLOOKUP($AN2631,'Introduction probability'!$A$1:$L$128,6,FALSE),"0")</f>
        <v>0</v>
      </c>
      <c r="AR2631" s="9" t="str">
        <f>IFERROR(VLOOKUP($AN2631,'Introduction probability'!$A$1:$L$128,7,FALSE),"0")</f>
        <v>0</v>
      </c>
      <c r="AS2631" s="9" t="str">
        <f>IFERROR(VLOOKUP($AN2631,'Introduction probability'!$A$1:$L$128,8,FALSE),"0")</f>
        <v>0</v>
      </c>
      <c r="AT2631" s="9" t="str">
        <f>IFERROR(VLOOKUP($AN2631,'Introduction probability'!$A$1:$L$128,9,FALSE),"0")</f>
        <v>0</v>
      </c>
      <c r="AU2631" s="9" t="str">
        <f>IFERROR(VLOOKUP($AN2631,'Introduction probability'!$A$1:$L$128,10,FALSE),"0")</f>
        <v>0</v>
      </c>
      <c r="AV2631" s="9" t="str">
        <f>IFERROR(VLOOKUP($AN2631,'Introduction probability'!$A$1:$L$128,11,FALSE),"0")</f>
        <v>0</v>
      </c>
      <c r="AW2631" s="9" t="str">
        <f>IFERROR(VLOOKUP($AN2631,'Introduction probability'!$A$1:$L$128,12,FALSE),"0")</f>
        <v>0</v>
      </c>
      <c r="AY2631" s="2">
        <f t="shared" si="987"/>
        <v>0</v>
      </c>
      <c r="AZ2631" s="2">
        <f t="shared" si="988"/>
        <v>0</v>
      </c>
      <c r="BA2631" s="2">
        <f t="shared" si="1001"/>
        <v>0</v>
      </c>
      <c r="BB2631" s="2">
        <f t="shared" si="1002"/>
        <v>0</v>
      </c>
      <c r="BC2631" s="2">
        <f t="shared" si="1003"/>
        <v>0</v>
      </c>
      <c r="BD2631" s="2">
        <f t="shared" si="1004"/>
        <v>0</v>
      </c>
      <c r="BE2631" s="2">
        <f t="shared" si="1005"/>
        <v>0</v>
      </c>
      <c r="BF2631" s="2">
        <f t="shared" si="1006"/>
        <v>0</v>
      </c>
      <c r="BG2631" s="2">
        <f t="shared" si="1007"/>
        <v>0</v>
      </c>
      <c r="BH2631" s="2">
        <f t="shared" si="1008"/>
        <v>0</v>
      </c>
    </row>
    <row r="2632" spans="1:60" x14ac:dyDescent="0.25">
      <c r="A2632" s="2" t="s">
        <v>667</v>
      </c>
      <c r="B2632" s="2" t="s">
        <v>666</v>
      </c>
      <c r="C2632" s="2" t="s">
        <v>242</v>
      </c>
      <c r="D2632" s="2" t="s">
        <v>532</v>
      </c>
      <c r="E2632" s="2" t="s">
        <v>668</v>
      </c>
      <c r="M2632" s="2" t="str">
        <f t="shared" si="989"/>
        <v>Wales</v>
      </c>
      <c r="N2632" s="2" t="str">
        <f t="shared" si="990"/>
        <v>Kenfig/ Cynffig</v>
      </c>
      <c r="O2632" s="2" t="str">
        <f t="shared" si="991"/>
        <v>SAC</v>
      </c>
      <c r="P2632" s="2" t="str">
        <f t="shared" si="992"/>
        <v>H1140</v>
      </c>
      <c r="Q2632"/>
      <c r="R2632"/>
      <c r="S2632"/>
      <c r="T2632"/>
      <c r="U2632" s="9">
        <f t="shared" si="993"/>
        <v>0</v>
      </c>
      <c r="V2632" s="9">
        <f t="shared" si="994"/>
        <v>0</v>
      </c>
      <c r="W2632" s="9">
        <f t="shared" si="995"/>
        <v>0</v>
      </c>
      <c r="X2632" s="9">
        <f t="shared" si="996"/>
        <v>0</v>
      </c>
      <c r="Y2632" s="9">
        <f t="shared" si="997"/>
        <v>0</v>
      </c>
      <c r="Z2632" s="9">
        <f t="shared" si="998"/>
        <v>0</v>
      </c>
      <c r="AA2632" s="9">
        <f t="shared" si="999"/>
        <v>0</v>
      </c>
      <c r="AB2632" s="9">
        <f t="shared" si="1000"/>
        <v>0</v>
      </c>
      <c r="AN2632" s="10" t="str">
        <f t="shared" si="985"/>
        <v/>
      </c>
      <c r="AO2632" s="10">
        <f t="shared" si="986"/>
        <v>0</v>
      </c>
      <c r="AP2632" s="9" t="str">
        <f>IFERROR(VLOOKUP($AN2632,'Introduction probability'!$A$1:$L$128,5,FALSE),"0")</f>
        <v>0</v>
      </c>
      <c r="AQ2632" s="9" t="str">
        <f>IFERROR(VLOOKUP($AN2632,'Introduction probability'!$A$1:$L$128,6,FALSE),"0")</f>
        <v>0</v>
      </c>
      <c r="AR2632" s="9" t="str">
        <f>IFERROR(VLOOKUP($AN2632,'Introduction probability'!$A$1:$L$128,7,FALSE),"0")</f>
        <v>0</v>
      </c>
      <c r="AS2632" s="9" t="str">
        <f>IFERROR(VLOOKUP($AN2632,'Introduction probability'!$A$1:$L$128,8,FALSE),"0")</f>
        <v>0</v>
      </c>
      <c r="AT2632" s="9" t="str">
        <f>IFERROR(VLOOKUP($AN2632,'Introduction probability'!$A$1:$L$128,9,FALSE),"0")</f>
        <v>0</v>
      </c>
      <c r="AU2632" s="9" t="str">
        <f>IFERROR(VLOOKUP($AN2632,'Introduction probability'!$A$1:$L$128,10,FALSE),"0")</f>
        <v>0</v>
      </c>
      <c r="AV2632" s="9" t="str">
        <f>IFERROR(VLOOKUP($AN2632,'Introduction probability'!$A$1:$L$128,11,FALSE),"0")</f>
        <v>0</v>
      </c>
      <c r="AW2632" s="9" t="str">
        <f>IFERROR(VLOOKUP($AN2632,'Introduction probability'!$A$1:$L$128,12,FALSE),"0")</f>
        <v>0</v>
      </c>
      <c r="AY2632" s="2">
        <f t="shared" si="987"/>
        <v>0</v>
      </c>
      <c r="AZ2632" s="2">
        <f t="shared" si="988"/>
        <v>0</v>
      </c>
      <c r="BA2632" s="2">
        <f t="shared" si="1001"/>
        <v>0</v>
      </c>
      <c r="BB2632" s="2">
        <f t="shared" si="1002"/>
        <v>0</v>
      </c>
      <c r="BC2632" s="2">
        <f t="shared" si="1003"/>
        <v>0</v>
      </c>
      <c r="BD2632" s="2">
        <f t="shared" si="1004"/>
        <v>0</v>
      </c>
      <c r="BE2632" s="2">
        <f t="shared" si="1005"/>
        <v>0</v>
      </c>
      <c r="BF2632" s="2">
        <f t="shared" si="1006"/>
        <v>0</v>
      </c>
      <c r="BG2632" s="2">
        <f t="shared" si="1007"/>
        <v>0</v>
      </c>
      <c r="BH2632" s="2">
        <f t="shared" si="1008"/>
        <v>0</v>
      </c>
    </row>
    <row r="2633" spans="1:60" x14ac:dyDescent="0.25">
      <c r="A2633" s="2" t="s">
        <v>667</v>
      </c>
      <c r="B2633" s="2" t="s">
        <v>669</v>
      </c>
      <c r="C2633" s="2" t="s">
        <v>242</v>
      </c>
      <c r="D2633" s="2" t="s">
        <v>548</v>
      </c>
      <c r="E2633" s="2" t="s">
        <v>670</v>
      </c>
      <c r="M2633" s="2" t="str">
        <f t="shared" si="989"/>
        <v>Wales</v>
      </c>
      <c r="N2633" s="2" t="str">
        <f t="shared" si="990"/>
        <v>Cardigan Bay/ Bae Ceredigion</v>
      </c>
      <c r="O2633" s="2" t="str">
        <f t="shared" si="991"/>
        <v>SAC</v>
      </c>
      <c r="P2633" s="2" t="str">
        <f t="shared" si="992"/>
        <v>H1110</v>
      </c>
      <c r="Q2633"/>
      <c r="R2633"/>
      <c r="S2633"/>
      <c r="T2633"/>
      <c r="U2633" s="9">
        <f t="shared" si="993"/>
        <v>0</v>
      </c>
      <c r="V2633" s="9">
        <f t="shared" si="994"/>
        <v>0</v>
      </c>
      <c r="W2633" s="9">
        <f t="shared" si="995"/>
        <v>0</v>
      </c>
      <c r="X2633" s="9">
        <f t="shared" si="996"/>
        <v>0</v>
      </c>
      <c r="Y2633" s="9">
        <f t="shared" si="997"/>
        <v>0</v>
      </c>
      <c r="Z2633" s="9">
        <f t="shared" si="998"/>
        <v>0</v>
      </c>
      <c r="AA2633" s="9">
        <f t="shared" si="999"/>
        <v>0</v>
      </c>
      <c r="AB2633" s="9">
        <f t="shared" si="1000"/>
        <v>0</v>
      </c>
      <c r="AN2633" s="10" t="str">
        <f t="shared" si="985"/>
        <v/>
      </c>
      <c r="AO2633" s="10">
        <f t="shared" si="986"/>
        <v>0</v>
      </c>
      <c r="AP2633" s="9" t="str">
        <f>IFERROR(VLOOKUP($AN2633,'Introduction probability'!$A$1:$L$128,5,FALSE),"0")</f>
        <v>0</v>
      </c>
      <c r="AQ2633" s="9" t="str">
        <f>IFERROR(VLOOKUP($AN2633,'Introduction probability'!$A$1:$L$128,6,FALSE),"0")</f>
        <v>0</v>
      </c>
      <c r="AR2633" s="9" t="str">
        <f>IFERROR(VLOOKUP($AN2633,'Introduction probability'!$A$1:$L$128,7,FALSE),"0")</f>
        <v>0</v>
      </c>
      <c r="AS2633" s="9" t="str">
        <f>IFERROR(VLOOKUP($AN2633,'Introduction probability'!$A$1:$L$128,8,FALSE),"0")</f>
        <v>0</v>
      </c>
      <c r="AT2633" s="9" t="str">
        <f>IFERROR(VLOOKUP($AN2633,'Introduction probability'!$A$1:$L$128,9,FALSE),"0")</f>
        <v>0</v>
      </c>
      <c r="AU2633" s="9" t="str">
        <f>IFERROR(VLOOKUP($AN2633,'Introduction probability'!$A$1:$L$128,10,FALSE),"0")</f>
        <v>0</v>
      </c>
      <c r="AV2633" s="9" t="str">
        <f>IFERROR(VLOOKUP($AN2633,'Introduction probability'!$A$1:$L$128,11,FALSE),"0")</f>
        <v>0</v>
      </c>
      <c r="AW2633" s="9" t="str">
        <f>IFERROR(VLOOKUP($AN2633,'Introduction probability'!$A$1:$L$128,12,FALSE),"0")</f>
        <v>0</v>
      </c>
      <c r="AY2633" s="2">
        <f t="shared" si="987"/>
        <v>0</v>
      </c>
      <c r="AZ2633" s="2">
        <f t="shared" si="988"/>
        <v>0</v>
      </c>
      <c r="BA2633" s="2">
        <f t="shared" si="1001"/>
        <v>0</v>
      </c>
      <c r="BB2633" s="2">
        <f t="shared" si="1002"/>
        <v>0</v>
      </c>
      <c r="BC2633" s="2">
        <f t="shared" si="1003"/>
        <v>0</v>
      </c>
      <c r="BD2633" s="2">
        <f t="shared" si="1004"/>
        <v>0</v>
      </c>
      <c r="BE2633" s="2">
        <f t="shared" si="1005"/>
        <v>0</v>
      </c>
      <c r="BF2633" s="2">
        <f t="shared" si="1006"/>
        <v>0</v>
      </c>
      <c r="BG2633" s="2">
        <f t="shared" si="1007"/>
        <v>0</v>
      </c>
      <c r="BH2633" s="2">
        <f t="shared" si="1008"/>
        <v>0</v>
      </c>
    </row>
    <row r="2634" spans="1:60" x14ac:dyDescent="0.25">
      <c r="A2634" s="2" t="s">
        <v>667</v>
      </c>
      <c r="B2634" s="2" t="s">
        <v>669</v>
      </c>
      <c r="C2634" s="2" t="s">
        <v>242</v>
      </c>
      <c r="D2634" s="2" t="s">
        <v>532</v>
      </c>
      <c r="E2634" s="2" t="s">
        <v>668</v>
      </c>
      <c r="M2634" s="2" t="str">
        <f t="shared" si="989"/>
        <v>Wales</v>
      </c>
      <c r="N2634" s="2" t="str">
        <f t="shared" si="990"/>
        <v>Cardigan Bay/ Bae Ceredigion</v>
      </c>
      <c r="O2634" s="2" t="str">
        <f t="shared" si="991"/>
        <v>SAC</v>
      </c>
      <c r="P2634" s="2" t="str">
        <f t="shared" si="992"/>
        <v>H1140</v>
      </c>
      <c r="Q2634"/>
      <c r="R2634"/>
      <c r="S2634"/>
      <c r="T2634"/>
      <c r="U2634" s="9">
        <f t="shared" si="993"/>
        <v>0</v>
      </c>
      <c r="V2634" s="9">
        <f t="shared" si="994"/>
        <v>0</v>
      </c>
      <c r="W2634" s="9">
        <f t="shared" si="995"/>
        <v>0</v>
      </c>
      <c r="X2634" s="9">
        <f t="shared" si="996"/>
        <v>0</v>
      </c>
      <c r="Y2634" s="9">
        <f t="shared" si="997"/>
        <v>0</v>
      </c>
      <c r="Z2634" s="9">
        <f t="shared" si="998"/>
        <v>0</v>
      </c>
      <c r="AA2634" s="9">
        <f t="shared" si="999"/>
        <v>0</v>
      </c>
      <c r="AB2634" s="9">
        <f t="shared" si="1000"/>
        <v>0</v>
      </c>
      <c r="AN2634" s="10" t="str">
        <f t="shared" si="985"/>
        <v/>
      </c>
      <c r="AO2634" s="10">
        <f t="shared" si="986"/>
        <v>0</v>
      </c>
      <c r="AP2634" s="9" t="str">
        <f>IFERROR(VLOOKUP($AN2634,'Introduction probability'!$A$1:$L$128,5,FALSE),"0")</f>
        <v>0</v>
      </c>
      <c r="AQ2634" s="9" t="str">
        <f>IFERROR(VLOOKUP($AN2634,'Introduction probability'!$A$1:$L$128,6,FALSE),"0")</f>
        <v>0</v>
      </c>
      <c r="AR2634" s="9" t="str">
        <f>IFERROR(VLOOKUP($AN2634,'Introduction probability'!$A$1:$L$128,7,FALSE),"0")</f>
        <v>0</v>
      </c>
      <c r="AS2634" s="9" t="str">
        <f>IFERROR(VLOOKUP($AN2634,'Introduction probability'!$A$1:$L$128,8,FALSE),"0")</f>
        <v>0</v>
      </c>
      <c r="AT2634" s="9" t="str">
        <f>IFERROR(VLOOKUP($AN2634,'Introduction probability'!$A$1:$L$128,9,FALSE),"0")</f>
        <v>0</v>
      </c>
      <c r="AU2634" s="9" t="str">
        <f>IFERROR(VLOOKUP($AN2634,'Introduction probability'!$A$1:$L$128,10,FALSE),"0")</f>
        <v>0</v>
      </c>
      <c r="AV2634" s="9" t="str">
        <f>IFERROR(VLOOKUP($AN2634,'Introduction probability'!$A$1:$L$128,11,FALSE),"0")</f>
        <v>0</v>
      </c>
      <c r="AW2634" s="9" t="str">
        <f>IFERROR(VLOOKUP($AN2634,'Introduction probability'!$A$1:$L$128,12,FALSE),"0")</f>
        <v>0</v>
      </c>
      <c r="AY2634" s="2">
        <f t="shared" si="987"/>
        <v>0</v>
      </c>
      <c r="AZ2634" s="2">
        <f t="shared" si="988"/>
        <v>0</v>
      </c>
      <c r="BA2634" s="2">
        <f t="shared" si="1001"/>
        <v>0</v>
      </c>
      <c r="BB2634" s="2">
        <f t="shared" si="1002"/>
        <v>0</v>
      </c>
      <c r="BC2634" s="2">
        <f t="shared" si="1003"/>
        <v>0</v>
      </c>
      <c r="BD2634" s="2">
        <f t="shared" si="1004"/>
        <v>0</v>
      </c>
      <c r="BE2634" s="2">
        <f t="shared" si="1005"/>
        <v>0</v>
      </c>
      <c r="BF2634" s="2">
        <f t="shared" si="1006"/>
        <v>0</v>
      </c>
      <c r="BG2634" s="2">
        <f t="shared" si="1007"/>
        <v>0</v>
      </c>
      <c r="BH2634" s="2">
        <f t="shared" si="1008"/>
        <v>0</v>
      </c>
    </row>
    <row r="2635" spans="1:60" x14ac:dyDescent="0.25">
      <c r="A2635" s="2" t="s">
        <v>667</v>
      </c>
      <c r="B2635" s="2" t="s">
        <v>669</v>
      </c>
      <c r="C2635" s="2" t="s">
        <v>242</v>
      </c>
      <c r="D2635" s="2" t="s">
        <v>441</v>
      </c>
      <c r="E2635" s="2" t="s">
        <v>671</v>
      </c>
      <c r="M2635" s="2" t="str">
        <f t="shared" si="989"/>
        <v>Wales</v>
      </c>
      <c r="N2635" s="2" t="str">
        <f t="shared" si="990"/>
        <v>Cardigan Bay/ Bae Ceredigion</v>
      </c>
      <c r="O2635" s="2" t="str">
        <f t="shared" si="991"/>
        <v>SAC</v>
      </c>
      <c r="P2635" s="2" t="str">
        <f t="shared" si="992"/>
        <v>H1170</v>
      </c>
      <c r="Q2635"/>
      <c r="R2635"/>
      <c r="S2635"/>
      <c r="T2635"/>
      <c r="U2635" s="9">
        <f t="shared" si="993"/>
        <v>0</v>
      </c>
      <c r="V2635" s="9">
        <f t="shared" si="994"/>
        <v>0</v>
      </c>
      <c r="W2635" s="9">
        <f t="shared" si="995"/>
        <v>0</v>
      </c>
      <c r="X2635" s="9">
        <f t="shared" si="996"/>
        <v>0</v>
      </c>
      <c r="Y2635" s="9">
        <f t="shared" si="997"/>
        <v>0</v>
      </c>
      <c r="Z2635" s="9">
        <f t="shared" si="998"/>
        <v>0</v>
      </c>
      <c r="AA2635" s="9">
        <f t="shared" si="999"/>
        <v>0</v>
      </c>
      <c r="AB2635" s="9">
        <f t="shared" si="1000"/>
        <v>0</v>
      </c>
      <c r="AN2635" s="10" t="str">
        <f t="shared" si="985"/>
        <v/>
      </c>
      <c r="AO2635" s="10">
        <f t="shared" si="986"/>
        <v>0</v>
      </c>
      <c r="AP2635" s="9" t="str">
        <f>IFERROR(VLOOKUP($AN2635,'Introduction probability'!$A$1:$L$128,5,FALSE),"0")</f>
        <v>0</v>
      </c>
      <c r="AQ2635" s="9" t="str">
        <f>IFERROR(VLOOKUP($AN2635,'Introduction probability'!$A$1:$L$128,6,FALSE),"0")</f>
        <v>0</v>
      </c>
      <c r="AR2635" s="9" t="str">
        <f>IFERROR(VLOOKUP($AN2635,'Introduction probability'!$A$1:$L$128,7,FALSE),"0")</f>
        <v>0</v>
      </c>
      <c r="AS2635" s="9" t="str">
        <f>IFERROR(VLOOKUP($AN2635,'Introduction probability'!$A$1:$L$128,8,FALSE),"0")</f>
        <v>0</v>
      </c>
      <c r="AT2635" s="9" t="str">
        <f>IFERROR(VLOOKUP($AN2635,'Introduction probability'!$A$1:$L$128,9,FALSE),"0")</f>
        <v>0</v>
      </c>
      <c r="AU2635" s="9" t="str">
        <f>IFERROR(VLOOKUP($AN2635,'Introduction probability'!$A$1:$L$128,10,FALSE),"0")</f>
        <v>0</v>
      </c>
      <c r="AV2635" s="9" t="str">
        <f>IFERROR(VLOOKUP($AN2635,'Introduction probability'!$A$1:$L$128,11,FALSE),"0")</f>
        <v>0</v>
      </c>
      <c r="AW2635" s="9" t="str">
        <f>IFERROR(VLOOKUP($AN2635,'Introduction probability'!$A$1:$L$128,12,FALSE),"0")</f>
        <v>0</v>
      </c>
      <c r="AY2635" s="2">
        <f t="shared" si="987"/>
        <v>0</v>
      </c>
      <c r="AZ2635" s="2">
        <f t="shared" si="988"/>
        <v>0</v>
      </c>
      <c r="BA2635" s="2">
        <f t="shared" si="1001"/>
        <v>0</v>
      </c>
      <c r="BB2635" s="2">
        <f t="shared" si="1002"/>
        <v>0</v>
      </c>
      <c r="BC2635" s="2">
        <f t="shared" si="1003"/>
        <v>0</v>
      </c>
      <c r="BD2635" s="2">
        <f t="shared" si="1004"/>
        <v>0</v>
      </c>
      <c r="BE2635" s="2">
        <f t="shared" si="1005"/>
        <v>0</v>
      </c>
      <c r="BF2635" s="2">
        <f t="shared" si="1006"/>
        <v>0</v>
      </c>
      <c r="BG2635" s="2">
        <f t="shared" si="1007"/>
        <v>0</v>
      </c>
      <c r="BH2635" s="2">
        <f t="shared" si="1008"/>
        <v>0</v>
      </c>
    </row>
    <row r="2636" spans="1:60" x14ac:dyDescent="0.25">
      <c r="A2636" s="2" t="s">
        <v>667</v>
      </c>
      <c r="B2636" s="2" t="s">
        <v>669</v>
      </c>
      <c r="C2636" s="2" t="s">
        <v>242</v>
      </c>
      <c r="D2636" s="2" t="s">
        <v>534</v>
      </c>
      <c r="E2636" s="2" t="s">
        <v>672</v>
      </c>
      <c r="M2636" s="2" t="str">
        <f t="shared" si="989"/>
        <v>Wales</v>
      </c>
      <c r="N2636" s="2" t="str">
        <f t="shared" si="990"/>
        <v>Cardigan Bay/ Bae Ceredigion</v>
      </c>
      <c r="O2636" s="2" t="str">
        <f t="shared" si="991"/>
        <v>SAC</v>
      </c>
      <c r="P2636" s="2" t="str">
        <f t="shared" si="992"/>
        <v>H8330</v>
      </c>
      <c r="Q2636"/>
      <c r="R2636"/>
      <c r="S2636"/>
      <c r="T2636"/>
      <c r="U2636" s="9">
        <f t="shared" si="993"/>
        <v>0</v>
      </c>
      <c r="V2636" s="9">
        <f t="shared" si="994"/>
        <v>0</v>
      </c>
      <c r="W2636" s="9">
        <f t="shared" si="995"/>
        <v>0</v>
      </c>
      <c r="X2636" s="9">
        <f t="shared" si="996"/>
        <v>0</v>
      </c>
      <c r="Y2636" s="9">
        <f t="shared" si="997"/>
        <v>0</v>
      </c>
      <c r="Z2636" s="9">
        <f t="shared" si="998"/>
        <v>0</v>
      </c>
      <c r="AA2636" s="9">
        <f t="shared" si="999"/>
        <v>0</v>
      </c>
      <c r="AB2636" s="9">
        <f t="shared" si="1000"/>
        <v>0</v>
      </c>
      <c r="AN2636" s="10" t="str">
        <f t="shared" si="985"/>
        <v/>
      </c>
      <c r="AO2636" s="10">
        <f t="shared" si="986"/>
        <v>0</v>
      </c>
      <c r="AP2636" s="9" t="str">
        <f>IFERROR(VLOOKUP($AN2636,'Introduction probability'!$A$1:$L$128,5,FALSE),"0")</f>
        <v>0</v>
      </c>
      <c r="AQ2636" s="9" t="str">
        <f>IFERROR(VLOOKUP($AN2636,'Introduction probability'!$A$1:$L$128,6,FALSE),"0")</f>
        <v>0</v>
      </c>
      <c r="AR2636" s="9" t="str">
        <f>IFERROR(VLOOKUP($AN2636,'Introduction probability'!$A$1:$L$128,7,FALSE),"0")</f>
        <v>0</v>
      </c>
      <c r="AS2636" s="9" t="str">
        <f>IFERROR(VLOOKUP($AN2636,'Introduction probability'!$A$1:$L$128,8,FALSE),"0")</f>
        <v>0</v>
      </c>
      <c r="AT2636" s="9" t="str">
        <f>IFERROR(VLOOKUP($AN2636,'Introduction probability'!$A$1:$L$128,9,FALSE),"0")</f>
        <v>0</v>
      </c>
      <c r="AU2636" s="9" t="str">
        <f>IFERROR(VLOOKUP($AN2636,'Introduction probability'!$A$1:$L$128,10,FALSE),"0")</f>
        <v>0</v>
      </c>
      <c r="AV2636" s="9" t="str">
        <f>IFERROR(VLOOKUP($AN2636,'Introduction probability'!$A$1:$L$128,11,FALSE),"0")</f>
        <v>0</v>
      </c>
      <c r="AW2636" s="9" t="str">
        <f>IFERROR(VLOOKUP($AN2636,'Introduction probability'!$A$1:$L$128,12,FALSE),"0")</f>
        <v>0</v>
      </c>
      <c r="AY2636" s="2">
        <f t="shared" si="987"/>
        <v>0</v>
      </c>
      <c r="AZ2636" s="2">
        <f t="shared" si="988"/>
        <v>0</v>
      </c>
      <c r="BA2636" s="2">
        <f t="shared" si="1001"/>
        <v>0</v>
      </c>
      <c r="BB2636" s="2">
        <f t="shared" si="1002"/>
        <v>0</v>
      </c>
      <c r="BC2636" s="2">
        <f t="shared" si="1003"/>
        <v>0</v>
      </c>
      <c r="BD2636" s="2">
        <f t="shared" si="1004"/>
        <v>0</v>
      </c>
      <c r="BE2636" s="2">
        <f t="shared" si="1005"/>
        <v>0</v>
      </c>
      <c r="BF2636" s="2">
        <f t="shared" si="1006"/>
        <v>0</v>
      </c>
      <c r="BG2636" s="2">
        <f t="shared" si="1007"/>
        <v>0</v>
      </c>
      <c r="BH2636" s="2">
        <f t="shared" si="1008"/>
        <v>0</v>
      </c>
    </row>
    <row r="2637" spans="1:60" x14ac:dyDescent="0.25">
      <c r="A2637" s="2" t="s">
        <v>667</v>
      </c>
      <c r="B2637" s="2" t="s">
        <v>669</v>
      </c>
      <c r="C2637" s="2" t="s">
        <v>242</v>
      </c>
      <c r="D2637" s="2" t="s">
        <v>516</v>
      </c>
      <c r="E2637" s="2" t="s">
        <v>673</v>
      </c>
      <c r="M2637" s="2" t="str">
        <f t="shared" si="989"/>
        <v>Wales</v>
      </c>
      <c r="N2637" s="2" t="str">
        <f t="shared" si="990"/>
        <v>Cardigan Bay/ Bae Ceredigion</v>
      </c>
      <c r="O2637" s="2" t="str">
        <f t="shared" si="991"/>
        <v>SAC</v>
      </c>
      <c r="P2637" s="2" t="str">
        <f t="shared" si="992"/>
        <v>S1095</v>
      </c>
      <c r="Q2637"/>
      <c r="R2637"/>
      <c r="S2637"/>
      <c r="T2637"/>
      <c r="U2637" s="9">
        <f t="shared" si="993"/>
        <v>0</v>
      </c>
      <c r="V2637" s="9">
        <f t="shared" si="994"/>
        <v>0</v>
      </c>
      <c r="W2637" s="9">
        <f t="shared" si="995"/>
        <v>0</v>
      </c>
      <c r="X2637" s="9">
        <f t="shared" si="996"/>
        <v>0</v>
      </c>
      <c r="Y2637" s="9">
        <f t="shared" si="997"/>
        <v>0</v>
      </c>
      <c r="Z2637" s="9">
        <f t="shared" si="998"/>
        <v>0</v>
      </c>
      <c r="AA2637" s="9">
        <f t="shared" si="999"/>
        <v>0</v>
      </c>
      <c r="AB2637" s="9">
        <f t="shared" si="1000"/>
        <v>0</v>
      </c>
      <c r="AN2637" s="10" t="str">
        <f t="shared" si="985"/>
        <v/>
      </c>
      <c r="AO2637" s="10">
        <f t="shared" si="986"/>
        <v>0</v>
      </c>
      <c r="AP2637" s="9" t="str">
        <f>IFERROR(VLOOKUP($AN2637,'Introduction probability'!$A$1:$L$128,5,FALSE),"0")</f>
        <v>0</v>
      </c>
      <c r="AQ2637" s="9" t="str">
        <f>IFERROR(VLOOKUP($AN2637,'Introduction probability'!$A$1:$L$128,6,FALSE),"0")</f>
        <v>0</v>
      </c>
      <c r="AR2637" s="9" t="str">
        <f>IFERROR(VLOOKUP($AN2637,'Introduction probability'!$A$1:$L$128,7,FALSE),"0")</f>
        <v>0</v>
      </c>
      <c r="AS2637" s="9" t="str">
        <f>IFERROR(VLOOKUP($AN2637,'Introduction probability'!$A$1:$L$128,8,FALSE),"0")</f>
        <v>0</v>
      </c>
      <c r="AT2637" s="9" t="str">
        <f>IFERROR(VLOOKUP($AN2637,'Introduction probability'!$A$1:$L$128,9,FALSE),"0")</f>
        <v>0</v>
      </c>
      <c r="AU2637" s="9" t="str">
        <f>IFERROR(VLOOKUP($AN2637,'Introduction probability'!$A$1:$L$128,10,FALSE),"0")</f>
        <v>0</v>
      </c>
      <c r="AV2637" s="9" t="str">
        <f>IFERROR(VLOOKUP($AN2637,'Introduction probability'!$A$1:$L$128,11,FALSE),"0")</f>
        <v>0</v>
      </c>
      <c r="AW2637" s="9" t="str">
        <f>IFERROR(VLOOKUP($AN2637,'Introduction probability'!$A$1:$L$128,12,FALSE),"0")</f>
        <v>0</v>
      </c>
      <c r="AY2637" s="2">
        <f t="shared" si="987"/>
        <v>0</v>
      </c>
      <c r="AZ2637" s="2">
        <f t="shared" si="988"/>
        <v>0</v>
      </c>
      <c r="BA2637" s="2">
        <f t="shared" si="1001"/>
        <v>0</v>
      </c>
      <c r="BB2637" s="2">
        <f t="shared" si="1002"/>
        <v>0</v>
      </c>
      <c r="BC2637" s="2">
        <f t="shared" si="1003"/>
        <v>0</v>
      </c>
      <c r="BD2637" s="2">
        <f t="shared" si="1004"/>
        <v>0</v>
      </c>
      <c r="BE2637" s="2">
        <f t="shared" si="1005"/>
        <v>0</v>
      </c>
      <c r="BF2637" s="2">
        <f t="shared" si="1006"/>
        <v>0</v>
      </c>
      <c r="BG2637" s="2">
        <f t="shared" si="1007"/>
        <v>0</v>
      </c>
      <c r="BH2637" s="2">
        <f t="shared" si="1008"/>
        <v>0</v>
      </c>
    </row>
    <row r="2638" spans="1:60" x14ac:dyDescent="0.25">
      <c r="A2638" s="2" t="s">
        <v>667</v>
      </c>
      <c r="B2638" s="2" t="s">
        <v>669</v>
      </c>
      <c r="C2638" s="2" t="s">
        <v>242</v>
      </c>
      <c r="D2638" s="2" t="s">
        <v>515</v>
      </c>
      <c r="E2638" s="2" t="s">
        <v>674</v>
      </c>
      <c r="M2638" s="2" t="str">
        <f t="shared" si="989"/>
        <v>Wales</v>
      </c>
      <c r="N2638" s="2" t="str">
        <f t="shared" si="990"/>
        <v>Cardigan Bay/ Bae Ceredigion</v>
      </c>
      <c r="O2638" s="2" t="str">
        <f t="shared" si="991"/>
        <v>SAC</v>
      </c>
      <c r="P2638" s="2" t="str">
        <f t="shared" si="992"/>
        <v>S1099</v>
      </c>
      <c r="Q2638"/>
      <c r="R2638"/>
      <c r="S2638"/>
      <c r="T2638"/>
      <c r="U2638" s="9">
        <f t="shared" si="993"/>
        <v>0</v>
      </c>
      <c r="V2638" s="9">
        <f t="shared" si="994"/>
        <v>0</v>
      </c>
      <c r="W2638" s="9">
        <f t="shared" si="995"/>
        <v>0</v>
      </c>
      <c r="X2638" s="9">
        <f t="shared" si="996"/>
        <v>0</v>
      </c>
      <c r="Y2638" s="9">
        <f t="shared" si="997"/>
        <v>0</v>
      </c>
      <c r="Z2638" s="9">
        <f t="shared" si="998"/>
        <v>0</v>
      </c>
      <c r="AA2638" s="9">
        <f t="shared" si="999"/>
        <v>0</v>
      </c>
      <c r="AB2638" s="9">
        <f t="shared" si="1000"/>
        <v>0</v>
      </c>
      <c r="AN2638" s="10" t="str">
        <f t="shared" si="985"/>
        <v/>
      </c>
      <c r="AO2638" s="10">
        <f t="shared" si="986"/>
        <v>0</v>
      </c>
      <c r="AP2638" s="9" t="str">
        <f>IFERROR(VLOOKUP($AN2638,'Introduction probability'!$A$1:$L$128,5,FALSE),"0")</f>
        <v>0</v>
      </c>
      <c r="AQ2638" s="9" t="str">
        <f>IFERROR(VLOOKUP($AN2638,'Introduction probability'!$A$1:$L$128,6,FALSE),"0")</f>
        <v>0</v>
      </c>
      <c r="AR2638" s="9" t="str">
        <f>IFERROR(VLOOKUP($AN2638,'Introduction probability'!$A$1:$L$128,7,FALSE),"0")</f>
        <v>0</v>
      </c>
      <c r="AS2638" s="9" t="str">
        <f>IFERROR(VLOOKUP($AN2638,'Introduction probability'!$A$1:$L$128,8,FALSE),"0")</f>
        <v>0</v>
      </c>
      <c r="AT2638" s="9" t="str">
        <f>IFERROR(VLOOKUP($AN2638,'Introduction probability'!$A$1:$L$128,9,FALSE),"0")</f>
        <v>0</v>
      </c>
      <c r="AU2638" s="9" t="str">
        <f>IFERROR(VLOOKUP($AN2638,'Introduction probability'!$A$1:$L$128,10,FALSE),"0")</f>
        <v>0</v>
      </c>
      <c r="AV2638" s="9" t="str">
        <f>IFERROR(VLOOKUP($AN2638,'Introduction probability'!$A$1:$L$128,11,FALSE),"0")</f>
        <v>0</v>
      </c>
      <c r="AW2638" s="9" t="str">
        <f>IFERROR(VLOOKUP($AN2638,'Introduction probability'!$A$1:$L$128,12,FALSE),"0")</f>
        <v>0</v>
      </c>
      <c r="AY2638" s="2">
        <f t="shared" si="987"/>
        <v>0</v>
      </c>
      <c r="AZ2638" s="2">
        <f t="shared" si="988"/>
        <v>0</v>
      </c>
      <c r="BA2638" s="2">
        <f t="shared" si="1001"/>
        <v>0</v>
      </c>
      <c r="BB2638" s="2">
        <f t="shared" si="1002"/>
        <v>0</v>
      </c>
      <c r="BC2638" s="2">
        <f t="shared" si="1003"/>
        <v>0</v>
      </c>
      <c r="BD2638" s="2">
        <f t="shared" si="1004"/>
        <v>0</v>
      </c>
      <c r="BE2638" s="2">
        <f t="shared" si="1005"/>
        <v>0</v>
      </c>
      <c r="BF2638" s="2">
        <f t="shared" si="1006"/>
        <v>0</v>
      </c>
      <c r="BG2638" s="2">
        <f t="shared" si="1007"/>
        <v>0</v>
      </c>
      <c r="BH2638" s="2">
        <f t="shared" si="1008"/>
        <v>0</v>
      </c>
    </row>
    <row r="2639" spans="1:60" x14ac:dyDescent="0.25">
      <c r="A2639" s="2" t="s">
        <v>667</v>
      </c>
      <c r="B2639" s="2" t="s">
        <v>669</v>
      </c>
      <c r="C2639" s="2" t="s">
        <v>242</v>
      </c>
      <c r="D2639" s="2" t="s">
        <v>554</v>
      </c>
      <c r="E2639" s="2" t="s">
        <v>675</v>
      </c>
      <c r="M2639" s="2" t="str">
        <f t="shared" si="989"/>
        <v>Wales</v>
      </c>
      <c r="N2639" s="2" t="str">
        <f t="shared" si="990"/>
        <v>Cardigan Bay/ Bae Ceredigion</v>
      </c>
      <c r="O2639" s="2" t="str">
        <f t="shared" si="991"/>
        <v>SAC</v>
      </c>
      <c r="P2639" s="2" t="str">
        <f t="shared" si="992"/>
        <v>S1102</v>
      </c>
      <c r="Q2639"/>
      <c r="R2639"/>
      <c r="S2639"/>
      <c r="T2639"/>
      <c r="U2639" s="9">
        <f t="shared" si="993"/>
        <v>0</v>
      </c>
      <c r="V2639" s="9">
        <f t="shared" si="994"/>
        <v>0</v>
      </c>
      <c r="W2639" s="9">
        <f t="shared" si="995"/>
        <v>0</v>
      </c>
      <c r="X2639" s="9">
        <f t="shared" si="996"/>
        <v>0</v>
      </c>
      <c r="Y2639" s="9">
        <f t="shared" si="997"/>
        <v>0</v>
      </c>
      <c r="Z2639" s="9">
        <f t="shared" si="998"/>
        <v>0</v>
      </c>
      <c r="AA2639" s="9">
        <f t="shared" si="999"/>
        <v>0</v>
      </c>
      <c r="AB2639" s="9">
        <f t="shared" si="1000"/>
        <v>0</v>
      </c>
      <c r="AN2639" s="10" t="str">
        <f t="shared" si="985"/>
        <v/>
      </c>
      <c r="AO2639" s="10">
        <f t="shared" si="986"/>
        <v>0</v>
      </c>
      <c r="AP2639" s="9" t="str">
        <f>IFERROR(VLOOKUP($AN2639,'Introduction probability'!$A$1:$L$128,5,FALSE),"0")</f>
        <v>0</v>
      </c>
      <c r="AQ2639" s="9" t="str">
        <f>IFERROR(VLOOKUP($AN2639,'Introduction probability'!$A$1:$L$128,6,FALSE),"0")</f>
        <v>0</v>
      </c>
      <c r="AR2639" s="9" t="str">
        <f>IFERROR(VLOOKUP($AN2639,'Introduction probability'!$A$1:$L$128,7,FALSE),"0")</f>
        <v>0</v>
      </c>
      <c r="AS2639" s="9" t="str">
        <f>IFERROR(VLOOKUP($AN2639,'Introduction probability'!$A$1:$L$128,8,FALSE),"0")</f>
        <v>0</v>
      </c>
      <c r="AT2639" s="9" t="str">
        <f>IFERROR(VLOOKUP($AN2639,'Introduction probability'!$A$1:$L$128,9,FALSE),"0")</f>
        <v>0</v>
      </c>
      <c r="AU2639" s="9" t="str">
        <f>IFERROR(VLOOKUP($AN2639,'Introduction probability'!$A$1:$L$128,10,FALSE),"0")</f>
        <v>0</v>
      </c>
      <c r="AV2639" s="9" t="str">
        <f>IFERROR(VLOOKUP($AN2639,'Introduction probability'!$A$1:$L$128,11,FALSE),"0")</f>
        <v>0</v>
      </c>
      <c r="AW2639" s="9" t="str">
        <f>IFERROR(VLOOKUP($AN2639,'Introduction probability'!$A$1:$L$128,12,FALSE),"0")</f>
        <v>0</v>
      </c>
      <c r="AY2639" s="2">
        <f t="shared" si="987"/>
        <v>0</v>
      </c>
      <c r="AZ2639" s="2">
        <f t="shared" si="988"/>
        <v>0</v>
      </c>
      <c r="BA2639" s="2">
        <f t="shared" si="1001"/>
        <v>0</v>
      </c>
      <c r="BB2639" s="2">
        <f t="shared" si="1002"/>
        <v>0</v>
      </c>
      <c r="BC2639" s="2">
        <f t="shared" si="1003"/>
        <v>0</v>
      </c>
      <c r="BD2639" s="2">
        <f t="shared" si="1004"/>
        <v>0</v>
      </c>
      <c r="BE2639" s="2">
        <f t="shared" si="1005"/>
        <v>0</v>
      </c>
      <c r="BF2639" s="2">
        <f t="shared" si="1006"/>
        <v>0</v>
      </c>
      <c r="BG2639" s="2">
        <f t="shared" si="1007"/>
        <v>0</v>
      </c>
      <c r="BH2639" s="2">
        <f t="shared" si="1008"/>
        <v>0</v>
      </c>
    </row>
    <row r="2640" spans="1:60" x14ac:dyDescent="0.25">
      <c r="A2640" s="2" t="s">
        <v>667</v>
      </c>
      <c r="B2640" s="2" t="s">
        <v>669</v>
      </c>
      <c r="C2640" s="2" t="s">
        <v>242</v>
      </c>
      <c r="D2640" s="2" t="s">
        <v>555</v>
      </c>
      <c r="E2640" s="2" t="s">
        <v>676</v>
      </c>
      <c r="M2640" s="2" t="str">
        <f t="shared" si="989"/>
        <v>Wales</v>
      </c>
      <c r="N2640" s="2" t="str">
        <f t="shared" si="990"/>
        <v>Cardigan Bay/ Bae Ceredigion</v>
      </c>
      <c r="O2640" s="2" t="str">
        <f t="shared" si="991"/>
        <v>SAC</v>
      </c>
      <c r="P2640" s="2" t="str">
        <f t="shared" si="992"/>
        <v>S1103</v>
      </c>
      <c r="Q2640"/>
      <c r="R2640"/>
      <c r="S2640"/>
      <c r="T2640"/>
      <c r="U2640" s="9">
        <f t="shared" si="993"/>
        <v>0</v>
      </c>
      <c r="V2640" s="9">
        <f t="shared" si="994"/>
        <v>0</v>
      </c>
      <c r="W2640" s="9">
        <f t="shared" si="995"/>
        <v>0</v>
      </c>
      <c r="X2640" s="9">
        <f t="shared" si="996"/>
        <v>0</v>
      </c>
      <c r="Y2640" s="9">
        <f t="shared" si="997"/>
        <v>0</v>
      </c>
      <c r="Z2640" s="9">
        <f t="shared" si="998"/>
        <v>0</v>
      </c>
      <c r="AA2640" s="9">
        <f t="shared" si="999"/>
        <v>0</v>
      </c>
      <c r="AB2640" s="9">
        <f t="shared" si="1000"/>
        <v>0</v>
      </c>
      <c r="AN2640" s="10" t="str">
        <f t="shared" si="985"/>
        <v/>
      </c>
      <c r="AO2640" s="10">
        <f t="shared" si="986"/>
        <v>0</v>
      </c>
      <c r="AP2640" s="9" t="str">
        <f>IFERROR(VLOOKUP($AN2640,'Introduction probability'!$A$1:$L$128,5,FALSE),"0")</f>
        <v>0</v>
      </c>
      <c r="AQ2640" s="9" t="str">
        <f>IFERROR(VLOOKUP($AN2640,'Introduction probability'!$A$1:$L$128,6,FALSE),"0")</f>
        <v>0</v>
      </c>
      <c r="AR2640" s="9" t="str">
        <f>IFERROR(VLOOKUP($AN2640,'Introduction probability'!$A$1:$L$128,7,FALSE),"0")</f>
        <v>0</v>
      </c>
      <c r="AS2640" s="9" t="str">
        <f>IFERROR(VLOOKUP($AN2640,'Introduction probability'!$A$1:$L$128,8,FALSE),"0")</f>
        <v>0</v>
      </c>
      <c r="AT2640" s="9" t="str">
        <f>IFERROR(VLOOKUP($AN2640,'Introduction probability'!$A$1:$L$128,9,FALSE),"0")</f>
        <v>0</v>
      </c>
      <c r="AU2640" s="9" t="str">
        <f>IFERROR(VLOOKUP($AN2640,'Introduction probability'!$A$1:$L$128,10,FALSE),"0")</f>
        <v>0</v>
      </c>
      <c r="AV2640" s="9" t="str">
        <f>IFERROR(VLOOKUP($AN2640,'Introduction probability'!$A$1:$L$128,11,FALSE),"0")</f>
        <v>0</v>
      </c>
      <c r="AW2640" s="9" t="str">
        <f>IFERROR(VLOOKUP($AN2640,'Introduction probability'!$A$1:$L$128,12,FALSE),"0")</f>
        <v>0</v>
      </c>
      <c r="AY2640" s="2">
        <f t="shared" si="987"/>
        <v>0</v>
      </c>
      <c r="AZ2640" s="2">
        <f t="shared" si="988"/>
        <v>0</v>
      </c>
      <c r="BA2640" s="2">
        <f t="shared" si="1001"/>
        <v>0</v>
      </c>
      <c r="BB2640" s="2">
        <f t="shared" si="1002"/>
        <v>0</v>
      </c>
      <c r="BC2640" s="2">
        <f t="shared" si="1003"/>
        <v>0</v>
      </c>
      <c r="BD2640" s="2">
        <f t="shared" si="1004"/>
        <v>0</v>
      </c>
      <c r="BE2640" s="2">
        <f t="shared" si="1005"/>
        <v>0</v>
      </c>
      <c r="BF2640" s="2">
        <f t="shared" si="1006"/>
        <v>0</v>
      </c>
      <c r="BG2640" s="2">
        <f t="shared" si="1007"/>
        <v>0</v>
      </c>
      <c r="BH2640" s="2">
        <f t="shared" si="1008"/>
        <v>0</v>
      </c>
    </row>
    <row r="2641" spans="1:60" x14ac:dyDescent="0.25">
      <c r="A2641" s="2" t="s">
        <v>667</v>
      </c>
      <c r="B2641" s="2" t="s">
        <v>669</v>
      </c>
      <c r="C2641" s="2" t="s">
        <v>242</v>
      </c>
      <c r="D2641" s="2" t="s">
        <v>677</v>
      </c>
      <c r="E2641" s="2" t="s">
        <v>678</v>
      </c>
      <c r="M2641" s="2" t="str">
        <f t="shared" si="989"/>
        <v>Wales</v>
      </c>
      <c r="N2641" s="2" t="str">
        <f t="shared" si="990"/>
        <v>Cardigan Bay/ Bae Ceredigion</v>
      </c>
      <c r="O2641" s="2" t="str">
        <f t="shared" si="991"/>
        <v>SAC</v>
      </c>
      <c r="P2641" s="2" t="str">
        <f t="shared" si="992"/>
        <v>S1349</v>
      </c>
      <c r="Q2641"/>
      <c r="R2641"/>
      <c r="S2641"/>
      <c r="T2641"/>
      <c r="U2641" s="9">
        <f t="shared" si="993"/>
        <v>0</v>
      </c>
      <c r="V2641" s="9">
        <f t="shared" si="994"/>
        <v>0</v>
      </c>
      <c r="W2641" s="9">
        <f t="shared" si="995"/>
        <v>0</v>
      </c>
      <c r="X2641" s="9">
        <f t="shared" si="996"/>
        <v>0</v>
      </c>
      <c r="Y2641" s="9">
        <f t="shared" si="997"/>
        <v>0</v>
      </c>
      <c r="Z2641" s="9">
        <f t="shared" si="998"/>
        <v>0</v>
      </c>
      <c r="AA2641" s="9">
        <f t="shared" si="999"/>
        <v>0</v>
      </c>
      <c r="AB2641" s="9">
        <f t="shared" si="1000"/>
        <v>0</v>
      </c>
      <c r="AN2641" s="10" t="str">
        <f t="shared" si="985"/>
        <v/>
      </c>
      <c r="AO2641" s="10">
        <f t="shared" si="986"/>
        <v>0</v>
      </c>
      <c r="AP2641" s="9" t="str">
        <f>IFERROR(VLOOKUP($AN2641,'Introduction probability'!$A$1:$L$128,5,FALSE),"0")</f>
        <v>0</v>
      </c>
      <c r="AQ2641" s="9" t="str">
        <f>IFERROR(VLOOKUP($AN2641,'Introduction probability'!$A$1:$L$128,6,FALSE),"0")</f>
        <v>0</v>
      </c>
      <c r="AR2641" s="9" t="str">
        <f>IFERROR(VLOOKUP($AN2641,'Introduction probability'!$A$1:$L$128,7,FALSE),"0")</f>
        <v>0</v>
      </c>
      <c r="AS2641" s="9" t="str">
        <f>IFERROR(VLOOKUP($AN2641,'Introduction probability'!$A$1:$L$128,8,FALSE),"0")</f>
        <v>0</v>
      </c>
      <c r="AT2641" s="9" t="str">
        <f>IFERROR(VLOOKUP($AN2641,'Introduction probability'!$A$1:$L$128,9,FALSE),"0")</f>
        <v>0</v>
      </c>
      <c r="AU2641" s="9" t="str">
        <f>IFERROR(VLOOKUP($AN2641,'Introduction probability'!$A$1:$L$128,10,FALSE),"0")</f>
        <v>0</v>
      </c>
      <c r="AV2641" s="9" t="str">
        <f>IFERROR(VLOOKUP($AN2641,'Introduction probability'!$A$1:$L$128,11,FALSE),"0")</f>
        <v>0</v>
      </c>
      <c r="AW2641" s="9" t="str">
        <f>IFERROR(VLOOKUP($AN2641,'Introduction probability'!$A$1:$L$128,12,FALSE),"0")</f>
        <v>0</v>
      </c>
      <c r="AY2641" s="2">
        <f t="shared" si="987"/>
        <v>0</v>
      </c>
      <c r="AZ2641" s="2">
        <f t="shared" si="988"/>
        <v>0</v>
      </c>
      <c r="BA2641" s="2">
        <f t="shared" si="1001"/>
        <v>0</v>
      </c>
      <c r="BB2641" s="2">
        <f t="shared" si="1002"/>
        <v>0</v>
      </c>
      <c r="BC2641" s="2">
        <f t="shared" si="1003"/>
        <v>0</v>
      </c>
      <c r="BD2641" s="2">
        <f t="shared" si="1004"/>
        <v>0</v>
      </c>
      <c r="BE2641" s="2">
        <f t="shared" si="1005"/>
        <v>0</v>
      </c>
      <c r="BF2641" s="2">
        <f t="shared" si="1006"/>
        <v>0</v>
      </c>
      <c r="BG2641" s="2">
        <f t="shared" si="1007"/>
        <v>0</v>
      </c>
      <c r="BH2641" s="2">
        <f t="shared" si="1008"/>
        <v>0</v>
      </c>
    </row>
    <row r="2642" spans="1:60" x14ac:dyDescent="0.25">
      <c r="A2642" s="2" t="s">
        <v>667</v>
      </c>
      <c r="B2642" s="2" t="s">
        <v>669</v>
      </c>
      <c r="C2642" s="2" t="s">
        <v>242</v>
      </c>
      <c r="D2642" s="2" t="s">
        <v>679</v>
      </c>
      <c r="E2642" s="2" t="s">
        <v>680</v>
      </c>
      <c r="M2642" s="2" t="str">
        <f t="shared" si="989"/>
        <v>Wales</v>
      </c>
      <c r="N2642" s="2" t="str">
        <f t="shared" si="990"/>
        <v>Cardigan Bay/ Bae Ceredigion</v>
      </c>
      <c r="O2642" s="2" t="str">
        <f t="shared" si="991"/>
        <v>SAC</v>
      </c>
      <c r="P2642" s="2" t="str">
        <f t="shared" si="992"/>
        <v>S1351</v>
      </c>
      <c r="Q2642"/>
      <c r="R2642"/>
      <c r="S2642"/>
      <c r="T2642"/>
      <c r="U2642" s="9">
        <f t="shared" si="993"/>
        <v>0</v>
      </c>
      <c r="V2642" s="9">
        <f t="shared" si="994"/>
        <v>0</v>
      </c>
      <c r="W2642" s="9">
        <f t="shared" si="995"/>
        <v>0</v>
      </c>
      <c r="X2642" s="9">
        <f t="shared" si="996"/>
        <v>0</v>
      </c>
      <c r="Y2642" s="9">
        <f t="shared" si="997"/>
        <v>0</v>
      </c>
      <c r="Z2642" s="9">
        <f t="shared" si="998"/>
        <v>0</v>
      </c>
      <c r="AA2642" s="9">
        <f t="shared" si="999"/>
        <v>0</v>
      </c>
      <c r="AB2642" s="9">
        <f t="shared" si="1000"/>
        <v>0</v>
      </c>
      <c r="AN2642" s="10" t="str">
        <f t="shared" si="985"/>
        <v/>
      </c>
      <c r="AO2642" s="10">
        <f t="shared" si="986"/>
        <v>0</v>
      </c>
      <c r="AP2642" s="9" t="str">
        <f>IFERROR(VLOOKUP($AN2642,'Introduction probability'!$A$1:$L$128,5,FALSE),"0")</f>
        <v>0</v>
      </c>
      <c r="AQ2642" s="9" t="str">
        <f>IFERROR(VLOOKUP($AN2642,'Introduction probability'!$A$1:$L$128,6,FALSE),"0")</f>
        <v>0</v>
      </c>
      <c r="AR2642" s="9" t="str">
        <f>IFERROR(VLOOKUP($AN2642,'Introduction probability'!$A$1:$L$128,7,FALSE),"0")</f>
        <v>0</v>
      </c>
      <c r="AS2642" s="9" t="str">
        <f>IFERROR(VLOOKUP($AN2642,'Introduction probability'!$A$1:$L$128,8,FALSE),"0")</f>
        <v>0</v>
      </c>
      <c r="AT2642" s="9" t="str">
        <f>IFERROR(VLOOKUP($AN2642,'Introduction probability'!$A$1:$L$128,9,FALSE),"0")</f>
        <v>0</v>
      </c>
      <c r="AU2642" s="9" t="str">
        <f>IFERROR(VLOOKUP($AN2642,'Introduction probability'!$A$1:$L$128,10,FALSE),"0")</f>
        <v>0</v>
      </c>
      <c r="AV2642" s="9" t="str">
        <f>IFERROR(VLOOKUP($AN2642,'Introduction probability'!$A$1:$L$128,11,FALSE),"0")</f>
        <v>0</v>
      </c>
      <c r="AW2642" s="9" t="str">
        <f>IFERROR(VLOOKUP($AN2642,'Introduction probability'!$A$1:$L$128,12,FALSE),"0")</f>
        <v>0</v>
      </c>
      <c r="AY2642" s="2">
        <f t="shared" si="987"/>
        <v>0</v>
      </c>
      <c r="AZ2642" s="2">
        <f t="shared" si="988"/>
        <v>0</v>
      </c>
      <c r="BA2642" s="2">
        <f t="shared" si="1001"/>
        <v>0</v>
      </c>
      <c r="BB2642" s="2">
        <f t="shared" si="1002"/>
        <v>0</v>
      </c>
      <c r="BC2642" s="2">
        <f t="shared" si="1003"/>
        <v>0</v>
      </c>
      <c r="BD2642" s="2">
        <f t="shared" si="1004"/>
        <v>0</v>
      </c>
      <c r="BE2642" s="2">
        <f t="shared" si="1005"/>
        <v>0</v>
      </c>
      <c r="BF2642" s="2">
        <f t="shared" si="1006"/>
        <v>0</v>
      </c>
      <c r="BG2642" s="2">
        <f t="shared" si="1007"/>
        <v>0</v>
      </c>
      <c r="BH2642" s="2">
        <f t="shared" si="1008"/>
        <v>0</v>
      </c>
    </row>
    <row r="2643" spans="1:60" x14ac:dyDescent="0.25">
      <c r="A2643" s="2" t="s">
        <v>667</v>
      </c>
      <c r="B2643" s="2" t="s">
        <v>669</v>
      </c>
      <c r="C2643" s="2" t="s">
        <v>242</v>
      </c>
      <c r="D2643" s="2" t="s">
        <v>512</v>
      </c>
      <c r="E2643" s="2" t="s">
        <v>681</v>
      </c>
      <c r="M2643" s="2" t="str">
        <f t="shared" si="989"/>
        <v>Wales</v>
      </c>
      <c r="N2643" s="2" t="str">
        <f t="shared" si="990"/>
        <v>Cardigan Bay/ Bae Ceredigion</v>
      </c>
      <c r="O2643" s="2" t="str">
        <f t="shared" si="991"/>
        <v>SAC</v>
      </c>
      <c r="P2643" s="2" t="str">
        <f t="shared" si="992"/>
        <v>S1364</v>
      </c>
      <c r="Q2643"/>
      <c r="R2643"/>
      <c r="S2643"/>
      <c r="T2643"/>
      <c r="U2643" s="9">
        <f t="shared" si="993"/>
        <v>0</v>
      </c>
      <c r="V2643" s="9">
        <f t="shared" si="994"/>
        <v>0</v>
      </c>
      <c r="W2643" s="9">
        <f t="shared" si="995"/>
        <v>0</v>
      </c>
      <c r="X2643" s="9">
        <f t="shared" si="996"/>
        <v>0</v>
      </c>
      <c r="Y2643" s="9">
        <f t="shared" si="997"/>
        <v>0</v>
      </c>
      <c r="Z2643" s="9">
        <f t="shared" si="998"/>
        <v>0</v>
      </c>
      <c r="AA2643" s="9">
        <f t="shared" si="999"/>
        <v>0</v>
      </c>
      <c r="AB2643" s="9">
        <f t="shared" si="1000"/>
        <v>0</v>
      </c>
      <c r="AN2643" s="10" t="str">
        <f t="shared" si="985"/>
        <v/>
      </c>
      <c r="AO2643" s="10">
        <f t="shared" si="986"/>
        <v>0</v>
      </c>
      <c r="AP2643" s="9" t="str">
        <f>IFERROR(VLOOKUP($AN2643,'Introduction probability'!$A$1:$L$128,5,FALSE),"0")</f>
        <v>0</v>
      </c>
      <c r="AQ2643" s="9" t="str">
        <f>IFERROR(VLOOKUP($AN2643,'Introduction probability'!$A$1:$L$128,6,FALSE),"0")</f>
        <v>0</v>
      </c>
      <c r="AR2643" s="9" t="str">
        <f>IFERROR(VLOOKUP($AN2643,'Introduction probability'!$A$1:$L$128,7,FALSE),"0")</f>
        <v>0</v>
      </c>
      <c r="AS2643" s="9" t="str">
        <f>IFERROR(VLOOKUP($AN2643,'Introduction probability'!$A$1:$L$128,8,FALSE),"0")</f>
        <v>0</v>
      </c>
      <c r="AT2643" s="9" t="str">
        <f>IFERROR(VLOOKUP($AN2643,'Introduction probability'!$A$1:$L$128,9,FALSE),"0")</f>
        <v>0</v>
      </c>
      <c r="AU2643" s="9" t="str">
        <f>IFERROR(VLOOKUP($AN2643,'Introduction probability'!$A$1:$L$128,10,FALSE),"0")</f>
        <v>0</v>
      </c>
      <c r="AV2643" s="9" t="str">
        <f>IFERROR(VLOOKUP($AN2643,'Introduction probability'!$A$1:$L$128,11,FALSE),"0")</f>
        <v>0</v>
      </c>
      <c r="AW2643" s="9" t="str">
        <f>IFERROR(VLOOKUP($AN2643,'Introduction probability'!$A$1:$L$128,12,FALSE),"0")</f>
        <v>0</v>
      </c>
      <c r="AY2643" s="2">
        <f t="shared" si="987"/>
        <v>0</v>
      </c>
      <c r="AZ2643" s="2">
        <f t="shared" si="988"/>
        <v>0</v>
      </c>
      <c r="BA2643" s="2">
        <f t="shared" si="1001"/>
        <v>0</v>
      </c>
      <c r="BB2643" s="2">
        <f t="shared" si="1002"/>
        <v>0</v>
      </c>
      <c r="BC2643" s="2">
        <f t="shared" si="1003"/>
        <v>0</v>
      </c>
      <c r="BD2643" s="2">
        <f t="shared" si="1004"/>
        <v>0</v>
      </c>
      <c r="BE2643" s="2">
        <f t="shared" si="1005"/>
        <v>0</v>
      </c>
      <c r="BF2643" s="2">
        <f t="shared" si="1006"/>
        <v>0</v>
      </c>
      <c r="BG2643" s="2">
        <f t="shared" si="1007"/>
        <v>0</v>
      </c>
      <c r="BH2643" s="2">
        <f t="shared" si="1008"/>
        <v>0</v>
      </c>
    </row>
    <row r="2644" spans="1:60" x14ac:dyDescent="0.25">
      <c r="A2644" s="2" t="s">
        <v>667</v>
      </c>
      <c r="B2644" s="2" t="s">
        <v>302</v>
      </c>
      <c r="C2644" s="2" t="s">
        <v>242</v>
      </c>
      <c r="D2644" s="2" t="s">
        <v>548</v>
      </c>
      <c r="E2644" s="2" t="s">
        <v>670</v>
      </c>
      <c r="M2644" s="2" t="str">
        <f t="shared" si="989"/>
        <v>Wales</v>
      </c>
      <c r="N2644" s="2" t="str">
        <f t="shared" si="990"/>
        <v>Severn Estuary/ Môr Hafren</v>
      </c>
      <c r="O2644" s="2" t="str">
        <f t="shared" si="991"/>
        <v>SAC</v>
      </c>
      <c r="P2644" s="2" t="str">
        <f t="shared" si="992"/>
        <v>H1110</v>
      </c>
      <c r="Q2644"/>
      <c r="R2644"/>
      <c r="S2644"/>
      <c r="T2644"/>
      <c r="U2644" s="9">
        <f t="shared" si="993"/>
        <v>0</v>
      </c>
      <c r="V2644" s="9">
        <f t="shared" si="994"/>
        <v>0</v>
      </c>
      <c r="W2644" s="9">
        <f t="shared" si="995"/>
        <v>0</v>
      </c>
      <c r="X2644" s="9">
        <f t="shared" si="996"/>
        <v>0</v>
      </c>
      <c r="Y2644" s="9">
        <f t="shared" si="997"/>
        <v>0</v>
      </c>
      <c r="Z2644" s="9">
        <f t="shared" si="998"/>
        <v>0</v>
      </c>
      <c r="AA2644" s="9">
        <f t="shared" si="999"/>
        <v>0</v>
      </c>
      <c r="AB2644" s="9">
        <f t="shared" si="1000"/>
        <v>0</v>
      </c>
      <c r="AN2644" s="10" t="str">
        <f t="shared" si="985"/>
        <v/>
      </c>
      <c r="AO2644" s="10">
        <f t="shared" si="986"/>
        <v>0</v>
      </c>
      <c r="AP2644" s="9" t="str">
        <f>IFERROR(VLOOKUP($AN2644,'Introduction probability'!$A$1:$L$128,5,FALSE),"0")</f>
        <v>0</v>
      </c>
      <c r="AQ2644" s="9" t="str">
        <f>IFERROR(VLOOKUP($AN2644,'Introduction probability'!$A$1:$L$128,6,FALSE),"0")</f>
        <v>0</v>
      </c>
      <c r="AR2644" s="9" t="str">
        <f>IFERROR(VLOOKUP($AN2644,'Introduction probability'!$A$1:$L$128,7,FALSE),"0")</f>
        <v>0</v>
      </c>
      <c r="AS2644" s="9" t="str">
        <f>IFERROR(VLOOKUP($AN2644,'Introduction probability'!$A$1:$L$128,8,FALSE),"0")</f>
        <v>0</v>
      </c>
      <c r="AT2644" s="9" t="str">
        <f>IFERROR(VLOOKUP($AN2644,'Introduction probability'!$A$1:$L$128,9,FALSE),"0")</f>
        <v>0</v>
      </c>
      <c r="AU2644" s="9" t="str">
        <f>IFERROR(VLOOKUP($AN2644,'Introduction probability'!$A$1:$L$128,10,FALSE),"0")</f>
        <v>0</v>
      </c>
      <c r="AV2644" s="9" t="str">
        <f>IFERROR(VLOOKUP($AN2644,'Introduction probability'!$A$1:$L$128,11,FALSE),"0")</f>
        <v>0</v>
      </c>
      <c r="AW2644" s="9" t="str">
        <f>IFERROR(VLOOKUP($AN2644,'Introduction probability'!$A$1:$L$128,12,FALSE),"0")</f>
        <v>0</v>
      </c>
      <c r="AY2644" s="2">
        <f t="shared" si="987"/>
        <v>0</v>
      </c>
      <c r="AZ2644" s="2">
        <f t="shared" si="988"/>
        <v>0</v>
      </c>
      <c r="BA2644" s="2">
        <f t="shared" si="1001"/>
        <v>0</v>
      </c>
      <c r="BB2644" s="2">
        <f t="shared" si="1002"/>
        <v>0</v>
      </c>
      <c r="BC2644" s="2">
        <f t="shared" si="1003"/>
        <v>0</v>
      </c>
      <c r="BD2644" s="2">
        <f t="shared" si="1004"/>
        <v>0</v>
      </c>
      <c r="BE2644" s="2">
        <f t="shared" si="1005"/>
        <v>0</v>
      </c>
      <c r="BF2644" s="2">
        <f t="shared" si="1006"/>
        <v>0</v>
      </c>
      <c r="BG2644" s="2">
        <f t="shared" si="1007"/>
        <v>0</v>
      </c>
      <c r="BH2644" s="2">
        <f t="shared" si="1008"/>
        <v>0</v>
      </c>
    </row>
    <row r="2645" spans="1:60" x14ac:dyDescent="0.25">
      <c r="A2645" s="2" t="s">
        <v>667</v>
      </c>
      <c r="B2645" s="2" t="s">
        <v>302</v>
      </c>
      <c r="C2645" s="2" t="s">
        <v>242</v>
      </c>
      <c r="D2645" s="2" t="s">
        <v>531</v>
      </c>
      <c r="E2645" s="2" t="s">
        <v>682</v>
      </c>
      <c r="M2645" s="2" t="str">
        <f t="shared" si="989"/>
        <v>Wales</v>
      </c>
      <c r="N2645" s="2" t="str">
        <f t="shared" si="990"/>
        <v>Severn Estuary/ Môr Hafren</v>
      </c>
      <c r="O2645" s="2" t="str">
        <f t="shared" si="991"/>
        <v>SAC</v>
      </c>
      <c r="P2645" s="2" t="str">
        <f t="shared" si="992"/>
        <v>H1130</v>
      </c>
      <c r="Q2645"/>
      <c r="R2645"/>
      <c r="S2645"/>
      <c r="T2645"/>
      <c r="U2645" s="9">
        <f t="shared" si="993"/>
        <v>0</v>
      </c>
      <c r="V2645" s="9">
        <f t="shared" si="994"/>
        <v>0</v>
      </c>
      <c r="W2645" s="9">
        <f t="shared" si="995"/>
        <v>0</v>
      </c>
      <c r="X2645" s="9">
        <f t="shared" si="996"/>
        <v>0</v>
      </c>
      <c r="Y2645" s="9">
        <f t="shared" si="997"/>
        <v>0</v>
      </c>
      <c r="Z2645" s="9">
        <f t="shared" si="998"/>
        <v>0</v>
      </c>
      <c r="AA2645" s="9">
        <f t="shared" si="999"/>
        <v>0</v>
      </c>
      <c r="AB2645" s="9">
        <f t="shared" si="1000"/>
        <v>0</v>
      </c>
      <c r="AN2645" s="10" t="str">
        <f t="shared" si="985"/>
        <v/>
      </c>
      <c r="AO2645" s="10">
        <f t="shared" si="986"/>
        <v>0</v>
      </c>
      <c r="AP2645" s="9" t="str">
        <f>IFERROR(VLOOKUP($AN2645,'Introduction probability'!$A$1:$L$128,5,FALSE),"0")</f>
        <v>0</v>
      </c>
      <c r="AQ2645" s="9" t="str">
        <f>IFERROR(VLOOKUP($AN2645,'Introduction probability'!$A$1:$L$128,6,FALSE),"0")</f>
        <v>0</v>
      </c>
      <c r="AR2645" s="9" t="str">
        <f>IFERROR(VLOOKUP($AN2645,'Introduction probability'!$A$1:$L$128,7,FALSE),"0")</f>
        <v>0</v>
      </c>
      <c r="AS2645" s="9" t="str">
        <f>IFERROR(VLOOKUP($AN2645,'Introduction probability'!$A$1:$L$128,8,FALSE),"0")</f>
        <v>0</v>
      </c>
      <c r="AT2645" s="9" t="str">
        <f>IFERROR(VLOOKUP($AN2645,'Introduction probability'!$A$1:$L$128,9,FALSE),"0")</f>
        <v>0</v>
      </c>
      <c r="AU2645" s="9" t="str">
        <f>IFERROR(VLOOKUP($AN2645,'Introduction probability'!$A$1:$L$128,10,FALSE),"0")</f>
        <v>0</v>
      </c>
      <c r="AV2645" s="9" t="str">
        <f>IFERROR(VLOOKUP($AN2645,'Introduction probability'!$A$1:$L$128,11,FALSE),"0")</f>
        <v>0</v>
      </c>
      <c r="AW2645" s="9" t="str">
        <f>IFERROR(VLOOKUP($AN2645,'Introduction probability'!$A$1:$L$128,12,FALSE),"0")</f>
        <v>0</v>
      </c>
      <c r="AY2645" s="2">
        <f t="shared" si="987"/>
        <v>0</v>
      </c>
      <c r="AZ2645" s="2">
        <f t="shared" si="988"/>
        <v>0</v>
      </c>
      <c r="BA2645" s="2">
        <f t="shared" si="1001"/>
        <v>0</v>
      </c>
      <c r="BB2645" s="2">
        <f t="shared" si="1002"/>
        <v>0</v>
      </c>
      <c r="BC2645" s="2">
        <f t="shared" si="1003"/>
        <v>0</v>
      </c>
      <c r="BD2645" s="2">
        <f t="shared" si="1004"/>
        <v>0</v>
      </c>
      <c r="BE2645" s="2">
        <f t="shared" si="1005"/>
        <v>0</v>
      </c>
      <c r="BF2645" s="2">
        <f t="shared" si="1006"/>
        <v>0</v>
      </c>
      <c r="BG2645" s="2">
        <f t="shared" si="1007"/>
        <v>0</v>
      </c>
      <c r="BH2645" s="2">
        <f t="shared" si="1008"/>
        <v>0</v>
      </c>
    </row>
    <row r="2646" spans="1:60" x14ac:dyDescent="0.25">
      <c r="A2646" s="2" t="s">
        <v>667</v>
      </c>
      <c r="B2646" s="2" t="s">
        <v>302</v>
      </c>
      <c r="C2646" s="2" t="s">
        <v>242</v>
      </c>
      <c r="D2646" s="2" t="s">
        <v>532</v>
      </c>
      <c r="E2646" s="2" t="s">
        <v>668</v>
      </c>
      <c r="M2646" s="2" t="str">
        <f t="shared" si="989"/>
        <v>Wales</v>
      </c>
      <c r="N2646" s="2" t="str">
        <f t="shared" si="990"/>
        <v>Severn Estuary/ Môr Hafren</v>
      </c>
      <c r="O2646" s="2" t="str">
        <f t="shared" si="991"/>
        <v>SAC</v>
      </c>
      <c r="P2646" s="2" t="str">
        <f t="shared" si="992"/>
        <v>H1140</v>
      </c>
      <c r="Q2646"/>
      <c r="R2646"/>
      <c r="S2646"/>
      <c r="T2646"/>
      <c r="U2646" s="9">
        <f t="shared" si="993"/>
        <v>0</v>
      </c>
      <c r="V2646" s="9">
        <f t="shared" si="994"/>
        <v>0</v>
      </c>
      <c r="W2646" s="9">
        <f t="shared" si="995"/>
        <v>0</v>
      </c>
      <c r="X2646" s="9">
        <f t="shared" si="996"/>
        <v>0</v>
      </c>
      <c r="Y2646" s="9">
        <f t="shared" si="997"/>
        <v>0</v>
      </c>
      <c r="Z2646" s="9">
        <f t="shared" si="998"/>
        <v>0</v>
      </c>
      <c r="AA2646" s="9">
        <f t="shared" si="999"/>
        <v>0</v>
      </c>
      <c r="AB2646" s="9">
        <f t="shared" si="1000"/>
        <v>0</v>
      </c>
      <c r="AN2646" s="10" t="str">
        <f t="shared" si="985"/>
        <v/>
      </c>
      <c r="AO2646" s="10">
        <f t="shared" si="986"/>
        <v>0</v>
      </c>
      <c r="AP2646" s="9" t="str">
        <f>IFERROR(VLOOKUP($AN2646,'Introduction probability'!$A$1:$L$128,5,FALSE),"0")</f>
        <v>0</v>
      </c>
      <c r="AQ2646" s="9" t="str">
        <f>IFERROR(VLOOKUP($AN2646,'Introduction probability'!$A$1:$L$128,6,FALSE),"0")</f>
        <v>0</v>
      </c>
      <c r="AR2646" s="9" t="str">
        <f>IFERROR(VLOOKUP($AN2646,'Introduction probability'!$A$1:$L$128,7,FALSE),"0")</f>
        <v>0</v>
      </c>
      <c r="AS2646" s="9" t="str">
        <f>IFERROR(VLOOKUP($AN2646,'Introduction probability'!$A$1:$L$128,8,FALSE),"0")</f>
        <v>0</v>
      </c>
      <c r="AT2646" s="9" t="str">
        <f>IFERROR(VLOOKUP($AN2646,'Introduction probability'!$A$1:$L$128,9,FALSE),"0")</f>
        <v>0</v>
      </c>
      <c r="AU2646" s="9" t="str">
        <f>IFERROR(VLOOKUP($AN2646,'Introduction probability'!$A$1:$L$128,10,FALSE),"0")</f>
        <v>0</v>
      </c>
      <c r="AV2646" s="9" t="str">
        <f>IFERROR(VLOOKUP($AN2646,'Introduction probability'!$A$1:$L$128,11,FALSE),"0")</f>
        <v>0</v>
      </c>
      <c r="AW2646" s="9" t="str">
        <f>IFERROR(VLOOKUP($AN2646,'Introduction probability'!$A$1:$L$128,12,FALSE),"0")</f>
        <v>0</v>
      </c>
      <c r="AY2646" s="2">
        <f t="shared" si="987"/>
        <v>0</v>
      </c>
      <c r="AZ2646" s="2">
        <f t="shared" si="988"/>
        <v>0</v>
      </c>
      <c r="BA2646" s="2">
        <f t="shared" si="1001"/>
        <v>0</v>
      </c>
      <c r="BB2646" s="2">
        <f t="shared" si="1002"/>
        <v>0</v>
      </c>
      <c r="BC2646" s="2">
        <f t="shared" si="1003"/>
        <v>0</v>
      </c>
      <c r="BD2646" s="2">
        <f t="shared" si="1004"/>
        <v>0</v>
      </c>
      <c r="BE2646" s="2">
        <f t="shared" si="1005"/>
        <v>0</v>
      </c>
      <c r="BF2646" s="2">
        <f t="shared" si="1006"/>
        <v>0</v>
      </c>
      <c r="BG2646" s="2">
        <f t="shared" si="1007"/>
        <v>0</v>
      </c>
      <c r="BH2646" s="2">
        <f t="shared" si="1008"/>
        <v>0</v>
      </c>
    </row>
    <row r="2647" spans="1:60" x14ac:dyDescent="0.25">
      <c r="A2647" s="2" t="s">
        <v>667</v>
      </c>
      <c r="B2647" s="2" t="s">
        <v>302</v>
      </c>
      <c r="C2647" s="2" t="s">
        <v>242</v>
      </c>
      <c r="D2647" s="2" t="s">
        <v>441</v>
      </c>
      <c r="E2647" s="2" t="s">
        <v>671</v>
      </c>
      <c r="M2647" s="2" t="str">
        <f t="shared" si="989"/>
        <v>Wales</v>
      </c>
      <c r="N2647" s="2" t="str">
        <f t="shared" si="990"/>
        <v>Severn Estuary/ Môr Hafren</v>
      </c>
      <c r="O2647" s="2" t="str">
        <f t="shared" si="991"/>
        <v>SAC</v>
      </c>
      <c r="P2647" s="2" t="str">
        <f t="shared" si="992"/>
        <v>H1170</v>
      </c>
      <c r="Q2647"/>
      <c r="R2647"/>
      <c r="S2647"/>
      <c r="T2647"/>
      <c r="U2647" s="9">
        <f t="shared" si="993"/>
        <v>0</v>
      </c>
      <c r="V2647" s="9">
        <f t="shared" si="994"/>
        <v>0</v>
      </c>
      <c r="W2647" s="9">
        <f t="shared" si="995"/>
        <v>0</v>
      </c>
      <c r="X2647" s="9">
        <f t="shared" si="996"/>
        <v>0</v>
      </c>
      <c r="Y2647" s="9">
        <f t="shared" si="997"/>
        <v>0</v>
      </c>
      <c r="Z2647" s="9">
        <f t="shared" si="998"/>
        <v>0</v>
      </c>
      <c r="AA2647" s="9">
        <f t="shared" si="999"/>
        <v>0</v>
      </c>
      <c r="AB2647" s="9">
        <f t="shared" si="1000"/>
        <v>0</v>
      </c>
      <c r="AN2647" s="10" t="str">
        <f t="shared" si="985"/>
        <v/>
      </c>
      <c r="AO2647" s="10">
        <f t="shared" si="986"/>
        <v>0</v>
      </c>
      <c r="AP2647" s="9" t="str">
        <f>IFERROR(VLOOKUP($AN2647,'Introduction probability'!$A$1:$L$128,5,FALSE),"0")</f>
        <v>0</v>
      </c>
      <c r="AQ2647" s="9" t="str">
        <f>IFERROR(VLOOKUP($AN2647,'Introduction probability'!$A$1:$L$128,6,FALSE),"0")</f>
        <v>0</v>
      </c>
      <c r="AR2647" s="9" t="str">
        <f>IFERROR(VLOOKUP($AN2647,'Introduction probability'!$A$1:$L$128,7,FALSE),"0")</f>
        <v>0</v>
      </c>
      <c r="AS2647" s="9" t="str">
        <f>IFERROR(VLOOKUP($AN2647,'Introduction probability'!$A$1:$L$128,8,FALSE),"0")</f>
        <v>0</v>
      </c>
      <c r="AT2647" s="9" t="str">
        <f>IFERROR(VLOOKUP($AN2647,'Introduction probability'!$A$1:$L$128,9,FALSE),"0")</f>
        <v>0</v>
      </c>
      <c r="AU2647" s="9" t="str">
        <f>IFERROR(VLOOKUP($AN2647,'Introduction probability'!$A$1:$L$128,10,FALSE),"0")</f>
        <v>0</v>
      </c>
      <c r="AV2647" s="9" t="str">
        <f>IFERROR(VLOOKUP($AN2647,'Introduction probability'!$A$1:$L$128,11,FALSE),"0")</f>
        <v>0</v>
      </c>
      <c r="AW2647" s="9" t="str">
        <f>IFERROR(VLOOKUP($AN2647,'Introduction probability'!$A$1:$L$128,12,FALSE),"0")</f>
        <v>0</v>
      </c>
      <c r="AY2647" s="2">
        <f t="shared" si="987"/>
        <v>0</v>
      </c>
      <c r="AZ2647" s="2">
        <f t="shared" si="988"/>
        <v>0</v>
      </c>
      <c r="BA2647" s="2">
        <f t="shared" si="1001"/>
        <v>0</v>
      </c>
      <c r="BB2647" s="2">
        <f t="shared" si="1002"/>
        <v>0</v>
      </c>
      <c r="BC2647" s="2">
        <f t="shared" si="1003"/>
        <v>0</v>
      </c>
      <c r="BD2647" s="2">
        <f t="shared" si="1004"/>
        <v>0</v>
      </c>
      <c r="BE2647" s="2">
        <f t="shared" si="1005"/>
        <v>0</v>
      </c>
      <c r="BF2647" s="2">
        <f t="shared" si="1006"/>
        <v>0</v>
      </c>
      <c r="BG2647" s="2">
        <f t="shared" si="1007"/>
        <v>0</v>
      </c>
      <c r="BH2647" s="2">
        <f t="shared" si="1008"/>
        <v>0</v>
      </c>
    </row>
    <row r="2648" spans="1:60" x14ac:dyDescent="0.25">
      <c r="A2648" s="2" t="s">
        <v>667</v>
      </c>
      <c r="B2648" s="2" t="s">
        <v>302</v>
      </c>
      <c r="C2648" s="2" t="s">
        <v>242</v>
      </c>
      <c r="D2648" s="2" t="s">
        <v>543</v>
      </c>
      <c r="E2648" s="2" t="s">
        <v>683</v>
      </c>
      <c r="M2648" s="2" t="str">
        <f t="shared" si="989"/>
        <v>Wales</v>
      </c>
      <c r="N2648" s="2" t="str">
        <f t="shared" si="990"/>
        <v>Severn Estuary/ Môr Hafren</v>
      </c>
      <c r="O2648" s="2" t="str">
        <f t="shared" si="991"/>
        <v>SAC</v>
      </c>
      <c r="P2648" s="2" t="str">
        <f t="shared" si="992"/>
        <v>H1310</v>
      </c>
      <c r="Q2648"/>
      <c r="R2648"/>
      <c r="S2648"/>
      <c r="T2648"/>
      <c r="U2648" s="9">
        <f t="shared" si="993"/>
        <v>0</v>
      </c>
      <c r="V2648" s="9">
        <f t="shared" si="994"/>
        <v>0</v>
      </c>
      <c r="W2648" s="9">
        <f t="shared" si="995"/>
        <v>0</v>
      </c>
      <c r="X2648" s="9">
        <f t="shared" si="996"/>
        <v>0</v>
      </c>
      <c r="Y2648" s="9">
        <f t="shared" si="997"/>
        <v>0</v>
      </c>
      <c r="Z2648" s="9">
        <f t="shared" si="998"/>
        <v>0</v>
      </c>
      <c r="AA2648" s="9">
        <f t="shared" si="999"/>
        <v>0</v>
      </c>
      <c r="AB2648" s="9">
        <f t="shared" si="1000"/>
        <v>0</v>
      </c>
      <c r="AN2648" s="10" t="str">
        <f t="shared" si="985"/>
        <v/>
      </c>
      <c r="AO2648" s="10">
        <f t="shared" si="986"/>
        <v>0</v>
      </c>
      <c r="AP2648" s="9" t="str">
        <f>IFERROR(VLOOKUP($AN2648,'Introduction probability'!$A$1:$L$128,5,FALSE),"0")</f>
        <v>0</v>
      </c>
      <c r="AQ2648" s="9" t="str">
        <f>IFERROR(VLOOKUP($AN2648,'Introduction probability'!$A$1:$L$128,6,FALSE),"0")</f>
        <v>0</v>
      </c>
      <c r="AR2648" s="9" t="str">
        <f>IFERROR(VLOOKUP($AN2648,'Introduction probability'!$A$1:$L$128,7,FALSE),"0")</f>
        <v>0</v>
      </c>
      <c r="AS2648" s="9" t="str">
        <f>IFERROR(VLOOKUP($AN2648,'Introduction probability'!$A$1:$L$128,8,FALSE),"0")</f>
        <v>0</v>
      </c>
      <c r="AT2648" s="9" t="str">
        <f>IFERROR(VLOOKUP($AN2648,'Introduction probability'!$A$1:$L$128,9,FALSE),"0")</f>
        <v>0</v>
      </c>
      <c r="AU2648" s="9" t="str">
        <f>IFERROR(VLOOKUP($AN2648,'Introduction probability'!$A$1:$L$128,10,FALSE),"0")</f>
        <v>0</v>
      </c>
      <c r="AV2648" s="9" t="str">
        <f>IFERROR(VLOOKUP($AN2648,'Introduction probability'!$A$1:$L$128,11,FALSE),"0")</f>
        <v>0</v>
      </c>
      <c r="AW2648" s="9" t="str">
        <f>IFERROR(VLOOKUP($AN2648,'Introduction probability'!$A$1:$L$128,12,FALSE),"0")</f>
        <v>0</v>
      </c>
      <c r="AY2648" s="2">
        <f t="shared" si="987"/>
        <v>0</v>
      </c>
      <c r="AZ2648" s="2">
        <f t="shared" si="988"/>
        <v>0</v>
      </c>
      <c r="BA2648" s="2">
        <f t="shared" si="1001"/>
        <v>0</v>
      </c>
      <c r="BB2648" s="2">
        <f t="shared" si="1002"/>
        <v>0</v>
      </c>
      <c r="BC2648" s="2">
        <f t="shared" si="1003"/>
        <v>0</v>
      </c>
      <c r="BD2648" s="2">
        <f t="shared" si="1004"/>
        <v>0</v>
      </c>
      <c r="BE2648" s="2">
        <f t="shared" si="1005"/>
        <v>0</v>
      </c>
      <c r="BF2648" s="2">
        <f t="shared" si="1006"/>
        <v>0</v>
      </c>
      <c r="BG2648" s="2">
        <f t="shared" si="1007"/>
        <v>0</v>
      </c>
      <c r="BH2648" s="2">
        <f t="shared" si="1008"/>
        <v>0</v>
      </c>
    </row>
    <row r="2649" spans="1:60" x14ac:dyDescent="0.25">
      <c r="A2649" s="2" t="s">
        <v>667</v>
      </c>
      <c r="B2649" s="2" t="s">
        <v>302</v>
      </c>
      <c r="C2649" s="2" t="s">
        <v>242</v>
      </c>
      <c r="D2649" s="2" t="s">
        <v>516</v>
      </c>
      <c r="E2649" s="2" t="s">
        <v>673</v>
      </c>
      <c r="M2649" s="2" t="str">
        <f t="shared" si="989"/>
        <v>Wales</v>
      </c>
      <c r="N2649" s="2" t="str">
        <f t="shared" si="990"/>
        <v>Severn Estuary/ Môr Hafren</v>
      </c>
      <c r="O2649" s="2" t="str">
        <f t="shared" si="991"/>
        <v>SAC</v>
      </c>
      <c r="P2649" s="2" t="str">
        <f t="shared" si="992"/>
        <v>S1095</v>
      </c>
      <c r="Q2649"/>
      <c r="R2649"/>
      <c r="S2649"/>
      <c r="T2649"/>
      <c r="U2649" s="9">
        <f t="shared" si="993"/>
        <v>0</v>
      </c>
      <c r="V2649" s="9">
        <f t="shared" si="994"/>
        <v>0</v>
      </c>
      <c r="W2649" s="9">
        <f t="shared" si="995"/>
        <v>0</v>
      </c>
      <c r="X2649" s="9">
        <f t="shared" si="996"/>
        <v>0</v>
      </c>
      <c r="Y2649" s="9">
        <f t="shared" si="997"/>
        <v>0</v>
      </c>
      <c r="Z2649" s="9">
        <f t="shared" si="998"/>
        <v>0</v>
      </c>
      <c r="AA2649" s="9">
        <f t="shared" si="999"/>
        <v>0</v>
      </c>
      <c r="AB2649" s="9">
        <f t="shared" si="1000"/>
        <v>0</v>
      </c>
      <c r="AN2649" s="10" t="str">
        <f t="shared" si="985"/>
        <v/>
      </c>
      <c r="AO2649" s="10">
        <f t="shared" si="986"/>
        <v>0</v>
      </c>
      <c r="AP2649" s="9" t="str">
        <f>IFERROR(VLOOKUP($AN2649,'Introduction probability'!$A$1:$L$128,5,FALSE),"0")</f>
        <v>0</v>
      </c>
      <c r="AQ2649" s="9" t="str">
        <f>IFERROR(VLOOKUP($AN2649,'Introduction probability'!$A$1:$L$128,6,FALSE),"0")</f>
        <v>0</v>
      </c>
      <c r="AR2649" s="9" t="str">
        <f>IFERROR(VLOOKUP($AN2649,'Introduction probability'!$A$1:$L$128,7,FALSE),"0")</f>
        <v>0</v>
      </c>
      <c r="AS2649" s="9" t="str">
        <f>IFERROR(VLOOKUP($AN2649,'Introduction probability'!$A$1:$L$128,8,FALSE),"0")</f>
        <v>0</v>
      </c>
      <c r="AT2649" s="9" t="str">
        <f>IFERROR(VLOOKUP($AN2649,'Introduction probability'!$A$1:$L$128,9,FALSE),"0")</f>
        <v>0</v>
      </c>
      <c r="AU2649" s="9" t="str">
        <f>IFERROR(VLOOKUP($AN2649,'Introduction probability'!$A$1:$L$128,10,FALSE),"0")</f>
        <v>0</v>
      </c>
      <c r="AV2649" s="9" t="str">
        <f>IFERROR(VLOOKUP($AN2649,'Introduction probability'!$A$1:$L$128,11,FALSE),"0")</f>
        <v>0</v>
      </c>
      <c r="AW2649" s="9" t="str">
        <f>IFERROR(VLOOKUP($AN2649,'Introduction probability'!$A$1:$L$128,12,FALSE),"0")</f>
        <v>0</v>
      </c>
      <c r="AY2649" s="2">
        <f t="shared" si="987"/>
        <v>0</v>
      </c>
      <c r="AZ2649" s="2">
        <f t="shared" si="988"/>
        <v>0</v>
      </c>
      <c r="BA2649" s="2">
        <f t="shared" si="1001"/>
        <v>0</v>
      </c>
      <c r="BB2649" s="2">
        <f t="shared" si="1002"/>
        <v>0</v>
      </c>
      <c r="BC2649" s="2">
        <f t="shared" si="1003"/>
        <v>0</v>
      </c>
      <c r="BD2649" s="2">
        <f t="shared" si="1004"/>
        <v>0</v>
      </c>
      <c r="BE2649" s="2">
        <f t="shared" si="1005"/>
        <v>0</v>
      </c>
      <c r="BF2649" s="2">
        <f t="shared" si="1006"/>
        <v>0</v>
      </c>
      <c r="BG2649" s="2">
        <f t="shared" si="1007"/>
        <v>0</v>
      </c>
      <c r="BH2649" s="2">
        <f t="shared" si="1008"/>
        <v>0</v>
      </c>
    </row>
    <row r="2650" spans="1:60" x14ac:dyDescent="0.25">
      <c r="A2650" s="2" t="s">
        <v>667</v>
      </c>
      <c r="B2650" s="2" t="s">
        <v>302</v>
      </c>
      <c r="C2650" s="2" t="s">
        <v>242</v>
      </c>
      <c r="D2650" s="2" t="s">
        <v>515</v>
      </c>
      <c r="E2650" s="2" t="s">
        <v>674</v>
      </c>
      <c r="M2650" s="2" t="str">
        <f t="shared" si="989"/>
        <v>Wales</v>
      </c>
      <c r="N2650" s="2" t="str">
        <f t="shared" si="990"/>
        <v>Severn Estuary/ Môr Hafren</v>
      </c>
      <c r="O2650" s="2" t="str">
        <f t="shared" si="991"/>
        <v>SAC</v>
      </c>
      <c r="P2650" s="2" t="str">
        <f t="shared" si="992"/>
        <v>S1099</v>
      </c>
      <c r="Q2650"/>
      <c r="R2650"/>
      <c r="S2650"/>
      <c r="T2650"/>
      <c r="U2650" s="9">
        <f t="shared" si="993"/>
        <v>0</v>
      </c>
      <c r="V2650" s="9">
        <f t="shared" si="994"/>
        <v>0</v>
      </c>
      <c r="W2650" s="9">
        <f t="shared" si="995"/>
        <v>0</v>
      </c>
      <c r="X2650" s="9">
        <f t="shared" si="996"/>
        <v>0</v>
      </c>
      <c r="Y2650" s="9">
        <f t="shared" si="997"/>
        <v>0</v>
      </c>
      <c r="Z2650" s="9">
        <f t="shared" si="998"/>
        <v>0</v>
      </c>
      <c r="AA2650" s="9">
        <f t="shared" si="999"/>
        <v>0</v>
      </c>
      <c r="AB2650" s="9">
        <f t="shared" si="1000"/>
        <v>0</v>
      </c>
      <c r="AN2650" s="10" t="str">
        <f t="shared" si="985"/>
        <v/>
      </c>
      <c r="AO2650" s="10">
        <f t="shared" si="986"/>
        <v>0</v>
      </c>
      <c r="AP2650" s="9" t="str">
        <f>IFERROR(VLOOKUP($AN2650,'Introduction probability'!$A$1:$L$128,5,FALSE),"0")</f>
        <v>0</v>
      </c>
      <c r="AQ2650" s="9" t="str">
        <f>IFERROR(VLOOKUP($AN2650,'Introduction probability'!$A$1:$L$128,6,FALSE),"0")</f>
        <v>0</v>
      </c>
      <c r="AR2650" s="9" t="str">
        <f>IFERROR(VLOOKUP($AN2650,'Introduction probability'!$A$1:$L$128,7,FALSE),"0")</f>
        <v>0</v>
      </c>
      <c r="AS2650" s="9" t="str">
        <f>IFERROR(VLOOKUP($AN2650,'Introduction probability'!$A$1:$L$128,8,FALSE),"0")</f>
        <v>0</v>
      </c>
      <c r="AT2650" s="9" t="str">
        <f>IFERROR(VLOOKUP($AN2650,'Introduction probability'!$A$1:$L$128,9,FALSE),"0")</f>
        <v>0</v>
      </c>
      <c r="AU2650" s="9" t="str">
        <f>IFERROR(VLOOKUP($AN2650,'Introduction probability'!$A$1:$L$128,10,FALSE),"0")</f>
        <v>0</v>
      </c>
      <c r="AV2650" s="9" t="str">
        <f>IFERROR(VLOOKUP($AN2650,'Introduction probability'!$A$1:$L$128,11,FALSE),"0")</f>
        <v>0</v>
      </c>
      <c r="AW2650" s="9" t="str">
        <f>IFERROR(VLOOKUP($AN2650,'Introduction probability'!$A$1:$L$128,12,FALSE),"0")</f>
        <v>0</v>
      </c>
      <c r="AY2650" s="2">
        <f t="shared" si="987"/>
        <v>0</v>
      </c>
      <c r="AZ2650" s="2">
        <f t="shared" si="988"/>
        <v>0</v>
      </c>
      <c r="BA2650" s="2">
        <f t="shared" si="1001"/>
        <v>0</v>
      </c>
      <c r="BB2650" s="2">
        <f t="shared" si="1002"/>
        <v>0</v>
      </c>
      <c r="BC2650" s="2">
        <f t="shared" si="1003"/>
        <v>0</v>
      </c>
      <c r="BD2650" s="2">
        <f t="shared" si="1004"/>
        <v>0</v>
      </c>
      <c r="BE2650" s="2">
        <f t="shared" si="1005"/>
        <v>0</v>
      </c>
      <c r="BF2650" s="2">
        <f t="shared" si="1006"/>
        <v>0</v>
      </c>
      <c r="BG2650" s="2">
        <f t="shared" si="1007"/>
        <v>0</v>
      </c>
      <c r="BH2650" s="2">
        <f t="shared" si="1008"/>
        <v>0</v>
      </c>
    </row>
    <row r="2651" spans="1:60" x14ac:dyDescent="0.25">
      <c r="A2651" s="2" t="s">
        <v>667</v>
      </c>
      <c r="B2651" s="2" t="s">
        <v>302</v>
      </c>
      <c r="C2651" s="2" t="s">
        <v>242</v>
      </c>
      <c r="D2651" s="2" t="s">
        <v>554</v>
      </c>
      <c r="E2651" s="2" t="s">
        <v>675</v>
      </c>
      <c r="M2651" s="2" t="str">
        <f t="shared" si="989"/>
        <v>Wales</v>
      </c>
      <c r="N2651" s="2" t="str">
        <f t="shared" si="990"/>
        <v>Severn Estuary/ Môr Hafren</v>
      </c>
      <c r="O2651" s="2" t="str">
        <f t="shared" si="991"/>
        <v>SAC</v>
      </c>
      <c r="P2651" s="2" t="str">
        <f t="shared" si="992"/>
        <v>S1102</v>
      </c>
      <c r="Q2651"/>
      <c r="R2651"/>
      <c r="S2651"/>
      <c r="T2651"/>
      <c r="U2651" s="9">
        <f t="shared" si="993"/>
        <v>0</v>
      </c>
      <c r="V2651" s="9">
        <f t="shared" si="994"/>
        <v>0</v>
      </c>
      <c r="W2651" s="9">
        <f t="shared" si="995"/>
        <v>0</v>
      </c>
      <c r="X2651" s="9">
        <f t="shared" si="996"/>
        <v>0</v>
      </c>
      <c r="Y2651" s="9">
        <f t="shared" si="997"/>
        <v>0</v>
      </c>
      <c r="Z2651" s="9">
        <f t="shared" si="998"/>
        <v>0</v>
      </c>
      <c r="AA2651" s="9">
        <f t="shared" si="999"/>
        <v>0</v>
      </c>
      <c r="AB2651" s="9">
        <f t="shared" si="1000"/>
        <v>0</v>
      </c>
      <c r="AN2651" s="10" t="str">
        <f t="shared" si="985"/>
        <v/>
      </c>
      <c r="AO2651" s="10">
        <f t="shared" si="986"/>
        <v>0</v>
      </c>
      <c r="AP2651" s="9" t="str">
        <f>IFERROR(VLOOKUP($AN2651,'Introduction probability'!$A$1:$L$128,5,FALSE),"0")</f>
        <v>0</v>
      </c>
      <c r="AQ2651" s="9" t="str">
        <f>IFERROR(VLOOKUP($AN2651,'Introduction probability'!$A$1:$L$128,6,FALSE),"0")</f>
        <v>0</v>
      </c>
      <c r="AR2651" s="9" t="str">
        <f>IFERROR(VLOOKUP($AN2651,'Introduction probability'!$A$1:$L$128,7,FALSE),"0")</f>
        <v>0</v>
      </c>
      <c r="AS2651" s="9" t="str">
        <f>IFERROR(VLOOKUP($AN2651,'Introduction probability'!$A$1:$L$128,8,FALSE),"0")</f>
        <v>0</v>
      </c>
      <c r="AT2651" s="9" t="str">
        <f>IFERROR(VLOOKUP($AN2651,'Introduction probability'!$A$1:$L$128,9,FALSE),"0")</f>
        <v>0</v>
      </c>
      <c r="AU2651" s="9" t="str">
        <f>IFERROR(VLOOKUP($AN2651,'Introduction probability'!$A$1:$L$128,10,FALSE),"0")</f>
        <v>0</v>
      </c>
      <c r="AV2651" s="9" t="str">
        <f>IFERROR(VLOOKUP($AN2651,'Introduction probability'!$A$1:$L$128,11,FALSE),"0")</f>
        <v>0</v>
      </c>
      <c r="AW2651" s="9" t="str">
        <f>IFERROR(VLOOKUP($AN2651,'Introduction probability'!$A$1:$L$128,12,FALSE),"0")</f>
        <v>0</v>
      </c>
      <c r="AY2651" s="2">
        <f t="shared" si="987"/>
        <v>0</v>
      </c>
      <c r="AZ2651" s="2">
        <f t="shared" si="988"/>
        <v>0</v>
      </c>
      <c r="BA2651" s="2">
        <f t="shared" si="1001"/>
        <v>0</v>
      </c>
      <c r="BB2651" s="2">
        <f t="shared" si="1002"/>
        <v>0</v>
      </c>
      <c r="BC2651" s="2">
        <f t="shared" si="1003"/>
        <v>0</v>
      </c>
      <c r="BD2651" s="2">
        <f t="shared" si="1004"/>
        <v>0</v>
      </c>
      <c r="BE2651" s="2">
        <f t="shared" si="1005"/>
        <v>0</v>
      </c>
      <c r="BF2651" s="2">
        <f t="shared" si="1006"/>
        <v>0</v>
      </c>
      <c r="BG2651" s="2">
        <f t="shared" si="1007"/>
        <v>0</v>
      </c>
      <c r="BH2651" s="2">
        <f t="shared" si="1008"/>
        <v>0</v>
      </c>
    </row>
    <row r="2652" spans="1:60" x14ac:dyDescent="0.25">
      <c r="A2652" s="2" t="s">
        <v>667</v>
      </c>
      <c r="B2652" s="2" t="s">
        <v>302</v>
      </c>
      <c r="C2652" s="2" t="s">
        <v>242</v>
      </c>
      <c r="D2652" s="2" t="s">
        <v>555</v>
      </c>
      <c r="E2652" s="2" t="s">
        <v>676</v>
      </c>
      <c r="M2652" s="2" t="str">
        <f t="shared" si="989"/>
        <v>Wales</v>
      </c>
      <c r="N2652" s="2" t="str">
        <f t="shared" si="990"/>
        <v>Severn Estuary/ Môr Hafren</v>
      </c>
      <c r="O2652" s="2" t="str">
        <f t="shared" si="991"/>
        <v>SAC</v>
      </c>
      <c r="P2652" s="2" t="str">
        <f t="shared" si="992"/>
        <v>S1103</v>
      </c>
      <c r="Q2652"/>
      <c r="R2652"/>
      <c r="S2652"/>
      <c r="T2652"/>
      <c r="U2652" s="9">
        <f t="shared" si="993"/>
        <v>0</v>
      </c>
      <c r="V2652" s="9">
        <f t="shared" si="994"/>
        <v>0</v>
      </c>
      <c r="W2652" s="9">
        <f t="shared" si="995"/>
        <v>0</v>
      </c>
      <c r="X2652" s="9">
        <f t="shared" si="996"/>
        <v>0</v>
      </c>
      <c r="Y2652" s="9">
        <f t="shared" si="997"/>
        <v>0</v>
      </c>
      <c r="Z2652" s="9">
        <f t="shared" si="998"/>
        <v>0</v>
      </c>
      <c r="AA2652" s="9">
        <f t="shared" si="999"/>
        <v>0</v>
      </c>
      <c r="AB2652" s="9">
        <f t="shared" si="1000"/>
        <v>0</v>
      </c>
      <c r="AN2652" s="10" t="str">
        <f t="shared" si="985"/>
        <v/>
      </c>
      <c r="AO2652" s="10">
        <f t="shared" si="986"/>
        <v>0</v>
      </c>
      <c r="AP2652" s="9" t="str">
        <f>IFERROR(VLOOKUP($AN2652,'Introduction probability'!$A$1:$L$128,5,FALSE),"0")</f>
        <v>0</v>
      </c>
      <c r="AQ2652" s="9" t="str">
        <f>IFERROR(VLOOKUP($AN2652,'Introduction probability'!$A$1:$L$128,6,FALSE),"0")</f>
        <v>0</v>
      </c>
      <c r="AR2652" s="9" t="str">
        <f>IFERROR(VLOOKUP($AN2652,'Introduction probability'!$A$1:$L$128,7,FALSE),"0")</f>
        <v>0</v>
      </c>
      <c r="AS2652" s="9" t="str">
        <f>IFERROR(VLOOKUP($AN2652,'Introduction probability'!$A$1:$L$128,8,FALSE),"0")</f>
        <v>0</v>
      </c>
      <c r="AT2652" s="9" t="str">
        <f>IFERROR(VLOOKUP($AN2652,'Introduction probability'!$A$1:$L$128,9,FALSE),"0")</f>
        <v>0</v>
      </c>
      <c r="AU2652" s="9" t="str">
        <f>IFERROR(VLOOKUP($AN2652,'Introduction probability'!$A$1:$L$128,10,FALSE),"0")</f>
        <v>0</v>
      </c>
      <c r="AV2652" s="9" t="str">
        <f>IFERROR(VLOOKUP($AN2652,'Introduction probability'!$A$1:$L$128,11,FALSE),"0")</f>
        <v>0</v>
      </c>
      <c r="AW2652" s="9" t="str">
        <f>IFERROR(VLOOKUP($AN2652,'Introduction probability'!$A$1:$L$128,12,FALSE),"0")</f>
        <v>0</v>
      </c>
      <c r="AY2652" s="2">
        <f t="shared" si="987"/>
        <v>0</v>
      </c>
      <c r="AZ2652" s="2">
        <f t="shared" si="988"/>
        <v>0</v>
      </c>
      <c r="BA2652" s="2">
        <f t="shared" si="1001"/>
        <v>0</v>
      </c>
      <c r="BB2652" s="2">
        <f t="shared" si="1002"/>
        <v>0</v>
      </c>
      <c r="BC2652" s="2">
        <f t="shared" si="1003"/>
        <v>0</v>
      </c>
      <c r="BD2652" s="2">
        <f t="shared" si="1004"/>
        <v>0</v>
      </c>
      <c r="BE2652" s="2">
        <f t="shared" si="1005"/>
        <v>0</v>
      </c>
      <c r="BF2652" s="2">
        <f t="shared" si="1006"/>
        <v>0</v>
      </c>
      <c r="BG2652" s="2">
        <f t="shared" si="1007"/>
        <v>0</v>
      </c>
      <c r="BH2652" s="2">
        <f t="shared" si="1008"/>
        <v>0</v>
      </c>
    </row>
    <row r="2653" spans="1:60" x14ac:dyDescent="0.25">
      <c r="A2653" s="2" t="s">
        <v>667</v>
      </c>
      <c r="B2653" s="2" t="s">
        <v>684</v>
      </c>
      <c r="C2653" s="2" t="s">
        <v>242</v>
      </c>
      <c r="D2653" s="2" t="s">
        <v>548</v>
      </c>
      <c r="E2653" s="2" t="s">
        <v>670</v>
      </c>
      <c r="M2653" s="2" t="str">
        <f t="shared" si="989"/>
        <v>Wales</v>
      </c>
      <c r="N2653" s="2" t="str">
        <f t="shared" si="990"/>
        <v>Pembrokeshire Marine/ Sir Benfro Forol</v>
      </c>
      <c r="O2653" s="2" t="str">
        <f t="shared" si="991"/>
        <v>SAC</v>
      </c>
      <c r="P2653" s="2" t="str">
        <f t="shared" si="992"/>
        <v>H1110</v>
      </c>
      <c r="Q2653"/>
      <c r="R2653"/>
      <c r="S2653"/>
      <c r="T2653"/>
      <c r="U2653" s="9">
        <f t="shared" si="993"/>
        <v>0</v>
      </c>
      <c r="V2653" s="9">
        <f t="shared" si="994"/>
        <v>0</v>
      </c>
      <c r="W2653" s="9">
        <f t="shared" si="995"/>
        <v>0</v>
      </c>
      <c r="X2653" s="9">
        <f t="shared" si="996"/>
        <v>0</v>
      </c>
      <c r="Y2653" s="9">
        <f t="shared" si="997"/>
        <v>0</v>
      </c>
      <c r="Z2653" s="9">
        <f t="shared" si="998"/>
        <v>0</v>
      </c>
      <c r="AA2653" s="9">
        <f t="shared" si="999"/>
        <v>0</v>
      </c>
      <c r="AB2653" s="9">
        <f t="shared" si="1000"/>
        <v>0</v>
      </c>
      <c r="AN2653" s="10" t="str">
        <f t="shared" si="985"/>
        <v/>
      </c>
      <c r="AO2653" s="10">
        <f t="shared" si="986"/>
        <v>0</v>
      </c>
      <c r="AP2653" s="9" t="str">
        <f>IFERROR(VLOOKUP($AN2653,'Introduction probability'!$A$1:$L$128,5,FALSE),"0")</f>
        <v>0</v>
      </c>
      <c r="AQ2653" s="9" t="str">
        <f>IFERROR(VLOOKUP($AN2653,'Introduction probability'!$A$1:$L$128,6,FALSE),"0")</f>
        <v>0</v>
      </c>
      <c r="AR2653" s="9" t="str">
        <f>IFERROR(VLOOKUP($AN2653,'Introduction probability'!$A$1:$L$128,7,FALSE),"0")</f>
        <v>0</v>
      </c>
      <c r="AS2653" s="9" t="str">
        <f>IFERROR(VLOOKUP($AN2653,'Introduction probability'!$A$1:$L$128,8,FALSE),"0")</f>
        <v>0</v>
      </c>
      <c r="AT2653" s="9" t="str">
        <f>IFERROR(VLOOKUP($AN2653,'Introduction probability'!$A$1:$L$128,9,FALSE),"0")</f>
        <v>0</v>
      </c>
      <c r="AU2653" s="9" t="str">
        <f>IFERROR(VLOOKUP($AN2653,'Introduction probability'!$A$1:$L$128,10,FALSE),"0")</f>
        <v>0</v>
      </c>
      <c r="AV2653" s="9" t="str">
        <f>IFERROR(VLOOKUP($AN2653,'Introduction probability'!$A$1:$L$128,11,FALSE),"0")</f>
        <v>0</v>
      </c>
      <c r="AW2653" s="9" t="str">
        <f>IFERROR(VLOOKUP($AN2653,'Introduction probability'!$A$1:$L$128,12,FALSE),"0")</f>
        <v>0</v>
      </c>
      <c r="AY2653" s="2">
        <f t="shared" si="987"/>
        <v>0</v>
      </c>
      <c r="AZ2653" s="2">
        <f t="shared" si="988"/>
        <v>0</v>
      </c>
      <c r="BA2653" s="2">
        <f t="shared" si="1001"/>
        <v>0</v>
      </c>
      <c r="BB2653" s="2">
        <f t="shared" si="1002"/>
        <v>0</v>
      </c>
      <c r="BC2653" s="2">
        <f t="shared" si="1003"/>
        <v>0</v>
      </c>
      <c r="BD2653" s="2">
        <f t="shared" si="1004"/>
        <v>0</v>
      </c>
      <c r="BE2653" s="2">
        <f t="shared" si="1005"/>
        <v>0</v>
      </c>
      <c r="BF2653" s="2">
        <f t="shared" si="1006"/>
        <v>0</v>
      </c>
      <c r="BG2653" s="2">
        <f t="shared" si="1007"/>
        <v>0</v>
      </c>
      <c r="BH2653" s="2">
        <f t="shared" si="1008"/>
        <v>0</v>
      </c>
    </row>
    <row r="2654" spans="1:60" x14ac:dyDescent="0.25">
      <c r="A2654" s="2" t="s">
        <v>667</v>
      </c>
      <c r="B2654" s="2" t="s">
        <v>684</v>
      </c>
      <c r="C2654" s="2" t="s">
        <v>242</v>
      </c>
      <c r="D2654" s="2" t="s">
        <v>531</v>
      </c>
      <c r="E2654" s="2" t="s">
        <v>682</v>
      </c>
      <c r="M2654" s="2" t="str">
        <f t="shared" si="989"/>
        <v>Wales</v>
      </c>
      <c r="N2654" s="2" t="str">
        <f t="shared" si="990"/>
        <v>Pembrokeshire Marine/ Sir Benfro Forol</v>
      </c>
      <c r="O2654" s="2" t="str">
        <f t="shared" si="991"/>
        <v>SAC</v>
      </c>
      <c r="P2654" s="2" t="str">
        <f t="shared" si="992"/>
        <v>H1130</v>
      </c>
      <c r="Q2654"/>
      <c r="R2654"/>
      <c r="S2654"/>
      <c r="T2654"/>
      <c r="U2654" s="9">
        <f t="shared" si="993"/>
        <v>0</v>
      </c>
      <c r="V2654" s="9">
        <f t="shared" si="994"/>
        <v>0</v>
      </c>
      <c r="W2654" s="9">
        <f t="shared" si="995"/>
        <v>0</v>
      </c>
      <c r="X2654" s="9">
        <f t="shared" si="996"/>
        <v>0</v>
      </c>
      <c r="Y2654" s="9">
        <f t="shared" si="997"/>
        <v>0</v>
      </c>
      <c r="Z2654" s="9">
        <f t="shared" si="998"/>
        <v>0</v>
      </c>
      <c r="AA2654" s="9">
        <f t="shared" si="999"/>
        <v>0</v>
      </c>
      <c r="AB2654" s="9">
        <f t="shared" si="1000"/>
        <v>0</v>
      </c>
      <c r="AN2654" s="10" t="str">
        <f t="shared" si="985"/>
        <v/>
      </c>
      <c r="AO2654" s="10">
        <f t="shared" si="986"/>
        <v>0</v>
      </c>
      <c r="AP2654" s="9" t="str">
        <f>IFERROR(VLOOKUP($AN2654,'Introduction probability'!$A$1:$L$128,5,FALSE),"0")</f>
        <v>0</v>
      </c>
      <c r="AQ2654" s="9" t="str">
        <f>IFERROR(VLOOKUP($AN2654,'Introduction probability'!$A$1:$L$128,6,FALSE),"0")</f>
        <v>0</v>
      </c>
      <c r="AR2654" s="9" t="str">
        <f>IFERROR(VLOOKUP($AN2654,'Introduction probability'!$A$1:$L$128,7,FALSE),"0")</f>
        <v>0</v>
      </c>
      <c r="AS2654" s="9" t="str">
        <f>IFERROR(VLOOKUP($AN2654,'Introduction probability'!$A$1:$L$128,8,FALSE),"0")</f>
        <v>0</v>
      </c>
      <c r="AT2654" s="9" t="str">
        <f>IFERROR(VLOOKUP($AN2654,'Introduction probability'!$A$1:$L$128,9,FALSE),"0")</f>
        <v>0</v>
      </c>
      <c r="AU2654" s="9" t="str">
        <f>IFERROR(VLOOKUP($AN2654,'Introduction probability'!$A$1:$L$128,10,FALSE),"0")</f>
        <v>0</v>
      </c>
      <c r="AV2654" s="9" t="str">
        <f>IFERROR(VLOOKUP($AN2654,'Introduction probability'!$A$1:$L$128,11,FALSE),"0")</f>
        <v>0</v>
      </c>
      <c r="AW2654" s="9" t="str">
        <f>IFERROR(VLOOKUP($AN2654,'Introduction probability'!$A$1:$L$128,12,FALSE),"0")</f>
        <v>0</v>
      </c>
      <c r="AY2654" s="2">
        <f t="shared" si="987"/>
        <v>0</v>
      </c>
      <c r="AZ2654" s="2">
        <f t="shared" si="988"/>
        <v>0</v>
      </c>
      <c r="BA2654" s="2">
        <f t="shared" si="1001"/>
        <v>0</v>
      </c>
      <c r="BB2654" s="2">
        <f t="shared" si="1002"/>
        <v>0</v>
      </c>
      <c r="BC2654" s="2">
        <f t="shared" si="1003"/>
        <v>0</v>
      </c>
      <c r="BD2654" s="2">
        <f t="shared" si="1004"/>
        <v>0</v>
      </c>
      <c r="BE2654" s="2">
        <f t="shared" si="1005"/>
        <v>0</v>
      </c>
      <c r="BF2654" s="2">
        <f t="shared" si="1006"/>
        <v>0</v>
      </c>
      <c r="BG2654" s="2">
        <f t="shared" si="1007"/>
        <v>0</v>
      </c>
      <c r="BH2654" s="2">
        <f t="shared" si="1008"/>
        <v>0</v>
      </c>
    </row>
    <row r="2655" spans="1:60" x14ac:dyDescent="0.25">
      <c r="A2655" s="2" t="s">
        <v>667</v>
      </c>
      <c r="B2655" s="2" t="s">
        <v>684</v>
      </c>
      <c r="C2655" s="2" t="s">
        <v>242</v>
      </c>
      <c r="D2655" s="2" t="s">
        <v>532</v>
      </c>
      <c r="E2655" s="2" t="s">
        <v>668</v>
      </c>
      <c r="M2655" s="2" t="str">
        <f t="shared" si="989"/>
        <v>Wales</v>
      </c>
      <c r="N2655" s="2" t="str">
        <f t="shared" si="990"/>
        <v>Pembrokeshire Marine/ Sir Benfro Forol</v>
      </c>
      <c r="O2655" s="2" t="str">
        <f t="shared" si="991"/>
        <v>SAC</v>
      </c>
      <c r="P2655" s="2" t="str">
        <f t="shared" si="992"/>
        <v>H1140</v>
      </c>
      <c r="Q2655"/>
      <c r="R2655"/>
      <c r="S2655"/>
      <c r="T2655"/>
      <c r="U2655" s="9">
        <f t="shared" si="993"/>
        <v>0</v>
      </c>
      <c r="V2655" s="9">
        <f t="shared" si="994"/>
        <v>0</v>
      </c>
      <c r="W2655" s="9">
        <f t="shared" si="995"/>
        <v>0</v>
      </c>
      <c r="X2655" s="9">
        <f t="shared" si="996"/>
        <v>0</v>
      </c>
      <c r="Y2655" s="9">
        <f t="shared" si="997"/>
        <v>0</v>
      </c>
      <c r="Z2655" s="9">
        <f t="shared" si="998"/>
        <v>0</v>
      </c>
      <c r="AA2655" s="9">
        <f t="shared" si="999"/>
        <v>0</v>
      </c>
      <c r="AB2655" s="9">
        <f t="shared" si="1000"/>
        <v>0</v>
      </c>
      <c r="AN2655" s="10" t="str">
        <f t="shared" si="985"/>
        <v/>
      </c>
      <c r="AO2655" s="10">
        <f t="shared" si="986"/>
        <v>0</v>
      </c>
      <c r="AP2655" s="9" t="str">
        <f>IFERROR(VLOOKUP($AN2655,'Introduction probability'!$A$1:$L$128,5,FALSE),"0")</f>
        <v>0</v>
      </c>
      <c r="AQ2655" s="9" t="str">
        <f>IFERROR(VLOOKUP($AN2655,'Introduction probability'!$A$1:$L$128,6,FALSE),"0")</f>
        <v>0</v>
      </c>
      <c r="AR2655" s="9" t="str">
        <f>IFERROR(VLOOKUP($AN2655,'Introduction probability'!$A$1:$L$128,7,FALSE),"0")</f>
        <v>0</v>
      </c>
      <c r="AS2655" s="9" t="str">
        <f>IFERROR(VLOOKUP($AN2655,'Introduction probability'!$A$1:$L$128,8,FALSE),"0")</f>
        <v>0</v>
      </c>
      <c r="AT2655" s="9" t="str">
        <f>IFERROR(VLOOKUP($AN2655,'Introduction probability'!$A$1:$L$128,9,FALSE),"0")</f>
        <v>0</v>
      </c>
      <c r="AU2655" s="9" t="str">
        <f>IFERROR(VLOOKUP($AN2655,'Introduction probability'!$A$1:$L$128,10,FALSE),"0")</f>
        <v>0</v>
      </c>
      <c r="AV2655" s="9" t="str">
        <f>IFERROR(VLOOKUP($AN2655,'Introduction probability'!$A$1:$L$128,11,FALSE),"0")</f>
        <v>0</v>
      </c>
      <c r="AW2655" s="9" t="str">
        <f>IFERROR(VLOOKUP($AN2655,'Introduction probability'!$A$1:$L$128,12,FALSE),"0")</f>
        <v>0</v>
      </c>
      <c r="AY2655" s="2">
        <f t="shared" si="987"/>
        <v>0</v>
      </c>
      <c r="AZ2655" s="2">
        <f t="shared" si="988"/>
        <v>0</v>
      </c>
      <c r="BA2655" s="2">
        <f t="shared" si="1001"/>
        <v>0</v>
      </c>
      <c r="BB2655" s="2">
        <f t="shared" si="1002"/>
        <v>0</v>
      </c>
      <c r="BC2655" s="2">
        <f t="shared" si="1003"/>
        <v>0</v>
      </c>
      <c r="BD2655" s="2">
        <f t="shared" si="1004"/>
        <v>0</v>
      </c>
      <c r="BE2655" s="2">
        <f t="shared" si="1005"/>
        <v>0</v>
      </c>
      <c r="BF2655" s="2">
        <f t="shared" si="1006"/>
        <v>0</v>
      </c>
      <c r="BG2655" s="2">
        <f t="shared" si="1007"/>
        <v>0</v>
      </c>
      <c r="BH2655" s="2">
        <f t="shared" si="1008"/>
        <v>0</v>
      </c>
    </row>
    <row r="2656" spans="1:60" x14ac:dyDescent="0.25">
      <c r="A2656" s="2" t="s">
        <v>667</v>
      </c>
      <c r="B2656" s="2" t="s">
        <v>684</v>
      </c>
      <c r="C2656" s="2" t="s">
        <v>242</v>
      </c>
      <c r="D2656" s="2" t="s">
        <v>536</v>
      </c>
      <c r="E2656" s="2" t="s">
        <v>685</v>
      </c>
      <c r="M2656" s="2" t="str">
        <f t="shared" si="989"/>
        <v>Wales</v>
      </c>
      <c r="N2656" s="2" t="str">
        <f t="shared" si="990"/>
        <v>Pembrokeshire Marine/ Sir Benfro Forol</v>
      </c>
      <c r="O2656" s="2" t="str">
        <f t="shared" si="991"/>
        <v>SAC</v>
      </c>
      <c r="P2656" s="2" t="str">
        <f t="shared" si="992"/>
        <v>H1150</v>
      </c>
      <c r="Q2656"/>
      <c r="R2656"/>
      <c r="S2656"/>
      <c r="T2656"/>
      <c r="U2656" s="9">
        <f t="shared" si="993"/>
        <v>0</v>
      </c>
      <c r="V2656" s="9">
        <f t="shared" si="994"/>
        <v>0</v>
      </c>
      <c r="W2656" s="9">
        <f t="shared" si="995"/>
        <v>0</v>
      </c>
      <c r="X2656" s="9">
        <f t="shared" si="996"/>
        <v>0</v>
      </c>
      <c r="Y2656" s="9">
        <f t="shared" si="997"/>
        <v>0</v>
      </c>
      <c r="Z2656" s="9">
        <f t="shared" si="998"/>
        <v>0</v>
      </c>
      <c r="AA2656" s="9">
        <f t="shared" si="999"/>
        <v>0</v>
      </c>
      <c r="AB2656" s="9">
        <f t="shared" si="1000"/>
        <v>0</v>
      </c>
      <c r="AN2656" s="10" t="str">
        <f t="shared" si="985"/>
        <v/>
      </c>
      <c r="AO2656" s="10">
        <f t="shared" si="986"/>
        <v>0</v>
      </c>
      <c r="AP2656" s="9" t="str">
        <f>IFERROR(VLOOKUP($AN2656,'Introduction probability'!$A$1:$L$128,5,FALSE),"0")</f>
        <v>0</v>
      </c>
      <c r="AQ2656" s="9" t="str">
        <f>IFERROR(VLOOKUP($AN2656,'Introduction probability'!$A$1:$L$128,6,FALSE),"0")</f>
        <v>0</v>
      </c>
      <c r="AR2656" s="9" t="str">
        <f>IFERROR(VLOOKUP($AN2656,'Introduction probability'!$A$1:$L$128,7,FALSE),"0")</f>
        <v>0</v>
      </c>
      <c r="AS2656" s="9" t="str">
        <f>IFERROR(VLOOKUP($AN2656,'Introduction probability'!$A$1:$L$128,8,FALSE),"0")</f>
        <v>0</v>
      </c>
      <c r="AT2656" s="9" t="str">
        <f>IFERROR(VLOOKUP($AN2656,'Introduction probability'!$A$1:$L$128,9,FALSE),"0")</f>
        <v>0</v>
      </c>
      <c r="AU2656" s="9" t="str">
        <f>IFERROR(VLOOKUP($AN2656,'Introduction probability'!$A$1:$L$128,10,FALSE),"0")</f>
        <v>0</v>
      </c>
      <c r="AV2656" s="9" t="str">
        <f>IFERROR(VLOOKUP($AN2656,'Introduction probability'!$A$1:$L$128,11,FALSE),"0")</f>
        <v>0</v>
      </c>
      <c r="AW2656" s="9" t="str">
        <f>IFERROR(VLOOKUP($AN2656,'Introduction probability'!$A$1:$L$128,12,FALSE),"0")</f>
        <v>0</v>
      </c>
      <c r="AY2656" s="2">
        <f t="shared" si="987"/>
        <v>0</v>
      </c>
      <c r="AZ2656" s="2">
        <f t="shared" si="988"/>
        <v>0</v>
      </c>
      <c r="BA2656" s="2">
        <f t="shared" si="1001"/>
        <v>0</v>
      </c>
      <c r="BB2656" s="2">
        <f t="shared" si="1002"/>
        <v>0</v>
      </c>
      <c r="BC2656" s="2">
        <f t="shared" si="1003"/>
        <v>0</v>
      </c>
      <c r="BD2656" s="2">
        <f t="shared" si="1004"/>
        <v>0</v>
      </c>
      <c r="BE2656" s="2">
        <f t="shared" si="1005"/>
        <v>0</v>
      </c>
      <c r="BF2656" s="2">
        <f t="shared" si="1006"/>
        <v>0</v>
      </c>
      <c r="BG2656" s="2">
        <f t="shared" si="1007"/>
        <v>0</v>
      </c>
      <c r="BH2656" s="2">
        <f t="shared" si="1008"/>
        <v>0</v>
      </c>
    </row>
    <row r="2657" spans="1:60" x14ac:dyDescent="0.25">
      <c r="A2657" s="2" t="s">
        <v>667</v>
      </c>
      <c r="B2657" s="2" t="s">
        <v>684</v>
      </c>
      <c r="C2657" s="2" t="s">
        <v>242</v>
      </c>
      <c r="D2657" s="2" t="s">
        <v>533</v>
      </c>
      <c r="E2657" s="2" t="s">
        <v>686</v>
      </c>
      <c r="M2657" s="2" t="str">
        <f t="shared" si="989"/>
        <v>Wales</v>
      </c>
      <c r="N2657" s="2" t="str">
        <f t="shared" si="990"/>
        <v>Pembrokeshire Marine/ Sir Benfro Forol</v>
      </c>
      <c r="O2657" s="2" t="str">
        <f t="shared" si="991"/>
        <v>SAC</v>
      </c>
      <c r="P2657" s="2" t="str">
        <f t="shared" si="992"/>
        <v>H1160</v>
      </c>
      <c r="Q2657"/>
      <c r="R2657"/>
      <c r="S2657"/>
      <c r="T2657"/>
      <c r="U2657" s="9">
        <f t="shared" si="993"/>
        <v>0</v>
      </c>
      <c r="V2657" s="9">
        <f t="shared" si="994"/>
        <v>0</v>
      </c>
      <c r="W2657" s="9">
        <f t="shared" si="995"/>
        <v>0</v>
      </c>
      <c r="X2657" s="9">
        <f t="shared" si="996"/>
        <v>0</v>
      </c>
      <c r="Y2657" s="9">
        <f t="shared" si="997"/>
        <v>0</v>
      </c>
      <c r="Z2657" s="9">
        <f t="shared" si="998"/>
        <v>0</v>
      </c>
      <c r="AA2657" s="9">
        <f t="shared" si="999"/>
        <v>0</v>
      </c>
      <c r="AB2657" s="9">
        <f t="shared" si="1000"/>
        <v>0</v>
      </c>
      <c r="AN2657" s="10" t="str">
        <f t="shared" si="985"/>
        <v/>
      </c>
      <c r="AO2657" s="10">
        <f t="shared" si="986"/>
        <v>0</v>
      </c>
      <c r="AP2657" s="9" t="str">
        <f>IFERROR(VLOOKUP($AN2657,'Introduction probability'!$A$1:$L$128,5,FALSE),"0")</f>
        <v>0</v>
      </c>
      <c r="AQ2657" s="9" t="str">
        <f>IFERROR(VLOOKUP($AN2657,'Introduction probability'!$A$1:$L$128,6,FALSE),"0")</f>
        <v>0</v>
      </c>
      <c r="AR2657" s="9" t="str">
        <f>IFERROR(VLOOKUP($AN2657,'Introduction probability'!$A$1:$L$128,7,FALSE),"0")</f>
        <v>0</v>
      </c>
      <c r="AS2657" s="9" t="str">
        <f>IFERROR(VLOOKUP($AN2657,'Introduction probability'!$A$1:$L$128,8,FALSE),"0")</f>
        <v>0</v>
      </c>
      <c r="AT2657" s="9" t="str">
        <f>IFERROR(VLOOKUP($AN2657,'Introduction probability'!$A$1:$L$128,9,FALSE),"0")</f>
        <v>0</v>
      </c>
      <c r="AU2657" s="9" t="str">
        <f>IFERROR(VLOOKUP($AN2657,'Introduction probability'!$A$1:$L$128,10,FALSE),"0")</f>
        <v>0</v>
      </c>
      <c r="AV2657" s="9" t="str">
        <f>IFERROR(VLOOKUP($AN2657,'Introduction probability'!$A$1:$L$128,11,FALSE),"0")</f>
        <v>0</v>
      </c>
      <c r="AW2657" s="9" t="str">
        <f>IFERROR(VLOOKUP($AN2657,'Introduction probability'!$A$1:$L$128,12,FALSE),"0")</f>
        <v>0</v>
      </c>
      <c r="AY2657" s="2">
        <f t="shared" si="987"/>
        <v>0</v>
      </c>
      <c r="AZ2657" s="2">
        <f t="shared" si="988"/>
        <v>0</v>
      </c>
      <c r="BA2657" s="2">
        <f t="shared" si="1001"/>
        <v>0</v>
      </c>
      <c r="BB2657" s="2">
        <f t="shared" si="1002"/>
        <v>0</v>
      </c>
      <c r="BC2657" s="2">
        <f t="shared" si="1003"/>
        <v>0</v>
      </c>
      <c r="BD2657" s="2">
        <f t="shared" si="1004"/>
        <v>0</v>
      </c>
      <c r="BE2657" s="2">
        <f t="shared" si="1005"/>
        <v>0</v>
      </c>
      <c r="BF2657" s="2">
        <f t="shared" si="1006"/>
        <v>0</v>
      </c>
      <c r="BG2657" s="2">
        <f t="shared" si="1007"/>
        <v>0</v>
      </c>
      <c r="BH2657" s="2">
        <f t="shared" si="1008"/>
        <v>0</v>
      </c>
    </row>
    <row r="2658" spans="1:60" x14ac:dyDescent="0.25">
      <c r="A2658" s="2" t="s">
        <v>667</v>
      </c>
      <c r="B2658" s="2" t="s">
        <v>684</v>
      </c>
      <c r="C2658" s="2" t="s">
        <v>242</v>
      </c>
      <c r="D2658" s="2" t="s">
        <v>441</v>
      </c>
      <c r="E2658" s="2" t="s">
        <v>671</v>
      </c>
      <c r="M2658" s="2" t="str">
        <f t="shared" si="989"/>
        <v>Wales</v>
      </c>
      <c r="N2658" s="2" t="str">
        <f t="shared" si="990"/>
        <v>Pembrokeshire Marine/ Sir Benfro Forol</v>
      </c>
      <c r="O2658" s="2" t="str">
        <f t="shared" si="991"/>
        <v>SAC</v>
      </c>
      <c r="P2658" s="2" t="str">
        <f t="shared" si="992"/>
        <v>H1170</v>
      </c>
      <c r="Q2658"/>
      <c r="R2658"/>
      <c r="S2658"/>
      <c r="T2658"/>
      <c r="U2658" s="9">
        <f t="shared" si="993"/>
        <v>0</v>
      </c>
      <c r="V2658" s="9">
        <f t="shared" si="994"/>
        <v>0</v>
      </c>
      <c r="W2658" s="9">
        <f t="shared" si="995"/>
        <v>0</v>
      </c>
      <c r="X2658" s="9">
        <f t="shared" si="996"/>
        <v>0</v>
      </c>
      <c r="Y2658" s="9">
        <f t="shared" si="997"/>
        <v>0</v>
      </c>
      <c r="Z2658" s="9">
        <f t="shared" si="998"/>
        <v>0</v>
      </c>
      <c r="AA2658" s="9">
        <f t="shared" si="999"/>
        <v>0</v>
      </c>
      <c r="AB2658" s="9">
        <f t="shared" si="1000"/>
        <v>0</v>
      </c>
      <c r="AN2658" s="10" t="str">
        <f t="shared" si="985"/>
        <v/>
      </c>
      <c r="AO2658" s="10">
        <f t="shared" si="986"/>
        <v>0</v>
      </c>
      <c r="AP2658" s="9" t="str">
        <f>IFERROR(VLOOKUP($AN2658,'Introduction probability'!$A$1:$L$128,5,FALSE),"0")</f>
        <v>0</v>
      </c>
      <c r="AQ2658" s="9" t="str">
        <f>IFERROR(VLOOKUP($AN2658,'Introduction probability'!$A$1:$L$128,6,FALSE),"0")</f>
        <v>0</v>
      </c>
      <c r="AR2658" s="9" t="str">
        <f>IFERROR(VLOOKUP($AN2658,'Introduction probability'!$A$1:$L$128,7,FALSE),"0")</f>
        <v>0</v>
      </c>
      <c r="AS2658" s="9" t="str">
        <f>IFERROR(VLOOKUP($AN2658,'Introduction probability'!$A$1:$L$128,8,FALSE),"0")</f>
        <v>0</v>
      </c>
      <c r="AT2658" s="9" t="str">
        <f>IFERROR(VLOOKUP($AN2658,'Introduction probability'!$A$1:$L$128,9,FALSE),"0")</f>
        <v>0</v>
      </c>
      <c r="AU2658" s="9" t="str">
        <f>IFERROR(VLOOKUP($AN2658,'Introduction probability'!$A$1:$L$128,10,FALSE),"0")</f>
        <v>0</v>
      </c>
      <c r="AV2658" s="9" t="str">
        <f>IFERROR(VLOOKUP($AN2658,'Introduction probability'!$A$1:$L$128,11,FALSE),"0")</f>
        <v>0</v>
      </c>
      <c r="AW2658" s="9" t="str">
        <f>IFERROR(VLOOKUP($AN2658,'Introduction probability'!$A$1:$L$128,12,FALSE),"0")</f>
        <v>0</v>
      </c>
      <c r="AY2658" s="2">
        <f t="shared" si="987"/>
        <v>0</v>
      </c>
      <c r="AZ2658" s="2">
        <f t="shared" si="988"/>
        <v>0</v>
      </c>
      <c r="BA2658" s="2">
        <f t="shared" si="1001"/>
        <v>0</v>
      </c>
      <c r="BB2658" s="2">
        <f t="shared" si="1002"/>
        <v>0</v>
      </c>
      <c r="BC2658" s="2">
        <f t="shared" si="1003"/>
        <v>0</v>
      </c>
      <c r="BD2658" s="2">
        <f t="shared" si="1004"/>
        <v>0</v>
      </c>
      <c r="BE2658" s="2">
        <f t="shared" si="1005"/>
        <v>0</v>
      </c>
      <c r="BF2658" s="2">
        <f t="shared" si="1006"/>
        <v>0</v>
      </c>
      <c r="BG2658" s="2">
        <f t="shared" si="1007"/>
        <v>0</v>
      </c>
      <c r="BH2658" s="2">
        <f t="shared" si="1008"/>
        <v>0</v>
      </c>
    </row>
    <row r="2659" spans="1:60" x14ac:dyDescent="0.25">
      <c r="A2659" s="2" t="s">
        <v>667</v>
      </c>
      <c r="B2659" s="2" t="s">
        <v>684</v>
      </c>
      <c r="C2659" s="2" t="s">
        <v>242</v>
      </c>
      <c r="D2659" s="2" t="s">
        <v>530</v>
      </c>
      <c r="E2659" s="2" t="s">
        <v>687</v>
      </c>
      <c r="M2659" s="2" t="str">
        <f t="shared" si="989"/>
        <v>Wales</v>
      </c>
      <c r="N2659" s="2" t="str">
        <f t="shared" si="990"/>
        <v>Pembrokeshire Marine/ Sir Benfro Forol</v>
      </c>
      <c r="O2659" s="2" t="str">
        <f t="shared" si="991"/>
        <v>SAC</v>
      </c>
      <c r="P2659" s="2" t="str">
        <f t="shared" si="992"/>
        <v>H1330</v>
      </c>
      <c r="Q2659"/>
      <c r="R2659"/>
      <c r="S2659"/>
      <c r="T2659"/>
      <c r="U2659" s="9">
        <f t="shared" si="993"/>
        <v>0</v>
      </c>
      <c r="V2659" s="9">
        <f t="shared" si="994"/>
        <v>0</v>
      </c>
      <c r="W2659" s="9">
        <f t="shared" si="995"/>
        <v>0</v>
      </c>
      <c r="X2659" s="9">
        <f t="shared" si="996"/>
        <v>0</v>
      </c>
      <c r="Y2659" s="9">
        <f t="shared" si="997"/>
        <v>0</v>
      </c>
      <c r="Z2659" s="9">
        <f t="shared" si="998"/>
        <v>0</v>
      </c>
      <c r="AA2659" s="9">
        <f t="shared" si="999"/>
        <v>0</v>
      </c>
      <c r="AB2659" s="9">
        <f t="shared" si="1000"/>
        <v>0</v>
      </c>
      <c r="AN2659" s="10" t="str">
        <f t="shared" si="985"/>
        <v/>
      </c>
      <c r="AO2659" s="10">
        <f t="shared" si="986"/>
        <v>0</v>
      </c>
      <c r="AP2659" s="9" t="str">
        <f>IFERROR(VLOOKUP($AN2659,'Introduction probability'!$A$1:$L$128,5,FALSE),"0")</f>
        <v>0</v>
      </c>
      <c r="AQ2659" s="9" t="str">
        <f>IFERROR(VLOOKUP($AN2659,'Introduction probability'!$A$1:$L$128,6,FALSE),"0")</f>
        <v>0</v>
      </c>
      <c r="AR2659" s="9" t="str">
        <f>IFERROR(VLOOKUP($AN2659,'Introduction probability'!$A$1:$L$128,7,FALSE),"0")</f>
        <v>0</v>
      </c>
      <c r="AS2659" s="9" t="str">
        <f>IFERROR(VLOOKUP($AN2659,'Introduction probability'!$A$1:$L$128,8,FALSE),"0")</f>
        <v>0</v>
      </c>
      <c r="AT2659" s="9" t="str">
        <f>IFERROR(VLOOKUP($AN2659,'Introduction probability'!$A$1:$L$128,9,FALSE),"0")</f>
        <v>0</v>
      </c>
      <c r="AU2659" s="9" t="str">
        <f>IFERROR(VLOOKUP($AN2659,'Introduction probability'!$A$1:$L$128,10,FALSE),"0")</f>
        <v>0</v>
      </c>
      <c r="AV2659" s="9" t="str">
        <f>IFERROR(VLOOKUP($AN2659,'Introduction probability'!$A$1:$L$128,11,FALSE),"0")</f>
        <v>0</v>
      </c>
      <c r="AW2659" s="9" t="str">
        <f>IFERROR(VLOOKUP($AN2659,'Introduction probability'!$A$1:$L$128,12,FALSE),"0")</f>
        <v>0</v>
      </c>
      <c r="AY2659" s="2">
        <f t="shared" si="987"/>
        <v>0</v>
      </c>
      <c r="AZ2659" s="2">
        <f t="shared" si="988"/>
        <v>0</v>
      </c>
      <c r="BA2659" s="2">
        <f t="shared" si="1001"/>
        <v>0</v>
      </c>
      <c r="BB2659" s="2">
        <f t="shared" si="1002"/>
        <v>0</v>
      </c>
      <c r="BC2659" s="2">
        <f t="shared" si="1003"/>
        <v>0</v>
      </c>
      <c r="BD2659" s="2">
        <f t="shared" si="1004"/>
        <v>0</v>
      </c>
      <c r="BE2659" s="2">
        <f t="shared" si="1005"/>
        <v>0</v>
      </c>
      <c r="BF2659" s="2">
        <f t="shared" si="1006"/>
        <v>0</v>
      </c>
      <c r="BG2659" s="2">
        <f t="shared" si="1007"/>
        <v>0</v>
      </c>
      <c r="BH2659" s="2">
        <f t="shared" si="1008"/>
        <v>0</v>
      </c>
    </row>
    <row r="2660" spans="1:60" x14ac:dyDescent="0.25">
      <c r="A2660" s="2" t="s">
        <v>667</v>
      </c>
      <c r="B2660" s="2" t="s">
        <v>684</v>
      </c>
      <c r="C2660" s="2" t="s">
        <v>242</v>
      </c>
      <c r="D2660" s="2" t="s">
        <v>534</v>
      </c>
      <c r="E2660" s="2" t="s">
        <v>672</v>
      </c>
      <c r="M2660" s="2" t="str">
        <f t="shared" si="989"/>
        <v>Wales</v>
      </c>
      <c r="N2660" s="2" t="str">
        <f t="shared" si="990"/>
        <v>Pembrokeshire Marine/ Sir Benfro Forol</v>
      </c>
      <c r="O2660" s="2" t="str">
        <f t="shared" si="991"/>
        <v>SAC</v>
      </c>
      <c r="P2660" s="2" t="str">
        <f t="shared" si="992"/>
        <v>H8330</v>
      </c>
      <c r="Q2660"/>
      <c r="R2660"/>
      <c r="S2660"/>
      <c r="T2660"/>
      <c r="U2660" s="9">
        <f t="shared" si="993"/>
        <v>0</v>
      </c>
      <c r="V2660" s="9">
        <f t="shared" si="994"/>
        <v>0</v>
      </c>
      <c r="W2660" s="9">
        <f t="shared" si="995"/>
        <v>0</v>
      </c>
      <c r="X2660" s="9">
        <f t="shared" si="996"/>
        <v>0</v>
      </c>
      <c r="Y2660" s="9">
        <f t="shared" si="997"/>
        <v>0</v>
      </c>
      <c r="Z2660" s="9">
        <f t="shared" si="998"/>
        <v>0</v>
      </c>
      <c r="AA2660" s="9">
        <f t="shared" si="999"/>
        <v>0</v>
      </c>
      <c r="AB2660" s="9">
        <f t="shared" si="1000"/>
        <v>0</v>
      </c>
      <c r="AN2660" s="10" t="str">
        <f t="shared" si="985"/>
        <v/>
      </c>
      <c r="AO2660" s="10">
        <f t="shared" si="986"/>
        <v>0</v>
      </c>
      <c r="AP2660" s="9" t="str">
        <f>IFERROR(VLOOKUP($AN2660,'Introduction probability'!$A$1:$L$128,5,FALSE),"0")</f>
        <v>0</v>
      </c>
      <c r="AQ2660" s="9" t="str">
        <f>IFERROR(VLOOKUP($AN2660,'Introduction probability'!$A$1:$L$128,6,FALSE),"0")</f>
        <v>0</v>
      </c>
      <c r="AR2660" s="9" t="str">
        <f>IFERROR(VLOOKUP($AN2660,'Introduction probability'!$A$1:$L$128,7,FALSE),"0")</f>
        <v>0</v>
      </c>
      <c r="AS2660" s="9" t="str">
        <f>IFERROR(VLOOKUP($AN2660,'Introduction probability'!$A$1:$L$128,8,FALSE),"0")</f>
        <v>0</v>
      </c>
      <c r="AT2660" s="9" t="str">
        <f>IFERROR(VLOOKUP($AN2660,'Introduction probability'!$A$1:$L$128,9,FALSE),"0")</f>
        <v>0</v>
      </c>
      <c r="AU2660" s="9" t="str">
        <f>IFERROR(VLOOKUP($AN2660,'Introduction probability'!$A$1:$L$128,10,FALSE),"0")</f>
        <v>0</v>
      </c>
      <c r="AV2660" s="9" t="str">
        <f>IFERROR(VLOOKUP($AN2660,'Introduction probability'!$A$1:$L$128,11,FALSE),"0")</f>
        <v>0</v>
      </c>
      <c r="AW2660" s="9" t="str">
        <f>IFERROR(VLOOKUP($AN2660,'Introduction probability'!$A$1:$L$128,12,FALSE),"0")</f>
        <v>0</v>
      </c>
      <c r="AY2660" s="2">
        <f t="shared" si="987"/>
        <v>0</v>
      </c>
      <c r="AZ2660" s="2">
        <f t="shared" si="988"/>
        <v>0</v>
      </c>
      <c r="BA2660" s="2">
        <f t="shared" si="1001"/>
        <v>0</v>
      </c>
      <c r="BB2660" s="2">
        <f t="shared" si="1002"/>
        <v>0</v>
      </c>
      <c r="BC2660" s="2">
        <f t="shared" si="1003"/>
        <v>0</v>
      </c>
      <c r="BD2660" s="2">
        <f t="shared" si="1004"/>
        <v>0</v>
      </c>
      <c r="BE2660" s="2">
        <f t="shared" si="1005"/>
        <v>0</v>
      </c>
      <c r="BF2660" s="2">
        <f t="shared" si="1006"/>
        <v>0</v>
      </c>
      <c r="BG2660" s="2">
        <f t="shared" si="1007"/>
        <v>0</v>
      </c>
      <c r="BH2660" s="2">
        <f t="shared" si="1008"/>
        <v>0</v>
      </c>
    </row>
    <row r="2661" spans="1:60" x14ac:dyDescent="0.25">
      <c r="A2661" s="2" t="s">
        <v>667</v>
      </c>
      <c r="B2661" s="2" t="s">
        <v>684</v>
      </c>
      <c r="C2661" s="2" t="s">
        <v>242</v>
      </c>
      <c r="D2661" s="2" t="s">
        <v>516</v>
      </c>
      <c r="E2661" s="2" t="s">
        <v>673</v>
      </c>
      <c r="M2661" s="2" t="str">
        <f t="shared" si="989"/>
        <v>Wales</v>
      </c>
      <c r="N2661" s="2" t="str">
        <f t="shared" si="990"/>
        <v>Pembrokeshire Marine/ Sir Benfro Forol</v>
      </c>
      <c r="O2661" s="2" t="str">
        <f t="shared" si="991"/>
        <v>SAC</v>
      </c>
      <c r="P2661" s="2" t="str">
        <f t="shared" si="992"/>
        <v>S1095</v>
      </c>
      <c r="Q2661"/>
      <c r="R2661"/>
      <c r="S2661"/>
      <c r="T2661"/>
      <c r="U2661" s="9">
        <f t="shared" si="993"/>
        <v>0</v>
      </c>
      <c r="V2661" s="9">
        <f t="shared" si="994"/>
        <v>0</v>
      </c>
      <c r="W2661" s="9">
        <f t="shared" si="995"/>
        <v>0</v>
      </c>
      <c r="X2661" s="9">
        <f t="shared" si="996"/>
        <v>0</v>
      </c>
      <c r="Y2661" s="9">
        <f t="shared" si="997"/>
        <v>0</v>
      </c>
      <c r="Z2661" s="9">
        <f t="shared" si="998"/>
        <v>0</v>
      </c>
      <c r="AA2661" s="9">
        <f t="shared" si="999"/>
        <v>0</v>
      </c>
      <c r="AB2661" s="9">
        <f t="shared" si="1000"/>
        <v>0</v>
      </c>
      <c r="AN2661" s="10" t="str">
        <f t="shared" si="985"/>
        <v/>
      </c>
      <c r="AO2661" s="10">
        <f t="shared" si="986"/>
        <v>0</v>
      </c>
      <c r="AP2661" s="9" t="str">
        <f>IFERROR(VLOOKUP($AN2661,'Introduction probability'!$A$1:$L$128,5,FALSE),"0")</f>
        <v>0</v>
      </c>
      <c r="AQ2661" s="9" t="str">
        <f>IFERROR(VLOOKUP($AN2661,'Introduction probability'!$A$1:$L$128,6,FALSE),"0")</f>
        <v>0</v>
      </c>
      <c r="AR2661" s="9" t="str">
        <f>IFERROR(VLOOKUP($AN2661,'Introduction probability'!$A$1:$L$128,7,FALSE),"0")</f>
        <v>0</v>
      </c>
      <c r="AS2661" s="9" t="str">
        <f>IFERROR(VLOOKUP($AN2661,'Introduction probability'!$A$1:$L$128,8,FALSE),"0")</f>
        <v>0</v>
      </c>
      <c r="AT2661" s="9" t="str">
        <f>IFERROR(VLOOKUP($AN2661,'Introduction probability'!$A$1:$L$128,9,FALSE),"0")</f>
        <v>0</v>
      </c>
      <c r="AU2661" s="9" t="str">
        <f>IFERROR(VLOOKUP($AN2661,'Introduction probability'!$A$1:$L$128,10,FALSE),"0")</f>
        <v>0</v>
      </c>
      <c r="AV2661" s="9" t="str">
        <f>IFERROR(VLOOKUP($AN2661,'Introduction probability'!$A$1:$L$128,11,FALSE),"0")</f>
        <v>0</v>
      </c>
      <c r="AW2661" s="9" t="str">
        <f>IFERROR(VLOOKUP($AN2661,'Introduction probability'!$A$1:$L$128,12,FALSE),"0")</f>
        <v>0</v>
      </c>
      <c r="AY2661" s="2">
        <f t="shared" si="987"/>
        <v>0</v>
      </c>
      <c r="AZ2661" s="2">
        <f t="shared" si="988"/>
        <v>0</v>
      </c>
      <c r="BA2661" s="2">
        <f t="shared" si="1001"/>
        <v>0</v>
      </c>
      <c r="BB2661" s="2">
        <f t="shared" si="1002"/>
        <v>0</v>
      </c>
      <c r="BC2661" s="2">
        <f t="shared" si="1003"/>
        <v>0</v>
      </c>
      <c r="BD2661" s="2">
        <f t="shared" si="1004"/>
        <v>0</v>
      </c>
      <c r="BE2661" s="2">
        <f t="shared" si="1005"/>
        <v>0</v>
      </c>
      <c r="BF2661" s="2">
        <f t="shared" si="1006"/>
        <v>0</v>
      </c>
      <c r="BG2661" s="2">
        <f t="shared" si="1007"/>
        <v>0</v>
      </c>
      <c r="BH2661" s="2">
        <f t="shared" si="1008"/>
        <v>0</v>
      </c>
    </row>
    <row r="2662" spans="1:60" x14ac:dyDescent="0.25">
      <c r="A2662" s="2" t="s">
        <v>667</v>
      </c>
      <c r="B2662" s="2" t="s">
        <v>684</v>
      </c>
      <c r="C2662" s="2" t="s">
        <v>242</v>
      </c>
      <c r="D2662" s="2" t="s">
        <v>515</v>
      </c>
      <c r="E2662" s="2" t="s">
        <v>674</v>
      </c>
      <c r="M2662" s="2" t="str">
        <f t="shared" si="989"/>
        <v>Wales</v>
      </c>
      <c r="N2662" s="2" t="str">
        <f t="shared" si="990"/>
        <v>Pembrokeshire Marine/ Sir Benfro Forol</v>
      </c>
      <c r="O2662" s="2" t="str">
        <f t="shared" si="991"/>
        <v>SAC</v>
      </c>
      <c r="P2662" s="2" t="str">
        <f t="shared" si="992"/>
        <v>S1099</v>
      </c>
      <c r="Q2662"/>
      <c r="R2662"/>
      <c r="S2662"/>
      <c r="T2662"/>
      <c r="U2662" s="9">
        <f t="shared" si="993"/>
        <v>0</v>
      </c>
      <c r="V2662" s="9">
        <f t="shared" si="994"/>
        <v>0</v>
      </c>
      <c r="W2662" s="9">
        <f t="shared" si="995"/>
        <v>0</v>
      </c>
      <c r="X2662" s="9">
        <f t="shared" si="996"/>
        <v>0</v>
      </c>
      <c r="Y2662" s="9">
        <f t="shared" si="997"/>
        <v>0</v>
      </c>
      <c r="Z2662" s="9">
        <f t="shared" si="998"/>
        <v>0</v>
      </c>
      <c r="AA2662" s="9">
        <f t="shared" si="999"/>
        <v>0</v>
      </c>
      <c r="AB2662" s="9">
        <f t="shared" si="1000"/>
        <v>0</v>
      </c>
      <c r="AN2662" s="10" t="str">
        <f t="shared" si="985"/>
        <v/>
      </c>
      <c r="AO2662" s="10">
        <f t="shared" si="986"/>
        <v>0</v>
      </c>
      <c r="AP2662" s="9" t="str">
        <f>IFERROR(VLOOKUP($AN2662,'Introduction probability'!$A$1:$L$128,5,FALSE),"0")</f>
        <v>0</v>
      </c>
      <c r="AQ2662" s="9" t="str">
        <f>IFERROR(VLOOKUP($AN2662,'Introduction probability'!$A$1:$L$128,6,FALSE),"0")</f>
        <v>0</v>
      </c>
      <c r="AR2662" s="9" t="str">
        <f>IFERROR(VLOOKUP($AN2662,'Introduction probability'!$A$1:$L$128,7,FALSE),"0")</f>
        <v>0</v>
      </c>
      <c r="AS2662" s="9" t="str">
        <f>IFERROR(VLOOKUP($AN2662,'Introduction probability'!$A$1:$L$128,8,FALSE),"0")</f>
        <v>0</v>
      </c>
      <c r="AT2662" s="9" t="str">
        <f>IFERROR(VLOOKUP($AN2662,'Introduction probability'!$A$1:$L$128,9,FALSE),"0")</f>
        <v>0</v>
      </c>
      <c r="AU2662" s="9" t="str">
        <f>IFERROR(VLOOKUP($AN2662,'Introduction probability'!$A$1:$L$128,10,FALSE),"0")</f>
        <v>0</v>
      </c>
      <c r="AV2662" s="9" t="str">
        <f>IFERROR(VLOOKUP($AN2662,'Introduction probability'!$A$1:$L$128,11,FALSE),"0")</f>
        <v>0</v>
      </c>
      <c r="AW2662" s="9" t="str">
        <f>IFERROR(VLOOKUP($AN2662,'Introduction probability'!$A$1:$L$128,12,FALSE),"0")</f>
        <v>0</v>
      </c>
      <c r="AY2662" s="2">
        <f t="shared" si="987"/>
        <v>0</v>
      </c>
      <c r="AZ2662" s="2">
        <f t="shared" si="988"/>
        <v>0</v>
      </c>
      <c r="BA2662" s="2">
        <f t="shared" si="1001"/>
        <v>0</v>
      </c>
      <c r="BB2662" s="2">
        <f t="shared" si="1002"/>
        <v>0</v>
      </c>
      <c r="BC2662" s="2">
        <f t="shared" si="1003"/>
        <v>0</v>
      </c>
      <c r="BD2662" s="2">
        <f t="shared" si="1004"/>
        <v>0</v>
      </c>
      <c r="BE2662" s="2">
        <f t="shared" si="1005"/>
        <v>0</v>
      </c>
      <c r="BF2662" s="2">
        <f t="shared" si="1006"/>
        <v>0</v>
      </c>
      <c r="BG2662" s="2">
        <f t="shared" si="1007"/>
        <v>0</v>
      </c>
      <c r="BH2662" s="2">
        <f t="shared" si="1008"/>
        <v>0</v>
      </c>
    </row>
    <row r="2663" spans="1:60" x14ac:dyDescent="0.25">
      <c r="A2663" s="2" t="s">
        <v>667</v>
      </c>
      <c r="B2663" s="2" t="s">
        <v>684</v>
      </c>
      <c r="C2663" s="2" t="s">
        <v>242</v>
      </c>
      <c r="D2663" s="2" t="s">
        <v>554</v>
      </c>
      <c r="E2663" s="2" t="s">
        <v>675</v>
      </c>
      <c r="M2663" s="2" t="str">
        <f t="shared" si="989"/>
        <v>Wales</v>
      </c>
      <c r="N2663" s="2" t="str">
        <f t="shared" si="990"/>
        <v>Pembrokeshire Marine/ Sir Benfro Forol</v>
      </c>
      <c r="O2663" s="2" t="str">
        <f t="shared" si="991"/>
        <v>SAC</v>
      </c>
      <c r="P2663" s="2" t="str">
        <f t="shared" si="992"/>
        <v>S1102</v>
      </c>
      <c r="Q2663"/>
      <c r="R2663"/>
      <c r="S2663"/>
      <c r="T2663"/>
      <c r="U2663" s="9">
        <f t="shared" si="993"/>
        <v>0</v>
      </c>
      <c r="V2663" s="9">
        <f t="shared" si="994"/>
        <v>0</v>
      </c>
      <c r="W2663" s="9">
        <f t="shared" si="995"/>
        <v>0</v>
      </c>
      <c r="X2663" s="9">
        <f t="shared" si="996"/>
        <v>0</v>
      </c>
      <c r="Y2663" s="9">
        <f t="shared" si="997"/>
        <v>0</v>
      </c>
      <c r="Z2663" s="9">
        <f t="shared" si="998"/>
        <v>0</v>
      </c>
      <c r="AA2663" s="9">
        <f t="shared" si="999"/>
        <v>0</v>
      </c>
      <c r="AB2663" s="9">
        <f t="shared" si="1000"/>
        <v>0</v>
      </c>
      <c r="AN2663" s="10" t="str">
        <f t="shared" si="985"/>
        <v/>
      </c>
      <c r="AO2663" s="10">
        <f t="shared" si="986"/>
        <v>0</v>
      </c>
      <c r="AP2663" s="9" t="str">
        <f>IFERROR(VLOOKUP($AN2663,'Introduction probability'!$A$1:$L$128,5,FALSE),"0")</f>
        <v>0</v>
      </c>
      <c r="AQ2663" s="9" t="str">
        <f>IFERROR(VLOOKUP($AN2663,'Introduction probability'!$A$1:$L$128,6,FALSE),"0")</f>
        <v>0</v>
      </c>
      <c r="AR2663" s="9" t="str">
        <f>IFERROR(VLOOKUP($AN2663,'Introduction probability'!$A$1:$L$128,7,FALSE),"0")</f>
        <v>0</v>
      </c>
      <c r="AS2663" s="9" t="str">
        <f>IFERROR(VLOOKUP($AN2663,'Introduction probability'!$A$1:$L$128,8,FALSE),"0")</f>
        <v>0</v>
      </c>
      <c r="AT2663" s="9" t="str">
        <f>IFERROR(VLOOKUP($AN2663,'Introduction probability'!$A$1:$L$128,9,FALSE),"0")</f>
        <v>0</v>
      </c>
      <c r="AU2663" s="9" t="str">
        <f>IFERROR(VLOOKUP($AN2663,'Introduction probability'!$A$1:$L$128,10,FALSE),"0")</f>
        <v>0</v>
      </c>
      <c r="AV2663" s="9" t="str">
        <f>IFERROR(VLOOKUP($AN2663,'Introduction probability'!$A$1:$L$128,11,FALSE),"0")</f>
        <v>0</v>
      </c>
      <c r="AW2663" s="9" t="str">
        <f>IFERROR(VLOOKUP($AN2663,'Introduction probability'!$A$1:$L$128,12,FALSE),"0")</f>
        <v>0</v>
      </c>
      <c r="AY2663" s="2">
        <f t="shared" si="987"/>
        <v>0</v>
      </c>
      <c r="AZ2663" s="2">
        <f t="shared" si="988"/>
        <v>0</v>
      </c>
      <c r="BA2663" s="2">
        <f t="shared" si="1001"/>
        <v>0</v>
      </c>
      <c r="BB2663" s="2">
        <f t="shared" si="1002"/>
        <v>0</v>
      </c>
      <c r="BC2663" s="2">
        <f t="shared" si="1003"/>
        <v>0</v>
      </c>
      <c r="BD2663" s="2">
        <f t="shared" si="1004"/>
        <v>0</v>
      </c>
      <c r="BE2663" s="2">
        <f t="shared" si="1005"/>
        <v>0</v>
      </c>
      <c r="BF2663" s="2">
        <f t="shared" si="1006"/>
        <v>0</v>
      </c>
      <c r="BG2663" s="2">
        <f t="shared" si="1007"/>
        <v>0</v>
      </c>
      <c r="BH2663" s="2">
        <f t="shared" si="1008"/>
        <v>0</v>
      </c>
    </row>
    <row r="2664" spans="1:60" x14ac:dyDescent="0.25">
      <c r="A2664" s="2" t="s">
        <v>667</v>
      </c>
      <c r="B2664" s="2" t="s">
        <v>684</v>
      </c>
      <c r="C2664" s="2" t="s">
        <v>242</v>
      </c>
      <c r="D2664" s="2" t="s">
        <v>555</v>
      </c>
      <c r="E2664" s="2" t="s">
        <v>676</v>
      </c>
      <c r="M2664" s="2" t="str">
        <f t="shared" si="989"/>
        <v>Wales</v>
      </c>
      <c r="N2664" s="2" t="str">
        <f t="shared" si="990"/>
        <v>Pembrokeshire Marine/ Sir Benfro Forol</v>
      </c>
      <c r="O2664" s="2" t="str">
        <f t="shared" si="991"/>
        <v>SAC</v>
      </c>
      <c r="P2664" s="2" t="str">
        <f t="shared" si="992"/>
        <v>S1103</v>
      </c>
      <c r="Q2664"/>
      <c r="R2664"/>
      <c r="S2664"/>
      <c r="T2664"/>
      <c r="U2664" s="9">
        <f t="shared" si="993"/>
        <v>0</v>
      </c>
      <c r="V2664" s="9">
        <f t="shared" si="994"/>
        <v>0</v>
      </c>
      <c r="W2664" s="9">
        <f t="shared" si="995"/>
        <v>0</v>
      </c>
      <c r="X2664" s="9">
        <f t="shared" si="996"/>
        <v>0</v>
      </c>
      <c r="Y2664" s="9">
        <f t="shared" si="997"/>
        <v>0</v>
      </c>
      <c r="Z2664" s="9">
        <f t="shared" si="998"/>
        <v>0</v>
      </c>
      <c r="AA2664" s="9">
        <f t="shared" si="999"/>
        <v>0</v>
      </c>
      <c r="AB2664" s="9">
        <f t="shared" si="1000"/>
        <v>0</v>
      </c>
      <c r="AN2664" s="10" t="str">
        <f t="shared" si="985"/>
        <v/>
      </c>
      <c r="AO2664" s="10">
        <f t="shared" si="986"/>
        <v>0</v>
      </c>
      <c r="AP2664" s="9" t="str">
        <f>IFERROR(VLOOKUP($AN2664,'Introduction probability'!$A$1:$L$128,5,FALSE),"0")</f>
        <v>0</v>
      </c>
      <c r="AQ2664" s="9" t="str">
        <f>IFERROR(VLOOKUP($AN2664,'Introduction probability'!$A$1:$L$128,6,FALSE),"0")</f>
        <v>0</v>
      </c>
      <c r="AR2664" s="9" t="str">
        <f>IFERROR(VLOOKUP($AN2664,'Introduction probability'!$A$1:$L$128,7,FALSE),"0")</f>
        <v>0</v>
      </c>
      <c r="AS2664" s="9" t="str">
        <f>IFERROR(VLOOKUP($AN2664,'Introduction probability'!$A$1:$L$128,8,FALSE),"0")</f>
        <v>0</v>
      </c>
      <c r="AT2664" s="9" t="str">
        <f>IFERROR(VLOOKUP($AN2664,'Introduction probability'!$A$1:$L$128,9,FALSE),"0")</f>
        <v>0</v>
      </c>
      <c r="AU2664" s="9" t="str">
        <f>IFERROR(VLOOKUP($AN2664,'Introduction probability'!$A$1:$L$128,10,FALSE),"0")</f>
        <v>0</v>
      </c>
      <c r="AV2664" s="9" t="str">
        <f>IFERROR(VLOOKUP($AN2664,'Introduction probability'!$A$1:$L$128,11,FALSE),"0")</f>
        <v>0</v>
      </c>
      <c r="AW2664" s="9" t="str">
        <f>IFERROR(VLOOKUP($AN2664,'Introduction probability'!$A$1:$L$128,12,FALSE),"0")</f>
        <v>0</v>
      </c>
      <c r="AY2664" s="2">
        <f t="shared" si="987"/>
        <v>0</v>
      </c>
      <c r="AZ2664" s="2">
        <f t="shared" si="988"/>
        <v>0</v>
      </c>
      <c r="BA2664" s="2">
        <f t="shared" si="1001"/>
        <v>0</v>
      </c>
      <c r="BB2664" s="2">
        <f t="shared" si="1002"/>
        <v>0</v>
      </c>
      <c r="BC2664" s="2">
        <f t="shared" si="1003"/>
        <v>0</v>
      </c>
      <c r="BD2664" s="2">
        <f t="shared" si="1004"/>
        <v>0</v>
      </c>
      <c r="BE2664" s="2">
        <f t="shared" si="1005"/>
        <v>0</v>
      </c>
      <c r="BF2664" s="2">
        <f t="shared" si="1006"/>
        <v>0</v>
      </c>
      <c r="BG2664" s="2">
        <f t="shared" si="1007"/>
        <v>0</v>
      </c>
      <c r="BH2664" s="2">
        <f t="shared" si="1008"/>
        <v>0</v>
      </c>
    </row>
    <row r="2665" spans="1:60" x14ac:dyDescent="0.25">
      <c r="A2665" s="2" t="s">
        <v>667</v>
      </c>
      <c r="B2665" s="2" t="s">
        <v>684</v>
      </c>
      <c r="C2665" s="2" t="s">
        <v>242</v>
      </c>
      <c r="D2665" s="2" t="s">
        <v>677</v>
      </c>
      <c r="E2665" s="2" t="s">
        <v>678</v>
      </c>
      <c r="M2665" s="2" t="str">
        <f t="shared" si="989"/>
        <v>Wales</v>
      </c>
      <c r="N2665" s="2" t="str">
        <f t="shared" si="990"/>
        <v>Pembrokeshire Marine/ Sir Benfro Forol</v>
      </c>
      <c r="O2665" s="2" t="str">
        <f t="shared" si="991"/>
        <v>SAC</v>
      </c>
      <c r="P2665" s="2" t="str">
        <f t="shared" si="992"/>
        <v>S1349</v>
      </c>
      <c r="Q2665"/>
      <c r="R2665"/>
      <c r="S2665"/>
      <c r="T2665"/>
      <c r="U2665" s="9">
        <f t="shared" si="993"/>
        <v>0</v>
      </c>
      <c r="V2665" s="9">
        <f t="shared" si="994"/>
        <v>0</v>
      </c>
      <c r="W2665" s="9">
        <f t="shared" si="995"/>
        <v>0</v>
      </c>
      <c r="X2665" s="9">
        <f t="shared" si="996"/>
        <v>0</v>
      </c>
      <c r="Y2665" s="9">
        <f t="shared" si="997"/>
        <v>0</v>
      </c>
      <c r="Z2665" s="9">
        <f t="shared" si="998"/>
        <v>0</v>
      </c>
      <c r="AA2665" s="9">
        <f t="shared" si="999"/>
        <v>0</v>
      </c>
      <c r="AB2665" s="9">
        <f t="shared" si="1000"/>
        <v>0</v>
      </c>
      <c r="AN2665" s="10" t="str">
        <f t="shared" si="985"/>
        <v/>
      </c>
      <c r="AO2665" s="10">
        <f t="shared" si="986"/>
        <v>0</v>
      </c>
      <c r="AP2665" s="9" t="str">
        <f>IFERROR(VLOOKUP($AN2665,'Introduction probability'!$A$1:$L$128,5,FALSE),"0")</f>
        <v>0</v>
      </c>
      <c r="AQ2665" s="9" t="str">
        <f>IFERROR(VLOOKUP($AN2665,'Introduction probability'!$A$1:$L$128,6,FALSE),"0")</f>
        <v>0</v>
      </c>
      <c r="AR2665" s="9" t="str">
        <f>IFERROR(VLOOKUP($AN2665,'Introduction probability'!$A$1:$L$128,7,FALSE),"0")</f>
        <v>0</v>
      </c>
      <c r="AS2665" s="9" t="str">
        <f>IFERROR(VLOOKUP($AN2665,'Introduction probability'!$A$1:$L$128,8,FALSE),"0")</f>
        <v>0</v>
      </c>
      <c r="AT2665" s="9" t="str">
        <f>IFERROR(VLOOKUP($AN2665,'Introduction probability'!$A$1:$L$128,9,FALSE),"0")</f>
        <v>0</v>
      </c>
      <c r="AU2665" s="9" t="str">
        <f>IFERROR(VLOOKUP($AN2665,'Introduction probability'!$A$1:$L$128,10,FALSE),"0")</f>
        <v>0</v>
      </c>
      <c r="AV2665" s="9" t="str">
        <f>IFERROR(VLOOKUP($AN2665,'Introduction probability'!$A$1:$L$128,11,FALSE),"0")</f>
        <v>0</v>
      </c>
      <c r="AW2665" s="9" t="str">
        <f>IFERROR(VLOOKUP($AN2665,'Introduction probability'!$A$1:$L$128,12,FALSE),"0")</f>
        <v>0</v>
      </c>
      <c r="AY2665" s="2">
        <f t="shared" si="987"/>
        <v>0</v>
      </c>
      <c r="AZ2665" s="2">
        <f t="shared" si="988"/>
        <v>0</v>
      </c>
      <c r="BA2665" s="2">
        <f t="shared" si="1001"/>
        <v>0</v>
      </c>
      <c r="BB2665" s="2">
        <f t="shared" si="1002"/>
        <v>0</v>
      </c>
      <c r="BC2665" s="2">
        <f t="shared" si="1003"/>
        <v>0</v>
      </c>
      <c r="BD2665" s="2">
        <f t="shared" si="1004"/>
        <v>0</v>
      </c>
      <c r="BE2665" s="2">
        <f t="shared" si="1005"/>
        <v>0</v>
      </c>
      <c r="BF2665" s="2">
        <f t="shared" si="1006"/>
        <v>0</v>
      </c>
      <c r="BG2665" s="2">
        <f t="shared" si="1007"/>
        <v>0</v>
      </c>
      <c r="BH2665" s="2">
        <f t="shared" si="1008"/>
        <v>0</v>
      </c>
    </row>
    <row r="2666" spans="1:60" x14ac:dyDescent="0.25">
      <c r="A2666" s="2" t="s">
        <v>667</v>
      </c>
      <c r="B2666" s="2" t="s">
        <v>684</v>
      </c>
      <c r="C2666" s="2" t="s">
        <v>242</v>
      </c>
      <c r="D2666" s="2" t="s">
        <v>679</v>
      </c>
      <c r="E2666" s="2" t="s">
        <v>680</v>
      </c>
      <c r="M2666" s="2" t="str">
        <f t="shared" si="989"/>
        <v>Wales</v>
      </c>
      <c r="N2666" s="2" t="str">
        <f t="shared" si="990"/>
        <v>Pembrokeshire Marine/ Sir Benfro Forol</v>
      </c>
      <c r="O2666" s="2" t="str">
        <f t="shared" si="991"/>
        <v>SAC</v>
      </c>
      <c r="P2666" s="2" t="str">
        <f t="shared" si="992"/>
        <v>S1351</v>
      </c>
      <c r="Q2666"/>
      <c r="R2666"/>
      <c r="S2666"/>
      <c r="T2666"/>
      <c r="U2666" s="9">
        <f t="shared" si="993"/>
        <v>0</v>
      </c>
      <c r="V2666" s="9">
        <f t="shared" si="994"/>
        <v>0</v>
      </c>
      <c r="W2666" s="9">
        <f t="shared" si="995"/>
        <v>0</v>
      </c>
      <c r="X2666" s="9">
        <f t="shared" si="996"/>
        <v>0</v>
      </c>
      <c r="Y2666" s="9">
        <f t="shared" si="997"/>
        <v>0</v>
      </c>
      <c r="Z2666" s="9">
        <f t="shared" si="998"/>
        <v>0</v>
      </c>
      <c r="AA2666" s="9">
        <f t="shared" si="999"/>
        <v>0</v>
      </c>
      <c r="AB2666" s="9">
        <f t="shared" si="1000"/>
        <v>0</v>
      </c>
      <c r="AN2666" s="10" t="str">
        <f t="shared" si="985"/>
        <v/>
      </c>
      <c r="AO2666" s="10">
        <f t="shared" si="986"/>
        <v>0</v>
      </c>
      <c r="AP2666" s="9" t="str">
        <f>IFERROR(VLOOKUP($AN2666,'Introduction probability'!$A$1:$L$128,5,FALSE),"0")</f>
        <v>0</v>
      </c>
      <c r="AQ2666" s="9" t="str">
        <f>IFERROR(VLOOKUP($AN2666,'Introduction probability'!$A$1:$L$128,6,FALSE),"0")</f>
        <v>0</v>
      </c>
      <c r="AR2666" s="9" t="str">
        <f>IFERROR(VLOOKUP($AN2666,'Introduction probability'!$A$1:$L$128,7,FALSE),"0")</f>
        <v>0</v>
      </c>
      <c r="AS2666" s="9" t="str">
        <f>IFERROR(VLOOKUP($AN2666,'Introduction probability'!$A$1:$L$128,8,FALSE),"0")</f>
        <v>0</v>
      </c>
      <c r="AT2666" s="9" t="str">
        <f>IFERROR(VLOOKUP($AN2666,'Introduction probability'!$A$1:$L$128,9,FALSE),"0")</f>
        <v>0</v>
      </c>
      <c r="AU2666" s="9" t="str">
        <f>IFERROR(VLOOKUP($AN2666,'Introduction probability'!$A$1:$L$128,10,FALSE),"0")</f>
        <v>0</v>
      </c>
      <c r="AV2666" s="9" t="str">
        <f>IFERROR(VLOOKUP($AN2666,'Introduction probability'!$A$1:$L$128,11,FALSE),"0")</f>
        <v>0</v>
      </c>
      <c r="AW2666" s="9" t="str">
        <f>IFERROR(VLOOKUP($AN2666,'Introduction probability'!$A$1:$L$128,12,FALSE),"0")</f>
        <v>0</v>
      </c>
      <c r="AY2666" s="2">
        <f t="shared" si="987"/>
        <v>0</v>
      </c>
      <c r="AZ2666" s="2">
        <f t="shared" si="988"/>
        <v>0</v>
      </c>
      <c r="BA2666" s="2">
        <f t="shared" si="1001"/>
        <v>0</v>
      </c>
      <c r="BB2666" s="2">
        <f t="shared" si="1002"/>
        <v>0</v>
      </c>
      <c r="BC2666" s="2">
        <f t="shared" si="1003"/>
        <v>0</v>
      </c>
      <c r="BD2666" s="2">
        <f t="shared" si="1004"/>
        <v>0</v>
      </c>
      <c r="BE2666" s="2">
        <f t="shared" si="1005"/>
        <v>0</v>
      </c>
      <c r="BF2666" s="2">
        <f t="shared" si="1006"/>
        <v>0</v>
      </c>
      <c r="BG2666" s="2">
        <f t="shared" si="1007"/>
        <v>0</v>
      </c>
      <c r="BH2666" s="2">
        <f t="shared" si="1008"/>
        <v>0</v>
      </c>
    </row>
    <row r="2667" spans="1:60" x14ac:dyDescent="0.25">
      <c r="A2667" s="2" t="s">
        <v>667</v>
      </c>
      <c r="B2667" s="2" t="s">
        <v>684</v>
      </c>
      <c r="C2667" s="2" t="s">
        <v>242</v>
      </c>
      <c r="D2667" s="2" t="s">
        <v>553</v>
      </c>
      <c r="E2667" s="2" t="s">
        <v>688</v>
      </c>
      <c r="M2667" s="2" t="str">
        <f t="shared" si="989"/>
        <v>Wales</v>
      </c>
      <c r="N2667" s="2" t="str">
        <f t="shared" si="990"/>
        <v>Pembrokeshire Marine/ Sir Benfro Forol</v>
      </c>
      <c r="O2667" s="2" t="str">
        <f t="shared" si="991"/>
        <v>SAC</v>
      </c>
      <c r="P2667" s="2" t="str">
        <f t="shared" si="992"/>
        <v>S1355</v>
      </c>
      <c r="Q2667"/>
      <c r="R2667"/>
      <c r="S2667"/>
      <c r="T2667"/>
      <c r="U2667" s="9">
        <f t="shared" si="993"/>
        <v>0</v>
      </c>
      <c r="V2667" s="9">
        <f t="shared" si="994"/>
        <v>0</v>
      </c>
      <c r="W2667" s="9">
        <f t="shared" si="995"/>
        <v>0</v>
      </c>
      <c r="X2667" s="9">
        <f t="shared" si="996"/>
        <v>0</v>
      </c>
      <c r="Y2667" s="9">
        <f t="shared" si="997"/>
        <v>0</v>
      </c>
      <c r="Z2667" s="9">
        <f t="shared" si="998"/>
        <v>0</v>
      </c>
      <c r="AA2667" s="9">
        <f t="shared" si="999"/>
        <v>0</v>
      </c>
      <c r="AB2667" s="9">
        <f t="shared" si="1000"/>
        <v>0</v>
      </c>
      <c r="AN2667" s="10" t="str">
        <f t="shared" si="985"/>
        <v/>
      </c>
      <c r="AO2667" s="10">
        <f t="shared" si="986"/>
        <v>0</v>
      </c>
      <c r="AP2667" s="9" t="str">
        <f>IFERROR(VLOOKUP($AN2667,'Introduction probability'!$A$1:$L$128,5,FALSE),"0")</f>
        <v>0</v>
      </c>
      <c r="AQ2667" s="9" t="str">
        <f>IFERROR(VLOOKUP($AN2667,'Introduction probability'!$A$1:$L$128,6,FALSE),"0")</f>
        <v>0</v>
      </c>
      <c r="AR2667" s="9" t="str">
        <f>IFERROR(VLOOKUP($AN2667,'Introduction probability'!$A$1:$L$128,7,FALSE),"0")</f>
        <v>0</v>
      </c>
      <c r="AS2667" s="9" t="str">
        <f>IFERROR(VLOOKUP($AN2667,'Introduction probability'!$A$1:$L$128,8,FALSE),"0")</f>
        <v>0</v>
      </c>
      <c r="AT2667" s="9" t="str">
        <f>IFERROR(VLOOKUP($AN2667,'Introduction probability'!$A$1:$L$128,9,FALSE),"0")</f>
        <v>0</v>
      </c>
      <c r="AU2667" s="9" t="str">
        <f>IFERROR(VLOOKUP($AN2667,'Introduction probability'!$A$1:$L$128,10,FALSE),"0")</f>
        <v>0</v>
      </c>
      <c r="AV2667" s="9" t="str">
        <f>IFERROR(VLOOKUP($AN2667,'Introduction probability'!$A$1:$L$128,11,FALSE),"0")</f>
        <v>0</v>
      </c>
      <c r="AW2667" s="9" t="str">
        <f>IFERROR(VLOOKUP($AN2667,'Introduction probability'!$A$1:$L$128,12,FALSE),"0")</f>
        <v>0</v>
      </c>
      <c r="AY2667" s="2">
        <f t="shared" si="987"/>
        <v>0</v>
      </c>
      <c r="AZ2667" s="2">
        <f t="shared" si="988"/>
        <v>0</v>
      </c>
      <c r="BA2667" s="2">
        <f t="shared" si="1001"/>
        <v>0</v>
      </c>
      <c r="BB2667" s="2">
        <f t="shared" si="1002"/>
        <v>0</v>
      </c>
      <c r="BC2667" s="2">
        <f t="shared" si="1003"/>
        <v>0</v>
      </c>
      <c r="BD2667" s="2">
        <f t="shared" si="1004"/>
        <v>0</v>
      </c>
      <c r="BE2667" s="2">
        <f t="shared" si="1005"/>
        <v>0</v>
      </c>
      <c r="BF2667" s="2">
        <f t="shared" si="1006"/>
        <v>0</v>
      </c>
      <c r="BG2667" s="2">
        <f t="shared" si="1007"/>
        <v>0</v>
      </c>
      <c r="BH2667" s="2">
        <f t="shared" si="1008"/>
        <v>0</v>
      </c>
    </row>
    <row r="2668" spans="1:60" x14ac:dyDescent="0.25">
      <c r="A2668" s="2" t="s">
        <v>667</v>
      </c>
      <c r="B2668" s="2" t="s">
        <v>684</v>
      </c>
      <c r="C2668" s="2" t="s">
        <v>242</v>
      </c>
      <c r="D2668" s="2" t="s">
        <v>512</v>
      </c>
      <c r="E2668" s="2" t="s">
        <v>681</v>
      </c>
      <c r="M2668" s="2" t="str">
        <f t="shared" si="989"/>
        <v>Wales</v>
      </c>
      <c r="N2668" s="2" t="str">
        <f t="shared" si="990"/>
        <v>Pembrokeshire Marine/ Sir Benfro Forol</v>
      </c>
      <c r="O2668" s="2" t="str">
        <f t="shared" si="991"/>
        <v>SAC</v>
      </c>
      <c r="P2668" s="2" t="str">
        <f t="shared" si="992"/>
        <v>S1364</v>
      </c>
      <c r="Q2668"/>
      <c r="R2668"/>
      <c r="S2668"/>
      <c r="T2668"/>
      <c r="U2668" s="9">
        <f t="shared" si="993"/>
        <v>0</v>
      </c>
      <c r="V2668" s="9">
        <f t="shared" si="994"/>
        <v>0</v>
      </c>
      <c r="W2668" s="9">
        <f t="shared" si="995"/>
        <v>0</v>
      </c>
      <c r="X2668" s="9">
        <f t="shared" si="996"/>
        <v>0</v>
      </c>
      <c r="Y2668" s="9">
        <f t="shared" si="997"/>
        <v>0</v>
      </c>
      <c r="Z2668" s="9">
        <f t="shared" si="998"/>
        <v>0</v>
      </c>
      <c r="AA2668" s="9">
        <f t="shared" si="999"/>
        <v>0</v>
      </c>
      <c r="AB2668" s="9">
        <f t="shared" si="1000"/>
        <v>0</v>
      </c>
      <c r="AN2668" s="10" t="str">
        <f t="shared" si="985"/>
        <v/>
      </c>
      <c r="AO2668" s="10">
        <f t="shared" si="986"/>
        <v>0</v>
      </c>
      <c r="AP2668" s="9" t="str">
        <f>IFERROR(VLOOKUP($AN2668,'Introduction probability'!$A$1:$L$128,5,FALSE),"0")</f>
        <v>0</v>
      </c>
      <c r="AQ2668" s="9" t="str">
        <f>IFERROR(VLOOKUP($AN2668,'Introduction probability'!$A$1:$L$128,6,FALSE),"0")</f>
        <v>0</v>
      </c>
      <c r="AR2668" s="9" t="str">
        <f>IFERROR(VLOOKUP($AN2668,'Introduction probability'!$A$1:$L$128,7,FALSE),"0")</f>
        <v>0</v>
      </c>
      <c r="AS2668" s="9" t="str">
        <f>IFERROR(VLOOKUP($AN2668,'Introduction probability'!$A$1:$L$128,8,FALSE),"0")</f>
        <v>0</v>
      </c>
      <c r="AT2668" s="9" t="str">
        <f>IFERROR(VLOOKUP($AN2668,'Introduction probability'!$A$1:$L$128,9,FALSE),"0")</f>
        <v>0</v>
      </c>
      <c r="AU2668" s="9" t="str">
        <f>IFERROR(VLOOKUP($AN2668,'Introduction probability'!$A$1:$L$128,10,FALSE),"0")</f>
        <v>0</v>
      </c>
      <c r="AV2668" s="9" t="str">
        <f>IFERROR(VLOOKUP($AN2668,'Introduction probability'!$A$1:$L$128,11,FALSE),"0")</f>
        <v>0</v>
      </c>
      <c r="AW2668" s="9" t="str">
        <f>IFERROR(VLOOKUP($AN2668,'Introduction probability'!$A$1:$L$128,12,FALSE),"0")</f>
        <v>0</v>
      </c>
      <c r="AY2668" s="2">
        <f t="shared" si="987"/>
        <v>0</v>
      </c>
      <c r="AZ2668" s="2">
        <f t="shared" si="988"/>
        <v>0</v>
      </c>
      <c r="BA2668" s="2">
        <f t="shared" si="1001"/>
        <v>0</v>
      </c>
      <c r="BB2668" s="2">
        <f t="shared" si="1002"/>
        <v>0</v>
      </c>
      <c r="BC2668" s="2">
        <f t="shared" si="1003"/>
        <v>0</v>
      </c>
      <c r="BD2668" s="2">
        <f t="shared" si="1004"/>
        <v>0</v>
      </c>
      <c r="BE2668" s="2">
        <f t="shared" si="1005"/>
        <v>0</v>
      </c>
      <c r="BF2668" s="2">
        <f t="shared" si="1006"/>
        <v>0</v>
      </c>
      <c r="BG2668" s="2">
        <f t="shared" si="1007"/>
        <v>0</v>
      </c>
      <c r="BH2668" s="2">
        <f t="shared" si="1008"/>
        <v>0</v>
      </c>
    </row>
    <row r="2669" spans="1:60" x14ac:dyDescent="0.25">
      <c r="A2669" s="2" t="s">
        <v>667</v>
      </c>
      <c r="B2669" s="2" t="s">
        <v>684</v>
      </c>
      <c r="C2669" s="2" t="s">
        <v>242</v>
      </c>
      <c r="D2669" s="2" t="s">
        <v>550</v>
      </c>
      <c r="E2669" s="2" t="s">
        <v>689</v>
      </c>
      <c r="M2669" s="2" t="str">
        <f t="shared" si="989"/>
        <v>Wales</v>
      </c>
      <c r="N2669" s="2" t="str">
        <f t="shared" si="990"/>
        <v>Pembrokeshire Marine/ Sir Benfro Forol</v>
      </c>
      <c r="O2669" s="2" t="str">
        <f t="shared" si="991"/>
        <v>SAC</v>
      </c>
      <c r="P2669" s="2" t="str">
        <f t="shared" si="992"/>
        <v>S1441</v>
      </c>
      <c r="Q2669"/>
      <c r="R2669"/>
      <c r="S2669"/>
      <c r="T2669"/>
      <c r="U2669" s="9">
        <f t="shared" si="993"/>
        <v>0</v>
      </c>
      <c r="V2669" s="9">
        <f t="shared" si="994"/>
        <v>0</v>
      </c>
      <c r="W2669" s="9">
        <f t="shared" si="995"/>
        <v>0</v>
      </c>
      <c r="X2669" s="9">
        <f t="shared" si="996"/>
        <v>0</v>
      </c>
      <c r="Y2669" s="9">
        <f t="shared" si="997"/>
        <v>0</v>
      </c>
      <c r="Z2669" s="9">
        <f t="shared" si="998"/>
        <v>0</v>
      </c>
      <c r="AA2669" s="9">
        <f t="shared" si="999"/>
        <v>0</v>
      </c>
      <c r="AB2669" s="9">
        <f t="shared" si="1000"/>
        <v>0</v>
      </c>
      <c r="AN2669" s="10" t="str">
        <f t="shared" si="985"/>
        <v/>
      </c>
      <c r="AO2669" s="10">
        <f t="shared" si="986"/>
        <v>0</v>
      </c>
      <c r="AP2669" s="9" t="str">
        <f>IFERROR(VLOOKUP($AN2669,'Introduction probability'!$A$1:$L$128,5,FALSE),"0")</f>
        <v>0</v>
      </c>
      <c r="AQ2669" s="9" t="str">
        <f>IFERROR(VLOOKUP($AN2669,'Introduction probability'!$A$1:$L$128,6,FALSE),"0")</f>
        <v>0</v>
      </c>
      <c r="AR2669" s="9" t="str">
        <f>IFERROR(VLOOKUP($AN2669,'Introduction probability'!$A$1:$L$128,7,FALSE),"0")</f>
        <v>0</v>
      </c>
      <c r="AS2669" s="9" t="str">
        <f>IFERROR(VLOOKUP($AN2669,'Introduction probability'!$A$1:$L$128,8,FALSE),"0")</f>
        <v>0</v>
      </c>
      <c r="AT2669" s="9" t="str">
        <f>IFERROR(VLOOKUP($AN2669,'Introduction probability'!$A$1:$L$128,9,FALSE),"0")</f>
        <v>0</v>
      </c>
      <c r="AU2669" s="9" t="str">
        <f>IFERROR(VLOOKUP($AN2669,'Introduction probability'!$A$1:$L$128,10,FALSE),"0")</f>
        <v>0</v>
      </c>
      <c r="AV2669" s="9" t="str">
        <f>IFERROR(VLOOKUP($AN2669,'Introduction probability'!$A$1:$L$128,11,FALSE),"0")</f>
        <v>0</v>
      </c>
      <c r="AW2669" s="9" t="str">
        <f>IFERROR(VLOOKUP($AN2669,'Introduction probability'!$A$1:$L$128,12,FALSE),"0")</f>
        <v>0</v>
      </c>
      <c r="AY2669" s="2">
        <f t="shared" si="987"/>
        <v>0</v>
      </c>
      <c r="AZ2669" s="2">
        <f t="shared" si="988"/>
        <v>0</v>
      </c>
      <c r="BA2669" s="2">
        <f t="shared" si="1001"/>
        <v>0</v>
      </c>
      <c r="BB2669" s="2">
        <f t="shared" si="1002"/>
        <v>0</v>
      </c>
      <c r="BC2669" s="2">
        <f t="shared" si="1003"/>
        <v>0</v>
      </c>
      <c r="BD2669" s="2">
        <f t="shared" si="1004"/>
        <v>0</v>
      </c>
      <c r="BE2669" s="2">
        <f t="shared" si="1005"/>
        <v>0</v>
      </c>
      <c r="BF2669" s="2">
        <f t="shared" si="1006"/>
        <v>0</v>
      </c>
      <c r="BG2669" s="2">
        <f t="shared" si="1007"/>
        <v>0</v>
      </c>
      <c r="BH2669" s="2">
        <f t="shared" si="1008"/>
        <v>0</v>
      </c>
    </row>
    <row r="2670" spans="1:60" x14ac:dyDescent="0.25">
      <c r="A2670" s="2" t="s">
        <v>667</v>
      </c>
      <c r="B2670" s="2" t="s">
        <v>690</v>
      </c>
      <c r="C2670" s="2" t="s">
        <v>242</v>
      </c>
      <c r="D2670" s="2" t="s">
        <v>548</v>
      </c>
      <c r="E2670" s="2" t="s">
        <v>670</v>
      </c>
      <c r="M2670" s="2" t="str">
        <f t="shared" si="989"/>
        <v>Wales</v>
      </c>
      <c r="N2670" s="2" t="str">
        <f t="shared" si="990"/>
        <v>Pen Llyn a`r Sarnau/ Lleyn Peninsula and the Sarnau</v>
      </c>
      <c r="O2670" s="2" t="str">
        <f t="shared" si="991"/>
        <v>SAC</v>
      </c>
      <c r="P2670" s="2" t="str">
        <f t="shared" si="992"/>
        <v>H1110</v>
      </c>
      <c r="Q2670"/>
      <c r="R2670"/>
      <c r="S2670"/>
      <c r="T2670"/>
      <c r="U2670" s="9">
        <f t="shared" si="993"/>
        <v>0</v>
      </c>
      <c r="V2670" s="9">
        <f t="shared" si="994"/>
        <v>0</v>
      </c>
      <c r="W2670" s="9">
        <f t="shared" si="995"/>
        <v>0</v>
      </c>
      <c r="X2670" s="9">
        <f t="shared" si="996"/>
        <v>0</v>
      </c>
      <c r="Y2670" s="9">
        <f t="shared" si="997"/>
        <v>0</v>
      </c>
      <c r="Z2670" s="9">
        <f t="shared" si="998"/>
        <v>0</v>
      </c>
      <c r="AA2670" s="9">
        <f t="shared" si="999"/>
        <v>0</v>
      </c>
      <c r="AB2670" s="9">
        <f t="shared" si="1000"/>
        <v>0</v>
      </c>
      <c r="AN2670" s="10" t="str">
        <f t="shared" si="985"/>
        <v/>
      </c>
      <c r="AO2670" s="10">
        <f t="shared" si="986"/>
        <v>0</v>
      </c>
      <c r="AP2670" s="9" t="str">
        <f>IFERROR(VLOOKUP($AN2670,'Introduction probability'!$A$1:$L$128,5,FALSE),"0")</f>
        <v>0</v>
      </c>
      <c r="AQ2670" s="9" t="str">
        <f>IFERROR(VLOOKUP($AN2670,'Introduction probability'!$A$1:$L$128,6,FALSE),"0")</f>
        <v>0</v>
      </c>
      <c r="AR2670" s="9" t="str">
        <f>IFERROR(VLOOKUP($AN2670,'Introduction probability'!$A$1:$L$128,7,FALSE),"0")</f>
        <v>0</v>
      </c>
      <c r="AS2670" s="9" t="str">
        <f>IFERROR(VLOOKUP($AN2670,'Introduction probability'!$A$1:$L$128,8,FALSE),"0")</f>
        <v>0</v>
      </c>
      <c r="AT2670" s="9" t="str">
        <f>IFERROR(VLOOKUP($AN2670,'Introduction probability'!$A$1:$L$128,9,FALSE),"0")</f>
        <v>0</v>
      </c>
      <c r="AU2670" s="9" t="str">
        <f>IFERROR(VLOOKUP($AN2670,'Introduction probability'!$A$1:$L$128,10,FALSE),"0")</f>
        <v>0</v>
      </c>
      <c r="AV2670" s="9" t="str">
        <f>IFERROR(VLOOKUP($AN2670,'Introduction probability'!$A$1:$L$128,11,FALSE),"0")</f>
        <v>0</v>
      </c>
      <c r="AW2670" s="9" t="str">
        <f>IFERROR(VLOOKUP($AN2670,'Introduction probability'!$A$1:$L$128,12,FALSE),"0")</f>
        <v>0</v>
      </c>
      <c r="AY2670" s="2">
        <f t="shared" si="987"/>
        <v>0</v>
      </c>
      <c r="AZ2670" s="2">
        <f t="shared" si="988"/>
        <v>0</v>
      </c>
      <c r="BA2670" s="2">
        <f t="shared" si="1001"/>
        <v>0</v>
      </c>
      <c r="BB2670" s="2">
        <f t="shared" si="1002"/>
        <v>0</v>
      </c>
      <c r="BC2670" s="2">
        <f t="shared" si="1003"/>
        <v>0</v>
      </c>
      <c r="BD2670" s="2">
        <f t="shared" si="1004"/>
        <v>0</v>
      </c>
      <c r="BE2670" s="2">
        <f t="shared" si="1005"/>
        <v>0</v>
      </c>
      <c r="BF2670" s="2">
        <f t="shared" si="1006"/>
        <v>0</v>
      </c>
      <c r="BG2670" s="2">
        <f t="shared" si="1007"/>
        <v>0</v>
      </c>
      <c r="BH2670" s="2">
        <f t="shared" si="1008"/>
        <v>0</v>
      </c>
    </row>
    <row r="2671" spans="1:60" x14ac:dyDescent="0.25">
      <c r="A2671" s="2" t="s">
        <v>667</v>
      </c>
      <c r="B2671" s="2" t="s">
        <v>690</v>
      </c>
      <c r="C2671" s="2" t="s">
        <v>242</v>
      </c>
      <c r="D2671" s="2" t="s">
        <v>531</v>
      </c>
      <c r="E2671" s="2" t="s">
        <v>682</v>
      </c>
      <c r="M2671" s="2" t="str">
        <f t="shared" si="989"/>
        <v>Wales</v>
      </c>
      <c r="N2671" s="2" t="str">
        <f t="shared" si="990"/>
        <v>Pen Llyn a`r Sarnau/ Lleyn Peninsula and the Sarnau</v>
      </c>
      <c r="O2671" s="2" t="str">
        <f t="shared" si="991"/>
        <v>SAC</v>
      </c>
      <c r="P2671" s="2" t="str">
        <f t="shared" si="992"/>
        <v>H1130</v>
      </c>
      <c r="Q2671"/>
      <c r="R2671"/>
      <c r="S2671"/>
      <c r="T2671"/>
      <c r="U2671" s="9">
        <f t="shared" si="993"/>
        <v>0</v>
      </c>
      <c r="V2671" s="9">
        <f t="shared" si="994"/>
        <v>0</v>
      </c>
      <c r="W2671" s="9">
        <f t="shared" si="995"/>
        <v>0</v>
      </c>
      <c r="X2671" s="9">
        <f t="shared" si="996"/>
        <v>0</v>
      </c>
      <c r="Y2671" s="9">
        <f t="shared" si="997"/>
        <v>0</v>
      </c>
      <c r="Z2671" s="9">
        <f t="shared" si="998"/>
        <v>0</v>
      </c>
      <c r="AA2671" s="9">
        <f t="shared" si="999"/>
        <v>0</v>
      </c>
      <c r="AB2671" s="9">
        <f t="shared" si="1000"/>
        <v>0</v>
      </c>
      <c r="AN2671" s="10" t="str">
        <f t="shared" si="985"/>
        <v/>
      </c>
      <c r="AO2671" s="10">
        <f t="shared" si="986"/>
        <v>0</v>
      </c>
      <c r="AP2671" s="9" t="str">
        <f>IFERROR(VLOOKUP($AN2671,'Introduction probability'!$A$1:$L$128,5,FALSE),"0")</f>
        <v>0</v>
      </c>
      <c r="AQ2671" s="9" t="str">
        <f>IFERROR(VLOOKUP($AN2671,'Introduction probability'!$A$1:$L$128,6,FALSE),"0")</f>
        <v>0</v>
      </c>
      <c r="AR2671" s="9" t="str">
        <f>IFERROR(VLOOKUP($AN2671,'Introduction probability'!$A$1:$L$128,7,FALSE),"0")</f>
        <v>0</v>
      </c>
      <c r="AS2671" s="9" t="str">
        <f>IFERROR(VLOOKUP($AN2671,'Introduction probability'!$A$1:$L$128,8,FALSE),"0")</f>
        <v>0</v>
      </c>
      <c r="AT2671" s="9" t="str">
        <f>IFERROR(VLOOKUP($AN2671,'Introduction probability'!$A$1:$L$128,9,FALSE),"0")</f>
        <v>0</v>
      </c>
      <c r="AU2671" s="9" t="str">
        <f>IFERROR(VLOOKUP($AN2671,'Introduction probability'!$A$1:$L$128,10,FALSE),"0")</f>
        <v>0</v>
      </c>
      <c r="AV2671" s="9" t="str">
        <f>IFERROR(VLOOKUP($AN2671,'Introduction probability'!$A$1:$L$128,11,FALSE),"0")</f>
        <v>0</v>
      </c>
      <c r="AW2671" s="9" t="str">
        <f>IFERROR(VLOOKUP($AN2671,'Introduction probability'!$A$1:$L$128,12,FALSE),"0")</f>
        <v>0</v>
      </c>
      <c r="AY2671" s="2">
        <f t="shared" si="987"/>
        <v>0</v>
      </c>
      <c r="AZ2671" s="2">
        <f t="shared" si="988"/>
        <v>0</v>
      </c>
      <c r="BA2671" s="2">
        <f t="shared" si="1001"/>
        <v>0</v>
      </c>
      <c r="BB2671" s="2">
        <f t="shared" si="1002"/>
        <v>0</v>
      </c>
      <c r="BC2671" s="2">
        <f t="shared" si="1003"/>
        <v>0</v>
      </c>
      <c r="BD2671" s="2">
        <f t="shared" si="1004"/>
        <v>0</v>
      </c>
      <c r="BE2671" s="2">
        <f t="shared" si="1005"/>
        <v>0</v>
      </c>
      <c r="BF2671" s="2">
        <f t="shared" si="1006"/>
        <v>0</v>
      </c>
      <c r="BG2671" s="2">
        <f t="shared" si="1007"/>
        <v>0</v>
      </c>
      <c r="BH2671" s="2">
        <f t="shared" si="1008"/>
        <v>0</v>
      </c>
    </row>
    <row r="2672" spans="1:60" x14ac:dyDescent="0.25">
      <c r="A2672" s="2" t="s">
        <v>667</v>
      </c>
      <c r="B2672" s="2" t="s">
        <v>690</v>
      </c>
      <c r="C2672" s="2" t="s">
        <v>242</v>
      </c>
      <c r="D2672" s="2" t="s">
        <v>532</v>
      </c>
      <c r="E2672" s="2" t="s">
        <v>668</v>
      </c>
      <c r="M2672" s="2" t="str">
        <f t="shared" si="989"/>
        <v>Wales</v>
      </c>
      <c r="N2672" s="2" t="str">
        <f t="shared" si="990"/>
        <v>Pen Llyn a`r Sarnau/ Lleyn Peninsula and the Sarnau</v>
      </c>
      <c r="O2672" s="2" t="str">
        <f t="shared" si="991"/>
        <v>SAC</v>
      </c>
      <c r="P2672" s="2" t="str">
        <f t="shared" si="992"/>
        <v>H1140</v>
      </c>
      <c r="Q2672"/>
      <c r="R2672"/>
      <c r="S2672"/>
      <c r="T2672"/>
      <c r="U2672" s="9">
        <f t="shared" si="993"/>
        <v>0</v>
      </c>
      <c r="V2672" s="9">
        <f t="shared" si="994"/>
        <v>0</v>
      </c>
      <c r="W2672" s="9">
        <f t="shared" si="995"/>
        <v>0</v>
      </c>
      <c r="X2672" s="9">
        <f t="shared" si="996"/>
        <v>0</v>
      </c>
      <c r="Y2672" s="9">
        <f t="shared" si="997"/>
        <v>0</v>
      </c>
      <c r="Z2672" s="9">
        <f t="shared" si="998"/>
        <v>0</v>
      </c>
      <c r="AA2672" s="9">
        <f t="shared" si="999"/>
        <v>0</v>
      </c>
      <c r="AB2672" s="9">
        <f t="shared" si="1000"/>
        <v>0</v>
      </c>
      <c r="AN2672" s="10" t="str">
        <f t="shared" si="985"/>
        <v/>
      </c>
      <c r="AO2672" s="10">
        <f t="shared" si="986"/>
        <v>0</v>
      </c>
      <c r="AP2672" s="9" t="str">
        <f>IFERROR(VLOOKUP($AN2672,'Introduction probability'!$A$1:$L$128,5,FALSE),"0")</f>
        <v>0</v>
      </c>
      <c r="AQ2672" s="9" t="str">
        <f>IFERROR(VLOOKUP($AN2672,'Introduction probability'!$A$1:$L$128,6,FALSE),"0")</f>
        <v>0</v>
      </c>
      <c r="AR2672" s="9" t="str">
        <f>IFERROR(VLOOKUP($AN2672,'Introduction probability'!$A$1:$L$128,7,FALSE),"0")</f>
        <v>0</v>
      </c>
      <c r="AS2672" s="9" t="str">
        <f>IFERROR(VLOOKUP($AN2672,'Introduction probability'!$A$1:$L$128,8,FALSE),"0")</f>
        <v>0</v>
      </c>
      <c r="AT2672" s="9" t="str">
        <f>IFERROR(VLOOKUP($AN2672,'Introduction probability'!$A$1:$L$128,9,FALSE),"0")</f>
        <v>0</v>
      </c>
      <c r="AU2672" s="9" t="str">
        <f>IFERROR(VLOOKUP($AN2672,'Introduction probability'!$A$1:$L$128,10,FALSE),"0")</f>
        <v>0</v>
      </c>
      <c r="AV2672" s="9" t="str">
        <f>IFERROR(VLOOKUP($AN2672,'Introduction probability'!$A$1:$L$128,11,FALSE),"0")</f>
        <v>0</v>
      </c>
      <c r="AW2672" s="9" t="str">
        <f>IFERROR(VLOOKUP($AN2672,'Introduction probability'!$A$1:$L$128,12,FALSE),"0")</f>
        <v>0</v>
      </c>
      <c r="AY2672" s="2">
        <f t="shared" si="987"/>
        <v>0</v>
      </c>
      <c r="AZ2672" s="2">
        <f t="shared" si="988"/>
        <v>0</v>
      </c>
      <c r="BA2672" s="2">
        <f t="shared" si="1001"/>
        <v>0</v>
      </c>
      <c r="BB2672" s="2">
        <f t="shared" si="1002"/>
        <v>0</v>
      </c>
      <c r="BC2672" s="2">
        <f t="shared" si="1003"/>
        <v>0</v>
      </c>
      <c r="BD2672" s="2">
        <f t="shared" si="1004"/>
        <v>0</v>
      </c>
      <c r="BE2672" s="2">
        <f t="shared" si="1005"/>
        <v>0</v>
      </c>
      <c r="BF2672" s="2">
        <f t="shared" si="1006"/>
        <v>0</v>
      </c>
      <c r="BG2672" s="2">
        <f t="shared" si="1007"/>
        <v>0</v>
      </c>
      <c r="BH2672" s="2">
        <f t="shared" si="1008"/>
        <v>0</v>
      </c>
    </row>
    <row r="2673" spans="1:60" x14ac:dyDescent="0.25">
      <c r="A2673" s="2" t="s">
        <v>667</v>
      </c>
      <c r="B2673" s="2" t="s">
        <v>690</v>
      </c>
      <c r="C2673" s="2" t="s">
        <v>242</v>
      </c>
      <c r="D2673" s="2" t="s">
        <v>536</v>
      </c>
      <c r="E2673" s="2" t="s">
        <v>685</v>
      </c>
      <c r="M2673" s="2" t="str">
        <f t="shared" si="989"/>
        <v>Wales</v>
      </c>
      <c r="N2673" s="2" t="str">
        <f t="shared" si="990"/>
        <v>Pen Llyn a`r Sarnau/ Lleyn Peninsula and the Sarnau</v>
      </c>
      <c r="O2673" s="2" t="str">
        <f t="shared" si="991"/>
        <v>SAC</v>
      </c>
      <c r="P2673" s="2" t="str">
        <f t="shared" si="992"/>
        <v>H1150</v>
      </c>
      <c r="Q2673"/>
      <c r="R2673"/>
      <c r="S2673"/>
      <c r="T2673"/>
      <c r="U2673" s="9">
        <f t="shared" si="993"/>
        <v>0</v>
      </c>
      <c r="V2673" s="9">
        <f t="shared" si="994"/>
        <v>0</v>
      </c>
      <c r="W2673" s="9">
        <f t="shared" si="995"/>
        <v>0</v>
      </c>
      <c r="X2673" s="9">
        <f t="shared" si="996"/>
        <v>0</v>
      </c>
      <c r="Y2673" s="9">
        <f t="shared" si="997"/>
        <v>0</v>
      </c>
      <c r="Z2673" s="9">
        <f t="shared" si="998"/>
        <v>0</v>
      </c>
      <c r="AA2673" s="9">
        <f t="shared" si="999"/>
        <v>0</v>
      </c>
      <c r="AB2673" s="9">
        <f t="shared" si="1000"/>
        <v>0</v>
      </c>
      <c r="AN2673" s="10" t="str">
        <f t="shared" si="985"/>
        <v/>
      </c>
      <c r="AO2673" s="10">
        <f t="shared" si="986"/>
        <v>0</v>
      </c>
      <c r="AP2673" s="9" t="str">
        <f>IFERROR(VLOOKUP($AN2673,'Introduction probability'!$A$1:$L$128,5,FALSE),"0")</f>
        <v>0</v>
      </c>
      <c r="AQ2673" s="9" t="str">
        <f>IFERROR(VLOOKUP($AN2673,'Introduction probability'!$A$1:$L$128,6,FALSE),"0")</f>
        <v>0</v>
      </c>
      <c r="AR2673" s="9" t="str">
        <f>IFERROR(VLOOKUP($AN2673,'Introduction probability'!$A$1:$L$128,7,FALSE),"0")</f>
        <v>0</v>
      </c>
      <c r="AS2673" s="9" t="str">
        <f>IFERROR(VLOOKUP($AN2673,'Introduction probability'!$A$1:$L$128,8,FALSE),"0")</f>
        <v>0</v>
      </c>
      <c r="AT2673" s="9" t="str">
        <f>IFERROR(VLOOKUP($AN2673,'Introduction probability'!$A$1:$L$128,9,FALSE),"0")</f>
        <v>0</v>
      </c>
      <c r="AU2673" s="9" t="str">
        <f>IFERROR(VLOOKUP($AN2673,'Introduction probability'!$A$1:$L$128,10,FALSE),"0")</f>
        <v>0</v>
      </c>
      <c r="AV2673" s="9" t="str">
        <f>IFERROR(VLOOKUP($AN2673,'Introduction probability'!$A$1:$L$128,11,FALSE),"0")</f>
        <v>0</v>
      </c>
      <c r="AW2673" s="9" t="str">
        <f>IFERROR(VLOOKUP($AN2673,'Introduction probability'!$A$1:$L$128,12,FALSE),"0")</f>
        <v>0</v>
      </c>
      <c r="AY2673" s="2">
        <f t="shared" si="987"/>
        <v>0</v>
      </c>
      <c r="AZ2673" s="2">
        <f t="shared" si="988"/>
        <v>0</v>
      </c>
      <c r="BA2673" s="2">
        <f t="shared" si="1001"/>
        <v>0</v>
      </c>
      <c r="BB2673" s="2">
        <f t="shared" si="1002"/>
        <v>0</v>
      </c>
      <c r="BC2673" s="2">
        <f t="shared" si="1003"/>
        <v>0</v>
      </c>
      <c r="BD2673" s="2">
        <f t="shared" si="1004"/>
        <v>0</v>
      </c>
      <c r="BE2673" s="2">
        <f t="shared" si="1005"/>
        <v>0</v>
      </c>
      <c r="BF2673" s="2">
        <f t="shared" si="1006"/>
        <v>0</v>
      </c>
      <c r="BG2673" s="2">
        <f t="shared" si="1007"/>
        <v>0</v>
      </c>
      <c r="BH2673" s="2">
        <f t="shared" si="1008"/>
        <v>0</v>
      </c>
    </row>
    <row r="2674" spans="1:60" x14ac:dyDescent="0.25">
      <c r="A2674" s="2" t="s">
        <v>667</v>
      </c>
      <c r="B2674" s="2" t="s">
        <v>690</v>
      </c>
      <c r="C2674" s="2" t="s">
        <v>242</v>
      </c>
      <c r="D2674" s="2" t="s">
        <v>533</v>
      </c>
      <c r="E2674" s="2" t="s">
        <v>686</v>
      </c>
      <c r="M2674" s="2" t="str">
        <f t="shared" si="989"/>
        <v>Wales</v>
      </c>
      <c r="N2674" s="2" t="str">
        <f t="shared" si="990"/>
        <v>Pen Llyn a`r Sarnau/ Lleyn Peninsula and the Sarnau</v>
      </c>
      <c r="O2674" s="2" t="str">
        <f t="shared" si="991"/>
        <v>SAC</v>
      </c>
      <c r="P2674" s="2" t="str">
        <f t="shared" si="992"/>
        <v>H1160</v>
      </c>
      <c r="Q2674"/>
      <c r="R2674"/>
      <c r="S2674"/>
      <c r="T2674"/>
      <c r="U2674" s="9">
        <f t="shared" si="993"/>
        <v>0</v>
      </c>
      <c r="V2674" s="9">
        <f t="shared" si="994"/>
        <v>0</v>
      </c>
      <c r="W2674" s="9">
        <f t="shared" si="995"/>
        <v>0</v>
      </c>
      <c r="X2674" s="9">
        <f t="shared" si="996"/>
        <v>0</v>
      </c>
      <c r="Y2674" s="9">
        <f t="shared" si="997"/>
        <v>0</v>
      </c>
      <c r="Z2674" s="9">
        <f t="shared" si="998"/>
        <v>0</v>
      </c>
      <c r="AA2674" s="9">
        <f t="shared" si="999"/>
        <v>0</v>
      </c>
      <c r="AB2674" s="9">
        <f t="shared" si="1000"/>
        <v>0</v>
      </c>
      <c r="AN2674" s="10" t="str">
        <f t="shared" si="985"/>
        <v/>
      </c>
      <c r="AO2674" s="10">
        <f t="shared" si="986"/>
        <v>0</v>
      </c>
      <c r="AP2674" s="9" t="str">
        <f>IFERROR(VLOOKUP($AN2674,'Introduction probability'!$A$1:$L$128,5,FALSE),"0")</f>
        <v>0</v>
      </c>
      <c r="AQ2674" s="9" t="str">
        <f>IFERROR(VLOOKUP($AN2674,'Introduction probability'!$A$1:$L$128,6,FALSE),"0")</f>
        <v>0</v>
      </c>
      <c r="AR2674" s="9" t="str">
        <f>IFERROR(VLOOKUP($AN2674,'Introduction probability'!$A$1:$L$128,7,FALSE),"0")</f>
        <v>0</v>
      </c>
      <c r="AS2674" s="9" t="str">
        <f>IFERROR(VLOOKUP($AN2674,'Introduction probability'!$A$1:$L$128,8,FALSE),"0")</f>
        <v>0</v>
      </c>
      <c r="AT2674" s="9" t="str">
        <f>IFERROR(VLOOKUP($AN2674,'Introduction probability'!$A$1:$L$128,9,FALSE),"0")</f>
        <v>0</v>
      </c>
      <c r="AU2674" s="9" t="str">
        <f>IFERROR(VLOOKUP($AN2674,'Introduction probability'!$A$1:$L$128,10,FALSE),"0")</f>
        <v>0</v>
      </c>
      <c r="AV2674" s="9" t="str">
        <f>IFERROR(VLOOKUP($AN2674,'Introduction probability'!$A$1:$L$128,11,FALSE),"0")</f>
        <v>0</v>
      </c>
      <c r="AW2674" s="9" t="str">
        <f>IFERROR(VLOOKUP($AN2674,'Introduction probability'!$A$1:$L$128,12,FALSE),"0")</f>
        <v>0</v>
      </c>
      <c r="AY2674" s="2">
        <f t="shared" si="987"/>
        <v>0</v>
      </c>
      <c r="AZ2674" s="2">
        <f t="shared" si="988"/>
        <v>0</v>
      </c>
      <c r="BA2674" s="2">
        <f t="shared" si="1001"/>
        <v>0</v>
      </c>
      <c r="BB2674" s="2">
        <f t="shared" si="1002"/>
        <v>0</v>
      </c>
      <c r="BC2674" s="2">
        <f t="shared" si="1003"/>
        <v>0</v>
      </c>
      <c r="BD2674" s="2">
        <f t="shared" si="1004"/>
        <v>0</v>
      </c>
      <c r="BE2674" s="2">
        <f t="shared" si="1005"/>
        <v>0</v>
      </c>
      <c r="BF2674" s="2">
        <f t="shared" si="1006"/>
        <v>0</v>
      </c>
      <c r="BG2674" s="2">
        <f t="shared" si="1007"/>
        <v>0</v>
      </c>
      <c r="BH2674" s="2">
        <f t="shared" si="1008"/>
        <v>0</v>
      </c>
    </row>
    <row r="2675" spans="1:60" x14ac:dyDescent="0.25">
      <c r="A2675" s="2" t="s">
        <v>667</v>
      </c>
      <c r="B2675" s="2" t="s">
        <v>690</v>
      </c>
      <c r="C2675" s="2" t="s">
        <v>242</v>
      </c>
      <c r="D2675" s="2" t="s">
        <v>441</v>
      </c>
      <c r="E2675" s="2" t="s">
        <v>671</v>
      </c>
      <c r="M2675" s="2" t="str">
        <f t="shared" si="989"/>
        <v>Wales</v>
      </c>
      <c r="N2675" s="2" t="str">
        <f t="shared" si="990"/>
        <v>Pen Llyn a`r Sarnau/ Lleyn Peninsula and the Sarnau</v>
      </c>
      <c r="O2675" s="2" t="str">
        <f t="shared" si="991"/>
        <v>SAC</v>
      </c>
      <c r="P2675" s="2" t="str">
        <f t="shared" si="992"/>
        <v>H1170</v>
      </c>
      <c r="Q2675"/>
      <c r="R2675"/>
      <c r="S2675"/>
      <c r="T2675"/>
      <c r="U2675" s="9">
        <f t="shared" si="993"/>
        <v>0</v>
      </c>
      <c r="V2675" s="9">
        <f t="shared" si="994"/>
        <v>0</v>
      </c>
      <c r="W2675" s="9">
        <f t="shared" si="995"/>
        <v>0</v>
      </c>
      <c r="X2675" s="9">
        <f t="shared" si="996"/>
        <v>0</v>
      </c>
      <c r="Y2675" s="9">
        <f t="shared" si="997"/>
        <v>0</v>
      </c>
      <c r="Z2675" s="9">
        <f t="shared" si="998"/>
        <v>0</v>
      </c>
      <c r="AA2675" s="9">
        <f t="shared" si="999"/>
        <v>0</v>
      </c>
      <c r="AB2675" s="9">
        <f t="shared" si="1000"/>
        <v>0</v>
      </c>
      <c r="AN2675" s="10" t="str">
        <f t="shared" si="985"/>
        <v/>
      </c>
      <c r="AO2675" s="10">
        <f t="shared" si="986"/>
        <v>0</v>
      </c>
      <c r="AP2675" s="9" t="str">
        <f>IFERROR(VLOOKUP($AN2675,'Introduction probability'!$A$1:$L$128,5,FALSE),"0")</f>
        <v>0</v>
      </c>
      <c r="AQ2675" s="9" t="str">
        <f>IFERROR(VLOOKUP($AN2675,'Introduction probability'!$A$1:$L$128,6,FALSE),"0")</f>
        <v>0</v>
      </c>
      <c r="AR2675" s="9" t="str">
        <f>IFERROR(VLOOKUP($AN2675,'Introduction probability'!$A$1:$L$128,7,FALSE),"0")</f>
        <v>0</v>
      </c>
      <c r="AS2675" s="9" t="str">
        <f>IFERROR(VLOOKUP($AN2675,'Introduction probability'!$A$1:$L$128,8,FALSE),"0")</f>
        <v>0</v>
      </c>
      <c r="AT2675" s="9" t="str">
        <f>IFERROR(VLOOKUP($AN2675,'Introduction probability'!$A$1:$L$128,9,FALSE),"0")</f>
        <v>0</v>
      </c>
      <c r="AU2675" s="9" t="str">
        <f>IFERROR(VLOOKUP($AN2675,'Introduction probability'!$A$1:$L$128,10,FALSE),"0")</f>
        <v>0</v>
      </c>
      <c r="AV2675" s="9" t="str">
        <f>IFERROR(VLOOKUP($AN2675,'Introduction probability'!$A$1:$L$128,11,FALSE),"0")</f>
        <v>0</v>
      </c>
      <c r="AW2675" s="9" t="str">
        <f>IFERROR(VLOOKUP($AN2675,'Introduction probability'!$A$1:$L$128,12,FALSE),"0")</f>
        <v>0</v>
      </c>
      <c r="AY2675" s="2">
        <f t="shared" si="987"/>
        <v>0</v>
      </c>
      <c r="AZ2675" s="2">
        <f t="shared" si="988"/>
        <v>0</v>
      </c>
      <c r="BA2675" s="2">
        <f t="shared" si="1001"/>
        <v>0</v>
      </c>
      <c r="BB2675" s="2">
        <f t="shared" si="1002"/>
        <v>0</v>
      </c>
      <c r="BC2675" s="2">
        <f t="shared" si="1003"/>
        <v>0</v>
      </c>
      <c r="BD2675" s="2">
        <f t="shared" si="1004"/>
        <v>0</v>
      </c>
      <c r="BE2675" s="2">
        <f t="shared" si="1005"/>
        <v>0</v>
      </c>
      <c r="BF2675" s="2">
        <f t="shared" si="1006"/>
        <v>0</v>
      </c>
      <c r="BG2675" s="2">
        <f t="shared" si="1007"/>
        <v>0</v>
      </c>
      <c r="BH2675" s="2">
        <f t="shared" si="1008"/>
        <v>0</v>
      </c>
    </row>
    <row r="2676" spans="1:60" x14ac:dyDescent="0.25">
      <c r="A2676" s="2" t="s">
        <v>667</v>
      </c>
      <c r="B2676" s="2" t="s">
        <v>690</v>
      </c>
      <c r="C2676" s="2" t="s">
        <v>242</v>
      </c>
      <c r="D2676" s="2" t="s">
        <v>543</v>
      </c>
      <c r="E2676" s="2" t="s">
        <v>683</v>
      </c>
      <c r="M2676" s="2" t="str">
        <f t="shared" si="989"/>
        <v>Wales</v>
      </c>
      <c r="N2676" s="2" t="str">
        <f t="shared" si="990"/>
        <v>Pen Llyn a`r Sarnau/ Lleyn Peninsula and the Sarnau</v>
      </c>
      <c r="O2676" s="2" t="str">
        <f t="shared" si="991"/>
        <v>SAC</v>
      </c>
      <c r="P2676" s="2" t="str">
        <f t="shared" si="992"/>
        <v>H1310</v>
      </c>
      <c r="Q2676"/>
      <c r="R2676"/>
      <c r="S2676"/>
      <c r="T2676"/>
      <c r="U2676" s="9">
        <f t="shared" si="993"/>
        <v>0</v>
      </c>
      <c r="V2676" s="9">
        <f t="shared" si="994"/>
        <v>0</v>
      </c>
      <c r="W2676" s="9">
        <f t="shared" si="995"/>
        <v>0</v>
      </c>
      <c r="X2676" s="9">
        <f t="shared" si="996"/>
        <v>0</v>
      </c>
      <c r="Y2676" s="9">
        <f t="shared" si="997"/>
        <v>0</v>
      </c>
      <c r="Z2676" s="9">
        <f t="shared" si="998"/>
        <v>0</v>
      </c>
      <c r="AA2676" s="9">
        <f t="shared" si="999"/>
        <v>0</v>
      </c>
      <c r="AB2676" s="9">
        <f t="shared" si="1000"/>
        <v>0</v>
      </c>
      <c r="AN2676" s="10" t="str">
        <f t="shared" si="985"/>
        <v/>
      </c>
      <c r="AO2676" s="10">
        <f t="shared" si="986"/>
        <v>0</v>
      </c>
      <c r="AP2676" s="9" t="str">
        <f>IFERROR(VLOOKUP($AN2676,'Introduction probability'!$A$1:$L$128,5,FALSE),"0")</f>
        <v>0</v>
      </c>
      <c r="AQ2676" s="9" t="str">
        <f>IFERROR(VLOOKUP($AN2676,'Introduction probability'!$A$1:$L$128,6,FALSE),"0")</f>
        <v>0</v>
      </c>
      <c r="AR2676" s="9" t="str">
        <f>IFERROR(VLOOKUP($AN2676,'Introduction probability'!$A$1:$L$128,7,FALSE),"0")</f>
        <v>0</v>
      </c>
      <c r="AS2676" s="9" t="str">
        <f>IFERROR(VLOOKUP($AN2676,'Introduction probability'!$A$1:$L$128,8,FALSE),"0")</f>
        <v>0</v>
      </c>
      <c r="AT2676" s="9" t="str">
        <f>IFERROR(VLOOKUP($AN2676,'Introduction probability'!$A$1:$L$128,9,FALSE),"0")</f>
        <v>0</v>
      </c>
      <c r="AU2676" s="9" t="str">
        <f>IFERROR(VLOOKUP($AN2676,'Introduction probability'!$A$1:$L$128,10,FALSE),"0")</f>
        <v>0</v>
      </c>
      <c r="AV2676" s="9" t="str">
        <f>IFERROR(VLOOKUP($AN2676,'Introduction probability'!$A$1:$L$128,11,FALSE),"0")</f>
        <v>0</v>
      </c>
      <c r="AW2676" s="9" t="str">
        <f>IFERROR(VLOOKUP($AN2676,'Introduction probability'!$A$1:$L$128,12,FALSE),"0")</f>
        <v>0</v>
      </c>
      <c r="AY2676" s="2">
        <f t="shared" si="987"/>
        <v>0</v>
      </c>
      <c r="AZ2676" s="2">
        <f t="shared" si="988"/>
        <v>0</v>
      </c>
      <c r="BA2676" s="2">
        <f t="shared" si="1001"/>
        <v>0</v>
      </c>
      <c r="BB2676" s="2">
        <f t="shared" si="1002"/>
        <v>0</v>
      </c>
      <c r="BC2676" s="2">
        <f t="shared" si="1003"/>
        <v>0</v>
      </c>
      <c r="BD2676" s="2">
        <f t="shared" si="1004"/>
        <v>0</v>
      </c>
      <c r="BE2676" s="2">
        <f t="shared" si="1005"/>
        <v>0</v>
      </c>
      <c r="BF2676" s="2">
        <f t="shared" si="1006"/>
        <v>0</v>
      </c>
      <c r="BG2676" s="2">
        <f t="shared" si="1007"/>
        <v>0</v>
      </c>
      <c r="BH2676" s="2">
        <f t="shared" si="1008"/>
        <v>0</v>
      </c>
    </row>
    <row r="2677" spans="1:60" x14ac:dyDescent="0.25">
      <c r="A2677" s="2" t="s">
        <v>667</v>
      </c>
      <c r="B2677" s="2" t="s">
        <v>690</v>
      </c>
      <c r="C2677" s="2" t="s">
        <v>242</v>
      </c>
      <c r="D2677" s="2" t="s">
        <v>534</v>
      </c>
      <c r="E2677" s="2" t="s">
        <v>672</v>
      </c>
      <c r="M2677" s="2" t="str">
        <f t="shared" si="989"/>
        <v>Wales</v>
      </c>
      <c r="N2677" s="2" t="str">
        <f t="shared" si="990"/>
        <v>Pen Llyn a`r Sarnau/ Lleyn Peninsula and the Sarnau</v>
      </c>
      <c r="O2677" s="2" t="str">
        <f t="shared" si="991"/>
        <v>SAC</v>
      </c>
      <c r="P2677" s="2" t="str">
        <f t="shared" si="992"/>
        <v>H8330</v>
      </c>
      <c r="Q2677"/>
      <c r="R2677"/>
      <c r="S2677"/>
      <c r="T2677"/>
      <c r="U2677" s="9">
        <f t="shared" si="993"/>
        <v>0</v>
      </c>
      <c r="V2677" s="9">
        <f t="shared" si="994"/>
        <v>0</v>
      </c>
      <c r="W2677" s="9">
        <f t="shared" si="995"/>
        <v>0</v>
      </c>
      <c r="X2677" s="9">
        <f t="shared" si="996"/>
        <v>0</v>
      </c>
      <c r="Y2677" s="9">
        <f t="shared" si="997"/>
        <v>0</v>
      </c>
      <c r="Z2677" s="9">
        <f t="shared" si="998"/>
        <v>0</v>
      </c>
      <c r="AA2677" s="9">
        <f t="shared" si="999"/>
        <v>0</v>
      </c>
      <c r="AB2677" s="9">
        <f t="shared" si="1000"/>
        <v>0</v>
      </c>
      <c r="AN2677" s="10" t="str">
        <f t="shared" si="985"/>
        <v/>
      </c>
      <c r="AO2677" s="10">
        <f t="shared" si="986"/>
        <v>0</v>
      </c>
      <c r="AP2677" s="9" t="str">
        <f>IFERROR(VLOOKUP($AN2677,'Introduction probability'!$A$1:$L$128,5,FALSE),"0")</f>
        <v>0</v>
      </c>
      <c r="AQ2677" s="9" t="str">
        <f>IFERROR(VLOOKUP($AN2677,'Introduction probability'!$A$1:$L$128,6,FALSE),"0")</f>
        <v>0</v>
      </c>
      <c r="AR2677" s="9" t="str">
        <f>IFERROR(VLOOKUP($AN2677,'Introduction probability'!$A$1:$L$128,7,FALSE),"0")</f>
        <v>0</v>
      </c>
      <c r="AS2677" s="9" t="str">
        <f>IFERROR(VLOOKUP($AN2677,'Introduction probability'!$A$1:$L$128,8,FALSE),"0")</f>
        <v>0</v>
      </c>
      <c r="AT2677" s="9" t="str">
        <f>IFERROR(VLOOKUP($AN2677,'Introduction probability'!$A$1:$L$128,9,FALSE),"0")</f>
        <v>0</v>
      </c>
      <c r="AU2677" s="9" t="str">
        <f>IFERROR(VLOOKUP($AN2677,'Introduction probability'!$A$1:$L$128,10,FALSE),"0")</f>
        <v>0</v>
      </c>
      <c r="AV2677" s="9" t="str">
        <f>IFERROR(VLOOKUP($AN2677,'Introduction probability'!$A$1:$L$128,11,FALSE),"0")</f>
        <v>0</v>
      </c>
      <c r="AW2677" s="9" t="str">
        <f>IFERROR(VLOOKUP($AN2677,'Introduction probability'!$A$1:$L$128,12,FALSE),"0")</f>
        <v>0</v>
      </c>
      <c r="AY2677" s="2">
        <f t="shared" si="987"/>
        <v>0</v>
      </c>
      <c r="AZ2677" s="2">
        <f t="shared" si="988"/>
        <v>0</v>
      </c>
      <c r="BA2677" s="2">
        <f t="shared" si="1001"/>
        <v>0</v>
      </c>
      <c r="BB2677" s="2">
        <f t="shared" si="1002"/>
        <v>0</v>
      </c>
      <c r="BC2677" s="2">
        <f t="shared" si="1003"/>
        <v>0</v>
      </c>
      <c r="BD2677" s="2">
        <f t="shared" si="1004"/>
        <v>0</v>
      </c>
      <c r="BE2677" s="2">
        <f t="shared" si="1005"/>
        <v>0</v>
      </c>
      <c r="BF2677" s="2">
        <f t="shared" si="1006"/>
        <v>0</v>
      </c>
      <c r="BG2677" s="2">
        <f t="shared" si="1007"/>
        <v>0</v>
      </c>
      <c r="BH2677" s="2">
        <f t="shared" si="1008"/>
        <v>0</v>
      </c>
    </row>
    <row r="2678" spans="1:60" x14ac:dyDescent="0.25">
      <c r="A2678" s="2" t="s">
        <v>667</v>
      </c>
      <c r="B2678" s="2" t="s">
        <v>690</v>
      </c>
      <c r="C2678" s="2" t="s">
        <v>242</v>
      </c>
      <c r="D2678" s="2" t="s">
        <v>516</v>
      </c>
      <c r="E2678" s="2" t="s">
        <v>673</v>
      </c>
      <c r="M2678" s="2" t="str">
        <f t="shared" si="989"/>
        <v>Wales</v>
      </c>
      <c r="N2678" s="2" t="str">
        <f t="shared" si="990"/>
        <v>Pen Llyn a`r Sarnau/ Lleyn Peninsula and the Sarnau</v>
      </c>
      <c r="O2678" s="2" t="str">
        <f t="shared" si="991"/>
        <v>SAC</v>
      </c>
      <c r="P2678" s="2" t="str">
        <f t="shared" si="992"/>
        <v>S1095</v>
      </c>
      <c r="Q2678"/>
      <c r="R2678"/>
      <c r="S2678"/>
      <c r="T2678"/>
      <c r="U2678" s="9">
        <f t="shared" si="993"/>
        <v>0</v>
      </c>
      <c r="V2678" s="9">
        <f t="shared" si="994"/>
        <v>0</v>
      </c>
      <c r="W2678" s="9">
        <f t="shared" si="995"/>
        <v>0</v>
      </c>
      <c r="X2678" s="9">
        <f t="shared" si="996"/>
        <v>0</v>
      </c>
      <c r="Y2678" s="9">
        <f t="shared" si="997"/>
        <v>0</v>
      </c>
      <c r="Z2678" s="9">
        <f t="shared" si="998"/>
        <v>0</v>
      </c>
      <c r="AA2678" s="9">
        <f t="shared" si="999"/>
        <v>0</v>
      </c>
      <c r="AB2678" s="9">
        <f t="shared" si="1000"/>
        <v>0</v>
      </c>
      <c r="AN2678" s="10" t="str">
        <f t="shared" si="985"/>
        <v/>
      </c>
      <c r="AO2678" s="10">
        <f t="shared" si="986"/>
        <v>0</v>
      </c>
      <c r="AP2678" s="9" t="str">
        <f>IFERROR(VLOOKUP($AN2678,'Introduction probability'!$A$1:$L$128,5,FALSE),"0")</f>
        <v>0</v>
      </c>
      <c r="AQ2678" s="9" t="str">
        <f>IFERROR(VLOOKUP($AN2678,'Introduction probability'!$A$1:$L$128,6,FALSE),"0")</f>
        <v>0</v>
      </c>
      <c r="AR2678" s="9" t="str">
        <f>IFERROR(VLOOKUP($AN2678,'Introduction probability'!$A$1:$L$128,7,FALSE),"0")</f>
        <v>0</v>
      </c>
      <c r="AS2678" s="9" t="str">
        <f>IFERROR(VLOOKUP($AN2678,'Introduction probability'!$A$1:$L$128,8,FALSE),"0")</f>
        <v>0</v>
      </c>
      <c r="AT2678" s="9" t="str">
        <f>IFERROR(VLOOKUP($AN2678,'Introduction probability'!$A$1:$L$128,9,FALSE),"0")</f>
        <v>0</v>
      </c>
      <c r="AU2678" s="9" t="str">
        <f>IFERROR(VLOOKUP($AN2678,'Introduction probability'!$A$1:$L$128,10,FALSE),"0")</f>
        <v>0</v>
      </c>
      <c r="AV2678" s="9" t="str">
        <f>IFERROR(VLOOKUP($AN2678,'Introduction probability'!$A$1:$L$128,11,FALSE),"0")</f>
        <v>0</v>
      </c>
      <c r="AW2678" s="9" t="str">
        <f>IFERROR(VLOOKUP($AN2678,'Introduction probability'!$A$1:$L$128,12,FALSE),"0")</f>
        <v>0</v>
      </c>
      <c r="AY2678" s="2">
        <f t="shared" si="987"/>
        <v>0</v>
      </c>
      <c r="AZ2678" s="2">
        <f t="shared" si="988"/>
        <v>0</v>
      </c>
      <c r="BA2678" s="2">
        <f t="shared" si="1001"/>
        <v>0</v>
      </c>
      <c r="BB2678" s="2">
        <f t="shared" si="1002"/>
        <v>0</v>
      </c>
      <c r="BC2678" s="2">
        <f t="shared" si="1003"/>
        <v>0</v>
      </c>
      <c r="BD2678" s="2">
        <f t="shared" si="1004"/>
        <v>0</v>
      </c>
      <c r="BE2678" s="2">
        <f t="shared" si="1005"/>
        <v>0</v>
      </c>
      <c r="BF2678" s="2">
        <f t="shared" si="1006"/>
        <v>0</v>
      </c>
      <c r="BG2678" s="2">
        <f t="shared" si="1007"/>
        <v>0</v>
      </c>
      <c r="BH2678" s="2">
        <f t="shared" si="1008"/>
        <v>0</v>
      </c>
    </row>
    <row r="2679" spans="1:60" x14ac:dyDescent="0.25">
      <c r="A2679" s="2" t="s">
        <v>667</v>
      </c>
      <c r="B2679" s="2" t="s">
        <v>690</v>
      </c>
      <c r="C2679" s="2" t="s">
        <v>242</v>
      </c>
      <c r="D2679" s="2" t="s">
        <v>515</v>
      </c>
      <c r="E2679" s="2" t="s">
        <v>674</v>
      </c>
      <c r="M2679" s="2" t="str">
        <f t="shared" si="989"/>
        <v>Wales</v>
      </c>
      <c r="N2679" s="2" t="str">
        <f t="shared" si="990"/>
        <v>Pen Llyn a`r Sarnau/ Lleyn Peninsula and the Sarnau</v>
      </c>
      <c r="O2679" s="2" t="str">
        <f t="shared" si="991"/>
        <v>SAC</v>
      </c>
      <c r="P2679" s="2" t="str">
        <f t="shared" si="992"/>
        <v>S1099</v>
      </c>
      <c r="Q2679"/>
      <c r="R2679"/>
      <c r="S2679"/>
      <c r="T2679"/>
      <c r="U2679" s="9">
        <f t="shared" si="993"/>
        <v>0</v>
      </c>
      <c r="V2679" s="9">
        <f t="shared" si="994"/>
        <v>0</v>
      </c>
      <c r="W2679" s="9">
        <f t="shared" si="995"/>
        <v>0</v>
      </c>
      <c r="X2679" s="9">
        <f t="shared" si="996"/>
        <v>0</v>
      </c>
      <c r="Y2679" s="9">
        <f t="shared" si="997"/>
        <v>0</v>
      </c>
      <c r="Z2679" s="9">
        <f t="shared" si="998"/>
        <v>0</v>
      </c>
      <c r="AA2679" s="9">
        <f t="shared" si="999"/>
        <v>0</v>
      </c>
      <c r="AB2679" s="9">
        <f t="shared" si="1000"/>
        <v>0</v>
      </c>
      <c r="AN2679" s="10" t="str">
        <f t="shared" si="985"/>
        <v/>
      </c>
      <c r="AO2679" s="10">
        <f t="shared" si="986"/>
        <v>0</v>
      </c>
      <c r="AP2679" s="9" t="str">
        <f>IFERROR(VLOOKUP($AN2679,'Introduction probability'!$A$1:$L$128,5,FALSE),"0")</f>
        <v>0</v>
      </c>
      <c r="AQ2679" s="9" t="str">
        <f>IFERROR(VLOOKUP($AN2679,'Introduction probability'!$A$1:$L$128,6,FALSE),"0")</f>
        <v>0</v>
      </c>
      <c r="AR2679" s="9" t="str">
        <f>IFERROR(VLOOKUP($AN2679,'Introduction probability'!$A$1:$L$128,7,FALSE),"0")</f>
        <v>0</v>
      </c>
      <c r="AS2679" s="9" t="str">
        <f>IFERROR(VLOOKUP($AN2679,'Introduction probability'!$A$1:$L$128,8,FALSE),"0")</f>
        <v>0</v>
      </c>
      <c r="AT2679" s="9" t="str">
        <f>IFERROR(VLOOKUP($AN2679,'Introduction probability'!$A$1:$L$128,9,FALSE),"0")</f>
        <v>0</v>
      </c>
      <c r="AU2679" s="9" t="str">
        <f>IFERROR(VLOOKUP($AN2679,'Introduction probability'!$A$1:$L$128,10,FALSE),"0")</f>
        <v>0</v>
      </c>
      <c r="AV2679" s="9" t="str">
        <f>IFERROR(VLOOKUP($AN2679,'Introduction probability'!$A$1:$L$128,11,FALSE),"0")</f>
        <v>0</v>
      </c>
      <c r="AW2679" s="9" t="str">
        <f>IFERROR(VLOOKUP($AN2679,'Introduction probability'!$A$1:$L$128,12,FALSE),"0")</f>
        <v>0</v>
      </c>
      <c r="AY2679" s="2">
        <f t="shared" si="987"/>
        <v>0</v>
      </c>
      <c r="AZ2679" s="2">
        <f t="shared" si="988"/>
        <v>0</v>
      </c>
      <c r="BA2679" s="2">
        <f t="shared" si="1001"/>
        <v>0</v>
      </c>
      <c r="BB2679" s="2">
        <f t="shared" si="1002"/>
        <v>0</v>
      </c>
      <c r="BC2679" s="2">
        <f t="shared" si="1003"/>
        <v>0</v>
      </c>
      <c r="BD2679" s="2">
        <f t="shared" si="1004"/>
        <v>0</v>
      </c>
      <c r="BE2679" s="2">
        <f t="shared" si="1005"/>
        <v>0</v>
      </c>
      <c r="BF2679" s="2">
        <f t="shared" si="1006"/>
        <v>0</v>
      </c>
      <c r="BG2679" s="2">
        <f t="shared" si="1007"/>
        <v>0</v>
      </c>
      <c r="BH2679" s="2">
        <f t="shared" si="1008"/>
        <v>0</v>
      </c>
    </row>
    <row r="2680" spans="1:60" x14ac:dyDescent="0.25">
      <c r="A2680" s="2" t="s">
        <v>667</v>
      </c>
      <c r="B2680" s="2" t="s">
        <v>690</v>
      </c>
      <c r="C2680" s="2" t="s">
        <v>242</v>
      </c>
      <c r="D2680" s="2" t="s">
        <v>554</v>
      </c>
      <c r="E2680" s="2" t="s">
        <v>675</v>
      </c>
      <c r="M2680" s="2" t="str">
        <f t="shared" si="989"/>
        <v>Wales</v>
      </c>
      <c r="N2680" s="2" t="str">
        <f t="shared" si="990"/>
        <v>Pen Llyn a`r Sarnau/ Lleyn Peninsula and the Sarnau</v>
      </c>
      <c r="O2680" s="2" t="str">
        <f t="shared" si="991"/>
        <v>SAC</v>
      </c>
      <c r="P2680" s="2" t="str">
        <f t="shared" si="992"/>
        <v>S1102</v>
      </c>
      <c r="Q2680"/>
      <c r="R2680"/>
      <c r="S2680"/>
      <c r="T2680"/>
      <c r="U2680" s="9">
        <f t="shared" si="993"/>
        <v>0</v>
      </c>
      <c r="V2680" s="9">
        <f t="shared" si="994"/>
        <v>0</v>
      </c>
      <c r="W2680" s="9">
        <f t="shared" si="995"/>
        <v>0</v>
      </c>
      <c r="X2680" s="9">
        <f t="shared" si="996"/>
        <v>0</v>
      </c>
      <c r="Y2680" s="9">
        <f t="shared" si="997"/>
        <v>0</v>
      </c>
      <c r="Z2680" s="9">
        <f t="shared" si="998"/>
        <v>0</v>
      </c>
      <c r="AA2680" s="9">
        <f t="shared" si="999"/>
        <v>0</v>
      </c>
      <c r="AB2680" s="9">
        <f t="shared" si="1000"/>
        <v>0</v>
      </c>
      <c r="AN2680" s="10" t="str">
        <f t="shared" si="985"/>
        <v/>
      </c>
      <c r="AO2680" s="10">
        <f t="shared" si="986"/>
        <v>0</v>
      </c>
      <c r="AP2680" s="9" t="str">
        <f>IFERROR(VLOOKUP($AN2680,'Introduction probability'!$A$1:$L$128,5,FALSE),"0")</f>
        <v>0</v>
      </c>
      <c r="AQ2680" s="9" t="str">
        <f>IFERROR(VLOOKUP($AN2680,'Introduction probability'!$A$1:$L$128,6,FALSE),"0")</f>
        <v>0</v>
      </c>
      <c r="AR2680" s="9" t="str">
        <f>IFERROR(VLOOKUP($AN2680,'Introduction probability'!$A$1:$L$128,7,FALSE),"0")</f>
        <v>0</v>
      </c>
      <c r="AS2680" s="9" t="str">
        <f>IFERROR(VLOOKUP($AN2680,'Introduction probability'!$A$1:$L$128,8,FALSE),"0")</f>
        <v>0</v>
      </c>
      <c r="AT2680" s="9" t="str">
        <f>IFERROR(VLOOKUP($AN2680,'Introduction probability'!$A$1:$L$128,9,FALSE),"0")</f>
        <v>0</v>
      </c>
      <c r="AU2680" s="9" t="str">
        <f>IFERROR(VLOOKUP($AN2680,'Introduction probability'!$A$1:$L$128,10,FALSE),"0")</f>
        <v>0</v>
      </c>
      <c r="AV2680" s="9" t="str">
        <f>IFERROR(VLOOKUP($AN2680,'Introduction probability'!$A$1:$L$128,11,FALSE),"0")</f>
        <v>0</v>
      </c>
      <c r="AW2680" s="9" t="str">
        <f>IFERROR(VLOOKUP($AN2680,'Introduction probability'!$A$1:$L$128,12,FALSE),"0")</f>
        <v>0</v>
      </c>
      <c r="AY2680" s="2">
        <f t="shared" si="987"/>
        <v>0</v>
      </c>
      <c r="AZ2680" s="2">
        <f t="shared" si="988"/>
        <v>0</v>
      </c>
      <c r="BA2680" s="2">
        <f t="shared" si="1001"/>
        <v>0</v>
      </c>
      <c r="BB2680" s="2">
        <f t="shared" si="1002"/>
        <v>0</v>
      </c>
      <c r="BC2680" s="2">
        <f t="shared" si="1003"/>
        <v>0</v>
      </c>
      <c r="BD2680" s="2">
        <f t="shared" si="1004"/>
        <v>0</v>
      </c>
      <c r="BE2680" s="2">
        <f t="shared" si="1005"/>
        <v>0</v>
      </c>
      <c r="BF2680" s="2">
        <f t="shared" si="1006"/>
        <v>0</v>
      </c>
      <c r="BG2680" s="2">
        <f t="shared" si="1007"/>
        <v>0</v>
      </c>
      <c r="BH2680" s="2">
        <f t="shared" si="1008"/>
        <v>0</v>
      </c>
    </row>
    <row r="2681" spans="1:60" x14ac:dyDescent="0.25">
      <c r="A2681" s="2" t="s">
        <v>667</v>
      </c>
      <c r="B2681" s="2" t="s">
        <v>690</v>
      </c>
      <c r="C2681" s="2" t="s">
        <v>242</v>
      </c>
      <c r="D2681" s="2" t="s">
        <v>555</v>
      </c>
      <c r="E2681" s="2" t="s">
        <v>676</v>
      </c>
      <c r="M2681" s="2" t="str">
        <f t="shared" si="989"/>
        <v>Wales</v>
      </c>
      <c r="N2681" s="2" t="str">
        <f t="shared" si="990"/>
        <v>Pen Llyn a`r Sarnau/ Lleyn Peninsula and the Sarnau</v>
      </c>
      <c r="O2681" s="2" t="str">
        <f t="shared" si="991"/>
        <v>SAC</v>
      </c>
      <c r="P2681" s="2" t="str">
        <f t="shared" si="992"/>
        <v>S1103</v>
      </c>
      <c r="Q2681"/>
      <c r="R2681"/>
      <c r="S2681"/>
      <c r="T2681"/>
      <c r="U2681" s="9">
        <f t="shared" si="993"/>
        <v>0</v>
      </c>
      <c r="V2681" s="9">
        <f t="shared" si="994"/>
        <v>0</v>
      </c>
      <c r="W2681" s="9">
        <f t="shared" si="995"/>
        <v>0</v>
      </c>
      <c r="X2681" s="9">
        <f t="shared" si="996"/>
        <v>0</v>
      </c>
      <c r="Y2681" s="9">
        <f t="shared" si="997"/>
        <v>0</v>
      </c>
      <c r="Z2681" s="9">
        <f t="shared" si="998"/>
        <v>0</v>
      </c>
      <c r="AA2681" s="9">
        <f t="shared" si="999"/>
        <v>0</v>
      </c>
      <c r="AB2681" s="9">
        <f t="shared" si="1000"/>
        <v>0</v>
      </c>
      <c r="AN2681" s="10" t="str">
        <f t="shared" si="985"/>
        <v/>
      </c>
      <c r="AO2681" s="10">
        <f t="shared" si="986"/>
        <v>0</v>
      </c>
      <c r="AP2681" s="9" t="str">
        <f>IFERROR(VLOOKUP($AN2681,'Introduction probability'!$A$1:$L$128,5,FALSE),"0")</f>
        <v>0</v>
      </c>
      <c r="AQ2681" s="9" t="str">
        <f>IFERROR(VLOOKUP($AN2681,'Introduction probability'!$A$1:$L$128,6,FALSE),"0")</f>
        <v>0</v>
      </c>
      <c r="AR2681" s="9" t="str">
        <f>IFERROR(VLOOKUP($AN2681,'Introduction probability'!$A$1:$L$128,7,FALSE),"0")</f>
        <v>0</v>
      </c>
      <c r="AS2681" s="9" t="str">
        <f>IFERROR(VLOOKUP($AN2681,'Introduction probability'!$A$1:$L$128,8,FALSE),"0")</f>
        <v>0</v>
      </c>
      <c r="AT2681" s="9" t="str">
        <f>IFERROR(VLOOKUP($AN2681,'Introduction probability'!$A$1:$L$128,9,FALSE),"0")</f>
        <v>0</v>
      </c>
      <c r="AU2681" s="9" t="str">
        <f>IFERROR(VLOOKUP($AN2681,'Introduction probability'!$A$1:$L$128,10,FALSE),"0")</f>
        <v>0</v>
      </c>
      <c r="AV2681" s="9" t="str">
        <f>IFERROR(VLOOKUP($AN2681,'Introduction probability'!$A$1:$L$128,11,FALSE),"0")</f>
        <v>0</v>
      </c>
      <c r="AW2681" s="9" t="str">
        <f>IFERROR(VLOOKUP($AN2681,'Introduction probability'!$A$1:$L$128,12,FALSE),"0")</f>
        <v>0</v>
      </c>
      <c r="AY2681" s="2">
        <f t="shared" si="987"/>
        <v>0</v>
      </c>
      <c r="AZ2681" s="2">
        <f t="shared" si="988"/>
        <v>0</v>
      </c>
      <c r="BA2681" s="2">
        <f t="shared" si="1001"/>
        <v>0</v>
      </c>
      <c r="BB2681" s="2">
        <f t="shared" si="1002"/>
        <v>0</v>
      </c>
      <c r="BC2681" s="2">
        <f t="shared" si="1003"/>
        <v>0</v>
      </c>
      <c r="BD2681" s="2">
        <f t="shared" si="1004"/>
        <v>0</v>
      </c>
      <c r="BE2681" s="2">
        <f t="shared" si="1005"/>
        <v>0</v>
      </c>
      <c r="BF2681" s="2">
        <f t="shared" si="1006"/>
        <v>0</v>
      </c>
      <c r="BG2681" s="2">
        <f t="shared" si="1007"/>
        <v>0</v>
      </c>
      <c r="BH2681" s="2">
        <f t="shared" si="1008"/>
        <v>0</v>
      </c>
    </row>
    <row r="2682" spans="1:60" x14ac:dyDescent="0.25">
      <c r="A2682" s="2" t="s">
        <v>667</v>
      </c>
      <c r="B2682" s="2" t="s">
        <v>690</v>
      </c>
      <c r="C2682" s="2" t="s">
        <v>242</v>
      </c>
      <c r="D2682" s="2" t="s">
        <v>677</v>
      </c>
      <c r="E2682" s="2" t="s">
        <v>678</v>
      </c>
      <c r="M2682" s="2" t="str">
        <f t="shared" si="989"/>
        <v>Wales</v>
      </c>
      <c r="N2682" s="2" t="str">
        <f t="shared" si="990"/>
        <v>Pen Llyn a`r Sarnau/ Lleyn Peninsula and the Sarnau</v>
      </c>
      <c r="O2682" s="2" t="str">
        <f t="shared" si="991"/>
        <v>SAC</v>
      </c>
      <c r="P2682" s="2" t="str">
        <f t="shared" si="992"/>
        <v>S1349</v>
      </c>
      <c r="Q2682"/>
      <c r="R2682"/>
      <c r="S2682"/>
      <c r="T2682"/>
      <c r="U2682" s="9">
        <f t="shared" si="993"/>
        <v>0</v>
      </c>
      <c r="V2682" s="9">
        <f t="shared" si="994"/>
        <v>0</v>
      </c>
      <c r="W2682" s="9">
        <f t="shared" si="995"/>
        <v>0</v>
      </c>
      <c r="X2682" s="9">
        <f t="shared" si="996"/>
        <v>0</v>
      </c>
      <c r="Y2682" s="9">
        <f t="shared" si="997"/>
        <v>0</v>
      </c>
      <c r="Z2682" s="9">
        <f t="shared" si="998"/>
        <v>0</v>
      </c>
      <c r="AA2682" s="9">
        <f t="shared" si="999"/>
        <v>0</v>
      </c>
      <c r="AB2682" s="9">
        <f t="shared" si="1000"/>
        <v>0</v>
      </c>
      <c r="AN2682" s="10" t="str">
        <f t="shared" si="985"/>
        <v/>
      </c>
      <c r="AO2682" s="10">
        <f t="shared" si="986"/>
        <v>0</v>
      </c>
      <c r="AP2682" s="9" t="str">
        <f>IFERROR(VLOOKUP($AN2682,'Introduction probability'!$A$1:$L$128,5,FALSE),"0")</f>
        <v>0</v>
      </c>
      <c r="AQ2682" s="9" t="str">
        <f>IFERROR(VLOOKUP($AN2682,'Introduction probability'!$A$1:$L$128,6,FALSE),"0")</f>
        <v>0</v>
      </c>
      <c r="AR2682" s="9" t="str">
        <f>IFERROR(VLOOKUP($AN2682,'Introduction probability'!$A$1:$L$128,7,FALSE),"0")</f>
        <v>0</v>
      </c>
      <c r="AS2682" s="9" t="str">
        <f>IFERROR(VLOOKUP($AN2682,'Introduction probability'!$A$1:$L$128,8,FALSE),"0")</f>
        <v>0</v>
      </c>
      <c r="AT2682" s="9" t="str">
        <f>IFERROR(VLOOKUP($AN2682,'Introduction probability'!$A$1:$L$128,9,FALSE),"0")</f>
        <v>0</v>
      </c>
      <c r="AU2682" s="9" t="str">
        <f>IFERROR(VLOOKUP($AN2682,'Introduction probability'!$A$1:$L$128,10,FALSE),"0")</f>
        <v>0</v>
      </c>
      <c r="AV2682" s="9" t="str">
        <f>IFERROR(VLOOKUP($AN2682,'Introduction probability'!$A$1:$L$128,11,FALSE),"0")</f>
        <v>0</v>
      </c>
      <c r="AW2682" s="9" t="str">
        <f>IFERROR(VLOOKUP($AN2682,'Introduction probability'!$A$1:$L$128,12,FALSE),"0")</f>
        <v>0</v>
      </c>
      <c r="AY2682" s="2">
        <f t="shared" si="987"/>
        <v>0</v>
      </c>
      <c r="AZ2682" s="2">
        <f t="shared" si="988"/>
        <v>0</v>
      </c>
      <c r="BA2682" s="2">
        <f t="shared" si="1001"/>
        <v>0</v>
      </c>
      <c r="BB2682" s="2">
        <f t="shared" si="1002"/>
        <v>0</v>
      </c>
      <c r="BC2682" s="2">
        <f t="shared" si="1003"/>
        <v>0</v>
      </c>
      <c r="BD2682" s="2">
        <f t="shared" si="1004"/>
        <v>0</v>
      </c>
      <c r="BE2682" s="2">
        <f t="shared" si="1005"/>
        <v>0</v>
      </c>
      <c r="BF2682" s="2">
        <f t="shared" si="1006"/>
        <v>0</v>
      </c>
      <c r="BG2682" s="2">
        <f t="shared" si="1007"/>
        <v>0</v>
      </c>
      <c r="BH2682" s="2">
        <f t="shared" si="1008"/>
        <v>0</v>
      </c>
    </row>
    <row r="2683" spans="1:60" x14ac:dyDescent="0.25">
      <c r="A2683" s="2" t="s">
        <v>667</v>
      </c>
      <c r="B2683" s="2" t="s">
        <v>690</v>
      </c>
      <c r="C2683" s="2" t="s">
        <v>242</v>
      </c>
      <c r="D2683" s="2" t="s">
        <v>679</v>
      </c>
      <c r="E2683" s="2" t="s">
        <v>680</v>
      </c>
      <c r="M2683" s="2" t="str">
        <f t="shared" si="989"/>
        <v>Wales</v>
      </c>
      <c r="N2683" s="2" t="str">
        <f t="shared" si="990"/>
        <v>Pen Llyn a`r Sarnau/ Lleyn Peninsula and the Sarnau</v>
      </c>
      <c r="O2683" s="2" t="str">
        <f t="shared" si="991"/>
        <v>SAC</v>
      </c>
      <c r="P2683" s="2" t="str">
        <f t="shared" si="992"/>
        <v>S1351</v>
      </c>
      <c r="Q2683"/>
      <c r="R2683"/>
      <c r="S2683"/>
      <c r="T2683"/>
      <c r="U2683" s="9">
        <f t="shared" si="993"/>
        <v>0</v>
      </c>
      <c r="V2683" s="9">
        <f t="shared" si="994"/>
        <v>0</v>
      </c>
      <c r="W2683" s="9">
        <f t="shared" si="995"/>
        <v>0</v>
      </c>
      <c r="X2683" s="9">
        <f t="shared" si="996"/>
        <v>0</v>
      </c>
      <c r="Y2683" s="9">
        <f t="shared" si="997"/>
        <v>0</v>
      </c>
      <c r="Z2683" s="9">
        <f t="shared" si="998"/>
        <v>0</v>
      </c>
      <c r="AA2683" s="9">
        <f t="shared" si="999"/>
        <v>0</v>
      </c>
      <c r="AB2683" s="9">
        <f t="shared" si="1000"/>
        <v>0</v>
      </c>
      <c r="AN2683" s="10" t="str">
        <f t="shared" si="985"/>
        <v/>
      </c>
      <c r="AO2683" s="10">
        <f t="shared" si="986"/>
        <v>0</v>
      </c>
      <c r="AP2683" s="9" t="str">
        <f>IFERROR(VLOOKUP($AN2683,'Introduction probability'!$A$1:$L$128,5,FALSE),"0")</f>
        <v>0</v>
      </c>
      <c r="AQ2683" s="9" t="str">
        <f>IFERROR(VLOOKUP($AN2683,'Introduction probability'!$A$1:$L$128,6,FALSE),"0")</f>
        <v>0</v>
      </c>
      <c r="AR2683" s="9" t="str">
        <f>IFERROR(VLOOKUP($AN2683,'Introduction probability'!$A$1:$L$128,7,FALSE),"0")</f>
        <v>0</v>
      </c>
      <c r="AS2683" s="9" t="str">
        <f>IFERROR(VLOOKUP($AN2683,'Introduction probability'!$A$1:$L$128,8,FALSE),"0")</f>
        <v>0</v>
      </c>
      <c r="AT2683" s="9" t="str">
        <f>IFERROR(VLOOKUP($AN2683,'Introduction probability'!$A$1:$L$128,9,FALSE),"0")</f>
        <v>0</v>
      </c>
      <c r="AU2683" s="9" t="str">
        <f>IFERROR(VLOOKUP($AN2683,'Introduction probability'!$A$1:$L$128,10,FALSE),"0")</f>
        <v>0</v>
      </c>
      <c r="AV2683" s="9" t="str">
        <f>IFERROR(VLOOKUP($AN2683,'Introduction probability'!$A$1:$L$128,11,FALSE),"0")</f>
        <v>0</v>
      </c>
      <c r="AW2683" s="9" t="str">
        <f>IFERROR(VLOOKUP($AN2683,'Introduction probability'!$A$1:$L$128,12,FALSE),"0")</f>
        <v>0</v>
      </c>
      <c r="AY2683" s="2">
        <f t="shared" si="987"/>
        <v>0</v>
      </c>
      <c r="AZ2683" s="2">
        <f t="shared" si="988"/>
        <v>0</v>
      </c>
      <c r="BA2683" s="2">
        <f t="shared" si="1001"/>
        <v>0</v>
      </c>
      <c r="BB2683" s="2">
        <f t="shared" si="1002"/>
        <v>0</v>
      </c>
      <c r="BC2683" s="2">
        <f t="shared" si="1003"/>
        <v>0</v>
      </c>
      <c r="BD2683" s="2">
        <f t="shared" si="1004"/>
        <v>0</v>
      </c>
      <c r="BE2683" s="2">
        <f t="shared" si="1005"/>
        <v>0</v>
      </c>
      <c r="BF2683" s="2">
        <f t="shared" si="1006"/>
        <v>0</v>
      </c>
      <c r="BG2683" s="2">
        <f t="shared" si="1007"/>
        <v>0</v>
      </c>
      <c r="BH2683" s="2">
        <f t="shared" si="1008"/>
        <v>0</v>
      </c>
    </row>
    <row r="2684" spans="1:60" x14ac:dyDescent="0.25">
      <c r="A2684" s="2" t="s">
        <v>667</v>
      </c>
      <c r="B2684" s="2" t="s">
        <v>690</v>
      </c>
      <c r="C2684" s="2" t="s">
        <v>242</v>
      </c>
      <c r="D2684" s="2" t="s">
        <v>553</v>
      </c>
      <c r="E2684" s="2" t="s">
        <v>688</v>
      </c>
      <c r="M2684" s="2" t="str">
        <f t="shared" si="989"/>
        <v>Wales</v>
      </c>
      <c r="N2684" s="2" t="str">
        <f t="shared" si="990"/>
        <v>Pen Llyn a`r Sarnau/ Lleyn Peninsula and the Sarnau</v>
      </c>
      <c r="O2684" s="2" t="str">
        <f t="shared" si="991"/>
        <v>SAC</v>
      </c>
      <c r="P2684" s="2" t="str">
        <f t="shared" si="992"/>
        <v>S1355</v>
      </c>
      <c r="Q2684"/>
      <c r="R2684"/>
      <c r="S2684"/>
      <c r="T2684"/>
      <c r="U2684" s="9">
        <f t="shared" si="993"/>
        <v>0</v>
      </c>
      <c r="V2684" s="9">
        <f t="shared" si="994"/>
        <v>0</v>
      </c>
      <c r="W2684" s="9">
        <f t="shared" si="995"/>
        <v>0</v>
      </c>
      <c r="X2684" s="9">
        <f t="shared" si="996"/>
        <v>0</v>
      </c>
      <c r="Y2684" s="9">
        <f t="shared" si="997"/>
        <v>0</v>
      </c>
      <c r="Z2684" s="9">
        <f t="shared" si="998"/>
        <v>0</v>
      </c>
      <c r="AA2684" s="9">
        <f t="shared" si="999"/>
        <v>0</v>
      </c>
      <c r="AB2684" s="9">
        <f t="shared" si="1000"/>
        <v>0</v>
      </c>
      <c r="AN2684" s="10" t="str">
        <f t="shared" ref="AN2684:AN2747" si="1009">CONCATENATE(R2683,S2683)</f>
        <v/>
      </c>
      <c r="AO2684" s="10">
        <f t="shared" ref="AO2684:AO2747" si="1010">R2683</f>
        <v>0</v>
      </c>
      <c r="AP2684" s="9" t="str">
        <f>IFERROR(VLOOKUP($AN2684,'Introduction probability'!$A$1:$L$128,5,FALSE),"0")</f>
        <v>0</v>
      </c>
      <c r="AQ2684" s="9" t="str">
        <f>IFERROR(VLOOKUP($AN2684,'Introduction probability'!$A$1:$L$128,6,FALSE),"0")</f>
        <v>0</v>
      </c>
      <c r="AR2684" s="9" t="str">
        <f>IFERROR(VLOOKUP($AN2684,'Introduction probability'!$A$1:$L$128,7,FALSE),"0")</f>
        <v>0</v>
      </c>
      <c r="AS2684" s="9" t="str">
        <f>IFERROR(VLOOKUP($AN2684,'Introduction probability'!$A$1:$L$128,8,FALSE),"0")</f>
        <v>0</v>
      </c>
      <c r="AT2684" s="9" t="str">
        <f>IFERROR(VLOOKUP($AN2684,'Introduction probability'!$A$1:$L$128,9,FALSE),"0")</f>
        <v>0</v>
      </c>
      <c r="AU2684" s="9" t="str">
        <f>IFERROR(VLOOKUP($AN2684,'Introduction probability'!$A$1:$L$128,10,FALSE),"0")</f>
        <v>0</v>
      </c>
      <c r="AV2684" s="9" t="str">
        <f>IFERROR(VLOOKUP($AN2684,'Introduction probability'!$A$1:$L$128,11,FALSE),"0")</f>
        <v>0</v>
      </c>
      <c r="AW2684" s="9" t="str">
        <f>IFERROR(VLOOKUP($AN2684,'Introduction probability'!$A$1:$L$128,12,FALSE),"0")</f>
        <v>0</v>
      </c>
      <c r="AY2684" s="2">
        <f t="shared" ref="AY2684:AY2747" si="1011">R2683</f>
        <v>0</v>
      </c>
      <c r="AZ2684" s="2">
        <f t="shared" ref="AZ2684:AZ2747" si="1012">S2683</f>
        <v>0</v>
      </c>
      <c r="BA2684" s="2">
        <f t="shared" si="1001"/>
        <v>0</v>
      </c>
      <c r="BB2684" s="2">
        <f t="shared" si="1002"/>
        <v>0</v>
      </c>
      <c r="BC2684" s="2">
        <f t="shared" si="1003"/>
        <v>0</v>
      </c>
      <c r="BD2684" s="2">
        <f t="shared" si="1004"/>
        <v>0</v>
      </c>
      <c r="BE2684" s="2">
        <f t="shared" si="1005"/>
        <v>0</v>
      </c>
      <c r="BF2684" s="2">
        <f t="shared" si="1006"/>
        <v>0</v>
      </c>
      <c r="BG2684" s="2">
        <f t="shared" si="1007"/>
        <v>0</v>
      </c>
      <c r="BH2684" s="2">
        <f t="shared" si="1008"/>
        <v>0</v>
      </c>
    </row>
    <row r="2685" spans="1:60" x14ac:dyDescent="0.25">
      <c r="A2685" s="2" t="s">
        <v>667</v>
      </c>
      <c r="B2685" s="2" t="s">
        <v>690</v>
      </c>
      <c r="C2685" s="2" t="s">
        <v>242</v>
      </c>
      <c r="D2685" s="2" t="s">
        <v>512</v>
      </c>
      <c r="E2685" s="2" t="s">
        <v>681</v>
      </c>
      <c r="M2685" s="2" t="str">
        <f t="shared" si="989"/>
        <v>Wales</v>
      </c>
      <c r="N2685" s="2" t="str">
        <f t="shared" si="990"/>
        <v>Pen Llyn a`r Sarnau/ Lleyn Peninsula and the Sarnau</v>
      </c>
      <c r="O2685" s="2" t="str">
        <f t="shared" si="991"/>
        <v>SAC</v>
      </c>
      <c r="P2685" s="2" t="str">
        <f t="shared" si="992"/>
        <v>S1364</v>
      </c>
      <c r="Q2685"/>
      <c r="R2685"/>
      <c r="S2685"/>
      <c r="T2685"/>
      <c r="U2685" s="9">
        <f t="shared" si="993"/>
        <v>0</v>
      </c>
      <c r="V2685" s="9">
        <f t="shared" si="994"/>
        <v>0</v>
      </c>
      <c r="W2685" s="9">
        <f t="shared" si="995"/>
        <v>0</v>
      </c>
      <c r="X2685" s="9">
        <f t="shared" si="996"/>
        <v>0</v>
      </c>
      <c r="Y2685" s="9">
        <f t="shared" si="997"/>
        <v>0</v>
      </c>
      <c r="Z2685" s="9">
        <f t="shared" si="998"/>
        <v>0</v>
      </c>
      <c r="AA2685" s="9">
        <f t="shared" si="999"/>
        <v>0</v>
      </c>
      <c r="AB2685" s="9">
        <f t="shared" si="1000"/>
        <v>0</v>
      </c>
      <c r="AN2685" s="10" t="str">
        <f t="shared" si="1009"/>
        <v/>
      </c>
      <c r="AO2685" s="10">
        <f t="shared" si="1010"/>
        <v>0</v>
      </c>
      <c r="AP2685" s="9" t="str">
        <f>IFERROR(VLOOKUP($AN2685,'Introduction probability'!$A$1:$L$128,5,FALSE),"0")</f>
        <v>0</v>
      </c>
      <c r="AQ2685" s="9" t="str">
        <f>IFERROR(VLOOKUP($AN2685,'Introduction probability'!$A$1:$L$128,6,FALSE),"0")</f>
        <v>0</v>
      </c>
      <c r="AR2685" s="9" t="str">
        <f>IFERROR(VLOOKUP($AN2685,'Introduction probability'!$A$1:$L$128,7,FALSE),"0")</f>
        <v>0</v>
      </c>
      <c r="AS2685" s="9" t="str">
        <f>IFERROR(VLOOKUP($AN2685,'Introduction probability'!$A$1:$L$128,8,FALSE),"0")</f>
        <v>0</v>
      </c>
      <c r="AT2685" s="9" t="str">
        <f>IFERROR(VLOOKUP($AN2685,'Introduction probability'!$A$1:$L$128,9,FALSE),"0")</f>
        <v>0</v>
      </c>
      <c r="AU2685" s="9" t="str">
        <f>IFERROR(VLOOKUP($AN2685,'Introduction probability'!$A$1:$L$128,10,FALSE),"0")</f>
        <v>0</v>
      </c>
      <c r="AV2685" s="9" t="str">
        <f>IFERROR(VLOOKUP($AN2685,'Introduction probability'!$A$1:$L$128,11,FALSE),"0")</f>
        <v>0</v>
      </c>
      <c r="AW2685" s="9" t="str">
        <f>IFERROR(VLOOKUP($AN2685,'Introduction probability'!$A$1:$L$128,12,FALSE),"0")</f>
        <v>0</v>
      </c>
      <c r="AY2685" s="2">
        <f t="shared" si="1011"/>
        <v>0</v>
      </c>
      <c r="AZ2685" s="2">
        <f t="shared" si="1012"/>
        <v>0</v>
      </c>
      <c r="BA2685" s="2">
        <f t="shared" si="1001"/>
        <v>0</v>
      </c>
      <c r="BB2685" s="2">
        <f t="shared" si="1002"/>
        <v>0</v>
      </c>
      <c r="BC2685" s="2">
        <f t="shared" si="1003"/>
        <v>0</v>
      </c>
      <c r="BD2685" s="2">
        <f t="shared" si="1004"/>
        <v>0</v>
      </c>
      <c r="BE2685" s="2">
        <f t="shared" si="1005"/>
        <v>0</v>
      </c>
      <c r="BF2685" s="2">
        <f t="shared" si="1006"/>
        <v>0</v>
      </c>
      <c r="BG2685" s="2">
        <f t="shared" si="1007"/>
        <v>0</v>
      </c>
      <c r="BH2685" s="2">
        <f t="shared" si="1008"/>
        <v>0</v>
      </c>
    </row>
    <row r="2686" spans="1:60" x14ac:dyDescent="0.25">
      <c r="A2686" s="2" t="s">
        <v>667</v>
      </c>
      <c r="B2686" s="2" t="s">
        <v>691</v>
      </c>
      <c r="C2686" s="2" t="s">
        <v>242</v>
      </c>
      <c r="D2686" s="2" t="s">
        <v>532</v>
      </c>
      <c r="E2686" s="2" t="s">
        <v>668</v>
      </c>
      <c r="M2686" s="2" t="str">
        <f t="shared" si="989"/>
        <v>Wales</v>
      </c>
      <c r="N2686" s="2" t="str">
        <f t="shared" si="990"/>
        <v>Limestone Coast of South West Wales/ Arfordir Calchfaen de Orllewin Cymru</v>
      </c>
      <c r="O2686" s="2" t="str">
        <f t="shared" si="991"/>
        <v>SAC</v>
      </c>
      <c r="P2686" s="2" t="str">
        <f t="shared" si="992"/>
        <v>H1140</v>
      </c>
      <c r="Q2686"/>
      <c r="R2686"/>
      <c r="S2686"/>
      <c r="T2686"/>
      <c r="U2686" s="9">
        <f t="shared" si="993"/>
        <v>0</v>
      </c>
      <c r="V2686" s="9">
        <f t="shared" si="994"/>
        <v>0</v>
      </c>
      <c r="W2686" s="9">
        <f t="shared" si="995"/>
        <v>0</v>
      </c>
      <c r="X2686" s="9">
        <f t="shared" si="996"/>
        <v>0</v>
      </c>
      <c r="Y2686" s="9">
        <f t="shared" si="997"/>
        <v>0</v>
      </c>
      <c r="Z2686" s="9">
        <f t="shared" si="998"/>
        <v>0</v>
      </c>
      <c r="AA2686" s="9">
        <f t="shared" si="999"/>
        <v>0</v>
      </c>
      <c r="AB2686" s="9">
        <f t="shared" si="1000"/>
        <v>0</v>
      </c>
      <c r="AN2686" s="10" t="str">
        <f t="shared" si="1009"/>
        <v/>
      </c>
      <c r="AO2686" s="10">
        <f t="shared" si="1010"/>
        <v>0</v>
      </c>
      <c r="AP2686" s="9" t="str">
        <f>IFERROR(VLOOKUP($AN2686,'Introduction probability'!$A$1:$L$128,5,FALSE),"0")</f>
        <v>0</v>
      </c>
      <c r="AQ2686" s="9" t="str">
        <f>IFERROR(VLOOKUP($AN2686,'Introduction probability'!$A$1:$L$128,6,FALSE),"0")</f>
        <v>0</v>
      </c>
      <c r="AR2686" s="9" t="str">
        <f>IFERROR(VLOOKUP($AN2686,'Introduction probability'!$A$1:$L$128,7,FALSE),"0")</f>
        <v>0</v>
      </c>
      <c r="AS2686" s="9" t="str">
        <f>IFERROR(VLOOKUP($AN2686,'Introduction probability'!$A$1:$L$128,8,FALSE),"0")</f>
        <v>0</v>
      </c>
      <c r="AT2686" s="9" t="str">
        <f>IFERROR(VLOOKUP($AN2686,'Introduction probability'!$A$1:$L$128,9,FALSE),"0")</f>
        <v>0</v>
      </c>
      <c r="AU2686" s="9" t="str">
        <f>IFERROR(VLOOKUP($AN2686,'Introduction probability'!$A$1:$L$128,10,FALSE),"0")</f>
        <v>0</v>
      </c>
      <c r="AV2686" s="9" t="str">
        <f>IFERROR(VLOOKUP($AN2686,'Introduction probability'!$A$1:$L$128,11,FALSE),"0")</f>
        <v>0</v>
      </c>
      <c r="AW2686" s="9" t="str">
        <f>IFERROR(VLOOKUP($AN2686,'Introduction probability'!$A$1:$L$128,12,FALSE),"0")</f>
        <v>0</v>
      </c>
      <c r="AY2686" s="2">
        <f t="shared" si="1011"/>
        <v>0</v>
      </c>
      <c r="AZ2686" s="2">
        <f t="shared" si="1012"/>
        <v>0</v>
      </c>
      <c r="BA2686" s="2">
        <f t="shared" si="1001"/>
        <v>0</v>
      </c>
      <c r="BB2686" s="2">
        <f t="shared" si="1002"/>
        <v>0</v>
      </c>
      <c r="BC2686" s="2">
        <f t="shared" si="1003"/>
        <v>0</v>
      </c>
      <c r="BD2686" s="2">
        <f t="shared" si="1004"/>
        <v>0</v>
      </c>
      <c r="BE2686" s="2">
        <f t="shared" si="1005"/>
        <v>0</v>
      </c>
      <c r="BF2686" s="2">
        <f t="shared" si="1006"/>
        <v>0</v>
      </c>
      <c r="BG2686" s="2">
        <f t="shared" si="1007"/>
        <v>0</v>
      </c>
      <c r="BH2686" s="2">
        <f t="shared" si="1008"/>
        <v>0</v>
      </c>
    </row>
    <row r="2687" spans="1:60" x14ac:dyDescent="0.25">
      <c r="A2687" s="2" t="s">
        <v>667</v>
      </c>
      <c r="B2687" s="2" t="s">
        <v>691</v>
      </c>
      <c r="C2687" s="2" t="s">
        <v>242</v>
      </c>
      <c r="D2687" s="2" t="s">
        <v>534</v>
      </c>
      <c r="E2687" s="2" t="s">
        <v>672</v>
      </c>
      <c r="M2687" s="2" t="str">
        <f t="shared" si="989"/>
        <v>Wales</v>
      </c>
      <c r="N2687" s="2" t="str">
        <f t="shared" si="990"/>
        <v>Limestone Coast of South West Wales/ Arfordir Calchfaen de Orllewin Cymru</v>
      </c>
      <c r="O2687" s="2" t="str">
        <f t="shared" si="991"/>
        <v>SAC</v>
      </c>
      <c r="P2687" s="2" t="str">
        <f t="shared" si="992"/>
        <v>H8330</v>
      </c>
      <c r="Q2687"/>
      <c r="R2687"/>
      <c r="S2687"/>
      <c r="T2687"/>
      <c r="U2687" s="9">
        <f t="shared" si="993"/>
        <v>0</v>
      </c>
      <c r="V2687" s="9">
        <f t="shared" si="994"/>
        <v>0</v>
      </c>
      <c r="W2687" s="9">
        <f t="shared" si="995"/>
        <v>0</v>
      </c>
      <c r="X2687" s="9">
        <f t="shared" si="996"/>
        <v>0</v>
      </c>
      <c r="Y2687" s="9">
        <f t="shared" si="997"/>
        <v>0</v>
      </c>
      <c r="Z2687" s="9">
        <f t="shared" si="998"/>
        <v>0</v>
      </c>
      <c r="AA2687" s="9">
        <f t="shared" si="999"/>
        <v>0</v>
      </c>
      <c r="AB2687" s="9">
        <f t="shared" si="1000"/>
        <v>0</v>
      </c>
      <c r="AN2687" s="10" t="str">
        <f t="shared" si="1009"/>
        <v/>
      </c>
      <c r="AO2687" s="10">
        <f t="shared" si="1010"/>
        <v>0</v>
      </c>
      <c r="AP2687" s="9" t="str">
        <f>IFERROR(VLOOKUP($AN2687,'Introduction probability'!$A$1:$L$128,5,FALSE),"0")</f>
        <v>0</v>
      </c>
      <c r="AQ2687" s="9" t="str">
        <f>IFERROR(VLOOKUP($AN2687,'Introduction probability'!$A$1:$L$128,6,FALSE),"0")</f>
        <v>0</v>
      </c>
      <c r="AR2687" s="9" t="str">
        <f>IFERROR(VLOOKUP($AN2687,'Introduction probability'!$A$1:$L$128,7,FALSE),"0")</f>
        <v>0</v>
      </c>
      <c r="AS2687" s="9" t="str">
        <f>IFERROR(VLOOKUP($AN2687,'Introduction probability'!$A$1:$L$128,8,FALSE),"0")</f>
        <v>0</v>
      </c>
      <c r="AT2687" s="9" t="str">
        <f>IFERROR(VLOOKUP($AN2687,'Introduction probability'!$A$1:$L$128,9,FALSE),"0")</f>
        <v>0</v>
      </c>
      <c r="AU2687" s="9" t="str">
        <f>IFERROR(VLOOKUP($AN2687,'Introduction probability'!$A$1:$L$128,10,FALSE),"0")</f>
        <v>0</v>
      </c>
      <c r="AV2687" s="9" t="str">
        <f>IFERROR(VLOOKUP($AN2687,'Introduction probability'!$A$1:$L$128,11,FALSE),"0")</f>
        <v>0</v>
      </c>
      <c r="AW2687" s="9" t="str">
        <f>IFERROR(VLOOKUP($AN2687,'Introduction probability'!$A$1:$L$128,12,FALSE),"0")</f>
        <v>0</v>
      </c>
      <c r="AY2687" s="2">
        <f t="shared" si="1011"/>
        <v>0</v>
      </c>
      <c r="AZ2687" s="2">
        <f t="shared" si="1012"/>
        <v>0</v>
      </c>
      <c r="BA2687" s="2">
        <f t="shared" si="1001"/>
        <v>0</v>
      </c>
      <c r="BB2687" s="2">
        <f t="shared" si="1002"/>
        <v>0</v>
      </c>
      <c r="BC2687" s="2">
        <f t="shared" si="1003"/>
        <v>0</v>
      </c>
      <c r="BD2687" s="2">
        <f t="shared" si="1004"/>
        <v>0</v>
      </c>
      <c r="BE2687" s="2">
        <f t="shared" si="1005"/>
        <v>0</v>
      </c>
      <c r="BF2687" s="2">
        <f t="shared" si="1006"/>
        <v>0</v>
      </c>
      <c r="BG2687" s="2">
        <f t="shared" si="1007"/>
        <v>0</v>
      </c>
      <c r="BH2687" s="2">
        <f t="shared" si="1008"/>
        <v>0</v>
      </c>
    </row>
    <row r="2688" spans="1:60" x14ac:dyDescent="0.25">
      <c r="A2688" s="2" t="s">
        <v>667</v>
      </c>
      <c r="B2688" s="2" t="s">
        <v>691</v>
      </c>
      <c r="C2688" s="2" t="s">
        <v>242</v>
      </c>
      <c r="D2688" s="2" t="s">
        <v>553</v>
      </c>
      <c r="E2688" s="2" t="s">
        <v>688</v>
      </c>
      <c r="M2688" s="2" t="str">
        <f t="shared" si="989"/>
        <v>Wales</v>
      </c>
      <c r="N2688" s="2" t="str">
        <f t="shared" si="990"/>
        <v>Limestone Coast of South West Wales/ Arfordir Calchfaen de Orllewin Cymru</v>
      </c>
      <c r="O2688" s="2" t="str">
        <f t="shared" si="991"/>
        <v>SAC</v>
      </c>
      <c r="P2688" s="2" t="str">
        <f t="shared" si="992"/>
        <v>S1355</v>
      </c>
      <c r="Q2688"/>
      <c r="R2688"/>
      <c r="S2688"/>
      <c r="T2688"/>
      <c r="U2688" s="9">
        <f t="shared" si="993"/>
        <v>0</v>
      </c>
      <c r="V2688" s="9">
        <f t="shared" si="994"/>
        <v>0</v>
      </c>
      <c r="W2688" s="9">
        <f t="shared" si="995"/>
        <v>0</v>
      </c>
      <c r="X2688" s="9">
        <f t="shared" si="996"/>
        <v>0</v>
      </c>
      <c r="Y2688" s="9">
        <f t="shared" si="997"/>
        <v>0</v>
      </c>
      <c r="Z2688" s="9">
        <f t="shared" si="998"/>
        <v>0</v>
      </c>
      <c r="AA2688" s="9">
        <f t="shared" si="999"/>
        <v>0</v>
      </c>
      <c r="AB2688" s="9">
        <f t="shared" si="1000"/>
        <v>0</v>
      </c>
      <c r="AN2688" s="10" t="str">
        <f t="shared" si="1009"/>
        <v/>
      </c>
      <c r="AO2688" s="10">
        <f t="shared" si="1010"/>
        <v>0</v>
      </c>
      <c r="AP2688" s="9" t="str">
        <f>IFERROR(VLOOKUP($AN2688,'Introduction probability'!$A$1:$L$128,5,FALSE),"0")</f>
        <v>0</v>
      </c>
      <c r="AQ2688" s="9" t="str">
        <f>IFERROR(VLOOKUP($AN2688,'Introduction probability'!$A$1:$L$128,6,FALSE),"0")</f>
        <v>0</v>
      </c>
      <c r="AR2688" s="9" t="str">
        <f>IFERROR(VLOOKUP($AN2688,'Introduction probability'!$A$1:$L$128,7,FALSE),"0")</f>
        <v>0</v>
      </c>
      <c r="AS2688" s="9" t="str">
        <f>IFERROR(VLOOKUP($AN2688,'Introduction probability'!$A$1:$L$128,8,FALSE),"0")</f>
        <v>0</v>
      </c>
      <c r="AT2688" s="9" t="str">
        <f>IFERROR(VLOOKUP($AN2688,'Introduction probability'!$A$1:$L$128,9,FALSE),"0")</f>
        <v>0</v>
      </c>
      <c r="AU2688" s="9" t="str">
        <f>IFERROR(VLOOKUP($AN2688,'Introduction probability'!$A$1:$L$128,10,FALSE),"0")</f>
        <v>0</v>
      </c>
      <c r="AV2688" s="9" t="str">
        <f>IFERROR(VLOOKUP($AN2688,'Introduction probability'!$A$1:$L$128,11,FALSE),"0")</f>
        <v>0</v>
      </c>
      <c r="AW2688" s="9" t="str">
        <f>IFERROR(VLOOKUP($AN2688,'Introduction probability'!$A$1:$L$128,12,FALSE),"0")</f>
        <v>0</v>
      </c>
      <c r="AY2688" s="2">
        <f t="shared" si="1011"/>
        <v>0</v>
      </c>
      <c r="AZ2688" s="2">
        <f t="shared" si="1012"/>
        <v>0</v>
      </c>
      <c r="BA2688" s="2">
        <f t="shared" si="1001"/>
        <v>0</v>
      </c>
      <c r="BB2688" s="2">
        <f t="shared" si="1002"/>
        <v>0</v>
      </c>
      <c r="BC2688" s="2">
        <f t="shared" si="1003"/>
        <v>0</v>
      </c>
      <c r="BD2688" s="2">
        <f t="shared" si="1004"/>
        <v>0</v>
      </c>
      <c r="BE2688" s="2">
        <f t="shared" si="1005"/>
        <v>0</v>
      </c>
      <c r="BF2688" s="2">
        <f t="shared" si="1006"/>
        <v>0</v>
      </c>
      <c r="BG2688" s="2">
        <f t="shared" si="1007"/>
        <v>0</v>
      </c>
      <c r="BH2688" s="2">
        <f t="shared" si="1008"/>
        <v>0</v>
      </c>
    </row>
    <row r="2689" spans="1:60" x14ac:dyDescent="0.25">
      <c r="A2689" s="2" t="s">
        <v>667</v>
      </c>
      <c r="B2689" s="2" t="s">
        <v>691</v>
      </c>
      <c r="C2689" s="2" t="s">
        <v>242</v>
      </c>
      <c r="D2689" s="2" t="s">
        <v>512</v>
      </c>
      <c r="E2689" s="2" t="s">
        <v>681</v>
      </c>
      <c r="M2689" s="2" t="str">
        <f t="shared" si="989"/>
        <v>Wales</v>
      </c>
      <c r="N2689" s="2" t="str">
        <f t="shared" si="990"/>
        <v>Limestone Coast of South West Wales/ Arfordir Calchfaen de Orllewin Cymru</v>
      </c>
      <c r="O2689" s="2" t="str">
        <f t="shared" si="991"/>
        <v>SAC</v>
      </c>
      <c r="P2689" s="2" t="str">
        <f t="shared" si="992"/>
        <v>S1364</v>
      </c>
      <c r="Q2689"/>
      <c r="R2689"/>
      <c r="S2689"/>
      <c r="T2689"/>
      <c r="U2689" s="9">
        <f t="shared" si="993"/>
        <v>0</v>
      </c>
      <c r="V2689" s="9">
        <f t="shared" si="994"/>
        <v>0</v>
      </c>
      <c r="W2689" s="9">
        <f t="shared" si="995"/>
        <v>0</v>
      </c>
      <c r="X2689" s="9">
        <f t="shared" si="996"/>
        <v>0</v>
      </c>
      <c r="Y2689" s="9">
        <f t="shared" si="997"/>
        <v>0</v>
      </c>
      <c r="Z2689" s="9">
        <f t="shared" si="998"/>
        <v>0</v>
      </c>
      <c r="AA2689" s="9">
        <f t="shared" si="999"/>
        <v>0</v>
      </c>
      <c r="AB2689" s="9">
        <f t="shared" si="1000"/>
        <v>0</v>
      </c>
      <c r="AN2689" s="10" t="str">
        <f t="shared" si="1009"/>
        <v/>
      </c>
      <c r="AO2689" s="10">
        <f t="shared" si="1010"/>
        <v>0</v>
      </c>
      <c r="AP2689" s="9" t="str">
        <f>IFERROR(VLOOKUP($AN2689,'Introduction probability'!$A$1:$L$128,5,FALSE),"0")</f>
        <v>0</v>
      </c>
      <c r="AQ2689" s="9" t="str">
        <f>IFERROR(VLOOKUP($AN2689,'Introduction probability'!$A$1:$L$128,6,FALSE),"0")</f>
        <v>0</v>
      </c>
      <c r="AR2689" s="9" t="str">
        <f>IFERROR(VLOOKUP($AN2689,'Introduction probability'!$A$1:$L$128,7,FALSE),"0")</f>
        <v>0</v>
      </c>
      <c r="AS2689" s="9" t="str">
        <f>IFERROR(VLOOKUP($AN2689,'Introduction probability'!$A$1:$L$128,8,FALSE),"0")</f>
        <v>0</v>
      </c>
      <c r="AT2689" s="9" t="str">
        <f>IFERROR(VLOOKUP($AN2689,'Introduction probability'!$A$1:$L$128,9,FALSE),"0")</f>
        <v>0</v>
      </c>
      <c r="AU2689" s="9" t="str">
        <f>IFERROR(VLOOKUP($AN2689,'Introduction probability'!$A$1:$L$128,10,FALSE),"0")</f>
        <v>0</v>
      </c>
      <c r="AV2689" s="9" t="str">
        <f>IFERROR(VLOOKUP($AN2689,'Introduction probability'!$A$1:$L$128,11,FALSE),"0")</f>
        <v>0</v>
      </c>
      <c r="AW2689" s="9" t="str">
        <f>IFERROR(VLOOKUP($AN2689,'Introduction probability'!$A$1:$L$128,12,FALSE),"0")</f>
        <v>0</v>
      </c>
      <c r="AY2689" s="2">
        <f t="shared" si="1011"/>
        <v>0</v>
      </c>
      <c r="AZ2689" s="2">
        <f t="shared" si="1012"/>
        <v>0</v>
      </c>
      <c r="BA2689" s="2">
        <f t="shared" si="1001"/>
        <v>0</v>
      </c>
      <c r="BB2689" s="2">
        <f t="shared" si="1002"/>
        <v>0</v>
      </c>
      <c r="BC2689" s="2">
        <f t="shared" si="1003"/>
        <v>0</v>
      </c>
      <c r="BD2689" s="2">
        <f t="shared" si="1004"/>
        <v>0</v>
      </c>
      <c r="BE2689" s="2">
        <f t="shared" si="1005"/>
        <v>0</v>
      </c>
      <c r="BF2689" s="2">
        <f t="shared" si="1006"/>
        <v>0</v>
      </c>
      <c r="BG2689" s="2">
        <f t="shared" si="1007"/>
        <v>0</v>
      </c>
      <c r="BH2689" s="2">
        <f t="shared" si="1008"/>
        <v>0</v>
      </c>
    </row>
    <row r="2690" spans="1:60" x14ac:dyDescent="0.25">
      <c r="A2690" s="2" t="s">
        <v>667</v>
      </c>
      <c r="B2690" s="2" t="s">
        <v>692</v>
      </c>
      <c r="C2690" s="2" t="s">
        <v>242</v>
      </c>
      <c r="D2690" s="2" t="s">
        <v>548</v>
      </c>
      <c r="E2690" s="2" t="s">
        <v>670</v>
      </c>
      <c r="M2690" s="2" t="str">
        <f t="shared" si="989"/>
        <v>Wales</v>
      </c>
      <c r="N2690" s="2" t="str">
        <f t="shared" si="990"/>
        <v>Carmarthen Bay and Estuaries/ Bae Caerfyrddin ac Aberoedd</v>
      </c>
      <c r="O2690" s="2" t="str">
        <f t="shared" si="991"/>
        <v>SAC</v>
      </c>
      <c r="P2690" s="2" t="str">
        <f t="shared" si="992"/>
        <v>H1110</v>
      </c>
      <c r="Q2690"/>
      <c r="R2690"/>
      <c r="S2690"/>
      <c r="T2690"/>
      <c r="U2690" s="9">
        <f t="shared" si="993"/>
        <v>0</v>
      </c>
      <c r="V2690" s="9">
        <f t="shared" si="994"/>
        <v>0</v>
      </c>
      <c r="W2690" s="9">
        <f t="shared" si="995"/>
        <v>0</v>
      </c>
      <c r="X2690" s="9">
        <f t="shared" si="996"/>
        <v>0</v>
      </c>
      <c r="Y2690" s="9">
        <f t="shared" si="997"/>
        <v>0</v>
      </c>
      <c r="Z2690" s="9">
        <f t="shared" si="998"/>
        <v>0</v>
      </c>
      <c r="AA2690" s="9">
        <f t="shared" si="999"/>
        <v>0</v>
      </c>
      <c r="AB2690" s="9">
        <f t="shared" si="1000"/>
        <v>0</v>
      </c>
      <c r="AN2690" s="10" t="str">
        <f t="shared" si="1009"/>
        <v/>
      </c>
      <c r="AO2690" s="10">
        <f t="shared" si="1010"/>
        <v>0</v>
      </c>
      <c r="AP2690" s="9" t="str">
        <f>IFERROR(VLOOKUP($AN2690,'Introduction probability'!$A$1:$L$128,5,FALSE),"0")</f>
        <v>0</v>
      </c>
      <c r="AQ2690" s="9" t="str">
        <f>IFERROR(VLOOKUP($AN2690,'Introduction probability'!$A$1:$L$128,6,FALSE),"0")</f>
        <v>0</v>
      </c>
      <c r="AR2690" s="9" t="str">
        <f>IFERROR(VLOOKUP($AN2690,'Introduction probability'!$A$1:$L$128,7,FALSE),"0")</f>
        <v>0</v>
      </c>
      <c r="AS2690" s="9" t="str">
        <f>IFERROR(VLOOKUP($AN2690,'Introduction probability'!$A$1:$L$128,8,FALSE),"0")</f>
        <v>0</v>
      </c>
      <c r="AT2690" s="9" t="str">
        <f>IFERROR(VLOOKUP($AN2690,'Introduction probability'!$A$1:$L$128,9,FALSE),"0")</f>
        <v>0</v>
      </c>
      <c r="AU2690" s="9" t="str">
        <f>IFERROR(VLOOKUP($AN2690,'Introduction probability'!$A$1:$L$128,10,FALSE),"0")</f>
        <v>0</v>
      </c>
      <c r="AV2690" s="9" t="str">
        <f>IFERROR(VLOOKUP($AN2690,'Introduction probability'!$A$1:$L$128,11,FALSE),"0")</f>
        <v>0</v>
      </c>
      <c r="AW2690" s="9" t="str">
        <f>IFERROR(VLOOKUP($AN2690,'Introduction probability'!$A$1:$L$128,12,FALSE),"0")</f>
        <v>0</v>
      </c>
      <c r="AY2690" s="2">
        <f t="shared" si="1011"/>
        <v>0</v>
      </c>
      <c r="AZ2690" s="2">
        <f t="shared" si="1012"/>
        <v>0</v>
      </c>
      <c r="BA2690" s="2">
        <f t="shared" si="1001"/>
        <v>0</v>
      </c>
      <c r="BB2690" s="2">
        <f t="shared" si="1002"/>
        <v>0</v>
      </c>
      <c r="BC2690" s="2">
        <f t="shared" si="1003"/>
        <v>0</v>
      </c>
      <c r="BD2690" s="2">
        <f t="shared" si="1004"/>
        <v>0</v>
      </c>
      <c r="BE2690" s="2">
        <f t="shared" si="1005"/>
        <v>0</v>
      </c>
      <c r="BF2690" s="2">
        <f t="shared" si="1006"/>
        <v>0</v>
      </c>
      <c r="BG2690" s="2">
        <f t="shared" si="1007"/>
        <v>0</v>
      </c>
      <c r="BH2690" s="2">
        <f t="shared" si="1008"/>
        <v>0</v>
      </c>
    </row>
    <row r="2691" spans="1:60" x14ac:dyDescent="0.25">
      <c r="A2691" s="2" t="s">
        <v>667</v>
      </c>
      <c r="B2691" s="2" t="s">
        <v>692</v>
      </c>
      <c r="C2691" s="2" t="s">
        <v>242</v>
      </c>
      <c r="D2691" s="2" t="s">
        <v>531</v>
      </c>
      <c r="E2691" s="2" t="s">
        <v>682</v>
      </c>
      <c r="M2691" s="2" t="str">
        <f t="shared" ref="M2691:M2754" si="1013">A2691</f>
        <v>Wales</v>
      </c>
      <c r="N2691" s="2" t="str">
        <f t="shared" ref="N2691:N2754" si="1014">B2691</f>
        <v>Carmarthen Bay and Estuaries/ Bae Caerfyrddin ac Aberoedd</v>
      </c>
      <c r="O2691" s="2" t="str">
        <f t="shared" ref="O2691:O2730" si="1015">C2691</f>
        <v>SAC</v>
      </c>
      <c r="P2691" s="2" t="str">
        <f t="shared" si="992"/>
        <v>H1130</v>
      </c>
      <c r="Q2691"/>
      <c r="R2691"/>
      <c r="S2691"/>
      <c r="T2691"/>
      <c r="U2691" s="9">
        <f t="shared" si="993"/>
        <v>0</v>
      </c>
      <c r="V2691" s="9">
        <f t="shared" si="994"/>
        <v>0</v>
      </c>
      <c r="W2691" s="9">
        <f t="shared" si="995"/>
        <v>0</v>
      </c>
      <c r="X2691" s="9">
        <f t="shared" si="996"/>
        <v>0</v>
      </c>
      <c r="Y2691" s="9">
        <f t="shared" si="997"/>
        <v>0</v>
      </c>
      <c r="Z2691" s="9">
        <f t="shared" si="998"/>
        <v>0</v>
      </c>
      <c r="AA2691" s="9">
        <f t="shared" si="999"/>
        <v>0</v>
      </c>
      <c r="AB2691" s="9">
        <f t="shared" si="1000"/>
        <v>0</v>
      </c>
      <c r="AN2691" s="10" t="str">
        <f t="shared" si="1009"/>
        <v/>
      </c>
      <c r="AO2691" s="10">
        <f t="shared" si="1010"/>
        <v>0</v>
      </c>
      <c r="AP2691" s="9" t="str">
        <f>IFERROR(VLOOKUP($AN2691,'Introduction probability'!$A$1:$L$128,5,FALSE),"0")</f>
        <v>0</v>
      </c>
      <c r="AQ2691" s="9" t="str">
        <f>IFERROR(VLOOKUP($AN2691,'Introduction probability'!$A$1:$L$128,6,FALSE),"0")</f>
        <v>0</v>
      </c>
      <c r="AR2691" s="9" t="str">
        <f>IFERROR(VLOOKUP($AN2691,'Introduction probability'!$A$1:$L$128,7,FALSE),"0")</f>
        <v>0</v>
      </c>
      <c r="AS2691" s="9" t="str">
        <f>IFERROR(VLOOKUP($AN2691,'Introduction probability'!$A$1:$L$128,8,FALSE),"0")</f>
        <v>0</v>
      </c>
      <c r="AT2691" s="9" t="str">
        <f>IFERROR(VLOOKUP($AN2691,'Introduction probability'!$A$1:$L$128,9,FALSE),"0")</f>
        <v>0</v>
      </c>
      <c r="AU2691" s="9" t="str">
        <f>IFERROR(VLOOKUP($AN2691,'Introduction probability'!$A$1:$L$128,10,FALSE),"0")</f>
        <v>0</v>
      </c>
      <c r="AV2691" s="9" t="str">
        <f>IFERROR(VLOOKUP($AN2691,'Introduction probability'!$A$1:$L$128,11,FALSE),"0")</f>
        <v>0</v>
      </c>
      <c r="AW2691" s="9" t="str">
        <f>IFERROR(VLOOKUP($AN2691,'Introduction probability'!$A$1:$L$128,12,FALSE),"0")</f>
        <v>0</v>
      </c>
      <c r="AY2691" s="2">
        <f t="shared" si="1011"/>
        <v>0</v>
      </c>
      <c r="AZ2691" s="2">
        <f t="shared" si="1012"/>
        <v>0</v>
      </c>
      <c r="BA2691" s="2">
        <f t="shared" si="1001"/>
        <v>0</v>
      </c>
      <c r="BB2691" s="2">
        <f t="shared" si="1002"/>
        <v>0</v>
      </c>
      <c r="BC2691" s="2">
        <f t="shared" si="1003"/>
        <v>0</v>
      </c>
      <c r="BD2691" s="2">
        <f t="shared" si="1004"/>
        <v>0</v>
      </c>
      <c r="BE2691" s="2">
        <f t="shared" si="1005"/>
        <v>0</v>
      </c>
      <c r="BF2691" s="2">
        <f t="shared" si="1006"/>
        <v>0</v>
      </c>
      <c r="BG2691" s="2">
        <f t="shared" si="1007"/>
        <v>0</v>
      </c>
      <c r="BH2691" s="2">
        <f t="shared" si="1008"/>
        <v>0</v>
      </c>
    </row>
    <row r="2692" spans="1:60" x14ac:dyDescent="0.25">
      <c r="A2692" s="2" t="s">
        <v>667</v>
      </c>
      <c r="B2692" s="2" t="s">
        <v>692</v>
      </c>
      <c r="C2692" s="2" t="s">
        <v>242</v>
      </c>
      <c r="D2692" s="2" t="s">
        <v>532</v>
      </c>
      <c r="E2692" s="2" t="s">
        <v>668</v>
      </c>
      <c r="M2692" s="2" t="str">
        <f t="shared" si="1013"/>
        <v>Wales</v>
      </c>
      <c r="N2692" s="2" t="str">
        <f t="shared" si="1014"/>
        <v>Carmarthen Bay and Estuaries/ Bae Caerfyrddin ac Aberoedd</v>
      </c>
      <c r="O2692" s="2" t="str">
        <f t="shared" si="1015"/>
        <v>SAC</v>
      </c>
      <c r="P2692" s="2" t="str">
        <f t="shared" ref="P2692:P2755" si="1016">IF(I2692="",D2692,I2692)</f>
        <v>H1140</v>
      </c>
      <c r="Q2692"/>
      <c r="R2692"/>
      <c r="S2692"/>
      <c r="T2692"/>
      <c r="U2692" s="9">
        <f t="shared" ref="U2692:U2755" si="1017">IFERROR(VLOOKUP($T2692,$AD$4:$AM$65,3,FALSE),0)</f>
        <v>0</v>
      </c>
      <c r="V2692" s="9">
        <f t="shared" ref="V2692:V2755" si="1018">IFERROR(VLOOKUP($T2692,$AD$4:$AM$65,4,FALSE),0)</f>
        <v>0</v>
      </c>
      <c r="W2692" s="9">
        <f t="shared" ref="W2692:W2755" si="1019">IFERROR(VLOOKUP($T2692,$AD$4:$AM$65,5,FALSE),0)</f>
        <v>0</v>
      </c>
      <c r="X2692" s="9">
        <f t="shared" ref="X2692:X2755" si="1020">IFERROR(VLOOKUP($T2692,$AD$4:$AM$65,6,FALSE),0)</f>
        <v>0</v>
      </c>
      <c r="Y2692" s="9">
        <f t="shared" ref="Y2692:Y2755" si="1021">IFERROR(VLOOKUP($T2692,$AD$4:$AM$65,7,FALSE),0)</f>
        <v>0</v>
      </c>
      <c r="Z2692" s="9">
        <f t="shared" ref="Z2692:Z2755" si="1022">IFERROR(VLOOKUP($T2692,$AD$4:$AM$65,8,FALSE),0)</f>
        <v>0</v>
      </c>
      <c r="AA2692" s="9">
        <f t="shared" ref="AA2692:AA2755" si="1023">IFERROR(VLOOKUP($T2692,$AD$4:$AM$65,9,FALSE),0)</f>
        <v>0</v>
      </c>
      <c r="AB2692" s="9">
        <f t="shared" ref="AB2692:AB2755" si="1024">IFERROR(VLOOKUP($T2692,$AD$4:$AM$65,10,FALSE),0)</f>
        <v>0</v>
      </c>
      <c r="AN2692" s="10" t="str">
        <f t="shared" si="1009"/>
        <v/>
      </c>
      <c r="AO2692" s="10">
        <f t="shared" si="1010"/>
        <v>0</v>
      </c>
      <c r="AP2692" s="9" t="str">
        <f>IFERROR(VLOOKUP($AN2692,'Introduction probability'!$A$1:$L$128,5,FALSE),"0")</f>
        <v>0</v>
      </c>
      <c r="AQ2692" s="9" t="str">
        <f>IFERROR(VLOOKUP($AN2692,'Introduction probability'!$A$1:$L$128,6,FALSE),"0")</f>
        <v>0</v>
      </c>
      <c r="AR2692" s="9" t="str">
        <f>IFERROR(VLOOKUP($AN2692,'Introduction probability'!$A$1:$L$128,7,FALSE),"0")</f>
        <v>0</v>
      </c>
      <c r="AS2692" s="9" t="str">
        <f>IFERROR(VLOOKUP($AN2692,'Introduction probability'!$A$1:$L$128,8,FALSE),"0")</f>
        <v>0</v>
      </c>
      <c r="AT2692" s="9" t="str">
        <f>IFERROR(VLOOKUP($AN2692,'Introduction probability'!$A$1:$L$128,9,FALSE),"0")</f>
        <v>0</v>
      </c>
      <c r="AU2692" s="9" t="str">
        <f>IFERROR(VLOOKUP($AN2692,'Introduction probability'!$A$1:$L$128,10,FALSE),"0")</f>
        <v>0</v>
      </c>
      <c r="AV2692" s="9" t="str">
        <f>IFERROR(VLOOKUP($AN2692,'Introduction probability'!$A$1:$L$128,11,FALSE),"0")</f>
        <v>0</v>
      </c>
      <c r="AW2692" s="9" t="str">
        <f>IFERROR(VLOOKUP($AN2692,'Introduction probability'!$A$1:$L$128,12,FALSE),"0")</f>
        <v>0</v>
      </c>
      <c r="AY2692" s="2">
        <f t="shared" si="1011"/>
        <v>0</v>
      </c>
      <c r="AZ2692" s="2">
        <f t="shared" si="1012"/>
        <v>0</v>
      </c>
      <c r="BA2692" s="2">
        <f t="shared" ref="BA2692:BA2755" si="1025">AP2692*U2692</f>
        <v>0</v>
      </c>
      <c r="BB2692" s="2">
        <f t="shared" ref="BB2692:BB2755" si="1026">AQ2692*V2692</f>
        <v>0</v>
      </c>
      <c r="BC2692" s="2">
        <f t="shared" ref="BC2692:BC2755" si="1027">AR2692*W2692</f>
        <v>0</v>
      </c>
      <c r="BD2692" s="2">
        <f t="shared" ref="BD2692:BD2755" si="1028">AS2692*X2692</f>
        <v>0</v>
      </c>
      <c r="BE2692" s="2">
        <f t="shared" ref="BE2692:BE2755" si="1029">AT2692*Y2692</f>
        <v>0</v>
      </c>
      <c r="BF2692" s="2">
        <f t="shared" ref="BF2692:BF2755" si="1030">AU2692*Z2692</f>
        <v>0</v>
      </c>
      <c r="BG2692" s="2">
        <f t="shared" ref="BG2692:BG2755" si="1031">AV2692*AA2692</f>
        <v>0</v>
      </c>
      <c r="BH2692" s="2">
        <f t="shared" ref="BH2692:BH2755" si="1032">AW2692*AB2692</f>
        <v>0</v>
      </c>
    </row>
    <row r="2693" spans="1:60" x14ac:dyDescent="0.25">
      <c r="A2693" s="2" t="s">
        <v>667</v>
      </c>
      <c r="B2693" s="2" t="s">
        <v>692</v>
      </c>
      <c r="C2693" s="2" t="s">
        <v>242</v>
      </c>
      <c r="D2693" s="2" t="s">
        <v>536</v>
      </c>
      <c r="E2693" s="2" t="s">
        <v>685</v>
      </c>
      <c r="M2693" s="2" t="str">
        <f t="shared" si="1013"/>
        <v>Wales</v>
      </c>
      <c r="N2693" s="2" t="str">
        <f t="shared" si="1014"/>
        <v>Carmarthen Bay and Estuaries/ Bae Caerfyrddin ac Aberoedd</v>
      </c>
      <c r="O2693" s="2" t="str">
        <f t="shared" si="1015"/>
        <v>SAC</v>
      </c>
      <c r="P2693" s="2" t="str">
        <f t="shared" si="1016"/>
        <v>H1150</v>
      </c>
      <c r="Q2693"/>
      <c r="R2693"/>
      <c r="S2693"/>
      <c r="T2693"/>
      <c r="U2693" s="9">
        <f t="shared" si="1017"/>
        <v>0</v>
      </c>
      <c r="V2693" s="9">
        <f t="shared" si="1018"/>
        <v>0</v>
      </c>
      <c r="W2693" s="9">
        <f t="shared" si="1019"/>
        <v>0</v>
      </c>
      <c r="X2693" s="9">
        <f t="shared" si="1020"/>
        <v>0</v>
      </c>
      <c r="Y2693" s="9">
        <f t="shared" si="1021"/>
        <v>0</v>
      </c>
      <c r="Z2693" s="9">
        <f t="shared" si="1022"/>
        <v>0</v>
      </c>
      <c r="AA2693" s="9">
        <f t="shared" si="1023"/>
        <v>0</v>
      </c>
      <c r="AB2693" s="9">
        <f t="shared" si="1024"/>
        <v>0</v>
      </c>
      <c r="AN2693" s="10" t="str">
        <f t="shared" si="1009"/>
        <v/>
      </c>
      <c r="AO2693" s="10">
        <f t="shared" si="1010"/>
        <v>0</v>
      </c>
      <c r="AP2693" s="9" t="str">
        <f>IFERROR(VLOOKUP($AN2693,'Introduction probability'!$A$1:$L$128,5,FALSE),"0")</f>
        <v>0</v>
      </c>
      <c r="AQ2693" s="9" t="str">
        <f>IFERROR(VLOOKUP($AN2693,'Introduction probability'!$A$1:$L$128,6,FALSE),"0")</f>
        <v>0</v>
      </c>
      <c r="AR2693" s="9" t="str">
        <f>IFERROR(VLOOKUP($AN2693,'Introduction probability'!$A$1:$L$128,7,FALSE),"0")</f>
        <v>0</v>
      </c>
      <c r="AS2693" s="9" t="str">
        <f>IFERROR(VLOOKUP($AN2693,'Introduction probability'!$A$1:$L$128,8,FALSE),"0")</f>
        <v>0</v>
      </c>
      <c r="AT2693" s="9" t="str">
        <f>IFERROR(VLOOKUP($AN2693,'Introduction probability'!$A$1:$L$128,9,FALSE),"0")</f>
        <v>0</v>
      </c>
      <c r="AU2693" s="9" t="str">
        <f>IFERROR(VLOOKUP($AN2693,'Introduction probability'!$A$1:$L$128,10,FALSE),"0")</f>
        <v>0</v>
      </c>
      <c r="AV2693" s="9" t="str">
        <f>IFERROR(VLOOKUP($AN2693,'Introduction probability'!$A$1:$L$128,11,FALSE),"0")</f>
        <v>0</v>
      </c>
      <c r="AW2693" s="9" t="str">
        <f>IFERROR(VLOOKUP($AN2693,'Introduction probability'!$A$1:$L$128,12,FALSE),"0")</f>
        <v>0</v>
      </c>
      <c r="AY2693" s="2">
        <f t="shared" si="1011"/>
        <v>0</v>
      </c>
      <c r="AZ2693" s="2">
        <f t="shared" si="1012"/>
        <v>0</v>
      </c>
      <c r="BA2693" s="2">
        <f t="shared" si="1025"/>
        <v>0</v>
      </c>
      <c r="BB2693" s="2">
        <f t="shared" si="1026"/>
        <v>0</v>
      </c>
      <c r="BC2693" s="2">
        <f t="shared" si="1027"/>
        <v>0</v>
      </c>
      <c r="BD2693" s="2">
        <f t="shared" si="1028"/>
        <v>0</v>
      </c>
      <c r="BE2693" s="2">
        <f t="shared" si="1029"/>
        <v>0</v>
      </c>
      <c r="BF2693" s="2">
        <f t="shared" si="1030"/>
        <v>0</v>
      </c>
      <c r="BG2693" s="2">
        <f t="shared" si="1031"/>
        <v>0</v>
      </c>
      <c r="BH2693" s="2">
        <f t="shared" si="1032"/>
        <v>0</v>
      </c>
    </row>
    <row r="2694" spans="1:60" x14ac:dyDescent="0.25">
      <c r="A2694" s="2" t="s">
        <v>667</v>
      </c>
      <c r="B2694" s="2" t="s">
        <v>692</v>
      </c>
      <c r="C2694" s="2" t="s">
        <v>242</v>
      </c>
      <c r="D2694" s="2" t="s">
        <v>533</v>
      </c>
      <c r="E2694" s="2" t="s">
        <v>686</v>
      </c>
      <c r="M2694" s="2" t="str">
        <f t="shared" si="1013"/>
        <v>Wales</v>
      </c>
      <c r="N2694" s="2" t="str">
        <f t="shared" si="1014"/>
        <v>Carmarthen Bay and Estuaries/ Bae Caerfyrddin ac Aberoedd</v>
      </c>
      <c r="O2694" s="2" t="str">
        <f t="shared" si="1015"/>
        <v>SAC</v>
      </c>
      <c r="P2694" s="2" t="str">
        <f t="shared" si="1016"/>
        <v>H1160</v>
      </c>
      <c r="Q2694"/>
      <c r="R2694"/>
      <c r="S2694"/>
      <c r="T2694"/>
      <c r="U2694" s="9">
        <f t="shared" si="1017"/>
        <v>0</v>
      </c>
      <c r="V2694" s="9">
        <f t="shared" si="1018"/>
        <v>0</v>
      </c>
      <c r="W2694" s="9">
        <f t="shared" si="1019"/>
        <v>0</v>
      </c>
      <c r="X2694" s="9">
        <f t="shared" si="1020"/>
        <v>0</v>
      </c>
      <c r="Y2694" s="9">
        <f t="shared" si="1021"/>
        <v>0</v>
      </c>
      <c r="Z2694" s="9">
        <f t="shared" si="1022"/>
        <v>0</v>
      </c>
      <c r="AA2694" s="9">
        <f t="shared" si="1023"/>
        <v>0</v>
      </c>
      <c r="AB2694" s="9">
        <f t="shared" si="1024"/>
        <v>0</v>
      </c>
      <c r="AN2694" s="10" t="str">
        <f t="shared" si="1009"/>
        <v/>
      </c>
      <c r="AO2694" s="10">
        <f t="shared" si="1010"/>
        <v>0</v>
      </c>
      <c r="AP2694" s="9" t="str">
        <f>IFERROR(VLOOKUP($AN2694,'Introduction probability'!$A$1:$L$128,5,FALSE),"0")</f>
        <v>0</v>
      </c>
      <c r="AQ2694" s="9" t="str">
        <f>IFERROR(VLOOKUP($AN2694,'Introduction probability'!$A$1:$L$128,6,FALSE),"0")</f>
        <v>0</v>
      </c>
      <c r="AR2694" s="9" t="str">
        <f>IFERROR(VLOOKUP($AN2694,'Introduction probability'!$A$1:$L$128,7,FALSE),"0")</f>
        <v>0</v>
      </c>
      <c r="AS2694" s="9" t="str">
        <f>IFERROR(VLOOKUP($AN2694,'Introduction probability'!$A$1:$L$128,8,FALSE),"0")</f>
        <v>0</v>
      </c>
      <c r="AT2694" s="9" t="str">
        <f>IFERROR(VLOOKUP($AN2694,'Introduction probability'!$A$1:$L$128,9,FALSE),"0")</f>
        <v>0</v>
      </c>
      <c r="AU2694" s="9" t="str">
        <f>IFERROR(VLOOKUP($AN2694,'Introduction probability'!$A$1:$L$128,10,FALSE),"0")</f>
        <v>0</v>
      </c>
      <c r="AV2694" s="9" t="str">
        <f>IFERROR(VLOOKUP($AN2694,'Introduction probability'!$A$1:$L$128,11,FALSE),"0")</f>
        <v>0</v>
      </c>
      <c r="AW2694" s="9" t="str">
        <f>IFERROR(VLOOKUP($AN2694,'Introduction probability'!$A$1:$L$128,12,FALSE),"0")</f>
        <v>0</v>
      </c>
      <c r="AY2694" s="2">
        <f t="shared" si="1011"/>
        <v>0</v>
      </c>
      <c r="AZ2694" s="2">
        <f t="shared" si="1012"/>
        <v>0</v>
      </c>
      <c r="BA2694" s="2">
        <f t="shared" si="1025"/>
        <v>0</v>
      </c>
      <c r="BB2694" s="2">
        <f t="shared" si="1026"/>
        <v>0</v>
      </c>
      <c r="BC2694" s="2">
        <f t="shared" si="1027"/>
        <v>0</v>
      </c>
      <c r="BD2694" s="2">
        <f t="shared" si="1028"/>
        <v>0</v>
      </c>
      <c r="BE2694" s="2">
        <f t="shared" si="1029"/>
        <v>0</v>
      </c>
      <c r="BF2694" s="2">
        <f t="shared" si="1030"/>
        <v>0</v>
      </c>
      <c r="BG2694" s="2">
        <f t="shared" si="1031"/>
        <v>0</v>
      </c>
      <c r="BH2694" s="2">
        <f t="shared" si="1032"/>
        <v>0</v>
      </c>
    </row>
    <row r="2695" spans="1:60" x14ac:dyDescent="0.25">
      <c r="A2695" s="2" t="s">
        <v>667</v>
      </c>
      <c r="B2695" s="2" t="s">
        <v>692</v>
      </c>
      <c r="C2695" s="2" t="s">
        <v>242</v>
      </c>
      <c r="D2695" s="2" t="s">
        <v>543</v>
      </c>
      <c r="E2695" s="2" t="s">
        <v>683</v>
      </c>
      <c r="M2695" s="2" t="str">
        <f t="shared" si="1013"/>
        <v>Wales</v>
      </c>
      <c r="N2695" s="2" t="str">
        <f t="shared" si="1014"/>
        <v>Carmarthen Bay and Estuaries/ Bae Caerfyrddin ac Aberoedd</v>
      </c>
      <c r="O2695" s="2" t="str">
        <f t="shared" si="1015"/>
        <v>SAC</v>
      </c>
      <c r="P2695" s="2" t="str">
        <f t="shared" si="1016"/>
        <v>H1310</v>
      </c>
      <c r="Q2695"/>
      <c r="R2695"/>
      <c r="S2695"/>
      <c r="T2695"/>
      <c r="U2695" s="9">
        <f t="shared" si="1017"/>
        <v>0</v>
      </c>
      <c r="V2695" s="9">
        <f t="shared" si="1018"/>
        <v>0</v>
      </c>
      <c r="W2695" s="9">
        <f t="shared" si="1019"/>
        <v>0</v>
      </c>
      <c r="X2695" s="9">
        <f t="shared" si="1020"/>
        <v>0</v>
      </c>
      <c r="Y2695" s="9">
        <f t="shared" si="1021"/>
        <v>0</v>
      </c>
      <c r="Z2695" s="9">
        <f t="shared" si="1022"/>
        <v>0</v>
      </c>
      <c r="AA2695" s="9">
        <f t="shared" si="1023"/>
        <v>0</v>
      </c>
      <c r="AB2695" s="9">
        <f t="shared" si="1024"/>
        <v>0</v>
      </c>
      <c r="AN2695" s="10" t="str">
        <f t="shared" si="1009"/>
        <v/>
      </c>
      <c r="AO2695" s="10">
        <f t="shared" si="1010"/>
        <v>0</v>
      </c>
      <c r="AP2695" s="9" t="str">
        <f>IFERROR(VLOOKUP($AN2695,'Introduction probability'!$A$1:$L$128,5,FALSE),"0")</f>
        <v>0</v>
      </c>
      <c r="AQ2695" s="9" t="str">
        <f>IFERROR(VLOOKUP($AN2695,'Introduction probability'!$A$1:$L$128,6,FALSE),"0")</f>
        <v>0</v>
      </c>
      <c r="AR2695" s="9" t="str">
        <f>IFERROR(VLOOKUP($AN2695,'Introduction probability'!$A$1:$L$128,7,FALSE),"0")</f>
        <v>0</v>
      </c>
      <c r="AS2695" s="9" t="str">
        <f>IFERROR(VLOOKUP($AN2695,'Introduction probability'!$A$1:$L$128,8,FALSE),"0")</f>
        <v>0</v>
      </c>
      <c r="AT2695" s="9" t="str">
        <f>IFERROR(VLOOKUP($AN2695,'Introduction probability'!$A$1:$L$128,9,FALSE),"0")</f>
        <v>0</v>
      </c>
      <c r="AU2695" s="9" t="str">
        <f>IFERROR(VLOOKUP($AN2695,'Introduction probability'!$A$1:$L$128,10,FALSE),"0")</f>
        <v>0</v>
      </c>
      <c r="AV2695" s="9" t="str">
        <f>IFERROR(VLOOKUP($AN2695,'Introduction probability'!$A$1:$L$128,11,FALSE),"0")</f>
        <v>0</v>
      </c>
      <c r="AW2695" s="9" t="str">
        <f>IFERROR(VLOOKUP($AN2695,'Introduction probability'!$A$1:$L$128,12,FALSE),"0")</f>
        <v>0</v>
      </c>
      <c r="AY2695" s="2">
        <f t="shared" si="1011"/>
        <v>0</v>
      </c>
      <c r="AZ2695" s="2">
        <f t="shared" si="1012"/>
        <v>0</v>
      </c>
      <c r="BA2695" s="2">
        <f t="shared" si="1025"/>
        <v>0</v>
      </c>
      <c r="BB2695" s="2">
        <f t="shared" si="1026"/>
        <v>0</v>
      </c>
      <c r="BC2695" s="2">
        <f t="shared" si="1027"/>
        <v>0</v>
      </c>
      <c r="BD2695" s="2">
        <f t="shared" si="1028"/>
        <v>0</v>
      </c>
      <c r="BE2695" s="2">
        <f t="shared" si="1029"/>
        <v>0</v>
      </c>
      <c r="BF2695" s="2">
        <f t="shared" si="1030"/>
        <v>0</v>
      </c>
      <c r="BG2695" s="2">
        <f t="shared" si="1031"/>
        <v>0</v>
      </c>
      <c r="BH2695" s="2">
        <f t="shared" si="1032"/>
        <v>0</v>
      </c>
    </row>
    <row r="2696" spans="1:60" x14ac:dyDescent="0.25">
      <c r="A2696" s="2" t="s">
        <v>667</v>
      </c>
      <c r="B2696" s="2" t="s">
        <v>692</v>
      </c>
      <c r="C2696" s="2" t="s">
        <v>242</v>
      </c>
      <c r="D2696" s="2" t="s">
        <v>534</v>
      </c>
      <c r="E2696" s="2" t="s">
        <v>672</v>
      </c>
      <c r="M2696" s="2" t="str">
        <f t="shared" si="1013"/>
        <v>Wales</v>
      </c>
      <c r="N2696" s="2" t="str">
        <f t="shared" si="1014"/>
        <v>Carmarthen Bay and Estuaries/ Bae Caerfyrddin ac Aberoedd</v>
      </c>
      <c r="O2696" s="2" t="str">
        <f t="shared" si="1015"/>
        <v>SAC</v>
      </c>
      <c r="P2696" s="2" t="str">
        <f t="shared" si="1016"/>
        <v>H8330</v>
      </c>
      <c r="Q2696"/>
      <c r="R2696"/>
      <c r="S2696"/>
      <c r="T2696"/>
      <c r="U2696" s="9">
        <f t="shared" si="1017"/>
        <v>0</v>
      </c>
      <c r="V2696" s="9">
        <f t="shared" si="1018"/>
        <v>0</v>
      </c>
      <c r="W2696" s="9">
        <f t="shared" si="1019"/>
        <v>0</v>
      </c>
      <c r="X2696" s="9">
        <f t="shared" si="1020"/>
        <v>0</v>
      </c>
      <c r="Y2696" s="9">
        <f t="shared" si="1021"/>
        <v>0</v>
      </c>
      <c r="Z2696" s="9">
        <f t="shared" si="1022"/>
        <v>0</v>
      </c>
      <c r="AA2696" s="9">
        <f t="shared" si="1023"/>
        <v>0</v>
      </c>
      <c r="AB2696" s="9">
        <f t="shared" si="1024"/>
        <v>0</v>
      </c>
      <c r="AN2696" s="10" t="str">
        <f t="shared" si="1009"/>
        <v/>
      </c>
      <c r="AO2696" s="10">
        <f t="shared" si="1010"/>
        <v>0</v>
      </c>
      <c r="AP2696" s="9" t="str">
        <f>IFERROR(VLOOKUP($AN2696,'Introduction probability'!$A$1:$L$128,5,FALSE),"0")</f>
        <v>0</v>
      </c>
      <c r="AQ2696" s="9" t="str">
        <f>IFERROR(VLOOKUP($AN2696,'Introduction probability'!$A$1:$L$128,6,FALSE),"0")</f>
        <v>0</v>
      </c>
      <c r="AR2696" s="9" t="str">
        <f>IFERROR(VLOOKUP($AN2696,'Introduction probability'!$A$1:$L$128,7,FALSE),"0")</f>
        <v>0</v>
      </c>
      <c r="AS2696" s="9" t="str">
        <f>IFERROR(VLOOKUP($AN2696,'Introduction probability'!$A$1:$L$128,8,FALSE),"0")</f>
        <v>0</v>
      </c>
      <c r="AT2696" s="9" t="str">
        <f>IFERROR(VLOOKUP($AN2696,'Introduction probability'!$A$1:$L$128,9,FALSE),"0")</f>
        <v>0</v>
      </c>
      <c r="AU2696" s="9" t="str">
        <f>IFERROR(VLOOKUP($AN2696,'Introduction probability'!$A$1:$L$128,10,FALSE),"0")</f>
        <v>0</v>
      </c>
      <c r="AV2696" s="9" t="str">
        <f>IFERROR(VLOOKUP($AN2696,'Introduction probability'!$A$1:$L$128,11,FALSE),"0")</f>
        <v>0</v>
      </c>
      <c r="AW2696" s="9" t="str">
        <f>IFERROR(VLOOKUP($AN2696,'Introduction probability'!$A$1:$L$128,12,FALSE),"0")</f>
        <v>0</v>
      </c>
      <c r="AY2696" s="2">
        <f t="shared" si="1011"/>
        <v>0</v>
      </c>
      <c r="AZ2696" s="2">
        <f t="shared" si="1012"/>
        <v>0</v>
      </c>
      <c r="BA2696" s="2">
        <f t="shared" si="1025"/>
        <v>0</v>
      </c>
      <c r="BB2696" s="2">
        <f t="shared" si="1026"/>
        <v>0</v>
      </c>
      <c r="BC2696" s="2">
        <f t="shared" si="1027"/>
        <v>0</v>
      </c>
      <c r="BD2696" s="2">
        <f t="shared" si="1028"/>
        <v>0</v>
      </c>
      <c r="BE2696" s="2">
        <f t="shared" si="1029"/>
        <v>0</v>
      </c>
      <c r="BF2696" s="2">
        <f t="shared" si="1030"/>
        <v>0</v>
      </c>
      <c r="BG2696" s="2">
        <f t="shared" si="1031"/>
        <v>0</v>
      </c>
      <c r="BH2696" s="2">
        <f t="shared" si="1032"/>
        <v>0</v>
      </c>
    </row>
    <row r="2697" spans="1:60" x14ac:dyDescent="0.25">
      <c r="A2697" s="2" t="s">
        <v>667</v>
      </c>
      <c r="B2697" s="2" t="s">
        <v>692</v>
      </c>
      <c r="C2697" s="2" t="s">
        <v>242</v>
      </c>
      <c r="D2697" s="2" t="s">
        <v>516</v>
      </c>
      <c r="E2697" s="2" t="s">
        <v>673</v>
      </c>
      <c r="M2697" s="2" t="str">
        <f t="shared" si="1013"/>
        <v>Wales</v>
      </c>
      <c r="N2697" s="2" t="str">
        <f t="shared" si="1014"/>
        <v>Carmarthen Bay and Estuaries/ Bae Caerfyrddin ac Aberoedd</v>
      </c>
      <c r="O2697" s="2" t="str">
        <f t="shared" si="1015"/>
        <v>SAC</v>
      </c>
      <c r="P2697" s="2" t="str">
        <f t="shared" si="1016"/>
        <v>S1095</v>
      </c>
      <c r="Q2697"/>
      <c r="R2697"/>
      <c r="S2697"/>
      <c r="T2697"/>
      <c r="U2697" s="9">
        <f t="shared" si="1017"/>
        <v>0</v>
      </c>
      <c r="V2697" s="9">
        <f t="shared" si="1018"/>
        <v>0</v>
      </c>
      <c r="W2697" s="9">
        <f t="shared" si="1019"/>
        <v>0</v>
      </c>
      <c r="X2697" s="9">
        <f t="shared" si="1020"/>
        <v>0</v>
      </c>
      <c r="Y2697" s="9">
        <f t="shared" si="1021"/>
        <v>0</v>
      </c>
      <c r="Z2697" s="9">
        <f t="shared" si="1022"/>
        <v>0</v>
      </c>
      <c r="AA2697" s="9">
        <f t="shared" si="1023"/>
        <v>0</v>
      </c>
      <c r="AB2697" s="9">
        <f t="shared" si="1024"/>
        <v>0</v>
      </c>
      <c r="AN2697" s="10" t="str">
        <f t="shared" si="1009"/>
        <v/>
      </c>
      <c r="AO2697" s="10">
        <f t="shared" si="1010"/>
        <v>0</v>
      </c>
      <c r="AP2697" s="9" t="str">
        <f>IFERROR(VLOOKUP($AN2697,'Introduction probability'!$A$1:$L$128,5,FALSE),"0")</f>
        <v>0</v>
      </c>
      <c r="AQ2697" s="9" t="str">
        <f>IFERROR(VLOOKUP($AN2697,'Introduction probability'!$A$1:$L$128,6,FALSE),"0")</f>
        <v>0</v>
      </c>
      <c r="AR2697" s="9" t="str">
        <f>IFERROR(VLOOKUP($AN2697,'Introduction probability'!$A$1:$L$128,7,FALSE),"0")</f>
        <v>0</v>
      </c>
      <c r="AS2697" s="9" t="str">
        <f>IFERROR(VLOOKUP($AN2697,'Introduction probability'!$A$1:$L$128,8,FALSE),"0")</f>
        <v>0</v>
      </c>
      <c r="AT2697" s="9" t="str">
        <f>IFERROR(VLOOKUP($AN2697,'Introduction probability'!$A$1:$L$128,9,FALSE),"0")</f>
        <v>0</v>
      </c>
      <c r="AU2697" s="9" t="str">
        <f>IFERROR(VLOOKUP($AN2697,'Introduction probability'!$A$1:$L$128,10,FALSE),"0")</f>
        <v>0</v>
      </c>
      <c r="AV2697" s="9" t="str">
        <f>IFERROR(VLOOKUP($AN2697,'Introduction probability'!$A$1:$L$128,11,FALSE),"0")</f>
        <v>0</v>
      </c>
      <c r="AW2697" s="9" t="str">
        <f>IFERROR(VLOOKUP($AN2697,'Introduction probability'!$A$1:$L$128,12,FALSE),"0")</f>
        <v>0</v>
      </c>
      <c r="AY2697" s="2">
        <f t="shared" si="1011"/>
        <v>0</v>
      </c>
      <c r="AZ2697" s="2">
        <f t="shared" si="1012"/>
        <v>0</v>
      </c>
      <c r="BA2697" s="2">
        <f t="shared" si="1025"/>
        <v>0</v>
      </c>
      <c r="BB2697" s="2">
        <f t="shared" si="1026"/>
        <v>0</v>
      </c>
      <c r="BC2697" s="2">
        <f t="shared" si="1027"/>
        <v>0</v>
      </c>
      <c r="BD2697" s="2">
        <f t="shared" si="1028"/>
        <v>0</v>
      </c>
      <c r="BE2697" s="2">
        <f t="shared" si="1029"/>
        <v>0</v>
      </c>
      <c r="BF2697" s="2">
        <f t="shared" si="1030"/>
        <v>0</v>
      </c>
      <c r="BG2697" s="2">
        <f t="shared" si="1031"/>
        <v>0</v>
      </c>
      <c r="BH2697" s="2">
        <f t="shared" si="1032"/>
        <v>0</v>
      </c>
    </row>
    <row r="2698" spans="1:60" x14ac:dyDescent="0.25">
      <c r="A2698" s="2" t="s">
        <v>667</v>
      </c>
      <c r="B2698" s="2" t="s">
        <v>692</v>
      </c>
      <c r="C2698" s="2" t="s">
        <v>242</v>
      </c>
      <c r="D2698" s="2" t="s">
        <v>515</v>
      </c>
      <c r="E2698" s="2" t="s">
        <v>674</v>
      </c>
      <c r="M2698" s="2" t="str">
        <f t="shared" si="1013"/>
        <v>Wales</v>
      </c>
      <c r="N2698" s="2" t="str">
        <f t="shared" si="1014"/>
        <v>Carmarthen Bay and Estuaries/ Bae Caerfyrddin ac Aberoedd</v>
      </c>
      <c r="O2698" s="2" t="str">
        <f t="shared" si="1015"/>
        <v>SAC</v>
      </c>
      <c r="P2698" s="2" t="str">
        <f t="shared" si="1016"/>
        <v>S1099</v>
      </c>
      <c r="Q2698"/>
      <c r="R2698"/>
      <c r="S2698"/>
      <c r="T2698"/>
      <c r="U2698" s="9">
        <f t="shared" si="1017"/>
        <v>0</v>
      </c>
      <c r="V2698" s="9">
        <f t="shared" si="1018"/>
        <v>0</v>
      </c>
      <c r="W2698" s="9">
        <f t="shared" si="1019"/>
        <v>0</v>
      </c>
      <c r="X2698" s="9">
        <f t="shared" si="1020"/>
        <v>0</v>
      </c>
      <c r="Y2698" s="9">
        <f t="shared" si="1021"/>
        <v>0</v>
      </c>
      <c r="Z2698" s="9">
        <f t="shared" si="1022"/>
        <v>0</v>
      </c>
      <c r="AA2698" s="9">
        <f t="shared" si="1023"/>
        <v>0</v>
      </c>
      <c r="AB2698" s="9">
        <f t="shared" si="1024"/>
        <v>0</v>
      </c>
      <c r="AN2698" s="10" t="str">
        <f t="shared" si="1009"/>
        <v/>
      </c>
      <c r="AO2698" s="10">
        <f t="shared" si="1010"/>
        <v>0</v>
      </c>
      <c r="AP2698" s="9" t="str">
        <f>IFERROR(VLOOKUP($AN2698,'Introduction probability'!$A$1:$L$128,5,FALSE),"0")</f>
        <v>0</v>
      </c>
      <c r="AQ2698" s="9" t="str">
        <f>IFERROR(VLOOKUP($AN2698,'Introduction probability'!$A$1:$L$128,6,FALSE),"0")</f>
        <v>0</v>
      </c>
      <c r="AR2698" s="9" t="str">
        <f>IFERROR(VLOOKUP($AN2698,'Introduction probability'!$A$1:$L$128,7,FALSE),"0")</f>
        <v>0</v>
      </c>
      <c r="AS2698" s="9" t="str">
        <f>IFERROR(VLOOKUP($AN2698,'Introduction probability'!$A$1:$L$128,8,FALSE),"0")</f>
        <v>0</v>
      </c>
      <c r="AT2698" s="9" t="str">
        <f>IFERROR(VLOOKUP($AN2698,'Introduction probability'!$A$1:$L$128,9,FALSE),"0")</f>
        <v>0</v>
      </c>
      <c r="AU2698" s="9" t="str">
        <f>IFERROR(VLOOKUP($AN2698,'Introduction probability'!$A$1:$L$128,10,FALSE),"0")</f>
        <v>0</v>
      </c>
      <c r="AV2698" s="9" t="str">
        <f>IFERROR(VLOOKUP($AN2698,'Introduction probability'!$A$1:$L$128,11,FALSE),"0")</f>
        <v>0</v>
      </c>
      <c r="AW2698" s="9" t="str">
        <f>IFERROR(VLOOKUP($AN2698,'Introduction probability'!$A$1:$L$128,12,FALSE),"0")</f>
        <v>0</v>
      </c>
      <c r="AY2698" s="2">
        <f t="shared" si="1011"/>
        <v>0</v>
      </c>
      <c r="AZ2698" s="2">
        <f t="shared" si="1012"/>
        <v>0</v>
      </c>
      <c r="BA2698" s="2">
        <f t="shared" si="1025"/>
        <v>0</v>
      </c>
      <c r="BB2698" s="2">
        <f t="shared" si="1026"/>
        <v>0</v>
      </c>
      <c r="BC2698" s="2">
        <f t="shared" si="1027"/>
        <v>0</v>
      </c>
      <c r="BD2698" s="2">
        <f t="shared" si="1028"/>
        <v>0</v>
      </c>
      <c r="BE2698" s="2">
        <f t="shared" si="1029"/>
        <v>0</v>
      </c>
      <c r="BF2698" s="2">
        <f t="shared" si="1030"/>
        <v>0</v>
      </c>
      <c r="BG2698" s="2">
        <f t="shared" si="1031"/>
        <v>0</v>
      </c>
      <c r="BH2698" s="2">
        <f t="shared" si="1032"/>
        <v>0</v>
      </c>
    </row>
    <row r="2699" spans="1:60" x14ac:dyDescent="0.25">
      <c r="A2699" s="2" t="s">
        <v>667</v>
      </c>
      <c r="B2699" s="2" t="s">
        <v>692</v>
      </c>
      <c r="C2699" s="2" t="s">
        <v>242</v>
      </c>
      <c r="D2699" s="2" t="s">
        <v>554</v>
      </c>
      <c r="E2699" s="2" t="s">
        <v>675</v>
      </c>
      <c r="M2699" s="2" t="str">
        <f t="shared" si="1013"/>
        <v>Wales</v>
      </c>
      <c r="N2699" s="2" t="str">
        <f t="shared" si="1014"/>
        <v>Carmarthen Bay and Estuaries/ Bae Caerfyrddin ac Aberoedd</v>
      </c>
      <c r="O2699" s="2" t="str">
        <f t="shared" si="1015"/>
        <v>SAC</v>
      </c>
      <c r="P2699" s="2" t="str">
        <f t="shared" si="1016"/>
        <v>S1102</v>
      </c>
      <c r="Q2699"/>
      <c r="R2699"/>
      <c r="S2699"/>
      <c r="T2699"/>
      <c r="U2699" s="9">
        <f t="shared" si="1017"/>
        <v>0</v>
      </c>
      <c r="V2699" s="9">
        <f t="shared" si="1018"/>
        <v>0</v>
      </c>
      <c r="W2699" s="9">
        <f t="shared" si="1019"/>
        <v>0</v>
      </c>
      <c r="X2699" s="9">
        <f t="shared" si="1020"/>
        <v>0</v>
      </c>
      <c r="Y2699" s="9">
        <f t="shared" si="1021"/>
        <v>0</v>
      </c>
      <c r="Z2699" s="9">
        <f t="shared" si="1022"/>
        <v>0</v>
      </c>
      <c r="AA2699" s="9">
        <f t="shared" si="1023"/>
        <v>0</v>
      </c>
      <c r="AB2699" s="9">
        <f t="shared" si="1024"/>
        <v>0</v>
      </c>
      <c r="AN2699" s="10" t="str">
        <f t="shared" si="1009"/>
        <v/>
      </c>
      <c r="AO2699" s="10">
        <f t="shared" si="1010"/>
        <v>0</v>
      </c>
      <c r="AP2699" s="9" t="str">
        <f>IFERROR(VLOOKUP($AN2699,'Introduction probability'!$A$1:$L$128,5,FALSE),"0")</f>
        <v>0</v>
      </c>
      <c r="AQ2699" s="9" t="str">
        <f>IFERROR(VLOOKUP($AN2699,'Introduction probability'!$A$1:$L$128,6,FALSE),"0")</f>
        <v>0</v>
      </c>
      <c r="AR2699" s="9" t="str">
        <f>IFERROR(VLOOKUP($AN2699,'Introduction probability'!$A$1:$L$128,7,FALSE),"0")</f>
        <v>0</v>
      </c>
      <c r="AS2699" s="9" t="str">
        <f>IFERROR(VLOOKUP($AN2699,'Introduction probability'!$A$1:$L$128,8,FALSE),"0")</f>
        <v>0</v>
      </c>
      <c r="AT2699" s="9" t="str">
        <f>IFERROR(VLOOKUP($AN2699,'Introduction probability'!$A$1:$L$128,9,FALSE),"0")</f>
        <v>0</v>
      </c>
      <c r="AU2699" s="9" t="str">
        <f>IFERROR(VLOOKUP($AN2699,'Introduction probability'!$A$1:$L$128,10,FALSE),"0")</f>
        <v>0</v>
      </c>
      <c r="AV2699" s="9" t="str">
        <f>IFERROR(VLOOKUP($AN2699,'Introduction probability'!$A$1:$L$128,11,FALSE),"0")</f>
        <v>0</v>
      </c>
      <c r="AW2699" s="9" t="str">
        <f>IFERROR(VLOOKUP($AN2699,'Introduction probability'!$A$1:$L$128,12,FALSE),"0")</f>
        <v>0</v>
      </c>
      <c r="AY2699" s="2">
        <f t="shared" si="1011"/>
        <v>0</v>
      </c>
      <c r="AZ2699" s="2">
        <f t="shared" si="1012"/>
        <v>0</v>
      </c>
      <c r="BA2699" s="2">
        <f t="shared" si="1025"/>
        <v>0</v>
      </c>
      <c r="BB2699" s="2">
        <f t="shared" si="1026"/>
        <v>0</v>
      </c>
      <c r="BC2699" s="2">
        <f t="shared" si="1027"/>
        <v>0</v>
      </c>
      <c r="BD2699" s="2">
        <f t="shared" si="1028"/>
        <v>0</v>
      </c>
      <c r="BE2699" s="2">
        <f t="shared" si="1029"/>
        <v>0</v>
      </c>
      <c r="BF2699" s="2">
        <f t="shared" si="1030"/>
        <v>0</v>
      </c>
      <c r="BG2699" s="2">
        <f t="shared" si="1031"/>
        <v>0</v>
      </c>
      <c r="BH2699" s="2">
        <f t="shared" si="1032"/>
        <v>0</v>
      </c>
    </row>
    <row r="2700" spans="1:60" x14ac:dyDescent="0.25">
      <c r="A2700" s="2" t="s">
        <v>667</v>
      </c>
      <c r="B2700" s="2" t="s">
        <v>692</v>
      </c>
      <c r="C2700" s="2" t="s">
        <v>242</v>
      </c>
      <c r="D2700" s="2" t="s">
        <v>555</v>
      </c>
      <c r="E2700" s="2" t="s">
        <v>676</v>
      </c>
      <c r="M2700" s="2" t="str">
        <f t="shared" si="1013"/>
        <v>Wales</v>
      </c>
      <c r="N2700" s="2" t="str">
        <f t="shared" si="1014"/>
        <v>Carmarthen Bay and Estuaries/ Bae Caerfyrddin ac Aberoedd</v>
      </c>
      <c r="O2700" s="2" t="str">
        <f t="shared" si="1015"/>
        <v>SAC</v>
      </c>
      <c r="P2700" s="2" t="str">
        <f t="shared" si="1016"/>
        <v>S1103</v>
      </c>
      <c r="Q2700"/>
      <c r="R2700"/>
      <c r="S2700"/>
      <c r="T2700"/>
      <c r="U2700" s="9">
        <f t="shared" si="1017"/>
        <v>0</v>
      </c>
      <c r="V2700" s="9">
        <f t="shared" si="1018"/>
        <v>0</v>
      </c>
      <c r="W2700" s="9">
        <f t="shared" si="1019"/>
        <v>0</v>
      </c>
      <c r="X2700" s="9">
        <f t="shared" si="1020"/>
        <v>0</v>
      </c>
      <c r="Y2700" s="9">
        <f t="shared" si="1021"/>
        <v>0</v>
      </c>
      <c r="Z2700" s="9">
        <f t="shared" si="1022"/>
        <v>0</v>
      </c>
      <c r="AA2700" s="9">
        <f t="shared" si="1023"/>
        <v>0</v>
      </c>
      <c r="AB2700" s="9">
        <f t="shared" si="1024"/>
        <v>0</v>
      </c>
      <c r="AN2700" s="10" t="str">
        <f t="shared" si="1009"/>
        <v/>
      </c>
      <c r="AO2700" s="10">
        <f t="shared" si="1010"/>
        <v>0</v>
      </c>
      <c r="AP2700" s="9" t="str">
        <f>IFERROR(VLOOKUP($AN2700,'Introduction probability'!$A$1:$L$128,5,FALSE),"0")</f>
        <v>0</v>
      </c>
      <c r="AQ2700" s="9" t="str">
        <f>IFERROR(VLOOKUP($AN2700,'Introduction probability'!$A$1:$L$128,6,FALSE),"0")</f>
        <v>0</v>
      </c>
      <c r="AR2700" s="9" t="str">
        <f>IFERROR(VLOOKUP($AN2700,'Introduction probability'!$A$1:$L$128,7,FALSE),"0")</f>
        <v>0</v>
      </c>
      <c r="AS2700" s="9" t="str">
        <f>IFERROR(VLOOKUP($AN2700,'Introduction probability'!$A$1:$L$128,8,FALSE),"0")</f>
        <v>0</v>
      </c>
      <c r="AT2700" s="9" t="str">
        <f>IFERROR(VLOOKUP($AN2700,'Introduction probability'!$A$1:$L$128,9,FALSE),"0")</f>
        <v>0</v>
      </c>
      <c r="AU2700" s="9" t="str">
        <f>IFERROR(VLOOKUP($AN2700,'Introduction probability'!$A$1:$L$128,10,FALSE),"0")</f>
        <v>0</v>
      </c>
      <c r="AV2700" s="9" t="str">
        <f>IFERROR(VLOOKUP($AN2700,'Introduction probability'!$A$1:$L$128,11,FALSE),"0")</f>
        <v>0</v>
      </c>
      <c r="AW2700" s="9" t="str">
        <f>IFERROR(VLOOKUP($AN2700,'Introduction probability'!$A$1:$L$128,12,FALSE),"0")</f>
        <v>0</v>
      </c>
      <c r="AY2700" s="2">
        <f t="shared" si="1011"/>
        <v>0</v>
      </c>
      <c r="AZ2700" s="2">
        <f t="shared" si="1012"/>
        <v>0</v>
      </c>
      <c r="BA2700" s="2">
        <f t="shared" si="1025"/>
        <v>0</v>
      </c>
      <c r="BB2700" s="2">
        <f t="shared" si="1026"/>
        <v>0</v>
      </c>
      <c r="BC2700" s="2">
        <f t="shared" si="1027"/>
        <v>0</v>
      </c>
      <c r="BD2700" s="2">
        <f t="shared" si="1028"/>
        <v>0</v>
      </c>
      <c r="BE2700" s="2">
        <f t="shared" si="1029"/>
        <v>0</v>
      </c>
      <c r="BF2700" s="2">
        <f t="shared" si="1030"/>
        <v>0</v>
      </c>
      <c r="BG2700" s="2">
        <f t="shared" si="1031"/>
        <v>0</v>
      </c>
      <c r="BH2700" s="2">
        <f t="shared" si="1032"/>
        <v>0</v>
      </c>
    </row>
    <row r="2701" spans="1:60" x14ac:dyDescent="0.25">
      <c r="A2701" s="2" t="s">
        <v>667</v>
      </c>
      <c r="B2701" s="2" t="s">
        <v>692</v>
      </c>
      <c r="C2701" s="2" t="s">
        <v>242</v>
      </c>
      <c r="D2701" s="2" t="s">
        <v>553</v>
      </c>
      <c r="E2701" s="2" t="s">
        <v>688</v>
      </c>
      <c r="M2701" s="2" t="str">
        <f t="shared" si="1013"/>
        <v>Wales</v>
      </c>
      <c r="N2701" s="2" t="str">
        <f t="shared" si="1014"/>
        <v>Carmarthen Bay and Estuaries/ Bae Caerfyrddin ac Aberoedd</v>
      </c>
      <c r="O2701" s="2" t="str">
        <f t="shared" si="1015"/>
        <v>SAC</v>
      </c>
      <c r="P2701" s="2" t="str">
        <f t="shared" si="1016"/>
        <v>S1355</v>
      </c>
      <c r="Q2701"/>
      <c r="R2701"/>
      <c r="S2701"/>
      <c r="T2701"/>
      <c r="U2701" s="9">
        <f t="shared" si="1017"/>
        <v>0</v>
      </c>
      <c r="V2701" s="9">
        <f t="shared" si="1018"/>
        <v>0</v>
      </c>
      <c r="W2701" s="9">
        <f t="shared" si="1019"/>
        <v>0</v>
      </c>
      <c r="X2701" s="9">
        <f t="shared" si="1020"/>
        <v>0</v>
      </c>
      <c r="Y2701" s="9">
        <f t="shared" si="1021"/>
        <v>0</v>
      </c>
      <c r="Z2701" s="9">
        <f t="shared" si="1022"/>
        <v>0</v>
      </c>
      <c r="AA2701" s="9">
        <f t="shared" si="1023"/>
        <v>0</v>
      </c>
      <c r="AB2701" s="9">
        <f t="shared" si="1024"/>
        <v>0</v>
      </c>
      <c r="AN2701" s="10" t="str">
        <f t="shared" si="1009"/>
        <v/>
      </c>
      <c r="AO2701" s="10">
        <f t="shared" si="1010"/>
        <v>0</v>
      </c>
      <c r="AP2701" s="9" t="str">
        <f>IFERROR(VLOOKUP($AN2701,'Introduction probability'!$A$1:$L$128,5,FALSE),"0")</f>
        <v>0</v>
      </c>
      <c r="AQ2701" s="9" t="str">
        <f>IFERROR(VLOOKUP($AN2701,'Introduction probability'!$A$1:$L$128,6,FALSE),"0")</f>
        <v>0</v>
      </c>
      <c r="AR2701" s="9" t="str">
        <f>IFERROR(VLOOKUP($AN2701,'Introduction probability'!$A$1:$L$128,7,FALSE),"0")</f>
        <v>0</v>
      </c>
      <c r="AS2701" s="9" t="str">
        <f>IFERROR(VLOOKUP($AN2701,'Introduction probability'!$A$1:$L$128,8,FALSE),"0")</f>
        <v>0</v>
      </c>
      <c r="AT2701" s="9" t="str">
        <f>IFERROR(VLOOKUP($AN2701,'Introduction probability'!$A$1:$L$128,9,FALSE),"0")</f>
        <v>0</v>
      </c>
      <c r="AU2701" s="9" t="str">
        <f>IFERROR(VLOOKUP($AN2701,'Introduction probability'!$A$1:$L$128,10,FALSE),"0")</f>
        <v>0</v>
      </c>
      <c r="AV2701" s="9" t="str">
        <f>IFERROR(VLOOKUP($AN2701,'Introduction probability'!$A$1:$L$128,11,FALSE),"0")</f>
        <v>0</v>
      </c>
      <c r="AW2701" s="9" t="str">
        <f>IFERROR(VLOOKUP($AN2701,'Introduction probability'!$A$1:$L$128,12,FALSE),"0")</f>
        <v>0</v>
      </c>
      <c r="AY2701" s="2">
        <f t="shared" si="1011"/>
        <v>0</v>
      </c>
      <c r="AZ2701" s="2">
        <f t="shared" si="1012"/>
        <v>0</v>
      </c>
      <c r="BA2701" s="2">
        <f t="shared" si="1025"/>
        <v>0</v>
      </c>
      <c r="BB2701" s="2">
        <f t="shared" si="1026"/>
        <v>0</v>
      </c>
      <c r="BC2701" s="2">
        <f t="shared" si="1027"/>
        <v>0</v>
      </c>
      <c r="BD2701" s="2">
        <f t="shared" si="1028"/>
        <v>0</v>
      </c>
      <c r="BE2701" s="2">
        <f t="shared" si="1029"/>
        <v>0</v>
      </c>
      <c r="BF2701" s="2">
        <f t="shared" si="1030"/>
        <v>0</v>
      </c>
      <c r="BG2701" s="2">
        <f t="shared" si="1031"/>
        <v>0</v>
      </c>
      <c r="BH2701" s="2">
        <f t="shared" si="1032"/>
        <v>0</v>
      </c>
    </row>
    <row r="2702" spans="1:60" x14ac:dyDescent="0.25">
      <c r="A2702" s="2" t="s">
        <v>667</v>
      </c>
      <c r="B2702" s="2" t="s">
        <v>692</v>
      </c>
      <c r="C2702" s="2" t="s">
        <v>242</v>
      </c>
      <c r="D2702" s="2" t="s">
        <v>512</v>
      </c>
      <c r="E2702" s="2" t="s">
        <v>681</v>
      </c>
      <c r="M2702" s="2" t="str">
        <f t="shared" si="1013"/>
        <v>Wales</v>
      </c>
      <c r="N2702" s="2" t="str">
        <f t="shared" si="1014"/>
        <v>Carmarthen Bay and Estuaries/ Bae Caerfyrddin ac Aberoedd</v>
      </c>
      <c r="O2702" s="2" t="str">
        <f t="shared" si="1015"/>
        <v>SAC</v>
      </c>
      <c r="P2702" s="2" t="str">
        <f t="shared" si="1016"/>
        <v>S1364</v>
      </c>
      <c r="Q2702"/>
      <c r="R2702"/>
      <c r="S2702"/>
      <c r="T2702"/>
      <c r="U2702" s="9">
        <f t="shared" si="1017"/>
        <v>0</v>
      </c>
      <c r="V2702" s="9">
        <f t="shared" si="1018"/>
        <v>0</v>
      </c>
      <c r="W2702" s="9">
        <f t="shared" si="1019"/>
        <v>0</v>
      </c>
      <c r="X2702" s="9">
        <f t="shared" si="1020"/>
        <v>0</v>
      </c>
      <c r="Y2702" s="9">
        <f t="shared" si="1021"/>
        <v>0</v>
      </c>
      <c r="Z2702" s="9">
        <f t="shared" si="1022"/>
        <v>0</v>
      </c>
      <c r="AA2702" s="9">
        <f t="shared" si="1023"/>
        <v>0</v>
      </c>
      <c r="AB2702" s="9">
        <f t="shared" si="1024"/>
        <v>0</v>
      </c>
      <c r="AN2702" s="10" t="str">
        <f t="shared" si="1009"/>
        <v/>
      </c>
      <c r="AO2702" s="10">
        <f t="shared" si="1010"/>
        <v>0</v>
      </c>
      <c r="AP2702" s="9" t="str">
        <f>IFERROR(VLOOKUP($AN2702,'Introduction probability'!$A$1:$L$128,5,FALSE),"0")</f>
        <v>0</v>
      </c>
      <c r="AQ2702" s="9" t="str">
        <f>IFERROR(VLOOKUP($AN2702,'Introduction probability'!$A$1:$L$128,6,FALSE),"0")</f>
        <v>0</v>
      </c>
      <c r="AR2702" s="9" t="str">
        <f>IFERROR(VLOOKUP($AN2702,'Introduction probability'!$A$1:$L$128,7,FALSE),"0")</f>
        <v>0</v>
      </c>
      <c r="AS2702" s="9" t="str">
        <f>IFERROR(VLOOKUP($AN2702,'Introduction probability'!$A$1:$L$128,8,FALSE),"0")</f>
        <v>0</v>
      </c>
      <c r="AT2702" s="9" t="str">
        <f>IFERROR(VLOOKUP($AN2702,'Introduction probability'!$A$1:$L$128,9,FALSE),"0")</f>
        <v>0</v>
      </c>
      <c r="AU2702" s="9" t="str">
        <f>IFERROR(VLOOKUP($AN2702,'Introduction probability'!$A$1:$L$128,10,FALSE),"0")</f>
        <v>0</v>
      </c>
      <c r="AV2702" s="9" t="str">
        <f>IFERROR(VLOOKUP($AN2702,'Introduction probability'!$A$1:$L$128,11,FALSE),"0")</f>
        <v>0</v>
      </c>
      <c r="AW2702" s="9" t="str">
        <f>IFERROR(VLOOKUP($AN2702,'Introduction probability'!$A$1:$L$128,12,FALSE),"0")</f>
        <v>0</v>
      </c>
      <c r="AY2702" s="2">
        <f t="shared" si="1011"/>
        <v>0</v>
      </c>
      <c r="AZ2702" s="2">
        <f t="shared" si="1012"/>
        <v>0</v>
      </c>
      <c r="BA2702" s="2">
        <f t="shared" si="1025"/>
        <v>0</v>
      </c>
      <c r="BB2702" s="2">
        <f t="shared" si="1026"/>
        <v>0</v>
      </c>
      <c r="BC2702" s="2">
        <f t="shared" si="1027"/>
        <v>0</v>
      </c>
      <c r="BD2702" s="2">
        <f t="shared" si="1028"/>
        <v>0</v>
      </c>
      <c r="BE2702" s="2">
        <f t="shared" si="1029"/>
        <v>0</v>
      </c>
      <c r="BF2702" s="2">
        <f t="shared" si="1030"/>
        <v>0</v>
      </c>
      <c r="BG2702" s="2">
        <f t="shared" si="1031"/>
        <v>0</v>
      </c>
      <c r="BH2702" s="2">
        <f t="shared" si="1032"/>
        <v>0</v>
      </c>
    </row>
    <row r="2703" spans="1:60" x14ac:dyDescent="0.25">
      <c r="A2703" s="2" t="s">
        <v>667</v>
      </c>
      <c r="B2703" s="2" t="s">
        <v>693</v>
      </c>
      <c r="C2703" s="2" t="s">
        <v>242</v>
      </c>
      <c r="D2703" s="2" t="s">
        <v>531</v>
      </c>
      <c r="E2703" s="2" t="s">
        <v>682</v>
      </c>
      <c r="M2703" s="2" t="str">
        <f t="shared" si="1013"/>
        <v>Wales</v>
      </c>
      <c r="N2703" s="2" t="str">
        <f t="shared" si="1014"/>
        <v>Glannau Môn: Cors heli / Anglesey Coast: Saltmarsh</v>
      </c>
      <c r="O2703" s="2" t="str">
        <f t="shared" si="1015"/>
        <v>SAC</v>
      </c>
      <c r="P2703" s="2" t="str">
        <f t="shared" si="1016"/>
        <v>H1130</v>
      </c>
      <c r="Q2703"/>
      <c r="R2703"/>
      <c r="S2703"/>
      <c r="T2703"/>
      <c r="U2703" s="9">
        <f t="shared" si="1017"/>
        <v>0</v>
      </c>
      <c r="V2703" s="9">
        <f t="shared" si="1018"/>
        <v>0</v>
      </c>
      <c r="W2703" s="9">
        <f t="shared" si="1019"/>
        <v>0</v>
      </c>
      <c r="X2703" s="9">
        <f t="shared" si="1020"/>
        <v>0</v>
      </c>
      <c r="Y2703" s="9">
        <f t="shared" si="1021"/>
        <v>0</v>
      </c>
      <c r="Z2703" s="9">
        <f t="shared" si="1022"/>
        <v>0</v>
      </c>
      <c r="AA2703" s="9">
        <f t="shared" si="1023"/>
        <v>0</v>
      </c>
      <c r="AB2703" s="9">
        <f t="shared" si="1024"/>
        <v>0</v>
      </c>
      <c r="AN2703" s="10" t="str">
        <f t="shared" si="1009"/>
        <v/>
      </c>
      <c r="AO2703" s="10">
        <f t="shared" si="1010"/>
        <v>0</v>
      </c>
      <c r="AP2703" s="9" t="str">
        <f>IFERROR(VLOOKUP($AN2703,'Introduction probability'!$A$1:$L$128,5,FALSE),"0")</f>
        <v>0</v>
      </c>
      <c r="AQ2703" s="9" t="str">
        <f>IFERROR(VLOOKUP($AN2703,'Introduction probability'!$A$1:$L$128,6,FALSE),"0")</f>
        <v>0</v>
      </c>
      <c r="AR2703" s="9" t="str">
        <f>IFERROR(VLOOKUP($AN2703,'Introduction probability'!$A$1:$L$128,7,FALSE),"0")</f>
        <v>0</v>
      </c>
      <c r="AS2703" s="9" t="str">
        <f>IFERROR(VLOOKUP($AN2703,'Introduction probability'!$A$1:$L$128,8,FALSE),"0")</f>
        <v>0</v>
      </c>
      <c r="AT2703" s="9" t="str">
        <f>IFERROR(VLOOKUP($AN2703,'Introduction probability'!$A$1:$L$128,9,FALSE),"0")</f>
        <v>0</v>
      </c>
      <c r="AU2703" s="9" t="str">
        <f>IFERROR(VLOOKUP($AN2703,'Introduction probability'!$A$1:$L$128,10,FALSE),"0")</f>
        <v>0</v>
      </c>
      <c r="AV2703" s="9" t="str">
        <f>IFERROR(VLOOKUP($AN2703,'Introduction probability'!$A$1:$L$128,11,FALSE),"0")</f>
        <v>0</v>
      </c>
      <c r="AW2703" s="9" t="str">
        <f>IFERROR(VLOOKUP($AN2703,'Introduction probability'!$A$1:$L$128,12,FALSE),"0")</f>
        <v>0</v>
      </c>
      <c r="AY2703" s="2">
        <f t="shared" si="1011"/>
        <v>0</v>
      </c>
      <c r="AZ2703" s="2">
        <f t="shared" si="1012"/>
        <v>0</v>
      </c>
      <c r="BA2703" s="2">
        <f t="shared" si="1025"/>
        <v>0</v>
      </c>
      <c r="BB2703" s="2">
        <f t="shared" si="1026"/>
        <v>0</v>
      </c>
      <c r="BC2703" s="2">
        <f t="shared" si="1027"/>
        <v>0</v>
      </c>
      <c r="BD2703" s="2">
        <f t="shared" si="1028"/>
        <v>0</v>
      </c>
      <c r="BE2703" s="2">
        <f t="shared" si="1029"/>
        <v>0</v>
      </c>
      <c r="BF2703" s="2">
        <f t="shared" si="1030"/>
        <v>0</v>
      </c>
      <c r="BG2703" s="2">
        <f t="shared" si="1031"/>
        <v>0</v>
      </c>
      <c r="BH2703" s="2">
        <f t="shared" si="1032"/>
        <v>0</v>
      </c>
    </row>
    <row r="2704" spans="1:60" x14ac:dyDescent="0.25">
      <c r="A2704" s="2" t="s">
        <v>667</v>
      </c>
      <c r="B2704" s="2" t="s">
        <v>693</v>
      </c>
      <c r="C2704" s="2" t="s">
        <v>242</v>
      </c>
      <c r="D2704" s="2" t="s">
        <v>532</v>
      </c>
      <c r="E2704" s="2" t="s">
        <v>668</v>
      </c>
      <c r="M2704" s="2" t="str">
        <f t="shared" si="1013"/>
        <v>Wales</v>
      </c>
      <c r="N2704" s="2" t="str">
        <f t="shared" si="1014"/>
        <v>Glannau Môn: Cors heli / Anglesey Coast: Saltmarsh</v>
      </c>
      <c r="O2704" s="2" t="str">
        <f t="shared" si="1015"/>
        <v>SAC</v>
      </c>
      <c r="P2704" s="2" t="str">
        <f t="shared" si="1016"/>
        <v>H1140</v>
      </c>
      <c r="Q2704"/>
      <c r="R2704"/>
      <c r="S2704"/>
      <c r="T2704"/>
      <c r="U2704" s="9">
        <f t="shared" si="1017"/>
        <v>0</v>
      </c>
      <c r="V2704" s="9">
        <f t="shared" si="1018"/>
        <v>0</v>
      </c>
      <c r="W2704" s="9">
        <f t="shared" si="1019"/>
        <v>0</v>
      </c>
      <c r="X2704" s="9">
        <f t="shared" si="1020"/>
        <v>0</v>
      </c>
      <c r="Y2704" s="9">
        <f t="shared" si="1021"/>
        <v>0</v>
      </c>
      <c r="Z2704" s="9">
        <f t="shared" si="1022"/>
        <v>0</v>
      </c>
      <c r="AA2704" s="9">
        <f t="shared" si="1023"/>
        <v>0</v>
      </c>
      <c r="AB2704" s="9">
        <f t="shared" si="1024"/>
        <v>0</v>
      </c>
      <c r="AN2704" s="10" t="str">
        <f t="shared" si="1009"/>
        <v/>
      </c>
      <c r="AO2704" s="10">
        <f t="shared" si="1010"/>
        <v>0</v>
      </c>
      <c r="AP2704" s="9" t="str">
        <f>IFERROR(VLOOKUP($AN2704,'Introduction probability'!$A$1:$L$128,5,FALSE),"0")</f>
        <v>0</v>
      </c>
      <c r="AQ2704" s="9" t="str">
        <f>IFERROR(VLOOKUP($AN2704,'Introduction probability'!$A$1:$L$128,6,FALSE),"0")</f>
        <v>0</v>
      </c>
      <c r="AR2704" s="9" t="str">
        <f>IFERROR(VLOOKUP($AN2704,'Introduction probability'!$A$1:$L$128,7,FALSE),"0")</f>
        <v>0</v>
      </c>
      <c r="AS2704" s="9" t="str">
        <f>IFERROR(VLOOKUP($AN2704,'Introduction probability'!$A$1:$L$128,8,FALSE),"0")</f>
        <v>0</v>
      </c>
      <c r="AT2704" s="9" t="str">
        <f>IFERROR(VLOOKUP($AN2704,'Introduction probability'!$A$1:$L$128,9,FALSE),"0")</f>
        <v>0</v>
      </c>
      <c r="AU2704" s="9" t="str">
        <f>IFERROR(VLOOKUP($AN2704,'Introduction probability'!$A$1:$L$128,10,FALSE),"0")</f>
        <v>0</v>
      </c>
      <c r="AV2704" s="9" t="str">
        <f>IFERROR(VLOOKUP($AN2704,'Introduction probability'!$A$1:$L$128,11,FALSE),"0")</f>
        <v>0</v>
      </c>
      <c r="AW2704" s="9" t="str">
        <f>IFERROR(VLOOKUP($AN2704,'Introduction probability'!$A$1:$L$128,12,FALSE),"0")</f>
        <v>0</v>
      </c>
      <c r="AY2704" s="2">
        <f t="shared" si="1011"/>
        <v>0</v>
      </c>
      <c r="AZ2704" s="2">
        <f t="shared" si="1012"/>
        <v>0</v>
      </c>
      <c r="BA2704" s="2">
        <f t="shared" si="1025"/>
        <v>0</v>
      </c>
      <c r="BB2704" s="2">
        <f t="shared" si="1026"/>
        <v>0</v>
      </c>
      <c r="BC2704" s="2">
        <f t="shared" si="1027"/>
        <v>0</v>
      </c>
      <c r="BD2704" s="2">
        <f t="shared" si="1028"/>
        <v>0</v>
      </c>
      <c r="BE2704" s="2">
        <f t="shared" si="1029"/>
        <v>0</v>
      </c>
      <c r="BF2704" s="2">
        <f t="shared" si="1030"/>
        <v>0</v>
      </c>
      <c r="BG2704" s="2">
        <f t="shared" si="1031"/>
        <v>0</v>
      </c>
      <c r="BH2704" s="2">
        <f t="shared" si="1032"/>
        <v>0</v>
      </c>
    </row>
    <row r="2705" spans="1:60" x14ac:dyDescent="0.25">
      <c r="A2705" s="2" t="s">
        <v>667</v>
      </c>
      <c r="B2705" s="2" t="s">
        <v>694</v>
      </c>
      <c r="C2705" s="2" t="s">
        <v>242</v>
      </c>
      <c r="D2705" s="2" t="s">
        <v>536</v>
      </c>
      <c r="E2705" s="2" t="s">
        <v>685</v>
      </c>
      <c r="M2705" s="2" t="str">
        <f t="shared" si="1013"/>
        <v>Wales</v>
      </c>
      <c r="N2705" s="2" t="str">
        <f t="shared" si="1014"/>
        <v>Bae Cemlyn/ Cemlyn Bay</v>
      </c>
      <c r="O2705" s="2" t="str">
        <f t="shared" si="1015"/>
        <v>SAC</v>
      </c>
      <c r="P2705" s="2" t="str">
        <f t="shared" si="1016"/>
        <v>H1150</v>
      </c>
      <c r="Q2705"/>
      <c r="R2705"/>
      <c r="S2705"/>
      <c r="T2705"/>
      <c r="U2705" s="9">
        <f t="shared" si="1017"/>
        <v>0</v>
      </c>
      <c r="V2705" s="9">
        <f t="shared" si="1018"/>
        <v>0</v>
      </c>
      <c r="W2705" s="9">
        <f t="shared" si="1019"/>
        <v>0</v>
      </c>
      <c r="X2705" s="9">
        <f t="shared" si="1020"/>
        <v>0</v>
      </c>
      <c r="Y2705" s="9">
        <f t="shared" si="1021"/>
        <v>0</v>
      </c>
      <c r="Z2705" s="9">
        <f t="shared" si="1022"/>
        <v>0</v>
      </c>
      <c r="AA2705" s="9">
        <f t="shared" si="1023"/>
        <v>0</v>
      </c>
      <c r="AB2705" s="9">
        <f t="shared" si="1024"/>
        <v>0</v>
      </c>
      <c r="AN2705" s="10" t="str">
        <f t="shared" si="1009"/>
        <v/>
      </c>
      <c r="AO2705" s="10">
        <f t="shared" si="1010"/>
        <v>0</v>
      </c>
      <c r="AP2705" s="9" t="str">
        <f>IFERROR(VLOOKUP($AN2705,'Introduction probability'!$A$1:$L$128,5,FALSE),"0")</f>
        <v>0</v>
      </c>
      <c r="AQ2705" s="9" t="str">
        <f>IFERROR(VLOOKUP($AN2705,'Introduction probability'!$A$1:$L$128,6,FALSE),"0")</f>
        <v>0</v>
      </c>
      <c r="AR2705" s="9" t="str">
        <f>IFERROR(VLOOKUP($AN2705,'Introduction probability'!$A$1:$L$128,7,FALSE),"0")</f>
        <v>0</v>
      </c>
      <c r="AS2705" s="9" t="str">
        <f>IFERROR(VLOOKUP($AN2705,'Introduction probability'!$A$1:$L$128,8,FALSE),"0")</f>
        <v>0</v>
      </c>
      <c r="AT2705" s="9" t="str">
        <f>IFERROR(VLOOKUP($AN2705,'Introduction probability'!$A$1:$L$128,9,FALSE),"0")</f>
        <v>0</v>
      </c>
      <c r="AU2705" s="9" t="str">
        <f>IFERROR(VLOOKUP($AN2705,'Introduction probability'!$A$1:$L$128,10,FALSE),"0")</f>
        <v>0</v>
      </c>
      <c r="AV2705" s="9" t="str">
        <f>IFERROR(VLOOKUP($AN2705,'Introduction probability'!$A$1:$L$128,11,FALSE),"0")</f>
        <v>0</v>
      </c>
      <c r="AW2705" s="9" t="str">
        <f>IFERROR(VLOOKUP($AN2705,'Introduction probability'!$A$1:$L$128,12,FALSE),"0")</f>
        <v>0</v>
      </c>
      <c r="AY2705" s="2">
        <f t="shared" si="1011"/>
        <v>0</v>
      </c>
      <c r="AZ2705" s="2">
        <f t="shared" si="1012"/>
        <v>0</v>
      </c>
      <c r="BA2705" s="2">
        <f t="shared" si="1025"/>
        <v>0</v>
      </c>
      <c r="BB2705" s="2">
        <f t="shared" si="1026"/>
        <v>0</v>
      </c>
      <c r="BC2705" s="2">
        <f t="shared" si="1027"/>
        <v>0</v>
      </c>
      <c r="BD2705" s="2">
        <f t="shared" si="1028"/>
        <v>0</v>
      </c>
      <c r="BE2705" s="2">
        <f t="shared" si="1029"/>
        <v>0</v>
      </c>
      <c r="BF2705" s="2">
        <f t="shared" si="1030"/>
        <v>0</v>
      </c>
      <c r="BG2705" s="2">
        <f t="shared" si="1031"/>
        <v>0</v>
      </c>
      <c r="BH2705" s="2">
        <f t="shared" si="1032"/>
        <v>0</v>
      </c>
    </row>
    <row r="2706" spans="1:60" x14ac:dyDescent="0.25">
      <c r="A2706" s="2" t="s">
        <v>667</v>
      </c>
      <c r="B2706" s="2" t="s">
        <v>261</v>
      </c>
      <c r="C2706" s="2" t="s">
        <v>242</v>
      </c>
      <c r="D2706" s="2" t="s">
        <v>531</v>
      </c>
      <c r="E2706" s="2" t="s">
        <v>682</v>
      </c>
      <c r="M2706" s="2" t="str">
        <f t="shared" si="1013"/>
        <v>Wales</v>
      </c>
      <c r="N2706" s="2" t="str">
        <f t="shared" si="1014"/>
        <v>Dee Estuary/ Aber Dyfrdwy</v>
      </c>
      <c r="O2706" s="2" t="str">
        <f t="shared" si="1015"/>
        <v>SAC</v>
      </c>
      <c r="P2706" s="2" t="str">
        <f t="shared" si="1016"/>
        <v>H1130</v>
      </c>
      <c r="Q2706"/>
      <c r="R2706"/>
      <c r="S2706"/>
      <c r="T2706"/>
      <c r="U2706" s="9">
        <f t="shared" si="1017"/>
        <v>0</v>
      </c>
      <c r="V2706" s="9">
        <f t="shared" si="1018"/>
        <v>0</v>
      </c>
      <c r="W2706" s="9">
        <f t="shared" si="1019"/>
        <v>0</v>
      </c>
      <c r="X2706" s="9">
        <f t="shared" si="1020"/>
        <v>0</v>
      </c>
      <c r="Y2706" s="9">
        <f t="shared" si="1021"/>
        <v>0</v>
      </c>
      <c r="Z2706" s="9">
        <f t="shared" si="1022"/>
        <v>0</v>
      </c>
      <c r="AA2706" s="9">
        <f t="shared" si="1023"/>
        <v>0</v>
      </c>
      <c r="AB2706" s="9">
        <f t="shared" si="1024"/>
        <v>0</v>
      </c>
      <c r="AN2706" s="10" t="str">
        <f t="shared" si="1009"/>
        <v/>
      </c>
      <c r="AO2706" s="10">
        <f t="shared" si="1010"/>
        <v>0</v>
      </c>
      <c r="AP2706" s="9" t="str">
        <f>IFERROR(VLOOKUP($AN2706,'Introduction probability'!$A$1:$L$128,5,FALSE),"0")</f>
        <v>0</v>
      </c>
      <c r="AQ2706" s="9" t="str">
        <f>IFERROR(VLOOKUP($AN2706,'Introduction probability'!$A$1:$L$128,6,FALSE),"0")</f>
        <v>0</v>
      </c>
      <c r="AR2706" s="9" t="str">
        <f>IFERROR(VLOOKUP($AN2706,'Introduction probability'!$A$1:$L$128,7,FALSE),"0")</f>
        <v>0</v>
      </c>
      <c r="AS2706" s="9" t="str">
        <f>IFERROR(VLOOKUP($AN2706,'Introduction probability'!$A$1:$L$128,8,FALSE),"0")</f>
        <v>0</v>
      </c>
      <c r="AT2706" s="9" t="str">
        <f>IFERROR(VLOOKUP($AN2706,'Introduction probability'!$A$1:$L$128,9,FALSE),"0")</f>
        <v>0</v>
      </c>
      <c r="AU2706" s="9" t="str">
        <f>IFERROR(VLOOKUP($AN2706,'Introduction probability'!$A$1:$L$128,10,FALSE),"0")</f>
        <v>0</v>
      </c>
      <c r="AV2706" s="9" t="str">
        <f>IFERROR(VLOOKUP($AN2706,'Introduction probability'!$A$1:$L$128,11,FALSE),"0")</f>
        <v>0</v>
      </c>
      <c r="AW2706" s="9" t="str">
        <f>IFERROR(VLOOKUP($AN2706,'Introduction probability'!$A$1:$L$128,12,FALSE),"0")</f>
        <v>0</v>
      </c>
      <c r="AY2706" s="2">
        <f t="shared" si="1011"/>
        <v>0</v>
      </c>
      <c r="AZ2706" s="2">
        <f t="shared" si="1012"/>
        <v>0</v>
      </c>
      <c r="BA2706" s="2">
        <f t="shared" si="1025"/>
        <v>0</v>
      </c>
      <c r="BB2706" s="2">
        <f t="shared" si="1026"/>
        <v>0</v>
      </c>
      <c r="BC2706" s="2">
        <f t="shared" si="1027"/>
        <v>0</v>
      </c>
      <c r="BD2706" s="2">
        <f t="shared" si="1028"/>
        <v>0</v>
      </c>
      <c r="BE2706" s="2">
        <f t="shared" si="1029"/>
        <v>0</v>
      </c>
      <c r="BF2706" s="2">
        <f t="shared" si="1030"/>
        <v>0</v>
      </c>
      <c r="BG2706" s="2">
        <f t="shared" si="1031"/>
        <v>0</v>
      </c>
      <c r="BH2706" s="2">
        <f t="shared" si="1032"/>
        <v>0</v>
      </c>
    </row>
    <row r="2707" spans="1:60" x14ac:dyDescent="0.25">
      <c r="A2707" s="2" t="s">
        <v>667</v>
      </c>
      <c r="B2707" s="2" t="s">
        <v>261</v>
      </c>
      <c r="C2707" s="2" t="s">
        <v>242</v>
      </c>
      <c r="D2707" s="2" t="s">
        <v>532</v>
      </c>
      <c r="E2707" s="2" t="s">
        <v>668</v>
      </c>
      <c r="M2707" s="2" t="str">
        <f t="shared" si="1013"/>
        <v>Wales</v>
      </c>
      <c r="N2707" s="2" t="str">
        <f t="shared" si="1014"/>
        <v>Dee Estuary/ Aber Dyfrdwy</v>
      </c>
      <c r="O2707" s="2" t="str">
        <f t="shared" si="1015"/>
        <v>SAC</v>
      </c>
      <c r="P2707" s="2" t="str">
        <f t="shared" si="1016"/>
        <v>H1140</v>
      </c>
      <c r="Q2707"/>
      <c r="R2707"/>
      <c r="S2707"/>
      <c r="T2707"/>
      <c r="U2707" s="9">
        <f t="shared" si="1017"/>
        <v>0</v>
      </c>
      <c r="V2707" s="9">
        <f t="shared" si="1018"/>
        <v>0</v>
      </c>
      <c r="W2707" s="9">
        <f t="shared" si="1019"/>
        <v>0</v>
      </c>
      <c r="X2707" s="9">
        <f t="shared" si="1020"/>
        <v>0</v>
      </c>
      <c r="Y2707" s="9">
        <f t="shared" si="1021"/>
        <v>0</v>
      </c>
      <c r="Z2707" s="9">
        <f t="shared" si="1022"/>
        <v>0</v>
      </c>
      <c r="AA2707" s="9">
        <f t="shared" si="1023"/>
        <v>0</v>
      </c>
      <c r="AB2707" s="9">
        <f t="shared" si="1024"/>
        <v>0</v>
      </c>
      <c r="AN2707" s="10" t="str">
        <f t="shared" si="1009"/>
        <v/>
      </c>
      <c r="AO2707" s="10">
        <f t="shared" si="1010"/>
        <v>0</v>
      </c>
      <c r="AP2707" s="9" t="str">
        <f>IFERROR(VLOOKUP($AN2707,'Introduction probability'!$A$1:$L$128,5,FALSE),"0")</f>
        <v>0</v>
      </c>
      <c r="AQ2707" s="9" t="str">
        <f>IFERROR(VLOOKUP($AN2707,'Introduction probability'!$A$1:$L$128,6,FALSE),"0")</f>
        <v>0</v>
      </c>
      <c r="AR2707" s="9" t="str">
        <f>IFERROR(VLOOKUP($AN2707,'Introduction probability'!$A$1:$L$128,7,FALSE),"0")</f>
        <v>0</v>
      </c>
      <c r="AS2707" s="9" t="str">
        <f>IFERROR(VLOOKUP($AN2707,'Introduction probability'!$A$1:$L$128,8,FALSE),"0")</f>
        <v>0</v>
      </c>
      <c r="AT2707" s="9" t="str">
        <f>IFERROR(VLOOKUP($AN2707,'Introduction probability'!$A$1:$L$128,9,FALSE),"0")</f>
        <v>0</v>
      </c>
      <c r="AU2707" s="9" t="str">
        <f>IFERROR(VLOOKUP($AN2707,'Introduction probability'!$A$1:$L$128,10,FALSE),"0")</f>
        <v>0</v>
      </c>
      <c r="AV2707" s="9" t="str">
        <f>IFERROR(VLOOKUP($AN2707,'Introduction probability'!$A$1:$L$128,11,FALSE),"0")</f>
        <v>0</v>
      </c>
      <c r="AW2707" s="9" t="str">
        <f>IFERROR(VLOOKUP($AN2707,'Introduction probability'!$A$1:$L$128,12,FALSE),"0")</f>
        <v>0</v>
      </c>
      <c r="AY2707" s="2">
        <f t="shared" si="1011"/>
        <v>0</v>
      </c>
      <c r="AZ2707" s="2">
        <f t="shared" si="1012"/>
        <v>0</v>
      </c>
      <c r="BA2707" s="2">
        <f t="shared" si="1025"/>
        <v>0</v>
      </c>
      <c r="BB2707" s="2">
        <f t="shared" si="1026"/>
        <v>0</v>
      </c>
      <c r="BC2707" s="2">
        <f t="shared" si="1027"/>
        <v>0</v>
      </c>
      <c r="BD2707" s="2">
        <f t="shared" si="1028"/>
        <v>0</v>
      </c>
      <c r="BE2707" s="2">
        <f t="shared" si="1029"/>
        <v>0</v>
      </c>
      <c r="BF2707" s="2">
        <f t="shared" si="1030"/>
        <v>0</v>
      </c>
      <c r="BG2707" s="2">
        <f t="shared" si="1031"/>
        <v>0</v>
      </c>
      <c r="BH2707" s="2">
        <f t="shared" si="1032"/>
        <v>0</v>
      </c>
    </row>
    <row r="2708" spans="1:60" x14ac:dyDescent="0.25">
      <c r="A2708" s="2" t="s">
        <v>667</v>
      </c>
      <c r="B2708" s="2" t="s">
        <v>261</v>
      </c>
      <c r="C2708" s="2" t="s">
        <v>242</v>
      </c>
      <c r="D2708" s="2" t="s">
        <v>536</v>
      </c>
      <c r="E2708" s="2" t="s">
        <v>685</v>
      </c>
      <c r="M2708" s="2" t="str">
        <f t="shared" si="1013"/>
        <v>Wales</v>
      </c>
      <c r="N2708" s="2" t="str">
        <f t="shared" si="1014"/>
        <v>Dee Estuary/ Aber Dyfrdwy</v>
      </c>
      <c r="O2708" s="2" t="str">
        <f t="shared" si="1015"/>
        <v>SAC</v>
      </c>
      <c r="P2708" s="2" t="str">
        <f t="shared" si="1016"/>
        <v>H1150</v>
      </c>
      <c r="Q2708"/>
      <c r="R2708"/>
      <c r="S2708"/>
      <c r="T2708"/>
      <c r="U2708" s="9">
        <f t="shared" si="1017"/>
        <v>0</v>
      </c>
      <c r="V2708" s="9">
        <f t="shared" si="1018"/>
        <v>0</v>
      </c>
      <c r="W2708" s="9">
        <f t="shared" si="1019"/>
        <v>0</v>
      </c>
      <c r="X2708" s="9">
        <f t="shared" si="1020"/>
        <v>0</v>
      </c>
      <c r="Y2708" s="9">
        <f t="shared" si="1021"/>
        <v>0</v>
      </c>
      <c r="Z2708" s="9">
        <f t="shared" si="1022"/>
        <v>0</v>
      </c>
      <c r="AA2708" s="9">
        <f t="shared" si="1023"/>
        <v>0</v>
      </c>
      <c r="AB2708" s="9">
        <f t="shared" si="1024"/>
        <v>0</v>
      </c>
      <c r="AN2708" s="10" t="str">
        <f t="shared" si="1009"/>
        <v/>
      </c>
      <c r="AO2708" s="10">
        <f t="shared" si="1010"/>
        <v>0</v>
      </c>
      <c r="AP2708" s="9" t="str">
        <f>IFERROR(VLOOKUP($AN2708,'Introduction probability'!$A$1:$L$128,5,FALSE),"0")</f>
        <v>0</v>
      </c>
      <c r="AQ2708" s="9" t="str">
        <f>IFERROR(VLOOKUP($AN2708,'Introduction probability'!$A$1:$L$128,6,FALSE),"0")</f>
        <v>0</v>
      </c>
      <c r="AR2708" s="9" t="str">
        <f>IFERROR(VLOOKUP($AN2708,'Introduction probability'!$A$1:$L$128,7,FALSE),"0")</f>
        <v>0</v>
      </c>
      <c r="AS2708" s="9" t="str">
        <f>IFERROR(VLOOKUP($AN2708,'Introduction probability'!$A$1:$L$128,8,FALSE),"0")</f>
        <v>0</v>
      </c>
      <c r="AT2708" s="9" t="str">
        <f>IFERROR(VLOOKUP($AN2708,'Introduction probability'!$A$1:$L$128,9,FALSE),"0")</f>
        <v>0</v>
      </c>
      <c r="AU2708" s="9" t="str">
        <f>IFERROR(VLOOKUP($AN2708,'Introduction probability'!$A$1:$L$128,10,FALSE),"0")</f>
        <v>0</v>
      </c>
      <c r="AV2708" s="9" t="str">
        <f>IFERROR(VLOOKUP($AN2708,'Introduction probability'!$A$1:$L$128,11,FALSE),"0")</f>
        <v>0</v>
      </c>
      <c r="AW2708" s="9" t="str">
        <f>IFERROR(VLOOKUP($AN2708,'Introduction probability'!$A$1:$L$128,12,FALSE),"0")</f>
        <v>0</v>
      </c>
      <c r="AY2708" s="2">
        <f t="shared" si="1011"/>
        <v>0</v>
      </c>
      <c r="AZ2708" s="2">
        <f t="shared" si="1012"/>
        <v>0</v>
      </c>
      <c r="BA2708" s="2">
        <f t="shared" si="1025"/>
        <v>0</v>
      </c>
      <c r="BB2708" s="2">
        <f t="shared" si="1026"/>
        <v>0</v>
      </c>
      <c r="BC2708" s="2">
        <f t="shared" si="1027"/>
        <v>0</v>
      </c>
      <c r="BD2708" s="2">
        <f t="shared" si="1028"/>
        <v>0</v>
      </c>
      <c r="BE2708" s="2">
        <f t="shared" si="1029"/>
        <v>0</v>
      </c>
      <c r="BF2708" s="2">
        <f t="shared" si="1030"/>
        <v>0</v>
      </c>
      <c r="BG2708" s="2">
        <f t="shared" si="1031"/>
        <v>0</v>
      </c>
      <c r="BH2708" s="2">
        <f t="shared" si="1032"/>
        <v>0</v>
      </c>
    </row>
    <row r="2709" spans="1:60" x14ac:dyDescent="0.25">
      <c r="A2709" s="2" t="s">
        <v>667</v>
      </c>
      <c r="B2709" s="2" t="s">
        <v>261</v>
      </c>
      <c r="C2709" s="2" t="s">
        <v>242</v>
      </c>
      <c r="D2709" s="2" t="s">
        <v>535</v>
      </c>
      <c r="E2709" s="2" t="s">
        <v>695</v>
      </c>
      <c r="M2709" s="2" t="str">
        <f t="shared" si="1013"/>
        <v>Wales</v>
      </c>
      <c r="N2709" s="2" t="str">
        <f t="shared" si="1014"/>
        <v>Dee Estuary/ Aber Dyfrdwy</v>
      </c>
      <c r="O2709" s="2" t="str">
        <f t="shared" si="1015"/>
        <v>SAC</v>
      </c>
      <c r="P2709" s="2" t="str">
        <f t="shared" si="1016"/>
        <v>H1210</v>
      </c>
      <c r="Q2709"/>
      <c r="R2709"/>
      <c r="S2709"/>
      <c r="T2709"/>
      <c r="U2709" s="9">
        <f t="shared" si="1017"/>
        <v>0</v>
      </c>
      <c r="V2709" s="9">
        <f t="shared" si="1018"/>
        <v>0</v>
      </c>
      <c r="W2709" s="9">
        <f t="shared" si="1019"/>
        <v>0</v>
      </c>
      <c r="X2709" s="9">
        <f t="shared" si="1020"/>
        <v>0</v>
      </c>
      <c r="Y2709" s="9">
        <f t="shared" si="1021"/>
        <v>0</v>
      </c>
      <c r="Z2709" s="9">
        <f t="shared" si="1022"/>
        <v>0</v>
      </c>
      <c r="AA2709" s="9">
        <f t="shared" si="1023"/>
        <v>0</v>
      </c>
      <c r="AB2709" s="9">
        <f t="shared" si="1024"/>
        <v>0</v>
      </c>
      <c r="AN2709" s="10" t="str">
        <f t="shared" si="1009"/>
        <v/>
      </c>
      <c r="AO2709" s="10">
        <f t="shared" si="1010"/>
        <v>0</v>
      </c>
      <c r="AP2709" s="9" t="str">
        <f>IFERROR(VLOOKUP($AN2709,'Introduction probability'!$A$1:$L$128,5,FALSE),"0")</f>
        <v>0</v>
      </c>
      <c r="AQ2709" s="9" t="str">
        <f>IFERROR(VLOOKUP($AN2709,'Introduction probability'!$A$1:$L$128,6,FALSE),"0")</f>
        <v>0</v>
      </c>
      <c r="AR2709" s="9" t="str">
        <f>IFERROR(VLOOKUP($AN2709,'Introduction probability'!$A$1:$L$128,7,FALSE),"0")</f>
        <v>0</v>
      </c>
      <c r="AS2709" s="9" t="str">
        <f>IFERROR(VLOOKUP($AN2709,'Introduction probability'!$A$1:$L$128,8,FALSE),"0")</f>
        <v>0</v>
      </c>
      <c r="AT2709" s="9" t="str">
        <f>IFERROR(VLOOKUP($AN2709,'Introduction probability'!$A$1:$L$128,9,FALSE),"0")</f>
        <v>0</v>
      </c>
      <c r="AU2709" s="9" t="str">
        <f>IFERROR(VLOOKUP($AN2709,'Introduction probability'!$A$1:$L$128,10,FALSE),"0")</f>
        <v>0</v>
      </c>
      <c r="AV2709" s="9" t="str">
        <f>IFERROR(VLOOKUP($AN2709,'Introduction probability'!$A$1:$L$128,11,FALSE),"0")</f>
        <v>0</v>
      </c>
      <c r="AW2709" s="9" t="str">
        <f>IFERROR(VLOOKUP($AN2709,'Introduction probability'!$A$1:$L$128,12,FALSE),"0")</f>
        <v>0</v>
      </c>
      <c r="AY2709" s="2">
        <f t="shared" si="1011"/>
        <v>0</v>
      </c>
      <c r="AZ2709" s="2">
        <f t="shared" si="1012"/>
        <v>0</v>
      </c>
      <c r="BA2709" s="2">
        <f t="shared" si="1025"/>
        <v>0</v>
      </c>
      <c r="BB2709" s="2">
        <f t="shared" si="1026"/>
        <v>0</v>
      </c>
      <c r="BC2709" s="2">
        <f t="shared" si="1027"/>
        <v>0</v>
      </c>
      <c r="BD2709" s="2">
        <f t="shared" si="1028"/>
        <v>0</v>
      </c>
      <c r="BE2709" s="2">
        <f t="shared" si="1029"/>
        <v>0</v>
      </c>
      <c r="BF2709" s="2">
        <f t="shared" si="1030"/>
        <v>0</v>
      </c>
      <c r="BG2709" s="2">
        <f t="shared" si="1031"/>
        <v>0</v>
      </c>
      <c r="BH2709" s="2">
        <f t="shared" si="1032"/>
        <v>0</v>
      </c>
    </row>
    <row r="2710" spans="1:60" x14ac:dyDescent="0.25">
      <c r="A2710" s="2" t="s">
        <v>667</v>
      </c>
      <c r="B2710" s="2" t="s">
        <v>261</v>
      </c>
      <c r="C2710" s="2" t="s">
        <v>242</v>
      </c>
      <c r="D2710" s="2" t="s">
        <v>545</v>
      </c>
      <c r="E2710" s="2" t="s">
        <v>696</v>
      </c>
      <c r="M2710" s="2" t="str">
        <f t="shared" si="1013"/>
        <v>Wales</v>
      </c>
      <c r="N2710" s="2" t="str">
        <f t="shared" si="1014"/>
        <v>Dee Estuary/ Aber Dyfrdwy</v>
      </c>
      <c r="O2710" s="2" t="str">
        <f t="shared" si="1015"/>
        <v>SAC</v>
      </c>
      <c r="P2710" s="2" t="str">
        <f t="shared" si="1016"/>
        <v>H1230</v>
      </c>
      <c r="Q2710"/>
      <c r="R2710"/>
      <c r="S2710"/>
      <c r="T2710"/>
      <c r="U2710" s="9">
        <f t="shared" si="1017"/>
        <v>0</v>
      </c>
      <c r="V2710" s="9">
        <f t="shared" si="1018"/>
        <v>0</v>
      </c>
      <c r="W2710" s="9">
        <f t="shared" si="1019"/>
        <v>0</v>
      </c>
      <c r="X2710" s="9">
        <f t="shared" si="1020"/>
        <v>0</v>
      </c>
      <c r="Y2710" s="9">
        <f t="shared" si="1021"/>
        <v>0</v>
      </c>
      <c r="Z2710" s="9">
        <f t="shared" si="1022"/>
        <v>0</v>
      </c>
      <c r="AA2710" s="9">
        <f t="shared" si="1023"/>
        <v>0</v>
      </c>
      <c r="AB2710" s="9">
        <f t="shared" si="1024"/>
        <v>0</v>
      </c>
      <c r="AN2710" s="10" t="str">
        <f t="shared" si="1009"/>
        <v/>
      </c>
      <c r="AO2710" s="10">
        <f t="shared" si="1010"/>
        <v>0</v>
      </c>
      <c r="AP2710" s="9" t="str">
        <f>IFERROR(VLOOKUP($AN2710,'Introduction probability'!$A$1:$L$128,5,FALSE),"0")</f>
        <v>0</v>
      </c>
      <c r="AQ2710" s="9" t="str">
        <f>IFERROR(VLOOKUP($AN2710,'Introduction probability'!$A$1:$L$128,6,FALSE),"0")</f>
        <v>0</v>
      </c>
      <c r="AR2710" s="9" t="str">
        <f>IFERROR(VLOOKUP($AN2710,'Introduction probability'!$A$1:$L$128,7,FALSE),"0")</f>
        <v>0</v>
      </c>
      <c r="AS2710" s="9" t="str">
        <f>IFERROR(VLOOKUP($AN2710,'Introduction probability'!$A$1:$L$128,8,FALSE),"0")</f>
        <v>0</v>
      </c>
      <c r="AT2710" s="9" t="str">
        <f>IFERROR(VLOOKUP($AN2710,'Introduction probability'!$A$1:$L$128,9,FALSE),"0")</f>
        <v>0</v>
      </c>
      <c r="AU2710" s="9" t="str">
        <f>IFERROR(VLOOKUP($AN2710,'Introduction probability'!$A$1:$L$128,10,FALSE),"0")</f>
        <v>0</v>
      </c>
      <c r="AV2710" s="9" t="str">
        <f>IFERROR(VLOOKUP($AN2710,'Introduction probability'!$A$1:$L$128,11,FALSE),"0")</f>
        <v>0</v>
      </c>
      <c r="AW2710" s="9" t="str">
        <f>IFERROR(VLOOKUP($AN2710,'Introduction probability'!$A$1:$L$128,12,FALSE),"0")</f>
        <v>0</v>
      </c>
      <c r="AY2710" s="2">
        <f t="shared" si="1011"/>
        <v>0</v>
      </c>
      <c r="AZ2710" s="2">
        <f t="shared" si="1012"/>
        <v>0</v>
      </c>
      <c r="BA2710" s="2">
        <f t="shared" si="1025"/>
        <v>0</v>
      </c>
      <c r="BB2710" s="2">
        <f t="shared" si="1026"/>
        <v>0</v>
      </c>
      <c r="BC2710" s="2">
        <f t="shared" si="1027"/>
        <v>0</v>
      </c>
      <c r="BD2710" s="2">
        <f t="shared" si="1028"/>
        <v>0</v>
      </c>
      <c r="BE2710" s="2">
        <f t="shared" si="1029"/>
        <v>0</v>
      </c>
      <c r="BF2710" s="2">
        <f t="shared" si="1030"/>
        <v>0</v>
      </c>
      <c r="BG2710" s="2">
        <f t="shared" si="1031"/>
        <v>0</v>
      </c>
      <c r="BH2710" s="2">
        <f t="shared" si="1032"/>
        <v>0</v>
      </c>
    </row>
    <row r="2711" spans="1:60" x14ac:dyDescent="0.25">
      <c r="A2711" s="2" t="s">
        <v>667</v>
      </c>
      <c r="B2711" s="2" t="s">
        <v>261</v>
      </c>
      <c r="C2711" s="2" t="s">
        <v>242</v>
      </c>
      <c r="D2711" s="2" t="s">
        <v>543</v>
      </c>
      <c r="E2711" s="2" t="s">
        <v>683</v>
      </c>
      <c r="M2711" s="2" t="str">
        <f t="shared" si="1013"/>
        <v>Wales</v>
      </c>
      <c r="N2711" s="2" t="str">
        <f t="shared" si="1014"/>
        <v>Dee Estuary/ Aber Dyfrdwy</v>
      </c>
      <c r="O2711" s="2" t="str">
        <f t="shared" si="1015"/>
        <v>SAC</v>
      </c>
      <c r="P2711" s="2" t="str">
        <f t="shared" si="1016"/>
        <v>H1310</v>
      </c>
      <c r="Q2711"/>
      <c r="R2711"/>
      <c r="S2711"/>
      <c r="T2711"/>
      <c r="U2711" s="9">
        <f t="shared" si="1017"/>
        <v>0</v>
      </c>
      <c r="V2711" s="9">
        <f t="shared" si="1018"/>
        <v>0</v>
      </c>
      <c r="W2711" s="9">
        <f t="shared" si="1019"/>
        <v>0</v>
      </c>
      <c r="X2711" s="9">
        <f t="shared" si="1020"/>
        <v>0</v>
      </c>
      <c r="Y2711" s="9">
        <f t="shared" si="1021"/>
        <v>0</v>
      </c>
      <c r="Z2711" s="9">
        <f t="shared" si="1022"/>
        <v>0</v>
      </c>
      <c r="AA2711" s="9">
        <f t="shared" si="1023"/>
        <v>0</v>
      </c>
      <c r="AB2711" s="9">
        <f t="shared" si="1024"/>
        <v>0</v>
      </c>
      <c r="AN2711" s="10" t="str">
        <f t="shared" si="1009"/>
        <v/>
      </c>
      <c r="AO2711" s="10">
        <f t="shared" si="1010"/>
        <v>0</v>
      </c>
      <c r="AP2711" s="9" t="str">
        <f>IFERROR(VLOOKUP($AN2711,'Introduction probability'!$A$1:$L$128,5,FALSE),"0")</f>
        <v>0</v>
      </c>
      <c r="AQ2711" s="9" t="str">
        <f>IFERROR(VLOOKUP($AN2711,'Introduction probability'!$A$1:$L$128,6,FALSE),"0")</f>
        <v>0</v>
      </c>
      <c r="AR2711" s="9" t="str">
        <f>IFERROR(VLOOKUP($AN2711,'Introduction probability'!$A$1:$L$128,7,FALSE),"0")</f>
        <v>0</v>
      </c>
      <c r="AS2711" s="9" t="str">
        <f>IFERROR(VLOOKUP($AN2711,'Introduction probability'!$A$1:$L$128,8,FALSE),"0")</f>
        <v>0</v>
      </c>
      <c r="AT2711" s="9" t="str">
        <f>IFERROR(VLOOKUP($AN2711,'Introduction probability'!$A$1:$L$128,9,FALSE),"0")</f>
        <v>0</v>
      </c>
      <c r="AU2711" s="9" t="str">
        <f>IFERROR(VLOOKUP($AN2711,'Introduction probability'!$A$1:$L$128,10,FALSE),"0")</f>
        <v>0</v>
      </c>
      <c r="AV2711" s="9" t="str">
        <f>IFERROR(VLOOKUP($AN2711,'Introduction probability'!$A$1:$L$128,11,FALSE),"0")</f>
        <v>0</v>
      </c>
      <c r="AW2711" s="9" t="str">
        <f>IFERROR(VLOOKUP($AN2711,'Introduction probability'!$A$1:$L$128,12,FALSE),"0")</f>
        <v>0</v>
      </c>
      <c r="AY2711" s="2">
        <f t="shared" si="1011"/>
        <v>0</v>
      </c>
      <c r="AZ2711" s="2">
        <f t="shared" si="1012"/>
        <v>0</v>
      </c>
      <c r="BA2711" s="2">
        <f t="shared" si="1025"/>
        <v>0</v>
      </c>
      <c r="BB2711" s="2">
        <f t="shared" si="1026"/>
        <v>0</v>
      </c>
      <c r="BC2711" s="2">
        <f t="shared" si="1027"/>
        <v>0</v>
      </c>
      <c r="BD2711" s="2">
        <f t="shared" si="1028"/>
        <v>0</v>
      </c>
      <c r="BE2711" s="2">
        <f t="shared" si="1029"/>
        <v>0</v>
      </c>
      <c r="BF2711" s="2">
        <f t="shared" si="1030"/>
        <v>0</v>
      </c>
      <c r="BG2711" s="2">
        <f t="shared" si="1031"/>
        <v>0</v>
      </c>
      <c r="BH2711" s="2">
        <f t="shared" si="1032"/>
        <v>0</v>
      </c>
    </row>
    <row r="2712" spans="1:60" x14ac:dyDescent="0.25">
      <c r="A2712" s="2" t="s">
        <v>667</v>
      </c>
      <c r="B2712" s="2" t="s">
        <v>261</v>
      </c>
      <c r="C2712" s="2" t="s">
        <v>242</v>
      </c>
      <c r="D2712" s="2" t="s">
        <v>549</v>
      </c>
      <c r="E2712" s="2" t="s">
        <v>697</v>
      </c>
      <c r="M2712" s="2" t="str">
        <f t="shared" si="1013"/>
        <v>Wales</v>
      </c>
      <c r="N2712" s="2" t="str">
        <f t="shared" si="1014"/>
        <v>Dee Estuary/ Aber Dyfrdwy</v>
      </c>
      <c r="O2712" s="2" t="str">
        <f t="shared" si="1015"/>
        <v>SAC</v>
      </c>
      <c r="P2712" s="2" t="str">
        <f t="shared" si="1016"/>
        <v>H1320</v>
      </c>
      <c r="Q2712"/>
      <c r="R2712"/>
      <c r="S2712"/>
      <c r="T2712"/>
      <c r="U2712" s="9">
        <f t="shared" si="1017"/>
        <v>0</v>
      </c>
      <c r="V2712" s="9">
        <f t="shared" si="1018"/>
        <v>0</v>
      </c>
      <c r="W2712" s="9">
        <f t="shared" si="1019"/>
        <v>0</v>
      </c>
      <c r="X2712" s="9">
        <f t="shared" si="1020"/>
        <v>0</v>
      </c>
      <c r="Y2712" s="9">
        <f t="shared" si="1021"/>
        <v>0</v>
      </c>
      <c r="Z2712" s="9">
        <f t="shared" si="1022"/>
        <v>0</v>
      </c>
      <c r="AA2712" s="9">
        <f t="shared" si="1023"/>
        <v>0</v>
      </c>
      <c r="AB2712" s="9">
        <f t="shared" si="1024"/>
        <v>0</v>
      </c>
      <c r="AN2712" s="10" t="str">
        <f t="shared" si="1009"/>
        <v/>
      </c>
      <c r="AO2712" s="10">
        <f t="shared" si="1010"/>
        <v>0</v>
      </c>
      <c r="AP2712" s="9" t="str">
        <f>IFERROR(VLOOKUP($AN2712,'Introduction probability'!$A$1:$L$128,5,FALSE),"0")</f>
        <v>0</v>
      </c>
      <c r="AQ2712" s="9" t="str">
        <f>IFERROR(VLOOKUP($AN2712,'Introduction probability'!$A$1:$L$128,6,FALSE),"0")</f>
        <v>0</v>
      </c>
      <c r="AR2712" s="9" t="str">
        <f>IFERROR(VLOOKUP($AN2712,'Introduction probability'!$A$1:$L$128,7,FALSE),"0")</f>
        <v>0</v>
      </c>
      <c r="AS2712" s="9" t="str">
        <f>IFERROR(VLOOKUP($AN2712,'Introduction probability'!$A$1:$L$128,8,FALSE),"0")</f>
        <v>0</v>
      </c>
      <c r="AT2712" s="9" t="str">
        <f>IFERROR(VLOOKUP($AN2712,'Introduction probability'!$A$1:$L$128,9,FALSE),"0")</f>
        <v>0</v>
      </c>
      <c r="AU2712" s="9" t="str">
        <f>IFERROR(VLOOKUP($AN2712,'Introduction probability'!$A$1:$L$128,10,FALSE),"0")</f>
        <v>0</v>
      </c>
      <c r="AV2712" s="9" t="str">
        <f>IFERROR(VLOOKUP($AN2712,'Introduction probability'!$A$1:$L$128,11,FALSE),"0")</f>
        <v>0</v>
      </c>
      <c r="AW2712" s="9" t="str">
        <f>IFERROR(VLOOKUP($AN2712,'Introduction probability'!$A$1:$L$128,12,FALSE),"0")</f>
        <v>0</v>
      </c>
      <c r="AY2712" s="2">
        <f t="shared" si="1011"/>
        <v>0</v>
      </c>
      <c r="AZ2712" s="2">
        <f t="shared" si="1012"/>
        <v>0</v>
      </c>
      <c r="BA2712" s="2">
        <f t="shared" si="1025"/>
        <v>0</v>
      </c>
      <c r="BB2712" s="2">
        <f t="shared" si="1026"/>
        <v>0</v>
      </c>
      <c r="BC2712" s="2">
        <f t="shared" si="1027"/>
        <v>0</v>
      </c>
      <c r="BD2712" s="2">
        <f t="shared" si="1028"/>
        <v>0</v>
      </c>
      <c r="BE2712" s="2">
        <f t="shared" si="1029"/>
        <v>0</v>
      </c>
      <c r="BF2712" s="2">
        <f t="shared" si="1030"/>
        <v>0</v>
      </c>
      <c r="BG2712" s="2">
        <f t="shared" si="1031"/>
        <v>0</v>
      </c>
      <c r="BH2712" s="2">
        <f t="shared" si="1032"/>
        <v>0</v>
      </c>
    </row>
    <row r="2713" spans="1:60" x14ac:dyDescent="0.25">
      <c r="A2713" s="2" t="s">
        <v>667</v>
      </c>
      <c r="B2713" s="2" t="s">
        <v>261</v>
      </c>
      <c r="C2713" s="2" t="s">
        <v>242</v>
      </c>
      <c r="D2713" s="2" t="s">
        <v>530</v>
      </c>
      <c r="E2713" s="2" t="s">
        <v>687</v>
      </c>
      <c r="M2713" s="2" t="str">
        <f t="shared" si="1013"/>
        <v>Wales</v>
      </c>
      <c r="N2713" s="2" t="str">
        <f t="shared" si="1014"/>
        <v>Dee Estuary/ Aber Dyfrdwy</v>
      </c>
      <c r="O2713" s="2" t="str">
        <f t="shared" si="1015"/>
        <v>SAC</v>
      </c>
      <c r="P2713" s="2" t="str">
        <f t="shared" si="1016"/>
        <v>H1330</v>
      </c>
      <c r="Q2713"/>
      <c r="R2713"/>
      <c r="S2713"/>
      <c r="T2713"/>
      <c r="U2713" s="9">
        <f t="shared" si="1017"/>
        <v>0</v>
      </c>
      <c r="V2713" s="9">
        <f t="shared" si="1018"/>
        <v>0</v>
      </c>
      <c r="W2713" s="9">
        <f t="shared" si="1019"/>
        <v>0</v>
      </c>
      <c r="X2713" s="9">
        <f t="shared" si="1020"/>
        <v>0</v>
      </c>
      <c r="Y2713" s="9">
        <f t="shared" si="1021"/>
        <v>0</v>
      </c>
      <c r="Z2713" s="9">
        <f t="shared" si="1022"/>
        <v>0</v>
      </c>
      <c r="AA2713" s="9">
        <f t="shared" si="1023"/>
        <v>0</v>
      </c>
      <c r="AB2713" s="9">
        <f t="shared" si="1024"/>
        <v>0</v>
      </c>
      <c r="AN2713" s="10" t="str">
        <f t="shared" si="1009"/>
        <v/>
      </c>
      <c r="AO2713" s="10">
        <f t="shared" si="1010"/>
        <v>0</v>
      </c>
      <c r="AP2713" s="9" t="str">
        <f>IFERROR(VLOOKUP($AN2713,'Introduction probability'!$A$1:$L$128,5,FALSE),"0")</f>
        <v>0</v>
      </c>
      <c r="AQ2713" s="9" t="str">
        <f>IFERROR(VLOOKUP($AN2713,'Introduction probability'!$A$1:$L$128,6,FALSE),"0")</f>
        <v>0</v>
      </c>
      <c r="AR2713" s="9" t="str">
        <f>IFERROR(VLOOKUP($AN2713,'Introduction probability'!$A$1:$L$128,7,FALSE),"0")</f>
        <v>0</v>
      </c>
      <c r="AS2713" s="9" t="str">
        <f>IFERROR(VLOOKUP($AN2713,'Introduction probability'!$A$1:$L$128,8,FALSE),"0")</f>
        <v>0</v>
      </c>
      <c r="AT2713" s="9" t="str">
        <f>IFERROR(VLOOKUP($AN2713,'Introduction probability'!$A$1:$L$128,9,FALSE),"0")</f>
        <v>0</v>
      </c>
      <c r="AU2713" s="9" t="str">
        <f>IFERROR(VLOOKUP($AN2713,'Introduction probability'!$A$1:$L$128,10,FALSE),"0")</f>
        <v>0</v>
      </c>
      <c r="AV2713" s="9" t="str">
        <f>IFERROR(VLOOKUP($AN2713,'Introduction probability'!$A$1:$L$128,11,FALSE),"0")</f>
        <v>0</v>
      </c>
      <c r="AW2713" s="9" t="str">
        <f>IFERROR(VLOOKUP($AN2713,'Introduction probability'!$A$1:$L$128,12,FALSE),"0")</f>
        <v>0</v>
      </c>
      <c r="AY2713" s="2">
        <f t="shared" si="1011"/>
        <v>0</v>
      </c>
      <c r="AZ2713" s="2">
        <f t="shared" si="1012"/>
        <v>0</v>
      </c>
      <c r="BA2713" s="2">
        <f t="shared" si="1025"/>
        <v>0</v>
      </c>
      <c r="BB2713" s="2">
        <f t="shared" si="1026"/>
        <v>0</v>
      </c>
      <c r="BC2713" s="2">
        <f t="shared" si="1027"/>
        <v>0</v>
      </c>
      <c r="BD2713" s="2">
        <f t="shared" si="1028"/>
        <v>0</v>
      </c>
      <c r="BE2713" s="2">
        <f t="shared" si="1029"/>
        <v>0</v>
      </c>
      <c r="BF2713" s="2">
        <f t="shared" si="1030"/>
        <v>0</v>
      </c>
      <c r="BG2713" s="2">
        <f t="shared" si="1031"/>
        <v>0</v>
      </c>
      <c r="BH2713" s="2">
        <f t="shared" si="1032"/>
        <v>0</v>
      </c>
    </row>
    <row r="2714" spans="1:60" x14ac:dyDescent="0.25">
      <c r="A2714" s="2" t="s">
        <v>667</v>
      </c>
      <c r="B2714" s="2" t="s">
        <v>261</v>
      </c>
      <c r="C2714" s="2" t="s">
        <v>242</v>
      </c>
      <c r="D2714" s="2" t="s">
        <v>516</v>
      </c>
      <c r="E2714" s="2" t="s">
        <v>673</v>
      </c>
      <c r="M2714" s="2" t="str">
        <f t="shared" si="1013"/>
        <v>Wales</v>
      </c>
      <c r="N2714" s="2" t="str">
        <f t="shared" si="1014"/>
        <v>Dee Estuary/ Aber Dyfrdwy</v>
      </c>
      <c r="O2714" s="2" t="str">
        <f t="shared" si="1015"/>
        <v>SAC</v>
      </c>
      <c r="P2714" s="2" t="str">
        <f t="shared" si="1016"/>
        <v>S1095</v>
      </c>
      <c r="Q2714"/>
      <c r="R2714"/>
      <c r="S2714"/>
      <c r="T2714"/>
      <c r="U2714" s="9">
        <f t="shared" si="1017"/>
        <v>0</v>
      </c>
      <c r="V2714" s="9">
        <f t="shared" si="1018"/>
        <v>0</v>
      </c>
      <c r="W2714" s="9">
        <f t="shared" si="1019"/>
        <v>0</v>
      </c>
      <c r="X2714" s="9">
        <f t="shared" si="1020"/>
        <v>0</v>
      </c>
      <c r="Y2714" s="9">
        <f t="shared" si="1021"/>
        <v>0</v>
      </c>
      <c r="Z2714" s="9">
        <f t="shared" si="1022"/>
        <v>0</v>
      </c>
      <c r="AA2714" s="9">
        <f t="shared" si="1023"/>
        <v>0</v>
      </c>
      <c r="AB2714" s="9">
        <f t="shared" si="1024"/>
        <v>0</v>
      </c>
      <c r="AN2714" s="10" t="str">
        <f t="shared" si="1009"/>
        <v/>
      </c>
      <c r="AO2714" s="10">
        <f t="shared" si="1010"/>
        <v>0</v>
      </c>
      <c r="AP2714" s="9" t="str">
        <f>IFERROR(VLOOKUP($AN2714,'Introduction probability'!$A$1:$L$128,5,FALSE),"0")</f>
        <v>0</v>
      </c>
      <c r="AQ2714" s="9" t="str">
        <f>IFERROR(VLOOKUP($AN2714,'Introduction probability'!$A$1:$L$128,6,FALSE),"0")</f>
        <v>0</v>
      </c>
      <c r="AR2714" s="9" t="str">
        <f>IFERROR(VLOOKUP($AN2714,'Introduction probability'!$A$1:$L$128,7,FALSE),"0")</f>
        <v>0</v>
      </c>
      <c r="AS2714" s="9" t="str">
        <f>IFERROR(VLOOKUP($AN2714,'Introduction probability'!$A$1:$L$128,8,FALSE),"0")</f>
        <v>0</v>
      </c>
      <c r="AT2714" s="9" t="str">
        <f>IFERROR(VLOOKUP($AN2714,'Introduction probability'!$A$1:$L$128,9,FALSE),"0")</f>
        <v>0</v>
      </c>
      <c r="AU2714" s="9" t="str">
        <f>IFERROR(VLOOKUP($AN2714,'Introduction probability'!$A$1:$L$128,10,FALSE),"0")</f>
        <v>0</v>
      </c>
      <c r="AV2714" s="9" t="str">
        <f>IFERROR(VLOOKUP($AN2714,'Introduction probability'!$A$1:$L$128,11,FALSE),"0")</f>
        <v>0</v>
      </c>
      <c r="AW2714" s="9" t="str">
        <f>IFERROR(VLOOKUP($AN2714,'Introduction probability'!$A$1:$L$128,12,FALSE),"0")</f>
        <v>0</v>
      </c>
      <c r="AY2714" s="2">
        <f t="shared" si="1011"/>
        <v>0</v>
      </c>
      <c r="AZ2714" s="2">
        <f t="shared" si="1012"/>
        <v>0</v>
      </c>
      <c r="BA2714" s="2">
        <f t="shared" si="1025"/>
        <v>0</v>
      </c>
      <c r="BB2714" s="2">
        <f t="shared" si="1026"/>
        <v>0</v>
      </c>
      <c r="BC2714" s="2">
        <f t="shared" si="1027"/>
        <v>0</v>
      </c>
      <c r="BD2714" s="2">
        <f t="shared" si="1028"/>
        <v>0</v>
      </c>
      <c r="BE2714" s="2">
        <f t="shared" si="1029"/>
        <v>0</v>
      </c>
      <c r="BF2714" s="2">
        <f t="shared" si="1030"/>
        <v>0</v>
      </c>
      <c r="BG2714" s="2">
        <f t="shared" si="1031"/>
        <v>0</v>
      </c>
      <c r="BH2714" s="2">
        <f t="shared" si="1032"/>
        <v>0</v>
      </c>
    </row>
    <row r="2715" spans="1:60" x14ac:dyDescent="0.25">
      <c r="A2715" s="2" t="s">
        <v>667</v>
      </c>
      <c r="B2715" s="2" t="s">
        <v>261</v>
      </c>
      <c r="C2715" s="2" t="s">
        <v>242</v>
      </c>
      <c r="D2715" s="2" t="s">
        <v>515</v>
      </c>
      <c r="E2715" s="2" t="s">
        <v>674</v>
      </c>
      <c r="M2715" s="2" t="str">
        <f t="shared" si="1013"/>
        <v>Wales</v>
      </c>
      <c r="N2715" s="2" t="str">
        <f t="shared" si="1014"/>
        <v>Dee Estuary/ Aber Dyfrdwy</v>
      </c>
      <c r="O2715" s="2" t="str">
        <f t="shared" si="1015"/>
        <v>SAC</v>
      </c>
      <c r="P2715" s="2" t="str">
        <f t="shared" si="1016"/>
        <v>S1099</v>
      </c>
      <c r="Q2715"/>
      <c r="R2715"/>
      <c r="S2715"/>
      <c r="T2715"/>
      <c r="U2715" s="9">
        <f t="shared" si="1017"/>
        <v>0</v>
      </c>
      <c r="V2715" s="9">
        <f t="shared" si="1018"/>
        <v>0</v>
      </c>
      <c r="W2715" s="9">
        <f t="shared" si="1019"/>
        <v>0</v>
      </c>
      <c r="X2715" s="9">
        <f t="shared" si="1020"/>
        <v>0</v>
      </c>
      <c r="Y2715" s="9">
        <f t="shared" si="1021"/>
        <v>0</v>
      </c>
      <c r="Z2715" s="9">
        <f t="shared" si="1022"/>
        <v>0</v>
      </c>
      <c r="AA2715" s="9">
        <f t="shared" si="1023"/>
        <v>0</v>
      </c>
      <c r="AB2715" s="9">
        <f t="shared" si="1024"/>
        <v>0</v>
      </c>
      <c r="AN2715" s="10" t="str">
        <f t="shared" si="1009"/>
        <v/>
      </c>
      <c r="AO2715" s="10">
        <f t="shared" si="1010"/>
        <v>0</v>
      </c>
      <c r="AP2715" s="9" t="str">
        <f>IFERROR(VLOOKUP($AN2715,'Introduction probability'!$A$1:$L$128,5,FALSE),"0")</f>
        <v>0</v>
      </c>
      <c r="AQ2715" s="9" t="str">
        <f>IFERROR(VLOOKUP($AN2715,'Introduction probability'!$A$1:$L$128,6,FALSE),"0")</f>
        <v>0</v>
      </c>
      <c r="AR2715" s="9" t="str">
        <f>IFERROR(VLOOKUP($AN2715,'Introduction probability'!$A$1:$L$128,7,FALSE),"0")</f>
        <v>0</v>
      </c>
      <c r="AS2715" s="9" t="str">
        <f>IFERROR(VLOOKUP($AN2715,'Introduction probability'!$A$1:$L$128,8,FALSE),"0")</f>
        <v>0</v>
      </c>
      <c r="AT2715" s="9" t="str">
        <f>IFERROR(VLOOKUP($AN2715,'Introduction probability'!$A$1:$L$128,9,FALSE),"0")</f>
        <v>0</v>
      </c>
      <c r="AU2715" s="9" t="str">
        <f>IFERROR(VLOOKUP($AN2715,'Introduction probability'!$A$1:$L$128,10,FALSE),"0")</f>
        <v>0</v>
      </c>
      <c r="AV2715" s="9" t="str">
        <f>IFERROR(VLOOKUP($AN2715,'Introduction probability'!$A$1:$L$128,11,FALSE),"0")</f>
        <v>0</v>
      </c>
      <c r="AW2715" s="9" t="str">
        <f>IFERROR(VLOOKUP($AN2715,'Introduction probability'!$A$1:$L$128,12,FALSE),"0")</f>
        <v>0</v>
      </c>
      <c r="AY2715" s="2">
        <f t="shared" si="1011"/>
        <v>0</v>
      </c>
      <c r="AZ2715" s="2">
        <f t="shared" si="1012"/>
        <v>0</v>
      </c>
      <c r="BA2715" s="2">
        <f t="shared" si="1025"/>
        <v>0</v>
      </c>
      <c r="BB2715" s="2">
        <f t="shared" si="1026"/>
        <v>0</v>
      </c>
      <c r="BC2715" s="2">
        <f t="shared" si="1027"/>
        <v>0</v>
      </c>
      <c r="BD2715" s="2">
        <f t="shared" si="1028"/>
        <v>0</v>
      </c>
      <c r="BE2715" s="2">
        <f t="shared" si="1029"/>
        <v>0</v>
      </c>
      <c r="BF2715" s="2">
        <f t="shared" si="1030"/>
        <v>0</v>
      </c>
      <c r="BG2715" s="2">
        <f t="shared" si="1031"/>
        <v>0</v>
      </c>
      <c r="BH2715" s="2">
        <f t="shared" si="1032"/>
        <v>0</v>
      </c>
    </row>
    <row r="2716" spans="1:60" x14ac:dyDescent="0.25">
      <c r="A2716" s="2" t="s">
        <v>667</v>
      </c>
      <c r="B2716" s="2" t="s">
        <v>261</v>
      </c>
      <c r="C2716" s="2" t="s">
        <v>242</v>
      </c>
      <c r="D2716" s="2" t="s">
        <v>555</v>
      </c>
      <c r="E2716" s="2" t="s">
        <v>676</v>
      </c>
      <c r="M2716" s="2" t="str">
        <f t="shared" si="1013"/>
        <v>Wales</v>
      </c>
      <c r="N2716" s="2" t="str">
        <f t="shared" si="1014"/>
        <v>Dee Estuary/ Aber Dyfrdwy</v>
      </c>
      <c r="O2716" s="2" t="str">
        <f t="shared" si="1015"/>
        <v>SAC</v>
      </c>
      <c r="P2716" s="2" t="str">
        <f t="shared" si="1016"/>
        <v>S1103</v>
      </c>
      <c r="Q2716"/>
      <c r="R2716"/>
      <c r="S2716"/>
      <c r="T2716"/>
      <c r="U2716" s="9">
        <f t="shared" si="1017"/>
        <v>0</v>
      </c>
      <c r="V2716" s="9">
        <f t="shared" si="1018"/>
        <v>0</v>
      </c>
      <c r="W2716" s="9">
        <f t="shared" si="1019"/>
        <v>0</v>
      </c>
      <c r="X2716" s="9">
        <f t="shared" si="1020"/>
        <v>0</v>
      </c>
      <c r="Y2716" s="9">
        <f t="shared" si="1021"/>
        <v>0</v>
      </c>
      <c r="Z2716" s="9">
        <f t="shared" si="1022"/>
        <v>0</v>
      </c>
      <c r="AA2716" s="9">
        <f t="shared" si="1023"/>
        <v>0</v>
      </c>
      <c r="AB2716" s="9">
        <f t="shared" si="1024"/>
        <v>0</v>
      </c>
      <c r="AN2716" s="10" t="str">
        <f t="shared" si="1009"/>
        <v/>
      </c>
      <c r="AO2716" s="10">
        <f t="shared" si="1010"/>
        <v>0</v>
      </c>
      <c r="AP2716" s="9" t="str">
        <f>IFERROR(VLOOKUP($AN2716,'Introduction probability'!$A$1:$L$128,5,FALSE),"0")</f>
        <v>0</v>
      </c>
      <c r="AQ2716" s="9" t="str">
        <f>IFERROR(VLOOKUP($AN2716,'Introduction probability'!$A$1:$L$128,6,FALSE),"0")</f>
        <v>0</v>
      </c>
      <c r="AR2716" s="9" t="str">
        <f>IFERROR(VLOOKUP($AN2716,'Introduction probability'!$A$1:$L$128,7,FALSE),"0")</f>
        <v>0</v>
      </c>
      <c r="AS2716" s="9" t="str">
        <f>IFERROR(VLOOKUP($AN2716,'Introduction probability'!$A$1:$L$128,8,FALSE),"0")</f>
        <v>0</v>
      </c>
      <c r="AT2716" s="9" t="str">
        <f>IFERROR(VLOOKUP($AN2716,'Introduction probability'!$A$1:$L$128,9,FALSE),"0")</f>
        <v>0</v>
      </c>
      <c r="AU2716" s="9" t="str">
        <f>IFERROR(VLOOKUP($AN2716,'Introduction probability'!$A$1:$L$128,10,FALSE),"0")</f>
        <v>0</v>
      </c>
      <c r="AV2716" s="9" t="str">
        <f>IFERROR(VLOOKUP($AN2716,'Introduction probability'!$A$1:$L$128,11,FALSE),"0")</f>
        <v>0</v>
      </c>
      <c r="AW2716" s="9" t="str">
        <f>IFERROR(VLOOKUP($AN2716,'Introduction probability'!$A$1:$L$128,12,FALSE),"0")</f>
        <v>0</v>
      </c>
      <c r="AY2716" s="2">
        <f t="shared" si="1011"/>
        <v>0</v>
      </c>
      <c r="AZ2716" s="2">
        <f t="shared" si="1012"/>
        <v>0</v>
      </c>
      <c r="BA2716" s="2">
        <f t="shared" si="1025"/>
        <v>0</v>
      </c>
      <c r="BB2716" s="2">
        <f t="shared" si="1026"/>
        <v>0</v>
      </c>
      <c r="BC2716" s="2">
        <f t="shared" si="1027"/>
        <v>0</v>
      </c>
      <c r="BD2716" s="2">
        <f t="shared" si="1028"/>
        <v>0</v>
      </c>
      <c r="BE2716" s="2">
        <f t="shared" si="1029"/>
        <v>0</v>
      </c>
      <c r="BF2716" s="2">
        <f t="shared" si="1030"/>
        <v>0</v>
      </c>
      <c r="BG2716" s="2">
        <f t="shared" si="1031"/>
        <v>0</v>
      </c>
      <c r="BH2716" s="2">
        <f t="shared" si="1032"/>
        <v>0</v>
      </c>
    </row>
    <row r="2717" spans="1:60" x14ac:dyDescent="0.25">
      <c r="A2717" s="2" t="s">
        <v>667</v>
      </c>
      <c r="B2717" s="2" t="s">
        <v>261</v>
      </c>
      <c r="C2717" s="2" t="s">
        <v>242</v>
      </c>
      <c r="D2717" s="2" t="s">
        <v>553</v>
      </c>
      <c r="E2717" s="2" t="s">
        <v>688</v>
      </c>
      <c r="M2717" s="2" t="str">
        <f t="shared" si="1013"/>
        <v>Wales</v>
      </c>
      <c r="N2717" s="2" t="str">
        <f t="shared" si="1014"/>
        <v>Dee Estuary/ Aber Dyfrdwy</v>
      </c>
      <c r="O2717" s="2" t="str">
        <f t="shared" si="1015"/>
        <v>SAC</v>
      </c>
      <c r="P2717" s="2" t="str">
        <f t="shared" si="1016"/>
        <v>S1355</v>
      </c>
      <c r="Q2717"/>
      <c r="R2717"/>
      <c r="S2717"/>
      <c r="T2717"/>
      <c r="U2717" s="9">
        <f t="shared" si="1017"/>
        <v>0</v>
      </c>
      <c r="V2717" s="9">
        <f t="shared" si="1018"/>
        <v>0</v>
      </c>
      <c r="W2717" s="9">
        <f t="shared" si="1019"/>
        <v>0</v>
      </c>
      <c r="X2717" s="9">
        <f t="shared" si="1020"/>
        <v>0</v>
      </c>
      <c r="Y2717" s="9">
        <f t="shared" si="1021"/>
        <v>0</v>
      </c>
      <c r="Z2717" s="9">
        <f t="shared" si="1022"/>
        <v>0</v>
      </c>
      <c r="AA2717" s="9">
        <f t="shared" si="1023"/>
        <v>0</v>
      </c>
      <c r="AB2717" s="9">
        <f t="shared" si="1024"/>
        <v>0</v>
      </c>
      <c r="AN2717" s="10" t="str">
        <f t="shared" si="1009"/>
        <v/>
      </c>
      <c r="AO2717" s="10">
        <f t="shared" si="1010"/>
        <v>0</v>
      </c>
      <c r="AP2717" s="9" t="str">
        <f>IFERROR(VLOOKUP($AN2717,'Introduction probability'!$A$1:$L$128,5,FALSE),"0")</f>
        <v>0</v>
      </c>
      <c r="AQ2717" s="9" t="str">
        <f>IFERROR(VLOOKUP($AN2717,'Introduction probability'!$A$1:$L$128,6,FALSE),"0")</f>
        <v>0</v>
      </c>
      <c r="AR2717" s="9" t="str">
        <f>IFERROR(VLOOKUP($AN2717,'Introduction probability'!$A$1:$L$128,7,FALSE),"0")</f>
        <v>0</v>
      </c>
      <c r="AS2717" s="9" t="str">
        <f>IFERROR(VLOOKUP($AN2717,'Introduction probability'!$A$1:$L$128,8,FALSE),"0")</f>
        <v>0</v>
      </c>
      <c r="AT2717" s="9" t="str">
        <f>IFERROR(VLOOKUP($AN2717,'Introduction probability'!$A$1:$L$128,9,FALSE),"0")</f>
        <v>0</v>
      </c>
      <c r="AU2717" s="9" t="str">
        <f>IFERROR(VLOOKUP($AN2717,'Introduction probability'!$A$1:$L$128,10,FALSE),"0")</f>
        <v>0</v>
      </c>
      <c r="AV2717" s="9" t="str">
        <f>IFERROR(VLOOKUP($AN2717,'Introduction probability'!$A$1:$L$128,11,FALSE),"0")</f>
        <v>0</v>
      </c>
      <c r="AW2717" s="9" t="str">
        <f>IFERROR(VLOOKUP($AN2717,'Introduction probability'!$A$1:$L$128,12,FALSE),"0")</f>
        <v>0</v>
      </c>
      <c r="AY2717" s="2">
        <f t="shared" si="1011"/>
        <v>0</v>
      </c>
      <c r="AZ2717" s="2">
        <f t="shared" si="1012"/>
        <v>0</v>
      </c>
      <c r="BA2717" s="2">
        <f t="shared" si="1025"/>
        <v>0</v>
      </c>
      <c r="BB2717" s="2">
        <f t="shared" si="1026"/>
        <v>0</v>
      </c>
      <c r="BC2717" s="2">
        <f t="shared" si="1027"/>
        <v>0</v>
      </c>
      <c r="BD2717" s="2">
        <f t="shared" si="1028"/>
        <v>0</v>
      </c>
      <c r="BE2717" s="2">
        <f t="shared" si="1029"/>
        <v>0</v>
      </c>
      <c r="BF2717" s="2">
        <f t="shared" si="1030"/>
        <v>0</v>
      </c>
      <c r="BG2717" s="2">
        <f t="shared" si="1031"/>
        <v>0</v>
      </c>
      <c r="BH2717" s="2">
        <f t="shared" si="1032"/>
        <v>0</v>
      </c>
    </row>
    <row r="2718" spans="1:60" x14ac:dyDescent="0.25">
      <c r="A2718" s="2" t="s">
        <v>667</v>
      </c>
      <c r="B2718" s="2" t="s">
        <v>261</v>
      </c>
      <c r="C2718" s="2" t="s">
        <v>242</v>
      </c>
      <c r="D2718" s="2" t="s">
        <v>512</v>
      </c>
      <c r="E2718" s="2" t="s">
        <v>681</v>
      </c>
      <c r="M2718" s="2" t="str">
        <f t="shared" si="1013"/>
        <v>Wales</v>
      </c>
      <c r="N2718" s="2" t="str">
        <f t="shared" si="1014"/>
        <v>Dee Estuary/ Aber Dyfrdwy</v>
      </c>
      <c r="O2718" s="2" t="str">
        <f t="shared" si="1015"/>
        <v>SAC</v>
      </c>
      <c r="P2718" s="2" t="str">
        <f t="shared" si="1016"/>
        <v>S1364</v>
      </c>
      <c r="Q2718"/>
      <c r="R2718"/>
      <c r="S2718"/>
      <c r="T2718"/>
      <c r="U2718" s="9">
        <f t="shared" si="1017"/>
        <v>0</v>
      </c>
      <c r="V2718" s="9">
        <f t="shared" si="1018"/>
        <v>0</v>
      </c>
      <c r="W2718" s="9">
        <f t="shared" si="1019"/>
        <v>0</v>
      </c>
      <c r="X2718" s="9">
        <f t="shared" si="1020"/>
        <v>0</v>
      </c>
      <c r="Y2718" s="9">
        <f t="shared" si="1021"/>
        <v>0</v>
      </c>
      <c r="Z2718" s="9">
        <f t="shared" si="1022"/>
        <v>0</v>
      </c>
      <c r="AA2718" s="9">
        <f t="shared" si="1023"/>
        <v>0</v>
      </c>
      <c r="AB2718" s="9">
        <f t="shared" si="1024"/>
        <v>0</v>
      </c>
      <c r="AN2718" s="10" t="str">
        <f t="shared" si="1009"/>
        <v/>
      </c>
      <c r="AO2718" s="10">
        <f t="shared" si="1010"/>
        <v>0</v>
      </c>
      <c r="AP2718" s="9" t="str">
        <f>IFERROR(VLOOKUP($AN2718,'Introduction probability'!$A$1:$L$128,5,FALSE),"0")</f>
        <v>0</v>
      </c>
      <c r="AQ2718" s="9" t="str">
        <f>IFERROR(VLOOKUP($AN2718,'Introduction probability'!$A$1:$L$128,6,FALSE),"0")</f>
        <v>0</v>
      </c>
      <c r="AR2718" s="9" t="str">
        <f>IFERROR(VLOOKUP($AN2718,'Introduction probability'!$A$1:$L$128,7,FALSE),"0")</f>
        <v>0</v>
      </c>
      <c r="AS2718" s="9" t="str">
        <f>IFERROR(VLOOKUP($AN2718,'Introduction probability'!$A$1:$L$128,8,FALSE),"0")</f>
        <v>0</v>
      </c>
      <c r="AT2718" s="9" t="str">
        <f>IFERROR(VLOOKUP($AN2718,'Introduction probability'!$A$1:$L$128,9,FALSE),"0")</f>
        <v>0</v>
      </c>
      <c r="AU2718" s="9" t="str">
        <f>IFERROR(VLOOKUP($AN2718,'Introduction probability'!$A$1:$L$128,10,FALSE),"0")</f>
        <v>0</v>
      </c>
      <c r="AV2718" s="9" t="str">
        <f>IFERROR(VLOOKUP($AN2718,'Introduction probability'!$A$1:$L$128,11,FALSE),"0")</f>
        <v>0</v>
      </c>
      <c r="AW2718" s="9" t="str">
        <f>IFERROR(VLOOKUP($AN2718,'Introduction probability'!$A$1:$L$128,12,FALSE),"0")</f>
        <v>0</v>
      </c>
      <c r="AY2718" s="2">
        <f t="shared" si="1011"/>
        <v>0</v>
      </c>
      <c r="AZ2718" s="2">
        <f t="shared" si="1012"/>
        <v>0</v>
      </c>
      <c r="BA2718" s="2">
        <f t="shared" si="1025"/>
        <v>0</v>
      </c>
      <c r="BB2718" s="2">
        <f t="shared" si="1026"/>
        <v>0</v>
      </c>
      <c r="BC2718" s="2">
        <f t="shared" si="1027"/>
        <v>0</v>
      </c>
      <c r="BD2718" s="2">
        <f t="shared" si="1028"/>
        <v>0</v>
      </c>
      <c r="BE2718" s="2">
        <f t="shared" si="1029"/>
        <v>0</v>
      </c>
      <c r="BF2718" s="2">
        <f t="shared" si="1030"/>
        <v>0</v>
      </c>
      <c r="BG2718" s="2">
        <f t="shared" si="1031"/>
        <v>0</v>
      </c>
      <c r="BH2718" s="2">
        <f t="shared" si="1032"/>
        <v>0</v>
      </c>
    </row>
    <row r="2719" spans="1:60" x14ac:dyDescent="0.25">
      <c r="A2719" s="2" t="s">
        <v>667</v>
      </c>
      <c r="B2719" s="2" t="s">
        <v>698</v>
      </c>
      <c r="C2719" s="2" t="s">
        <v>242</v>
      </c>
      <c r="D2719" s="2" t="s">
        <v>548</v>
      </c>
      <c r="E2719" s="2" t="s">
        <v>670</v>
      </c>
      <c r="M2719" s="2" t="str">
        <f t="shared" si="1013"/>
        <v>Wales</v>
      </c>
      <c r="N2719" s="2" t="str">
        <f t="shared" si="1014"/>
        <v>Y Fenai a Bae Conwy/ Menai Strait and Conwy Bay</v>
      </c>
      <c r="O2719" s="2" t="str">
        <f t="shared" si="1015"/>
        <v>SAC</v>
      </c>
      <c r="P2719" s="2" t="str">
        <f t="shared" si="1016"/>
        <v>H1110</v>
      </c>
      <c r="Q2719"/>
      <c r="R2719"/>
      <c r="S2719"/>
      <c r="T2719"/>
      <c r="U2719" s="9">
        <f t="shared" si="1017"/>
        <v>0</v>
      </c>
      <c r="V2719" s="9">
        <f t="shared" si="1018"/>
        <v>0</v>
      </c>
      <c r="W2719" s="9">
        <f t="shared" si="1019"/>
        <v>0</v>
      </c>
      <c r="X2719" s="9">
        <f t="shared" si="1020"/>
        <v>0</v>
      </c>
      <c r="Y2719" s="9">
        <f t="shared" si="1021"/>
        <v>0</v>
      </c>
      <c r="Z2719" s="9">
        <f t="shared" si="1022"/>
        <v>0</v>
      </c>
      <c r="AA2719" s="9">
        <f t="shared" si="1023"/>
        <v>0</v>
      </c>
      <c r="AB2719" s="9">
        <f t="shared" si="1024"/>
        <v>0</v>
      </c>
      <c r="AN2719" s="10" t="str">
        <f t="shared" si="1009"/>
        <v/>
      </c>
      <c r="AO2719" s="10">
        <f t="shared" si="1010"/>
        <v>0</v>
      </c>
      <c r="AP2719" s="9" t="str">
        <f>IFERROR(VLOOKUP($AN2719,'Introduction probability'!$A$1:$L$128,5,FALSE),"0")</f>
        <v>0</v>
      </c>
      <c r="AQ2719" s="9" t="str">
        <f>IFERROR(VLOOKUP($AN2719,'Introduction probability'!$A$1:$L$128,6,FALSE),"0")</f>
        <v>0</v>
      </c>
      <c r="AR2719" s="9" t="str">
        <f>IFERROR(VLOOKUP($AN2719,'Introduction probability'!$A$1:$L$128,7,FALSE),"0")</f>
        <v>0</v>
      </c>
      <c r="AS2719" s="9" t="str">
        <f>IFERROR(VLOOKUP($AN2719,'Introduction probability'!$A$1:$L$128,8,FALSE),"0")</f>
        <v>0</v>
      </c>
      <c r="AT2719" s="9" t="str">
        <f>IFERROR(VLOOKUP($AN2719,'Introduction probability'!$A$1:$L$128,9,FALSE),"0")</f>
        <v>0</v>
      </c>
      <c r="AU2719" s="9" t="str">
        <f>IFERROR(VLOOKUP($AN2719,'Introduction probability'!$A$1:$L$128,10,FALSE),"0")</f>
        <v>0</v>
      </c>
      <c r="AV2719" s="9" t="str">
        <f>IFERROR(VLOOKUP($AN2719,'Introduction probability'!$A$1:$L$128,11,FALSE),"0")</f>
        <v>0</v>
      </c>
      <c r="AW2719" s="9" t="str">
        <f>IFERROR(VLOOKUP($AN2719,'Introduction probability'!$A$1:$L$128,12,FALSE),"0")</f>
        <v>0</v>
      </c>
      <c r="AY2719" s="2">
        <f t="shared" si="1011"/>
        <v>0</v>
      </c>
      <c r="AZ2719" s="2">
        <f t="shared" si="1012"/>
        <v>0</v>
      </c>
      <c r="BA2719" s="2">
        <f t="shared" si="1025"/>
        <v>0</v>
      </c>
      <c r="BB2719" s="2">
        <f t="shared" si="1026"/>
        <v>0</v>
      </c>
      <c r="BC2719" s="2">
        <f t="shared" si="1027"/>
        <v>0</v>
      </c>
      <c r="BD2719" s="2">
        <f t="shared" si="1028"/>
        <v>0</v>
      </c>
      <c r="BE2719" s="2">
        <f t="shared" si="1029"/>
        <v>0</v>
      </c>
      <c r="BF2719" s="2">
        <f t="shared" si="1030"/>
        <v>0</v>
      </c>
      <c r="BG2719" s="2">
        <f t="shared" si="1031"/>
        <v>0</v>
      </c>
      <c r="BH2719" s="2">
        <f t="shared" si="1032"/>
        <v>0</v>
      </c>
    </row>
    <row r="2720" spans="1:60" x14ac:dyDescent="0.25">
      <c r="A2720" s="2" t="s">
        <v>667</v>
      </c>
      <c r="B2720" s="2" t="s">
        <v>698</v>
      </c>
      <c r="C2720" s="2" t="s">
        <v>242</v>
      </c>
      <c r="D2720" s="2" t="s">
        <v>531</v>
      </c>
      <c r="E2720" s="2" t="s">
        <v>682</v>
      </c>
      <c r="M2720" s="2" t="str">
        <f t="shared" si="1013"/>
        <v>Wales</v>
      </c>
      <c r="N2720" s="2" t="str">
        <f t="shared" si="1014"/>
        <v>Y Fenai a Bae Conwy/ Menai Strait and Conwy Bay</v>
      </c>
      <c r="O2720" s="2" t="str">
        <f t="shared" si="1015"/>
        <v>SAC</v>
      </c>
      <c r="P2720" s="2" t="str">
        <f t="shared" si="1016"/>
        <v>H1130</v>
      </c>
      <c r="Q2720"/>
      <c r="R2720"/>
      <c r="S2720"/>
      <c r="T2720"/>
      <c r="U2720" s="9">
        <f t="shared" si="1017"/>
        <v>0</v>
      </c>
      <c r="V2720" s="9">
        <f t="shared" si="1018"/>
        <v>0</v>
      </c>
      <c r="W2720" s="9">
        <f t="shared" si="1019"/>
        <v>0</v>
      </c>
      <c r="X2720" s="9">
        <f t="shared" si="1020"/>
        <v>0</v>
      </c>
      <c r="Y2720" s="9">
        <f t="shared" si="1021"/>
        <v>0</v>
      </c>
      <c r="Z2720" s="9">
        <f t="shared" si="1022"/>
        <v>0</v>
      </c>
      <c r="AA2720" s="9">
        <f t="shared" si="1023"/>
        <v>0</v>
      </c>
      <c r="AB2720" s="9">
        <f t="shared" si="1024"/>
        <v>0</v>
      </c>
      <c r="AN2720" s="10" t="str">
        <f t="shared" si="1009"/>
        <v/>
      </c>
      <c r="AO2720" s="10">
        <f t="shared" si="1010"/>
        <v>0</v>
      </c>
      <c r="AP2720" s="9" t="str">
        <f>IFERROR(VLOOKUP($AN2720,'Introduction probability'!$A$1:$L$128,5,FALSE),"0")</f>
        <v>0</v>
      </c>
      <c r="AQ2720" s="9" t="str">
        <f>IFERROR(VLOOKUP($AN2720,'Introduction probability'!$A$1:$L$128,6,FALSE),"0")</f>
        <v>0</v>
      </c>
      <c r="AR2720" s="9" t="str">
        <f>IFERROR(VLOOKUP($AN2720,'Introduction probability'!$A$1:$L$128,7,FALSE),"0")</f>
        <v>0</v>
      </c>
      <c r="AS2720" s="9" t="str">
        <f>IFERROR(VLOOKUP($AN2720,'Introduction probability'!$A$1:$L$128,8,FALSE),"0")</f>
        <v>0</v>
      </c>
      <c r="AT2720" s="9" t="str">
        <f>IFERROR(VLOOKUP($AN2720,'Introduction probability'!$A$1:$L$128,9,FALSE),"0")</f>
        <v>0</v>
      </c>
      <c r="AU2720" s="9" t="str">
        <f>IFERROR(VLOOKUP($AN2720,'Introduction probability'!$A$1:$L$128,10,FALSE),"0")</f>
        <v>0</v>
      </c>
      <c r="AV2720" s="9" t="str">
        <f>IFERROR(VLOOKUP($AN2720,'Introduction probability'!$A$1:$L$128,11,FALSE),"0")</f>
        <v>0</v>
      </c>
      <c r="AW2720" s="9" t="str">
        <f>IFERROR(VLOOKUP($AN2720,'Introduction probability'!$A$1:$L$128,12,FALSE),"0")</f>
        <v>0</v>
      </c>
      <c r="AY2720" s="2">
        <f t="shared" si="1011"/>
        <v>0</v>
      </c>
      <c r="AZ2720" s="2">
        <f t="shared" si="1012"/>
        <v>0</v>
      </c>
      <c r="BA2720" s="2">
        <f t="shared" si="1025"/>
        <v>0</v>
      </c>
      <c r="BB2720" s="2">
        <f t="shared" si="1026"/>
        <v>0</v>
      </c>
      <c r="BC2720" s="2">
        <f t="shared" si="1027"/>
        <v>0</v>
      </c>
      <c r="BD2720" s="2">
        <f t="shared" si="1028"/>
        <v>0</v>
      </c>
      <c r="BE2720" s="2">
        <f t="shared" si="1029"/>
        <v>0</v>
      </c>
      <c r="BF2720" s="2">
        <f t="shared" si="1030"/>
        <v>0</v>
      </c>
      <c r="BG2720" s="2">
        <f t="shared" si="1031"/>
        <v>0</v>
      </c>
      <c r="BH2720" s="2">
        <f t="shared" si="1032"/>
        <v>0</v>
      </c>
    </row>
    <row r="2721" spans="1:60" x14ac:dyDescent="0.25">
      <c r="A2721" s="2" t="s">
        <v>667</v>
      </c>
      <c r="B2721" s="2" t="s">
        <v>698</v>
      </c>
      <c r="C2721" s="2" t="s">
        <v>242</v>
      </c>
      <c r="D2721" s="2" t="s">
        <v>532</v>
      </c>
      <c r="E2721" s="2" t="s">
        <v>668</v>
      </c>
      <c r="M2721" s="2" t="str">
        <f t="shared" si="1013"/>
        <v>Wales</v>
      </c>
      <c r="N2721" s="2" t="str">
        <f t="shared" si="1014"/>
        <v>Y Fenai a Bae Conwy/ Menai Strait and Conwy Bay</v>
      </c>
      <c r="O2721" s="2" t="str">
        <f t="shared" si="1015"/>
        <v>SAC</v>
      </c>
      <c r="P2721" s="2" t="str">
        <f t="shared" si="1016"/>
        <v>H1140</v>
      </c>
      <c r="Q2721"/>
      <c r="R2721"/>
      <c r="S2721"/>
      <c r="T2721"/>
      <c r="U2721" s="9">
        <f t="shared" si="1017"/>
        <v>0</v>
      </c>
      <c r="V2721" s="9">
        <f t="shared" si="1018"/>
        <v>0</v>
      </c>
      <c r="W2721" s="9">
        <f t="shared" si="1019"/>
        <v>0</v>
      </c>
      <c r="X2721" s="9">
        <f t="shared" si="1020"/>
        <v>0</v>
      </c>
      <c r="Y2721" s="9">
        <f t="shared" si="1021"/>
        <v>0</v>
      </c>
      <c r="Z2721" s="9">
        <f t="shared" si="1022"/>
        <v>0</v>
      </c>
      <c r="AA2721" s="9">
        <f t="shared" si="1023"/>
        <v>0</v>
      </c>
      <c r="AB2721" s="9">
        <f t="shared" si="1024"/>
        <v>0</v>
      </c>
      <c r="AN2721" s="10" t="str">
        <f t="shared" si="1009"/>
        <v/>
      </c>
      <c r="AO2721" s="10">
        <f t="shared" si="1010"/>
        <v>0</v>
      </c>
      <c r="AP2721" s="9" t="str">
        <f>IFERROR(VLOOKUP($AN2721,'Introduction probability'!$A$1:$L$128,5,FALSE),"0")</f>
        <v>0</v>
      </c>
      <c r="AQ2721" s="9" t="str">
        <f>IFERROR(VLOOKUP($AN2721,'Introduction probability'!$A$1:$L$128,6,FALSE),"0")</f>
        <v>0</v>
      </c>
      <c r="AR2721" s="9" t="str">
        <f>IFERROR(VLOOKUP($AN2721,'Introduction probability'!$A$1:$L$128,7,FALSE),"0")</f>
        <v>0</v>
      </c>
      <c r="AS2721" s="9" t="str">
        <f>IFERROR(VLOOKUP($AN2721,'Introduction probability'!$A$1:$L$128,8,FALSE),"0")</f>
        <v>0</v>
      </c>
      <c r="AT2721" s="9" t="str">
        <f>IFERROR(VLOOKUP($AN2721,'Introduction probability'!$A$1:$L$128,9,FALSE),"0")</f>
        <v>0</v>
      </c>
      <c r="AU2721" s="9" t="str">
        <f>IFERROR(VLOOKUP($AN2721,'Introduction probability'!$A$1:$L$128,10,FALSE),"0")</f>
        <v>0</v>
      </c>
      <c r="AV2721" s="9" t="str">
        <f>IFERROR(VLOOKUP($AN2721,'Introduction probability'!$A$1:$L$128,11,FALSE),"0")</f>
        <v>0</v>
      </c>
      <c r="AW2721" s="9" t="str">
        <f>IFERROR(VLOOKUP($AN2721,'Introduction probability'!$A$1:$L$128,12,FALSE),"0")</f>
        <v>0</v>
      </c>
      <c r="AY2721" s="2">
        <f t="shared" si="1011"/>
        <v>0</v>
      </c>
      <c r="AZ2721" s="2">
        <f t="shared" si="1012"/>
        <v>0</v>
      </c>
      <c r="BA2721" s="2">
        <f t="shared" si="1025"/>
        <v>0</v>
      </c>
      <c r="BB2721" s="2">
        <f t="shared" si="1026"/>
        <v>0</v>
      </c>
      <c r="BC2721" s="2">
        <f t="shared" si="1027"/>
        <v>0</v>
      </c>
      <c r="BD2721" s="2">
        <f t="shared" si="1028"/>
        <v>0</v>
      </c>
      <c r="BE2721" s="2">
        <f t="shared" si="1029"/>
        <v>0</v>
      </c>
      <c r="BF2721" s="2">
        <f t="shared" si="1030"/>
        <v>0</v>
      </c>
      <c r="BG2721" s="2">
        <f t="shared" si="1031"/>
        <v>0</v>
      </c>
      <c r="BH2721" s="2">
        <f t="shared" si="1032"/>
        <v>0</v>
      </c>
    </row>
    <row r="2722" spans="1:60" x14ac:dyDescent="0.25">
      <c r="A2722" s="2" t="s">
        <v>667</v>
      </c>
      <c r="B2722" s="2" t="s">
        <v>698</v>
      </c>
      <c r="C2722" s="2" t="s">
        <v>242</v>
      </c>
      <c r="D2722" s="2" t="s">
        <v>533</v>
      </c>
      <c r="E2722" s="2" t="s">
        <v>686</v>
      </c>
      <c r="M2722" s="2" t="str">
        <f t="shared" si="1013"/>
        <v>Wales</v>
      </c>
      <c r="N2722" s="2" t="str">
        <f t="shared" si="1014"/>
        <v>Y Fenai a Bae Conwy/ Menai Strait and Conwy Bay</v>
      </c>
      <c r="O2722" s="2" t="str">
        <f t="shared" si="1015"/>
        <v>SAC</v>
      </c>
      <c r="P2722" s="2" t="str">
        <f t="shared" si="1016"/>
        <v>H1160</v>
      </c>
      <c r="Q2722"/>
      <c r="R2722"/>
      <c r="S2722"/>
      <c r="T2722"/>
      <c r="U2722" s="9">
        <f t="shared" si="1017"/>
        <v>0</v>
      </c>
      <c r="V2722" s="9">
        <f t="shared" si="1018"/>
        <v>0</v>
      </c>
      <c r="W2722" s="9">
        <f t="shared" si="1019"/>
        <v>0</v>
      </c>
      <c r="X2722" s="9">
        <f t="shared" si="1020"/>
        <v>0</v>
      </c>
      <c r="Y2722" s="9">
        <f t="shared" si="1021"/>
        <v>0</v>
      </c>
      <c r="Z2722" s="9">
        <f t="shared" si="1022"/>
        <v>0</v>
      </c>
      <c r="AA2722" s="9">
        <f t="shared" si="1023"/>
        <v>0</v>
      </c>
      <c r="AB2722" s="9">
        <f t="shared" si="1024"/>
        <v>0</v>
      </c>
      <c r="AN2722" s="10" t="str">
        <f t="shared" si="1009"/>
        <v/>
      </c>
      <c r="AO2722" s="10">
        <f t="shared" si="1010"/>
        <v>0</v>
      </c>
      <c r="AP2722" s="9" t="str">
        <f>IFERROR(VLOOKUP($AN2722,'Introduction probability'!$A$1:$L$128,5,FALSE),"0")</f>
        <v>0</v>
      </c>
      <c r="AQ2722" s="9" t="str">
        <f>IFERROR(VLOOKUP($AN2722,'Introduction probability'!$A$1:$L$128,6,FALSE),"0")</f>
        <v>0</v>
      </c>
      <c r="AR2722" s="9" t="str">
        <f>IFERROR(VLOOKUP($AN2722,'Introduction probability'!$A$1:$L$128,7,FALSE),"0")</f>
        <v>0</v>
      </c>
      <c r="AS2722" s="9" t="str">
        <f>IFERROR(VLOOKUP($AN2722,'Introduction probability'!$A$1:$L$128,8,FALSE),"0")</f>
        <v>0</v>
      </c>
      <c r="AT2722" s="9" t="str">
        <f>IFERROR(VLOOKUP($AN2722,'Introduction probability'!$A$1:$L$128,9,FALSE),"0")</f>
        <v>0</v>
      </c>
      <c r="AU2722" s="9" t="str">
        <f>IFERROR(VLOOKUP($AN2722,'Introduction probability'!$A$1:$L$128,10,FALSE),"0")</f>
        <v>0</v>
      </c>
      <c r="AV2722" s="9" t="str">
        <f>IFERROR(VLOOKUP($AN2722,'Introduction probability'!$A$1:$L$128,11,FALSE),"0")</f>
        <v>0</v>
      </c>
      <c r="AW2722" s="9" t="str">
        <f>IFERROR(VLOOKUP($AN2722,'Introduction probability'!$A$1:$L$128,12,FALSE),"0")</f>
        <v>0</v>
      </c>
      <c r="AY2722" s="2">
        <f t="shared" si="1011"/>
        <v>0</v>
      </c>
      <c r="AZ2722" s="2">
        <f t="shared" si="1012"/>
        <v>0</v>
      </c>
      <c r="BA2722" s="2">
        <f t="shared" si="1025"/>
        <v>0</v>
      </c>
      <c r="BB2722" s="2">
        <f t="shared" si="1026"/>
        <v>0</v>
      </c>
      <c r="BC2722" s="2">
        <f t="shared" si="1027"/>
        <v>0</v>
      </c>
      <c r="BD2722" s="2">
        <f t="shared" si="1028"/>
        <v>0</v>
      </c>
      <c r="BE2722" s="2">
        <f t="shared" si="1029"/>
        <v>0</v>
      </c>
      <c r="BF2722" s="2">
        <f t="shared" si="1030"/>
        <v>0</v>
      </c>
      <c r="BG2722" s="2">
        <f t="shared" si="1031"/>
        <v>0</v>
      </c>
      <c r="BH2722" s="2">
        <f t="shared" si="1032"/>
        <v>0</v>
      </c>
    </row>
    <row r="2723" spans="1:60" x14ac:dyDescent="0.25">
      <c r="A2723" s="2" t="s">
        <v>667</v>
      </c>
      <c r="B2723" s="2" t="s">
        <v>698</v>
      </c>
      <c r="C2723" s="2" t="s">
        <v>242</v>
      </c>
      <c r="D2723" s="2" t="s">
        <v>441</v>
      </c>
      <c r="E2723" s="2" t="s">
        <v>671</v>
      </c>
      <c r="M2723" s="2" t="str">
        <f t="shared" si="1013"/>
        <v>Wales</v>
      </c>
      <c r="N2723" s="2" t="str">
        <f t="shared" si="1014"/>
        <v>Y Fenai a Bae Conwy/ Menai Strait and Conwy Bay</v>
      </c>
      <c r="O2723" s="2" t="str">
        <f t="shared" si="1015"/>
        <v>SAC</v>
      </c>
      <c r="P2723" s="2" t="str">
        <f t="shared" si="1016"/>
        <v>H1170</v>
      </c>
      <c r="Q2723"/>
      <c r="R2723"/>
      <c r="S2723"/>
      <c r="T2723"/>
      <c r="U2723" s="9">
        <f t="shared" si="1017"/>
        <v>0</v>
      </c>
      <c r="V2723" s="9">
        <f t="shared" si="1018"/>
        <v>0</v>
      </c>
      <c r="W2723" s="9">
        <f t="shared" si="1019"/>
        <v>0</v>
      </c>
      <c r="X2723" s="9">
        <f t="shared" si="1020"/>
        <v>0</v>
      </c>
      <c r="Y2723" s="9">
        <f t="shared" si="1021"/>
        <v>0</v>
      </c>
      <c r="Z2723" s="9">
        <f t="shared" si="1022"/>
        <v>0</v>
      </c>
      <c r="AA2723" s="9">
        <f t="shared" si="1023"/>
        <v>0</v>
      </c>
      <c r="AB2723" s="9">
        <f t="shared" si="1024"/>
        <v>0</v>
      </c>
      <c r="AN2723" s="10" t="str">
        <f t="shared" si="1009"/>
        <v/>
      </c>
      <c r="AO2723" s="10">
        <f t="shared" si="1010"/>
        <v>0</v>
      </c>
      <c r="AP2723" s="9" t="str">
        <f>IFERROR(VLOOKUP($AN2723,'Introduction probability'!$A$1:$L$128,5,FALSE),"0")</f>
        <v>0</v>
      </c>
      <c r="AQ2723" s="9" t="str">
        <f>IFERROR(VLOOKUP($AN2723,'Introduction probability'!$A$1:$L$128,6,FALSE),"0")</f>
        <v>0</v>
      </c>
      <c r="AR2723" s="9" t="str">
        <f>IFERROR(VLOOKUP($AN2723,'Introduction probability'!$A$1:$L$128,7,FALSE),"0")</f>
        <v>0</v>
      </c>
      <c r="AS2723" s="9" t="str">
        <f>IFERROR(VLOOKUP($AN2723,'Introduction probability'!$A$1:$L$128,8,FALSE),"0")</f>
        <v>0</v>
      </c>
      <c r="AT2723" s="9" t="str">
        <f>IFERROR(VLOOKUP($AN2723,'Introduction probability'!$A$1:$L$128,9,FALSE),"0")</f>
        <v>0</v>
      </c>
      <c r="AU2723" s="9" t="str">
        <f>IFERROR(VLOOKUP($AN2723,'Introduction probability'!$A$1:$L$128,10,FALSE),"0")</f>
        <v>0</v>
      </c>
      <c r="AV2723" s="9" t="str">
        <f>IFERROR(VLOOKUP($AN2723,'Introduction probability'!$A$1:$L$128,11,FALSE),"0")</f>
        <v>0</v>
      </c>
      <c r="AW2723" s="9" t="str">
        <f>IFERROR(VLOOKUP($AN2723,'Introduction probability'!$A$1:$L$128,12,FALSE),"0")</f>
        <v>0</v>
      </c>
      <c r="AY2723" s="2">
        <f t="shared" si="1011"/>
        <v>0</v>
      </c>
      <c r="AZ2723" s="2">
        <f t="shared" si="1012"/>
        <v>0</v>
      </c>
      <c r="BA2723" s="2">
        <f t="shared" si="1025"/>
        <v>0</v>
      </c>
      <c r="BB2723" s="2">
        <f t="shared" si="1026"/>
        <v>0</v>
      </c>
      <c r="BC2723" s="2">
        <f t="shared" si="1027"/>
        <v>0</v>
      </c>
      <c r="BD2723" s="2">
        <f t="shared" si="1028"/>
        <v>0</v>
      </c>
      <c r="BE2723" s="2">
        <f t="shared" si="1029"/>
        <v>0</v>
      </c>
      <c r="BF2723" s="2">
        <f t="shared" si="1030"/>
        <v>0</v>
      </c>
      <c r="BG2723" s="2">
        <f t="shared" si="1031"/>
        <v>0</v>
      </c>
      <c r="BH2723" s="2">
        <f t="shared" si="1032"/>
        <v>0</v>
      </c>
    </row>
    <row r="2724" spans="1:60" x14ac:dyDescent="0.25">
      <c r="A2724" s="2" t="s">
        <v>667</v>
      </c>
      <c r="B2724" s="2" t="s">
        <v>698</v>
      </c>
      <c r="C2724" s="2" t="s">
        <v>242</v>
      </c>
      <c r="D2724" s="2" t="s">
        <v>530</v>
      </c>
      <c r="E2724" s="2" t="s">
        <v>687</v>
      </c>
      <c r="M2724" s="2" t="str">
        <f t="shared" si="1013"/>
        <v>Wales</v>
      </c>
      <c r="N2724" s="2" t="str">
        <f t="shared" si="1014"/>
        <v>Y Fenai a Bae Conwy/ Menai Strait and Conwy Bay</v>
      </c>
      <c r="O2724" s="2" t="str">
        <f t="shared" si="1015"/>
        <v>SAC</v>
      </c>
      <c r="P2724" s="2" t="str">
        <f t="shared" si="1016"/>
        <v>H1330</v>
      </c>
      <c r="Q2724"/>
      <c r="R2724"/>
      <c r="S2724"/>
      <c r="T2724"/>
      <c r="U2724" s="9">
        <f t="shared" si="1017"/>
        <v>0</v>
      </c>
      <c r="V2724" s="9">
        <f t="shared" si="1018"/>
        <v>0</v>
      </c>
      <c r="W2724" s="9">
        <f t="shared" si="1019"/>
        <v>0</v>
      </c>
      <c r="X2724" s="9">
        <f t="shared" si="1020"/>
        <v>0</v>
      </c>
      <c r="Y2724" s="9">
        <f t="shared" si="1021"/>
        <v>0</v>
      </c>
      <c r="Z2724" s="9">
        <f t="shared" si="1022"/>
        <v>0</v>
      </c>
      <c r="AA2724" s="9">
        <f t="shared" si="1023"/>
        <v>0</v>
      </c>
      <c r="AB2724" s="9">
        <f t="shared" si="1024"/>
        <v>0</v>
      </c>
      <c r="AN2724" s="10" t="str">
        <f t="shared" si="1009"/>
        <v/>
      </c>
      <c r="AO2724" s="10">
        <f t="shared" si="1010"/>
        <v>0</v>
      </c>
      <c r="AP2724" s="9" t="str">
        <f>IFERROR(VLOOKUP($AN2724,'Introduction probability'!$A$1:$L$128,5,FALSE),"0")</f>
        <v>0</v>
      </c>
      <c r="AQ2724" s="9" t="str">
        <f>IFERROR(VLOOKUP($AN2724,'Introduction probability'!$A$1:$L$128,6,FALSE),"0")</f>
        <v>0</v>
      </c>
      <c r="AR2724" s="9" t="str">
        <f>IFERROR(VLOOKUP($AN2724,'Introduction probability'!$A$1:$L$128,7,FALSE),"0")</f>
        <v>0</v>
      </c>
      <c r="AS2724" s="9" t="str">
        <f>IFERROR(VLOOKUP($AN2724,'Introduction probability'!$A$1:$L$128,8,FALSE),"0")</f>
        <v>0</v>
      </c>
      <c r="AT2724" s="9" t="str">
        <f>IFERROR(VLOOKUP($AN2724,'Introduction probability'!$A$1:$L$128,9,FALSE),"0")</f>
        <v>0</v>
      </c>
      <c r="AU2724" s="9" t="str">
        <f>IFERROR(VLOOKUP($AN2724,'Introduction probability'!$A$1:$L$128,10,FALSE),"0")</f>
        <v>0</v>
      </c>
      <c r="AV2724" s="9" t="str">
        <f>IFERROR(VLOOKUP($AN2724,'Introduction probability'!$A$1:$L$128,11,FALSE),"0")</f>
        <v>0</v>
      </c>
      <c r="AW2724" s="9" t="str">
        <f>IFERROR(VLOOKUP($AN2724,'Introduction probability'!$A$1:$L$128,12,FALSE),"0")</f>
        <v>0</v>
      </c>
      <c r="AY2724" s="2">
        <f t="shared" si="1011"/>
        <v>0</v>
      </c>
      <c r="AZ2724" s="2">
        <f t="shared" si="1012"/>
        <v>0</v>
      </c>
      <c r="BA2724" s="2">
        <f t="shared" si="1025"/>
        <v>0</v>
      </c>
      <c r="BB2724" s="2">
        <f t="shared" si="1026"/>
        <v>0</v>
      </c>
      <c r="BC2724" s="2">
        <f t="shared" si="1027"/>
        <v>0</v>
      </c>
      <c r="BD2724" s="2">
        <f t="shared" si="1028"/>
        <v>0</v>
      </c>
      <c r="BE2724" s="2">
        <f t="shared" si="1029"/>
        <v>0</v>
      </c>
      <c r="BF2724" s="2">
        <f t="shared" si="1030"/>
        <v>0</v>
      </c>
      <c r="BG2724" s="2">
        <f t="shared" si="1031"/>
        <v>0</v>
      </c>
      <c r="BH2724" s="2">
        <f t="shared" si="1032"/>
        <v>0</v>
      </c>
    </row>
    <row r="2725" spans="1:60" x14ac:dyDescent="0.25">
      <c r="A2725" s="2" t="s">
        <v>667</v>
      </c>
      <c r="B2725" s="2" t="s">
        <v>698</v>
      </c>
      <c r="C2725" s="2" t="s">
        <v>242</v>
      </c>
      <c r="D2725" s="2" t="s">
        <v>534</v>
      </c>
      <c r="E2725" s="2" t="s">
        <v>672</v>
      </c>
      <c r="M2725" s="2" t="str">
        <f t="shared" si="1013"/>
        <v>Wales</v>
      </c>
      <c r="N2725" s="2" t="str">
        <f t="shared" si="1014"/>
        <v>Y Fenai a Bae Conwy/ Menai Strait and Conwy Bay</v>
      </c>
      <c r="O2725" s="2" t="str">
        <f t="shared" si="1015"/>
        <v>SAC</v>
      </c>
      <c r="P2725" s="2" t="str">
        <f t="shared" si="1016"/>
        <v>H8330</v>
      </c>
      <c r="Q2725"/>
      <c r="R2725"/>
      <c r="S2725"/>
      <c r="T2725"/>
      <c r="U2725" s="9">
        <f t="shared" si="1017"/>
        <v>0</v>
      </c>
      <c r="V2725" s="9">
        <f t="shared" si="1018"/>
        <v>0</v>
      </c>
      <c r="W2725" s="9">
        <f t="shared" si="1019"/>
        <v>0</v>
      </c>
      <c r="X2725" s="9">
        <f t="shared" si="1020"/>
        <v>0</v>
      </c>
      <c r="Y2725" s="9">
        <f t="shared" si="1021"/>
        <v>0</v>
      </c>
      <c r="Z2725" s="9">
        <f t="shared" si="1022"/>
        <v>0</v>
      </c>
      <c r="AA2725" s="9">
        <f t="shared" si="1023"/>
        <v>0</v>
      </c>
      <c r="AB2725" s="9">
        <f t="shared" si="1024"/>
        <v>0</v>
      </c>
      <c r="AN2725" s="10" t="str">
        <f t="shared" si="1009"/>
        <v/>
      </c>
      <c r="AO2725" s="10">
        <f t="shared" si="1010"/>
        <v>0</v>
      </c>
      <c r="AP2725" s="9" t="str">
        <f>IFERROR(VLOOKUP($AN2725,'Introduction probability'!$A$1:$L$128,5,FALSE),"0")</f>
        <v>0</v>
      </c>
      <c r="AQ2725" s="9" t="str">
        <f>IFERROR(VLOOKUP($AN2725,'Introduction probability'!$A$1:$L$128,6,FALSE),"0")</f>
        <v>0</v>
      </c>
      <c r="AR2725" s="9" t="str">
        <f>IFERROR(VLOOKUP($AN2725,'Introduction probability'!$A$1:$L$128,7,FALSE),"0")</f>
        <v>0</v>
      </c>
      <c r="AS2725" s="9" t="str">
        <f>IFERROR(VLOOKUP($AN2725,'Introduction probability'!$A$1:$L$128,8,FALSE),"0")</f>
        <v>0</v>
      </c>
      <c r="AT2725" s="9" t="str">
        <f>IFERROR(VLOOKUP($AN2725,'Introduction probability'!$A$1:$L$128,9,FALSE),"0")</f>
        <v>0</v>
      </c>
      <c r="AU2725" s="9" t="str">
        <f>IFERROR(VLOOKUP($AN2725,'Introduction probability'!$A$1:$L$128,10,FALSE),"0")</f>
        <v>0</v>
      </c>
      <c r="AV2725" s="9" t="str">
        <f>IFERROR(VLOOKUP($AN2725,'Introduction probability'!$A$1:$L$128,11,FALSE),"0")</f>
        <v>0</v>
      </c>
      <c r="AW2725" s="9" t="str">
        <f>IFERROR(VLOOKUP($AN2725,'Introduction probability'!$A$1:$L$128,12,FALSE),"0")</f>
        <v>0</v>
      </c>
      <c r="AY2725" s="2">
        <f t="shared" si="1011"/>
        <v>0</v>
      </c>
      <c r="AZ2725" s="2">
        <f t="shared" si="1012"/>
        <v>0</v>
      </c>
      <c r="BA2725" s="2">
        <f t="shared" si="1025"/>
        <v>0</v>
      </c>
      <c r="BB2725" s="2">
        <f t="shared" si="1026"/>
        <v>0</v>
      </c>
      <c r="BC2725" s="2">
        <f t="shared" si="1027"/>
        <v>0</v>
      </c>
      <c r="BD2725" s="2">
        <f t="shared" si="1028"/>
        <v>0</v>
      </c>
      <c r="BE2725" s="2">
        <f t="shared" si="1029"/>
        <v>0</v>
      </c>
      <c r="BF2725" s="2">
        <f t="shared" si="1030"/>
        <v>0</v>
      </c>
      <c r="BG2725" s="2">
        <f t="shared" si="1031"/>
        <v>0</v>
      </c>
      <c r="BH2725" s="2">
        <f t="shared" si="1032"/>
        <v>0</v>
      </c>
    </row>
    <row r="2726" spans="1:60" x14ac:dyDescent="0.25">
      <c r="A2726" s="2" t="s">
        <v>667</v>
      </c>
      <c r="B2726" s="2" t="s">
        <v>698</v>
      </c>
      <c r="C2726" s="2" t="s">
        <v>242</v>
      </c>
      <c r="D2726" s="2" t="s">
        <v>516</v>
      </c>
      <c r="E2726" s="2" t="s">
        <v>673</v>
      </c>
      <c r="M2726" s="2" t="str">
        <f t="shared" si="1013"/>
        <v>Wales</v>
      </c>
      <c r="N2726" s="2" t="str">
        <f t="shared" si="1014"/>
        <v>Y Fenai a Bae Conwy/ Menai Strait and Conwy Bay</v>
      </c>
      <c r="O2726" s="2" t="str">
        <f t="shared" si="1015"/>
        <v>SAC</v>
      </c>
      <c r="P2726" s="2" t="str">
        <f t="shared" si="1016"/>
        <v>S1095</v>
      </c>
      <c r="Q2726"/>
      <c r="R2726"/>
      <c r="S2726"/>
      <c r="T2726"/>
      <c r="U2726" s="9">
        <f t="shared" si="1017"/>
        <v>0</v>
      </c>
      <c r="V2726" s="9">
        <f t="shared" si="1018"/>
        <v>0</v>
      </c>
      <c r="W2726" s="9">
        <f t="shared" si="1019"/>
        <v>0</v>
      </c>
      <c r="X2726" s="9">
        <f t="shared" si="1020"/>
        <v>0</v>
      </c>
      <c r="Y2726" s="9">
        <f t="shared" si="1021"/>
        <v>0</v>
      </c>
      <c r="Z2726" s="9">
        <f t="shared" si="1022"/>
        <v>0</v>
      </c>
      <c r="AA2726" s="9">
        <f t="shared" si="1023"/>
        <v>0</v>
      </c>
      <c r="AB2726" s="9">
        <f t="shared" si="1024"/>
        <v>0</v>
      </c>
      <c r="AN2726" s="10" t="str">
        <f t="shared" si="1009"/>
        <v/>
      </c>
      <c r="AO2726" s="10">
        <f t="shared" si="1010"/>
        <v>0</v>
      </c>
      <c r="AP2726" s="9" t="str">
        <f>IFERROR(VLOOKUP($AN2726,'Introduction probability'!$A$1:$L$128,5,FALSE),"0")</f>
        <v>0</v>
      </c>
      <c r="AQ2726" s="9" t="str">
        <f>IFERROR(VLOOKUP($AN2726,'Introduction probability'!$A$1:$L$128,6,FALSE),"0")</f>
        <v>0</v>
      </c>
      <c r="AR2726" s="9" t="str">
        <f>IFERROR(VLOOKUP($AN2726,'Introduction probability'!$A$1:$L$128,7,FALSE),"0")</f>
        <v>0</v>
      </c>
      <c r="AS2726" s="9" t="str">
        <f>IFERROR(VLOOKUP($AN2726,'Introduction probability'!$A$1:$L$128,8,FALSE),"0")</f>
        <v>0</v>
      </c>
      <c r="AT2726" s="9" t="str">
        <f>IFERROR(VLOOKUP($AN2726,'Introduction probability'!$A$1:$L$128,9,FALSE),"0")</f>
        <v>0</v>
      </c>
      <c r="AU2726" s="9" t="str">
        <f>IFERROR(VLOOKUP($AN2726,'Introduction probability'!$A$1:$L$128,10,FALSE),"0")</f>
        <v>0</v>
      </c>
      <c r="AV2726" s="9" t="str">
        <f>IFERROR(VLOOKUP($AN2726,'Introduction probability'!$A$1:$L$128,11,FALSE),"0")</f>
        <v>0</v>
      </c>
      <c r="AW2726" s="9" t="str">
        <f>IFERROR(VLOOKUP($AN2726,'Introduction probability'!$A$1:$L$128,12,FALSE),"0")</f>
        <v>0</v>
      </c>
      <c r="AY2726" s="2">
        <f t="shared" si="1011"/>
        <v>0</v>
      </c>
      <c r="AZ2726" s="2">
        <f t="shared" si="1012"/>
        <v>0</v>
      </c>
      <c r="BA2726" s="2">
        <f t="shared" si="1025"/>
        <v>0</v>
      </c>
      <c r="BB2726" s="2">
        <f t="shared" si="1026"/>
        <v>0</v>
      </c>
      <c r="BC2726" s="2">
        <f t="shared" si="1027"/>
        <v>0</v>
      </c>
      <c r="BD2726" s="2">
        <f t="shared" si="1028"/>
        <v>0</v>
      </c>
      <c r="BE2726" s="2">
        <f t="shared" si="1029"/>
        <v>0</v>
      </c>
      <c r="BF2726" s="2">
        <f t="shared" si="1030"/>
        <v>0</v>
      </c>
      <c r="BG2726" s="2">
        <f t="shared" si="1031"/>
        <v>0</v>
      </c>
      <c r="BH2726" s="2">
        <f t="shared" si="1032"/>
        <v>0</v>
      </c>
    </row>
    <row r="2727" spans="1:60" x14ac:dyDescent="0.25">
      <c r="A2727" s="2" t="s">
        <v>667</v>
      </c>
      <c r="B2727" s="2" t="s">
        <v>698</v>
      </c>
      <c r="C2727" s="2" t="s">
        <v>242</v>
      </c>
      <c r="D2727" s="2" t="s">
        <v>515</v>
      </c>
      <c r="E2727" s="2" t="s">
        <v>674</v>
      </c>
      <c r="M2727" s="2" t="str">
        <f t="shared" si="1013"/>
        <v>Wales</v>
      </c>
      <c r="N2727" s="2" t="str">
        <f t="shared" si="1014"/>
        <v>Y Fenai a Bae Conwy/ Menai Strait and Conwy Bay</v>
      </c>
      <c r="O2727" s="2" t="str">
        <f t="shared" si="1015"/>
        <v>SAC</v>
      </c>
      <c r="P2727" s="2" t="str">
        <f t="shared" si="1016"/>
        <v>S1099</v>
      </c>
      <c r="Q2727"/>
      <c r="R2727"/>
      <c r="S2727"/>
      <c r="T2727"/>
      <c r="U2727" s="9">
        <f t="shared" si="1017"/>
        <v>0</v>
      </c>
      <c r="V2727" s="9">
        <f t="shared" si="1018"/>
        <v>0</v>
      </c>
      <c r="W2727" s="9">
        <f t="shared" si="1019"/>
        <v>0</v>
      </c>
      <c r="X2727" s="9">
        <f t="shared" si="1020"/>
        <v>0</v>
      </c>
      <c r="Y2727" s="9">
        <f t="shared" si="1021"/>
        <v>0</v>
      </c>
      <c r="Z2727" s="9">
        <f t="shared" si="1022"/>
        <v>0</v>
      </c>
      <c r="AA2727" s="9">
        <f t="shared" si="1023"/>
        <v>0</v>
      </c>
      <c r="AB2727" s="9">
        <f t="shared" si="1024"/>
        <v>0</v>
      </c>
      <c r="AN2727" s="10" t="str">
        <f t="shared" si="1009"/>
        <v/>
      </c>
      <c r="AO2727" s="10">
        <f t="shared" si="1010"/>
        <v>0</v>
      </c>
      <c r="AP2727" s="9" t="str">
        <f>IFERROR(VLOOKUP($AN2727,'Introduction probability'!$A$1:$L$128,5,FALSE),"0")</f>
        <v>0</v>
      </c>
      <c r="AQ2727" s="9" t="str">
        <f>IFERROR(VLOOKUP($AN2727,'Introduction probability'!$A$1:$L$128,6,FALSE),"0")</f>
        <v>0</v>
      </c>
      <c r="AR2727" s="9" t="str">
        <f>IFERROR(VLOOKUP($AN2727,'Introduction probability'!$A$1:$L$128,7,FALSE),"0")</f>
        <v>0</v>
      </c>
      <c r="AS2727" s="9" t="str">
        <f>IFERROR(VLOOKUP($AN2727,'Introduction probability'!$A$1:$L$128,8,FALSE),"0")</f>
        <v>0</v>
      </c>
      <c r="AT2727" s="9" t="str">
        <f>IFERROR(VLOOKUP($AN2727,'Introduction probability'!$A$1:$L$128,9,FALSE),"0")</f>
        <v>0</v>
      </c>
      <c r="AU2727" s="9" t="str">
        <f>IFERROR(VLOOKUP($AN2727,'Introduction probability'!$A$1:$L$128,10,FALSE),"0")</f>
        <v>0</v>
      </c>
      <c r="AV2727" s="9" t="str">
        <f>IFERROR(VLOOKUP($AN2727,'Introduction probability'!$A$1:$L$128,11,FALSE),"0")</f>
        <v>0</v>
      </c>
      <c r="AW2727" s="9" t="str">
        <f>IFERROR(VLOOKUP($AN2727,'Introduction probability'!$A$1:$L$128,12,FALSE),"0")</f>
        <v>0</v>
      </c>
      <c r="AY2727" s="2">
        <f t="shared" si="1011"/>
        <v>0</v>
      </c>
      <c r="AZ2727" s="2">
        <f t="shared" si="1012"/>
        <v>0</v>
      </c>
      <c r="BA2727" s="2">
        <f t="shared" si="1025"/>
        <v>0</v>
      </c>
      <c r="BB2727" s="2">
        <f t="shared" si="1026"/>
        <v>0</v>
      </c>
      <c r="BC2727" s="2">
        <f t="shared" si="1027"/>
        <v>0</v>
      </c>
      <c r="BD2727" s="2">
        <f t="shared" si="1028"/>
        <v>0</v>
      </c>
      <c r="BE2727" s="2">
        <f t="shared" si="1029"/>
        <v>0</v>
      </c>
      <c r="BF2727" s="2">
        <f t="shared" si="1030"/>
        <v>0</v>
      </c>
      <c r="BG2727" s="2">
        <f t="shared" si="1031"/>
        <v>0</v>
      </c>
      <c r="BH2727" s="2">
        <f t="shared" si="1032"/>
        <v>0</v>
      </c>
    </row>
    <row r="2728" spans="1:60" x14ac:dyDescent="0.25">
      <c r="A2728" s="2" t="s">
        <v>667</v>
      </c>
      <c r="B2728" s="2" t="s">
        <v>698</v>
      </c>
      <c r="C2728" s="2" t="s">
        <v>242</v>
      </c>
      <c r="D2728" s="2" t="s">
        <v>554</v>
      </c>
      <c r="E2728" s="2" t="s">
        <v>675</v>
      </c>
      <c r="M2728" s="2" t="str">
        <f t="shared" si="1013"/>
        <v>Wales</v>
      </c>
      <c r="N2728" s="2" t="str">
        <f t="shared" si="1014"/>
        <v>Y Fenai a Bae Conwy/ Menai Strait and Conwy Bay</v>
      </c>
      <c r="O2728" s="2" t="str">
        <f t="shared" si="1015"/>
        <v>SAC</v>
      </c>
      <c r="P2728" s="2" t="str">
        <f t="shared" si="1016"/>
        <v>S1102</v>
      </c>
      <c r="Q2728"/>
      <c r="R2728"/>
      <c r="S2728"/>
      <c r="T2728"/>
      <c r="U2728" s="9">
        <f t="shared" si="1017"/>
        <v>0</v>
      </c>
      <c r="V2728" s="9">
        <f t="shared" si="1018"/>
        <v>0</v>
      </c>
      <c r="W2728" s="9">
        <f t="shared" si="1019"/>
        <v>0</v>
      </c>
      <c r="X2728" s="9">
        <f t="shared" si="1020"/>
        <v>0</v>
      </c>
      <c r="Y2728" s="9">
        <f t="shared" si="1021"/>
        <v>0</v>
      </c>
      <c r="Z2728" s="9">
        <f t="shared" si="1022"/>
        <v>0</v>
      </c>
      <c r="AA2728" s="9">
        <f t="shared" si="1023"/>
        <v>0</v>
      </c>
      <c r="AB2728" s="9">
        <f t="shared" si="1024"/>
        <v>0</v>
      </c>
      <c r="AN2728" s="10" t="str">
        <f t="shared" si="1009"/>
        <v/>
      </c>
      <c r="AO2728" s="10">
        <f t="shared" si="1010"/>
        <v>0</v>
      </c>
      <c r="AP2728" s="9" t="str">
        <f>IFERROR(VLOOKUP($AN2728,'Introduction probability'!$A$1:$L$128,5,FALSE),"0")</f>
        <v>0</v>
      </c>
      <c r="AQ2728" s="9" t="str">
        <f>IFERROR(VLOOKUP($AN2728,'Introduction probability'!$A$1:$L$128,6,FALSE),"0")</f>
        <v>0</v>
      </c>
      <c r="AR2728" s="9" t="str">
        <f>IFERROR(VLOOKUP($AN2728,'Introduction probability'!$A$1:$L$128,7,FALSE),"0")</f>
        <v>0</v>
      </c>
      <c r="AS2728" s="9" t="str">
        <f>IFERROR(VLOOKUP($AN2728,'Introduction probability'!$A$1:$L$128,8,FALSE),"0")</f>
        <v>0</v>
      </c>
      <c r="AT2728" s="9" t="str">
        <f>IFERROR(VLOOKUP($AN2728,'Introduction probability'!$A$1:$L$128,9,FALSE),"0")</f>
        <v>0</v>
      </c>
      <c r="AU2728" s="9" t="str">
        <f>IFERROR(VLOOKUP($AN2728,'Introduction probability'!$A$1:$L$128,10,FALSE),"0")</f>
        <v>0</v>
      </c>
      <c r="AV2728" s="9" t="str">
        <f>IFERROR(VLOOKUP($AN2728,'Introduction probability'!$A$1:$L$128,11,FALSE),"0")</f>
        <v>0</v>
      </c>
      <c r="AW2728" s="9" t="str">
        <f>IFERROR(VLOOKUP($AN2728,'Introduction probability'!$A$1:$L$128,12,FALSE),"0")</f>
        <v>0</v>
      </c>
      <c r="AY2728" s="2">
        <f t="shared" si="1011"/>
        <v>0</v>
      </c>
      <c r="AZ2728" s="2">
        <f t="shared" si="1012"/>
        <v>0</v>
      </c>
      <c r="BA2728" s="2">
        <f t="shared" si="1025"/>
        <v>0</v>
      </c>
      <c r="BB2728" s="2">
        <f t="shared" si="1026"/>
        <v>0</v>
      </c>
      <c r="BC2728" s="2">
        <f t="shared" si="1027"/>
        <v>0</v>
      </c>
      <c r="BD2728" s="2">
        <f t="shared" si="1028"/>
        <v>0</v>
      </c>
      <c r="BE2728" s="2">
        <f t="shared" si="1029"/>
        <v>0</v>
      </c>
      <c r="BF2728" s="2">
        <f t="shared" si="1030"/>
        <v>0</v>
      </c>
      <c r="BG2728" s="2">
        <f t="shared" si="1031"/>
        <v>0</v>
      </c>
      <c r="BH2728" s="2">
        <f t="shared" si="1032"/>
        <v>0</v>
      </c>
    </row>
    <row r="2729" spans="1:60" x14ac:dyDescent="0.25">
      <c r="A2729" s="2" t="s">
        <v>667</v>
      </c>
      <c r="B2729" s="2" t="s">
        <v>698</v>
      </c>
      <c r="C2729" s="2" t="s">
        <v>242</v>
      </c>
      <c r="D2729" s="2" t="s">
        <v>555</v>
      </c>
      <c r="E2729" s="2" t="s">
        <v>676</v>
      </c>
      <c r="M2729" s="2" t="str">
        <f t="shared" si="1013"/>
        <v>Wales</v>
      </c>
      <c r="N2729" s="2" t="str">
        <f t="shared" si="1014"/>
        <v>Y Fenai a Bae Conwy/ Menai Strait and Conwy Bay</v>
      </c>
      <c r="O2729" s="2" t="str">
        <f t="shared" si="1015"/>
        <v>SAC</v>
      </c>
      <c r="P2729" s="2" t="str">
        <f t="shared" si="1016"/>
        <v>S1103</v>
      </c>
      <c r="Q2729"/>
      <c r="R2729"/>
      <c r="S2729"/>
      <c r="T2729"/>
      <c r="U2729" s="9">
        <f t="shared" si="1017"/>
        <v>0</v>
      </c>
      <c r="V2729" s="9">
        <f t="shared" si="1018"/>
        <v>0</v>
      </c>
      <c r="W2729" s="9">
        <f t="shared" si="1019"/>
        <v>0</v>
      </c>
      <c r="X2729" s="9">
        <f t="shared" si="1020"/>
        <v>0</v>
      </c>
      <c r="Y2729" s="9">
        <f t="shared" si="1021"/>
        <v>0</v>
      </c>
      <c r="Z2729" s="9">
        <f t="shared" si="1022"/>
        <v>0</v>
      </c>
      <c r="AA2729" s="9">
        <f t="shared" si="1023"/>
        <v>0</v>
      </c>
      <c r="AB2729" s="9">
        <f t="shared" si="1024"/>
        <v>0</v>
      </c>
      <c r="AN2729" s="10" t="str">
        <f t="shared" si="1009"/>
        <v/>
      </c>
      <c r="AO2729" s="10">
        <f t="shared" si="1010"/>
        <v>0</v>
      </c>
      <c r="AP2729" s="9" t="str">
        <f>IFERROR(VLOOKUP($AN2729,'Introduction probability'!$A$1:$L$128,5,FALSE),"0")</f>
        <v>0</v>
      </c>
      <c r="AQ2729" s="9" t="str">
        <f>IFERROR(VLOOKUP($AN2729,'Introduction probability'!$A$1:$L$128,6,FALSE),"0")</f>
        <v>0</v>
      </c>
      <c r="AR2729" s="9" t="str">
        <f>IFERROR(VLOOKUP($AN2729,'Introduction probability'!$A$1:$L$128,7,FALSE),"0")</f>
        <v>0</v>
      </c>
      <c r="AS2729" s="9" t="str">
        <f>IFERROR(VLOOKUP($AN2729,'Introduction probability'!$A$1:$L$128,8,FALSE),"0")</f>
        <v>0</v>
      </c>
      <c r="AT2729" s="9" t="str">
        <f>IFERROR(VLOOKUP($AN2729,'Introduction probability'!$A$1:$L$128,9,FALSE),"0")</f>
        <v>0</v>
      </c>
      <c r="AU2729" s="9" t="str">
        <f>IFERROR(VLOOKUP($AN2729,'Introduction probability'!$A$1:$L$128,10,FALSE),"0")</f>
        <v>0</v>
      </c>
      <c r="AV2729" s="9" t="str">
        <f>IFERROR(VLOOKUP($AN2729,'Introduction probability'!$A$1:$L$128,11,FALSE),"0")</f>
        <v>0</v>
      </c>
      <c r="AW2729" s="9" t="str">
        <f>IFERROR(VLOOKUP($AN2729,'Introduction probability'!$A$1:$L$128,12,FALSE),"0")</f>
        <v>0</v>
      </c>
      <c r="AY2729" s="2">
        <f t="shared" si="1011"/>
        <v>0</v>
      </c>
      <c r="AZ2729" s="2">
        <f t="shared" si="1012"/>
        <v>0</v>
      </c>
      <c r="BA2729" s="2">
        <f t="shared" si="1025"/>
        <v>0</v>
      </c>
      <c r="BB2729" s="2">
        <f t="shared" si="1026"/>
        <v>0</v>
      </c>
      <c r="BC2729" s="2">
        <f t="shared" si="1027"/>
        <v>0</v>
      </c>
      <c r="BD2729" s="2">
        <f t="shared" si="1028"/>
        <v>0</v>
      </c>
      <c r="BE2729" s="2">
        <f t="shared" si="1029"/>
        <v>0</v>
      </c>
      <c r="BF2729" s="2">
        <f t="shared" si="1030"/>
        <v>0</v>
      </c>
      <c r="BG2729" s="2">
        <f t="shared" si="1031"/>
        <v>0</v>
      </c>
      <c r="BH2729" s="2">
        <f t="shared" si="1032"/>
        <v>0</v>
      </c>
    </row>
    <row r="2730" spans="1:60" x14ac:dyDescent="0.25">
      <c r="A2730" s="2" t="s">
        <v>667</v>
      </c>
      <c r="B2730" s="2" t="s">
        <v>698</v>
      </c>
      <c r="C2730" s="2" t="s">
        <v>242</v>
      </c>
      <c r="D2730" s="2" t="s">
        <v>512</v>
      </c>
      <c r="E2730" s="2" t="s">
        <v>681</v>
      </c>
      <c r="M2730" s="2" t="str">
        <f t="shared" si="1013"/>
        <v>Wales</v>
      </c>
      <c r="N2730" s="2" t="str">
        <f t="shared" si="1014"/>
        <v>Y Fenai a Bae Conwy/ Menai Strait and Conwy Bay</v>
      </c>
      <c r="O2730" s="2" t="str">
        <f t="shared" si="1015"/>
        <v>SAC</v>
      </c>
      <c r="P2730" s="2" t="str">
        <f t="shared" si="1016"/>
        <v>S1364</v>
      </c>
      <c r="Q2730"/>
      <c r="R2730"/>
      <c r="S2730"/>
      <c r="T2730"/>
      <c r="U2730" s="9">
        <f t="shared" si="1017"/>
        <v>0</v>
      </c>
      <c r="V2730" s="9">
        <f t="shared" si="1018"/>
        <v>0</v>
      </c>
      <c r="W2730" s="9">
        <f t="shared" si="1019"/>
        <v>0</v>
      </c>
      <c r="X2730" s="9">
        <f t="shared" si="1020"/>
        <v>0</v>
      </c>
      <c r="Y2730" s="9">
        <f t="shared" si="1021"/>
        <v>0</v>
      </c>
      <c r="Z2730" s="9">
        <f t="shared" si="1022"/>
        <v>0</v>
      </c>
      <c r="AA2730" s="9">
        <f t="shared" si="1023"/>
        <v>0</v>
      </c>
      <c r="AB2730" s="9">
        <f t="shared" si="1024"/>
        <v>0</v>
      </c>
      <c r="AN2730" s="10" t="str">
        <f t="shared" si="1009"/>
        <v/>
      </c>
      <c r="AO2730" s="10">
        <f t="shared" si="1010"/>
        <v>0</v>
      </c>
      <c r="AP2730" s="9" t="str">
        <f>IFERROR(VLOOKUP($AN2730,'Introduction probability'!$A$1:$L$128,5,FALSE),"0")</f>
        <v>0</v>
      </c>
      <c r="AQ2730" s="9" t="str">
        <f>IFERROR(VLOOKUP($AN2730,'Introduction probability'!$A$1:$L$128,6,FALSE),"0")</f>
        <v>0</v>
      </c>
      <c r="AR2730" s="9" t="str">
        <f>IFERROR(VLOOKUP($AN2730,'Introduction probability'!$A$1:$L$128,7,FALSE),"0")</f>
        <v>0</v>
      </c>
      <c r="AS2730" s="9" t="str">
        <f>IFERROR(VLOOKUP($AN2730,'Introduction probability'!$A$1:$L$128,8,FALSE),"0")</f>
        <v>0</v>
      </c>
      <c r="AT2730" s="9" t="str">
        <f>IFERROR(VLOOKUP($AN2730,'Introduction probability'!$A$1:$L$128,9,FALSE),"0")</f>
        <v>0</v>
      </c>
      <c r="AU2730" s="9" t="str">
        <f>IFERROR(VLOOKUP($AN2730,'Introduction probability'!$A$1:$L$128,10,FALSE),"0")</f>
        <v>0</v>
      </c>
      <c r="AV2730" s="9" t="str">
        <f>IFERROR(VLOOKUP($AN2730,'Introduction probability'!$A$1:$L$128,11,FALSE),"0")</f>
        <v>0</v>
      </c>
      <c r="AW2730" s="9" t="str">
        <f>IFERROR(VLOOKUP($AN2730,'Introduction probability'!$A$1:$L$128,12,FALSE),"0")</f>
        <v>0</v>
      </c>
      <c r="AY2730" s="2">
        <f t="shared" si="1011"/>
        <v>0</v>
      </c>
      <c r="AZ2730" s="2">
        <f t="shared" si="1012"/>
        <v>0</v>
      </c>
      <c r="BA2730" s="2">
        <f t="shared" si="1025"/>
        <v>0</v>
      </c>
      <c r="BB2730" s="2">
        <f t="shared" si="1026"/>
        <v>0</v>
      </c>
      <c r="BC2730" s="2">
        <f t="shared" si="1027"/>
        <v>0</v>
      </c>
      <c r="BD2730" s="2">
        <f t="shared" si="1028"/>
        <v>0</v>
      </c>
      <c r="BE2730" s="2">
        <f t="shared" si="1029"/>
        <v>0</v>
      </c>
      <c r="BF2730" s="2">
        <f t="shared" si="1030"/>
        <v>0</v>
      </c>
      <c r="BG2730" s="2">
        <f t="shared" si="1031"/>
        <v>0</v>
      </c>
      <c r="BH2730" s="2">
        <f t="shared" si="1032"/>
        <v>0</v>
      </c>
    </row>
    <row r="2731" spans="1:60" x14ac:dyDescent="0.25">
      <c r="A2731" s="2" t="s">
        <v>667</v>
      </c>
      <c r="B2731" s="2" t="s">
        <v>699</v>
      </c>
      <c r="C2731" s="2" t="s">
        <v>700</v>
      </c>
      <c r="D2731" s="2" t="s">
        <v>701</v>
      </c>
      <c r="E2731" s="2" t="s">
        <v>702</v>
      </c>
      <c r="M2731" s="2" t="str">
        <f t="shared" si="1013"/>
        <v>Wales</v>
      </c>
      <c r="N2731" s="2" t="str">
        <f t="shared" si="1014"/>
        <v>The Dee Estuary</v>
      </c>
      <c r="O2731" s="2" t="s">
        <v>341</v>
      </c>
      <c r="P2731" s="2" t="str">
        <f t="shared" si="1016"/>
        <v>N03</v>
      </c>
      <c r="Q2731"/>
      <c r="R2731"/>
      <c r="S2731"/>
      <c r="T2731"/>
      <c r="U2731" s="9">
        <f t="shared" si="1017"/>
        <v>0</v>
      </c>
      <c r="V2731" s="9">
        <f t="shared" si="1018"/>
        <v>0</v>
      </c>
      <c r="W2731" s="9">
        <f t="shared" si="1019"/>
        <v>0</v>
      </c>
      <c r="X2731" s="9">
        <f t="shared" si="1020"/>
        <v>0</v>
      </c>
      <c r="Y2731" s="9">
        <f t="shared" si="1021"/>
        <v>0</v>
      </c>
      <c r="Z2731" s="9">
        <f t="shared" si="1022"/>
        <v>0</v>
      </c>
      <c r="AA2731" s="9">
        <f t="shared" si="1023"/>
        <v>0</v>
      </c>
      <c r="AB2731" s="9">
        <f t="shared" si="1024"/>
        <v>0</v>
      </c>
      <c r="AN2731" s="10" t="str">
        <f t="shared" si="1009"/>
        <v/>
      </c>
      <c r="AO2731" s="10">
        <f t="shared" si="1010"/>
        <v>0</v>
      </c>
      <c r="AP2731" s="9" t="str">
        <f>IFERROR(VLOOKUP($AN2731,'Introduction probability'!$A$1:$L$128,5,FALSE),"0")</f>
        <v>0</v>
      </c>
      <c r="AQ2731" s="9" t="str">
        <f>IFERROR(VLOOKUP($AN2731,'Introduction probability'!$A$1:$L$128,6,FALSE),"0")</f>
        <v>0</v>
      </c>
      <c r="AR2731" s="9" t="str">
        <f>IFERROR(VLOOKUP($AN2731,'Introduction probability'!$A$1:$L$128,7,FALSE),"0")</f>
        <v>0</v>
      </c>
      <c r="AS2731" s="9" t="str">
        <f>IFERROR(VLOOKUP($AN2731,'Introduction probability'!$A$1:$L$128,8,FALSE),"0")</f>
        <v>0</v>
      </c>
      <c r="AT2731" s="9" t="str">
        <f>IFERROR(VLOOKUP($AN2731,'Introduction probability'!$A$1:$L$128,9,FALSE),"0")</f>
        <v>0</v>
      </c>
      <c r="AU2731" s="9" t="str">
        <f>IFERROR(VLOOKUP($AN2731,'Introduction probability'!$A$1:$L$128,10,FALSE),"0")</f>
        <v>0</v>
      </c>
      <c r="AV2731" s="9" t="str">
        <f>IFERROR(VLOOKUP($AN2731,'Introduction probability'!$A$1:$L$128,11,FALSE),"0")</f>
        <v>0</v>
      </c>
      <c r="AW2731" s="9" t="str">
        <f>IFERROR(VLOOKUP($AN2731,'Introduction probability'!$A$1:$L$128,12,FALSE),"0")</f>
        <v>0</v>
      </c>
      <c r="AY2731" s="2">
        <f t="shared" si="1011"/>
        <v>0</v>
      </c>
      <c r="AZ2731" s="2">
        <f t="shared" si="1012"/>
        <v>0</v>
      </c>
      <c r="BA2731" s="2">
        <f t="shared" si="1025"/>
        <v>0</v>
      </c>
      <c r="BB2731" s="2">
        <f t="shared" si="1026"/>
        <v>0</v>
      </c>
      <c r="BC2731" s="2">
        <f t="shared" si="1027"/>
        <v>0</v>
      </c>
      <c r="BD2731" s="2">
        <f t="shared" si="1028"/>
        <v>0</v>
      </c>
      <c r="BE2731" s="2">
        <f t="shared" si="1029"/>
        <v>0</v>
      </c>
      <c r="BF2731" s="2">
        <f t="shared" si="1030"/>
        <v>0</v>
      </c>
      <c r="BG2731" s="2">
        <f t="shared" si="1031"/>
        <v>0</v>
      </c>
      <c r="BH2731" s="2">
        <f t="shared" si="1032"/>
        <v>0</v>
      </c>
    </row>
    <row r="2732" spans="1:60" x14ac:dyDescent="0.25">
      <c r="A2732" s="2" t="s">
        <v>667</v>
      </c>
      <c r="B2732" s="2" t="s">
        <v>699</v>
      </c>
      <c r="C2732" s="2" t="s">
        <v>700</v>
      </c>
      <c r="D2732" s="2" t="s">
        <v>703</v>
      </c>
      <c r="E2732" s="2" t="s">
        <v>704</v>
      </c>
      <c r="M2732" s="2" t="str">
        <f t="shared" si="1013"/>
        <v>Wales</v>
      </c>
      <c r="N2732" s="2" t="str">
        <f t="shared" si="1014"/>
        <v>The Dee Estuary</v>
      </c>
      <c r="O2732" s="2" t="s">
        <v>341</v>
      </c>
      <c r="P2732" s="2" t="str">
        <f t="shared" si="1016"/>
        <v>N02</v>
      </c>
      <c r="Q2732"/>
      <c r="R2732"/>
      <c r="S2732"/>
      <c r="T2732"/>
      <c r="U2732" s="9">
        <f t="shared" si="1017"/>
        <v>0</v>
      </c>
      <c r="V2732" s="9">
        <f t="shared" si="1018"/>
        <v>0</v>
      </c>
      <c r="W2732" s="9">
        <f t="shared" si="1019"/>
        <v>0</v>
      </c>
      <c r="X2732" s="9">
        <f t="shared" si="1020"/>
        <v>0</v>
      </c>
      <c r="Y2732" s="9">
        <f t="shared" si="1021"/>
        <v>0</v>
      </c>
      <c r="Z2732" s="9">
        <f t="shared" si="1022"/>
        <v>0</v>
      </c>
      <c r="AA2732" s="9">
        <f t="shared" si="1023"/>
        <v>0</v>
      </c>
      <c r="AB2732" s="9">
        <f t="shared" si="1024"/>
        <v>0</v>
      </c>
      <c r="AN2732" s="10" t="str">
        <f t="shared" si="1009"/>
        <v/>
      </c>
      <c r="AO2732" s="10">
        <f t="shared" si="1010"/>
        <v>0</v>
      </c>
      <c r="AP2732" s="9" t="str">
        <f>IFERROR(VLOOKUP($AN2732,'Introduction probability'!$A$1:$L$128,5,FALSE),"0")</f>
        <v>0</v>
      </c>
      <c r="AQ2732" s="9" t="str">
        <f>IFERROR(VLOOKUP($AN2732,'Introduction probability'!$A$1:$L$128,6,FALSE),"0")</f>
        <v>0</v>
      </c>
      <c r="AR2732" s="9" t="str">
        <f>IFERROR(VLOOKUP($AN2732,'Introduction probability'!$A$1:$L$128,7,FALSE),"0")</f>
        <v>0</v>
      </c>
      <c r="AS2732" s="9" t="str">
        <f>IFERROR(VLOOKUP($AN2732,'Introduction probability'!$A$1:$L$128,8,FALSE),"0")</f>
        <v>0</v>
      </c>
      <c r="AT2732" s="9" t="str">
        <f>IFERROR(VLOOKUP($AN2732,'Introduction probability'!$A$1:$L$128,9,FALSE),"0")</f>
        <v>0</v>
      </c>
      <c r="AU2732" s="9" t="str">
        <f>IFERROR(VLOOKUP($AN2732,'Introduction probability'!$A$1:$L$128,10,FALSE),"0")</f>
        <v>0</v>
      </c>
      <c r="AV2732" s="9" t="str">
        <f>IFERROR(VLOOKUP($AN2732,'Introduction probability'!$A$1:$L$128,11,FALSE),"0")</f>
        <v>0</v>
      </c>
      <c r="AW2732" s="9" t="str">
        <f>IFERROR(VLOOKUP($AN2732,'Introduction probability'!$A$1:$L$128,12,FALSE),"0")</f>
        <v>0</v>
      </c>
      <c r="AY2732" s="2">
        <f t="shared" si="1011"/>
        <v>0</v>
      </c>
      <c r="AZ2732" s="2">
        <f t="shared" si="1012"/>
        <v>0</v>
      </c>
      <c r="BA2732" s="2">
        <f t="shared" si="1025"/>
        <v>0</v>
      </c>
      <c r="BB2732" s="2">
        <f t="shared" si="1026"/>
        <v>0</v>
      </c>
      <c r="BC2732" s="2">
        <f t="shared" si="1027"/>
        <v>0</v>
      </c>
      <c r="BD2732" s="2">
        <f t="shared" si="1028"/>
        <v>0</v>
      </c>
      <c r="BE2732" s="2">
        <f t="shared" si="1029"/>
        <v>0</v>
      </c>
      <c r="BF2732" s="2">
        <f t="shared" si="1030"/>
        <v>0</v>
      </c>
      <c r="BG2732" s="2">
        <f t="shared" si="1031"/>
        <v>0</v>
      </c>
      <c r="BH2732" s="2">
        <f t="shared" si="1032"/>
        <v>0</v>
      </c>
    </row>
    <row r="2733" spans="1:60" x14ac:dyDescent="0.25">
      <c r="A2733" s="2" t="s">
        <v>667</v>
      </c>
      <c r="B2733" s="2" t="s">
        <v>699</v>
      </c>
      <c r="C2733" s="2" t="s">
        <v>700</v>
      </c>
      <c r="D2733" s="2" t="s">
        <v>705</v>
      </c>
      <c r="E2733" s="2" t="s">
        <v>706</v>
      </c>
      <c r="M2733" s="2" t="str">
        <f t="shared" si="1013"/>
        <v>Wales</v>
      </c>
      <c r="N2733" s="2" t="str">
        <f t="shared" si="1014"/>
        <v>The Dee Estuary</v>
      </c>
      <c r="O2733" s="2" t="s">
        <v>341</v>
      </c>
      <c r="P2733" s="2" t="str">
        <f t="shared" si="1016"/>
        <v>N01</v>
      </c>
      <c r="Q2733"/>
      <c r="R2733"/>
      <c r="S2733"/>
      <c r="T2733"/>
      <c r="U2733" s="9">
        <f t="shared" si="1017"/>
        <v>0</v>
      </c>
      <c r="V2733" s="9">
        <f t="shared" si="1018"/>
        <v>0</v>
      </c>
      <c r="W2733" s="9">
        <f t="shared" si="1019"/>
        <v>0</v>
      </c>
      <c r="X2733" s="9">
        <f t="shared" si="1020"/>
        <v>0</v>
      </c>
      <c r="Y2733" s="9">
        <f t="shared" si="1021"/>
        <v>0</v>
      </c>
      <c r="Z2733" s="9">
        <f t="shared" si="1022"/>
        <v>0</v>
      </c>
      <c r="AA2733" s="9">
        <f t="shared" si="1023"/>
        <v>0</v>
      </c>
      <c r="AB2733" s="9">
        <f t="shared" si="1024"/>
        <v>0</v>
      </c>
      <c r="AN2733" s="10" t="str">
        <f t="shared" si="1009"/>
        <v/>
      </c>
      <c r="AO2733" s="10">
        <f t="shared" si="1010"/>
        <v>0</v>
      </c>
      <c r="AP2733" s="9" t="str">
        <f>IFERROR(VLOOKUP($AN2733,'Introduction probability'!$A$1:$L$128,5,FALSE),"0")</f>
        <v>0</v>
      </c>
      <c r="AQ2733" s="9" t="str">
        <f>IFERROR(VLOOKUP($AN2733,'Introduction probability'!$A$1:$L$128,6,FALSE),"0")</f>
        <v>0</v>
      </c>
      <c r="AR2733" s="9" t="str">
        <f>IFERROR(VLOOKUP($AN2733,'Introduction probability'!$A$1:$L$128,7,FALSE),"0")</f>
        <v>0</v>
      </c>
      <c r="AS2733" s="9" t="str">
        <f>IFERROR(VLOOKUP($AN2733,'Introduction probability'!$A$1:$L$128,8,FALSE),"0")</f>
        <v>0</v>
      </c>
      <c r="AT2733" s="9" t="str">
        <f>IFERROR(VLOOKUP($AN2733,'Introduction probability'!$A$1:$L$128,9,FALSE),"0")</f>
        <v>0</v>
      </c>
      <c r="AU2733" s="9" t="str">
        <f>IFERROR(VLOOKUP($AN2733,'Introduction probability'!$A$1:$L$128,10,FALSE),"0")</f>
        <v>0</v>
      </c>
      <c r="AV2733" s="9" t="str">
        <f>IFERROR(VLOOKUP($AN2733,'Introduction probability'!$A$1:$L$128,11,FALSE),"0")</f>
        <v>0</v>
      </c>
      <c r="AW2733" s="9" t="str">
        <f>IFERROR(VLOOKUP($AN2733,'Introduction probability'!$A$1:$L$128,12,FALSE),"0")</f>
        <v>0</v>
      </c>
      <c r="AY2733" s="2">
        <f t="shared" si="1011"/>
        <v>0</v>
      </c>
      <c r="AZ2733" s="2">
        <f t="shared" si="1012"/>
        <v>0</v>
      </c>
      <c r="BA2733" s="2">
        <f t="shared" si="1025"/>
        <v>0</v>
      </c>
      <c r="BB2733" s="2">
        <f t="shared" si="1026"/>
        <v>0</v>
      </c>
      <c r="BC2733" s="2">
        <f t="shared" si="1027"/>
        <v>0</v>
      </c>
      <c r="BD2733" s="2">
        <f t="shared" si="1028"/>
        <v>0</v>
      </c>
      <c r="BE2733" s="2">
        <f t="shared" si="1029"/>
        <v>0</v>
      </c>
      <c r="BF2733" s="2">
        <f t="shared" si="1030"/>
        <v>0</v>
      </c>
      <c r="BG2733" s="2">
        <f t="shared" si="1031"/>
        <v>0</v>
      </c>
      <c r="BH2733" s="2">
        <f t="shared" si="1032"/>
        <v>0</v>
      </c>
    </row>
    <row r="2734" spans="1:60" x14ac:dyDescent="0.25">
      <c r="A2734" s="2" t="s">
        <v>667</v>
      </c>
      <c r="B2734" s="2" t="s">
        <v>707</v>
      </c>
      <c r="C2734" s="2" t="s">
        <v>700</v>
      </c>
      <c r="D2734" s="2" t="s">
        <v>701</v>
      </c>
      <c r="E2734" s="2" t="s">
        <v>702</v>
      </c>
      <c r="M2734" s="2" t="str">
        <f t="shared" si="1013"/>
        <v>Wales</v>
      </c>
      <c r="N2734" s="2" t="str">
        <f t="shared" si="1014"/>
        <v>Traeth Lafan/ Lavan Sands, Conway Bay</v>
      </c>
      <c r="O2734" s="2" t="s">
        <v>341</v>
      </c>
      <c r="P2734" s="2" t="str">
        <f t="shared" si="1016"/>
        <v>N03</v>
      </c>
      <c r="Q2734"/>
      <c r="R2734"/>
      <c r="S2734"/>
      <c r="T2734"/>
      <c r="U2734" s="9">
        <f t="shared" si="1017"/>
        <v>0</v>
      </c>
      <c r="V2734" s="9">
        <f t="shared" si="1018"/>
        <v>0</v>
      </c>
      <c r="W2734" s="9">
        <f t="shared" si="1019"/>
        <v>0</v>
      </c>
      <c r="X2734" s="9">
        <f t="shared" si="1020"/>
        <v>0</v>
      </c>
      <c r="Y2734" s="9">
        <f t="shared" si="1021"/>
        <v>0</v>
      </c>
      <c r="Z2734" s="9">
        <f t="shared" si="1022"/>
        <v>0</v>
      </c>
      <c r="AA2734" s="9">
        <f t="shared" si="1023"/>
        <v>0</v>
      </c>
      <c r="AB2734" s="9">
        <f t="shared" si="1024"/>
        <v>0</v>
      </c>
      <c r="AN2734" s="10" t="str">
        <f t="shared" si="1009"/>
        <v/>
      </c>
      <c r="AO2734" s="10">
        <f t="shared" si="1010"/>
        <v>0</v>
      </c>
      <c r="AP2734" s="9" t="str">
        <f>IFERROR(VLOOKUP($AN2734,'Introduction probability'!$A$1:$L$128,5,FALSE),"0")</f>
        <v>0</v>
      </c>
      <c r="AQ2734" s="9" t="str">
        <f>IFERROR(VLOOKUP($AN2734,'Introduction probability'!$A$1:$L$128,6,FALSE),"0")</f>
        <v>0</v>
      </c>
      <c r="AR2734" s="9" t="str">
        <f>IFERROR(VLOOKUP($AN2734,'Introduction probability'!$A$1:$L$128,7,FALSE),"0")</f>
        <v>0</v>
      </c>
      <c r="AS2734" s="9" t="str">
        <f>IFERROR(VLOOKUP($AN2734,'Introduction probability'!$A$1:$L$128,8,FALSE),"0")</f>
        <v>0</v>
      </c>
      <c r="AT2734" s="9" t="str">
        <f>IFERROR(VLOOKUP($AN2734,'Introduction probability'!$A$1:$L$128,9,FALSE),"0")</f>
        <v>0</v>
      </c>
      <c r="AU2734" s="9" t="str">
        <f>IFERROR(VLOOKUP($AN2734,'Introduction probability'!$A$1:$L$128,10,FALSE),"0")</f>
        <v>0</v>
      </c>
      <c r="AV2734" s="9" t="str">
        <f>IFERROR(VLOOKUP($AN2734,'Introduction probability'!$A$1:$L$128,11,FALSE),"0")</f>
        <v>0</v>
      </c>
      <c r="AW2734" s="9" t="str">
        <f>IFERROR(VLOOKUP($AN2734,'Introduction probability'!$A$1:$L$128,12,FALSE),"0")</f>
        <v>0</v>
      </c>
      <c r="AY2734" s="2">
        <f t="shared" si="1011"/>
        <v>0</v>
      </c>
      <c r="AZ2734" s="2">
        <f t="shared" si="1012"/>
        <v>0</v>
      </c>
      <c r="BA2734" s="2">
        <f t="shared" si="1025"/>
        <v>0</v>
      </c>
      <c r="BB2734" s="2">
        <f t="shared" si="1026"/>
        <v>0</v>
      </c>
      <c r="BC2734" s="2">
        <f t="shared" si="1027"/>
        <v>0</v>
      </c>
      <c r="BD2734" s="2">
        <f t="shared" si="1028"/>
        <v>0</v>
      </c>
      <c r="BE2734" s="2">
        <f t="shared" si="1029"/>
        <v>0</v>
      </c>
      <c r="BF2734" s="2">
        <f t="shared" si="1030"/>
        <v>0</v>
      </c>
      <c r="BG2734" s="2">
        <f t="shared" si="1031"/>
        <v>0</v>
      </c>
      <c r="BH2734" s="2">
        <f t="shared" si="1032"/>
        <v>0</v>
      </c>
    </row>
    <row r="2735" spans="1:60" x14ac:dyDescent="0.25">
      <c r="A2735" s="2" t="s">
        <v>667</v>
      </c>
      <c r="B2735" s="2" t="s">
        <v>707</v>
      </c>
      <c r="C2735" s="2" t="s">
        <v>700</v>
      </c>
      <c r="D2735" s="2" t="s">
        <v>703</v>
      </c>
      <c r="E2735" s="2" t="s">
        <v>704</v>
      </c>
      <c r="M2735" s="2" t="str">
        <f t="shared" si="1013"/>
        <v>Wales</v>
      </c>
      <c r="N2735" s="2" t="str">
        <f t="shared" si="1014"/>
        <v>Traeth Lafan/ Lavan Sands, Conway Bay</v>
      </c>
      <c r="O2735" s="2" t="s">
        <v>341</v>
      </c>
      <c r="P2735" s="2" t="str">
        <f t="shared" si="1016"/>
        <v>N02</v>
      </c>
      <c r="Q2735"/>
      <c r="R2735"/>
      <c r="S2735"/>
      <c r="T2735"/>
      <c r="U2735" s="9">
        <f t="shared" si="1017"/>
        <v>0</v>
      </c>
      <c r="V2735" s="9">
        <f t="shared" si="1018"/>
        <v>0</v>
      </c>
      <c r="W2735" s="9">
        <f t="shared" si="1019"/>
        <v>0</v>
      </c>
      <c r="X2735" s="9">
        <f t="shared" si="1020"/>
        <v>0</v>
      </c>
      <c r="Y2735" s="9">
        <f t="shared" si="1021"/>
        <v>0</v>
      </c>
      <c r="Z2735" s="9">
        <f t="shared" si="1022"/>
        <v>0</v>
      </c>
      <c r="AA2735" s="9">
        <f t="shared" si="1023"/>
        <v>0</v>
      </c>
      <c r="AB2735" s="9">
        <f t="shared" si="1024"/>
        <v>0</v>
      </c>
      <c r="AN2735" s="10" t="str">
        <f t="shared" si="1009"/>
        <v/>
      </c>
      <c r="AO2735" s="10">
        <f t="shared" si="1010"/>
        <v>0</v>
      </c>
      <c r="AP2735" s="9" t="str">
        <f>IFERROR(VLOOKUP($AN2735,'Introduction probability'!$A$1:$L$128,5,FALSE),"0")</f>
        <v>0</v>
      </c>
      <c r="AQ2735" s="9" t="str">
        <f>IFERROR(VLOOKUP($AN2735,'Introduction probability'!$A$1:$L$128,6,FALSE),"0")</f>
        <v>0</v>
      </c>
      <c r="AR2735" s="9" t="str">
        <f>IFERROR(VLOOKUP($AN2735,'Introduction probability'!$A$1:$L$128,7,FALSE),"0")</f>
        <v>0</v>
      </c>
      <c r="AS2735" s="9" t="str">
        <f>IFERROR(VLOOKUP($AN2735,'Introduction probability'!$A$1:$L$128,8,FALSE),"0")</f>
        <v>0</v>
      </c>
      <c r="AT2735" s="9" t="str">
        <f>IFERROR(VLOOKUP($AN2735,'Introduction probability'!$A$1:$L$128,9,FALSE),"0")</f>
        <v>0</v>
      </c>
      <c r="AU2735" s="9" t="str">
        <f>IFERROR(VLOOKUP($AN2735,'Introduction probability'!$A$1:$L$128,10,FALSE),"0")</f>
        <v>0</v>
      </c>
      <c r="AV2735" s="9" t="str">
        <f>IFERROR(VLOOKUP($AN2735,'Introduction probability'!$A$1:$L$128,11,FALSE),"0")</f>
        <v>0</v>
      </c>
      <c r="AW2735" s="9" t="str">
        <f>IFERROR(VLOOKUP($AN2735,'Introduction probability'!$A$1:$L$128,12,FALSE),"0")</f>
        <v>0</v>
      </c>
      <c r="AY2735" s="2">
        <f t="shared" si="1011"/>
        <v>0</v>
      </c>
      <c r="AZ2735" s="2">
        <f t="shared" si="1012"/>
        <v>0</v>
      </c>
      <c r="BA2735" s="2">
        <f t="shared" si="1025"/>
        <v>0</v>
      </c>
      <c r="BB2735" s="2">
        <f t="shared" si="1026"/>
        <v>0</v>
      </c>
      <c r="BC2735" s="2">
        <f t="shared" si="1027"/>
        <v>0</v>
      </c>
      <c r="BD2735" s="2">
        <f t="shared" si="1028"/>
        <v>0</v>
      </c>
      <c r="BE2735" s="2">
        <f t="shared" si="1029"/>
        <v>0</v>
      </c>
      <c r="BF2735" s="2">
        <f t="shared" si="1030"/>
        <v>0</v>
      </c>
      <c r="BG2735" s="2">
        <f t="shared" si="1031"/>
        <v>0</v>
      </c>
      <c r="BH2735" s="2">
        <f t="shared" si="1032"/>
        <v>0</v>
      </c>
    </row>
    <row r="2736" spans="1:60" x14ac:dyDescent="0.25">
      <c r="A2736" s="2" t="s">
        <v>667</v>
      </c>
      <c r="B2736" s="2" t="s">
        <v>708</v>
      </c>
      <c r="C2736" s="2" t="s">
        <v>700</v>
      </c>
      <c r="D2736" s="2" t="s">
        <v>703</v>
      </c>
      <c r="E2736" s="2" t="s">
        <v>704</v>
      </c>
      <c r="M2736" s="2" t="str">
        <f t="shared" si="1013"/>
        <v>Wales</v>
      </c>
      <c r="N2736" s="2" t="str">
        <f t="shared" si="1014"/>
        <v>Ynys Feurig, Cemlyn Bay and The Skerries</v>
      </c>
      <c r="O2736" s="2" t="s">
        <v>341</v>
      </c>
      <c r="P2736" s="2" t="str">
        <f t="shared" si="1016"/>
        <v>N02</v>
      </c>
      <c r="Q2736"/>
      <c r="R2736"/>
      <c r="S2736"/>
      <c r="T2736"/>
      <c r="U2736" s="9">
        <f t="shared" si="1017"/>
        <v>0</v>
      </c>
      <c r="V2736" s="9">
        <f t="shared" si="1018"/>
        <v>0</v>
      </c>
      <c r="W2736" s="9">
        <f t="shared" si="1019"/>
        <v>0</v>
      </c>
      <c r="X2736" s="9">
        <f t="shared" si="1020"/>
        <v>0</v>
      </c>
      <c r="Y2736" s="9">
        <f t="shared" si="1021"/>
        <v>0</v>
      </c>
      <c r="Z2736" s="9">
        <f t="shared" si="1022"/>
        <v>0</v>
      </c>
      <c r="AA2736" s="9">
        <f t="shared" si="1023"/>
        <v>0</v>
      </c>
      <c r="AB2736" s="9">
        <f t="shared" si="1024"/>
        <v>0</v>
      </c>
      <c r="AN2736" s="10" t="str">
        <f t="shared" si="1009"/>
        <v/>
      </c>
      <c r="AO2736" s="10">
        <f t="shared" si="1010"/>
        <v>0</v>
      </c>
      <c r="AP2736" s="9" t="str">
        <f>IFERROR(VLOOKUP($AN2736,'Introduction probability'!$A$1:$L$128,5,FALSE),"0")</f>
        <v>0</v>
      </c>
      <c r="AQ2736" s="9" t="str">
        <f>IFERROR(VLOOKUP($AN2736,'Introduction probability'!$A$1:$L$128,6,FALSE),"0")</f>
        <v>0</v>
      </c>
      <c r="AR2736" s="9" t="str">
        <f>IFERROR(VLOOKUP($AN2736,'Introduction probability'!$A$1:$L$128,7,FALSE),"0")</f>
        <v>0</v>
      </c>
      <c r="AS2736" s="9" t="str">
        <f>IFERROR(VLOOKUP($AN2736,'Introduction probability'!$A$1:$L$128,8,FALSE),"0")</f>
        <v>0</v>
      </c>
      <c r="AT2736" s="9" t="str">
        <f>IFERROR(VLOOKUP($AN2736,'Introduction probability'!$A$1:$L$128,9,FALSE),"0")</f>
        <v>0</v>
      </c>
      <c r="AU2736" s="9" t="str">
        <f>IFERROR(VLOOKUP($AN2736,'Introduction probability'!$A$1:$L$128,10,FALSE),"0")</f>
        <v>0</v>
      </c>
      <c r="AV2736" s="9" t="str">
        <f>IFERROR(VLOOKUP($AN2736,'Introduction probability'!$A$1:$L$128,11,FALSE),"0")</f>
        <v>0</v>
      </c>
      <c r="AW2736" s="9" t="str">
        <f>IFERROR(VLOOKUP($AN2736,'Introduction probability'!$A$1:$L$128,12,FALSE),"0")</f>
        <v>0</v>
      </c>
      <c r="AY2736" s="2">
        <f t="shared" si="1011"/>
        <v>0</v>
      </c>
      <c r="AZ2736" s="2">
        <f t="shared" si="1012"/>
        <v>0</v>
      </c>
      <c r="BA2736" s="2">
        <f t="shared" si="1025"/>
        <v>0</v>
      </c>
      <c r="BB2736" s="2">
        <f t="shared" si="1026"/>
        <v>0</v>
      </c>
      <c r="BC2736" s="2">
        <f t="shared" si="1027"/>
        <v>0</v>
      </c>
      <c r="BD2736" s="2">
        <f t="shared" si="1028"/>
        <v>0</v>
      </c>
      <c r="BE2736" s="2">
        <f t="shared" si="1029"/>
        <v>0</v>
      </c>
      <c r="BF2736" s="2">
        <f t="shared" si="1030"/>
        <v>0</v>
      </c>
      <c r="BG2736" s="2">
        <f t="shared" si="1031"/>
        <v>0</v>
      </c>
      <c r="BH2736" s="2">
        <f t="shared" si="1032"/>
        <v>0</v>
      </c>
    </row>
    <row r="2737" spans="1:60" x14ac:dyDescent="0.25">
      <c r="A2737" s="2" t="s">
        <v>667</v>
      </c>
      <c r="B2737" s="2" t="s">
        <v>708</v>
      </c>
      <c r="C2737" s="2" t="s">
        <v>700</v>
      </c>
      <c r="D2737" s="2" t="s">
        <v>701</v>
      </c>
      <c r="E2737" s="2" t="s">
        <v>702</v>
      </c>
      <c r="M2737" s="2" t="str">
        <f t="shared" si="1013"/>
        <v>Wales</v>
      </c>
      <c r="N2737" s="2" t="str">
        <f t="shared" si="1014"/>
        <v>Ynys Feurig, Cemlyn Bay and The Skerries</v>
      </c>
      <c r="O2737" s="2" t="s">
        <v>341</v>
      </c>
      <c r="P2737" s="2" t="str">
        <f t="shared" si="1016"/>
        <v>N03</v>
      </c>
      <c r="Q2737"/>
      <c r="R2737"/>
      <c r="S2737"/>
      <c r="T2737"/>
      <c r="U2737" s="9">
        <f t="shared" si="1017"/>
        <v>0</v>
      </c>
      <c r="V2737" s="9">
        <f t="shared" si="1018"/>
        <v>0</v>
      </c>
      <c r="W2737" s="9">
        <f t="shared" si="1019"/>
        <v>0</v>
      </c>
      <c r="X2737" s="9">
        <f t="shared" si="1020"/>
        <v>0</v>
      </c>
      <c r="Y2737" s="9">
        <f t="shared" si="1021"/>
        <v>0</v>
      </c>
      <c r="Z2737" s="9">
        <f t="shared" si="1022"/>
        <v>0</v>
      </c>
      <c r="AA2737" s="9">
        <f t="shared" si="1023"/>
        <v>0</v>
      </c>
      <c r="AB2737" s="9">
        <f t="shared" si="1024"/>
        <v>0</v>
      </c>
      <c r="AN2737" s="10" t="str">
        <f t="shared" si="1009"/>
        <v/>
      </c>
      <c r="AO2737" s="10">
        <f t="shared" si="1010"/>
        <v>0</v>
      </c>
      <c r="AP2737" s="9" t="str">
        <f>IFERROR(VLOOKUP($AN2737,'Introduction probability'!$A$1:$L$128,5,FALSE),"0")</f>
        <v>0</v>
      </c>
      <c r="AQ2737" s="9" t="str">
        <f>IFERROR(VLOOKUP($AN2737,'Introduction probability'!$A$1:$L$128,6,FALSE),"0")</f>
        <v>0</v>
      </c>
      <c r="AR2737" s="9" t="str">
        <f>IFERROR(VLOOKUP($AN2737,'Introduction probability'!$A$1:$L$128,7,FALSE),"0")</f>
        <v>0</v>
      </c>
      <c r="AS2737" s="9" t="str">
        <f>IFERROR(VLOOKUP($AN2737,'Introduction probability'!$A$1:$L$128,8,FALSE),"0")</f>
        <v>0</v>
      </c>
      <c r="AT2737" s="9" t="str">
        <f>IFERROR(VLOOKUP($AN2737,'Introduction probability'!$A$1:$L$128,9,FALSE),"0")</f>
        <v>0</v>
      </c>
      <c r="AU2737" s="9" t="str">
        <f>IFERROR(VLOOKUP($AN2737,'Introduction probability'!$A$1:$L$128,10,FALSE),"0")</f>
        <v>0</v>
      </c>
      <c r="AV2737" s="9" t="str">
        <f>IFERROR(VLOOKUP($AN2737,'Introduction probability'!$A$1:$L$128,11,FALSE),"0")</f>
        <v>0</v>
      </c>
      <c r="AW2737" s="9" t="str">
        <f>IFERROR(VLOOKUP($AN2737,'Introduction probability'!$A$1:$L$128,12,FALSE),"0")</f>
        <v>0</v>
      </c>
      <c r="AY2737" s="2">
        <f t="shared" si="1011"/>
        <v>0</v>
      </c>
      <c r="AZ2737" s="2">
        <f t="shared" si="1012"/>
        <v>0</v>
      </c>
      <c r="BA2737" s="2">
        <f t="shared" si="1025"/>
        <v>0</v>
      </c>
      <c r="BB2737" s="2">
        <f t="shared" si="1026"/>
        <v>0</v>
      </c>
      <c r="BC2737" s="2">
        <f t="shared" si="1027"/>
        <v>0</v>
      </c>
      <c r="BD2737" s="2">
        <f t="shared" si="1028"/>
        <v>0</v>
      </c>
      <c r="BE2737" s="2">
        <f t="shared" si="1029"/>
        <v>0</v>
      </c>
      <c r="BF2737" s="2">
        <f t="shared" si="1030"/>
        <v>0</v>
      </c>
      <c r="BG2737" s="2">
        <f t="shared" si="1031"/>
        <v>0</v>
      </c>
      <c r="BH2737" s="2">
        <f t="shared" si="1032"/>
        <v>0</v>
      </c>
    </row>
    <row r="2738" spans="1:60" x14ac:dyDescent="0.25">
      <c r="A2738" s="2" t="s">
        <v>667</v>
      </c>
      <c r="B2738" s="2" t="s">
        <v>709</v>
      </c>
      <c r="C2738" s="2" t="s">
        <v>700</v>
      </c>
      <c r="D2738" s="2" t="s">
        <v>705</v>
      </c>
      <c r="E2738" s="2" t="s">
        <v>706</v>
      </c>
      <c r="M2738" s="2" t="str">
        <f t="shared" si="1013"/>
        <v>Wales</v>
      </c>
      <c r="N2738" s="2" t="str">
        <f t="shared" si="1014"/>
        <v>Ramsey and St David`s Peninsula Coast</v>
      </c>
      <c r="O2738" s="2" t="s">
        <v>341</v>
      </c>
      <c r="P2738" s="2" t="str">
        <f t="shared" si="1016"/>
        <v>N01</v>
      </c>
      <c r="Q2738"/>
      <c r="R2738"/>
      <c r="S2738"/>
      <c r="T2738"/>
      <c r="U2738" s="9">
        <f t="shared" si="1017"/>
        <v>0</v>
      </c>
      <c r="V2738" s="9">
        <f t="shared" si="1018"/>
        <v>0</v>
      </c>
      <c r="W2738" s="9">
        <f t="shared" si="1019"/>
        <v>0</v>
      </c>
      <c r="X2738" s="9">
        <f t="shared" si="1020"/>
        <v>0</v>
      </c>
      <c r="Y2738" s="9">
        <f t="shared" si="1021"/>
        <v>0</v>
      </c>
      <c r="Z2738" s="9">
        <f t="shared" si="1022"/>
        <v>0</v>
      </c>
      <c r="AA2738" s="9">
        <f t="shared" si="1023"/>
        <v>0</v>
      </c>
      <c r="AB2738" s="9">
        <f t="shared" si="1024"/>
        <v>0</v>
      </c>
      <c r="AN2738" s="10" t="str">
        <f t="shared" si="1009"/>
        <v/>
      </c>
      <c r="AO2738" s="10">
        <f t="shared" si="1010"/>
        <v>0</v>
      </c>
      <c r="AP2738" s="9" t="str">
        <f>IFERROR(VLOOKUP($AN2738,'Introduction probability'!$A$1:$L$128,5,FALSE),"0")</f>
        <v>0</v>
      </c>
      <c r="AQ2738" s="9" t="str">
        <f>IFERROR(VLOOKUP($AN2738,'Introduction probability'!$A$1:$L$128,6,FALSE),"0")</f>
        <v>0</v>
      </c>
      <c r="AR2738" s="9" t="str">
        <f>IFERROR(VLOOKUP($AN2738,'Introduction probability'!$A$1:$L$128,7,FALSE),"0")</f>
        <v>0</v>
      </c>
      <c r="AS2738" s="9" t="str">
        <f>IFERROR(VLOOKUP($AN2738,'Introduction probability'!$A$1:$L$128,8,FALSE),"0")</f>
        <v>0</v>
      </c>
      <c r="AT2738" s="9" t="str">
        <f>IFERROR(VLOOKUP($AN2738,'Introduction probability'!$A$1:$L$128,9,FALSE),"0")</f>
        <v>0</v>
      </c>
      <c r="AU2738" s="9" t="str">
        <f>IFERROR(VLOOKUP($AN2738,'Introduction probability'!$A$1:$L$128,10,FALSE),"0")</f>
        <v>0</v>
      </c>
      <c r="AV2738" s="9" t="str">
        <f>IFERROR(VLOOKUP($AN2738,'Introduction probability'!$A$1:$L$128,11,FALSE),"0")</f>
        <v>0</v>
      </c>
      <c r="AW2738" s="9" t="str">
        <f>IFERROR(VLOOKUP($AN2738,'Introduction probability'!$A$1:$L$128,12,FALSE),"0")</f>
        <v>0</v>
      </c>
      <c r="AY2738" s="2">
        <f t="shared" si="1011"/>
        <v>0</v>
      </c>
      <c r="AZ2738" s="2">
        <f t="shared" si="1012"/>
        <v>0</v>
      </c>
      <c r="BA2738" s="2">
        <f t="shared" si="1025"/>
        <v>0</v>
      </c>
      <c r="BB2738" s="2">
        <f t="shared" si="1026"/>
        <v>0</v>
      </c>
      <c r="BC2738" s="2">
        <f t="shared" si="1027"/>
        <v>0</v>
      </c>
      <c r="BD2738" s="2">
        <f t="shared" si="1028"/>
        <v>0</v>
      </c>
      <c r="BE2738" s="2">
        <f t="shared" si="1029"/>
        <v>0</v>
      </c>
      <c r="BF2738" s="2">
        <f t="shared" si="1030"/>
        <v>0</v>
      </c>
      <c r="BG2738" s="2">
        <f t="shared" si="1031"/>
        <v>0</v>
      </c>
      <c r="BH2738" s="2">
        <f t="shared" si="1032"/>
        <v>0</v>
      </c>
    </row>
    <row r="2739" spans="1:60" x14ac:dyDescent="0.25">
      <c r="A2739" s="2" t="s">
        <v>667</v>
      </c>
      <c r="B2739" s="2" t="s">
        <v>710</v>
      </c>
      <c r="C2739" s="2" t="s">
        <v>700</v>
      </c>
      <c r="D2739" s="2" t="s">
        <v>705</v>
      </c>
      <c r="E2739" s="2" t="s">
        <v>706</v>
      </c>
      <c r="M2739" s="2" t="str">
        <f t="shared" si="1013"/>
        <v>Wales</v>
      </c>
      <c r="N2739" s="2" t="str">
        <f t="shared" si="1014"/>
        <v>Bae Caerfyrddin/ Carmarthen Bay</v>
      </c>
      <c r="O2739" s="2" t="s">
        <v>341</v>
      </c>
      <c r="P2739" s="2" t="str">
        <f t="shared" si="1016"/>
        <v>N01</v>
      </c>
      <c r="Q2739"/>
      <c r="R2739"/>
      <c r="S2739"/>
      <c r="T2739"/>
      <c r="U2739" s="9">
        <f t="shared" si="1017"/>
        <v>0</v>
      </c>
      <c r="V2739" s="9">
        <f t="shared" si="1018"/>
        <v>0</v>
      </c>
      <c r="W2739" s="9">
        <f t="shared" si="1019"/>
        <v>0</v>
      </c>
      <c r="X2739" s="9">
        <f t="shared" si="1020"/>
        <v>0</v>
      </c>
      <c r="Y2739" s="9">
        <f t="shared" si="1021"/>
        <v>0</v>
      </c>
      <c r="Z2739" s="9">
        <f t="shared" si="1022"/>
        <v>0</v>
      </c>
      <c r="AA2739" s="9">
        <f t="shared" si="1023"/>
        <v>0</v>
      </c>
      <c r="AB2739" s="9">
        <f t="shared" si="1024"/>
        <v>0</v>
      </c>
      <c r="AN2739" s="10" t="str">
        <f t="shared" si="1009"/>
        <v/>
      </c>
      <c r="AO2739" s="10">
        <f t="shared" si="1010"/>
        <v>0</v>
      </c>
      <c r="AP2739" s="9" t="str">
        <f>IFERROR(VLOOKUP($AN2739,'Introduction probability'!$A$1:$L$128,5,FALSE),"0")</f>
        <v>0</v>
      </c>
      <c r="AQ2739" s="9" t="str">
        <f>IFERROR(VLOOKUP($AN2739,'Introduction probability'!$A$1:$L$128,6,FALSE),"0")</f>
        <v>0</v>
      </c>
      <c r="AR2739" s="9" t="str">
        <f>IFERROR(VLOOKUP($AN2739,'Introduction probability'!$A$1:$L$128,7,FALSE),"0")</f>
        <v>0</v>
      </c>
      <c r="AS2739" s="9" t="str">
        <f>IFERROR(VLOOKUP($AN2739,'Introduction probability'!$A$1:$L$128,8,FALSE),"0")</f>
        <v>0</v>
      </c>
      <c r="AT2739" s="9" t="str">
        <f>IFERROR(VLOOKUP($AN2739,'Introduction probability'!$A$1:$L$128,9,FALSE),"0")</f>
        <v>0</v>
      </c>
      <c r="AU2739" s="9" t="str">
        <f>IFERROR(VLOOKUP($AN2739,'Introduction probability'!$A$1:$L$128,10,FALSE),"0")</f>
        <v>0</v>
      </c>
      <c r="AV2739" s="9" t="str">
        <f>IFERROR(VLOOKUP($AN2739,'Introduction probability'!$A$1:$L$128,11,FALSE),"0")</f>
        <v>0</v>
      </c>
      <c r="AW2739" s="9" t="str">
        <f>IFERROR(VLOOKUP($AN2739,'Introduction probability'!$A$1:$L$128,12,FALSE),"0")</f>
        <v>0</v>
      </c>
      <c r="AY2739" s="2">
        <f t="shared" si="1011"/>
        <v>0</v>
      </c>
      <c r="AZ2739" s="2">
        <f t="shared" si="1012"/>
        <v>0</v>
      </c>
      <c r="BA2739" s="2">
        <f t="shared" si="1025"/>
        <v>0</v>
      </c>
      <c r="BB2739" s="2">
        <f t="shared" si="1026"/>
        <v>0</v>
      </c>
      <c r="BC2739" s="2">
        <f t="shared" si="1027"/>
        <v>0</v>
      </c>
      <c r="BD2739" s="2">
        <f t="shared" si="1028"/>
        <v>0</v>
      </c>
      <c r="BE2739" s="2">
        <f t="shared" si="1029"/>
        <v>0</v>
      </c>
      <c r="BF2739" s="2">
        <f t="shared" si="1030"/>
        <v>0</v>
      </c>
      <c r="BG2739" s="2">
        <f t="shared" si="1031"/>
        <v>0</v>
      </c>
      <c r="BH2739" s="2">
        <f t="shared" si="1032"/>
        <v>0</v>
      </c>
    </row>
    <row r="2740" spans="1:60" x14ac:dyDescent="0.25">
      <c r="A2740" s="2" t="s">
        <v>667</v>
      </c>
      <c r="B2740" s="2" t="s">
        <v>711</v>
      </c>
      <c r="C2740" s="2" t="s">
        <v>700</v>
      </c>
      <c r="D2740" s="2" t="s">
        <v>701</v>
      </c>
      <c r="E2740" s="2" t="s">
        <v>702</v>
      </c>
      <c r="M2740" s="2" t="str">
        <f t="shared" si="1013"/>
        <v>Wales</v>
      </c>
      <c r="N2740" s="2" t="str">
        <f t="shared" si="1014"/>
        <v>Burry Inlet</v>
      </c>
      <c r="O2740" s="2" t="s">
        <v>341</v>
      </c>
      <c r="P2740" s="2" t="str">
        <f t="shared" si="1016"/>
        <v>N03</v>
      </c>
      <c r="Q2740"/>
      <c r="R2740"/>
      <c r="S2740"/>
      <c r="T2740"/>
      <c r="U2740" s="9">
        <f t="shared" si="1017"/>
        <v>0</v>
      </c>
      <c r="V2740" s="9">
        <f t="shared" si="1018"/>
        <v>0</v>
      </c>
      <c r="W2740" s="9">
        <f t="shared" si="1019"/>
        <v>0</v>
      </c>
      <c r="X2740" s="9">
        <f t="shared" si="1020"/>
        <v>0</v>
      </c>
      <c r="Y2740" s="9">
        <f t="shared" si="1021"/>
        <v>0</v>
      </c>
      <c r="Z2740" s="9">
        <f t="shared" si="1022"/>
        <v>0</v>
      </c>
      <c r="AA2740" s="9">
        <f t="shared" si="1023"/>
        <v>0</v>
      </c>
      <c r="AB2740" s="9">
        <f t="shared" si="1024"/>
        <v>0</v>
      </c>
      <c r="AN2740" s="10" t="str">
        <f t="shared" si="1009"/>
        <v/>
      </c>
      <c r="AO2740" s="10">
        <f t="shared" si="1010"/>
        <v>0</v>
      </c>
      <c r="AP2740" s="9" t="str">
        <f>IFERROR(VLOOKUP($AN2740,'Introduction probability'!$A$1:$L$128,5,FALSE),"0")</f>
        <v>0</v>
      </c>
      <c r="AQ2740" s="9" t="str">
        <f>IFERROR(VLOOKUP($AN2740,'Introduction probability'!$A$1:$L$128,6,FALSE),"0")</f>
        <v>0</v>
      </c>
      <c r="AR2740" s="9" t="str">
        <f>IFERROR(VLOOKUP($AN2740,'Introduction probability'!$A$1:$L$128,7,FALSE),"0")</f>
        <v>0</v>
      </c>
      <c r="AS2740" s="9" t="str">
        <f>IFERROR(VLOOKUP($AN2740,'Introduction probability'!$A$1:$L$128,8,FALSE),"0")</f>
        <v>0</v>
      </c>
      <c r="AT2740" s="9" t="str">
        <f>IFERROR(VLOOKUP($AN2740,'Introduction probability'!$A$1:$L$128,9,FALSE),"0")</f>
        <v>0</v>
      </c>
      <c r="AU2740" s="9" t="str">
        <f>IFERROR(VLOOKUP($AN2740,'Introduction probability'!$A$1:$L$128,10,FALSE),"0")</f>
        <v>0</v>
      </c>
      <c r="AV2740" s="9" t="str">
        <f>IFERROR(VLOOKUP($AN2740,'Introduction probability'!$A$1:$L$128,11,FALSE),"0")</f>
        <v>0</v>
      </c>
      <c r="AW2740" s="9" t="str">
        <f>IFERROR(VLOOKUP($AN2740,'Introduction probability'!$A$1:$L$128,12,FALSE),"0")</f>
        <v>0</v>
      </c>
      <c r="AY2740" s="2">
        <f t="shared" si="1011"/>
        <v>0</v>
      </c>
      <c r="AZ2740" s="2">
        <f t="shared" si="1012"/>
        <v>0</v>
      </c>
      <c r="BA2740" s="2">
        <f t="shared" si="1025"/>
        <v>0</v>
      </c>
      <c r="BB2740" s="2">
        <f t="shared" si="1026"/>
        <v>0</v>
      </c>
      <c r="BC2740" s="2">
        <f t="shared" si="1027"/>
        <v>0</v>
      </c>
      <c r="BD2740" s="2">
        <f t="shared" si="1028"/>
        <v>0</v>
      </c>
      <c r="BE2740" s="2">
        <f t="shared" si="1029"/>
        <v>0</v>
      </c>
      <c r="BF2740" s="2">
        <f t="shared" si="1030"/>
        <v>0</v>
      </c>
      <c r="BG2740" s="2">
        <f t="shared" si="1031"/>
        <v>0</v>
      </c>
      <c r="BH2740" s="2">
        <f t="shared" si="1032"/>
        <v>0</v>
      </c>
    </row>
    <row r="2741" spans="1:60" x14ac:dyDescent="0.25">
      <c r="A2741" s="2" t="s">
        <v>667</v>
      </c>
      <c r="B2741" s="2" t="s">
        <v>711</v>
      </c>
      <c r="C2741" s="2" t="s">
        <v>700</v>
      </c>
      <c r="D2741" s="2" t="s">
        <v>712</v>
      </c>
      <c r="E2741" s="2" t="s">
        <v>713</v>
      </c>
      <c r="M2741" s="2" t="str">
        <f t="shared" si="1013"/>
        <v>Wales</v>
      </c>
      <c r="N2741" s="2" t="str">
        <f t="shared" si="1014"/>
        <v>Burry Inlet</v>
      </c>
      <c r="O2741" s="2" t="s">
        <v>341</v>
      </c>
      <c r="P2741" s="2" t="str">
        <f t="shared" si="1016"/>
        <v>N05</v>
      </c>
      <c r="Q2741"/>
      <c r="R2741"/>
      <c r="S2741"/>
      <c r="T2741"/>
      <c r="U2741" s="9">
        <f t="shared" si="1017"/>
        <v>0</v>
      </c>
      <c r="V2741" s="9">
        <f t="shared" si="1018"/>
        <v>0</v>
      </c>
      <c r="W2741" s="9">
        <f t="shared" si="1019"/>
        <v>0</v>
      </c>
      <c r="X2741" s="9">
        <f t="shared" si="1020"/>
        <v>0</v>
      </c>
      <c r="Y2741" s="9">
        <f t="shared" si="1021"/>
        <v>0</v>
      </c>
      <c r="Z2741" s="9">
        <f t="shared" si="1022"/>
        <v>0</v>
      </c>
      <c r="AA2741" s="9">
        <f t="shared" si="1023"/>
        <v>0</v>
      </c>
      <c r="AB2741" s="9">
        <f t="shared" si="1024"/>
        <v>0</v>
      </c>
      <c r="AN2741" s="10" t="str">
        <f t="shared" si="1009"/>
        <v/>
      </c>
      <c r="AO2741" s="10">
        <f t="shared" si="1010"/>
        <v>0</v>
      </c>
      <c r="AP2741" s="9" t="str">
        <f>IFERROR(VLOOKUP($AN2741,'Introduction probability'!$A$1:$L$128,5,FALSE),"0")</f>
        <v>0</v>
      </c>
      <c r="AQ2741" s="9" t="str">
        <f>IFERROR(VLOOKUP($AN2741,'Introduction probability'!$A$1:$L$128,6,FALSE),"0")</f>
        <v>0</v>
      </c>
      <c r="AR2741" s="9" t="str">
        <f>IFERROR(VLOOKUP($AN2741,'Introduction probability'!$A$1:$L$128,7,FALSE),"0")</f>
        <v>0</v>
      </c>
      <c r="AS2741" s="9" t="str">
        <f>IFERROR(VLOOKUP($AN2741,'Introduction probability'!$A$1:$L$128,8,FALSE),"0")</f>
        <v>0</v>
      </c>
      <c r="AT2741" s="9" t="str">
        <f>IFERROR(VLOOKUP($AN2741,'Introduction probability'!$A$1:$L$128,9,FALSE),"0")</f>
        <v>0</v>
      </c>
      <c r="AU2741" s="9" t="str">
        <f>IFERROR(VLOOKUP($AN2741,'Introduction probability'!$A$1:$L$128,10,FALSE),"0")</f>
        <v>0</v>
      </c>
      <c r="AV2741" s="9" t="str">
        <f>IFERROR(VLOOKUP($AN2741,'Introduction probability'!$A$1:$L$128,11,FALSE),"0")</f>
        <v>0</v>
      </c>
      <c r="AW2741" s="9" t="str">
        <f>IFERROR(VLOOKUP($AN2741,'Introduction probability'!$A$1:$L$128,12,FALSE),"0")</f>
        <v>0</v>
      </c>
      <c r="AY2741" s="2">
        <f t="shared" si="1011"/>
        <v>0</v>
      </c>
      <c r="AZ2741" s="2">
        <f t="shared" si="1012"/>
        <v>0</v>
      </c>
      <c r="BA2741" s="2">
        <f t="shared" si="1025"/>
        <v>0</v>
      </c>
      <c r="BB2741" s="2">
        <f t="shared" si="1026"/>
        <v>0</v>
      </c>
      <c r="BC2741" s="2">
        <f t="shared" si="1027"/>
        <v>0</v>
      </c>
      <c r="BD2741" s="2">
        <f t="shared" si="1028"/>
        <v>0</v>
      </c>
      <c r="BE2741" s="2">
        <f t="shared" si="1029"/>
        <v>0</v>
      </c>
      <c r="BF2741" s="2">
        <f t="shared" si="1030"/>
        <v>0</v>
      </c>
      <c r="BG2741" s="2">
        <f t="shared" si="1031"/>
        <v>0</v>
      </c>
      <c r="BH2741" s="2">
        <f t="shared" si="1032"/>
        <v>0</v>
      </c>
    </row>
    <row r="2742" spans="1:60" x14ac:dyDescent="0.25">
      <c r="A2742" s="2" t="s">
        <v>667</v>
      </c>
      <c r="B2742" s="2" t="s">
        <v>711</v>
      </c>
      <c r="C2742" s="2" t="s">
        <v>700</v>
      </c>
      <c r="D2742" s="2" t="s">
        <v>703</v>
      </c>
      <c r="E2742" s="2" t="s">
        <v>704</v>
      </c>
      <c r="M2742" s="2" t="str">
        <f t="shared" si="1013"/>
        <v>Wales</v>
      </c>
      <c r="N2742" s="2" t="str">
        <f t="shared" si="1014"/>
        <v>Burry Inlet</v>
      </c>
      <c r="O2742" s="2" t="s">
        <v>341</v>
      </c>
      <c r="P2742" s="2" t="str">
        <f t="shared" si="1016"/>
        <v>N02</v>
      </c>
      <c r="Q2742"/>
      <c r="R2742"/>
      <c r="S2742"/>
      <c r="T2742"/>
      <c r="U2742" s="9">
        <f t="shared" si="1017"/>
        <v>0</v>
      </c>
      <c r="V2742" s="9">
        <f t="shared" si="1018"/>
        <v>0</v>
      </c>
      <c r="W2742" s="9">
        <f t="shared" si="1019"/>
        <v>0</v>
      </c>
      <c r="X2742" s="9">
        <f t="shared" si="1020"/>
        <v>0</v>
      </c>
      <c r="Y2742" s="9">
        <f t="shared" si="1021"/>
        <v>0</v>
      </c>
      <c r="Z2742" s="9">
        <f t="shared" si="1022"/>
        <v>0</v>
      </c>
      <c r="AA2742" s="9">
        <f t="shared" si="1023"/>
        <v>0</v>
      </c>
      <c r="AB2742" s="9">
        <f t="shared" si="1024"/>
        <v>0</v>
      </c>
      <c r="AN2742" s="10" t="str">
        <f t="shared" si="1009"/>
        <v/>
      </c>
      <c r="AO2742" s="10">
        <f t="shared" si="1010"/>
        <v>0</v>
      </c>
      <c r="AP2742" s="9" t="str">
        <f>IFERROR(VLOOKUP($AN2742,'Introduction probability'!$A$1:$L$128,5,FALSE),"0")</f>
        <v>0</v>
      </c>
      <c r="AQ2742" s="9" t="str">
        <f>IFERROR(VLOOKUP($AN2742,'Introduction probability'!$A$1:$L$128,6,FALSE),"0")</f>
        <v>0</v>
      </c>
      <c r="AR2742" s="9" t="str">
        <f>IFERROR(VLOOKUP($AN2742,'Introduction probability'!$A$1:$L$128,7,FALSE),"0")</f>
        <v>0</v>
      </c>
      <c r="AS2742" s="9" t="str">
        <f>IFERROR(VLOOKUP($AN2742,'Introduction probability'!$A$1:$L$128,8,FALSE),"0")</f>
        <v>0</v>
      </c>
      <c r="AT2742" s="9" t="str">
        <f>IFERROR(VLOOKUP($AN2742,'Introduction probability'!$A$1:$L$128,9,FALSE),"0")</f>
        <v>0</v>
      </c>
      <c r="AU2742" s="9" t="str">
        <f>IFERROR(VLOOKUP($AN2742,'Introduction probability'!$A$1:$L$128,10,FALSE),"0")</f>
        <v>0</v>
      </c>
      <c r="AV2742" s="9" t="str">
        <f>IFERROR(VLOOKUP($AN2742,'Introduction probability'!$A$1:$L$128,11,FALSE),"0")</f>
        <v>0</v>
      </c>
      <c r="AW2742" s="9" t="str">
        <f>IFERROR(VLOOKUP($AN2742,'Introduction probability'!$A$1:$L$128,12,FALSE),"0")</f>
        <v>0</v>
      </c>
      <c r="AY2742" s="2">
        <f t="shared" si="1011"/>
        <v>0</v>
      </c>
      <c r="AZ2742" s="2">
        <f t="shared" si="1012"/>
        <v>0</v>
      </c>
      <c r="BA2742" s="2">
        <f t="shared" si="1025"/>
        <v>0</v>
      </c>
      <c r="BB2742" s="2">
        <f t="shared" si="1026"/>
        <v>0</v>
      </c>
      <c r="BC2742" s="2">
        <f t="shared" si="1027"/>
        <v>0</v>
      </c>
      <c r="BD2742" s="2">
        <f t="shared" si="1028"/>
        <v>0</v>
      </c>
      <c r="BE2742" s="2">
        <f t="shared" si="1029"/>
        <v>0</v>
      </c>
      <c r="BF2742" s="2">
        <f t="shared" si="1030"/>
        <v>0</v>
      </c>
      <c r="BG2742" s="2">
        <f t="shared" si="1031"/>
        <v>0</v>
      </c>
      <c r="BH2742" s="2">
        <f t="shared" si="1032"/>
        <v>0</v>
      </c>
    </row>
    <row r="2743" spans="1:60" x14ac:dyDescent="0.25">
      <c r="A2743" s="2" t="s">
        <v>667</v>
      </c>
      <c r="B2743" s="2" t="s">
        <v>711</v>
      </c>
      <c r="C2743" s="2" t="s">
        <v>700</v>
      </c>
      <c r="D2743" s="2" t="s">
        <v>714</v>
      </c>
      <c r="E2743" s="2" t="s">
        <v>715</v>
      </c>
      <c r="M2743" s="2" t="str">
        <f t="shared" si="1013"/>
        <v>Wales</v>
      </c>
      <c r="N2743" s="2" t="str">
        <f t="shared" si="1014"/>
        <v>Burry Inlet</v>
      </c>
      <c r="O2743" s="2" t="s">
        <v>341</v>
      </c>
      <c r="P2743" s="2" t="str">
        <f t="shared" si="1016"/>
        <v>N04</v>
      </c>
      <c r="Q2743"/>
      <c r="R2743"/>
      <c r="S2743"/>
      <c r="T2743"/>
      <c r="U2743" s="9">
        <f t="shared" si="1017"/>
        <v>0</v>
      </c>
      <c r="V2743" s="9">
        <f t="shared" si="1018"/>
        <v>0</v>
      </c>
      <c r="W2743" s="9">
        <f t="shared" si="1019"/>
        <v>0</v>
      </c>
      <c r="X2743" s="9">
        <f t="shared" si="1020"/>
        <v>0</v>
      </c>
      <c r="Y2743" s="9">
        <f t="shared" si="1021"/>
        <v>0</v>
      </c>
      <c r="Z2743" s="9">
        <f t="shared" si="1022"/>
        <v>0</v>
      </c>
      <c r="AA2743" s="9">
        <f t="shared" si="1023"/>
        <v>0</v>
      </c>
      <c r="AB2743" s="9">
        <f t="shared" si="1024"/>
        <v>0</v>
      </c>
      <c r="AN2743" s="10" t="str">
        <f t="shared" si="1009"/>
        <v/>
      </c>
      <c r="AO2743" s="10">
        <f t="shared" si="1010"/>
        <v>0</v>
      </c>
      <c r="AP2743" s="9" t="str">
        <f>IFERROR(VLOOKUP($AN2743,'Introduction probability'!$A$1:$L$128,5,FALSE),"0")</f>
        <v>0</v>
      </c>
      <c r="AQ2743" s="9" t="str">
        <f>IFERROR(VLOOKUP($AN2743,'Introduction probability'!$A$1:$L$128,6,FALSE),"0")</f>
        <v>0</v>
      </c>
      <c r="AR2743" s="9" t="str">
        <f>IFERROR(VLOOKUP($AN2743,'Introduction probability'!$A$1:$L$128,7,FALSE),"0")</f>
        <v>0</v>
      </c>
      <c r="AS2743" s="9" t="str">
        <f>IFERROR(VLOOKUP($AN2743,'Introduction probability'!$A$1:$L$128,8,FALSE),"0")</f>
        <v>0</v>
      </c>
      <c r="AT2743" s="9" t="str">
        <f>IFERROR(VLOOKUP($AN2743,'Introduction probability'!$A$1:$L$128,9,FALSE),"0")</f>
        <v>0</v>
      </c>
      <c r="AU2743" s="9" t="str">
        <f>IFERROR(VLOOKUP($AN2743,'Introduction probability'!$A$1:$L$128,10,FALSE),"0")</f>
        <v>0</v>
      </c>
      <c r="AV2743" s="9" t="str">
        <f>IFERROR(VLOOKUP($AN2743,'Introduction probability'!$A$1:$L$128,11,FALSE),"0")</f>
        <v>0</v>
      </c>
      <c r="AW2743" s="9" t="str">
        <f>IFERROR(VLOOKUP($AN2743,'Introduction probability'!$A$1:$L$128,12,FALSE),"0")</f>
        <v>0</v>
      </c>
      <c r="AY2743" s="2">
        <f t="shared" si="1011"/>
        <v>0</v>
      </c>
      <c r="AZ2743" s="2">
        <f t="shared" si="1012"/>
        <v>0</v>
      </c>
      <c r="BA2743" s="2">
        <f t="shared" si="1025"/>
        <v>0</v>
      </c>
      <c r="BB2743" s="2">
        <f t="shared" si="1026"/>
        <v>0</v>
      </c>
      <c r="BC2743" s="2">
        <f t="shared" si="1027"/>
        <v>0</v>
      </c>
      <c r="BD2743" s="2">
        <f t="shared" si="1028"/>
        <v>0</v>
      </c>
      <c r="BE2743" s="2">
        <f t="shared" si="1029"/>
        <v>0</v>
      </c>
      <c r="BF2743" s="2">
        <f t="shared" si="1030"/>
        <v>0</v>
      </c>
      <c r="BG2743" s="2">
        <f t="shared" si="1031"/>
        <v>0</v>
      </c>
      <c r="BH2743" s="2">
        <f t="shared" si="1032"/>
        <v>0</v>
      </c>
    </row>
    <row r="2744" spans="1:60" x14ac:dyDescent="0.25">
      <c r="A2744" s="2" t="s">
        <v>667</v>
      </c>
      <c r="B2744" s="2" t="s">
        <v>716</v>
      </c>
      <c r="C2744" s="2" t="s">
        <v>700</v>
      </c>
      <c r="D2744" s="2" t="s">
        <v>714</v>
      </c>
      <c r="E2744" s="2" t="s">
        <v>715</v>
      </c>
      <c r="M2744" s="2" t="str">
        <f t="shared" si="1013"/>
        <v>Wales</v>
      </c>
      <c r="N2744" s="2" t="str">
        <f t="shared" si="1014"/>
        <v>Severn Estuary</v>
      </c>
      <c r="O2744" s="2" t="s">
        <v>341</v>
      </c>
      <c r="P2744" s="2" t="str">
        <f t="shared" si="1016"/>
        <v>N04</v>
      </c>
      <c r="Q2744"/>
      <c r="R2744"/>
      <c r="S2744"/>
      <c r="T2744"/>
      <c r="U2744" s="9">
        <f t="shared" si="1017"/>
        <v>0</v>
      </c>
      <c r="V2744" s="9">
        <f t="shared" si="1018"/>
        <v>0</v>
      </c>
      <c r="W2744" s="9">
        <f t="shared" si="1019"/>
        <v>0</v>
      </c>
      <c r="X2744" s="9">
        <f t="shared" si="1020"/>
        <v>0</v>
      </c>
      <c r="Y2744" s="9">
        <f t="shared" si="1021"/>
        <v>0</v>
      </c>
      <c r="Z2744" s="9">
        <f t="shared" si="1022"/>
        <v>0</v>
      </c>
      <c r="AA2744" s="9">
        <f t="shared" si="1023"/>
        <v>0</v>
      </c>
      <c r="AB2744" s="9">
        <f t="shared" si="1024"/>
        <v>0</v>
      </c>
      <c r="AN2744" s="10" t="str">
        <f t="shared" si="1009"/>
        <v/>
      </c>
      <c r="AO2744" s="10">
        <f t="shared" si="1010"/>
        <v>0</v>
      </c>
      <c r="AP2744" s="9" t="str">
        <f>IFERROR(VLOOKUP($AN2744,'Introduction probability'!$A$1:$L$128,5,FALSE),"0")</f>
        <v>0</v>
      </c>
      <c r="AQ2744" s="9" t="str">
        <f>IFERROR(VLOOKUP($AN2744,'Introduction probability'!$A$1:$L$128,6,FALSE),"0")</f>
        <v>0</v>
      </c>
      <c r="AR2744" s="9" t="str">
        <f>IFERROR(VLOOKUP($AN2744,'Introduction probability'!$A$1:$L$128,7,FALSE),"0")</f>
        <v>0</v>
      </c>
      <c r="AS2744" s="9" t="str">
        <f>IFERROR(VLOOKUP($AN2744,'Introduction probability'!$A$1:$L$128,8,FALSE),"0")</f>
        <v>0</v>
      </c>
      <c r="AT2744" s="9" t="str">
        <f>IFERROR(VLOOKUP($AN2744,'Introduction probability'!$A$1:$L$128,9,FALSE),"0")</f>
        <v>0</v>
      </c>
      <c r="AU2744" s="9" t="str">
        <f>IFERROR(VLOOKUP($AN2744,'Introduction probability'!$A$1:$L$128,10,FALSE),"0")</f>
        <v>0</v>
      </c>
      <c r="AV2744" s="9" t="str">
        <f>IFERROR(VLOOKUP($AN2744,'Introduction probability'!$A$1:$L$128,11,FALSE),"0")</f>
        <v>0</v>
      </c>
      <c r="AW2744" s="9" t="str">
        <f>IFERROR(VLOOKUP($AN2744,'Introduction probability'!$A$1:$L$128,12,FALSE),"0")</f>
        <v>0</v>
      </c>
      <c r="AY2744" s="2">
        <f t="shared" si="1011"/>
        <v>0</v>
      </c>
      <c r="AZ2744" s="2">
        <f t="shared" si="1012"/>
        <v>0</v>
      </c>
      <c r="BA2744" s="2">
        <f t="shared" si="1025"/>
        <v>0</v>
      </c>
      <c r="BB2744" s="2">
        <f t="shared" si="1026"/>
        <v>0</v>
      </c>
      <c r="BC2744" s="2">
        <f t="shared" si="1027"/>
        <v>0</v>
      </c>
      <c r="BD2744" s="2">
        <f t="shared" si="1028"/>
        <v>0</v>
      </c>
      <c r="BE2744" s="2">
        <f t="shared" si="1029"/>
        <v>0</v>
      </c>
      <c r="BF2744" s="2">
        <f t="shared" si="1030"/>
        <v>0</v>
      </c>
      <c r="BG2744" s="2">
        <f t="shared" si="1031"/>
        <v>0</v>
      </c>
      <c r="BH2744" s="2">
        <f t="shared" si="1032"/>
        <v>0</v>
      </c>
    </row>
    <row r="2745" spans="1:60" x14ac:dyDescent="0.25">
      <c r="A2745" s="2" t="s">
        <v>667</v>
      </c>
      <c r="B2745" s="2" t="s">
        <v>716</v>
      </c>
      <c r="C2745" s="2" t="s">
        <v>700</v>
      </c>
      <c r="D2745" s="2" t="s">
        <v>703</v>
      </c>
      <c r="E2745" s="2" t="s">
        <v>704</v>
      </c>
      <c r="M2745" s="2" t="str">
        <f t="shared" si="1013"/>
        <v>Wales</v>
      </c>
      <c r="N2745" s="2" t="str">
        <f t="shared" si="1014"/>
        <v>Severn Estuary</v>
      </c>
      <c r="O2745" s="2" t="s">
        <v>341</v>
      </c>
      <c r="P2745" s="2" t="str">
        <f t="shared" si="1016"/>
        <v>N02</v>
      </c>
      <c r="Q2745"/>
      <c r="R2745"/>
      <c r="S2745"/>
      <c r="T2745"/>
      <c r="U2745" s="9">
        <f t="shared" si="1017"/>
        <v>0</v>
      </c>
      <c r="V2745" s="9">
        <f t="shared" si="1018"/>
        <v>0</v>
      </c>
      <c r="W2745" s="9">
        <f t="shared" si="1019"/>
        <v>0</v>
      </c>
      <c r="X2745" s="9">
        <f t="shared" si="1020"/>
        <v>0</v>
      </c>
      <c r="Y2745" s="9">
        <f t="shared" si="1021"/>
        <v>0</v>
      </c>
      <c r="Z2745" s="9">
        <f t="shared" si="1022"/>
        <v>0</v>
      </c>
      <c r="AA2745" s="9">
        <f t="shared" si="1023"/>
        <v>0</v>
      </c>
      <c r="AB2745" s="9">
        <f t="shared" si="1024"/>
        <v>0</v>
      </c>
      <c r="AN2745" s="10" t="str">
        <f t="shared" si="1009"/>
        <v/>
      </c>
      <c r="AO2745" s="10">
        <f t="shared" si="1010"/>
        <v>0</v>
      </c>
      <c r="AP2745" s="9" t="str">
        <f>IFERROR(VLOOKUP($AN2745,'Introduction probability'!$A$1:$L$128,5,FALSE),"0")</f>
        <v>0</v>
      </c>
      <c r="AQ2745" s="9" t="str">
        <f>IFERROR(VLOOKUP($AN2745,'Introduction probability'!$A$1:$L$128,6,FALSE),"0")</f>
        <v>0</v>
      </c>
      <c r="AR2745" s="9" t="str">
        <f>IFERROR(VLOOKUP($AN2745,'Introduction probability'!$A$1:$L$128,7,FALSE),"0")</f>
        <v>0</v>
      </c>
      <c r="AS2745" s="9" t="str">
        <f>IFERROR(VLOOKUP($AN2745,'Introduction probability'!$A$1:$L$128,8,FALSE),"0")</f>
        <v>0</v>
      </c>
      <c r="AT2745" s="9" t="str">
        <f>IFERROR(VLOOKUP($AN2745,'Introduction probability'!$A$1:$L$128,9,FALSE),"0")</f>
        <v>0</v>
      </c>
      <c r="AU2745" s="9" t="str">
        <f>IFERROR(VLOOKUP($AN2745,'Introduction probability'!$A$1:$L$128,10,FALSE),"0")</f>
        <v>0</v>
      </c>
      <c r="AV2745" s="9" t="str">
        <f>IFERROR(VLOOKUP($AN2745,'Introduction probability'!$A$1:$L$128,11,FALSE),"0")</f>
        <v>0</v>
      </c>
      <c r="AW2745" s="9" t="str">
        <f>IFERROR(VLOOKUP($AN2745,'Introduction probability'!$A$1:$L$128,12,FALSE),"0")</f>
        <v>0</v>
      </c>
      <c r="AY2745" s="2">
        <f t="shared" si="1011"/>
        <v>0</v>
      </c>
      <c r="AZ2745" s="2">
        <f t="shared" si="1012"/>
        <v>0</v>
      </c>
      <c r="BA2745" s="2">
        <f t="shared" si="1025"/>
        <v>0</v>
      </c>
      <c r="BB2745" s="2">
        <f t="shared" si="1026"/>
        <v>0</v>
      </c>
      <c r="BC2745" s="2">
        <f t="shared" si="1027"/>
        <v>0</v>
      </c>
      <c r="BD2745" s="2">
        <f t="shared" si="1028"/>
        <v>0</v>
      </c>
      <c r="BE2745" s="2">
        <f t="shared" si="1029"/>
        <v>0</v>
      </c>
      <c r="BF2745" s="2">
        <f t="shared" si="1030"/>
        <v>0</v>
      </c>
      <c r="BG2745" s="2">
        <f t="shared" si="1031"/>
        <v>0</v>
      </c>
      <c r="BH2745" s="2">
        <f t="shared" si="1032"/>
        <v>0</v>
      </c>
    </row>
    <row r="2746" spans="1:60" x14ac:dyDescent="0.25">
      <c r="A2746" s="2" t="s">
        <v>667</v>
      </c>
      <c r="B2746" s="2" t="s">
        <v>716</v>
      </c>
      <c r="C2746" s="2" t="s">
        <v>700</v>
      </c>
      <c r="D2746" s="2" t="s">
        <v>701</v>
      </c>
      <c r="E2746" s="2" t="s">
        <v>702</v>
      </c>
      <c r="M2746" s="2" t="str">
        <f t="shared" si="1013"/>
        <v>Wales</v>
      </c>
      <c r="N2746" s="2" t="str">
        <f t="shared" si="1014"/>
        <v>Severn Estuary</v>
      </c>
      <c r="O2746" s="2" t="s">
        <v>341</v>
      </c>
      <c r="P2746" s="2" t="str">
        <f t="shared" si="1016"/>
        <v>N03</v>
      </c>
      <c r="Q2746"/>
      <c r="R2746"/>
      <c r="S2746"/>
      <c r="T2746"/>
      <c r="U2746" s="9">
        <f t="shared" si="1017"/>
        <v>0</v>
      </c>
      <c r="V2746" s="9">
        <f t="shared" si="1018"/>
        <v>0</v>
      </c>
      <c r="W2746" s="9">
        <f t="shared" si="1019"/>
        <v>0</v>
      </c>
      <c r="X2746" s="9">
        <f t="shared" si="1020"/>
        <v>0</v>
      </c>
      <c r="Y2746" s="9">
        <f t="shared" si="1021"/>
        <v>0</v>
      </c>
      <c r="Z2746" s="9">
        <f t="shared" si="1022"/>
        <v>0</v>
      </c>
      <c r="AA2746" s="9">
        <f t="shared" si="1023"/>
        <v>0</v>
      </c>
      <c r="AB2746" s="9">
        <f t="shared" si="1024"/>
        <v>0</v>
      </c>
      <c r="AN2746" s="10" t="str">
        <f t="shared" si="1009"/>
        <v/>
      </c>
      <c r="AO2746" s="10">
        <f t="shared" si="1010"/>
        <v>0</v>
      </c>
      <c r="AP2746" s="9" t="str">
        <f>IFERROR(VLOOKUP($AN2746,'Introduction probability'!$A$1:$L$128,5,FALSE),"0")</f>
        <v>0</v>
      </c>
      <c r="AQ2746" s="9" t="str">
        <f>IFERROR(VLOOKUP($AN2746,'Introduction probability'!$A$1:$L$128,6,FALSE),"0")</f>
        <v>0</v>
      </c>
      <c r="AR2746" s="9" t="str">
        <f>IFERROR(VLOOKUP($AN2746,'Introduction probability'!$A$1:$L$128,7,FALSE),"0")</f>
        <v>0</v>
      </c>
      <c r="AS2746" s="9" t="str">
        <f>IFERROR(VLOOKUP($AN2746,'Introduction probability'!$A$1:$L$128,8,FALSE),"0")</f>
        <v>0</v>
      </c>
      <c r="AT2746" s="9" t="str">
        <f>IFERROR(VLOOKUP($AN2746,'Introduction probability'!$A$1:$L$128,9,FALSE),"0")</f>
        <v>0</v>
      </c>
      <c r="AU2746" s="9" t="str">
        <f>IFERROR(VLOOKUP($AN2746,'Introduction probability'!$A$1:$L$128,10,FALSE),"0")</f>
        <v>0</v>
      </c>
      <c r="AV2746" s="9" t="str">
        <f>IFERROR(VLOOKUP($AN2746,'Introduction probability'!$A$1:$L$128,11,FALSE),"0")</f>
        <v>0</v>
      </c>
      <c r="AW2746" s="9" t="str">
        <f>IFERROR(VLOOKUP($AN2746,'Introduction probability'!$A$1:$L$128,12,FALSE),"0")</f>
        <v>0</v>
      </c>
      <c r="AY2746" s="2">
        <f t="shared" si="1011"/>
        <v>0</v>
      </c>
      <c r="AZ2746" s="2">
        <f t="shared" si="1012"/>
        <v>0</v>
      </c>
      <c r="BA2746" s="2">
        <f t="shared" si="1025"/>
        <v>0</v>
      </c>
      <c r="BB2746" s="2">
        <f t="shared" si="1026"/>
        <v>0</v>
      </c>
      <c r="BC2746" s="2">
        <f t="shared" si="1027"/>
        <v>0</v>
      </c>
      <c r="BD2746" s="2">
        <f t="shared" si="1028"/>
        <v>0</v>
      </c>
      <c r="BE2746" s="2">
        <f t="shared" si="1029"/>
        <v>0</v>
      </c>
      <c r="BF2746" s="2">
        <f t="shared" si="1030"/>
        <v>0</v>
      </c>
      <c r="BG2746" s="2">
        <f t="shared" si="1031"/>
        <v>0</v>
      </c>
      <c r="BH2746" s="2">
        <f t="shared" si="1032"/>
        <v>0</v>
      </c>
    </row>
    <row r="2747" spans="1:60" x14ac:dyDescent="0.25">
      <c r="A2747" s="2" t="s">
        <v>667</v>
      </c>
      <c r="B2747" s="2" t="s">
        <v>717</v>
      </c>
      <c r="C2747" s="2" t="s">
        <v>700</v>
      </c>
      <c r="D2747" s="2" t="s">
        <v>703</v>
      </c>
      <c r="E2747" s="2" t="s">
        <v>704</v>
      </c>
      <c r="M2747" s="2" t="str">
        <f t="shared" si="1013"/>
        <v>Wales</v>
      </c>
      <c r="N2747" s="2" t="str">
        <f t="shared" si="1014"/>
        <v>Mynydd Cilan, Trwyn y Wylfa ac Ynysoedd Sant Tudwal</v>
      </c>
      <c r="O2747" s="2" t="s">
        <v>341</v>
      </c>
      <c r="P2747" s="2" t="str">
        <f t="shared" si="1016"/>
        <v>N02</v>
      </c>
      <c r="Q2747"/>
      <c r="R2747"/>
      <c r="S2747"/>
      <c r="T2747"/>
      <c r="U2747" s="9">
        <f t="shared" si="1017"/>
        <v>0</v>
      </c>
      <c r="V2747" s="9">
        <f t="shared" si="1018"/>
        <v>0</v>
      </c>
      <c r="W2747" s="9">
        <f t="shared" si="1019"/>
        <v>0</v>
      </c>
      <c r="X2747" s="9">
        <f t="shared" si="1020"/>
        <v>0</v>
      </c>
      <c r="Y2747" s="9">
        <f t="shared" si="1021"/>
        <v>0</v>
      </c>
      <c r="Z2747" s="9">
        <f t="shared" si="1022"/>
        <v>0</v>
      </c>
      <c r="AA2747" s="9">
        <f t="shared" si="1023"/>
        <v>0</v>
      </c>
      <c r="AB2747" s="9">
        <f t="shared" si="1024"/>
        <v>0</v>
      </c>
      <c r="AN2747" s="10" t="str">
        <f t="shared" si="1009"/>
        <v/>
      </c>
      <c r="AO2747" s="10">
        <f t="shared" si="1010"/>
        <v>0</v>
      </c>
      <c r="AP2747" s="9" t="str">
        <f>IFERROR(VLOOKUP($AN2747,'Introduction probability'!$A$1:$L$128,5,FALSE),"0")</f>
        <v>0</v>
      </c>
      <c r="AQ2747" s="9" t="str">
        <f>IFERROR(VLOOKUP($AN2747,'Introduction probability'!$A$1:$L$128,6,FALSE),"0")</f>
        <v>0</v>
      </c>
      <c r="AR2747" s="9" t="str">
        <f>IFERROR(VLOOKUP($AN2747,'Introduction probability'!$A$1:$L$128,7,FALSE),"0")</f>
        <v>0</v>
      </c>
      <c r="AS2747" s="9" t="str">
        <f>IFERROR(VLOOKUP($AN2747,'Introduction probability'!$A$1:$L$128,8,FALSE),"0")</f>
        <v>0</v>
      </c>
      <c r="AT2747" s="9" t="str">
        <f>IFERROR(VLOOKUP($AN2747,'Introduction probability'!$A$1:$L$128,9,FALSE),"0")</f>
        <v>0</v>
      </c>
      <c r="AU2747" s="9" t="str">
        <f>IFERROR(VLOOKUP($AN2747,'Introduction probability'!$A$1:$L$128,10,FALSE),"0")</f>
        <v>0</v>
      </c>
      <c r="AV2747" s="9" t="str">
        <f>IFERROR(VLOOKUP($AN2747,'Introduction probability'!$A$1:$L$128,11,FALSE),"0")</f>
        <v>0</v>
      </c>
      <c r="AW2747" s="9" t="str">
        <f>IFERROR(VLOOKUP($AN2747,'Introduction probability'!$A$1:$L$128,12,FALSE),"0")</f>
        <v>0</v>
      </c>
      <c r="AY2747" s="2">
        <f t="shared" si="1011"/>
        <v>0</v>
      </c>
      <c r="AZ2747" s="2">
        <f t="shared" si="1012"/>
        <v>0</v>
      </c>
      <c r="BA2747" s="2">
        <f t="shared" si="1025"/>
        <v>0</v>
      </c>
      <c r="BB2747" s="2">
        <f t="shared" si="1026"/>
        <v>0</v>
      </c>
      <c r="BC2747" s="2">
        <f t="shared" si="1027"/>
        <v>0</v>
      </c>
      <c r="BD2747" s="2">
        <f t="shared" si="1028"/>
        <v>0</v>
      </c>
      <c r="BE2747" s="2">
        <f t="shared" si="1029"/>
        <v>0</v>
      </c>
      <c r="BF2747" s="2">
        <f t="shared" si="1030"/>
        <v>0</v>
      </c>
      <c r="BG2747" s="2">
        <f t="shared" si="1031"/>
        <v>0</v>
      </c>
      <c r="BH2747" s="2">
        <f t="shared" si="1032"/>
        <v>0</v>
      </c>
    </row>
    <row r="2748" spans="1:60" x14ac:dyDescent="0.25">
      <c r="A2748" s="2" t="s">
        <v>667</v>
      </c>
      <c r="B2748" s="2" t="s">
        <v>717</v>
      </c>
      <c r="C2748" s="2" t="s">
        <v>700</v>
      </c>
      <c r="D2748" s="2" t="s">
        <v>712</v>
      </c>
      <c r="E2748" s="2" t="s">
        <v>713</v>
      </c>
      <c r="M2748" s="2" t="str">
        <f t="shared" si="1013"/>
        <v>Wales</v>
      </c>
      <c r="N2748" s="2" t="str">
        <f t="shared" si="1014"/>
        <v>Mynydd Cilan, Trwyn y Wylfa ac Ynysoedd Sant Tudwal</v>
      </c>
      <c r="O2748" s="2" t="s">
        <v>341</v>
      </c>
      <c r="P2748" s="2" t="str">
        <f t="shared" si="1016"/>
        <v>N05</v>
      </c>
      <c r="Q2748"/>
      <c r="R2748"/>
      <c r="S2748"/>
      <c r="T2748"/>
      <c r="U2748" s="9">
        <f t="shared" si="1017"/>
        <v>0</v>
      </c>
      <c r="V2748" s="9">
        <f t="shared" si="1018"/>
        <v>0</v>
      </c>
      <c r="W2748" s="9">
        <f t="shared" si="1019"/>
        <v>0</v>
      </c>
      <c r="X2748" s="9">
        <f t="shared" si="1020"/>
        <v>0</v>
      </c>
      <c r="Y2748" s="9">
        <f t="shared" si="1021"/>
        <v>0</v>
      </c>
      <c r="Z2748" s="9">
        <f t="shared" si="1022"/>
        <v>0</v>
      </c>
      <c r="AA2748" s="9">
        <f t="shared" si="1023"/>
        <v>0</v>
      </c>
      <c r="AB2748" s="9">
        <f t="shared" si="1024"/>
        <v>0</v>
      </c>
      <c r="AN2748" s="10" t="str">
        <f t="shared" ref="AN2748:AN2767" si="1033">CONCATENATE(R2747,S2747)</f>
        <v/>
      </c>
      <c r="AO2748" s="10">
        <f t="shared" ref="AO2748:AO2811" si="1034">R2747</f>
        <v>0</v>
      </c>
      <c r="AP2748" s="9" t="str">
        <f>IFERROR(VLOOKUP($AN2748,'Introduction probability'!$A$1:$L$128,5,FALSE),"0")</f>
        <v>0</v>
      </c>
      <c r="AQ2748" s="9" t="str">
        <f>IFERROR(VLOOKUP($AN2748,'Introduction probability'!$A$1:$L$128,6,FALSE),"0")</f>
        <v>0</v>
      </c>
      <c r="AR2748" s="9" t="str">
        <f>IFERROR(VLOOKUP($AN2748,'Introduction probability'!$A$1:$L$128,7,FALSE),"0")</f>
        <v>0</v>
      </c>
      <c r="AS2748" s="9" t="str">
        <f>IFERROR(VLOOKUP($AN2748,'Introduction probability'!$A$1:$L$128,8,FALSE),"0")</f>
        <v>0</v>
      </c>
      <c r="AT2748" s="9" t="str">
        <f>IFERROR(VLOOKUP($AN2748,'Introduction probability'!$A$1:$L$128,9,FALSE),"0")</f>
        <v>0</v>
      </c>
      <c r="AU2748" s="9" t="str">
        <f>IFERROR(VLOOKUP($AN2748,'Introduction probability'!$A$1:$L$128,10,FALSE),"0")</f>
        <v>0</v>
      </c>
      <c r="AV2748" s="9" t="str">
        <f>IFERROR(VLOOKUP($AN2748,'Introduction probability'!$A$1:$L$128,11,FALSE),"0")</f>
        <v>0</v>
      </c>
      <c r="AW2748" s="9" t="str">
        <f>IFERROR(VLOOKUP($AN2748,'Introduction probability'!$A$1:$L$128,12,FALSE),"0")</f>
        <v>0</v>
      </c>
      <c r="AY2748" s="2">
        <f t="shared" ref="AY2748:AY2811" si="1035">R2747</f>
        <v>0</v>
      </c>
      <c r="AZ2748" s="2">
        <f t="shared" ref="AZ2748:AZ2811" si="1036">S2747</f>
        <v>0</v>
      </c>
      <c r="BA2748" s="2">
        <f t="shared" si="1025"/>
        <v>0</v>
      </c>
      <c r="BB2748" s="2">
        <f t="shared" si="1026"/>
        <v>0</v>
      </c>
      <c r="BC2748" s="2">
        <f t="shared" si="1027"/>
        <v>0</v>
      </c>
      <c r="BD2748" s="2">
        <f t="shared" si="1028"/>
        <v>0</v>
      </c>
      <c r="BE2748" s="2">
        <f t="shared" si="1029"/>
        <v>0</v>
      </c>
      <c r="BF2748" s="2">
        <f t="shared" si="1030"/>
        <v>0</v>
      </c>
      <c r="BG2748" s="2">
        <f t="shared" si="1031"/>
        <v>0</v>
      </c>
      <c r="BH2748" s="2">
        <f t="shared" si="1032"/>
        <v>0</v>
      </c>
    </row>
    <row r="2749" spans="1:60" x14ac:dyDescent="0.25">
      <c r="A2749" s="2" t="s">
        <v>667</v>
      </c>
      <c r="B2749" s="2" t="s">
        <v>718</v>
      </c>
      <c r="C2749" s="2" t="s">
        <v>700</v>
      </c>
      <c r="D2749" s="2" t="s">
        <v>701</v>
      </c>
      <c r="E2749" s="2" t="s">
        <v>702</v>
      </c>
      <c r="M2749" s="2" t="str">
        <f t="shared" si="1013"/>
        <v>Wales</v>
      </c>
      <c r="N2749" s="2" t="str">
        <f t="shared" si="1014"/>
        <v>Dyfi Estuary / Aber  Dyfi</v>
      </c>
      <c r="O2749" s="2" t="s">
        <v>341</v>
      </c>
      <c r="P2749" s="2" t="str">
        <f t="shared" si="1016"/>
        <v>N03</v>
      </c>
      <c r="Q2749"/>
      <c r="R2749"/>
      <c r="S2749"/>
      <c r="T2749"/>
      <c r="U2749" s="9">
        <f t="shared" si="1017"/>
        <v>0</v>
      </c>
      <c r="V2749" s="9">
        <f t="shared" si="1018"/>
        <v>0</v>
      </c>
      <c r="W2749" s="9">
        <f t="shared" si="1019"/>
        <v>0</v>
      </c>
      <c r="X2749" s="9">
        <f t="shared" si="1020"/>
        <v>0</v>
      </c>
      <c r="Y2749" s="9">
        <f t="shared" si="1021"/>
        <v>0</v>
      </c>
      <c r="Z2749" s="9">
        <f t="shared" si="1022"/>
        <v>0</v>
      </c>
      <c r="AA2749" s="9">
        <f t="shared" si="1023"/>
        <v>0</v>
      </c>
      <c r="AB2749" s="9">
        <f t="shared" si="1024"/>
        <v>0</v>
      </c>
      <c r="AN2749" s="10" t="str">
        <f t="shared" si="1033"/>
        <v/>
      </c>
      <c r="AO2749" s="10">
        <f t="shared" si="1034"/>
        <v>0</v>
      </c>
      <c r="AP2749" s="9" t="str">
        <f>IFERROR(VLOOKUP($AN2749,'Introduction probability'!$A$1:$L$128,5,FALSE),"0")</f>
        <v>0</v>
      </c>
      <c r="AQ2749" s="9" t="str">
        <f>IFERROR(VLOOKUP($AN2749,'Introduction probability'!$A$1:$L$128,6,FALSE),"0")</f>
        <v>0</v>
      </c>
      <c r="AR2749" s="9" t="str">
        <f>IFERROR(VLOOKUP($AN2749,'Introduction probability'!$A$1:$L$128,7,FALSE),"0")</f>
        <v>0</v>
      </c>
      <c r="AS2749" s="9" t="str">
        <f>IFERROR(VLOOKUP($AN2749,'Introduction probability'!$A$1:$L$128,8,FALSE),"0")</f>
        <v>0</v>
      </c>
      <c r="AT2749" s="9" t="str">
        <f>IFERROR(VLOOKUP($AN2749,'Introduction probability'!$A$1:$L$128,9,FALSE),"0")</f>
        <v>0</v>
      </c>
      <c r="AU2749" s="9" t="str">
        <f>IFERROR(VLOOKUP($AN2749,'Introduction probability'!$A$1:$L$128,10,FALSE),"0")</f>
        <v>0</v>
      </c>
      <c r="AV2749" s="9" t="str">
        <f>IFERROR(VLOOKUP($AN2749,'Introduction probability'!$A$1:$L$128,11,FALSE),"0")</f>
        <v>0</v>
      </c>
      <c r="AW2749" s="9" t="str">
        <f>IFERROR(VLOOKUP($AN2749,'Introduction probability'!$A$1:$L$128,12,FALSE),"0")</f>
        <v>0</v>
      </c>
      <c r="AY2749" s="2">
        <f t="shared" si="1035"/>
        <v>0</v>
      </c>
      <c r="AZ2749" s="2">
        <f t="shared" si="1036"/>
        <v>0</v>
      </c>
      <c r="BA2749" s="2">
        <f t="shared" si="1025"/>
        <v>0</v>
      </c>
      <c r="BB2749" s="2">
        <f t="shared" si="1026"/>
        <v>0</v>
      </c>
      <c r="BC2749" s="2">
        <f t="shared" si="1027"/>
        <v>0</v>
      </c>
      <c r="BD2749" s="2">
        <f t="shared" si="1028"/>
        <v>0</v>
      </c>
      <c r="BE2749" s="2">
        <f t="shared" si="1029"/>
        <v>0</v>
      </c>
      <c r="BF2749" s="2">
        <f t="shared" si="1030"/>
        <v>0</v>
      </c>
      <c r="BG2749" s="2">
        <f t="shared" si="1031"/>
        <v>0</v>
      </c>
      <c r="BH2749" s="2">
        <f t="shared" si="1032"/>
        <v>0</v>
      </c>
    </row>
    <row r="2750" spans="1:60" x14ac:dyDescent="0.25">
      <c r="A2750" s="2" t="s">
        <v>667</v>
      </c>
      <c r="B2750" s="2" t="s">
        <v>718</v>
      </c>
      <c r="C2750" s="2" t="s">
        <v>700</v>
      </c>
      <c r="D2750" s="2" t="s">
        <v>703</v>
      </c>
      <c r="E2750" s="2" t="s">
        <v>704</v>
      </c>
      <c r="M2750" s="2" t="str">
        <f t="shared" si="1013"/>
        <v>Wales</v>
      </c>
      <c r="N2750" s="2" t="str">
        <f t="shared" si="1014"/>
        <v>Dyfi Estuary / Aber  Dyfi</v>
      </c>
      <c r="O2750" s="2" t="s">
        <v>341</v>
      </c>
      <c r="P2750" s="2" t="str">
        <f t="shared" si="1016"/>
        <v>N02</v>
      </c>
      <c r="Q2750"/>
      <c r="R2750"/>
      <c r="S2750"/>
      <c r="T2750"/>
      <c r="U2750" s="9">
        <f t="shared" si="1017"/>
        <v>0</v>
      </c>
      <c r="V2750" s="9">
        <f t="shared" si="1018"/>
        <v>0</v>
      </c>
      <c r="W2750" s="9">
        <f t="shared" si="1019"/>
        <v>0</v>
      </c>
      <c r="X2750" s="9">
        <f t="shared" si="1020"/>
        <v>0</v>
      </c>
      <c r="Y2750" s="9">
        <f t="shared" si="1021"/>
        <v>0</v>
      </c>
      <c r="Z2750" s="9">
        <f t="shared" si="1022"/>
        <v>0</v>
      </c>
      <c r="AA2750" s="9">
        <f t="shared" si="1023"/>
        <v>0</v>
      </c>
      <c r="AB2750" s="9">
        <f t="shared" si="1024"/>
        <v>0</v>
      </c>
      <c r="AN2750" s="10" t="str">
        <f t="shared" si="1033"/>
        <v/>
      </c>
      <c r="AO2750" s="10">
        <f t="shared" si="1034"/>
        <v>0</v>
      </c>
      <c r="AP2750" s="9" t="str">
        <f>IFERROR(VLOOKUP($AN2750,'Introduction probability'!$A$1:$L$128,5,FALSE),"0")</f>
        <v>0</v>
      </c>
      <c r="AQ2750" s="9" t="str">
        <f>IFERROR(VLOOKUP($AN2750,'Introduction probability'!$A$1:$L$128,6,FALSE),"0")</f>
        <v>0</v>
      </c>
      <c r="AR2750" s="9" t="str">
        <f>IFERROR(VLOOKUP($AN2750,'Introduction probability'!$A$1:$L$128,7,FALSE),"0")</f>
        <v>0</v>
      </c>
      <c r="AS2750" s="9" t="str">
        <f>IFERROR(VLOOKUP($AN2750,'Introduction probability'!$A$1:$L$128,8,FALSE),"0")</f>
        <v>0</v>
      </c>
      <c r="AT2750" s="9" t="str">
        <f>IFERROR(VLOOKUP($AN2750,'Introduction probability'!$A$1:$L$128,9,FALSE),"0")</f>
        <v>0</v>
      </c>
      <c r="AU2750" s="9" t="str">
        <f>IFERROR(VLOOKUP($AN2750,'Introduction probability'!$A$1:$L$128,10,FALSE),"0")</f>
        <v>0</v>
      </c>
      <c r="AV2750" s="9" t="str">
        <f>IFERROR(VLOOKUP($AN2750,'Introduction probability'!$A$1:$L$128,11,FALSE),"0")</f>
        <v>0</v>
      </c>
      <c r="AW2750" s="9" t="str">
        <f>IFERROR(VLOOKUP($AN2750,'Introduction probability'!$A$1:$L$128,12,FALSE),"0")</f>
        <v>0</v>
      </c>
      <c r="AY2750" s="2">
        <f t="shared" si="1035"/>
        <v>0</v>
      </c>
      <c r="AZ2750" s="2">
        <f t="shared" si="1036"/>
        <v>0</v>
      </c>
      <c r="BA2750" s="2">
        <f t="shared" si="1025"/>
        <v>0</v>
      </c>
      <c r="BB2750" s="2">
        <f t="shared" si="1026"/>
        <v>0</v>
      </c>
      <c r="BC2750" s="2">
        <f t="shared" si="1027"/>
        <v>0</v>
      </c>
      <c r="BD2750" s="2">
        <f t="shared" si="1028"/>
        <v>0</v>
      </c>
      <c r="BE2750" s="2">
        <f t="shared" si="1029"/>
        <v>0</v>
      </c>
      <c r="BF2750" s="2">
        <f t="shared" si="1030"/>
        <v>0</v>
      </c>
      <c r="BG2750" s="2">
        <f t="shared" si="1031"/>
        <v>0</v>
      </c>
      <c r="BH2750" s="2">
        <f t="shared" si="1032"/>
        <v>0</v>
      </c>
    </row>
    <row r="2751" spans="1:60" x14ac:dyDescent="0.25">
      <c r="A2751" s="2" t="s">
        <v>667</v>
      </c>
      <c r="B2751" s="2" t="s">
        <v>719</v>
      </c>
      <c r="C2751" s="2" t="s">
        <v>700</v>
      </c>
      <c r="D2751" s="2" t="s">
        <v>712</v>
      </c>
      <c r="E2751" s="2" t="s">
        <v>713</v>
      </c>
      <c r="M2751" s="2" t="str">
        <f t="shared" si="1013"/>
        <v>Wales</v>
      </c>
      <c r="N2751" s="2" t="str">
        <f t="shared" si="1014"/>
        <v>Ynys Seiriol / Puffin Island</v>
      </c>
      <c r="O2751" s="2" t="s">
        <v>341</v>
      </c>
      <c r="P2751" s="2" t="str">
        <f t="shared" si="1016"/>
        <v>N05</v>
      </c>
      <c r="Q2751"/>
      <c r="R2751"/>
      <c r="S2751"/>
      <c r="T2751"/>
      <c r="U2751" s="9">
        <f t="shared" si="1017"/>
        <v>0</v>
      </c>
      <c r="V2751" s="9">
        <f t="shared" si="1018"/>
        <v>0</v>
      </c>
      <c r="W2751" s="9">
        <f t="shared" si="1019"/>
        <v>0</v>
      </c>
      <c r="X2751" s="9">
        <f t="shared" si="1020"/>
        <v>0</v>
      </c>
      <c r="Y2751" s="9">
        <f t="shared" si="1021"/>
        <v>0</v>
      </c>
      <c r="Z2751" s="9">
        <f t="shared" si="1022"/>
        <v>0</v>
      </c>
      <c r="AA2751" s="9">
        <f t="shared" si="1023"/>
        <v>0</v>
      </c>
      <c r="AB2751" s="9">
        <f t="shared" si="1024"/>
        <v>0</v>
      </c>
      <c r="AN2751" s="10" t="str">
        <f t="shared" si="1033"/>
        <v/>
      </c>
      <c r="AO2751" s="10">
        <f t="shared" si="1034"/>
        <v>0</v>
      </c>
      <c r="AP2751" s="9" t="str">
        <f>IFERROR(VLOOKUP($AN2751,'Introduction probability'!$A$1:$L$128,5,FALSE),"0")</f>
        <v>0</v>
      </c>
      <c r="AQ2751" s="9" t="str">
        <f>IFERROR(VLOOKUP($AN2751,'Introduction probability'!$A$1:$L$128,6,FALSE),"0")</f>
        <v>0</v>
      </c>
      <c r="AR2751" s="9" t="str">
        <f>IFERROR(VLOOKUP($AN2751,'Introduction probability'!$A$1:$L$128,7,FALSE),"0")</f>
        <v>0</v>
      </c>
      <c r="AS2751" s="9" t="str">
        <f>IFERROR(VLOOKUP($AN2751,'Introduction probability'!$A$1:$L$128,8,FALSE),"0")</f>
        <v>0</v>
      </c>
      <c r="AT2751" s="9" t="str">
        <f>IFERROR(VLOOKUP($AN2751,'Introduction probability'!$A$1:$L$128,9,FALSE),"0")</f>
        <v>0</v>
      </c>
      <c r="AU2751" s="9" t="str">
        <f>IFERROR(VLOOKUP($AN2751,'Introduction probability'!$A$1:$L$128,10,FALSE),"0")</f>
        <v>0</v>
      </c>
      <c r="AV2751" s="9" t="str">
        <f>IFERROR(VLOOKUP($AN2751,'Introduction probability'!$A$1:$L$128,11,FALSE),"0")</f>
        <v>0</v>
      </c>
      <c r="AW2751" s="9" t="str">
        <f>IFERROR(VLOOKUP($AN2751,'Introduction probability'!$A$1:$L$128,12,FALSE),"0")</f>
        <v>0</v>
      </c>
      <c r="AY2751" s="2">
        <f t="shared" si="1035"/>
        <v>0</v>
      </c>
      <c r="AZ2751" s="2">
        <f t="shared" si="1036"/>
        <v>0</v>
      </c>
      <c r="BA2751" s="2">
        <f t="shared" si="1025"/>
        <v>0</v>
      </c>
      <c r="BB2751" s="2">
        <f t="shared" si="1026"/>
        <v>0</v>
      </c>
      <c r="BC2751" s="2">
        <f t="shared" si="1027"/>
        <v>0</v>
      </c>
      <c r="BD2751" s="2">
        <f t="shared" si="1028"/>
        <v>0</v>
      </c>
      <c r="BE2751" s="2">
        <f t="shared" si="1029"/>
        <v>0</v>
      </c>
      <c r="BF2751" s="2">
        <f t="shared" si="1030"/>
        <v>0</v>
      </c>
      <c r="BG2751" s="2">
        <f t="shared" si="1031"/>
        <v>0</v>
      </c>
      <c r="BH2751" s="2">
        <f t="shared" si="1032"/>
        <v>0</v>
      </c>
    </row>
    <row r="2752" spans="1:60" x14ac:dyDescent="0.25">
      <c r="A2752" s="2" t="s">
        <v>667</v>
      </c>
      <c r="B2752" s="2" t="s">
        <v>396</v>
      </c>
      <c r="C2752" s="2" t="s">
        <v>700</v>
      </c>
      <c r="D2752" s="2" t="s">
        <v>705</v>
      </c>
      <c r="E2752" s="2" t="s">
        <v>706</v>
      </c>
      <c r="M2752" s="2" t="str">
        <f t="shared" si="1013"/>
        <v>Wales</v>
      </c>
      <c r="N2752" s="2" t="str">
        <f t="shared" si="1014"/>
        <v>Liverpool Bay / Bae Lerpwl</v>
      </c>
      <c r="O2752" s="2" t="s">
        <v>341</v>
      </c>
      <c r="P2752" s="2" t="str">
        <f t="shared" si="1016"/>
        <v>N01</v>
      </c>
      <c r="Q2752"/>
      <c r="R2752"/>
      <c r="S2752"/>
      <c r="T2752"/>
      <c r="U2752" s="9">
        <f t="shared" si="1017"/>
        <v>0</v>
      </c>
      <c r="V2752" s="9">
        <f t="shared" si="1018"/>
        <v>0</v>
      </c>
      <c r="W2752" s="9">
        <f t="shared" si="1019"/>
        <v>0</v>
      </c>
      <c r="X2752" s="9">
        <f t="shared" si="1020"/>
        <v>0</v>
      </c>
      <c r="Y2752" s="9">
        <f t="shared" si="1021"/>
        <v>0</v>
      </c>
      <c r="Z2752" s="9">
        <f t="shared" si="1022"/>
        <v>0</v>
      </c>
      <c r="AA2752" s="9">
        <f t="shared" si="1023"/>
        <v>0</v>
      </c>
      <c r="AB2752" s="9">
        <f t="shared" si="1024"/>
        <v>0</v>
      </c>
      <c r="AN2752" s="10" t="str">
        <f t="shared" si="1033"/>
        <v/>
      </c>
      <c r="AO2752" s="10">
        <f t="shared" si="1034"/>
        <v>0</v>
      </c>
      <c r="AP2752" s="9" t="str">
        <f>IFERROR(VLOOKUP($AN2752,'Introduction probability'!$A$1:$L$128,5,FALSE),"0")</f>
        <v>0</v>
      </c>
      <c r="AQ2752" s="9" t="str">
        <f>IFERROR(VLOOKUP($AN2752,'Introduction probability'!$A$1:$L$128,6,FALSE),"0")</f>
        <v>0</v>
      </c>
      <c r="AR2752" s="9" t="str">
        <f>IFERROR(VLOOKUP($AN2752,'Introduction probability'!$A$1:$L$128,7,FALSE),"0")</f>
        <v>0</v>
      </c>
      <c r="AS2752" s="9" t="str">
        <f>IFERROR(VLOOKUP($AN2752,'Introduction probability'!$A$1:$L$128,8,FALSE),"0")</f>
        <v>0</v>
      </c>
      <c r="AT2752" s="9" t="str">
        <f>IFERROR(VLOOKUP($AN2752,'Introduction probability'!$A$1:$L$128,9,FALSE),"0")</f>
        <v>0</v>
      </c>
      <c r="AU2752" s="9" t="str">
        <f>IFERROR(VLOOKUP($AN2752,'Introduction probability'!$A$1:$L$128,10,FALSE),"0")</f>
        <v>0</v>
      </c>
      <c r="AV2752" s="9" t="str">
        <f>IFERROR(VLOOKUP($AN2752,'Introduction probability'!$A$1:$L$128,11,FALSE),"0")</f>
        <v>0</v>
      </c>
      <c r="AW2752" s="9" t="str">
        <f>IFERROR(VLOOKUP($AN2752,'Introduction probability'!$A$1:$L$128,12,FALSE),"0")</f>
        <v>0</v>
      </c>
      <c r="AY2752" s="2">
        <f t="shared" si="1035"/>
        <v>0</v>
      </c>
      <c r="AZ2752" s="2">
        <f t="shared" si="1036"/>
        <v>0</v>
      </c>
      <c r="BA2752" s="2">
        <f t="shared" si="1025"/>
        <v>0</v>
      </c>
      <c r="BB2752" s="2">
        <f t="shared" si="1026"/>
        <v>0</v>
      </c>
      <c r="BC2752" s="2">
        <f t="shared" si="1027"/>
        <v>0</v>
      </c>
      <c r="BD2752" s="2">
        <f t="shared" si="1028"/>
        <v>0</v>
      </c>
      <c r="BE2752" s="2">
        <f t="shared" si="1029"/>
        <v>0</v>
      </c>
      <c r="BF2752" s="2">
        <f t="shared" si="1030"/>
        <v>0</v>
      </c>
      <c r="BG2752" s="2">
        <f t="shared" si="1031"/>
        <v>0</v>
      </c>
      <c r="BH2752" s="2">
        <f t="shared" si="1032"/>
        <v>0</v>
      </c>
    </row>
    <row r="2753" spans="1:60" x14ac:dyDescent="0.25">
      <c r="A2753" s="2" t="s">
        <v>667</v>
      </c>
      <c r="B2753" s="2" t="s">
        <v>720</v>
      </c>
      <c r="C2753" s="2" t="s">
        <v>700</v>
      </c>
      <c r="D2753" s="2" t="s">
        <v>712</v>
      </c>
      <c r="E2753" s="2" t="s">
        <v>713</v>
      </c>
      <c r="M2753" s="2" t="str">
        <f t="shared" si="1013"/>
        <v>Wales</v>
      </c>
      <c r="N2753" s="2" t="str">
        <f t="shared" si="1014"/>
        <v>Grassholm</v>
      </c>
      <c r="O2753" s="2" t="s">
        <v>341</v>
      </c>
      <c r="P2753" s="2" t="str">
        <f t="shared" si="1016"/>
        <v>N05</v>
      </c>
      <c r="Q2753"/>
      <c r="R2753"/>
      <c r="S2753"/>
      <c r="T2753"/>
      <c r="U2753" s="9">
        <f t="shared" si="1017"/>
        <v>0</v>
      </c>
      <c r="V2753" s="9">
        <f t="shared" si="1018"/>
        <v>0</v>
      </c>
      <c r="W2753" s="9">
        <f t="shared" si="1019"/>
        <v>0</v>
      </c>
      <c r="X2753" s="9">
        <f t="shared" si="1020"/>
        <v>0</v>
      </c>
      <c r="Y2753" s="9">
        <f t="shared" si="1021"/>
        <v>0</v>
      </c>
      <c r="Z2753" s="9">
        <f t="shared" si="1022"/>
        <v>0</v>
      </c>
      <c r="AA2753" s="9">
        <f t="shared" si="1023"/>
        <v>0</v>
      </c>
      <c r="AB2753" s="9">
        <f t="shared" si="1024"/>
        <v>0</v>
      </c>
      <c r="AN2753" s="10" t="str">
        <f t="shared" si="1033"/>
        <v/>
      </c>
      <c r="AO2753" s="10">
        <f t="shared" si="1034"/>
        <v>0</v>
      </c>
      <c r="AP2753" s="9" t="str">
        <f>IFERROR(VLOOKUP($AN2753,'Introduction probability'!$A$1:$L$128,5,FALSE),"0")</f>
        <v>0</v>
      </c>
      <c r="AQ2753" s="9" t="str">
        <f>IFERROR(VLOOKUP($AN2753,'Introduction probability'!$A$1:$L$128,6,FALSE),"0")</f>
        <v>0</v>
      </c>
      <c r="AR2753" s="9" t="str">
        <f>IFERROR(VLOOKUP($AN2753,'Introduction probability'!$A$1:$L$128,7,FALSE),"0")</f>
        <v>0</v>
      </c>
      <c r="AS2753" s="9" t="str">
        <f>IFERROR(VLOOKUP($AN2753,'Introduction probability'!$A$1:$L$128,8,FALSE),"0")</f>
        <v>0</v>
      </c>
      <c r="AT2753" s="9" t="str">
        <f>IFERROR(VLOOKUP($AN2753,'Introduction probability'!$A$1:$L$128,9,FALSE),"0")</f>
        <v>0</v>
      </c>
      <c r="AU2753" s="9" t="str">
        <f>IFERROR(VLOOKUP($AN2753,'Introduction probability'!$A$1:$L$128,10,FALSE),"0")</f>
        <v>0</v>
      </c>
      <c r="AV2753" s="9" t="str">
        <f>IFERROR(VLOOKUP($AN2753,'Introduction probability'!$A$1:$L$128,11,FALSE),"0")</f>
        <v>0</v>
      </c>
      <c r="AW2753" s="9" t="str">
        <f>IFERROR(VLOOKUP($AN2753,'Introduction probability'!$A$1:$L$128,12,FALSE),"0")</f>
        <v>0</v>
      </c>
      <c r="AY2753" s="2">
        <f t="shared" si="1035"/>
        <v>0</v>
      </c>
      <c r="AZ2753" s="2">
        <f t="shared" si="1036"/>
        <v>0</v>
      </c>
      <c r="BA2753" s="2">
        <f t="shared" si="1025"/>
        <v>0</v>
      </c>
      <c r="BB2753" s="2">
        <f t="shared" si="1026"/>
        <v>0</v>
      </c>
      <c r="BC2753" s="2">
        <f t="shared" si="1027"/>
        <v>0</v>
      </c>
      <c r="BD2753" s="2">
        <f t="shared" si="1028"/>
        <v>0</v>
      </c>
      <c r="BE2753" s="2">
        <f t="shared" si="1029"/>
        <v>0</v>
      </c>
      <c r="BF2753" s="2">
        <f t="shared" si="1030"/>
        <v>0</v>
      </c>
      <c r="BG2753" s="2">
        <f t="shared" si="1031"/>
        <v>0</v>
      </c>
      <c r="BH2753" s="2">
        <f t="shared" si="1032"/>
        <v>0</v>
      </c>
    </row>
    <row r="2754" spans="1:60" x14ac:dyDescent="0.25">
      <c r="A2754" s="2" t="s">
        <v>667</v>
      </c>
      <c r="B2754" s="2" t="s">
        <v>720</v>
      </c>
      <c r="C2754" s="2" t="s">
        <v>700</v>
      </c>
      <c r="D2754" s="2" t="s">
        <v>705</v>
      </c>
      <c r="E2754" s="2" t="s">
        <v>706</v>
      </c>
      <c r="M2754" s="2" t="str">
        <f t="shared" si="1013"/>
        <v>Wales</v>
      </c>
      <c r="N2754" s="2" t="str">
        <f t="shared" si="1014"/>
        <v>Grassholm</v>
      </c>
      <c r="O2754" s="2" t="s">
        <v>341</v>
      </c>
      <c r="P2754" s="2" t="str">
        <f t="shared" si="1016"/>
        <v>N01</v>
      </c>
      <c r="Q2754"/>
      <c r="R2754"/>
      <c r="S2754"/>
      <c r="T2754"/>
      <c r="U2754" s="9">
        <f t="shared" si="1017"/>
        <v>0</v>
      </c>
      <c r="V2754" s="9">
        <f t="shared" si="1018"/>
        <v>0</v>
      </c>
      <c r="W2754" s="9">
        <f t="shared" si="1019"/>
        <v>0</v>
      </c>
      <c r="X2754" s="9">
        <f t="shared" si="1020"/>
        <v>0</v>
      </c>
      <c r="Y2754" s="9">
        <f t="shared" si="1021"/>
        <v>0</v>
      </c>
      <c r="Z2754" s="9">
        <f t="shared" si="1022"/>
        <v>0</v>
      </c>
      <c r="AA2754" s="9">
        <f t="shared" si="1023"/>
        <v>0</v>
      </c>
      <c r="AB2754" s="9">
        <f t="shared" si="1024"/>
        <v>0</v>
      </c>
      <c r="AN2754" s="10" t="str">
        <f t="shared" si="1033"/>
        <v/>
      </c>
      <c r="AO2754" s="10">
        <f t="shared" si="1034"/>
        <v>0</v>
      </c>
      <c r="AP2754" s="9" t="str">
        <f>IFERROR(VLOOKUP($AN2754,'Introduction probability'!$A$1:$L$128,5,FALSE),"0")</f>
        <v>0</v>
      </c>
      <c r="AQ2754" s="9" t="str">
        <f>IFERROR(VLOOKUP($AN2754,'Introduction probability'!$A$1:$L$128,6,FALSE),"0")</f>
        <v>0</v>
      </c>
      <c r="AR2754" s="9" t="str">
        <f>IFERROR(VLOOKUP($AN2754,'Introduction probability'!$A$1:$L$128,7,FALSE),"0")</f>
        <v>0</v>
      </c>
      <c r="AS2754" s="9" t="str">
        <f>IFERROR(VLOOKUP($AN2754,'Introduction probability'!$A$1:$L$128,8,FALSE),"0")</f>
        <v>0</v>
      </c>
      <c r="AT2754" s="9" t="str">
        <f>IFERROR(VLOOKUP($AN2754,'Introduction probability'!$A$1:$L$128,9,FALSE),"0")</f>
        <v>0</v>
      </c>
      <c r="AU2754" s="9" t="str">
        <f>IFERROR(VLOOKUP($AN2754,'Introduction probability'!$A$1:$L$128,10,FALSE),"0")</f>
        <v>0</v>
      </c>
      <c r="AV2754" s="9" t="str">
        <f>IFERROR(VLOOKUP($AN2754,'Introduction probability'!$A$1:$L$128,11,FALSE),"0")</f>
        <v>0</v>
      </c>
      <c r="AW2754" s="9" t="str">
        <f>IFERROR(VLOOKUP($AN2754,'Introduction probability'!$A$1:$L$128,12,FALSE),"0")</f>
        <v>0</v>
      </c>
      <c r="AY2754" s="2">
        <f t="shared" si="1035"/>
        <v>0</v>
      </c>
      <c r="AZ2754" s="2">
        <f t="shared" si="1036"/>
        <v>0</v>
      </c>
      <c r="BA2754" s="2">
        <f t="shared" si="1025"/>
        <v>0</v>
      </c>
      <c r="BB2754" s="2">
        <f t="shared" si="1026"/>
        <v>0</v>
      </c>
      <c r="BC2754" s="2">
        <f t="shared" si="1027"/>
        <v>0</v>
      </c>
      <c r="BD2754" s="2">
        <f t="shared" si="1028"/>
        <v>0</v>
      </c>
      <c r="BE2754" s="2">
        <f t="shared" si="1029"/>
        <v>0</v>
      </c>
      <c r="BF2754" s="2">
        <f t="shared" si="1030"/>
        <v>0</v>
      </c>
      <c r="BG2754" s="2">
        <f t="shared" si="1031"/>
        <v>0</v>
      </c>
      <c r="BH2754" s="2">
        <f t="shared" si="1032"/>
        <v>0</v>
      </c>
    </row>
    <row r="2755" spans="1:60" x14ac:dyDescent="0.25">
      <c r="A2755" s="2" t="s">
        <v>667</v>
      </c>
      <c r="B2755" s="2" t="s">
        <v>720</v>
      </c>
      <c r="C2755" s="2" t="s">
        <v>700</v>
      </c>
      <c r="D2755" s="2" t="s">
        <v>703</v>
      </c>
      <c r="E2755" s="2" t="s">
        <v>704</v>
      </c>
      <c r="M2755" s="2" t="str">
        <f t="shared" ref="M2755:M2767" si="1037">A2755</f>
        <v>Wales</v>
      </c>
      <c r="N2755" s="2" t="str">
        <f t="shared" ref="N2755:N2767" si="1038">B2755</f>
        <v>Grassholm</v>
      </c>
      <c r="O2755" s="2" t="s">
        <v>341</v>
      </c>
      <c r="P2755" s="2" t="str">
        <f t="shared" si="1016"/>
        <v>N02</v>
      </c>
      <c r="Q2755"/>
      <c r="R2755"/>
      <c r="S2755"/>
      <c r="T2755"/>
      <c r="U2755" s="9">
        <f t="shared" si="1017"/>
        <v>0</v>
      </c>
      <c r="V2755" s="9">
        <f t="shared" si="1018"/>
        <v>0</v>
      </c>
      <c r="W2755" s="9">
        <f t="shared" si="1019"/>
        <v>0</v>
      </c>
      <c r="X2755" s="9">
        <f t="shared" si="1020"/>
        <v>0</v>
      </c>
      <c r="Y2755" s="9">
        <f t="shared" si="1021"/>
        <v>0</v>
      </c>
      <c r="Z2755" s="9">
        <f t="shared" si="1022"/>
        <v>0</v>
      </c>
      <c r="AA2755" s="9">
        <f t="shared" si="1023"/>
        <v>0</v>
      </c>
      <c r="AB2755" s="9">
        <f t="shared" si="1024"/>
        <v>0</v>
      </c>
      <c r="AN2755" s="10" t="str">
        <f t="shared" si="1033"/>
        <v/>
      </c>
      <c r="AO2755" s="10">
        <f t="shared" si="1034"/>
        <v>0</v>
      </c>
      <c r="AP2755" s="9" t="str">
        <f>IFERROR(VLOOKUP($AN2755,'Introduction probability'!$A$1:$L$128,5,FALSE),"0")</f>
        <v>0</v>
      </c>
      <c r="AQ2755" s="9" t="str">
        <f>IFERROR(VLOOKUP($AN2755,'Introduction probability'!$A$1:$L$128,6,FALSE),"0")</f>
        <v>0</v>
      </c>
      <c r="AR2755" s="9" t="str">
        <f>IFERROR(VLOOKUP($AN2755,'Introduction probability'!$A$1:$L$128,7,FALSE),"0")</f>
        <v>0</v>
      </c>
      <c r="AS2755" s="9" t="str">
        <f>IFERROR(VLOOKUP($AN2755,'Introduction probability'!$A$1:$L$128,8,FALSE),"0")</f>
        <v>0</v>
      </c>
      <c r="AT2755" s="9" t="str">
        <f>IFERROR(VLOOKUP($AN2755,'Introduction probability'!$A$1:$L$128,9,FALSE),"0")</f>
        <v>0</v>
      </c>
      <c r="AU2755" s="9" t="str">
        <f>IFERROR(VLOOKUP($AN2755,'Introduction probability'!$A$1:$L$128,10,FALSE),"0")</f>
        <v>0</v>
      </c>
      <c r="AV2755" s="9" t="str">
        <f>IFERROR(VLOOKUP($AN2755,'Introduction probability'!$A$1:$L$128,11,FALSE),"0")</f>
        <v>0</v>
      </c>
      <c r="AW2755" s="9" t="str">
        <f>IFERROR(VLOOKUP($AN2755,'Introduction probability'!$A$1:$L$128,12,FALSE),"0")</f>
        <v>0</v>
      </c>
      <c r="AY2755" s="2">
        <f t="shared" si="1035"/>
        <v>0</v>
      </c>
      <c r="AZ2755" s="2">
        <f t="shared" si="1036"/>
        <v>0</v>
      </c>
      <c r="BA2755" s="2">
        <f t="shared" si="1025"/>
        <v>0</v>
      </c>
      <c r="BB2755" s="2">
        <f t="shared" si="1026"/>
        <v>0</v>
      </c>
      <c r="BC2755" s="2">
        <f t="shared" si="1027"/>
        <v>0</v>
      </c>
      <c r="BD2755" s="2">
        <f t="shared" si="1028"/>
        <v>0</v>
      </c>
      <c r="BE2755" s="2">
        <f t="shared" si="1029"/>
        <v>0</v>
      </c>
      <c r="BF2755" s="2">
        <f t="shared" si="1030"/>
        <v>0</v>
      </c>
      <c r="BG2755" s="2">
        <f t="shared" si="1031"/>
        <v>0</v>
      </c>
      <c r="BH2755" s="2">
        <f t="shared" si="1032"/>
        <v>0</v>
      </c>
    </row>
    <row r="2756" spans="1:60" x14ac:dyDescent="0.25">
      <c r="A2756" s="2" t="s">
        <v>667</v>
      </c>
      <c r="B2756" s="2" t="s">
        <v>721</v>
      </c>
      <c r="C2756" s="2" t="s">
        <v>700</v>
      </c>
      <c r="D2756" s="2" t="s">
        <v>705</v>
      </c>
      <c r="E2756" s="2" t="s">
        <v>706</v>
      </c>
      <c r="M2756" s="2" t="str">
        <f t="shared" si="1037"/>
        <v>Wales</v>
      </c>
      <c r="N2756" s="2" t="str">
        <f t="shared" si="1038"/>
        <v>Skokholm and Skomer</v>
      </c>
      <c r="O2756" s="2" t="s">
        <v>341</v>
      </c>
      <c r="P2756" s="2" t="str">
        <f t="shared" ref="P2756:P2767" si="1039">IF(I2756="",D2756,I2756)</f>
        <v>N01</v>
      </c>
      <c r="Q2756"/>
      <c r="R2756"/>
      <c r="S2756"/>
      <c r="T2756"/>
      <c r="U2756" s="9">
        <f t="shared" ref="U2756:U2767" si="1040">IFERROR(VLOOKUP($T2756,$AD$4:$AM$65,3,FALSE),0)</f>
        <v>0</v>
      </c>
      <c r="V2756" s="9">
        <f t="shared" ref="V2756:V2767" si="1041">IFERROR(VLOOKUP($T2756,$AD$4:$AM$65,4,FALSE),0)</f>
        <v>0</v>
      </c>
      <c r="W2756" s="9">
        <f t="shared" ref="W2756:W2767" si="1042">IFERROR(VLOOKUP($T2756,$AD$4:$AM$65,5,FALSE),0)</f>
        <v>0</v>
      </c>
      <c r="X2756" s="9">
        <f t="shared" ref="X2756:X2767" si="1043">IFERROR(VLOOKUP($T2756,$AD$4:$AM$65,6,FALSE),0)</f>
        <v>0</v>
      </c>
      <c r="Y2756" s="9">
        <f t="shared" ref="Y2756:Y2767" si="1044">IFERROR(VLOOKUP($T2756,$AD$4:$AM$65,7,FALSE),0)</f>
        <v>0</v>
      </c>
      <c r="Z2756" s="9">
        <f t="shared" ref="Z2756:Z2767" si="1045">IFERROR(VLOOKUP($T2756,$AD$4:$AM$65,8,FALSE),0)</f>
        <v>0</v>
      </c>
      <c r="AA2756" s="9">
        <f t="shared" ref="AA2756:AA2767" si="1046">IFERROR(VLOOKUP($T2756,$AD$4:$AM$65,9,FALSE),0)</f>
        <v>0</v>
      </c>
      <c r="AB2756" s="9">
        <f t="shared" ref="AB2756:AB2767" si="1047">IFERROR(VLOOKUP($T2756,$AD$4:$AM$65,10,FALSE),0)</f>
        <v>0</v>
      </c>
      <c r="AN2756" s="10" t="str">
        <f t="shared" si="1033"/>
        <v/>
      </c>
      <c r="AO2756" s="10">
        <f t="shared" si="1034"/>
        <v>0</v>
      </c>
      <c r="AP2756" s="9" t="str">
        <f>IFERROR(VLOOKUP($AN2756,'Introduction probability'!$A$1:$L$128,5,FALSE),"0")</f>
        <v>0</v>
      </c>
      <c r="AQ2756" s="9" t="str">
        <f>IFERROR(VLOOKUP($AN2756,'Introduction probability'!$A$1:$L$128,6,FALSE),"0")</f>
        <v>0</v>
      </c>
      <c r="AR2756" s="9" t="str">
        <f>IFERROR(VLOOKUP($AN2756,'Introduction probability'!$A$1:$L$128,7,FALSE),"0")</f>
        <v>0</v>
      </c>
      <c r="AS2756" s="9" t="str">
        <f>IFERROR(VLOOKUP($AN2756,'Introduction probability'!$A$1:$L$128,8,FALSE),"0")</f>
        <v>0</v>
      </c>
      <c r="AT2756" s="9" t="str">
        <f>IFERROR(VLOOKUP($AN2756,'Introduction probability'!$A$1:$L$128,9,FALSE),"0")</f>
        <v>0</v>
      </c>
      <c r="AU2756" s="9" t="str">
        <f>IFERROR(VLOOKUP($AN2756,'Introduction probability'!$A$1:$L$128,10,FALSE),"0")</f>
        <v>0</v>
      </c>
      <c r="AV2756" s="9" t="str">
        <f>IFERROR(VLOOKUP($AN2756,'Introduction probability'!$A$1:$L$128,11,FALSE),"0")</f>
        <v>0</v>
      </c>
      <c r="AW2756" s="9" t="str">
        <f>IFERROR(VLOOKUP($AN2756,'Introduction probability'!$A$1:$L$128,12,FALSE),"0")</f>
        <v>0</v>
      </c>
      <c r="AY2756" s="2">
        <f t="shared" si="1035"/>
        <v>0</v>
      </c>
      <c r="AZ2756" s="2">
        <f t="shared" si="1036"/>
        <v>0</v>
      </c>
      <c r="BA2756" s="2">
        <f t="shared" ref="BA2756:BA2819" si="1048">AP2756*U2756</f>
        <v>0</v>
      </c>
      <c r="BB2756" s="2">
        <f t="shared" ref="BB2756:BB2819" si="1049">AQ2756*V2756</f>
        <v>0</v>
      </c>
      <c r="BC2756" s="2">
        <f t="shared" ref="BC2756:BC2819" si="1050">AR2756*W2756</f>
        <v>0</v>
      </c>
      <c r="BD2756" s="2">
        <f t="shared" ref="BD2756:BD2819" si="1051">AS2756*X2756</f>
        <v>0</v>
      </c>
      <c r="BE2756" s="2">
        <f t="shared" ref="BE2756:BE2819" si="1052">AT2756*Y2756</f>
        <v>0</v>
      </c>
      <c r="BF2756" s="2">
        <f t="shared" ref="BF2756:BF2819" si="1053">AU2756*Z2756</f>
        <v>0</v>
      </c>
      <c r="BG2756" s="2">
        <f t="shared" ref="BG2756:BG2819" si="1054">AV2756*AA2756</f>
        <v>0</v>
      </c>
      <c r="BH2756" s="2">
        <f t="shared" ref="BH2756:BH2819" si="1055">AW2756*AB2756</f>
        <v>0</v>
      </c>
    </row>
    <row r="2757" spans="1:60" x14ac:dyDescent="0.25">
      <c r="A2757" s="2" t="s">
        <v>667</v>
      </c>
      <c r="B2757" s="2" t="s">
        <v>721</v>
      </c>
      <c r="C2757" s="2" t="s">
        <v>700</v>
      </c>
      <c r="D2757" s="2" t="s">
        <v>703</v>
      </c>
      <c r="E2757" s="2" t="s">
        <v>704</v>
      </c>
      <c r="M2757" s="2" t="str">
        <f t="shared" si="1037"/>
        <v>Wales</v>
      </c>
      <c r="N2757" s="2" t="str">
        <f t="shared" si="1038"/>
        <v>Skokholm and Skomer</v>
      </c>
      <c r="O2757" s="2" t="s">
        <v>341</v>
      </c>
      <c r="P2757" s="2" t="str">
        <f t="shared" si="1039"/>
        <v>N02</v>
      </c>
      <c r="Q2757"/>
      <c r="R2757"/>
      <c r="S2757"/>
      <c r="T2757"/>
      <c r="U2757" s="9">
        <f t="shared" si="1040"/>
        <v>0</v>
      </c>
      <c r="V2757" s="9">
        <f t="shared" si="1041"/>
        <v>0</v>
      </c>
      <c r="W2757" s="9">
        <f t="shared" si="1042"/>
        <v>0</v>
      </c>
      <c r="X2757" s="9">
        <f t="shared" si="1043"/>
        <v>0</v>
      </c>
      <c r="Y2757" s="9">
        <f t="shared" si="1044"/>
        <v>0</v>
      </c>
      <c r="Z2757" s="9">
        <f t="shared" si="1045"/>
        <v>0</v>
      </c>
      <c r="AA2757" s="9">
        <f t="shared" si="1046"/>
        <v>0</v>
      </c>
      <c r="AB2757" s="9">
        <f t="shared" si="1047"/>
        <v>0</v>
      </c>
      <c r="AN2757" s="10" t="str">
        <f t="shared" si="1033"/>
        <v/>
      </c>
      <c r="AO2757" s="10">
        <f t="shared" si="1034"/>
        <v>0</v>
      </c>
      <c r="AP2757" s="9" t="str">
        <f>IFERROR(VLOOKUP($AN2757,'Introduction probability'!$A$1:$L$128,5,FALSE),"0")</f>
        <v>0</v>
      </c>
      <c r="AQ2757" s="9" t="str">
        <f>IFERROR(VLOOKUP($AN2757,'Introduction probability'!$A$1:$L$128,6,FALSE),"0")</f>
        <v>0</v>
      </c>
      <c r="AR2757" s="9" t="str">
        <f>IFERROR(VLOOKUP($AN2757,'Introduction probability'!$A$1:$L$128,7,FALSE),"0")</f>
        <v>0</v>
      </c>
      <c r="AS2757" s="9" t="str">
        <f>IFERROR(VLOOKUP($AN2757,'Introduction probability'!$A$1:$L$128,8,FALSE),"0")</f>
        <v>0</v>
      </c>
      <c r="AT2757" s="9" t="str">
        <f>IFERROR(VLOOKUP($AN2757,'Introduction probability'!$A$1:$L$128,9,FALSE),"0")</f>
        <v>0</v>
      </c>
      <c r="AU2757" s="9" t="str">
        <f>IFERROR(VLOOKUP($AN2757,'Introduction probability'!$A$1:$L$128,10,FALSE),"0")</f>
        <v>0</v>
      </c>
      <c r="AV2757" s="9" t="str">
        <f>IFERROR(VLOOKUP($AN2757,'Introduction probability'!$A$1:$L$128,11,FALSE),"0")</f>
        <v>0</v>
      </c>
      <c r="AW2757" s="9" t="str">
        <f>IFERROR(VLOOKUP($AN2757,'Introduction probability'!$A$1:$L$128,12,FALSE),"0")</f>
        <v>0</v>
      </c>
      <c r="AY2757" s="2">
        <f t="shared" si="1035"/>
        <v>0</v>
      </c>
      <c r="AZ2757" s="2">
        <f t="shared" si="1036"/>
        <v>0</v>
      </c>
      <c r="BA2757" s="2">
        <f t="shared" si="1048"/>
        <v>0</v>
      </c>
      <c r="BB2757" s="2">
        <f t="shared" si="1049"/>
        <v>0</v>
      </c>
      <c r="BC2757" s="2">
        <f t="shared" si="1050"/>
        <v>0</v>
      </c>
      <c r="BD2757" s="2">
        <f t="shared" si="1051"/>
        <v>0</v>
      </c>
      <c r="BE2757" s="2">
        <f t="shared" si="1052"/>
        <v>0</v>
      </c>
      <c r="BF2757" s="2">
        <f t="shared" si="1053"/>
        <v>0</v>
      </c>
      <c r="BG2757" s="2">
        <f t="shared" si="1054"/>
        <v>0</v>
      </c>
      <c r="BH2757" s="2">
        <f t="shared" si="1055"/>
        <v>0</v>
      </c>
    </row>
    <row r="2758" spans="1:60" x14ac:dyDescent="0.25">
      <c r="A2758" s="2" t="s">
        <v>667</v>
      </c>
      <c r="B2758" s="2" t="s">
        <v>721</v>
      </c>
      <c r="C2758" s="2" t="s">
        <v>700</v>
      </c>
      <c r="D2758" s="2" t="s">
        <v>712</v>
      </c>
      <c r="E2758" s="2" t="s">
        <v>713</v>
      </c>
      <c r="M2758" s="2" t="str">
        <f t="shared" si="1037"/>
        <v>Wales</v>
      </c>
      <c r="N2758" s="2" t="str">
        <f t="shared" si="1038"/>
        <v>Skokholm and Skomer</v>
      </c>
      <c r="O2758" s="2" t="s">
        <v>341</v>
      </c>
      <c r="P2758" s="2" t="str">
        <f t="shared" si="1039"/>
        <v>N05</v>
      </c>
      <c r="Q2758"/>
      <c r="R2758"/>
      <c r="S2758"/>
      <c r="T2758"/>
      <c r="U2758" s="9">
        <f t="shared" si="1040"/>
        <v>0</v>
      </c>
      <c r="V2758" s="9">
        <f t="shared" si="1041"/>
        <v>0</v>
      </c>
      <c r="W2758" s="9">
        <f t="shared" si="1042"/>
        <v>0</v>
      </c>
      <c r="X2758" s="9">
        <f t="shared" si="1043"/>
        <v>0</v>
      </c>
      <c r="Y2758" s="9">
        <f t="shared" si="1044"/>
        <v>0</v>
      </c>
      <c r="Z2758" s="9">
        <f t="shared" si="1045"/>
        <v>0</v>
      </c>
      <c r="AA2758" s="9">
        <f t="shared" si="1046"/>
        <v>0</v>
      </c>
      <c r="AB2758" s="9">
        <f t="shared" si="1047"/>
        <v>0</v>
      </c>
      <c r="AN2758" s="10" t="str">
        <f t="shared" si="1033"/>
        <v/>
      </c>
      <c r="AO2758" s="10">
        <f t="shared" si="1034"/>
        <v>0</v>
      </c>
      <c r="AP2758" s="9" t="str">
        <f>IFERROR(VLOOKUP($AN2758,'Introduction probability'!$A$1:$L$128,5,FALSE),"0")</f>
        <v>0</v>
      </c>
      <c r="AQ2758" s="9" t="str">
        <f>IFERROR(VLOOKUP($AN2758,'Introduction probability'!$A$1:$L$128,6,FALSE),"0")</f>
        <v>0</v>
      </c>
      <c r="AR2758" s="9" t="str">
        <f>IFERROR(VLOOKUP($AN2758,'Introduction probability'!$A$1:$L$128,7,FALSE),"0")</f>
        <v>0</v>
      </c>
      <c r="AS2758" s="9" t="str">
        <f>IFERROR(VLOOKUP($AN2758,'Introduction probability'!$A$1:$L$128,8,FALSE),"0")</f>
        <v>0</v>
      </c>
      <c r="AT2758" s="9" t="str">
        <f>IFERROR(VLOOKUP($AN2758,'Introduction probability'!$A$1:$L$128,9,FALSE),"0")</f>
        <v>0</v>
      </c>
      <c r="AU2758" s="9" t="str">
        <f>IFERROR(VLOOKUP($AN2758,'Introduction probability'!$A$1:$L$128,10,FALSE),"0")</f>
        <v>0</v>
      </c>
      <c r="AV2758" s="9" t="str">
        <f>IFERROR(VLOOKUP($AN2758,'Introduction probability'!$A$1:$L$128,11,FALSE),"0")</f>
        <v>0</v>
      </c>
      <c r="AW2758" s="9" t="str">
        <f>IFERROR(VLOOKUP($AN2758,'Introduction probability'!$A$1:$L$128,12,FALSE),"0")</f>
        <v>0</v>
      </c>
      <c r="AY2758" s="2">
        <f t="shared" si="1035"/>
        <v>0</v>
      </c>
      <c r="AZ2758" s="2">
        <f t="shared" si="1036"/>
        <v>0</v>
      </c>
      <c r="BA2758" s="2">
        <f t="shared" si="1048"/>
        <v>0</v>
      </c>
      <c r="BB2758" s="2">
        <f t="shared" si="1049"/>
        <v>0</v>
      </c>
      <c r="BC2758" s="2">
        <f t="shared" si="1050"/>
        <v>0</v>
      </c>
      <c r="BD2758" s="2">
        <f t="shared" si="1051"/>
        <v>0</v>
      </c>
      <c r="BE2758" s="2">
        <f t="shared" si="1052"/>
        <v>0</v>
      </c>
      <c r="BF2758" s="2">
        <f t="shared" si="1053"/>
        <v>0</v>
      </c>
      <c r="BG2758" s="2">
        <f t="shared" si="1054"/>
        <v>0</v>
      </c>
      <c r="BH2758" s="2">
        <f t="shared" si="1055"/>
        <v>0</v>
      </c>
    </row>
    <row r="2759" spans="1:60" x14ac:dyDescent="0.25">
      <c r="A2759" s="2" t="s">
        <v>667</v>
      </c>
      <c r="B2759" s="2" t="s">
        <v>722</v>
      </c>
      <c r="C2759" s="2" t="s">
        <v>700</v>
      </c>
      <c r="D2759" s="2" t="s">
        <v>705</v>
      </c>
      <c r="E2759" s="2" t="s">
        <v>706</v>
      </c>
      <c r="M2759" s="2" t="str">
        <f t="shared" si="1037"/>
        <v>Wales</v>
      </c>
      <c r="N2759" s="2" t="str">
        <f t="shared" si="1038"/>
        <v>Glannau Aberdaron ac Ynys Enlli/ Aberdaron Coast and Bardsey Island</v>
      </c>
      <c r="O2759" s="2" t="s">
        <v>341</v>
      </c>
      <c r="P2759" s="2" t="str">
        <f t="shared" si="1039"/>
        <v>N01</v>
      </c>
      <c r="Q2759"/>
      <c r="R2759"/>
      <c r="S2759"/>
      <c r="T2759"/>
      <c r="U2759" s="9">
        <f t="shared" si="1040"/>
        <v>0</v>
      </c>
      <c r="V2759" s="9">
        <f t="shared" si="1041"/>
        <v>0</v>
      </c>
      <c r="W2759" s="9">
        <f t="shared" si="1042"/>
        <v>0</v>
      </c>
      <c r="X2759" s="9">
        <f t="shared" si="1043"/>
        <v>0</v>
      </c>
      <c r="Y2759" s="9">
        <f t="shared" si="1044"/>
        <v>0</v>
      </c>
      <c r="Z2759" s="9">
        <f t="shared" si="1045"/>
        <v>0</v>
      </c>
      <c r="AA2759" s="9">
        <f t="shared" si="1046"/>
        <v>0</v>
      </c>
      <c r="AB2759" s="9">
        <f t="shared" si="1047"/>
        <v>0</v>
      </c>
      <c r="AN2759" s="10" t="str">
        <f t="shared" si="1033"/>
        <v/>
      </c>
      <c r="AO2759" s="10">
        <f t="shared" si="1034"/>
        <v>0</v>
      </c>
      <c r="AP2759" s="9" t="str">
        <f>IFERROR(VLOOKUP($AN2759,'Introduction probability'!$A$1:$L$128,5,FALSE),"0")</f>
        <v>0</v>
      </c>
      <c r="AQ2759" s="9" t="str">
        <f>IFERROR(VLOOKUP($AN2759,'Introduction probability'!$A$1:$L$128,6,FALSE),"0")</f>
        <v>0</v>
      </c>
      <c r="AR2759" s="9" t="str">
        <f>IFERROR(VLOOKUP($AN2759,'Introduction probability'!$A$1:$L$128,7,FALSE),"0")</f>
        <v>0</v>
      </c>
      <c r="AS2759" s="9" t="str">
        <f>IFERROR(VLOOKUP($AN2759,'Introduction probability'!$A$1:$L$128,8,FALSE),"0")</f>
        <v>0</v>
      </c>
      <c r="AT2759" s="9" t="str">
        <f>IFERROR(VLOOKUP($AN2759,'Introduction probability'!$A$1:$L$128,9,FALSE),"0")</f>
        <v>0</v>
      </c>
      <c r="AU2759" s="9" t="str">
        <f>IFERROR(VLOOKUP($AN2759,'Introduction probability'!$A$1:$L$128,10,FALSE),"0")</f>
        <v>0</v>
      </c>
      <c r="AV2759" s="9" t="str">
        <f>IFERROR(VLOOKUP($AN2759,'Introduction probability'!$A$1:$L$128,11,FALSE),"0")</f>
        <v>0</v>
      </c>
      <c r="AW2759" s="9" t="str">
        <f>IFERROR(VLOOKUP($AN2759,'Introduction probability'!$A$1:$L$128,12,FALSE),"0")</f>
        <v>0</v>
      </c>
      <c r="AY2759" s="2">
        <f t="shared" si="1035"/>
        <v>0</v>
      </c>
      <c r="AZ2759" s="2">
        <f t="shared" si="1036"/>
        <v>0</v>
      </c>
      <c r="BA2759" s="2">
        <f t="shared" si="1048"/>
        <v>0</v>
      </c>
      <c r="BB2759" s="2">
        <f t="shared" si="1049"/>
        <v>0</v>
      </c>
      <c r="BC2759" s="2">
        <f t="shared" si="1050"/>
        <v>0</v>
      </c>
      <c r="BD2759" s="2">
        <f t="shared" si="1051"/>
        <v>0</v>
      </c>
      <c r="BE2759" s="2">
        <f t="shared" si="1052"/>
        <v>0</v>
      </c>
      <c r="BF2759" s="2">
        <f t="shared" si="1053"/>
        <v>0</v>
      </c>
      <c r="BG2759" s="2">
        <f t="shared" si="1054"/>
        <v>0</v>
      </c>
      <c r="BH2759" s="2">
        <f t="shared" si="1055"/>
        <v>0</v>
      </c>
    </row>
    <row r="2760" spans="1:60" x14ac:dyDescent="0.25">
      <c r="A2760" s="2" t="s">
        <v>667</v>
      </c>
      <c r="B2760" s="2" t="s">
        <v>722</v>
      </c>
      <c r="C2760" s="2" t="s">
        <v>700</v>
      </c>
      <c r="D2760" s="2" t="s">
        <v>703</v>
      </c>
      <c r="E2760" s="2" t="s">
        <v>704</v>
      </c>
      <c r="M2760" s="2" t="str">
        <f t="shared" si="1037"/>
        <v>Wales</v>
      </c>
      <c r="N2760" s="2" t="str">
        <f t="shared" si="1038"/>
        <v>Glannau Aberdaron ac Ynys Enlli/ Aberdaron Coast and Bardsey Island</v>
      </c>
      <c r="O2760" s="2" t="s">
        <v>341</v>
      </c>
      <c r="P2760" s="2" t="str">
        <f t="shared" si="1039"/>
        <v>N02</v>
      </c>
      <c r="Q2760"/>
      <c r="R2760"/>
      <c r="S2760"/>
      <c r="T2760"/>
      <c r="U2760" s="9">
        <f t="shared" si="1040"/>
        <v>0</v>
      </c>
      <c r="V2760" s="9">
        <f t="shared" si="1041"/>
        <v>0</v>
      </c>
      <c r="W2760" s="9">
        <f t="shared" si="1042"/>
        <v>0</v>
      </c>
      <c r="X2760" s="9">
        <f t="shared" si="1043"/>
        <v>0</v>
      </c>
      <c r="Y2760" s="9">
        <f t="shared" si="1044"/>
        <v>0</v>
      </c>
      <c r="Z2760" s="9">
        <f t="shared" si="1045"/>
        <v>0</v>
      </c>
      <c r="AA2760" s="9">
        <f t="shared" si="1046"/>
        <v>0</v>
      </c>
      <c r="AB2760" s="9">
        <f t="shared" si="1047"/>
        <v>0</v>
      </c>
      <c r="AN2760" s="10" t="str">
        <f t="shared" si="1033"/>
        <v/>
      </c>
      <c r="AO2760" s="10">
        <f t="shared" si="1034"/>
        <v>0</v>
      </c>
      <c r="AP2760" s="9" t="str">
        <f>IFERROR(VLOOKUP($AN2760,'Introduction probability'!$A$1:$L$128,5,FALSE),"0")</f>
        <v>0</v>
      </c>
      <c r="AQ2760" s="9" t="str">
        <f>IFERROR(VLOOKUP($AN2760,'Introduction probability'!$A$1:$L$128,6,FALSE),"0")</f>
        <v>0</v>
      </c>
      <c r="AR2760" s="9" t="str">
        <f>IFERROR(VLOOKUP($AN2760,'Introduction probability'!$A$1:$L$128,7,FALSE),"0")</f>
        <v>0</v>
      </c>
      <c r="AS2760" s="9" t="str">
        <f>IFERROR(VLOOKUP($AN2760,'Introduction probability'!$A$1:$L$128,8,FALSE),"0")</f>
        <v>0</v>
      </c>
      <c r="AT2760" s="9" t="str">
        <f>IFERROR(VLOOKUP($AN2760,'Introduction probability'!$A$1:$L$128,9,FALSE),"0")</f>
        <v>0</v>
      </c>
      <c r="AU2760" s="9" t="str">
        <f>IFERROR(VLOOKUP($AN2760,'Introduction probability'!$A$1:$L$128,10,FALSE),"0")</f>
        <v>0</v>
      </c>
      <c r="AV2760" s="9" t="str">
        <f>IFERROR(VLOOKUP($AN2760,'Introduction probability'!$A$1:$L$128,11,FALSE),"0")</f>
        <v>0</v>
      </c>
      <c r="AW2760" s="9" t="str">
        <f>IFERROR(VLOOKUP($AN2760,'Introduction probability'!$A$1:$L$128,12,FALSE),"0")</f>
        <v>0</v>
      </c>
      <c r="AY2760" s="2">
        <f t="shared" si="1035"/>
        <v>0</v>
      </c>
      <c r="AZ2760" s="2">
        <f t="shared" si="1036"/>
        <v>0</v>
      </c>
      <c r="BA2760" s="2">
        <f t="shared" si="1048"/>
        <v>0</v>
      </c>
      <c r="BB2760" s="2">
        <f t="shared" si="1049"/>
        <v>0</v>
      </c>
      <c r="BC2760" s="2">
        <f t="shared" si="1050"/>
        <v>0</v>
      </c>
      <c r="BD2760" s="2">
        <f t="shared" si="1051"/>
        <v>0</v>
      </c>
      <c r="BE2760" s="2">
        <f t="shared" si="1052"/>
        <v>0</v>
      </c>
      <c r="BF2760" s="2">
        <f t="shared" si="1053"/>
        <v>0</v>
      </c>
      <c r="BG2760" s="2">
        <f t="shared" si="1054"/>
        <v>0</v>
      </c>
      <c r="BH2760" s="2">
        <f t="shared" si="1055"/>
        <v>0</v>
      </c>
    </row>
    <row r="2761" spans="1:60" x14ac:dyDescent="0.25">
      <c r="A2761" s="31"/>
      <c r="B2761" s="31"/>
      <c r="C2761" s="31"/>
      <c r="D2761" s="31"/>
      <c r="E2761" s="31"/>
      <c r="M2761" s="2">
        <f t="shared" si="1037"/>
        <v>0</v>
      </c>
      <c r="N2761" s="2">
        <f t="shared" si="1038"/>
        <v>0</v>
      </c>
      <c r="O2761" s="2" t="s">
        <v>341</v>
      </c>
      <c r="P2761" s="2">
        <f t="shared" si="1039"/>
        <v>0</v>
      </c>
      <c r="Q2761"/>
      <c r="R2761"/>
      <c r="S2761"/>
      <c r="T2761"/>
      <c r="U2761" s="9">
        <f t="shared" si="1040"/>
        <v>0</v>
      </c>
      <c r="V2761" s="9">
        <f t="shared" si="1041"/>
        <v>0</v>
      </c>
      <c r="W2761" s="9">
        <f t="shared" si="1042"/>
        <v>0</v>
      </c>
      <c r="X2761" s="9">
        <f t="shared" si="1043"/>
        <v>0</v>
      </c>
      <c r="Y2761" s="9">
        <f t="shared" si="1044"/>
        <v>0</v>
      </c>
      <c r="Z2761" s="9">
        <f t="shared" si="1045"/>
        <v>0</v>
      </c>
      <c r="AA2761" s="9">
        <f t="shared" si="1046"/>
        <v>0</v>
      </c>
      <c r="AB2761" s="9">
        <f t="shared" si="1047"/>
        <v>0</v>
      </c>
      <c r="AN2761" s="10" t="str">
        <f t="shared" si="1033"/>
        <v/>
      </c>
      <c r="AO2761" s="10">
        <f t="shared" si="1034"/>
        <v>0</v>
      </c>
      <c r="AP2761" s="9" t="str">
        <f>IFERROR(VLOOKUP($AN2761,'Introduction probability'!$A$1:$L$128,5,FALSE),"0")</f>
        <v>0</v>
      </c>
      <c r="AQ2761" s="9" t="str">
        <f>IFERROR(VLOOKUP($AN2761,'Introduction probability'!$A$1:$L$128,6,FALSE),"0")</f>
        <v>0</v>
      </c>
      <c r="AR2761" s="9" t="str">
        <f>IFERROR(VLOOKUP($AN2761,'Introduction probability'!$A$1:$L$128,7,FALSE),"0")</f>
        <v>0</v>
      </c>
      <c r="AS2761" s="9" t="str">
        <f>IFERROR(VLOOKUP($AN2761,'Introduction probability'!$A$1:$L$128,8,FALSE),"0")</f>
        <v>0</v>
      </c>
      <c r="AT2761" s="9" t="str">
        <f>IFERROR(VLOOKUP($AN2761,'Introduction probability'!$A$1:$L$128,9,FALSE),"0")</f>
        <v>0</v>
      </c>
      <c r="AU2761" s="9" t="str">
        <f>IFERROR(VLOOKUP($AN2761,'Introduction probability'!$A$1:$L$128,10,FALSE),"0")</f>
        <v>0</v>
      </c>
      <c r="AV2761" s="9" t="str">
        <f>IFERROR(VLOOKUP($AN2761,'Introduction probability'!$A$1:$L$128,11,FALSE),"0")</f>
        <v>0</v>
      </c>
      <c r="AW2761" s="9" t="str">
        <f>IFERROR(VLOOKUP($AN2761,'Introduction probability'!$A$1:$L$128,12,FALSE),"0")</f>
        <v>0</v>
      </c>
      <c r="AY2761" s="2">
        <f t="shared" si="1035"/>
        <v>0</v>
      </c>
      <c r="AZ2761" s="2">
        <f t="shared" si="1036"/>
        <v>0</v>
      </c>
      <c r="BA2761" s="2">
        <f t="shared" si="1048"/>
        <v>0</v>
      </c>
      <c r="BB2761" s="2">
        <f t="shared" si="1049"/>
        <v>0</v>
      </c>
      <c r="BC2761" s="2">
        <f t="shared" si="1050"/>
        <v>0</v>
      </c>
      <c r="BD2761" s="2">
        <f t="shared" si="1051"/>
        <v>0</v>
      </c>
      <c r="BE2761" s="2">
        <f t="shared" si="1052"/>
        <v>0</v>
      </c>
      <c r="BF2761" s="2">
        <f t="shared" si="1053"/>
        <v>0</v>
      </c>
      <c r="BG2761" s="2">
        <f t="shared" si="1054"/>
        <v>0</v>
      </c>
      <c r="BH2761" s="2">
        <f t="shared" si="1055"/>
        <v>0</v>
      </c>
    </row>
    <row r="2762" spans="1:60" x14ac:dyDescent="0.25">
      <c r="A2762" s="31"/>
      <c r="B2762" s="31"/>
      <c r="C2762" s="31"/>
      <c r="D2762" s="31"/>
      <c r="E2762" s="31"/>
      <c r="M2762" s="2">
        <f t="shared" si="1037"/>
        <v>0</v>
      </c>
      <c r="N2762" s="2">
        <f t="shared" si="1038"/>
        <v>0</v>
      </c>
      <c r="O2762" s="2">
        <f t="shared" ref="O2762:O2767" si="1056">C2762</f>
        <v>0</v>
      </c>
      <c r="P2762" s="2">
        <f t="shared" si="1039"/>
        <v>0</v>
      </c>
      <c r="Q2762"/>
      <c r="R2762"/>
      <c r="S2762"/>
      <c r="T2762"/>
      <c r="U2762" s="9">
        <f t="shared" si="1040"/>
        <v>0</v>
      </c>
      <c r="V2762" s="9">
        <f t="shared" si="1041"/>
        <v>0</v>
      </c>
      <c r="W2762" s="9">
        <f t="shared" si="1042"/>
        <v>0</v>
      </c>
      <c r="X2762" s="9">
        <f t="shared" si="1043"/>
        <v>0</v>
      </c>
      <c r="Y2762" s="9">
        <f t="shared" si="1044"/>
        <v>0</v>
      </c>
      <c r="Z2762" s="9">
        <f t="shared" si="1045"/>
        <v>0</v>
      </c>
      <c r="AA2762" s="9">
        <f t="shared" si="1046"/>
        <v>0</v>
      </c>
      <c r="AB2762" s="9">
        <f t="shared" si="1047"/>
        <v>0</v>
      </c>
      <c r="AN2762" s="10" t="str">
        <f t="shared" si="1033"/>
        <v/>
      </c>
      <c r="AO2762" s="10">
        <f t="shared" si="1034"/>
        <v>0</v>
      </c>
      <c r="AP2762" s="9" t="str">
        <f>IFERROR(VLOOKUP($AN2762,'Introduction probability'!$A$1:$L$128,5,FALSE),"0")</f>
        <v>0</v>
      </c>
      <c r="AQ2762" s="9" t="str">
        <f>IFERROR(VLOOKUP($AN2762,'Introduction probability'!$A$1:$L$128,6,FALSE),"0")</f>
        <v>0</v>
      </c>
      <c r="AR2762" s="9" t="str">
        <f>IFERROR(VLOOKUP($AN2762,'Introduction probability'!$A$1:$L$128,7,FALSE),"0")</f>
        <v>0</v>
      </c>
      <c r="AS2762" s="9" t="str">
        <f>IFERROR(VLOOKUP($AN2762,'Introduction probability'!$A$1:$L$128,8,FALSE),"0")</f>
        <v>0</v>
      </c>
      <c r="AT2762" s="9" t="str">
        <f>IFERROR(VLOOKUP($AN2762,'Introduction probability'!$A$1:$L$128,9,FALSE),"0")</f>
        <v>0</v>
      </c>
      <c r="AU2762" s="9" t="str">
        <f>IFERROR(VLOOKUP($AN2762,'Introduction probability'!$A$1:$L$128,10,FALSE),"0")</f>
        <v>0</v>
      </c>
      <c r="AV2762" s="9" t="str">
        <f>IFERROR(VLOOKUP($AN2762,'Introduction probability'!$A$1:$L$128,11,FALSE),"0")</f>
        <v>0</v>
      </c>
      <c r="AW2762" s="9" t="str">
        <f>IFERROR(VLOOKUP($AN2762,'Introduction probability'!$A$1:$L$128,12,FALSE),"0")</f>
        <v>0</v>
      </c>
      <c r="AY2762" s="2">
        <f t="shared" si="1035"/>
        <v>0</v>
      </c>
      <c r="AZ2762" s="2">
        <f t="shared" si="1036"/>
        <v>0</v>
      </c>
      <c r="BA2762" s="2">
        <f t="shared" si="1048"/>
        <v>0</v>
      </c>
      <c r="BB2762" s="2">
        <f t="shared" si="1049"/>
        <v>0</v>
      </c>
      <c r="BC2762" s="2">
        <f t="shared" si="1050"/>
        <v>0</v>
      </c>
      <c r="BD2762" s="2">
        <f t="shared" si="1051"/>
        <v>0</v>
      </c>
      <c r="BE2762" s="2">
        <f t="shared" si="1052"/>
        <v>0</v>
      </c>
      <c r="BF2762" s="2">
        <f t="shared" si="1053"/>
        <v>0</v>
      </c>
      <c r="BG2762" s="2">
        <f t="shared" si="1054"/>
        <v>0</v>
      </c>
      <c r="BH2762" s="2">
        <f t="shared" si="1055"/>
        <v>0</v>
      </c>
    </row>
    <row r="2763" spans="1:60" x14ac:dyDescent="0.25">
      <c r="A2763" s="31"/>
      <c r="B2763" s="31"/>
      <c r="C2763" s="31"/>
      <c r="D2763" s="31"/>
      <c r="E2763" s="31"/>
      <c r="M2763" s="2">
        <f t="shared" si="1037"/>
        <v>0</v>
      </c>
      <c r="N2763" s="2">
        <f t="shared" si="1038"/>
        <v>0</v>
      </c>
      <c r="O2763" s="2">
        <f t="shared" si="1056"/>
        <v>0</v>
      </c>
      <c r="P2763" s="2">
        <f t="shared" si="1039"/>
        <v>0</v>
      </c>
      <c r="Q2763"/>
      <c r="R2763"/>
      <c r="S2763"/>
      <c r="T2763"/>
      <c r="U2763" s="9">
        <f t="shared" si="1040"/>
        <v>0</v>
      </c>
      <c r="V2763" s="9">
        <f t="shared" si="1041"/>
        <v>0</v>
      </c>
      <c r="W2763" s="9">
        <f t="shared" si="1042"/>
        <v>0</v>
      </c>
      <c r="X2763" s="9">
        <f t="shared" si="1043"/>
        <v>0</v>
      </c>
      <c r="Y2763" s="9">
        <f t="shared" si="1044"/>
        <v>0</v>
      </c>
      <c r="Z2763" s="9">
        <f t="shared" si="1045"/>
        <v>0</v>
      </c>
      <c r="AA2763" s="9">
        <f t="shared" si="1046"/>
        <v>0</v>
      </c>
      <c r="AB2763" s="9">
        <f t="shared" si="1047"/>
        <v>0</v>
      </c>
      <c r="AN2763" s="10" t="str">
        <f t="shared" si="1033"/>
        <v/>
      </c>
      <c r="AO2763" s="10">
        <f t="shared" si="1034"/>
        <v>0</v>
      </c>
      <c r="AP2763" s="9" t="str">
        <f>IFERROR(VLOOKUP($AN2763,'Introduction probability'!$A$1:$L$128,5,FALSE),"0")</f>
        <v>0</v>
      </c>
      <c r="AQ2763" s="9" t="str">
        <f>IFERROR(VLOOKUP($AN2763,'Introduction probability'!$A$1:$L$128,6,FALSE),"0")</f>
        <v>0</v>
      </c>
      <c r="AR2763" s="9" t="str">
        <f>IFERROR(VLOOKUP($AN2763,'Introduction probability'!$A$1:$L$128,7,FALSE),"0")</f>
        <v>0</v>
      </c>
      <c r="AS2763" s="9" t="str">
        <f>IFERROR(VLOOKUP($AN2763,'Introduction probability'!$A$1:$L$128,8,FALSE),"0")</f>
        <v>0</v>
      </c>
      <c r="AT2763" s="9" t="str">
        <f>IFERROR(VLOOKUP($AN2763,'Introduction probability'!$A$1:$L$128,9,FALSE),"0")</f>
        <v>0</v>
      </c>
      <c r="AU2763" s="9" t="str">
        <f>IFERROR(VLOOKUP($AN2763,'Introduction probability'!$A$1:$L$128,10,FALSE),"0")</f>
        <v>0</v>
      </c>
      <c r="AV2763" s="9" t="str">
        <f>IFERROR(VLOOKUP($AN2763,'Introduction probability'!$A$1:$L$128,11,FALSE),"0")</f>
        <v>0</v>
      </c>
      <c r="AW2763" s="9" t="str">
        <f>IFERROR(VLOOKUP($AN2763,'Introduction probability'!$A$1:$L$128,12,FALSE),"0")</f>
        <v>0</v>
      </c>
      <c r="AY2763" s="2">
        <f t="shared" si="1035"/>
        <v>0</v>
      </c>
      <c r="AZ2763" s="2">
        <f t="shared" si="1036"/>
        <v>0</v>
      </c>
      <c r="BA2763" s="2">
        <f t="shared" si="1048"/>
        <v>0</v>
      </c>
      <c r="BB2763" s="2">
        <f t="shared" si="1049"/>
        <v>0</v>
      </c>
      <c r="BC2763" s="2">
        <f t="shared" si="1050"/>
        <v>0</v>
      </c>
      <c r="BD2763" s="2">
        <f t="shared" si="1051"/>
        <v>0</v>
      </c>
      <c r="BE2763" s="2">
        <f t="shared" si="1052"/>
        <v>0</v>
      </c>
      <c r="BF2763" s="2">
        <f t="shared" si="1053"/>
        <v>0</v>
      </c>
      <c r="BG2763" s="2">
        <f t="shared" si="1054"/>
        <v>0</v>
      </c>
      <c r="BH2763" s="2">
        <f t="shared" si="1055"/>
        <v>0</v>
      </c>
    </row>
    <row r="2764" spans="1:60" x14ac:dyDescent="0.25">
      <c r="A2764" s="31"/>
      <c r="B2764" s="31"/>
      <c r="C2764" s="31"/>
      <c r="D2764" s="31"/>
      <c r="E2764" s="31"/>
      <c r="M2764" s="2">
        <f t="shared" si="1037"/>
        <v>0</v>
      </c>
      <c r="N2764" s="2">
        <f t="shared" si="1038"/>
        <v>0</v>
      </c>
      <c r="O2764" s="2">
        <f t="shared" si="1056"/>
        <v>0</v>
      </c>
      <c r="P2764" s="2">
        <f t="shared" si="1039"/>
        <v>0</v>
      </c>
      <c r="Q2764"/>
      <c r="R2764"/>
      <c r="S2764"/>
      <c r="T2764"/>
      <c r="U2764" s="9">
        <f t="shared" si="1040"/>
        <v>0</v>
      </c>
      <c r="V2764" s="9">
        <f t="shared" si="1041"/>
        <v>0</v>
      </c>
      <c r="W2764" s="9">
        <f t="shared" si="1042"/>
        <v>0</v>
      </c>
      <c r="X2764" s="9">
        <f t="shared" si="1043"/>
        <v>0</v>
      </c>
      <c r="Y2764" s="9">
        <f t="shared" si="1044"/>
        <v>0</v>
      </c>
      <c r="Z2764" s="9">
        <f t="shared" si="1045"/>
        <v>0</v>
      </c>
      <c r="AA2764" s="9">
        <f t="shared" si="1046"/>
        <v>0</v>
      </c>
      <c r="AB2764" s="9">
        <f t="shared" si="1047"/>
        <v>0</v>
      </c>
      <c r="AN2764" s="10" t="str">
        <f t="shared" si="1033"/>
        <v/>
      </c>
      <c r="AO2764" s="10">
        <f t="shared" si="1034"/>
        <v>0</v>
      </c>
      <c r="AP2764" s="9" t="str">
        <f>IFERROR(VLOOKUP($AN2764,'Introduction probability'!$A$1:$L$128,5,FALSE),"0")</f>
        <v>0</v>
      </c>
      <c r="AQ2764" s="9" t="str">
        <f>IFERROR(VLOOKUP($AN2764,'Introduction probability'!$A$1:$L$128,6,FALSE),"0")</f>
        <v>0</v>
      </c>
      <c r="AR2764" s="9" t="str">
        <f>IFERROR(VLOOKUP($AN2764,'Introduction probability'!$A$1:$L$128,7,FALSE),"0")</f>
        <v>0</v>
      </c>
      <c r="AS2764" s="9" t="str">
        <f>IFERROR(VLOOKUP($AN2764,'Introduction probability'!$A$1:$L$128,8,FALSE),"0")</f>
        <v>0</v>
      </c>
      <c r="AT2764" s="9" t="str">
        <f>IFERROR(VLOOKUP($AN2764,'Introduction probability'!$A$1:$L$128,9,FALSE),"0")</f>
        <v>0</v>
      </c>
      <c r="AU2764" s="9" t="str">
        <f>IFERROR(VLOOKUP($AN2764,'Introduction probability'!$A$1:$L$128,10,FALSE),"0")</f>
        <v>0</v>
      </c>
      <c r="AV2764" s="9" t="str">
        <f>IFERROR(VLOOKUP($AN2764,'Introduction probability'!$A$1:$L$128,11,FALSE),"0")</f>
        <v>0</v>
      </c>
      <c r="AW2764" s="9" t="str">
        <f>IFERROR(VLOOKUP($AN2764,'Introduction probability'!$A$1:$L$128,12,FALSE),"0")</f>
        <v>0</v>
      </c>
      <c r="AY2764" s="2">
        <f t="shared" si="1035"/>
        <v>0</v>
      </c>
      <c r="AZ2764" s="2">
        <f t="shared" si="1036"/>
        <v>0</v>
      </c>
      <c r="BA2764" s="2">
        <f t="shared" si="1048"/>
        <v>0</v>
      </c>
      <c r="BB2764" s="2">
        <f t="shared" si="1049"/>
        <v>0</v>
      </c>
      <c r="BC2764" s="2">
        <f t="shared" si="1050"/>
        <v>0</v>
      </c>
      <c r="BD2764" s="2">
        <f t="shared" si="1051"/>
        <v>0</v>
      </c>
      <c r="BE2764" s="2">
        <f t="shared" si="1052"/>
        <v>0</v>
      </c>
      <c r="BF2764" s="2">
        <f t="shared" si="1053"/>
        <v>0</v>
      </c>
      <c r="BG2764" s="2">
        <f t="shared" si="1054"/>
        <v>0</v>
      </c>
      <c r="BH2764" s="2">
        <f t="shared" si="1055"/>
        <v>0</v>
      </c>
    </row>
    <row r="2765" spans="1:60" x14ac:dyDescent="0.25">
      <c r="A2765" s="31"/>
      <c r="B2765" s="31"/>
      <c r="C2765" s="31"/>
      <c r="D2765" s="31"/>
      <c r="E2765" s="31"/>
      <c r="M2765" s="2">
        <f t="shared" si="1037"/>
        <v>0</v>
      </c>
      <c r="N2765" s="2">
        <f t="shared" si="1038"/>
        <v>0</v>
      </c>
      <c r="O2765" s="2">
        <f t="shared" si="1056"/>
        <v>0</v>
      </c>
      <c r="P2765" s="2">
        <f t="shared" si="1039"/>
        <v>0</v>
      </c>
      <c r="Q2765"/>
      <c r="R2765"/>
      <c r="S2765"/>
      <c r="T2765"/>
      <c r="U2765" s="9">
        <f t="shared" si="1040"/>
        <v>0</v>
      </c>
      <c r="V2765" s="9">
        <f t="shared" si="1041"/>
        <v>0</v>
      </c>
      <c r="W2765" s="9">
        <f t="shared" si="1042"/>
        <v>0</v>
      </c>
      <c r="X2765" s="9">
        <f t="shared" si="1043"/>
        <v>0</v>
      </c>
      <c r="Y2765" s="9">
        <f t="shared" si="1044"/>
        <v>0</v>
      </c>
      <c r="Z2765" s="9">
        <f t="shared" si="1045"/>
        <v>0</v>
      </c>
      <c r="AA2765" s="9">
        <f t="shared" si="1046"/>
        <v>0</v>
      </c>
      <c r="AB2765" s="9">
        <f t="shared" si="1047"/>
        <v>0</v>
      </c>
      <c r="AN2765" s="10" t="str">
        <f t="shared" si="1033"/>
        <v/>
      </c>
      <c r="AO2765" s="10">
        <f t="shared" si="1034"/>
        <v>0</v>
      </c>
      <c r="AP2765" s="9" t="str">
        <f>IFERROR(VLOOKUP($AN2765,'Introduction probability'!$A$1:$L$128,5,FALSE),"0")</f>
        <v>0</v>
      </c>
      <c r="AQ2765" s="9" t="str">
        <f>IFERROR(VLOOKUP($AN2765,'Introduction probability'!$A$1:$L$128,6,FALSE),"0")</f>
        <v>0</v>
      </c>
      <c r="AR2765" s="9" t="str">
        <f>IFERROR(VLOOKUP($AN2765,'Introduction probability'!$A$1:$L$128,7,FALSE),"0")</f>
        <v>0</v>
      </c>
      <c r="AS2765" s="9" t="str">
        <f>IFERROR(VLOOKUP($AN2765,'Introduction probability'!$A$1:$L$128,8,FALSE),"0")</f>
        <v>0</v>
      </c>
      <c r="AT2765" s="9" t="str">
        <f>IFERROR(VLOOKUP($AN2765,'Introduction probability'!$A$1:$L$128,9,FALSE),"0")</f>
        <v>0</v>
      </c>
      <c r="AU2765" s="9" t="str">
        <f>IFERROR(VLOOKUP($AN2765,'Introduction probability'!$A$1:$L$128,10,FALSE),"0")</f>
        <v>0</v>
      </c>
      <c r="AV2765" s="9" t="str">
        <f>IFERROR(VLOOKUP($AN2765,'Introduction probability'!$A$1:$L$128,11,FALSE),"0")</f>
        <v>0</v>
      </c>
      <c r="AW2765" s="9" t="str">
        <f>IFERROR(VLOOKUP($AN2765,'Introduction probability'!$A$1:$L$128,12,FALSE),"0")</f>
        <v>0</v>
      </c>
      <c r="AY2765" s="2">
        <f t="shared" si="1035"/>
        <v>0</v>
      </c>
      <c r="AZ2765" s="2">
        <f t="shared" si="1036"/>
        <v>0</v>
      </c>
      <c r="BA2765" s="2">
        <f t="shared" si="1048"/>
        <v>0</v>
      </c>
      <c r="BB2765" s="2">
        <f t="shared" si="1049"/>
        <v>0</v>
      </c>
      <c r="BC2765" s="2">
        <f t="shared" si="1050"/>
        <v>0</v>
      </c>
      <c r="BD2765" s="2">
        <f t="shared" si="1051"/>
        <v>0</v>
      </c>
      <c r="BE2765" s="2">
        <f t="shared" si="1052"/>
        <v>0</v>
      </c>
      <c r="BF2765" s="2">
        <f t="shared" si="1053"/>
        <v>0</v>
      </c>
      <c r="BG2765" s="2">
        <f t="shared" si="1054"/>
        <v>0</v>
      </c>
      <c r="BH2765" s="2">
        <f t="shared" si="1055"/>
        <v>0</v>
      </c>
    </row>
    <row r="2766" spans="1:60" x14ac:dyDescent="0.25">
      <c r="A2766" s="31"/>
      <c r="B2766" s="31"/>
      <c r="C2766" s="31"/>
      <c r="D2766" s="31"/>
      <c r="E2766" s="31"/>
      <c r="M2766" s="2">
        <f t="shared" si="1037"/>
        <v>0</v>
      </c>
      <c r="N2766" s="2">
        <f t="shared" si="1038"/>
        <v>0</v>
      </c>
      <c r="O2766" s="2">
        <f t="shared" si="1056"/>
        <v>0</v>
      </c>
      <c r="P2766" s="2">
        <f t="shared" si="1039"/>
        <v>0</v>
      </c>
      <c r="Q2766"/>
      <c r="R2766"/>
      <c r="S2766"/>
      <c r="T2766"/>
      <c r="U2766" s="9">
        <f t="shared" si="1040"/>
        <v>0</v>
      </c>
      <c r="V2766" s="9">
        <f t="shared" si="1041"/>
        <v>0</v>
      </c>
      <c r="W2766" s="9">
        <f t="shared" si="1042"/>
        <v>0</v>
      </c>
      <c r="X2766" s="9">
        <f t="shared" si="1043"/>
        <v>0</v>
      </c>
      <c r="Y2766" s="9">
        <f t="shared" si="1044"/>
        <v>0</v>
      </c>
      <c r="Z2766" s="9">
        <f t="shared" si="1045"/>
        <v>0</v>
      </c>
      <c r="AA2766" s="9">
        <f t="shared" si="1046"/>
        <v>0</v>
      </c>
      <c r="AB2766" s="9">
        <f t="shared" si="1047"/>
        <v>0</v>
      </c>
      <c r="AN2766" s="10" t="str">
        <f t="shared" si="1033"/>
        <v/>
      </c>
      <c r="AO2766" s="10">
        <f t="shared" si="1034"/>
        <v>0</v>
      </c>
      <c r="AP2766" s="9" t="str">
        <f>IFERROR(VLOOKUP($AN2766,'Introduction probability'!$A$1:$L$128,5,FALSE),"0")</f>
        <v>0</v>
      </c>
      <c r="AQ2766" s="9" t="str">
        <f>IFERROR(VLOOKUP($AN2766,'Introduction probability'!$A$1:$L$128,6,FALSE),"0")</f>
        <v>0</v>
      </c>
      <c r="AR2766" s="9" t="str">
        <f>IFERROR(VLOOKUP($AN2766,'Introduction probability'!$A$1:$L$128,7,FALSE),"0")</f>
        <v>0</v>
      </c>
      <c r="AS2766" s="9" t="str">
        <f>IFERROR(VLOOKUP($AN2766,'Introduction probability'!$A$1:$L$128,8,FALSE),"0")</f>
        <v>0</v>
      </c>
      <c r="AT2766" s="9" t="str">
        <f>IFERROR(VLOOKUP($AN2766,'Introduction probability'!$A$1:$L$128,9,FALSE),"0")</f>
        <v>0</v>
      </c>
      <c r="AU2766" s="9" t="str">
        <f>IFERROR(VLOOKUP($AN2766,'Introduction probability'!$A$1:$L$128,10,FALSE),"0")</f>
        <v>0</v>
      </c>
      <c r="AV2766" s="9" t="str">
        <f>IFERROR(VLOOKUP($AN2766,'Introduction probability'!$A$1:$L$128,11,FALSE),"0")</f>
        <v>0</v>
      </c>
      <c r="AW2766" s="9" t="str">
        <f>IFERROR(VLOOKUP($AN2766,'Introduction probability'!$A$1:$L$128,12,FALSE),"0")</f>
        <v>0</v>
      </c>
      <c r="AY2766" s="2">
        <f t="shared" si="1035"/>
        <v>0</v>
      </c>
      <c r="AZ2766" s="2">
        <f t="shared" si="1036"/>
        <v>0</v>
      </c>
      <c r="BA2766" s="2">
        <f t="shared" si="1048"/>
        <v>0</v>
      </c>
      <c r="BB2766" s="2">
        <f t="shared" si="1049"/>
        <v>0</v>
      </c>
      <c r="BC2766" s="2">
        <f t="shared" si="1050"/>
        <v>0</v>
      </c>
      <c r="BD2766" s="2">
        <f t="shared" si="1051"/>
        <v>0</v>
      </c>
      <c r="BE2766" s="2">
        <f t="shared" si="1052"/>
        <v>0</v>
      </c>
      <c r="BF2766" s="2">
        <f t="shared" si="1053"/>
        <v>0</v>
      </c>
      <c r="BG2766" s="2">
        <f t="shared" si="1054"/>
        <v>0</v>
      </c>
      <c r="BH2766" s="2">
        <f t="shared" si="1055"/>
        <v>0</v>
      </c>
    </row>
    <row r="2767" spans="1:60" x14ac:dyDescent="0.25">
      <c r="A2767" s="31"/>
      <c r="B2767" s="31"/>
      <c r="C2767" s="31"/>
      <c r="D2767" s="31"/>
      <c r="E2767" s="31"/>
      <c r="M2767" s="2">
        <f t="shared" si="1037"/>
        <v>0</v>
      </c>
      <c r="N2767" s="2">
        <f t="shared" si="1038"/>
        <v>0</v>
      </c>
      <c r="O2767" s="2">
        <f t="shared" si="1056"/>
        <v>0</v>
      </c>
      <c r="P2767" s="2">
        <f t="shared" si="1039"/>
        <v>0</v>
      </c>
      <c r="Q2767"/>
      <c r="R2767"/>
      <c r="S2767"/>
      <c r="T2767"/>
      <c r="U2767" s="9">
        <f t="shared" si="1040"/>
        <v>0</v>
      </c>
      <c r="V2767" s="9">
        <f t="shared" si="1041"/>
        <v>0</v>
      </c>
      <c r="W2767" s="9">
        <f t="shared" si="1042"/>
        <v>0</v>
      </c>
      <c r="X2767" s="9">
        <f t="shared" si="1043"/>
        <v>0</v>
      </c>
      <c r="Y2767" s="9">
        <f t="shared" si="1044"/>
        <v>0</v>
      </c>
      <c r="Z2767" s="9">
        <f t="shared" si="1045"/>
        <v>0</v>
      </c>
      <c r="AA2767" s="9">
        <f t="shared" si="1046"/>
        <v>0</v>
      </c>
      <c r="AB2767" s="9">
        <f t="shared" si="1047"/>
        <v>0</v>
      </c>
      <c r="AN2767" s="10" t="str">
        <f t="shared" si="1033"/>
        <v/>
      </c>
      <c r="AO2767" s="10">
        <f t="shared" si="1034"/>
        <v>0</v>
      </c>
      <c r="AP2767" s="9" t="str">
        <f>IFERROR(VLOOKUP($AN2767,'Introduction probability'!$A$1:$L$128,5,FALSE),"0")</f>
        <v>0</v>
      </c>
      <c r="AQ2767" s="9" t="str">
        <f>IFERROR(VLOOKUP($AN2767,'Introduction probability'!$A$1:$L$128,6,FALSE),"0")</f>
        <v>0</v>
      </c>
      <c r="AR2767" s="9" t="str">
        <f>IFERROR(VLOOKUP($AN2767,'Introduction probability'!$A$1:$L$128,7,FALSE),"0")</f>
        <v>0</v>
      </c>
      <c r="AS2767" s="9" t="str">
        <f>IFERROR(VLOOKUP($AN2767,'Introduction probability'!$A$1:$L$128,8,FALSE),"0")</f>
        <v>0</v>
      </c>
      <c r="AT2767" s="9" t="str">
        <f>IFERROR(VLOOKUP($AN2767,'Introduction probability'!$A$1:$L$128,9,FALSE),"0")</f>
        <v>0</v>
      </c>
      <c r="AU2767" s="9" t="str">
        <f>IFERROR(VLOOKUP($AN2767,'Introduction probability'!$A$1:$L$128,10,FALSE),"0")</f>
        <v>0</v>
      </c>
      <c r="AV2767" s="9" t="str">
        <f>IFERROR(VLOOKUP($AN2767,'Introduction probability'!$A$1:$L$128,11,FALSE),"0")</f>
        <v>0</v>
      </c>
      <c r="AW2767" s="9" t="str">
        <f>IFERROR(VLOOKUP($AN2767,'Introduction probability'!$A$1:$L$128,12,FALSE),"0")</f>
        <v>0</v>
      </c>
      <c r="AY2767" s="2">
        <f t="shared" si="1035"/>
        <v>0</v>
      </c>
      <c r="AZ2767" s="2">
        <f t="shared" si="1036"/>
        <v>0</v>
      </c>
      <c r="BA2767" s="2">
        <f t="shared" si="1048"/>
        <v>0</v>
      </c>
      <c r="BB2767" s="2">
        <f t="shared" si="1049"/>
        <v>0</v>
      </c>
      <c r="BC2767" s="2">
        <f t="shared" si="1050"/>
        <v>0</v>
      </c>
      <c r="BD2767" s="2">
        <f t="shared" si="1051"/>
        <v>0</v>
      </c>
      <c r="BE2767" s="2">
        <f t="shared" si="1052"/>
        <v>0</v>
      </c>
      <c r="BF2767" s="2">
        <f t="shared" si="1053"/>
        <v>0</v>
      </c>
      <c r="BG2767" s="2">
        <f t="shared" si="1054"/>
        <v>0</v>
      </c>
      <c r="BH2767" s="2">
        <f t="shared" si="1055"/>
        <v>0</v>
      </c>
    </row>
    <row r="2768" spans="1:60" x14ac:dyDescent="0.25">
      <c r="Q2768"/>
      <c r="R2768"/>
      <c r="S2768"/>
      <c r="T2768"/>
      <c r="U2768" s="8" t="str">
        <f t="shared" ref="U2768:U2831" si="1057">CONCATENATE(R2767,S2767)</f>
        <v/>
      </c>
      <c r="AO2768" s="10">
        <f t="shared" si="1034"/>
        <v>0</v>
      </c>
      <c r="AY2768" s="2">
        <f t="shared" si="1035"/>
        <v>0</v>
      </c>
      <c r="AZ2768" s="2">
        <f t="shared" si="1036"/>
        <v>0</v>
      </c>
      <c r="BA2768" s="2" t="e">
        <f t="shared" si="1048"/>
        <v>#VALUE!</v>
      </c>
      <c r="BB2768" s="2">
        <f t="shared" si="1049"/>
        <v>0</v>
      </c>
      <c r="BC2768" s="2">
        <f t="shared" si="1050"/>
        <v>0</v>
      </c>
      <c r="BD2768" s="2">
        <f t="shared" si="1051"/>
        <v>0</v>
      </c>
      <c r="BE2768" s="2">
        <f t="shared" si="1052"/>
        <v>0</v>
      </c>
      <c r="BF2768" s="2">
        <f t="shared" si="1053"/>
        <v>0</v>
      </c>
      <c r="BG2768" s="2">
        <f t="shared" si="1054"/>
        <v>0</v>
      </c>
      <c r="BH2768" s="2">
        <f t="shared" si="1055"/>
        <v>0</v>
      </c>
    </row>
    <row r="2769" spans="17:60" x14ac:dyDescent="0.25">
      <c r="Q2769"/>
      <c r="R2769"/>
      <c r="S2769"/>
      <c r="T2769"/>
      <c r="U2769" s="8" t="str">
        <f t="shared" si="1057"/>
        <v/>
      </c>
      <c r="AO2769" s="10">
        <f t="shared" si="1034"/>
        <v>0</v>
      </c>
      <c r="AY2769" s="2">
        <f t="shared" si="1035"/>
        <v>0</v>
      </c>
      <c r="AZ2769" s="2">
        <f t="shared" si="1036"/>
        <v>0</v>
      </c>
      <c r="BA2769" s="2" t="e">
        <f t="shared" si="1048"/>
        <v>#VALUE!</v>
      </c>
      <c r="BB2769" s="2">
        <f t="shared" si="1049"/>
        <v>0</v>
      </c>
      <c r="BC2769" s="2">
        <f t="shared" si="1050"/>
        <v>0</v>
      </c>
      <c r="BD2769" s="2">
        <f t="shared" si="1051"/>
        <v>0</v>
      </c>
      <c r="BE2769" s="2">
        <f t="shared" si="1052"/>
        <v>0</v>
      </c>
      <c r="BF2769" s="2">
        <f t="shared" si="1053"/>
        <v>0</v>
      </c>
      <c r="BG2769" s="2">
        <f t="shared" si="1054"/>
        <v>0</v>
      </c>
      <c r="BH2769" s="2">
        <f t="shared" si="1055"/>
        <v>0</v>
      </c>
    </row>
    <row r="2770" spans="17:60" x14ac:dyDescent="0.25">
      <c r="Q2770"/>
      <c r="R2770"/>
      <c r="S2770"/>
      <c r="T2770"/>
      <c r="U2770" s="8" t="str">
        <f t="shared" si="1057"/>
        <v/>
      </c>
      <c r="AO2770" s="10">
        <f t="shared" si="1034"/>
        <v>0</v>
      </c>
      <c r="AY2770" s="2">
        <f t="shared" si="1035"/>
        <v>0</v>
      </c>
      <c r="AZ2770" s="2">
        <f t="shared" si="1036"/>
        <v>0</v>
      </c>
      <c r="BA2770" s="2" t="e">
        <f t="shared" si="1048"/>
        <v>#VALUE!</v>
      </c>
      <c r="BB2770" s="2">
        <f t="shared" si="1049"/>
        <v>0</v>
      </c>
      <c r="BC2770" s="2">
        <f t="shared" si="1050"/>
        <v>0</v>
      </c>
      <c r="BD2770" s="2">
        <f t="shared" si="1051"/>
        <v>0</v>
      </c>
      <c r="BE2770" s="2">
        <f t="shared" si="1052"/>
        <v>0</v>
      </c>
      <c r="BF2770" s="2">
        <f t="shared" si="1053"/>
        <v>0</v>
      </c>
      <c r="BG2770" s="2">
        <f t="shared" si="1054"/>
        <v>0</v>
      </c>
      <c r="BH2770" s="2">
        <f t="shared" si="1055"/>
        <v>0</v>
      </c>
    </row>
    <row r="2771" spans="17:60" x14ac:dyDescent="0.25">
      <c r="Q2771"/>
      <c r="R2771"/>
      <c r="S2771"/>
      <c r="T2771"/>
      <c r="U2771" s="8" t="str">
        <f t="shared" si="1057"/>
        <v/>
      </c>
      <c r="AO2771" s="10">
        <f t="shared" si="1034"/>
        <v>0</v>
      </c>
      <c r="AY2771" s="2">
        <f t="shared" si="1035"/>
        <v>0</v>
      </c>
      <c r="AZ2771" s="2">
        <f t="shared" si="1036"/>
        <v>0</v>
      </c>
      <c r="BA2771" s="2" t="e">
        <f t="shared" si="1048"/>
        <v>#VALUE!</v>
      </c>
      <c r="BB2771" s="2">
        <f t="shared" si="1049"/>
        <v>0</v>
      </c>
      <c r="BC2771" s="2">
        <f t="shared" si="1050"/>
        <v>0</v>
      </c>
      <c r="BD2771" s="2">
        <f t="shared" si="1051"/>
        <v>0</v>
      </c>
      <c r="BE2771" s="2">
        <f t="shared" si="1052"/>
        <v>0</v>
      </c>
      <c r="BF2771" s="2">
        <f t="shared" si="1053"/>
        <v>0</v>
      </c>
      <c r="BG2771" s="2">
        <f t="shared" si="1054"/>
        <v>0</v>
      </c>
      <c r="BH2771" s="2">
        <f t="shared" si="1055"/>
        <v>0</v>
      </c>
    </row>
    <row r="2772" spans="17:60" x14ac:dyDescent="0.25">
      <c r="Q2772"/>
      <c r="R2772"/>
      <c r="S2772"/>
      <c r="T2772"/>
      <c r="U2772" s="8" t="str">
        <f t="shared" si="1057"/>
        <v/>
      </c>
      <c r="AO2772" s="10">
        <f t="shared" si="1034"/>
        <v>0</v>
      </c>
      <c r="AY2772" s="2">
        <f t="shared" si="1035"/>
        <v>0</v>
      </c>
      <c r="AZ2772" s="2">
        <f t="shared" si="1036"/>
        <v>0</v>
      </c>
      <c r="BA2772" s="2" t="e">
        <f t="shared" si="1048"/>
        <v>#VALUE!</v>
      </c>
      <c r="BB2772" s="2">
        <f t="shared" si="1049"/>
        <v>0</v>
      </c>
      <c r="BC2772" s="2">
        <f t="shared" si="1050"/>
        <v>0</v>
      </c>
      <c r="BD2772" s="2">
        <f t="shared" si="1051"/>
        <v>0</v>
      </c>
      <c r="BE2772" s="2">
        <f t="shared" si="1052"/>
        <v>0</v>
      </c>
      <c r="BF2772" s="2">
        <f t="shared" si="1053"/>
        <v>0</v>
      </c>
      <c r="BG2772" s="2">
        <f t="shared" si="1054"/>
        <v>0</v>
      </c>
      <c r="BH2772" s="2">
        <f t="shared" si="1055"/>
        <v>0</v>
      </c>
    </row>
    <row r="2773" spans="17:60" x14ac:dyDescent="0.25">
      <c r="Q2773"/>
      <c r="R2773"/>
      <c r="S2773"/>
      <c r="T2773"/>
      <c r="U2773" s="8" t="str">
        <f t="shared" si="1057"/>
        <v/>
      </c>
      <c r="AO2773" s="10">
        <f t="shared" si="1034"/>
        <v>0</v>
      </c>
      <c r="AY2773" s="2">
        <f t="shared" si="1035"/>
        <v>0</v>
      </c>
      <c r="AZ2773" s="2">
        <f t="shared" si="1036"/>
        <v>0</v>
      </c>
      <c r="BA2773" s="2" t="e">
        <f t="shared" si="1048"/>
        <v>#VALUE!</v>
      </c>
      <c r="BB2773" s="2">
        <f t="shared" si="1049"/>
        <v>0</v>
      </c>
      <c r="BC2773" s="2">
        <f t="shared" si="1050"/>
        <v>0</v>
      </c>
      <c r="BD2773" s="2">
        <f t="shared" si="1051"/>
        <v>0</v>
      </c>
      <c r="BE2773" s="2">
        <f t="shared" si="1052"/>
        <v>0</v>
      </c>
      <c r="BF2773" s="2">
        <f t="shared" si="1053"/>
        <v>0</v>
      </c>
      <c r="BG2773" s="2">
        <f t="shared" si="1054"/>
        <v>0</v>
      </c>
      <c r="BH2773" s="2">
        <f t="shared" si="1055"/>
        <v>0</v>
      </c>
    </row>
    <row r="2774" spans="17:60" x14ac:dyDescent="0.25">
      <c r="Q2774"/>
      <c r="R2774"/>
      <c r="S2774"/>
      <c r="T2774"/>
      <c r="U2774" s="8" t="str">
        <f t="shared" si="1057"/>
        <v/>
      </c>
      <c r="AO2774" s="10">
        <f t="shared" si="1034"/>
        <v>0</v>
      </c>
      <c r="AY2774" s="2">
        <f t="shared" si="1035"/>
        <v>0</v>
      </c>
      <c r="AZ2774" s="2">
        <f t="shared" si="1036"/>
        <v>0</v>
      </c>
      <c r="BA2774" s="2" t="e">
        <f t="shared" si="1048"/>
        <v>#VALUE!</v>
      </c>
      <c r="BB2774" s="2">
        <f t="shared" si="1049"/>
        <v>0</v>
      </c>
      <c r="BC2774" s="2">
        <f t="shared" si="1050"/>
        <v>0</v>
      </c>
      <c r="BD2774" s="2">
        <f t="shared" si="1051"/>
        <v>0</v>
      </c>
      <c r="BE2774" s="2">
        <f t="shared" si="1052"/>
        <v>0</v>
      </c>
      <c r="BF2774" s="2">
        <f t="shared" si="1053"/>
        <v>0</v>
      </c>
      <c r="BG2774" s="2">
        <f t="shared" si="1054"/>
        <v>0</v>
      </c>
      <c r="BH2774" s="2">
        <f t="shared" si="1055"/>
        <v>0</v>
      </c>
    </row>
    <row r="2775" spans="17:60" x14ac:dyDescent="0.25">
      <c r="Q2775"/>
      <c r="R2775"/>
      <c r="S2775"/>
      <c r="T2775"/>
      <c r="U2775" s="8" t="str">
        <f t="shared" si="1057"/>
        <v/>
      </c>
      <c r="AO2775" s="10">
        <f t="shared" si="1034"/>
        <v>0</v>
      </c>
      <c r="AY2775" s="2">
        <f t="shared" si="1035"/>
        <v>0</v>
      </c>
      <c r="AZ2775" s="2">
        <f t="shared" si="1036"/>
        <v>0</v>
      </c>
      <c r="BA2775" s="2" t="e">
        <f t="shared" si="1048"/>
        <v>#VALUE!</v>
      </c>
      <c r="BB2775" s="2">
        <f t="shared" si="1049"/>
        <v>0</v>
      </c>
      <c r="BC2775" s="2">
        <f t="shared" si="1050"/>
        <v>0</v>
      </c>
      <c r="BD2775" s="2">
        <f t="shared" si="1051"/>
        <v>0</v>
      </c>
      <c r="BE2775" s="2">
        <f t="shared" si="1052"/>
        <v>0</v>
      </c>
      <c r="BF2775" s="2">
        <f t="shared" si="1053"/>
        <v>0</v>
      </c>
      <c r="BG2775" s="2">
        <f t="shared" si="1054"/>
        <v>0</v>
      </c>
      <c r="BH2775" s="2">
        <f t="shared" si="1055"/>
        <v>0</v>
      </c>
    </row>
    <row r="2776" spans="17:60" x14ac:dyDescent="0.25">
      <c r="Q2776"/>
      <c r="R2776"/>
      <c r="S2776"/>
      <c r="T2776"/>
      <c r="U2776" s="8" t="str">
        <f t="shared" si="1057"/>
        <v/>
      </c>
      <c r="AO2776" s="10">
        <f t="shared" si="1034"/>
        <v>0</v>
      </c>
      <c r="AY2776" s="2">
        <f t="shared" si="1035"/>
        <v>0</v>
      </c>
      <c r="AZ2776" s="2">
        <f t="shared" si="1036"/>
        <v>0</v>
      </c>
      <c r="BA2776" s="2" t="e">
        <f t="shared" si="1048"/>
        <v>#VALUE!</v>
      </c>
      <c r="BB2776" s="2">
        <f t="shared" si="1049"/>
        <v>0</v>
      </c>
      <c r="BC2776" s="2">
        <f t="shared" si="1050"/>
        <v>0</v>
      </c>
      <c r="BD2776" s="2">
        <f t="shared" si="1051"/>
        <v>0</v>
      </c>
      <c r="BE2776" s="2">
        <f t="shared" si="1052"/>
        <v>0</v>
      </c>
      <c r="BF2776" s="2">
        <f t="shared" si="1053"/>
        <v>0</v>
      </c>
      <c r="BG2776" s="2">
        <f t="shared" si="1054"/>
        <v>0</v>
      </c>
      <c r="BH2776" s="2">
        <f t="shared" si="1055"/>
        <v>0</v>
      </c>
    </row>
    <row r="2777" spans="17:60" x14ac:dyDescent="0.25">
      <c r="Q2777"/>
      <c r="R2777"/>
      <c r="S2777"/>
      <c r="T2777"/>
      <c r="U2777" s="8" t="str">
        <f t="shared" si="1057"/>
        <v/>
      </c>
      <c r="AO2777" s="10">
        <f t="shared" si="1034"/>
        <v>0</v>
      </c>
      <c r="AY2777" s="2">
        <f t="shared" si="1035"/>
        <v>0</v>
      </c>
      <c r="AZ2777" s="2">
        <f t="shared" si="1036"/>
        <v>0</v>
      </c>
      <c r="BA2777" s="2" t="e">
        <f t="shared" si="1048"/>
        <v>#VALUE!</v>
      </c>
      <c r="BB2777" s="2">
        <f t="shared" si="1049"/>
        <v>0</v>
      </c>
      <c r="BC2777" s="2">
        <f t="shared" si="1050"/>
        <v>0</v>
      </c>
      <c r="BD2777" s="2">
        <f t="shared" si="1051"/>
        <v>0</v>
      </c>
      <c r="BE2777" s="2">
        <f t="shared" si="1052"/>
        <v>0</v>
      </c>
      <c r="BF2777" s="2">
        <f t="shared" si="1053"/>
        <v>0</v>
      </c>
      <c r="BG2777" s="2">
        <f t="shared" si="1054"/>
        <v>0</v>
      </c>
      <c r="BH2777" s="2">
        <f t="shared" si="1055"/>
        <v>0</v>
      </c>
    </row>
    <row r="2778" spans="17:60" x14ac:dyDescent="0.25">
      <c r="Q2778"/>
      <c r="R2778"/>
      <c r="S2778"/>
      <c r="T2778"/>
      <c r="U2778" s="8" t="str">
        <f t="shared" si="1057"/>
        <v/>
      </c>
      <c r="AO2778" s="10">
        <f t="shared" si="1034"/>
        <v>0</v>
      </c>
      <c r="AY2778" s="2">
        <f t="shared" si="1035"/>
        <v>0</v>
      </c>
      <c r="AZ2778" s="2">
        <f t="shared" si="1036"/>
        <v>0</v>
      </c>
      <c r="BA2778" s="2" t="e">
        <f t="shared" si="1048"/>
        <v>#VALUE!</v>
      </c>
      <c r="BB2778" s="2">
        <f t="shared" si="1049"/>
        <v>0</v>
      </c>
      <c r="BC2778" s="2">
        <f t="shared" si="1050"/>
        <v>0</v>
      </c>
      <c r="BD2778" s="2">
        <f t="shared" si="1051"/>
        <v>0</v>
      </c>
      <c r="BE2778" s="2">
        <f t="shared" si="1052"/>
        <v>0</v>
      </c>
      <c r="BF2778" s="2">
        <f t="shared" si="1053"/>
        <v>0</v>
      </c>
      <c r="BG2778" s="2">
        <f t="shared" si="1054"/>
        <v>0</v>
      </c>
      <c r="BH2778" s="2">
        <f t="shared" si="1055"/>
        <v>0</v>
      </c>
    </row>
    <row r="2779" spans="17:60" x14ac:dyDescent="0.25">
      <c r="Q2779"/>
      <c r="R2779"/>
      <c r="S2779"/>
      <c r="T2779"/>
      <c r="U2779" s="8" t="str">
        <f t="shared" si="1057"/>
        <v/>
      </c>
      <c r="AO2779" s="10">
        <f t="shared" si="1034"/>
        <v>0</v>
      </c>
      <c r="AY2779" s="2">
        <f t="shared" si="1035"/>
        <v>0</v>
      </c>
      <c r="AZ2779" s="2">
        <f t="shared" si="1036"/>
        <v>0</v>
      </c>
      <c r="BA2779" s="2" t="e">
        <f t="shared" si="1048"/>
        <v>#VALUE!</v>
      </c>
      <c r="BB2779" s="2">
        <f t="shared" si="1049"/>
        <v>0</v>
      </c>
      <c r="BC2779" s="2">
        <f t="shared" si="1050"/>
        <v>0</v>
      </c>
      <c r="BD2779" s="2">
        <f t="shared" si="1051"/>
        <v>0</v>
      </c>
      <c r="BE2779" s="2">
        <f t="shared" si="1052"/>
        <v>0</v>
      </c>
      <c r="BF2779" s="2">
        <f t="shared" si="1053"/>
        <v>0</v>
      </c>
      <c r="BG2779" s="2">
        <f t="shared" si="1054"/>
        <v>0</v>
      </c>
      <c r="BH2779" s="2">
        <f t="shared" si="1055"/>
        <v>0</v>
      </c>
    </row>
    <row r="2780" spans="17:60" x14ac:dyDescent="0.25">
      <c r="Q2780"/>
      <c r="R2780"/>
      <c r="S2780"/>
      <c r="T2780"/>
      <c r="U2780" s="8" t="str">
        <f t="shared" si="1057"/>
        <v/>
      </c>
      <c r="AO2780" s="10">
        <f t="shared" si="1034"/>
        <v>0</v>
      </c>
      <c r="AY2780" s="2">
        <f t="shared" si="1035"/>
        <v>0</v>
      </c>
      <c r="AZ2780" s="2">
        <f t="shared" si="1036"/>
        <v>0</v>
      </c>
      <c r="BA2780" s="2" t="e">
        <f t="shared" si="1048"/>
        <v>#VALUE!</v>
      </c>
      <c r="BB2780" s="2">
        <f t="shared" si="1049"/>
        <v>0</v>
      </c>
      <c r="BC2780" s="2">
        <f t="shared" si="1050"/>
        <v>0</v>
      </c>
      <c r="BD2780" s="2">
        <f t="shared" si="1051"/>
        <v>0</v>
      </c>
      <c r="BE2780" s="2">
        <f t="shared" si="1052"/>
        <v>0</v>
      </c>
      <c r="BF2780" s="2">
        <f t="shared" si="1053"/>
        <v>0</v>
      </c>
      <c r="BG2780" s="2">
        <f t="shared" si="1054"/>
        <v>0</v>
      </c>
      <c r="BH2780" s="2">
        <f t="shared" si="1055"/>
        <v>0</v>
      </c>
    </row>
    <row r="2781" spans="17:60" x14ac:dyDescent="0.25">
      <c r="Q2781"/>
      <c r="R2781"/>
      <c r="S2781"/>
      <c r="T2781"/>
      <c r="U2781" s="8" t="str">
        <f t="shared" si="1057"/>
        <v/>
      </c>
      <c r="AO2781" s="10">
        <f t="shared" si="1034"/>
        <v>0</v>
      </c>
      <c r="AY2781" s="2">
        <f t="shared" si="1035"/>
        <v>0</v>
      </c>
      <c r="AZ2781" s="2">
        <f t="shared" si="1036"/>
        <v>0</v>
      </c>
      <c r="BA2781" s="2" t="e">
        <f t="shared" si="1048"/>
        <v>#VALUE!</v>
      </c>
      <c r="BB2781" s="2">
        <f t="shared" si="1049"/>
        <v>0</v>
      </c>
      <c r="BC2781" s="2">
        <f t="shared" si="1050"/>
        <v>0</v>
      </c>
      <c r="BD2781" s="2">
        <f t="shared" si="1051"/>
        <v>0</v>
      </c>
      <c r="BE2781" s="2">
        <f t="shared" si="1052"/>
        <v>0</v>
      </c>
      <c r="BF2781" s="2">
        <f t="shared" si="1053"/>
        <v>0</v>
      </c>
      <c r="BG2781" s="2">
        <f t="shared" si="1054"/>
        <v>0</v>
      </c>
      <c r="BH2781" s="2">
        <f t="shared" si="1055"/>
        <v>0</v>
      </c>
    </row>
    <row r="2782" spans="17:60" x14ac:dyDescent="0.25">
      <c r="Q2782"/>
      <c r="R2782"/>
      <c r="S2782"/>
      <c r="T2782"/>
      <c r="U2782" s="8" t="str">
        <f t="shared" si="1057"/>
        <v/>
      </c>
      <c r="AO2782" s="10">
        <f t="shared" si="1034"/>
        <v>0</v>
      </c>
      <c r="AY2782" s="2">
        <f t="shared" si="1035"/>
        <v>0</v>
      </c>
      <c r="AZ2782" s="2">
        <f t="shared" si="1036"/>
        <v>0</v>
      </c>
      <c r="BA2782" s="2" t="e">
        <f t="shared" si="1048"/>
        <v>#VALUE!</v>
      </c>
      <c r="BB2782" s="2">
        <f t="shared" si="1049"/>
        <v>0</v>
      </c>
      <c r="BC2782" s="2">
        <f t="shared" si="1050"/>
        <v>0</v>
      </c>
      <c r="BD2782" s="2">
        <f t="shared" si="1051"/>
        <v>0</v>
      </c>
      <c r="BE2782" s="2">
        <f t="shared" si="1052"/>
        <v>0</v>
      </c>
      <c r="BF2782" s="2">
        <f t="shared" si="1053"/>
        <v>0</v>
      </c>
      <c r="BG2782" s="2">
        <f t="shared" si="1054"/>
        <v>0</v>
      </c>
      <c r="BH2782" s="2">
        <f t="shared" si="1055"/>
        <v>0</v>
      </c>
    </row>
    <row r="2783" spans="17:60" x14ac:dyDescent="0.25">
      <c r="Q2783"/>
      <c r="R2783"/>
      <c r="S2783"/>
      <c r="T2783"/>
      <c r="U2783" s="8" t="str">
        <f t="shared" si="1057"/>
        <v/>
      </c>
      <c r="AO2783" s="10">
        <f t="shared" si="1034"/>
        <v>0</v>
      </c>
      <c r="AY2783" s="2">
        <f t="shared" si="1035"/>
        <v>0</v>
      </c>
      <c r="AZ2783" s="2">
        <f t="shared" si="1036"/>
        <v>0</v>
      </c>
      <c r="BA2783" s="2" t="e">
        <f t="shared" si="1048"/>
        <v>#VALUE!</v>
      </c>
      <c r="BB2783" s="2">
        <f t="shared" si="1049"/>
        <v>0</v>
      </c>
      <c r="BC2783" s="2">
        <f t="shared" si="1050"/>
        <v>0</v>
      </c>
      <c r="BD2783" s="2">
        <f t="shared" si="1051"/>
        <v>0</v>
      </c>
      <c r="BE2783" s="2">
        <f t="shared" si="1052"/>
        <v>0</v>
      </c>
      <c r="BF2783" s="2">
        <f t="shared" si="1053"/>
        <v>0</v>
      </c>
      <c r="BG2783" s="2">
        <f t="shared" si="1054"/>
        <v>0</v>
      </c>
      <c r="BH2783" s="2">
        <f t="shared" si="1055"/>
        <v>0</v>
      </c>
    </row>
    <row r="2784" spans="17:60" x14ac:dyDescent="0.25">
      <c r="Q2784"/>
      <c r="R2784"/>
      <c r="S2784"/>
      <c r="T2784"/>
      <c r="U2784" s="8" t="str">
        <f t="shared" si="1057"/>
        <v/>
      </c>
      <c r="AO2784" s="10">
        <f t="shared" si="1034"/>
        <v>0</v>
      </c>
      <c r="AY2784" s="2">
        <f t="shared" si="1035"/>
        <v>0</v>
      </c>
      <c r="AZ2784" s="2">
        <f t="shared" si="1036"/>
        <v>0</v>
      </c>
      <c r="BA2784" s="2" t="e">
        <f t="shared" si="1048"/>
        <v>#VALUE!</v>
      </c>
      <c r="BB2784" s="2">
        <f t="shared" si="1049"/>
        <v>0</v>
      </c>
      <c r="BC2784" s="2">
        <f t="shared" si="1050"/>
        <v>0</v>
      </c>
      <c r="BD2784" s="2">
        <f t="shared" si="1051"/>
        <v>0</v>
      </c>
      <c r="BE2784" s="2">
        <f t="shared" si="1052"/>
        <v>0</v>
      </c>
      <c r="BF2784" s="2">
        <f t="shared" si="1053"/>
        <v>0</v>
      </c>
      <c r="BG2784" s="2">
        <f t="shared" si="1054"/>
        <v>0</v>
      </c>
      <c r="BH2784" s="2">
        <f t="shared" si="1055"/>
        <v>0</v>
      </c>
    </row>
    <row r="2785" spans="17:60" x14ac:dyDescent="0.25">
      <c r="Q2785"/>
      <c r="R2785"/>
      <c r="S2785"/>
      <c r="T2785"/>
      <c r="U2785" s="8" t="str">
        <f t="shared" si="1057"/>
        <v/>
      </c>
      <c r="AO2785" s="10">
        <f t="shared" si="1034"/>
        <v>0</v>
      </c>
      <c r="AY2785" s="2">
        <f t="shared" si="1035"/>
        <v>0</v>
      </c>
      <c r="AZ2785" s="2">
        <f t="shared" si="1036"/>
        <v>0</v>
      </c>
      <c r="BA2785" s="2" t="e">
        <f t="shared" si="1048"/>
        <v>#VALUE!</v>
      </c>
      <c r="BB2785" s="2">
        <f t="shared" si="1049"/>
        <v>0</v>
      </c>
      <c r="BC2785" s="2">
        <f t="shared" si="1050"/>
        <v>0</v>
      </c>
      <c r="BD2785" s="2">
        <f t="shared" si="1051"/>
        <v>0</v>
      </c>
      <c r="BE2785" s="2">
        <f t="shared" si="1052"/>
        <v>0</v>
      </c>
      <c r="BF2785" s="2">
        <f t="shared" si="1053"/>
        <v>0</v>
      </c>
      <c r="BG2785" s="2">
        <f t="shared" si="1054"/>
        <v>0</v>
      </c>
      <c r="BH2785" s="2">
        <f t="shared" si="1055"/>
        <v>0</v>
      </c>
    </row>
    <row r="2786" spans="17:60" x14ac:dyDescent="0.25">
      <c r="Q2786"/>
      <c r="R2786"/>
      <c r="S2786"/>
      <c r="T2786"/>
      <c r="U2786" s="8" t="str">
        <f t="shared" si="1057"/>
        <v/>
      </c>
      <c r="AO2786" s="10">
        <f t="shared" si="1034"/>
        <v>0</v>
      </c>
      <c r="AY2786" s="2">
        <f t="shared" si="1035"/>
        <v>0</v>
      </c>
      <c r="AZ2786" s="2">
        <f t="shared" si="1036"/>
        <v>0</v>
      </c>
      <c r="BA2786" s="2" t="e">
        <f t="shared" si="1048"/>
        <v>#VALUE!</v>
      </c>
      <c r="BB2786" s="2">
        <f t="shared" si="1049"/>
        <v>0</v>
      </c>
      <c r="BC2786" s="2">
        <f t="shared" si="1050"/>
        <v>0</v>
      </c>
      <c r="BD2786" s="2">
        <f t="shared" si="1051"/>
        <v>0</v>
      </c>
      <c r="BE2786" s="2">
        <f t="shared" si="1052"/>
        <v>0</v>
      </c>
      <c r="BF2786" s="2">
        <f t="shared" si="1053"/>
        <v>0</v>
      </c>
      <c r="BG2786" s="2">
        <f t="shared" si="1054"/>
        <v>0</v>
      </c>
      <c r="BH2786" s="2">
        <f t="shared" si="1055"/>
        <v>0</v>
      </c>
    </row>
    <row r="2787" spans="17:60" x14ac:dyDescent="0.25">
      <c r="Q2787"/>
      <c r="R2787"/>
      <c r="S2787"/>
      <c r="T2787"/>
      <c r="U2787" s="8" t="str">
        <f t="shared" si="1057"/>
        <v/>
      </c>
      <c r="AO2787" s="10">
        <f t="shared" si="1034"/>
        <v>0</v>
      </c>
      <c r="AY2787" s="2">
        <f t="shared" si="1035"/>
        <v>0</v>
      </c>
      <c r="AZ2787" s="2">
        <f t="shared" si="1036"/>
        <v>0</v>
      </c>
      <c r="BA2787" s="2" t="e">
        <f t="shared" si="1048"/>
        <v>#VALUE!</v>
      </c>
      <c r="BB2787" s="2">
        <f t="shared" si="1049"/>
        <v>0</v>
      </c>
      <c r="BC2787" s="2">
        <f t="shared" si="1050"/>
        <v>0</v>
      </c>
      <c r="BD2787" s="2">
        <f t="shared" si="1051"/>
        <v>0</v>
      </c>
      <c r="BE2787" s="2">
        <f t="shared" si="1052"/>
        <v>0</v>
      </c>
      <c r="BF2787" s="2">
        <f t="shared" si="1053"/>
        <v>0</v>
      </c>
      <c r="BG2787" s="2">
        <f t="shared" si="1054"/>
        <v>0</v>
      </c>
      <c r="BH2787" s="2">
        <f t="shared" si="1055"/>
        <v>0</v>
      </c>
    </row>
    <row r="2788" spans="17:60" x14ac:dyDescent="0.25">
      <c r="Q2788"/>
      <c r="R2788"/>
      <c r="S2788"/>
      <c r="T2788"/>
      <c r="U2788" s="8" t="str">
        <f t="shared" si="1057"/>
        <v/>
      </c>
      <c r="AO2788" s="10">
        <f t="shared" si="1034"/>
        <v>0</v>
      </c>
      <c r="AY2788" s="2">
        <f t="shared" si="1035"/>
        <v>0</v>
      </c>
      <c r="AZ2788" s="2">
        <f t="shared" si="1036"/>
        <v>0</v>
      </c>
      <c r="BA2788" s="2" t="e">
        <f t="shared" si="1048"/>
        <v>#VALUE!</v>
      </c>
      <c r="BB2788" s="2">
        <f t="shared" si="1049"/>
        <v>0</v>
      </c>
      <c r="BC2788" s="2">
        <f t="shared" si="1050"/>
        <v>0</v>
      </c>
      <c r="BD2788" s="2">
        <f t="shared" si="1051"/>
        <v>0</v>
      </c>
      <c r="BE2788" s="2">
        <f t="shared" si="1052"/>
        <v>0</v>
      </c>
      <c r="BF2788" s="2">
        <f t="shared" si="1053"/>
        <v>0</v>
      </c>
      <c r="BG2788" s="2">
        <f t="shared" si="1054"/>
        <v>0</v>
      </c>
      <c r="BH2788" s="2">
        <f t="shared" si="1055"/>
        <v>0</v>
      </c>
    </row>
    <row r="2789" spans="17:60" x14ac:dyDescent="0.25">
      <c r="Q2789"/>
      <c r="R2789"/>
      <c r="S2789"/>
      <c r="T2789"/>
      <c r="U2789" s="8" t="str">
        <f t="shared" si="1057"/>
        <v/>
      </c>
      <c r="AO2789" s="10">
        <f t="shared" si="1034"/>
        <v>0</v>
      </c>
      <c r="AY2789" s="2">
        <f t="shared" si="1035"/>
        <v>0</v>
      </c>
      <c r="AZ2789" s="2">
        <f t="shared" si="1036"/>
        <v>0</v>
      </c>
      <c r="BA2789" s="2" t="e">
        <f t="shared" si="1048"/>
        <v>#VALUE!</v>
      </c>
      <c r="BB2789" s="2">
        <f t="shared" si="1049"/>
        <v>0</v>
      </c>
      <c r="BC2789" s="2">
        <f t="shared" si="1050"/>
        <v>0</v>
      </c>
      <c r="BD2789" s="2">
        <f t="shared" si="1051"/>
        <v>0</v>
      </c>
      <c r="BE2789" s="2">
        <f t="shared" si="1052"/>
        <v>0</v>
      </c>
      <c r="BF2789" s="2">
        <f t="shared" si="1053"/>
        <v>0</v>
      </c>
      <c r="BG2789" s="2">
        <f t="shared" si="1054"/>
        <v>0</v>
      </c>
      <c r="BH2789" s="2">
        <f t="shared" si="1055"/>
        <v>0</v>
      </c>
    </row>
    <row r="2790" spans="17:60" x14ac:dyDescent="0.25">
      <c r="Q2790"/>
      <c r="R2790"/>
      <c r="S2790"/>
      <c r="T2790"/>
      <c r="U2790" s="8" t="str">
        <f t="shared" si="1057"/>
        <v/>
      </c>
      <c r="AO2790" s="10">
        <f t="shared" si="1034"/>
        <v>0</v>
      </c>
      <c r="AY2790" s="2">
        <f t="shared" si="1035"/>
        <v>0</v>
      </c>
      <c r="AZ2790" s="2">
        <f t="shared" si="1036"/>
        <v>0</v>
      </c>
      <c r="BA2790" s="2" t="e">
        <f t="shared" si="1048"/>
        <v>#VALUE!</v>
      </c>
      <c r="BB2790" s="2">
        <f t="shared" si="1049"/>
        <v>0</v>
      </c>
      <c r="BC2790" s="2">
        <f t="shared" si="1050"/>
        <v>0</v>
      </c>
      <c r="BD2790" s="2">
        <f t="shared" si="1051"/>
        <v>0</v>
      </c>
      <c r="BE2790" s="2">
        <f t="shared" si="1052"/>
        <v>0</v>
      </c>
      <c r="BF2790" s="2">
        <f t="shared" si="1053"/>
        <v>0</v>
      </c>
      <c r="BG2790" s="2">
        <f t="shared" si="1054"/>
        <v>0</v>
      </c>
      <c r="BH2790" s="2">
        <f t="shared" si="1055"/>
        <v>0</v>
      </c>
    </row>
    <row r="2791" spans="17:60" x14ac:dyDescent="0.25">
      <c r="Q2791"/>
      <c r="R2791"/>
      <c r="S2791"/>
      <c r="T2791"/>
      <c r="U2791" s="8" t="str">
        <f t="shared" si="1057"/>
        <v/>
      </c>
      <c r="AO2791" s="10">
        <f t="shared" si="1034"/>
        <v>0</v>
      </c>
      <c r="AY2791" s="2">
        <f t="shared" si="1035"/>
        <v>0</v>
      </c>
      <c r="AZ2791" s="2">
        <f t="shared" si="1036"/>
        <v>0</v>
      </c>
      <c r="BA2791" s="2" t="e">
        <f t="shared" si="1048"/>
        <v>#VALUE!</v>
      </c>
      <c r="BB2791" s="2">
        <f t="shared" si="1049"/>
        <v>0</v>
      </c>
      <c r="BC2791" s="2">
        <f t="shared" si="1050"/>
        <v>0</v>
      </c>
      <c r="BD2791" s="2">
        <f t="shared" si="1051"/>
        <v>0</v>
      </c>
      <c r="BE2791" s="2">
        <f t="shared" si="1052"/>
        <v>0</v>
      </c>
      <c r="BF2791" s="2">
        <f t="shared" si="1053"/>
        <v>0</v>
      </c>
      <c r="BG2791" s="2">
        <f t="shared" si="1054"/>
        <v>0</v>
      </c>
      <c r="BH2791" s="2">
        <f t="shared" si="1055"/>
        <v>0</v>
      </c>
    </row>
    <row r="2792" spans="17:60" x14ac:dyDescent="0.25">
      <c r="Q2792"/>
      <c r="R2792"/>
      <c r="S2792"/>
      <c r="T2792"/>
      <c r="U2792" s="8" t="str">
        <f t="shared" si="1057"/>
        <v/>
      </c>
      <c r="AO2792" s="10">
        <f t="shared" si="1034"/>
        <v>0</v>
      </c>
      <c r="AY2792" s="2">
        <f t="shared" si="1035"/>
        <v>0</v>
      </c>
      <c r="AZ2792" s="2">
        <f t="shared" si="1036"/>
        <v>0</v>
      </c>
      <c r="BA2792" s="2" t="e">
        <f t="shared" si="1048"/>
        <v>#VALUE!</v>
      </c>
      <c r="BB2792" s="2">
        <f t="shared" si="1049"/>
        <v>0</v>
      </c>
      <c r="BC2792" s="2">
        <f t="shared" si="1050"/>
        <v>0</v>
      </c>
      <c r="BD2792" s="2">
        <f t="shared" si="1051"/>
        <v>0</v>
      </c>
      <c r="BE2792" s="2">
        <f t="shared" si="1052"/>
        <v>0</v>
      </c>
      <c r="BF2792" s="2">
        <f t="shared" si="1053"/>
        <v>0</v>
      </c>
      <c r="BG2792" s="2">
        <f t="shared" si="1054"/>
        <v>0</v>
      </c>
      <c r="BH2792" s="2">
        <f t="shared" si="1055"/>
        <v>0</v>
      </c>
    </row>
    <row r="2793" spans="17:60" x14ac:dyDescent="0.25">
      <c r="Q2793"/>
      <c r="R2793"/>
      <c r="S2793"/>
      <c r="T2793"/>
      <c r="U2793" s="8" t="str">
        <f t="shared" si="1057"/>
        <v/>
      </c>
      <c r="AO2793" s="10">
        <f t="shared" si="1034"/>
        <v>0</v>
      </c>
      <c r="AY2793" s="2">
        <f t="shared" si="1035"/>
        <v>0</v>
      </c>
      <c r="AZ2793" s="2">
        <f t="shared" si="1036"/>
        <v>0</v>
      </c>
      <c r="BA2793" s="2" t="e">
        <f t="shared" si="1048"/>
        <v>#VALUE!</v>
      </c>
      <c r="BB2793" s="2">
        <f t="shared" si="1049"/>
        <v>0</v>
      </c>
      <c r="BC2793" s="2">
        <f t="shared" si="1050"/>
        <v>0</v>
      </c>
      <c r="BD2793" s="2">
        <f t="shared" si="1051"/>
        <v>0</v>
      </c>
      <c r="BE2793" s="2">
        <f t="shared" si="1052"/>
        <v>0</v>
      </c>
      <c r="BF2793" s="2">
        <f t="shared" si="1053"/>
        <v>0</v>
      </c>
      <c r="BG2793" s="2">
        <f t="shared" si="1054"/>
        <v>0</v>
      </c>
      <c r="BH2793" s="2">
        <f t="shared" si="1055"/>
        <v>0</v>
      </c>
    </row>
    <row r="2794" spans="17:60" x14ac:dyDescent="0.25">
      <c r="Q2794"/>
      <c r="R2794"/>
      <c r="S2794"/>
      <c r="T2794"/>
      <c r="U2794" s="8" t="str">
        <f t="shared" si="1057"/>
        <v/>
      </c>
      <c r="AO2794" s="10">
        <f t="shared" si="1034"/>
        <v>0</v>
      </c>
      <c r="AY2794" s="2">
        <f t="shared" si="1035"/>
        <v>0</v>
      </c>
      <c r="AZ2794" s="2">
        <f t="shared" si="1036"/>
        <v>0</v>
      </c>
      <c r="BA2794" s="2" t="e">
        <f t="shared" si="1048"/>
        <v>#VALUE!</v>
      </c>
      <c r="BB2794" s="2">
        <f t="shared" si="1049"/>
        <v>0</v>
      </c>
      <c r="BC2794" s="2">
        <f t="shared" si="1050"/>
        <v>0</v>
      </c>
      <c r="BD2794" s="2">
        <f t="shared" si="1051"/>
        <v>0</v>
      </c>
      <c r="BE2794" s="2">
        <f t="shared" si="1052"/>
        <v>0</v>
      </c>
      <c r="BF2794" s="2">
        <f t="shared" si="1053"/>
        <v>0</v>
      </c>
      <c r="BG2794" s="2">
        <f t="shared" si="1054"/>
        <v>0</v>
      </c>
      <c r="BH2794" s="2">
        <f t="shared" si="1055"/>
        <v>0</v>
      </c>
    </row>
    <row r="2795" spans="17:60" x14ac:dyDescent="0.25">
      <c r="Q2795"/>
      <c r="R2795"/>
      <c r="S2795"/>
      <c r="T2795"/>
      <c r="U2795" s="8" t="str">
        <f t="shared" si="1057"/>
        <v/>
      </c>
      <c r="AO2795" s="10">
        <f t="shared" si="1034"/>
        <v>0</v>
      </c>
      <c r="AY2795" s="2">
        <f t="shared" si="1035"/>
        <v>0</v>
      </c>
      <c r="AZ2795" s="2">
        <f t="shared" si="1036"/>
        <v>0</v>
      </c>
      <c r="BA2795" s="2" t="e">
        <f t="shared" si="1048"/>
        <v>#VALUE!</v>
      </c>
      <c r="BB2795" s="2">
        <f t="shared" si="1049"/>
        <v>0</v>
      </c>
      <c r="BC2795" s="2">
        <f t="shared" si="1050"/>
        <v>0</v>
      </c>
      <c r="BD2795" s="2">
        <f t="shared" si="1051"/>
        <v>0</v>
      </c>
      <c r="BE2795" s="2">
        <f t="shared" si="1052"/>
        <v>0</v>
      </c>
      <c r="BF2795" s="2">
        <f t="shared" si="1053"/>
        <v>0</v>
      </c>
      <c r="BG2795" s="2">
        <f t="shared" si="1054"/>
        <v>0</v>
      </c>
      <c r="BH2795" s="2">
        <f t="shared" si="1055"/>
        <v>0</v>
      </c>
    </row>
    <row r="2796" spans="17:60" x14ac:dyDescent="0.25">
      <c r="Q2796"/>
      <c r="R2796"/>
      <c r="S2796"/>
      <c r="T2796"/>
      <c r="U2796" s="8" t="str">
        <f t="shared" si="1057"/>
        <v/>
      </c>
      <c r="AO2796" s="10">
        <f t="shared" si="1034"/>
        <v>0</v>
      </c>
      <c r="AY2796" s="2">
        <f t="shared" si="1035"/>
        <v>0</v>
      </c>
      <c r="AZ2796" s="2">
        <f t="shared" si="1036"/>
        <v>0</v>
      </c>
      <c r="BA2796" s="2" t="e">
        <f t="shared" si="1048"/>
        <v>#VALUE!</v>
      </c>
      <c r="BB2796" s="2">
        <f t="shared" si="1049"/>
        <v>0</v>
      </c>
      <c r="BC2796" s="2">
        <f t="shared" si="1050"/>
        <v>0</v>
      </c>
      <c r="BD2796" s="2">
        <f t="shared" si="1051"/>
        <v>0</v>
      </c>
      <c r="BE2796" s="2">
        <f t="shared" si="1052"/>
        <v>0</v>
      </c>
      <c r="BF2796" s="2">
        <f t="shared" si="1053"/>
        <v>0</v>
      </c>
      <c r="BG2796" s="2">
        <f t="shared" si="1054"/>
        <v>0</v>
      </c>
      <c r="BH2796" s="2">
        <f t="shared" si="1055"/>
        <v>0</v>
      </c>
    </row>
    <row r="2797" spans="17:60" x14ac:dyDescent="0.25">
      <c r="Q2797"/>
      <c r="R2797"/>
      <c r="S2797"/>
      <c r="T2797"/>
      <c r="U2797" s="8" t="str">
        <f t="shared" si="1057"/>
        <v/>
      </c>
      <c r="AO2797" s="10">
        <f t="shared" si="1034"/>
        <v>0</v>
      </c>
      <c r="AY2797" s="2">
        <f t="shared" si="1035"/>
        <v>0</v>
      </c>
      <c r="AZ2797" s="2">
        <f t="shared" si="1036"/>
        <v>0</v>
      </c>
      <c r="BA2797" s="2" t="e">
        <f t="shared" si="1048"/>
        <v>#VALUE!</v>
      </c>
      <c r="BB2797" s="2">
        <f t="shared" si="1049"/>
        <v>0</v>
      </c>
      <c r="BC2797" s="2">
        <f t="shared" si="1050"/>
        <v>0</v>
      </c>
      <c r="BD2797" s="2">
        <f t="shared" si="1051"/>
        <v>0</v>
      </c>
      <c r="BE2797" s="2">
        <f t="shared" si="1052"/>
        <v>0</v>
      </c>
      <c r="BF2797" s="2">
        <f t="shared" si="1053"/>
        <v>0</v>
      </c>
      <c r="BG2797" s="2">
        <f t="shared" si="1054"/>
        <v>0</v>
      </c>
      <c r="BH2797" s="2">
        <f t="shared" si="1055"/>
        <v>0</v>
      </c>
    </row>
    <row r="2798" spans="17:60" x14ac:dyDescent="0.25">
      <c r="Q2798"/>
      <c r="R2798"/>
      <c r="S2798"/>
      <c r="T2798"/>
      <c r="U2798" s="8" t="str">
        <f t="shared" si="1057"/>
        <v/>
      </c>
      <c r="AO2798" s="10">
        <f t="shared" si="1034"/>
        <v>0</v>
      </c>
      <c r="AY2798" s="2">
        <f t="shared" si="1035"/>
        <v>0</v>
      </c>
      <c r="AZ2798" s="2">
        <f t="shared" si="1036"/>
        <v>0</v>
      </c>
      <c r="BA2798" s="2" t="e">
        <f t="shared" si="1048"/>
        <v>#VALUE!</v>
      </c>
      <c r="BB2798" s="2">
        <f t="shared" si="1049"/>
        <v>0</v>
      </c>
      <c r="BC2798" s="2">
        <f t="shared" si="1050"/>
        <v>0</v>
      </c>
      <c r="BD2798" s="2">
        <f t="shared" si="1051"/>
        <v>0</v>
      </c>
      <c r="BE2798" s="2">
        <f t="shared" si="1052"/>
        <v>0</v>
      </c>
      <c r="BF2798" s="2">
        <f t="shared" si="1053"/>
        <v>0</v>
      </c>
      <c r="BG2798" s="2">
        <f t="shared" si="1054"/>
        <v>0</v>
      </c>
      <c r="BH2798" s="2">
        <f t="shared" si="1055"/>
        <v>0</v>
      </c>
    </row>
    <row r="2799" spans="17:60" x14ac:dyDescent="0.25">
      <c r="Q2799"/>
      <c r="R2799"/>
      <c r="S2799"/>
      <c r="T2799"/>
      <c r="U2799" s="8" t="str">
        <f t="shared" si="1057"/>
        <v/>
      </c>
      <c r="AO2799" s="10">
        <f t="shared" si="1034"/>
        <v>0</v>
      </c>
      <c r="AY2799" s="2">
        <f t="shared" si="1035"/>
        <v>0</v>
      </c>
      <c r="AZ2799" s="2">
        <f t="shared" si="1036"/>
        <v>0</v>
      </c>
      <c r="BA2799" s="2" t="e">
        <f t="shared" si="1048"/>
        <v>#VALUE!</v>
      </c>
      <c r="BB2799" s="2">
        <f t="shared" si="1049"/>
        <v>0</v>
      </c>
      <c r="BC2799" s="2">
        <f t="shared" si="1050"/>
        <v>0</v>
      </c>
      <c r="BD2799" s="2">
        <f t="shared" si="1051"/>
        <v>0</v>
      </c>
      <c r="BE2799" s="2">
        <f t="shared" si="1052"/>
        <v>0</v>
      </c>
      <c r="BF2799" s="2">
        <f t="shared" si="1053"/>
        <v>0</v>
      </c>
      <c r="BG2799" s="2">
        <f t="shared" si="1054"/>
        <v>0</v>
      </c>
      <c r="BH2799" s="2">
        <f t="shared" si="1055"/>
        <v>0</v>
      </c>
    </row>
    <row r="2800" spans="17:60" x14ac:dyDescent="0.25">
      <c r="Q2800"/>
      <c r="R2800"/>
      <c r="S2800"/>
      <c r="T2800"/>
      <c r="U2800" s="8" t="str">
        <f t="shared" si="1057"/>
        <v/>
      </c>
      <c r="AO2800" s="10">
        <f t="shared" si="1034"/>
        <v>0</v>
      </c>
      <c r="AY2800" s="2">
        <f t="shared" si="1035"/>
        <v>0</v>
      </c>
      <c r="AZ2800" s="2">
        <f t="shared" si="1036"/>
        <v>0</v>
      </c>
      <c r="BA2800" s="2" t="e">
        <f t="shared" si="1048"/>
        <v>#VALUE!</v>
      </c>
      <c r="BB2800" s="2">
        <f t="shared" si="1049"/>
        <v>0</v>
      </c>
      <c r="BC2800" s="2">
        <f t="shared" si="1050"/>
        <v>0</v>
      </c>
      <c r="BD2800" s="2">
        <f t="shared" si="1051"/>
        <v>0</v>
      </c>
      <c r="BE2800" s="2">
        <f t="shared" si="1052"/>
        <v>0</v>
      </c>
      <c r="BF2800" s="2">
        <f t="shared" si="1053"/>
        <v>0</v>
      </c>
      <c r="BG2800" s="2">
        <f t="shared" si="1054"/>
        <v>0</v>
      </c>
      <c r="BH2800" s="2">
        <f t="shared" si="1055"/>
        <v>0</v>
      </c>
    </row>
    <row r="2801" spans="17:60" x14ac:dyDescent="0.25">
      <c r="Q2801"/>
      <c r="R2801"/>
      <c r="S2801"/>
      <c r="T2801"/>
      <c r="U2801" s="8" t="str">
        <f t="shared" si="1057"/>
        <v/>
      </c>
      <c r="AO2801" s="10">
        <f t="shared" si="1034"/>
        <v>0</v>
      </c>
      <c r="AY2801" s="2">
        <f t="shared" si="1035"/>
        <v>0</v>
      </c>
      <c r="AZ2801" s="2">
        <f t="shared" si="1036"/>
        <v>0</v>
      </c>
      <c r="BA2801" s="2" t="e">
        <f t="shared" si="1048"/>
        <v>#VALUE!</v>
      </c>
      <c r="BB2801" s="2">
        <f t="shared" si="1049"/>
        <v>0</v>
      </c>
      <c r="BC2801" s="2">
        <f t="shared" si="1050"/>
        <v>0</v>
      </c>
      <c r="BD2801" s="2">
        <f t="shared" si="1051"/>
        <v>0</v>
      </c>
      <c r="BE2801" s="2">
        <f t="shared" si="1052"/>
        <v>0</v>
      </c>
      <c r="BF2801" s="2">
        <f t="shared" si="1053"/>
        <v>0</v>
      </c>
      <c r="BG2801" s="2">
        <f t="shared" si="1054"/>
        <v>0</v>
      </c>
      <c r="BH2801" s="2">
        <f t="shared" si="1055"/>
        <v>0</v>
      </c>
    </row>
    <row r="2802" spans="17:60" x14ac:dyDescent="0.25">
      <c r="Q2802"/>
      <c r="R2802"/>
      <c r="S2802"/>
      <c r="T2802"/>
      <c r="U2802" s="8" t="str">
        <f t="shared" si="1057"/>
        <v/>
      </c>
      <c r="AO2802" s="10">
        <f t="shared" si="1034"/>
        <v>0</v>
      </c>
      <c r="AY2802" s="2">
        <f t="shared" si="1035"/>
        <v>0</v>
      </c>
      <c r="AZ2802" s="2">
        <f t="shared" si="1036"/>
        <v>0</v>
      </c>
      <c r="BA2802" s="2" t="e">
        <f t="shared" si="1048"/>
        <v>#VALUE!</v>
      </c>
      <c r="BB2802" s="2">
        <f t="shared" si="1049"/>
        <v>0</v>
      </c>
      <c r="BC2802" s="2">
        <f t="shared" si="1050"/>
        <v>0</v>
      </c>
      <c r="BD2802" s="2">
        <f t="shared" si="1051"/>
        <v>0</v>
      </c>
      <c r="BE2802" s="2">
        <f t="shared" si="1052"/>
        <v>0</v>
      </c>
      <c r="BF2802" s="2">
        <f t="shared" si="1053"/>
        <v>0</v>
      </c>
      <c r="BG2802" s="2">
        <f t="shared" si="1054"/>
        <v>0</v>
      </c>
      <c r="BH2802" s="2">
        <f t="shared" si="1055"/>
        <v>0</v>
      </c>
    </row>
    <row r="2803" spans="17:60" x14ac:dyDescent="0.25">
      <c r="Q2803"/>
      <c r="R2803"/>
      <c r="S2803"/>
      <c r="T2803"/>
      <c r="U2803" s="8" t="str">
        <f t="shared" si="1057"/>
        <v/>
      </c>
      <c r="AO2803" s="10">
        <f t="shared" si="1034"/>
        <v>0</v>
      </c>
      <c r="AY2803" s="2">
        <f t="shared" si="1035"/>
        <v>0</v>
      </c>
      <c r="AZ2803" s="2">
        <f t="shared" si="1036"/>
        <v>0</v>
      </c>
      <c r="BA2803" s="2" t="e">
        <f t="shared" si="1048"/>
        <v>#VALUE!</v>
      </c>
      <c r="BB2803" s="2">
        <f t="shared" si="1049"/>
        <v>0</v>
      </c>
      <c r="BC2803" s="2">
        <f t="shared" si="1050"/>
        <v>0</v>
      </c>
      <c r="BD2803" s="2">
        <f t="shared" si="1051"/>
        <v>0</v>
      </c>
      <c r="BE2803" s="2">
        <f t="shared" si="1052"/>
        <v>0</v>
      </c>
      <c r="BF2803" s="2">
        <f t="shared" si="1053"/>
        <v>0</v>
      </c>
      <c r="BG2803" s="2">
        <f t="shared" si="1054"/>
        <v>0</v>
      </c>
      <c r="BH2803" s="2">
        <f t="shared" si="1055"/>
        <v>0</v>
      </c>
    </row>
    <row r="2804" spans="17:60" x14ac:dyDescent="0.25">
      <c r="Q2804"/>
      <c r="R2804"/>
      <c r="S2804"/>
      <c r="T2804"/>
      <c r="U2804" s="8" t="str">
        <f t="shared" si="1057"/>
        <v/>
      </c>
      <c r="AO2804" s="10">
        <f t="shared" si="1034"/>
        <v>0</v>
      </c>
      <c r="AY2804" s="2">
        <f t="shared" si="1035"/>
        <v>0</v>
      </c>
      <c r="AZ2804" s="2">
        <f t="shared" si="1036"/>
        <v>0</v>
      </c>
      <c r="BA2804" s="2" t="e">
        <f t="shared" si="1048"/>
        <v>#VALUE!</v>
      </c>
      <c r="BB2804" s="2">
        <f t="shared" si="1049"/>
        <v>0</v>
      </c>
      <c r="BC2804" s="2">
        <f t="shared" si="1050"/>
        <v>0</v>
      </c>
      <c r="BD2804" s="2">
        <f t="shared" si="1051"/>
        <v>0</v>
      </c>
      <c r="BE2804" s="2">
        <f t="shared" si="1052"/>
        <v>0</v>
      </c>
      <c r="BF2804" s="2">
        <f t="shared" si="1053"/>
        <v>0</v>
      </c>
      <c r="BG2804" s="2">
        <f t="shared" si="1054"/>
        <v>0</v>
      </c>
      <c r="BH2804" s="2">
        <f t="shared" si="1055"/>
        <v>0</v>
      </c>
    </row>
    <row r="2805" spans="17:60" x14ac:dyDescent="0.25">
      <c r="Q2805"/>
      <c r="R2805"/>
      <c r="S2805"/>
      <c r="T2805"/>
      <c r="U2805" s="8" t="str">
        <f t="shared" si="1057"/>
        <v/>
      </c>
      <c r="AO2805" s="10">
        <f t="shared" si="1034"/>
        <v>0</v>
      </c>
      <c r="AY2805" s="2">
        <f t="shared" si="1035"/>
        <v>0</v>
      </c>
      <c r="AZ2805" s="2">
        <f t="shared" si="1036"/>
        <v>0</v>
      </c>
      <c r="BA2805" s="2" t="e">
        <f t="shared" si="1048"/>
        <v>#VALUE!</v>
      </c>
      <c r="BB2805" s="2">
        <f t="shared" si="1049"/>
        <v>0</v>
      </c>
      <c r="BC2805" s="2">
        <f t="shared" si="1050"/>
        <v>0</v>
      </c>
      <c r="BD2805" s="2">
        <f t="shared" si="1051"/>
        <v>0</v>
      </c>
      <c r="BE2805" s="2">
        <f t="shared" si="1052"/>
        <v>0</v>
      </c>
      <c r="BF2805" s="2">
        <f t="shared" si="1053"/>
        <v>0</v>
      </c>
      <c r="BG2805" s="2">
        <f t="shared" si="1054"/>
        <v>0</v>
      </c>
      <c r="BH2805" s="2">
        <f t="shared" si="1055"/>
        <v>0</v>
      </c>
    </row>
    <row r="2806" spans="17:60" x14ac:dyDescent="0.25">
      <c r="Q2806"/>
      <c r="R2806"/>
      <c r="S2806"/>
      <c r="T2806"/>
      <c r="U2806" s="8" t="str">
        <f t="shared" si="1057"/>
        <v/>
      </c>
      <c r="AO2806" s="10">
        <f t="shared" si="1034"/>
        <v>0</v>
      </c>
      <c r="AY2806" s="2">
        <f t="shared" si="1035"/>
        <v>0</v>
      </c>
      <c r="AZ2806" s="2">
        <f t="shared" si="1036"/>
        <v>0</v>
      </c>
      <c r="BA2806" s="2" t="e">
        <f t="shared" si="1048"/>
        <v>#VALUE!</v>
      </c>
      <c r="BB2806" s="2">
        <f t="shared" si="1049"/>
        <v>0</v>
      </c>
      <c r="BC2806" s="2">
        <f t="shared" si="1050"/>
        <v>0</v>
      </c>
      <c r="BD2806" s="2">
        <f t="shared" si="1051"/>
        <v>0</v>
      </c>
      <c r="BE2806" s="2">
        <f t="shared" si="1052"/>
        <v>0</v>
      </c>
      <c r="BF2806" s="2">
        <f t="shared" si="1053"/>
        <v>0</v>
      </c>
      <c r="BG2806" s="2">
        <f t="shared" si="1054"/>
        <v>0</v>
      </c>
      <c r="BH2806" s="2">
        <f t="shared" si="1055"/>
        <v>0</v>
      </c>
    </row>
    <row r="2807" spans="17:60" x14ac:dyDescent="0.25">
      <c r="Q2807"/>
      <c r="R2807"/>
      <c r="S2807"/>
      <c r="T2807"/>
      <c r="U2807" s="8" t="str">
        <f t="shared" si="1057"/>
        <v/>
      </c>
      <c r="AO2807" s="10">
        <f t="shared" si="1034"/>
        <v>0</v>
      </c>
      <c r="AY2807" s="2">
        <f t="shared" si="1035"/>
        <v>0</v>
      </c>
      <c r="AZ2807" s="2">
        <f t="shared" si="1036"/>
        <v>0</v>
      </c>
      <c r="BA2807" s="2" t="e">
        <f t="shared" si="1048"/>
        <v>#VALUE!</v>
      </c>
      <c r="BB2807" s="2">
        <f t="shared" si="1049"/>
        <v>0</v>
      </c>
      <c r="BC2807" s="2">
        <f t="shared" si="1050"/>
        <v>0</v>
      </c>
      <c r="BD2807" s="2">
        <f t="shared" si="1051"/>
        <v>0</v>
      </c>
      <c r="BE2807" s="2">
        <f t="shared" si="1052"/>
        <v>0</v>
      </c>
      <c r="BF2807" s="2">
        <f t="shared" si="1053"/>
        <v>0</v>
      </c>
      <c r="BG2807" s="2">
        <f t="shared" si="1054"/>
        <v>0</v>
      </c>
      <c r="BH2807" s="2">
        <f t="shared" si="1055"/>
        <v>0</v>
      </c>
    </row>
    <row r="2808" spans="17:60" x14ac:dyDescent="0.25">
      <c r="Q2808"/>
      <c r="R2808"/>
      <c r="S2808"/>
      <c r="T2808"/>
      <c r="U2808" s="8" t="str">
        <f t="shared" si="1057"/>
        <v/>
      </c>
      <c r="AO2808" s="10">
        <f t="shared" si="1034"/>
        <v>0</v>
      </c>
      <c r="AY2808" s="2">
        <f t="shared" si="1035"/>
        <v>0</v>
      </c>
      <c r="AZ2808" s="2">
        <f t="shared" si="1036"/>
        <v>0</v>
      </c>
      <c r="BA2808" s="2" t="e">
        <f t="shared" si="1048"/>
        <v>#VALUE!</v>
      </c>
      <c r="BB2808" s="2">
        <f t="shared" si="1049"/>
        <v>0</v>
      </c>
      <c r="BC2808" s="2">
        <f t="shared" si="1050"/>
        <v>0</v>
      </c>
      <c r="BD2808" s="2">
        <f t="shared" si="1051"/>
        <v>0</v>
      </c>
      <c r="BE2808" s="2">
        <f t="shared" si="1052"/>
        <v>0</v>
      </c>
      <c r="BF2808" s="2">
        <f t="shared" si="1053"/>
        <v>0</v>
      </c>
      <c r="BG2808" s="2">
        <f t="shared" si="1054"/>
        <v>0</v>
      </c>
      <c r="BH2808" s="2">
        <f t="shared" si="1055"/>
        <v>0</v>
      </c>
    </row>
    <row r="2809" spans="17:60" x14ac:dyDescent="0.25">
      <c r="Q2809"/>
      <c r="R2809"/>
      <c r="S2809"/>
      <c r="T2809"/>
      <c r="U2809" s="8" t="str">
        <f t="shared" si="1057"/>
        <v/>
      </c>
      <c r="AO2809" s="10">
        <f t="shared" si="1034"/>
        <v>0</v>
      </c>
      <c r="AY2809" s="2">
        <f t="shared" si="1035"/>
        <v>0</v>
      </c>
      <c r="AZ2809" s="2">
        <f t="shared" si="1036"/>
        <v>0</v>
      </c>
      <c r="BA2809" s="2" t="e">
        <f t="shared" si="1048"/>
        <v>#VALUE!</v>
      </c>
      <c r="BB2809" s="2">
        <f t="shared" si="1049"/>
        <v>0</v>
      </c>
      <c r="BC2809" s="2">
        <f t="shared" si="1050"/>
        <v>0</v>
      </c>
      <c r="BD2809" s="2">
        <f t="shared" si="1051"/>
        <v>0</v>
      </c>
      <c r="BE2809" s="2">
        <f t="shared" si="1052"/>
        <v>0</v>
      </c>
      <c r="BF2809" s="2">
        <f t="shared" si="1053"/>
        <v>0</v>
      </c>
      <c r="BG2809" s="2">
        <f t="shared" si="1054"/>
        <v>0</v>
      </c>
      <c r="BH2809" s="2">
        <f t="shared" si="1055"/>
        <v>0</v>
      </c>
    </row>
    <row r="2810" spans="17:60" x14ac:dyDescent="0.25">
      <c r="Q2810"/>
      <c r="R2810"/>
      <c r="S2810"/>
      <c r="T2810"/>
      <c r="U2810" s="8" t="str">
        <f t="shared" si="1057"/>
        <v/>
      </c>
      <c r="AO2810" s="10">
        <f t="shared" si="1034"/>
        <v>0</v>
      </c>
      <c r="AY2810" s="2">
        <f t="shared" si="1035"/>
        <v>0</v>
      </c>
      <c r="AZ2810" s="2">
        <f t="shared" si="1036"/>
        <v>0</v>
      </c>
      <c r="BA2810" s="2" t="e">
        <f t="shared" si="1048"/>
        <v>#VALUE!</v>
      </c>
      <c r="BB2810" s="2">
        <f t="shared" si="1049"/>
        <v>0</v>
      </c>
      <c r="BC2810" s="2">
        <f t="shared" si="1050"/>
        <v>0</v>
      </c>
      <c r="BD2810" s="2">
        <f t="shared" si="1051"/>
        <v>0</v>
      </c>
      <c r="BE2810" s="2">
        <f t="shared" si="1052"/>
        <v>0</v>
      </c>
      <c r="BF2810" s="2">
        <f t="shared" si="1053"/>
        <v>0</v>
      </c>
      <c r="BG2810" s="2">
        <f t="shared" si="1054"/>
        <v>0</v>
      </c>
      <c r="BH2810" s="2">
        <f t="shared" si="1055"/>
        <v>0</v>
      </c>
    </row>
    <row r="2811" spans="17:60" x14ac:dyDescent="0.25">
      <c r="Q2811"/>
      <c r="R2811"/>
      <c r="S2811"/>
      <c r="T2811"/>
      <c r="U2811" s="8" t="str">
        <f t="shared" si="1057"/>
        <v/>
      </c>
      <c r="AO2811" s="10">
        <f t="shared" si="1034"/>
        <v>0</v>
      </c>
      <c r="AY2811" s="2">
        <f t="shared" si="1035"/>
        <v>0</v>
      </c>
      <c r="AZ2811" s="2">
        <f t="shared" si="1036"/>
        <v>0</v>
      </c>
      <c r="BA2811" s="2" t="e">
        <f t="shared" si="1048"/>
        <v>#VALUE!</v>
      </c>
      <c r="BB2811" s="2">
        <f t="shared" si="1049"/>
        <v>0</v>
      </c>
      <c r="BC2811" s="2">
        <f t="shared" si="1050"/>
        <v>0</v>
      </c>
      <c r="BD2811" s="2">
        <f t="shared" si="1051"/>
        <v>0</v>
      </c>
      <c r="BE2811" s="2">
        <f t="shared" si="1052"/>
        <v>0</v>
      </c>
      <c r="BF2811" s="2">
        <f t="shared" si="1053"/>
        <v>0</v>
      </c>
      <c r="BG2811" s="2">
        <f t="shared" si="1054"/>
        <v>0</v>
      </c>
      <c r="BH2811" s="2">
        <f t="shared" si="1055"/>
        <v>0</v>
      </c>
    </row>
    <row r="2812" spans="17:60" x14ac:dyDescent="0.25">
      <c r="Q2812"/>
      <c r="R2812"/>
      <c r="S2812"/>
      <c r="T2812"/>
      <c r="U2812" s="8" t="str">
        <f t="shared" si="1057"/>
        <v/>
      </c>
      <c r="AO2812" s="10">
        <f t="shared" ref="AO2812:AO2875" si="1058">R2811</f>
        <v>0</v>
      </c>
      <c r="AY2812" s="2">
        <f t="shared" ref="AY2812:AY2875" si="1059">R2811</f>
        <v>0</v>
      </c>
      <c r="AZ2812" s="2">
        <f t="shared" ref="AZ2812:AZ2875" si="1060">S2811</f>
        <v>0</v>
      </c>
      <c r="BA2812" s="2" t="e">
        <f t="shared" si="1048"/>
        <v>#VALUE!</v>
      </c>
      <c r="BB2812" s="2">
        <f t="shared" si="1049"/>
        <v>0</v>
      </c>
      <c r="BC2812" s="2">
        <f t="shared" si="1050"/>
        <v>0</v>
      </c>
      <c r="BD2812" s="2">
        <f t="shared" si="1051"/>
        <v>0</v>
      </c>
      <c r="BE2812" s="2">
        <f t="shared" si="1052"/>
        <v>0</v>
      </c>
      <c r="BF2812" s="2">
        <f t="shared" si="1053"/>
        <v>0</v>
      </c>
      <c r="BG2812" s="2">
        <f t="shared" si="1054"/>
        <v>0</v>
      </c>
      <c r="BH2812" s="2">
        <f t="shared" si="1055"/>
        <v>0</v>
      </c>
    </row>
    <row r="2813" spans="17:60" x14ac:dyDescent="0.25">
      <c r="Q2813"/>
      <c r="R2813"/>
      <c r="S2813"/>
      <c r="T2813"/>
      <c r="U2813" s="8" t="str">
        <f t="shared" si="1057"/>
        <v/>
      </c>
      <c r="AO2813" s="10">
        <f t="shared" si="1058"/>
        <v>0</v>
      </c>
      <c r="AY2813" s="2">
        <f t="shared" si="1059"/>
        <v>0</v>
      </c>
      <c r="AZ2813" s="2">
        <f t="shared" si="1060"/>
        <v>0</v>
      </c>
      <c r="BA2813" s="2" t="e">
        <f t="shared" si="1048"/>
        <v>#VALUE!</v>
      </c>
      <c r="BB2813" s="2">
        <f t="shared" si="1049"/>
        <v>0</v>
      </c>
      <c r="BC2813" s="2">
        <f t="shared" si="1050"/>
        <v>0</v>
      </c>
      <c r="BD2813" s="2">
        <f t="shared" si="1051"/>
        <v>0</v>
      </c>
      <c r="BE2813" s="2">
        <f t="shared" si="1052"/>
        <v>0</v>
      </c>
      <c r="BF2813" s="2">
        <f t="shared" si="1053"/>
        <v>0</v>
      </c>
      <c r="BG2813" s="2">
        <f t="shared" si="1054"/>
        <v>0</v>
      </c>
      <c r="BH2813" s="2">
        <f t="shared" si="1055"/>
        <v>0</v>
      </c>
    </row>
    <row r="2814" spans="17:60" x14ac:dyDescent="0.25">
      <c r="Q2814"/>
      <c r="R2814"/>
      <c r="S2814"/>
      <c r="T2814"/>
      <c r="U2814" s="8" t="str">
        <f t="shared" si="1057"/>
        <v/>
      </c>
      <c r="AO2814" s="10">
        <f t="shared" si="1058"/>
        <v>0</v>
      </c>
      <c r="AY2814" s="2">
        <f t="shared" si="1059"/>
        <v>0</v>
      </c>
      <c r="AZ2814" s="2">
        <f t="shared" si="1060"/>
        <v>0</v>
      </c>
      <c r="BA2814" s="2" t="e">
        <f t="shared" si="1048"/>
        <v>#VALUE!</v>
      </c>
      <c r="BB2814" s="2">
        <f t="shared" si="1049"/>
        <v>0</v>
      </c>
      <c r="BC2814" s="2">
        <f t="shared" si="1050"/>
        <v>0</v>
      </c>
      <c r="BD2814" s="2">
        <f t="shared" si="1051"/>
        <v>0</v>
      </c>
      <c r="BE2814" s="2">
        <f t="shared" si="1052"/>
        <v>0</v>
      </c>
      <c r="BF2814" s="2">
        <f t="shared" si="1053"/>
        <v>0</v>
      </c>
      <c r="BG2814" s="2">
        <f t="shared" si="1054"/>
        <v>0</v>
      </c>
      <c r="BH2814" s="2">
        <f t="shared" si="1055"/>
        <v>0</v>
      </c>
    </row>
    <row r="2815" spans="17:60" x14ac:dyDescent="0.25">
      <c r="Q2815"/>
      <c r="R2815"/>
      <c r="S2815"/>
      <c r="T2815"/>
      <c r="U2815" s="8" t="str">
        <f t="shared" si="1057"/>
        <v/>
      </c>
      <c r="AO2815" s="10">
        <f t="shared" si="1058"/>
        <v>0</v>
      </c>
      <c r="AY2815" s="2">
        <f t="shared" si="1059"/>
        <v>0</v>
      </c>
      <c r="AZ2815" s="2">
        <f t="shared" si="1060"/>
        <v>0</v>
      </c>
      <c r="BA2815" s="2" t="e">
        <f t="shared" si="1048"/>
        <v>#VALUE!</v>
      </c>
      <c r="BB2815" s="2">
        <f t="shared" si="1049"/>
        <v>0</v>
      </c>
      <c r="BC2815" s="2">
        <f t="shared" si="1050"/>
        <v>0</v>
      </c>
      <c r="BD2815" s="2">
        <f t="shared" si="1051"/>
        <v>0</v>
      </c>
      <c r="BE2815" s="2">
        <f t="shared" si="1052"/>
        <v>0</v>
      </c>
      <c r="BF2815" s="2">
        <f t="shared" si="1053"/>
        <v>0</v>
      </c>
      <c r="BG2815" s="2">
        <f t="shared" si="1054"/>
        <v>0</v>
      </c>
      <c r="BH2815" s="2">
        <f t="shared" si="1055"/>
        <v>0</v>
      </c>
    </row>
    <row r="2816" spans="17:60" x14ac:dyDescent="0.25">
      <c r="Q2816"/>
      <c r="R2816"/>
      <c r="S2816"/>
      <c r="T2816"/>
      <c r="U2816" s="8" t="str">
        <f t="shared" si="1057"/>
        <v/>
      </c>
      <c r="AO2816" s="10">
        <f t="shared" si="1058"/>
        <v>0</v>
      </c>
      <c r="AY2816" s="2">
        <f t="shared" si="1059"/>
        <v>0</v>
      </c>
      <c r="AZ2816" s="2">
        <f t="shared" si="1060"/>
        <v>0</v>
      </c>
      <c r="BA2816" s="2" t="e">
        <f t="shared" si="1048"/>
        <v>#VALUE!</v>
      </c>
      <c r="BB2816" s="2">
        <f t="shared" si="1049"/>
        <v>0</v>
      </c>
      <c r="BC2816" s="2">
        <f t="shared" si="1050"/>
        <v>0</v>
      </c>
      <c r="BD2816" s="2">
        <f t="shared" si="1051"/>
        <v>0</v>
      </c>
      <c r="BE2816" s="2">
        <f t="shared" si="1052"/>
        <v>0</v>
      </c>
      <c r="BF2816" s="2">
        <f t="shared" si="1053"/>
        <v>0</v>
      </c>
      <c r="BG2816" s="2">
        <f t="shared" si="1054"/>
        <v>0</v>
      </c>
      <c r="BH2816" s="2">
        <f t="shared" si="1055"/>
        <v>0</v>
      </c>
    </row>
    <row r="2817" spans="17:60" x14ac:dyDescent="0.25">
      <c r="Q2817"/>
      <c r="R2817"/>
      <c r="S2817"/>
      <c r="T2817"/>
      <c r="U2817" s="8" t="str">
        <f t="shared" si="1057"/>
        <v/>
      </c>
      <c r="AO2817" s="10">
        <f t="shared" si="1058"/>
        <v>0</v>
      </c>
      <c r="AY2817" s="2">
        <f t="shared" si="1059"/>
        <v>0</v>
      </c>
      <c r="AZ2817" s="2">
        <f t="shared" si="1060"/>
        <v>0</v>
      </c>
      <c r="BA2817" s="2" t="e">
        <f t="shared" si="1048"/>
        <v>#VALUE!</v>
      </c>
      <c r="BB2817" s="2">
        <f t="shared" si="1049"/>
        <v>0</v>
      </c>
      <c r="BC2817" s="2">
        <f t="shared" si="1050"/>
        <v>0</v>
      </c>
      <c r="BD2817" s="2">
        <f t="shared" si="1051"/>
        <v>0</v>
      </c>
      <c r="BE2817" s="2">
        <f t="shared" si="1052"/>
        <v>0</v>
      </c>
      <c r="BF2817" s="2">
        <f t="shared" si="1053"/>
        <v>0</v>
      </c>
      <c r="BG2817" s="2">
        <f t="shared" si="1054"/>
        <v>0</v>
      </c>
      <c r="BH2817" s="2">
        <f t="shared" si="1055"/>
        <v>0</v>
      </c>
    </row>
    <row r="2818" spans="17:60" x14ac:dyDescent="0.25">
      <c r="Q2818"/>
      <c r="R2818"/>
      <c r="S2818"/>
      <c r="T2818"/>
      <c r="U2818" s="8" t="str">
        <f t="shared" si="1057"/>
        <v/>
      </c>
      <c r="AO2818" s="10">
        <f t="shared" si="1058"/>
        <v>0</v>
      </c>
      <c r="AY2818" s="2">
        <f t="shared" si="1059"/>
        <v>0</v>
      </c>
      <c r="AZ2818" s="2">
        <f t="shared" si="1060"/>
        <v>0</v>
      </c>
      <c r="BA2818" s="2" t="e">
        <f t="shared" si="1048"/>
        <v>#VALUE!</v>
      </c>
      <c r="BB2818" s="2">
        <f t="shared" si="1049"/>
        <v>0</v>
      </c>
      <c r="BC2818" s="2">
        <f t="shared" si="1050"/>
        <v>0</v>
      </c>
      <c r="BD2818" s="2">
        <f t="shared" si="1051"/>
        <v>0</v>
      </c>
      <c r="BE2818" s="2">
        <f t="shared" si="1052"/>
        <v>0</v>
      </c>
      <c r="BF2818" s="2">
        <f t="shared" si="1053"/>
        <v>0</v>
      </c>
      <c r="BG2818" s="2">
        <f t="shared" si="1054"/>
        <v>0</v>
      </c>
      <c r="BH2818" s="2">
        <f t="shared" si="1055"/>
        <v>0</v>
      </c>
    </row>
    <row r="2819" spans="17:60" x14ac:dyDescent="0.25">
      <c r="Q2819"/>
      <c r="R2819"/>
      <c r="S2819"/>
      <c r="T2819"/>
      <c r="U2819" s="8" t="str">
        <f t="shared" si="1057"/>
        <v/>
      </c>
      <c r="AO2819" s="10">
        <f t="shared" si="1058"/>
        <v>0</v>
      </c>
      <c r="AY2819" s="2">
        <f t="shared" si="1059"/>
        <v>0</v>
      </c>
      <c r="AZ2819" s="2">
        <f t="shared" si="1060"/>
        <v>0</v>
      </c>
      <c r="BA2819" s="2" t="e">
        <f t="shared" si="1048"/>
        <v>#VALUE!</v>
      </c>
      <c r="BB2819" s="2">
        <f t="shared" si="1049"/>
        <v>0</v>
      </c>
      <c r="BC2819" s="2">
        <f t="shared" si="1050"/>
        <v>0</v>
      </c>
      <c r="BD2819" s="2">
        <f t="shared" si="1051"/>
        <v>0</v>
      </c>
      <c r="BE2819" s="2">
        <f t="shared" si="1052"/>
        <v>0</v>
      </c>
      <c r="BF2819" s="2">
        <f t="shared" si="1053"/>
        <v>0</v>
      </c>
      <c r="BG2819" s="2">
        <f t="shared" si="1054"/>
        <v>0</v>
      </c>
      <c r="BH2819" s="2">
        <f t="shared" si="1055"/>
        <v>0</v>
      </c>
    </row>
    <row r="2820" spans="17:60" x14ac:dyDescent="0.25">
      <c r="Q2820"/>
      <c r="R2820"/>
      <c r="S2820"/>
      <c r="T2820"/>
      <c r="U2820" s="8" t="str">
        <f t="shared" si="1057"/>
        <v/>
      </c>
      <c r="AO2820" s="10">
        <f t="shared" si="1058"/>
        <v>0</v>
      </c>
      <c r="AY2820" s="2">
        <f t="shared" si="1059"/>
        <v>0</v>
      </c>
      <c r="AZ2820" s="2">
        <f t="shared" si="1060"/>
        <v>0</v>
      </c>
      <c r="BA2820" s="2" t="e">
        <f t="shared" ref="BA2820:BA2883" si="1061">AP2820*U2820</f>
        <v>#VALUE!</v>
      </c>
      <c r="BB2820" s="2">
        <f t="shared" ref="BB2820:BB2883" si="1062">AQ2820*V2820</f>
        <v>0</v>
      </c>
      <c r="BC2820" s="2">
        <f t="shared" ref="BC2820:BC2883" si="1063">AR2820*W2820</f>
        <v>0</v>
      </c>
      <c r="BD2820" s="2">
        <f t="shared" ref="BD2820:BD2883" si="1064">AS2820*X2820</f>
        <v>0</v>
      </c>
      <c r="BE2820" s="2">
        <f t="shared" ref="BE2820:BE2883" si="1065">AT2820*Y2820</f>
        <v>0</v>
      </c>
      <c r="BF2820" s="2">
        <f t="shared" ref="BF2820:BF2883" si="1066">AU2820*Z2820</f>
        <v>0</v>
      </c>
      <c r="BG2820" s="2">
        <f t="shared" ref="BG2820:BG2883" si="1067">AV2820*AA2820</f>
        <v>0</v>
      </c>
      <c r="BH2820" s="2">
        <f t="shared" ref="BH2820:BH2883" si="1068">AW2820*AB2820</f>
        <v>0</v>
      </c>
    </row>
    <row r="2821" spans="17:60" x14ac:dyDescent="0.25">
      <c r="Q2821"/>
      <c r="R2821"/>
      <c r="S2821"/>
      <c r="T2821"/>
      <c r="U2821" s="8" t="str">
        <f t="shared" si="1057"/>
        <v/>
      </c>
      <c r="AO2821" s="10">
        <f t="shared" si="1058"/>
        <v>0</v>
      </c>
      <c r="AY2821" s="2">
        <f t="shared" si="1059"/>
        <v>0</v>
      </c>
      <c r="AZ2821" s="2">
        <f t="shared" si="1060"/>
        <v>0</v>
      </c>
      <c r="BA2821" s="2" t="e">
        <f t="shared" si="1061"/>
        <v>#VALUE!</v>
      </c>
      <c r="BB2821" s="2">
        <f t="shared" si="1062"/>
        <v>0</v>
      </c>
      <c r="BC2821" s="2">
        <f t="shared" si="1063"/>
        <v>0</v>
      </c>
      <c r="BD2821" s="2">
        <f t="shared" si="1064"/>
        <v>0</v>
      </c>
      <c r="BE2821" s="2">
        <f t="shared" si="1065"/>
        <v>0</v>
      </c>
      <c r="BF2821" s="2">
        <f t="shared" si="1066"/>
        <v>0</v>
      </c>
      <c r="BG2821" s="2">
        <f t="shared" si="1067"/>
        <v>0</v>
      </c>
      <c r="BH2821" s="2">
        <f t="shared" si="1068"/>
        <v>0</v>
      </c>
    </row>
    <row r="2822" spans="17:60" x14ac:dyDescent="0.25">
      <c r="Q2822"/>
      <c r="R2822"/>
      <c r="S2822"/>
      <c r="T2822"/>
      <c r="U2822" s="8" t="str">
        <f t="shared" si="1057"/>
        <v/>
      </c>
      <c r="AO2822" s="10">
        <f t="shared" si="1058"/>
        <v>0</v>
      </c>
      <c r="AY2822" s="2">
        <f t="shared" si="1059"/>
        <v>0</v>
      </c>
      <c r="AZ2822" s="2">
        <f t="shared" si="1060"/>
        <v>0</v>
      </c>
      <c r="BA2822" s="2" t="e">
        <f t="shared" si="1061"/>
        <v>#VALUE!</v>
      </c>
      <c r="BB2822" s="2">
        <f t="shared" si="1062"/>
        <v>0</v>
      </c>
      <c r="BC2822" s="2">
        <f t="shared" si="1063"/>
        <v>0</v>
      </c>
      <c r="BD2822" s="2">
        <f t="shared" si="1064"/>
        <v>0</v>
      </c>
      <c r="BE2822" s="2">
        <f t="shared" si="1065"/>
        <v>0</v>
      </c>
      <c r="BF2822" s="2">
        <f t="shared" si="1066"/>
        <v>0</v>
      </c>
      <c r="BG2822" s="2">
        <f t="shared" si="1067"/>
        <v>0</v>
      </c>
      <c r="BH2822" s="2">
        <f t="shared" si="1068"/>
        <v>0</v>
      </c>
    </row>
    <row r="2823" spans="17:60" x14ac:dyDescent="0.25">
      <c r="Q2823"/>
      <c r="R2823"/>
      <c r="S2823"/>
      <c r="T2823"/>
      <c r="U2823" s="8" t="str">
        <f t="shared" si="1057"/>
        <v/>
      </c>
      <c r="AO2823" s="10">
        <f t="shared" si="1058"/>
        <v>0</v>
      </c>
      <c r="AY2823" s="2">
        <f t="shared" si="1059"/>
        <v>0</v>
      </c>
      <c r="AZ2823" s="2">
        <f t="shared" si="1060"/>
        <v>0</v>
      </c>
      <c r="BA2823" s="2" t="e">
        <f t="shared" si="1061"/>
        <v>#VALUE!</v>
      </c>
      <c r="BB2823" s="2">
        <f t="shared" si="1062"/>
        <v>0</v>
      </c>
      <c r="BC2823" s="2">
        <f t="shared" si="1063"/>
        <v>0</v>
      </c>
      <c r="BD2823" s="2">
        <f t="shared" si="1064"/>
        <v>0</v>
      </c>
      <c r="BE2823" s="2">
        <f t="shared" si="1065"/>
        <v>0</v>
      </c>
      <c r="BF2823" s="2">
        <f t="shared" si="1066"/>
        <v>0</v>
      </c>
      <c r="BG2823" s="2">
        <f t="shared" si="1067"/>
        <v>0</v>
      </c>
      <c r="BH2823" s="2">
        <f t="shared" si="1068"/>
        <v>0</v>
      </c>
    </row>
    <row r="2824" spans="17:60" x14ac:dyDescent="0.25">
      <c r="Q2824"/>
      <c r="R2824"/>
      <c r="S2824"/>
      <c r="T2824"/>
      <c r="U2824" s="8" t="str">
        <f t="shared" si="1057"/>
        <v/>
      </c>
      <c r="AO2824" s="10">
        <f t="shared" si="1058"/>
        <v>0</v>
      </c>
      <c r="AY2824" s="2">
        <f t="shared" si="1059"/>
        <v>0</v>
      </c>
      <c r="AZ2824" s="2">
        <f t="shared" si="1060"/>
        <v>0</v>
      </c>
      <c r="BA2824" s="2" t="e">
        <f t="shared" si="1061"/>
        <v>#VALUE!</v>
      </c>
      <c r="BB2824" s="2">
        <f t="shared" si="1062"/>
        <v>0</v>
      </c>
      <c r="BC2824" s="2">
        <f t="shared" si="1063"/>
        <v>0</v>
      </c>
      <c r="BD2824" s="2">
        <f t="shared" si="1064"/>
        <v>0</v>
      </c>
      <c r="BE2824" s="2">
        <f t="shared" si="1065"/>
        <v>0</v>
      </c>
      <c r="BF2824" s="2">
        <f t="shared" si="1066"/>
        <v>0</v>
      </c>
      <c r="BG2824" s="2">
        <f t="shared" si="1067"/>
        <v>0</v>
      </c>
      <c r="BH2824" s="2">
        <f t="shared" si="1068"/>
        <v>0</v>
      </c>
    </row>
    <row r="2825" spans="17:60" x14ac:dyDescent="0.25">
      <c r="Q2825"/>
      <c r="R2825"/>
      <c r="S2825"/>
      <c r="T2825"/>
      <c r="U2825" s="8" t="str">
        <f t="shared" si="1057"/>
        <v/>
      </c>
      <c r="AO2825" s="10">
        <f t="shared" si="1058"/>
        <v>0</v>
      </c>
      <c r="AY2825" s="2">
        <f t="shared" si="1059"/>
        <v>0</v>
      </c>
      <c r="AZ2825" s="2">
        <f t="shared" si="1060"/>
        <v>0</v>
      </c>
      <c r="BA2825" s="2" t="e">
        <f t="shared" si="1061"/>
        <v>#VALUE!</v>
      </c>
      <c r="BB2825" s="2">
        <f t="shared" si="1062"/>
        <v>0</v>
      </c>
      <c r="BC2825" s="2">
        <f t="shared" si="1063"/>
        <v>0</v>
      </c>
      <c r="BD2825" s="2">
        <f t="shared" si="1064"/>
        <v>0</v>
      </c>
      <c r="BE2825" s="2">
        <f t="shared" si="1065"/>
        <v>0</v>
      </c>
      <c r="BF2825" s="2">
        <f t="shared" si="1066"/>
        <v>0</v>
      </c>
      <c r="BG2825" s="2">
        <f t="shared" si="1067"/>
        <v>0</v>
      </c>
      <c r="BH2825" s="2">
        <f t="shared" si="1068"/>
        <v>0</v>
      </c>
    </row>
    <row r="2826" spans="17:60" x14ac:dyDescent="0.25">
      <c r="Q2826"/>
      <c r="R2826"/>
      <c r="S2826"/>
      <c r="T2826"/>
      <c r="U2826" s="8" t="str">
        <f t="shared" si="1057"/>
        <v/>
      </c>
      <c r="AO2826" s="10">
        <f t="shared" si="1058"/>
        <v>0</v>
      </c>
      <c r="AY2826" s="2">
        <f t="shared" si="1059"/>
        <v>0</v>
      </c>
      <c r="AZ2826" s="2">
        <f t="shared" si="1060"/>
        <v>0</v>
      </c>
      <c r="BA2826" s="2" t="e">
        <f t="shared" si="1061"/>
        <v>#VALUE!</v>
      </c>
      <c r="BB2826" s="2">
        <f t="shared" si="1062"/>
        <v>0</v>
      </c>
      <c r="BC2826" s="2">
        <f t="shared" si="1063"/>
        <v>0</v>
      </c>
      <c r="BD2826" s="2">
        <f t="shared" si="1064"/>
        <v>0</v>
      </c>
      <c r="BE2826" s="2">
        <f t="shared" si="1065"/>
        <v>0</v>
      </c>
      <c r="BF2826" s="2">
        <f t="shared" si="1066"/>
        <v>0</v>
      </c>
      <c r="BG2826" s="2">
        <f t="shared" si="1067"/>
        <v>0</v>
      </c>
      <c r="BH2826" s="2">
        <f t="shared" si="1068"/>
        <v>0</v>
      </c>
    </row>
    <row r="2827" spans="17:60" x14ac:dyDescent="0.25">
      <c r="Q2827"/>
      <c r="R2827"/>
      <c r="S2827"/>
      <c r="T2827"/>
      <c r="U2827" s="8" t="str">
        <f t="shared" si="1057"/>
        <v/>
      </c>
      <c r="AO2827" s="10">
        <f t="shared" si="1058"/>
        <v>0</v>
      </c>
      <c r="AY2827" s="2">
        <f t="shared" si="1059"/>
        <v>0</v>
      </c>
      <c r="AZ2827" s="2">
        <f t="shared" si="1060"/>
        <v>0</v>
      </c>
      <c r="BA2827" s="2" t="e">
        <f t="shared" si="1061"/>
        <v>#VALUE!</v>
      </c>
      <c r="BB2827" s="2">
        <f t="shared" si="1062"/>
        <v>0</v>
      </c>
      <c r="BC2827" s="2">
        <f t="shared" si="1063"/>
        <v>0</v>
      </c>
      <c r="BD2827" s="2">
        <f t="shared" si="1064"/>
        <v>0</v>
      </c>
      <c r="BE2827" s="2">
        <f t="shared" si="1065"/>
        <v>0</v>
      </c>
      <c r="BF2827" s="2">
        <f t="shared" si="1066"/>
        <v>0</v>
      </c>
      <c r="BG2827" s="2">
        <f t="shared" si="1067"/>
        <v>0</v>
      </c>
      <c r="BH2827" s="2">
        <f t="shared" si="1068"/>
        <v>0</v>
      </c>
    </row>
    <row r="2828" spans="17:60" x14ac:dyDescent="0.25">
      <c r="Q2828"/>
      <c r="R2828"/>
      <c r="S2828"/>
      <c r="T2828"/>
      <c r="U2828" s="8" t="str">
        <f t="shared" si="1057"/>
        <v/>
      </c>
      <c r="AO2828" s="10">
        <f t="shared" si="1058"/>
        <v>0</v>
      </c>
      <c r="AY2828" s="2">
        <f t="shared" si="1059"/>
        <v>0</v>
      </c>
      <c r="AZ2828" s="2">
        <f t="shared" si="1060"/>
        <v>0</v>
      </c>
      <c r="BA2828" s="2" t="e">
        <f t="shared" si="1061"/>
        <v>#VALUE!</v>
      </c>
      <c r="BB2828" s="2">
        <f t="shared" si="1062"/>
        <v>0</v>
      </c>
      <c r="BC2828" s="2">
        <f t="shared" si="1063"/>
        <v>0</v>
      </c>
      <c r="BD2828" s="2">
        <f t="shared" si="1064"/>
        <v>0</v>
      </c>
      <c r="BE2828" s="2">
        <f t="shared" si="1065"/>
        <v>0</v>
      </c>
      <c r="BF2828" s="2">
        <f t="shared" si="1066"/>
        <v>0</v>
      </c>
      <c r="BG2828" s="2">
        <f t="shared" si="1067"/>
        <v>0</v>
      </c>
      <c r="BH2828" s="2">
        <f t="shared" si="1068"/>
        <v>0</v>
      </c>
    </row>
    <row r="2829" spans="17:60" x14ac:dyDescent="0.25">
      <c r="Q2829"/>
      <c r="R2829"/>
      <c r="S2829"/>
      <c r="T2829"/>
      <c r="U2829" s="8" t="str">
        <f t="shared" si="1057"/>
        <v/>
      </c>
      <c r="AO2829" s="10">
        <f t="shared" si="1058"/>
        <v>0</v>
      </c>
      <c r="AY2829" s="2">
        <f t="shared" si="1059"/>
        <v>0</v>
      </c>
      <c r="AZ2829" s="2">
        <f t="shared" si="1060"/>
        <v>0</v>
      </c>
      <c r="BA2829" s="2" t="e">
        <f t="shared" si="1061"/>
        <v>#VALUE!</v>
      </c>
      <c r="BB2829" s="2">
        <f t="shared" si="1062"/>
        <v>0</v>
      </c>
      <c r="BC2829" s="2">
        <f t="shared" si="1063"/>
        <v>0</v>
      </c>
      <c r="BD2829" s="2">
        <f t="shared" si="1064"/>
        <v>0</v>
      </c>
      <c r="BE2829" s="2">
        <f t="shared" si="1065"/>
        <v>0</v>
      </c>
      <c r="BF2829" s="2">
        <f t="shared" si="1066"/>
        <v>0</v>
      </c>
      <c r="BG2829" s="2">
        <f t="shared" si="1067"/>
        <v>0</v>
      </c>
      <c r="BH2829" s="2">
        <f t="shared" si="1068"/>
        <v>0</v>
      </c>
    </row>
    <row r="2830" spans="17:60" x14ac:dyDescent="0.25">
      <c r="Q2830"/>
      <c r="R2830"/>
      <c r="S2830"/>
      <c r="T2830"/>
      <c r="U2830" s="8" t="str">
        <f t="shared" si="1057"/>
        <v/>
      </c>
      <c r="AO2830" s="10">
        <f t="shared" si="1058"/>
        <v>0</v>
      </c>
      <c r="AY2830" s="2">
        <f t="shared" si="1059"/>
        <v>0</v>
      </c>
      <c r="AZ2830" s="2">
        <f t="shared" si="1060"/>
        <v>0</v>
      </c>
      <c r="BA2830" s="2" t="e">
        <f t="shared" si="1061"/>
        <v>#VALUE!</v>
      </c>
      <c r="BB2830" s="2">
        <f t="shared" si="1062"/>
        <v>0</v>
      </c>
      <c r="BC2830" s="2">
        <f t="shared" si="1063"/>
        <v>0</v>
      </c>
      <c r="BD2830" s="2">
        <f t="shared" si="1064"/>
        <v>0</v>
      </c>
      <c r="BE2830" s="2">
        <f t="shared" si="1065"/>
        <v>0</v>
      </c>
      <c r="BF2830" s="2">
        <f t="shared" si="1066"/>
        <v>0</v>
      </c>
      <c r="BG2830" s="2">
        <f t="shared" si="1067"/>
        <v>0</v>
      </c>
      <c r="BH2830" s="2">
        <f t="shared" si="1068"/>
        <v>0</v>
      </c>
    </row>
    <row r="2831" spans="17:60" x14ac:dyDescent="0.25">
      <c r="Q2831"/>
      <c r="R2831"/>
      <c r="S2831"/>
      <c r="T2831"/>
      <c r="U2831" s="8" t="str">
        <f t="shared" si="1057"/>
        <v/>
      </c>
      <c r="AO2831" s="10">
        <f t="shared" si="1058"/>
        <v>0</v>
      </c>
      <c r="AY2831" s="2">
        <f t="shared" si="1059"/>
        <v>0</v>
      </c>
      <c r="AZ2831" s="2">
        <f t="shared" si="1060"/>
        <v>0</v>
      </c>
      <c r="BA2831" s="2" t="e">
        <f t="shared" si="1061"/>
        <v>#VALUE!</v>
      </c>
      <c r="BB2831" s="2">
        <f t="shared" si="1062"/>
        <v>0</v>
      </c>
      <c r="BC2831" s="2">
        <f t="shared" si="1063"/>
        <v>0</v>
      </c>
      <c r="BD2831" s="2">
        <f t="shared" si="1064"/>
        <v>0</v>
      </c>
      <c r="BE2831" s="2">
        <f t="shared" si="1065"/>
        <v>0</v>
      </c>
      <c r="BF2831" s="2">
        <f t="shared" si="1066"/>
        <v>0</v>
      </c>
      <c r="BG2831" s="2">
        <f t="shared" si="1067"/>
        <v>0</v>
      </c>
      <c r="BH2831" s="2">
        <f t="shared" si="1068"/>
        <v>0</v>
      </c>
    </row>
    <row r="2832" spans="17:60" x14ac:dyDescent="0.25">
      <c r="Q2832"/>
      <c r="R2832"/>
      <c r="S2832"/>
      <c r="T2832"/>
      <c r="U2832" s="8" t="str">
        <f t="shared" ref="U2832:U2895" si="1069">CONCATENATE(R2831,S2831)</f>
        <v/>
      </c>
      <c r="AO2832" s="10">
        <f t="shared" si="1058"/>
        <v>0</v>
      </c>
      <c r="AY2832" s="2">
        <f t="shared" si="1059"/>
        <v>0</v>
      </c>
      <c r="AZ2832" s="2">
        <f t="shared" si="1060"/>
        <v>0</v>
      </c>
      <c r="BA2832" s="2" t="e">
        <f t="shared" si="1061"/>
        <v>#VALUE!</v>
      </c>
      <c r="BB2832" s="2">
        <f t="shared" si="1062"/>
        <v>0</v>
      </c>
      <c r="BC2832" s="2">
        <f t="shared" si="1063"/>
        <v>0</v>
      </c>
      <c r="BD2832" s="2">
        <f t="shared" si="1064"/>
        <v>0</v>
      </c>
      <c r="BE2832" s="2">
        <f t="shared" si="1065"/>
        <v>0</v>
      </c>
      <c r="BF2832" s="2">
        <f t="shared" si="1066"/>
        <v>0</v>
      </c>
      <c r="BG2832" s="2">
        <f t="shared" si="1067"/>
        <v>0</v>
      </c>
      <c r="BH2832" s="2">
        <f t="shared" si="1068"/>
        <v>0</v>
      </c>
    </row>
    <row r="2833" spans="17:60" x14ac:dyDescent="0.25">
      <c r="Q2833"/>
      <c r="R2833"/>
      <c r="S2833"/>
      <c r="T2833"/>
      <c r="U2833" s="8" t="str">
        <f t="shared" si="1069"/>
        <v/>
      </c>
      <c r="AO2833" s="10">
        <f t="shared" si="1058"/>
        <v>0</v>
      </c>
      <c r="AY2833" s="2">
        <f t="shared" si="1059"/>
        <v>0</v>
      </c>
      <c r="AZ2833" s="2">
        <f t="shared" si="1060"/>
        <v>0</v>
      </c>
      <c r="BA2833" s="2" t="e">
        <f t="shared" si="1061"/>
        <v>#VALUE!</v>
      </c>
      <c r="BB2833" s="2">
        <f t="shared" si="1062"/>
        <v>0</v>
      </c>
      <c r="BC2833" s="2">
        <f t="shared" si="1063"/>
        <v>0</v>
      </c>
      <c r="BD2833" s="2">
        <f t="shared" si="1064"/>
        <v>0</v>
      </c>
      <c r="BE2833" s="2">
        <f t="shared" si="1065"/>
        <v>0</v>
      </c>
      <c r="BF2833" s="2">
        <f t="shared" si="1066"/>
        <v>0</v>
      </c>
      <c r="BG2833" s="2">
        <f t="shared" si="1067"/>
        <v>0</v>
      </c>
      <c r="BH2833" s="2">
        <f t="shared" si="1068"/>
        <v>0</v>
      </c>
    </row>
    <row r="2834" spans="17:60" x14ac:dyDescent="0.25">
      <c r="Q2834"/>
      <c r="R2834"/>
      <c r="S2834"/>
      <c r="T2834"/>
      <c r="U2834" s="8" t="str">
        <f t="shared" si="1069"/>
        <v/>
      </c>
      <c r="AO2834" s="10">
        <f t="shared" si="1058"/>
        <v>0</v>
      </c>
      <c r="AY2834" s="2">
        <f t="shared" si="1059"/>
        <v>0</v>
      </c>
      <c r="AZ2834" s="2">
        <f t="shared" si="1060"/>
        <v>0</v>
      </c>
      <c r="BA2834" s="2" t="e">
        <f t="shared" si="1061"/>
        <v>#VALUE!</v>
      </c>
      <c r="BB2834" s="2">
        <f t="shared" si="1062"/>
        <v>0</v>
      </c>
      <c r="BC2834" s="2">
        <f t="shared" si="1063"/>
        <v>0</v>
      </c>
      <c r="BD2834" s="2">
        <f t="shared" si="1064"/>
        <v>0</v>
      </c>
      <c r="BE2834" s="2">
        <f t="shared" si="1065"/>
        <v>0</v>
      </c>
      <c r="BF2834" s="2">
        <f t="shared" si="1066"/>
        <v>0</v>
      </c>
      <c r="BG2834" s="2">
        <f t="shared" si="1067"/>
        <v>0</v>
      </c>
      <c r="BH2834" s="2">
        <f t="shared" si="1068"/>
        <v>0</v>
      </c>
    </row>
    <row r="2835" spans="17:60" x14ac:dyDescent="0.25">
      <c r="Q2835"/>
      <c r="R2835"/>
      <c r="S2835"/>
      <c r="T2835"/>
      <c r="U2835" s="8" t="str">
        <f t="shared" si="1069"/>
        <v/>
      </c>
      <c r="AO2835" s="10">
        <f t="shared" si="1058"/>
        <v>0</v>
      </c>
      <c r="AY2835" s="2">
        <f t="shared" si="1059"/>
        <v>0</v>
      </c>
      <c r="AZ2835" s="2">
        <f t="shared" si="1060"/>
        <v>0</v>
      </c>
      <c r="BA2835" s="2" t="e">
        <f t="shared" si="1061"/>
        <v>#VALUE!</v>
      </c>
      <c r="BB2835" s="2">
        <f t="shared" si="1062"/>
        <v>0</v>
      </c>
      <c r="BC2835" s="2">
        <f t="shared" si="1063"/>
        <v>0</v>
      </c>
      <c r="BD2835" s="2">
        <f t="shared" si="1064"/>
        <v>0</v>
      </c>
      <c r="BE2835" s="2">
        <f t="shared" si="1065"/>
        <v>0</v>
      </c>
      <c r="BF2835" s="2">
        <f t="shared" si="1066"/>
        <v>0</v>
      </c>
      <c r="BG2835" s="2">
        <f t="shared" si="1067"/>
        <v>0</v>
      </c>
      <c r="BH2835" s="2">
        <f t="shared" si="1068"/>
        <v>0</v>
      </c>
    </row>
    <row r="2836" spans="17:60" x14ac:dyDescent="0.25">
      <c r="Q2836"/>
      <c r="R2836"/>
      <c r="S2836"/>
      <c r="T2836"/>
      <c r="U2836" s="8" t="str">
        <f t="shared" si="1069"/>
        <v/>
      </c>
      <c r="AO2836" s="10">
        <f t="shared" si="1058"/>
        <v>0</v>
      </c>
      <c r="AY2836" s="2">
        <f t="shared" si="1059"/>
        <v>0</v>
      </c>
      <c r="AZ2836" s="2">
        <f t="shared" si="1060"/>
        <v>0</v>
      </c>
      <c r="BA2836" s="2" t="e">
        <f t="shared" si="1061"/>
        <v>#VALUE!</v>
      </c>
      <c r="BB2836" s="2">
        <f t="shared" si="1062"/>
        <v>0</v>
      </c>
      <c r="BC2836" s="2">
        <f t="shared" si="1063"/>
        <v>0</v>
      </c>
      <c r="BD2836" s="2">
        <f t="shared" si="1064"/>
        <v>0</v>
      </c>
      <c r="BE2836" s="2">
        <f t="shared" si="1065"/>
        <v>0</v>
      </c>
      <c r="BF2836" s="2">
        <f t="shared" si="1066"/>
        <v>0</v>
      </c>
      <c r="BG2836" s="2">
        <f t="shared" si="1067"/>
        <v>0</v>
      </c>
      <c r="BH2836" s="2">
        <f t="shared" si="1068"/>
        <v>0</v>
      </c>
    </row>
    <row r="2837" spans="17:60" x14ac:dyDescent="0.25">
      <c r="Q2837"/>
      <c r="R2837"/>
      <c r="S2837"/>
      <c r="T2837"/>
      <c r="U2837" s="8" t="str">
        <f t="shared" si="1069"/>
        <v/>
      </c>
      <c r="AO2837" s="10">
        <f t="shared" si="1058"/>
        <v>0</v>
      </c>
      <c r="AY2837" s="2">
        <f t="shared" si="1059"/>
        <v>0</v>
      </c>
      <c r="AZ2837" s="2">
        <f t="shared" si="1060"/>
        <v>0</v>
      </c>
      <c r="BA2837" s="2" t="e">
        <f t="shared" si="1061"/>
        <v>#VALUE!</v>
      </c>
      <c r="BB2837" s="2">
        <f t="shared" si="1062"/>
        <v>0</v>
      </c>
      <c r="BC2837" s="2">
        <f t="shared" si="1063"/>
        <v>0</v>
      </c>
      <c r="BD2837" s="2">
        <f t="shared" si="1064"/>
        <v>0</v>
      </c>
      <c r="BE2837" s="2">
        <f t="shared" si="1065"/>
        <v>0</v>
      </c>
      <c r="BF2837" s="2">
        <f t="shared" si="1066"/>
        <v>0</v>
      </c>
      <c r="BG2837" s="2">
        <f t="shared" si="1067"/>
        <v>0</v>
      </c>
      <c r="BH2837" s="2">
        <f t="shared" si="1068"/>
        <v>0</v>
      </c>
    </row>
    <row r="2838" spans="17:60" x14ac:dyDescent="0.25">
      <c r="Q2838"/>
      <c r="R2838"/>
      <c r="S2838"/>
      <c r="T2838"/>
      <c r="U2838" s="8" t="str">
        <f t="shared" si="1069"/>
        <v/>
      </c>
      <c r="AO2838" s="10">
        <f t="shared" si="1058"/>
        <v>0</v>
      </c>
      <c r="AY2838" s="2">
        <f t="shared" si="1059"/>
        <v>0</v>
      </c>
      <c r="AZ2838" s="2">
        <f t="shared" si="1060"/>
        <v>0</v>
      </c>
      <c r="BA2838" s="2" t="e">
        <f t="shared" si="1061"/>
        <v>#VALUE!</v>
      </c>
      <c r="BB2838" s="2">
        <f t="shared" si="1062"/>
        <v>0</v>
      </c>
      <c r="BC2838" s="2">
        <f t="shared" si="1063"/>
        <v>0</v>
      </c>
      <c r="BD2838" s="2">
        <f t="shared" si="1064"/>
        <v>0</v>
      </c>
      <c r="BE2838" s="2">
        <f t="shared" si="1065"/>
        <v>0</v>
      </c>
      <c r="BF2838" s="2">
        <f t="shared" si="1066"/>
        <v>0</v>
      </c>
      <c r="BG2838" s="2">
        <f t="shared" si="1067"/>
        <v>0</v>
      </c>
      <c r="BH2838" s="2">
        <f t="shared" si="1068"/>
        <v>0</v>
      </c>
    </row>
    <row r="2839" spans="17:60" x14ac:dyDescent="0.25">
      <c r="Q2839"/>
      <c r="R2839"/>
      <c r="S2839"/>
      <c r="T2839"/>
      <c r="U2839" s="8" t="str">
        <f t="shared" si="1069"/>
        <v/>
      </c>
      <c r="AO2839" s="10">
        <f t="shared" si="1058"/>
        <v>0</v>
      </c>
      <c r="AY2839" s="2">
        <f t="shared" si="1059"/>
        <v>0</v>
      </c>
      <c r="AZ2839" s="2">
        <f t="shared" si="1060"/>
        <v>0</v>
      </c>
      <c r="BA2839" s="2" t="e">
        <f t="shared" si="1061"/>
        <v>#VALUE!</v>
      </c>
      <c r="BB2839" s="2">
        <f t="shared" si="1062"/>
        <v>0</v>
      </c>
      <c r="BC2839" s="2">
        <f t="shared" si="1063"/>
        <v>0</v>
      </c>
      <c r="BD2839" s="2">
        <f t="shared" si="1064"/>
        <v>0</v>
      </c>
      <c r="BE2839" s="2">
        <f t="shared" si="1065"/>
        <v>0</v>
      </c>
      <c r="BF2839" s="2">
        <f t="shared" si="1066"/>
        <v>0</v>
      </c>
      <c r="BG2839" s="2">
        <f t="shared" si="1067"/>
        <v>0</v>
      </c>
      <c r="BH2839" s="2">
        <f t="shared" si="1068"/>
        <v>0</v>
      </c>
    </row>
    <row r="2840" spans="17:60" x14ac:dyDescent="0.25">
      <c r="Q2840"/>
      <c r="R2840"/>
      <c r="S2840"/>
      <c r="T2840"/>
      <c r="U2840" s="8" t="str">
        <f t="shared" si="1069"/>
        <v/>
      </c>
      <c r="AO2840" s="10">
        <f t="shared" si="1058"/>
        <v>0</v>
      </c>
      <c r="AY2840" s="2">
        <f t="shared" si="1059"/>
        <v>0</v>
      </c>
      <c r="AZ2840" s="2">
        <f t="shared" si="1060"/>
        <v>0</v>
      </c>
      <c r="BA2840" s="2" t="e">
        <f t="shared" si="1061"/>
        <v>#VALUE!</v>
      </c>
      <c r="BB2840" s="2">
        <f t="shared" si="1062"/>
        <v>0</v>
      </c>
      <c r="BC2840" s="2">
        <f t="shared" si="1063"/>
        <v>0</v>
      </c>
      <c r="BD2840" s="2">
        <f t="shared" si="1064"/>
        <v>0</v>
      </c>
      <c r="BE2840" s="2">
        <f t="shared" si="1065"/>
        <v>0</v>
      </c>
      <c r="BF2840" s="2">
        <f t="shared" si="1066"/>
        <v>0</v>
      </c>
      <c r="BG2840" s="2">
        <f t="shared" si="1067"/>
        <v>0</v>
      </c>
      <c r="BH2840" s="2">
        <f t="shared" si="1068"/>
        <v>0</v>
      </c>
    </row>
    <row r="2841" spans="17:60" x14ac:dyDescent="0.25">
      <c r="Q2841"/>
      <c r="R2841"/>
      <c r="S2841"/>
      <c r="T2841"/>
      <c r="U2841" s="8" t="str">
        <f t="shared" si="1069"/>
        <v/>
      </c>
      <c r="AO2841" s="10">
        <f t="shared" si="1058"/>
        <v>0</v>
      </c>
      <c r="AY2841" s="2">
        <f t="shared" si="1059"/>
        <v>0</v>
      </c>
      <c r="AZ2841" s="2">
        <f t="shared" si="1060"/>
        <v>0</v>
      </c>
      <c r="BA2841" s="2" t="e">
        <f t="shared" si="1061"/>
        <v>#VALUE!</v>
      </c>
      <c r="BB2841" s="2">
        <f t="shared" si="1062"/>
        <v>0</v>
      </c>
      <c r="BC2841" s="2">
        <f t="shared" si="1063"/>
        <v>0</v>
      </c>
      <c r="BD2841" s="2">
        <f t="shared" si="1064"/>
        <v>0</v>
      </c>
      <c r="BE2841" s="2">
        <f t="shared" si="1065"/>
        <v>0</v>
      </c>
      <c r="BF2841" s="2">
        <f t="shared" si="1066"/>
        <v>0</v>
      </c>
      <c r="BG2841" s="2">
        <f t="shared" si="1067"/>
        <v>0</v>
      </c>
      <c r="BH2841" s="2">
        <f t="shared" si="1068"/>
        <v>0</v>
      </c>
    </row>
    <row r="2842" spans="17:60" x14ac:dyDescent="0.25">
      <c r="Q2842"/>
      <c r="R2842"/>
      <c r="S2842"/>
      <c r="T2842"/>
      <c r="U2842" s="8" t="str">
        <f t="shared" si="1069"/>
        <v/>
      </c>
      <c r="AO2842" s="10">
        <f t="shared" si="1058"/>
        <v>0</v>
      </c>
      <c r="AY2842" s="2">
        <f t="shared" si="1059"/>
        <v>0</v>
      </c>
      <c r="AZ2842" s="2">
        <f t="shared" si="1060"/>
        <v>0</v>
      </c>
      <c r="BA2842" s="2" t="e">
        <f t="shared" si="1061"/>
        <v>#VALUE!</v>
      </c>
      <c r="BB2842" s="2">
        <f t="shared" si="1062"/>
        <v>0</v>
      </c>
      <c r="BC2842" s="2">
        <f t="shared" si="1063"/>
        <v>0</v>
      </c>
      <c r="BD2842" s="2">
        <f t="shared" si="1064"/>
        <v>0</v>
      </c>
      <c r="BE2842" s="2">
        <f t="shared" si="1065"/>
        <v>0</v>
      </c>
      <c r="BF2842" s="2">
        <f t="shared" si="1066"/>
        <v>0</v>
      </c>
      <c r="BG2842" s="2">
        <f t="shared" si="1067"/>
        <v>0</v>
      </c>
      <c r="BH2842" s="2">
        <f t="shared" si="1068"/>
        <v>0</v>
      </c>
    </row>
    <row r="2843" spans="17:60" x14ac:dyDescent="0.25">
      <c r="Q2843"/>
      <c r="R2843"/>
      <c r="S2843"/>
      <c r="T2843"/>
      <c r="U2843" s="8" t="str">
        <f t="shared" si="1069"/>
        <v/>
      </c>
      <c r="AO2843" s="10">
        <f t="shared" si="1058"/>
        <v>0</v>
      </c>
      <c r="AY2843" s="2">
        <f t="shared" si="1059"/>
        <v>0</v>
      </c>
      <c r="AZ2843" s="2">
        <f t="shared" si="1060"/>
        <v>0</v>
      </c>
      <c r="BA2843" s="2" t="e">
        <f t="shared" si="1061"/>
        <v>#VALUE!</v>
      </c>
      <c r="BB2843" s="2">
        <f t="shared" si="1062"/>
        <v>0</v>
      </c>
      <c r="BC2843" s="2">
        <f t="shared" si="1063"/>
        <v>0</v>
      </c>
      <c r="BD2843" s="2">
        <f t="shared" si="1064"/>
        <v>0</v>
      </c>
      <c r="BE2843" s="2">
        <f t="shared" si="1065"/>
        <v>0</v>
      </c>
      <c r="BF2843" s="2">
        <f t="shared" si="1066"/>
        <v>0</v>
      </c>
      <c r="BG2843" s="2">
        <f t="shared" si="1067"/>
        <v>0</v>
      </c>
      <c r="BH2843" s="2">
        <f t="shared" si="1068"/>
        <v>0</v>
      </c>
    </row>
    <row r="2844" spans="17:60" x14ac:dyDescent="0.25">
      <c r="Q2844"/>
      <c r="R2844"/>
      <c r="S2844"/>
      <c r="T2844"/>
      <c r="U2844" s="8" t="str">
        <f t="shared" si="1069"/>
        <v/>
      </c>
      <c r="AO2844" s="10">
        <f t="shared" si="1058"/>
        <v>0</v>
      </c>
      <c r="AY2844" s="2">
        <f t="shared" si="1059"/>
        <v>0</v>
      </c>
      <c r="AZ2844" s="2">
        <f t="shared" si="1060"/>
        <v>0</v>
      </c>
      <c r="BA2844" s="2" t="e">
        <f t="shared" si="1061"/>
        <v>#VALUE!</v>
      </c>
      <c r="BB2844" s="2">
        <f t="shared" si="1062"/>
        <v>0</v>
      </c>
      <c r="BC2844" s="2">
        <f t="shared" si="1063"/>
        <v>0</v>
      </c>
      <c r="BD2844" s="2">
        <f t="shared" si="1064"/>
        <v>0</v>
      </c>
      <c r="BE2844" s="2">
        <f t="shared" si="1065"/>
        <v>0</v>
      </c>
      <c r="BF2844" s="2">
        <f t="shared" si="1066"/>
        <v>0</v>
      </c>
      <c r="BG2844" s="2">
        <f t="shared" si="1067"/>
        <v>0</v>
      </c>
      <c r="BH2844" s="2">
        <f t="shared" si="1068"/>
        <v>0</v>
      </c>
    </row>
    <row r="2845" spans="17:60" x14ac:dyDescent="0.25">
      <c r="Q2845"/>
      <c r="R2845"/>
      <c r="S2845"/>
      <c r="T2845"/>
      <c r="U2845" s="8" t="str">
        <f t="shared" si="1069"/>
        <v/>
      </c>
      <c r="AO2845" s="10">
        <f t="shared" si="1058"/>
        <v>0</v>
      </c>
      <c r="AY2845" s="2">
        <f t="shared" si="1059"/>
        <v>0</v>
      </c>
      <c r="AZ2845" s="2">
        <f t="shared" si="1060"/>
        <v>0</v>
      </c>
      <c r="BA2845" s="2" t="e">
        <f t="shared" si="1061"/>
        <v>#VALUE!</v>
      </c>
      <c r="BB2845" s="2">
        <f t="shared" si="1062"/>
        <v>0</v>
      </c>
      <c r="BC2845" s="2">
        <f t="shared" si="1063"/>
        <v>0</v>
      </c>
      <c r="BD2845" s="2">
        <f t="shared" si="1064"/>
        <v>0</v>
      </c>
      <c r="BE2845" s="2">
        <f t="shared" si="1065"/>
        <v>0</v>
      </c>
      <c r="BF2845" s="2">
        <f t="shared" si="1066"/>
        <v>0</v>
      </c>
      <c r="BG2845" s="2">
        <f t="shared" si="1067"/>
        <v>0</v>
      </c>
      <c r="BH2845" s="2">
        <f t="shared" si="1068"/>
        <v>0</v>
      </c>
    </row>
    <row r="2846" spans="17:60" x14ac:dyDescent="0.25">
      <c r="Q2846"/>
      <c r="R2846"/>
      <c r="S2846"/>
      <c r="T2846"/>
      <c r="U2846" s="8" t="str">
        <f t="shared" si="1069"/>
        <v/>
      </c>
      <c r="AO2846" s="10">
        <f t="shared" si="1058"/>
        <v>0</v>
      </c>
      <c r="AY2846" s="2">
        <f t="shared" si="1059"/>
        <v>0</v>
      </c>
      <c r="AZ2846" s="2">
        <f t="shared" si="1060"/>
        <v>0</v>
      </c>
      <c r="BA2846" s="2" t="e">
        <f t="shared" si="1061"/>
        <v>#VALUE!</v>
      </c>
      <c r="BB2846" s="2">
        <f t="shared" si="1062"/>
        <v>0</v>
      </c>
      <c r="BC2846" s="2">
        <f t="shared" si="1063"/>
        <v>0</v>
      </c>
      <c r="BD2846" s="2">
        <f t="shared" si="1064"/>
        <v>0</v>
      </c>
      <c r="BE2846" s="2">
        <f t="shared" si="1065"/>
        <v>0</v>
      </c>
      <c r="BF2846" s="2">
        <f t="shared" si="1066"/>
        <v>0</v>
      </c>
      <c r="BG2846" s="2">
        <f t="shared" si="1067"/>
        <v>0</v>
      </c>
      <c r="BH2846" s="2">
        <f t="shared" si="1068"/>
        <v>0</v>
      </c>
    </row>
    <row r="2847" spans="17:60" x14ac:dyDescent="0.25">
      <c r="Q2847"/>
      <c r="R2847"/>
      <c r="S2847"/>
      <c r="T2847"/>
      <c r="U2847" s="8" t="str">
        <f t="shared" si="1069"/>
        <v/>
      </c>
      <c r="AO2847" s="10">
        <f t="shared" si="1058"/>
        <v>0</v>
      </c>
      <c r="AY2847" s="2">
        <f t="shared" si="1059"/>
        <v>0</v>
      </c>
      <c r="AZ2847" s="2">
        <f t="shared" si="1060"/>
        <v>0</v>
      </c>
      <c r="BA2847" s="2" t="e">
        <f t="shared" si="1061"/>
        <v>#VALUE!</v>
      </c>
      <c r="BB2847" s="2">
        <f t="shared" si="1062"/>
        <v>0</v>
      </c>
      <c r="BC2847" s="2">
        <f t="shared" si="1063"/>
        <v>0</v>
      </c>
      <c r="BD2847" s="2">
        <f t="shared" si="1064"/>
        <v>0</v>
      </c>
      <c r="BE2847" s="2">
        <f t="shared" si="1065"/>
        <v>0</v>
      </c>
      <c r="BF2847" s="2">
        <f t="shared" si="1066"/>
        <v>0</v>
      </c>
      <c r="BG2847" s="2">
        <f t="shared" si="1067"/>
        <v>0</v>
      </c>
      <c r="BH2847" s="2">
        <f t="shared" si="1068"/>
        <v>0</v>
      </c>
    </row>
    <row r="2848" spans="17:60" x14ac:dyDescent="0.25">
      <c r="Q2848"/>
      <c r="R2848"/>
      <c r="S2848"/>
      <c r="T2848"/>
      <c r="U2848" s="8" t="str">
        <f t="shared" si="1069"/>
        <v/>
      </c>
      <c r="AO2848" s="10">
        <f t="shared" si="1058"/>
        <v>0</v>
      </c>
      <c r="AY2848" s="2">
        <f t="shared" si="1059"/>
        <v>0</v>
      </c>
      <c r="AZ2848" s="2">
        <f t="shared" si="1060"/>
        <v>0</v>
      </c>
      <c r="BA2848" s="2" t="e">
        <f t="shared" si="1061"/>
        <v>#VALUE!</v>
      </c>
      <c r="BB2848" s="2">
        <f t="shared" si="1062"/>
        <v>0</v>
      </c>
      <c r="BC2848" s="2">
        <f t="shared" si="1063"/>
        <v>0</v>
      </c>
      <c r="BD2848" s="2">
        <f t="shared" si="1064"/>
        <v>0</v>
      </c>
      <c r="BE2848" s="2">
        <f t="shared" si="1065"/>
        <v>0</v>
      </c>
      <c r="BF2848" s="2">
        <f t="shared" si="1066"/>
        <v>0</v>
      </c>
      <c r="BG2848" s="2">
        <f t="shared" si="1067"/>
        <v>0</v>
      </c>
      <c r="BH2848" s="2">
        <f t="shared" si="1068"/>
        <v>0</v>
      </c>
    </row>
    <row r="2849" spans="17:60" x14ac:dyDescent="0.25">
      <c r="Q2849"/>
      <c r="R2849"/>
      <c r="S2849"/>
      <c r="T2849"/>
      <c r="U2849" s="8" t="str">
        <f t="shared" si="1069"/>
        <v/>
      </c>
      <c r="AO2849" s="10">
        <f t="shared" si="1058"/>
        <v>0</v>
      </c>
      <c r="AY2849" s="2">
        <f t="shared" si="1059"/>
        <v>0</v>
      </c>
      <c r="AZ2849" s="2">
        <f t="shared" si="1060"/>
        <v>0</v>
      </c>
      <c r="BA2849" s="2" t="e">
        <f t="shared" si="1061"/>
        <v>#VALUE!</v>
      </c>
      <c r="BB2849" s="2">
        <f t="shared" si="1062"/>
        <v>0</v>
      </c>
      <c r="BC2849" s="2">
        <f t="shared" si="1063"/>
        <v>0</v>
      </c>
      <c r="BD2849" s="2">
        <f t="shared" si="1064"/>
        <v>0</v>
      </c>
      <c r="BE2849" s="2">
        <f t="shared" si="1065"/>
        <v>0</v>
      </c>
      <c r="BF2849" s="2">
        <f t="shared" si="1066"/>
        <v>0</v>
      </c>
      <c r="BG2849" s="2">
        <f t="shared" si="1067"/>
        <v>0</v>
      </c>
      <c r="BH2849" s="2">
        <f t="shared" si="1068"/>
        <v>0</v>
      </c>
    </row>
    <row r="2850" spans="17:60" x14ac:dyDescent="0.25">
      <c r="Q2850"/>
      <c r="R2850"/>
      <c r="S2850"/>
      <c r="T2850"/>
      <c r="U2850" s="8" t="str">
        <f t="shared" si="1069"/>
        <v/>
      </c>
      <c r="AO2850" s="10">
        <f t="shared" si="1058"/>
        <v>0</v>
      </c>
      <c r="AY2850" s="2">
        <f t="shared" si="1059"/>
        <v>0</v>
      </c>
      <c r="AZ2850" s="2">
        <f t="shared" si="1060"/>
        <v>0</v>
      </c>
      <c r="BA2850" s="2" t="e">
        <f t="shared" si="1061"/>
        <v>#VALUE!</v>
      </c>
      <c r="BB2850" s="2">
        <f t="shared" si="1062"/>
        <v>0</v>
      </c>
      <c r="BC2850" s="2">
        <f t="shared" si="1063"/>
        <v>0</v>
      </c>
      <c r="BD2850" s="2">
        <f t="shared" si="1064"/>
        <v>0</v>
      </c>
      <c r="BE2850" s="2">
        <f t="shared" si="1065"/>
        <v>0</v>
      </c>
      <c r="BF2850" s="2">
        <f t="shared" si="1066"/>
        <v>0</v>
      </c>
      <c r="BG2850" s="2">
        <f t="shared" si="1067"/>
        <v>0</v>
      </c>
      <c r="BH2850" s="2">
        <f t="shared" si="1068"/>
        <v>0</v>
      </c>
    </row>
    <row r="2851" spans="17:60" x14ac:dyDescent="0.25">
      <c r="Q2851"/>
      <c r="R2851"/>
      <c r="S2851"/>
      <c r="T2851"/>
      <c r="U2851" s="8" t="str">
        <f t="shared" si="1069"/>
        <v/>
      </c>
      <c r="AO2851" s="10">
        <f t="shared" si="1058"/>
        <v>0</v>
      </c>
      <c r="AY2851" s="2">
        <f t="shared" si="1059"/>
        <v>0</v>
      </c>
      <c r="AZ2851" s="2">
        <f t="shared" si="1060"/>
        <v>0</v>
      </c>
      <c r="BA2851" s="2" t="e">
        <f t="shared" si="1061"/>
        <v>#VALUE!</v>
      </c>
      <c r="BB2851" s="2">
        <f t="shared" si="1062"/>
        <v>0</v>
      </c>
      <c r="BC2851" s="2">
        <f t="shared" si="1063"/>
        <v>0</v>
      </c>
      <c r="BD2851" s="2">
        <f t="shared" si="1064"/>
        <v>0</v>
      </c>
      <c r="BE2851" s="2">
        <f t="shared" si="1065"/>
        <v>0</v>
      </c>
      <c r="BF2851" s="2">
        <f t="shared" si="1066"/>
        <v>0</v>
      </c>
      <c r="BG2851" s="2">
        <f t="shared" si="1067"/>
        <v>0</v>
      </c>
      <c r="BH2851" s="2">
        <f t="shared" si="1068"/>
        <v>0</v>
      </c>
    </row>
    <row r="2852" spans="17:60" x14ac:dyDescent="0.25">
      <c r="Q2852"/>
      <c r="R2852"/>
      <c r="S2852"/>
      <c r="T2852"/>
      <c r="U2852" s="8" t="str">
        <f t="shared" si="1069"/>
        <v/>
      </c>
      <c r="AO2852" s="10">
        <f t="shared" si="1058"/>
        <v>0</v>
      </c>
      <c r="AY2852" s="2">
        <f t="shared" si="1059"/>
        <v>0</v>
      </c>
      <c r="AZ2852" s="2">
        <f t="shared" si="1060"/>
        <v>0</v>
      </c>
      <c r="BA2852" s="2" t="e">
        <f t="shared" si="1061"/>
        <v>#VALUE!</v>
      </c>
      <c r="BB2852" s="2">
        <f t="shared" si="1062"/>
        <v>0</v>
      </c>
      <c r="BC2852" s="2">
        <f t="shared" si="1063"/>
        <v>0</v>
      </c>
      <c r="BD2852" s="2">
        <f t="shared" si="1064"/>
        <v>0</v>
      </c>
      <c r="BE2852" s="2">
        <f t="shared" si="1065"/>
        <v>0</v>
      </c>
      <c r="BF2852" s="2">
        <f t="shared" si="1066"/>
        <v>0</v>
      </c>
      <c r="BG2852" s="2">
        <f t="shared" si="1067"/>
        <v>0</v>
      </c>
      <c r="BH2852" s="2">
        <f t="shared" si="1068"/>
        <v>0</v>
      </c>
    </row>
    <row r="2853" spans="17:60" x14ac:dyDescent="0.25">
      <c r="Q2853"/>
      <c r="R2853"/>
      <c r="S2853"/>
      <c r="T2853"/>
      <c r="U2853" s="8" t="str">
        <f t="shared" si="1069"/>
        <v/>
      </c>
      <c r="AO2853" s="10">
        <f t="shared" si="1058"/>
        <v>0</v>
      </c>
      <c r="AY2853" s="2">
        <f t="shared" si="1059"/>
        <v>0</v>
      </c>
      <c r="AZ2853" s="2">
        <f t="shared" si="1060"/>
        <v>0</v>
      </c>
      <c r="BA2853" s="2" t="e">
        <f t="shared" si="1061"/>
        <v>#VALUE!</v>
      </c>
      <c r="BB2853" s="2">
        <f t="shared" si="1062"/>
        <v>0</v>
      </c>
      <c r="BC2853" s="2">
        <f t="shared" si="1063"/>
        <v>0</v>
      </c>
      <c r="BD2853" s="2">
        <f t="shared" si="1064"/>
        <v>0</v>
      </c>
      <c r="BE2853" s="2">
        <f t="shared" si="1065"/>
        <v>0</v>
      </c>
      <c r="BF2853" s="2">
        <f t="shared" si="1066"/>
        <v>0</v>
      </c>
      <c r="BG2853" s="2">
        <f t="shared" si="1067"/>
        <v>0</v>
      </c>
      <c r="BH2853" s="2">
        <f t="shared" si="1068"/>
        <v>0</v>
      </c>
    </row>
    <row r="2854" spans="17:60" x14ac:dyDescent="0.25">
      <c r="Q2854"/>
      <c r="R2854"/>
      <c r="S2854"/>
      <c r="T2854"/>
      <c r="U2854" s="8" t="str">
        <f t="shared" si="1069"/>
        <v/>
      </c>
      <c r="AO2854" s="10">
        <f t="shared" si="1058"/>
        <v>0</v>
      </c>
      <c r="AY2854" s="2">
        <f t="shared" si="1059"/>
        <v>0</v>
      </c>
      <c r="AZ2854" s="2">
        <f t="shared" si="1060"/>
        <v>0</v>
      </c>
      <c r="BA2854" s="2" t="e">
        <f t="shared" si="1061"/>
        <v>#VALUE!</v>
      </c>
      <c r="BB2854" s="2">
        <f t="shared" si="1062"/>
        <v>0</v>
      </c>
      <c r="BC2854" s="2">
        <f t="shared" si="1063"/>
        <v>0</v>
      </c>
      <c r="BD2854" s="2">
        <f t="shared" si="1064"/>
        <v>0</v>
      </c>
      <c r="BE2854" s="2">
        <f t="shared" si="1065"/>
        <v>0</v>
      </c>
      <c r="BF2854" s="2">
        <f t="shared" si="1066"/>
        <v>0</v>
      </c>
      <c r="BG2854" s="2">
        <f t="shared" si="1067"/>
        <v>0</v>
      </c>
      <c r="BH2854" s="2">
        <f t="shared" si="1068"/>
        <v>0</v>
      </c>
    </row>
    <row r="2855" spans="17:60" x14ac:dyDescent="0.25">
      <c r="Q2855"/>
      <c r="R2855"/>
      <c r="S2855"/>
      <c r="T2855"/>
      <c r="U2855" s="8" t="str">
        <f t="shared" si="1069"/>
        <v/>
      </c>
      <c r="AO2855" s="10">
        <f t="shared" si="1058"/>
        <v>0</v>
      </c>
      <c r="AY2855" s="2">
        <f t="shared" si="1059"/>
        <v>0</v>
      </c>
      <c r="AZ2855" s="2">
        <f t="shared" si="1060"/>
        <v>0</v>
      </c>
      <c r="BA2855" s="2" t="e">
        <f t="shared" si="1061"/>
        <v>#VALUE!</v>
      </c>
      <c r="BB2855" s="2">
        <f t="shared" si="1062"/>
        <v>0</v>
      </c>
      <c r="BC2855" s="2">
        <f t="shared" si="1063"/>
        <v>0</v>
      </c>
      <c r="BD2855" s="2">
        <f t="shared" si="1064"/>
        <v>0</v>
      </c>
      <c r="BE2855" s="2">
        <f t="shared" si="1065"/>
        <v>0</v>
      </c>
      <c r="BF2855" s="2">
        <f t="shared" si="1066"/>
        <v>0</v>
      </c>
      <c r="BG2855" s="2">
        <f t="shared" si="1067"/>
        <v>0</v>
      </c>
      <c r="BH2855" s="2">
        <f t="shared" si="1068"/>
        <v>0</v>
      </c>
    </row>
    <row r="2856" spans="17:60" x14ac:dyDescent="0.25">
      <c r="Q2856"/>
      <c r="R2856"/>
      <c r="S2856"/>
      <c r="T2856"/>
      <c r="U2856" s="8" t="str">
        <f t="shared" si="1069"/>
        <v/>
      </c>
      <c r="AO2856" s="10">
        <f t="shared" si="1058"/>
        <v>0</v>
      </c>
      <c r="AY2856" s="2">
        <f t="shared" si="1059"/>
        <v>0</v>
      </c>
      <c r="AZ2856" s="2">
        <f t="shared" si="1060"/>
        <v>0</v>
      </c>
      <c r="BA2856" s="2" t="e">
        <f t="shared" si="1061"/>
        <v>#VALUE!</v>
      </c>
      <c r="BB2856" s="2">
        <f t="shared" si="1062"/>
        <v>0</v>
      </c>
      <c r="BC2856" s="2">
        <f t="shared" si="1063"/>
        <v>0</v>
      </c>
      <c r="BD2856" s="2">
        <f t="shared" si="1064"/>
        <v>0</v>
      </c>
      <c r="BE2856" s="2">
        <f t="shared" si="1065"/>
        <v>0</v>
      </c>
      <c r="BF2856" s="2">
        <f t="shared" si="1066"/>
        <v>0</v>
      </c>
      <c r="BG2856" s="2">
        <f t="shared" si="1067"/>
        <v>0</v>
      </c>
      <c r="BH2856" s="2">
        <f t="shared" si="1068"/>
        <v>0</v>
      </c>
    </row>
    <row r="2857" spans="17:60" x14ac:dyDescent="0.25">
      <c r="Q2857"/>
      <c r="R2857"/>
      <c r="S2857"/>
      <c r="T2857"/>
      <c r="U2857" s="8" t="str">
        <f t="shared" si="1069"/>
        <v/>
      </c>
      <c r="AO2857" s="10">
        <f t="shared" si="1058"/>
        <v>0</v>
      </c>
      <c r="AY2857" s="2">
        <f t="shared" si="1059"/>
        <v>0</v>
      </c>
      <c r="AZ2857" s="2">
        <f t="shared" si="1060"/>
        <v>0</v>
      </c>
      <c r="BA2857" s="2" t="e">
        <f t="shared" si="1061"/>
        <v>#VALUE!</v>
      </c>
      <c r="BB2857" s="2">
        <f t="shared" si="1062"/>
        <v>0</v>
      </c>
      <c r="BC2857" s="2">
        <f t="shared" si="1063"/>
        <v>0</v>
      </c>
      <c r="BD2857" s="2">
        <f t="shared" si="1064"/>
        <v>0</v>
      </c>
      <c r="BE2857" s="2">
        <f t="shared" si="1065"/>
        <v>0</v>
      </c>
      <c r="BF2857" s="2">
        <f t="shared" si="1066"/>
        <v>0</v>
      </c>
      <c r="BG2857" s="2">
        <f t="shared" si="1067"/>
        <v>0</v>
      </c>
      <c r="BH2857" s="2">
        <f t="shared" si="1068"/>
        <v>0</v>
      </c>
    </row>
    <row r="2858" spans="17:60" x14ac:dyDescent="0.25">
      <c r="Q2858"/>
      <c r="R2858"/>
      <c r="S2858"/>
      <c r="T2858"/>
      <c r="U2858" s="8" t="str">
        <f t="shared" si="1069"/>
        <v/>
      </c>
      <c r="AO2858" s="10">
        <f t="shared" si="1058"/>
        <v>0</v>
      </c>
      <c r="AY2858" s="2">
        <f t="shared" si="1059"/>
        <v>0</v>
      </c>
      <c r="AZ2858" s="2">
        <f t="shared" si="1060"/>
        <v>0</v>
      </c>
      <c r="BA2858" s="2" t="e">
        <f t="shared" si="1061"/>
        <v>#VALUE!</v>
      </c>
      <c r="BB2858" s="2">
        <f t="shared" si="1062"/>
        <v>0</v>
      </c>
      <c r="BC2858" s="2">
        <f t="shared" si="1063"/>
        <v>0</v>
      </c>
      <c r="BD2858" s="2">
        <f t="shared" si="1064"/>
        <v>0</v>
      </c>
      <c r="BE2858" s="2">
        <f t="shared" si="1065"/>
        <v>0</v>
      </c>
      <c r="BF2858" s="2">
        <f t="shared" si="1066"/>
        <v>0</v>
      </c>
      <c r="BG2858" s="2">
        <f t="shared" si="1067"/>
        <v>0</v>
      </c>
      <c r="BH2858" s="2">
        <f t="shared" si="1068"/>
        <v>0</v>
      </c>
    </row>
    <row r="2859" spans="17:60" x14ac:dyDescent="0.25">
      <c r="Q2859"/>
      <c r="R2859"/>
      <c r="S2859"/>
      <c r="T2859"/>
      <c r="U2859" s="8" t="str">
        <f t="shared" si="1069"/>
        <v/>
      </c>
      <c r="AO2859" s="10">
        <f t="shared" si="1058"/>
        <v>0</v>
      </c>
      <c r="AY2859" s="2">
        <f t="shared" si="1059"/>
        <v>0</v>
      </c>
      <c r="AZ2859" s="2">
        <f t="shared" si="1060"/>
        <v>0</v>
      </c>
      <c r="BA2859" s="2" t="e">
        <f t="shared" si="1061"/>
        <v>#VALUE!</v>
      </c>
      <c r="BB2859" s="2">
        <f t="shared" si="1062"/>
        <v>0</v>
      </c>
      <c r="BC2859" s="2">
        <f t="shared" si="1063"/>
        <v>0</v>
      </c>
      <c r="BD2859" s="2">
        <f t="shared" si="1064"/>
        <v>0</v>
      </c>
      <c r="BE2859" s="2">
        <f t="shared" si="1065"/>
        <v>0</v>
      </c>
      <c r="BF2859" s="2">
        <f t="shared" si="1066"/>
        <v>0</v>
      </c>
      <c r="BG2859" s="2">
        <f t="shared" si="1067"/>
        <v>0</v>
      </c>
      <c r="BH2859" s="2">
        <f t="shared" si="1068"/>
        <v>0</v>
      </c>
    </row>
    <row r="2860" spans="17:60" x14ac:dyDescent="0.25">
      <c r="Q2860"/>
      <c r="R2860"/>
      <c r="S2860"/>
      <c r="T2860"/>
      <c r="U2860" s="8" t="str">
        <f t="shared" si="1069"/>
        <v/>
      </c>
      <c r="AO2860" s="10">
        <f t="shared" si="1058"/>
        <v>0</v>
      </c>
      <c r="AY2860" s="2">
        <f t="shared" si="1059"/>
        <v>0</v>
      </c>
      <c r="AZ2860" s="2">
        <f t="shared" si="1060"/>
        <v>0</v>
      </c>
      <c r="BA2860" s="2" t="e">
        <f t="shared" si="1061"/>
        <v>#VALUE!</v>
      </c>
      <c r="BB2860" s="2">
        <f t="shared" si="1062"/>
        <v>0</v>
      </c>
      <c r="BC2860" s="2">
        <f t="shared" si="1063"/>
        <v>0</v>
      </c>
      <c r="BD2860" s="2">
        <f t="shared" si="1064"/>
        <v>0</v>
      </c>
      <c r="BE2860" s="2">
        <f t="shared" si="1065"/>
        <v>0</v>
      </c>
      <c r="BF2860" s="2">
        <f t="shared" si="1066"/>
        <v>0</v>
      </c>
      <c r="BG2860" s="2">
        <f t="shared" si="1067"/>
        <v>0</v>
      </c>
      <c r="BH2860" s="2">
        <f t="shared" si="1068"/>
        <v>0</v>
      </c>
    </row>
    <row r="2861" spans="17:60" x14ac:dyDescent="0.25">
      <c r="Q2861"/>
      <c r="R2861"/>
      <c r="S2861"/>
      <c r="T2861"/>
      <c r="U2861" s="8" t="str">
        <f t="shared" si="1069"/>
        <v/>
      </c>
      <c r="AO2861" s="10">
        <f t="shared" si="1058"/>
        <v>0</v>
      </c>
      <c r="AY2861" s="2">
        <f t="shared" si="1059"/>
        <v>0</v>
      </c>
      <c r="AZ2861" s="2">
        <f t="shared" si="1060"/>
        <v>0</v>
      </c>
      <c r="BA2861" s="2" t="e">
        <f t="shared" si="1061"/>
        <v>#VALUE!</v>
      </c>
      <c r="BB2861" s="2">
        <f t="shared" si="1062"/>
        <v>0</v>
      </c>
      <c r="BC2861" s="2">
        <f t="shared" si="1063"/>
        <v>0</v>
      </c>
      <c r="BD2861" s="2">
        <f t="shared" si="1064"/>
        <v>0</v>
      </c>
      <c r="BE2861" s="2">
        <f t="shared" si="1065"/>
        <v>0</v>
      </c>
      <c r="BF2861" s="2">
        <f t="shared" si="1066"/>
        <v>0</v>
      </c>
      <c r="BG2861" s="2">
        <f t="shared" si="1067"/>
        <v>0</v>
      </c>
      <c r="BH2861" s="2">
        <f t="shared" si="1068"/>
        <v>0</v>
      </c>
    </row>
    <row r="2862" spans="17:60" x14ac:dyDescent="0.25">
      <c r="Q2862"/>
      <c r="R2862"/>
      <c r="S2862"/>
      <c r="T2862"/>
      <c r="U2862" s="8" t="str">
        <f t="shared" si="1069"/>
        <v/>
      </c>
      <c r="AO2862" s="10">
        <f t="shared" si="1058"/>
        <v>0</v>
      </c>
      <c r="AY2862" s="2">
        <f t="shared" si="1059"/>
        <v>0</v>
      </c>
      <c r="AZ2862" s="2">
        <f t="shared" si="1060"/>
        <v>0</v>
      </c>
      <c r="BA2862" s="2" t="e">
        <f t="shared" si="1061"/>
        <v>#VALUE!</v>
      </c>
      <c r="BB2862" s="2">
        <f t="shared" si="1062"/>
        <v>0</v>
      </c>
      <c r="BC2862" s="2">
        <f t="shared" si="1063"/>
        <v>0</v>
      </c>
      <c r="BD2862" s="2">
        <f t="shared" si="1064"/>
        <v>0</v>
      </c>
      <c r="BE2862" s="2">
        <f t="shared" si="1065"/>
        <v>0</v>
      </c>
      <c r="BF2862" s="2">
        <f t="shared" si="1066"/>
        <v>0</v>
      </c>
      <c r="BG2862" s="2">
        <f t="shared" si="1067"/>
        <v>0</v>
      </c>
      <c r="BH2862" s="2">
        <f t="shared" si="1068"/>
        <v>0</v>
      </c>
    </row>
    <row r="2863" spans="17:60" x14ac:dyDescent="0.25">
      <c r="Q2863"/>
      <c r="R2863"/>
      <c r="S2863"/>
      <c r="T2863"/>
      <c r="U2863" s="8" t="str">
        <f t="shared" si="1069"/>
        <v/>
      </c>
      <c r="AO2863" s="10">
        <f t="shared" si="1058"/>
        <v>0</v>
      </c>
      <c r="AY2863" s="2">
        <f t="shared" si="1059"/>
        <v>0</v>
      </c>
      <c r="AZ2863" s="2">
        <f t="shared" si="1060"/>
        <v>0</v>
      </c>
      <c r="BA2863" s="2" t="e">
        <f t="shared" si="1061"/>
        <v>#VALUE!</v>
      </c>
      <c r="BB2863" s="2">
        <f t="shared" si="1062"/>
        <v>0</v>
      </c>
      <c r="BC2863" s="2">
        <f t="shared" si="1063"/>
        <v>0</v>
      </c>
      <c r="BD2863" s="2">
        <f t="shared" si="1064"/>
        <v>0</v>
      </c>
      <c r="BE2863" s="2">
        <f t="shared" si="1065"/>
        <v>0</v>
      </c>
      <c r="BF2863" s="2">
        <f t="shared" si="1066"/>
        <v>0</v>
      </c>
      <c r="BG2863" s="2">
        <f t="shared" si="1067"/>
        <v>0</v>
      </c>
      <c r="BH2863" s="2">
        <f t="shared" si="1068"/>
        <v>0</v>
      </c>
    </row>
    <row r="2864" spans="17:60" x14ac:dyDescent="0.25">
      <c r="Q2864"/>
      <c r="R2864"/>
      <c r="S2864"/>
      <c r="T2864"/>
      <c r="U2864" s="8" t="str">
        <f t="shared" si="1069"/>
        <v/>
      </c>
      <c r="AO2864" s="10">
        <f t="shared" si="1058"/>
        <v>0</v>
      </c>
      <c r="AY2864" s="2">
        <f t="shared" si="1059"/>
        <v>0</v>
      </c>
      <c r="AZ2864" s="2">
        <f t="shared" si="1060"/>
        <v>0</v>
      </c>
      <c r="BA2864" s="2" t="e">
        <f t="shared" si="1061"/>
        <v>#VALUE!</v>
      </c>
      <c r="BB2864" s="2">
        <f t="shared" si="1062"/>
        <v>0</v>
      </c>
      <c r="BC2864" s="2">
        <f t="shared" si="1063"/>
        <v>0</v>
      </c>
      <c r="BD2864" s="2">
        <f t="shared" si="1064"/>
        <v>0</v>
      </c>
      <c r="BE2864" s="2">
        <f t="shared" si="1065"/>
        <v>0</v>
      </c>
      <c r="BF2864" s="2">
        <f t="shared" si="1066"/>
        <v>0</v>
      </c>
      <c r="BG2864" s="2">
        <f t="shared" si="1067"/>
        <v>0</v>
      </c>
      <c r="BH2864" s="2">
        <f t="shared" si="1068"/>
        <v>0</v>
      </c>
    </row>
    <row r="2865" spans="17:60" x14ac:dyDescent="0.25">
      <c r="Q2865"/>
      <c r="R2865"/>
      <c r="S2865"/>
      <c r="T2865"/>
      <c r="U2865" s="8" t="str">
        <f t="shared" si="1069"/>
        <v/>
      </c>
      <c r="AO2865" s="10">
        <f t="shared" si="1058"/>
        <v>0</v>
      </c>
      <c r="AY2865" s="2">
        <f t="shared" si="1059"/>
        <v>0</v>
      </c>
      <c r="AZ2865" s="2">
        <f t="shared" si="1060"/>
        <v>0</v>
      </c>
      <c r="BA2865" s="2" t="e">
        <f t="shared" si="1061"/>
        <v>#VALUE!</v>
      </c>
      <c r="BB2865" s="2">
        <f t="shared" si="1062"/>
        <v>0</v>
      </c>
      <c r="BC2865" s="2">
        <f t="shared" si="1063"/>
        <v>0</v>
      </c>
      <c r="BD2865" s="2">
        <f t="shared" si="1064"/>
        <v>0</v>
      </c>
      <c r="BE2865" s="2">
        <f t="shared" si="1065"/>
        <v>0</v>
      </c>
      <c r="BF2865" s="2">
        <f t="shared" si="1066"/>
        <v>0</v>
      </c>
      <c r="BG2865" s="2">
        <f t="shared" si="1067"/>
        <v>0</v>
      </c>
      <c r="BH2865" s="2">
        <f t="shared" si="1068"/>
        <v>0</v>
      </c>
    </row>
    <row r="2866" spans="17:60" x14ac:dyDescent="0.25">
      <c r="Q2866"/>
      <c r="R2866"/>
      <c r="S2866"/>
      <c r="T2866"/>
      <c r="U2866" s="8" t="str">
        <f t="shared" si="1069"/>
        <v/>
      </c>
      <c r="AO2866" s="10">
        <f t="shared" si="1058"/>
        <v>0</v>
      </c>
      <c r="AY2866" s="2">
        <f t="shared" si="1059"/>
        <v>0</v>
      </c>
      <c r="AZ2866" s="2">
        <f t="shared" si="1060"/>
        <v>0</v>
      </c>
      <c r="BA2866" s="2" t="e">
        <f t="shared" si="1061"/>
        <v>#VALUE!</v>
      </c>
      <c r="BB2866" s="2">
        <f t="shared" si="1062"/>
        <v>0</v>
      </c>
      <c r="BC2866" s="2">
        <f t="shared" si="1063"/>
        <v>0</v>
      </c>
      <c r="BD2866" s="2">
        <f t="shared" si="1064"/>
        <v>0</v>
      </c>
      <c r="BE2866" s="2">
        <f t="shared" si="1065"/>
        <v>0</v>
      </c>
      <c r="BF2866" s="2">
        <f t="shared" si="1066"/>
        <v>0</v>
      </c>
      <c r="BG2866" s="2">
        <f t="shared" si="1067"/>
        <v>0</v>
      </c>
      <c r="BH2866" s="2">
        <f t="shared" si="1068"/>
        <v>0</v>
      </c>
    </row>
    <row r="2867" spans="17:60" x14ac:dyDescent="0.25">
      <c r="Q2867"/>
      <c r="R2867"/>
      <c r="S2867"/>
      <c r="T2867"/>
      <c r="U2867" s="8" t="str">
        <f t="shared" si="1069"/>
        <v/>
      </c>
      <c r="AO2867" s="10">
        <f t="shared" si="1058"/>
        <v>0</v>
      </c>
      <c r="AY2867" s="2">
        <f t="shared" si="1059"/>
        <v>0</v>
      </c>
      <c r="AZ2867" s="2">
        <f t="shared" si="1060"/>
        <v>0</v>
      </c>
      <c r="BA2867" s="2" t="e">
        <f t="shared" si="1061"/>
        <v>#VALUE!</v>
      </c>
      <c r="BB2867" s="2">
        <f t="shared" si="1062"/>
        <v>0</v>
      </c>
      <c r="BC2867" s="2">
        <f t="shared" si="1063"/>
        <v>0</v>
      </c>
      <c r="BD2867" s="2">
        <f t="shared" si="1064"/>
        <v>0</v>
      </c>
      <c r="BE2867" s="2">
        <f t="shared" si="1065"/>
        <v>0</v>
      </c>
      <c r="BF2867" s="2">
        <f t="shared" si="1066"/>
        <v>0</v>
      </c>
      <c r="BG2867" s="2">
        <f t="shared" si="1067"/>
        <v>0</v>
      </c>
      <c r="BH2867" s="2">
        <f t="shared" si="1068"/>
        <v>0</v>
      </c>
    </row>
    <row r="2868" spans="17:60" x14ac:dyDescent="0.25">
      <c r="Q2868"/>
      <c r="R2868"/>
      <c r="S2868"/>
      <c r="T2868"/>
      <c r="U2868" s="8" t="str">
        <f t="shared" si="1069"/>
        <v/>
      </c>
      <c r="AO2868" s="10">
        <f t="shared" si="1058"/>
        <v>0</v>
      </c>
      <c r="AY2868" s="2">
        <f t="shared" si="1059"/>
        <v>0</v>
      </c>
      <c r="AZ2868" s="2">
        <f t="shared" si="1060"/>
        <v>0</v>
      </c>
      <c r="BA2868" s="2" t="e">
        <f t="shared" si="1061"/>
        <v>#VALUE!</v>
      </c>
      <c r="BB2868" s="2">
        <f t="shared" si="1062"/>
        <v>0</v>
      </c>
      <c r="BC2868" s="2">
        <f t="shared" si="1063"/>
        <v>0</v>
      </c>
      <c r="BD2868" s="2">
        <f t="shared" si="1064"/>
        <v>0</v>
      </c>
      <c r="BE2868" s="2">
        <f t="shared" si="1065"/>
        <v>0</v>
      </c>
      <c r="BF2868" s="2">
        <f t="shared" si="1066"/>
        <v>0</v>
      </c>
      <c r="BG2868" s="2">
        <f t="shared" si="1067"/>
        <v>0</v>
      </c>
      <c r="BH2868" s="2">
        <f t="shared" si="1068"/>
        <v>0</v>
      </c>
    </row>
    <row r="2869" spans="17:60" x14ac:dyDescent="0.25">
      <c r="Q2869"/>
      <c r="R2869"/>
      <c r="S2869"/>
      <c r="T2869"/>
      <c r="U2869" s="8" t="str">
        <f t="shared" si="1069"/>
        <v/>
      </c>
      <c r="AO2869" s="10">
        <f t="shared" si="1058"/>
        <v>0</v>
      </c>
      <c r="AY2869" s="2">
        <f t="shared" si="1059"/>
        <v>0</v>
      </c>
      <c r="AZ2869" s="2">
        <f t="shared" si="1060"/>
        <v>0</v>
      </c>
      <c r="BA2869" s="2" t="e">
        <f t="shared" si="1061"/>
        <v>#VALUE!</v>
      </c>
      <c r="BB2869" s="2">
        <f t="shared" si="1062"/>
        <v>0</v>
      </c>
      <c r="BC2869" s="2">
        <f t="shared" si="1063"/>
        <v>0</v>
      </c>
      <c r="BD2869" s="2">
        <f t="shared" si="1064"/>
        <v>0</v>
      </c>
      <c r="BE2869" s="2">
        <f t="shared" si="1065"/>
        <v>0</v>
      </c>
      <c r="BF2869" s="2">
        <f t="shared" si="1066"/>
        <v>0</v>
      </c>
      <c r="BG2869" s="2">
        <f t="shared" si="1067"/>
        <v>0</v>
      </c>
      <c r="BH2869" s="2">
        <f t="shared" si="1068"/>
        <v>0</v>
      </c>
    </row>
    <row r="2870" spans="17:60" x14ac:dyDescent="0.25">
      <c r="Q2870"/>
      <c r="R2870"/>
      <c r="S2870"/>
      <c r="T2870"/>
      <c r="U2870" s="8" t="str">
        <f t="shared" si="1069"/>
        <v/>
      </c>
      <c r="AO2870" s="10">
        <f t="shared" si="1058"/>
        <v>0</v>
      </c>
      <c r="AY2870" s="2">
        <f t="shared" si="1059"/>
        <v>0</v>
      </c>
      <c r="AZ2870" s="2">
        <f t="shared" si="1060"/>
        <v>0</v>
      </c>
      <c r="BA2870" s="2" t="e">
        <f t="shared" si="1061"/>
        <v>#VALUE!</v>
      </c>
      <c r="BB2870" s="2">
        <f t="shared" si="1062"/>
        <v>0</v>
      </c>
      <c r="BC2870" s="2">
        <f t="shared" si="1063"/>
        <v>0</v>
      </c>
      <c r="BD2870" s="2">
        <f t="shared" si="1064"/>
        <v>0</v>
      </c>
      <c r="BE2870" s="2">
        <f t="shared" si="1065"/>
        <v>0</v>
      </c>
      <c r="BF2870" s="2">
        <f t="shared" si="1066"/>
        <v>0</v>
      </c>
      <c r="BG2870" s="2">
        <f t="shared" si="1067"/>
        <v>0</v>
      </c>
      <c r="BH2870" s="2">
        <f t="shared" si="1068"/>
        <v>0</v>
      </c>
    </row>
    <row r="2871" spans="17:60" x14ac:dyDescent="0.25">
      <c r="Q2871"/>
      <c r="R2871"/>
      <c r="S2871"/>
      <c r="T2871"/>
      <c r="U2871" s="8" t="str">
        <f t="shared" si="1069"/>
        <v/>
      </c>
      <c r="AO2871" s="10">
        <f t="shared" si="1058"/>
        <v>0</v>
      </c>
      <c r="AY2871" s="2">
        <f t="shared" si="1059"/>
        <v>0</v>
      </c>
      <c r="AZ2871" s="2">
        <f t="shared" si="1060"/>
        <v>0</v>
      </c>
      <c r="BA2871" s="2" t="e">
        <f t="shared" si="1061"/>
        <v>#VALUE!</v>
      </c>
      <c r="BB2871" s="2">
        <f t="shared" si="1062"/>
        <v>0</v>
      </c>
      <c r="BC2871" s="2">
        <f t="shared" si="1063"/>
        <v>0</v>
      </c>
      <c r="BD2871" s="2">
        <f t="shared" si="1064"/>
        <v>0</v>
      </c>
      <c r="BE2871" s="2">
        <f t="shared" si="1065"/>
        <v>0</v>
      </c>
      <c r="BF2871" s="2">
        <f t="shared" si="1066"/>
        <v>0</v>
      </c>
      <c r="BG2871" s="2">
        <f t="shared" si="1067"/>
        <v>0</v>
      </c>
      <c r="BH2871" s="2">
        <f t="shared" si="1068"/>
        <v>0</v>
      </c>
    </row>
    <row r="2872" spans="17:60" x14ac:dyDescent="0.25">
      <c r="Q2872"/>
      <c r="R2872"/>
      <c r="S2872"/>
      <c r="T2872"/>
      <c r="U2872" s="8" t="str">
        <f t="shared" si="1069"/>
        <v/>
      </c>
      <c r="AO2872" s="10">
        <f t="shared" si="1058"/>
        <v>0</v>
      </c>
      <c r="AY2872" s="2">
        <f t="shared" si="1059"/>
        <v>0</v>
      </c>
      <c r="AZ2872" s="2">
        <f t="shared" si="1060"/>
        <v>0</v>
      </c>
      <c r="BA2872" s="2" t="e">
        <f t="shared" si="1061"/>
        <v>#VALUE!</v>
      </c>
      <c r="BB2872" s="2">
        <f t="shared" si="1062"/>
        <v>0</v>
      </c>
      <c r="BC2872" s="2">
        <f t="shared" si="1063"/>
        <v>0</v>
      </c>
      <c r="BD2872" s="2">
        <f t="shared" si="1064"/>
        <v>0</v>
      </c>
      <c r="BE2872" s="2">
        <f t="shared" si="1065"/>
        <v>0</v>
      </c>
      <c r="BF2872" s="2">
        <f t="shared" si="1066"/>
        <v>0</v>
      </c>
      <c r="BG2872" s="2">
        <f t="shared" si="1067"/>
        <v>0</v>
      </c>
      <c r="BH2872" s="2">
        <f t="shared" si="1068"/>
        <v>0</v>
      </c>
    </row>
    <row r="2873" spans="17:60" x14ac:dyDescent="0.25">
      <c r="Q2873"/>
      <c r="R2873"/>
      <c r="S2873"/>
      <c r="T2873"/>
      <c r="U2873" s="8" t="str">
        <f t="shared" si="1069"/>
        <v/>
      </c>
      <c r="AO2873" s="10">
        <f t="shared" si="1058"/>
        <v>0</v>
      </c>
      <c r="AY2873" s="2">
        <f t="shared" si="1059"/>
        <v>0</v>
      </c>
      <c r="AZ2873" s="2">
        <f t="shared" si="1060"/>
        <v>0</v>
      </c>
      <c r="BA2873" s="2" t="e">
        <f t="shared" si="1061"/>
        <v>#VALUE!</v>
      </c>
      <c r="BB2873" s="2">
        <f t="shared" si="1062"/>
        <v>0</v>
      </c>
      <c r="BC2873" s="2">
        <f t="shared" si="1063"/>
        <v>0</v>
      </c>
      <c r="BD2873" s="2">
        <f t="shared" si="1064"/>
        <v>0</v>
      </c>
      <c r="BE2873" s="2">
        <f t="shared" si="1065"/>
        <v>0</v>
      </c>
      <c r="BF2873" s="2">
        <f t="shared" si="1066"/>
        <v>0</v>
      </c>
      <c r="BG2873" s="2">
        <f t="shared" si="1067"/>
        <v>0</v>
      </c>
      <c r="BH2873" s="2">
        <f t="shared" si="1068"/>
        <v>0</v>
      </c>
    </row>
    <row r="2874" spans="17:60" x14ac:dyDescent="0.25">
      <c r="Q2874"/>
      <c r="R2874"/>
      <c r="S2874"/>
      <c r="T2874"/>
      <c r="U2874" s="8" t="str">
        <f t="shared" si="1069"/>
        <v/>
      </c>
      <c r="AO2874" s="10">
        <f t="shared" si="1058"/>
        <v>0</v>
      </c>
      <c r="AY2874" s="2">
        <f t="shared" si="1059"/>
        <v>0</v>
      </c>
      <c r="AZ2874" s="2">
        <f t="shared" si="1060"/>
        <v>0</v>
      </c>
      <c r="BA2874" s="2" t="e">
        <f t="shared" si="1061"/>
        <v>#VALUE!</v>
      </c>
      <c r="BB2874" s="2">
        <f t="shared" si="1062"/>
        <v>0</v>
      </c>
      <c r="BC2874" s="2">
        <f t="shared" si="1063"/>
        <v>0</v>
      </c>
      <c r="BD2874" s="2">
        <f t="shared" si="1064"/>
        <v>0</v>
      </c>
      <c r="BE2874" s="2">
        <f t="shared" si="1065"/>
        <v>0</v>
      </c>
      <c r="BF2874" s="2">
        <f t="shared" si="1066"/>
        <v>0</v>
      </c>
      <c r="BG2874" s="2">
        <f t="shared" si="1067"/>
        <v>0</v>
      </c>
      <c r="BH2874" s="2">
        <f t="shared" si="1068"/>
        <v>0</v>
      </c>
    </row>
    <row r="2875" spans="17:60" x14ac:dyDescent="0.25">
      <c r="Q2875"/>
      <c r="R2875"/>
      <c r="S2875"/>
      <c r="T2875"/>
      <c r="U2875" s="8" t="str">
        <f t="shared" si="1069"/>
        <v/>
      </c>
      <c r="AO2875" s="10">
        <f t="shared" si="1058"/>
        <v>0</v>
      </c>
      <c r="AY2875" s="2">
        <f t="shared" si="1059"/>
        <v>0</v>
      </c>
      <c r="AZ2875" s="2">
        <f t="shared" si="1060"/>
        <v>0</v>
      </c>
      <c r="BA2875" s="2" t="e">
        <f t="shared" si="1061"/>
        <v>#VALUE!</v>
      </c>
      <c r="BB2875" s="2">
        <f t="shared" si="1062"/>
        <v>0</v>
      </c>
      <c r="BC2875" s="2">
        <f t="shared" si="1063"/>
        <v>0</v>
      </c>
      <c r="BD2875" s="2">
        <f t="shared" si="1064"/>
        <v>0</v>
      </c>
      <c r="BE2875" s="2">
        <f t="shared" si="1065"/>
        <v>0</v>
      </c>
      <c r="BF2875" s="2">
        <f t="shared" si="1066"/>
        <v>0</v>
      </c>
      <c r="BG2875" s="2">
        <f t="shared" si="1067"/>
        <v>0</v>
      </c>
      <c r="BH2875" s="2">
        <f t="shared" si="1068"/>
        <v>0</v>
      </c>
    </row>
    <row r="2876" spans="17:60" x14ac:dyDescent="0.25">
      <c r="Q2876"/>
      <c r="R2876"/>
      <c r="S2876"/>
      <c r="T2876"/>
      <c r="U2876" s="8" t="str">
        <f t="shared" si="1069"/>
        <v/>
      </c>
      <c r="AO2876" s="10">
        <f t="shared" ref="AO2876:AO2939" si="1070">R2875</f>
        <v>0</v>
      </c>
      <c r="AY2876" s="2">
        <f t="shared" ref="AY2876:AY2939" si="1071">R2875</f>
        <v>0</v>
      </c>
      <c r="AZ2876" s="2">
        <f t="shared" ref="AZ2876:AZ2939" si="1072">S2875</f>
        <v>0</v>
      </c>
      <c r="BA2876" s="2" t="e">
        <f t="shared" si="1061"/>
        <v>#VALUE!</v>
      </c>
      <c r="BB2876" s="2">
        <f t="shared" si="1062"/>
        <v>0</v>
      </c>
      <c r="BC2876" s="2">
        <f t="shared" si="1063"/>
        <v>0</v>
      </c>
      <c r="BD2876" s="2">
        <f t="shared" si="1064"/>
        <v>0</v>
      </c>
      <c r="BE2876" s="2">
        <f t="shared" si="1065"/>
        <v>0</v>
      </c>
      <c r="BF2876" s="2">
        <f t="shared" si="1066"/>
        <v>0</v>
      </c>
      <c r="BG2876" s="2">
        <f t="shared" si="1067"/>
        <v>0</v>
      </c>
      <c r="BH2876" s="2">
        <f t="shared" si="1068"/>
        <v>0</v>
      </c>
    </row>
    <row r="2877" spans="17:60" x14ac:dyDescent="0.25">
      <c r="Q2877"/>
      <c r="R2877"/>
      <c r="S2877"/>
      <c r="T2877"/>
      <c r="U2877" s="8" t="str">
        <f t="shared" si="1069"/>
        <v/>
      </c>
      <c r="AO2877" s="10">
        <f t="shared" si="1070"/>
        <v>0</v>
      </c>
      <c r="AY2877" s="2">
        <f t="shared" si="1071"/>
        <v>0</v>
      </c>
      <c r="AZ2877" s="2">
        <f t="shared" si="1072"/>
        <v>0</v>
      </c>
      <c r="BA2877" s="2" t="e">
        <f t="shared" si="1061"/>
        <v>#VALUE!</v>
      </c>
      <c r="BB2877" s="2">
        <f t="shared" si="1062"/>
        <v>0</v>
      </c>
      <c r="BC2877" s="2">
        <f t="shared" si="1063"/>
        <v>0</v>
      </c>
      <c r="BD2877" s="2">
        <f t="shared" si="1064"/>
        <v>0</v>
      </c>
      <c r="BE2877" s="2">
        <f t="shared" si="1065"/>
        <v>0</v>
      </c>
      <c r="BF2877" s="2">
        <f t="shared" si="1066"/>
        <v>0</v>
      </c>
      <c r="BG2877" s="2">
        <f t="shared" si="1067"/>
        <v>0</v>
      </c>
      <c r="BH2877" s="2">
        <f t="shared" si="1068"/>
        <v>0</v>
      </c>
    </row>
    <row r="2878" spans="17:60" x14ac:dyDescent="0.25">
      <c r="Q2878"/>
      <c r="R2878"/>
      <c r="S2878"/>
      <c r="T2878"/>
      <c r="U2878" s="8" t="str">
        <f t="shared" si="1069"/>
        <v/>
      </c>
      <c r="AO2878" s="10">
        <f t="shared" si="1070"/>
        <v>0</v>
      </c>
      <c r="AY2878" s="2">
        <f t="shared" si="1071"/>
        <v>0</v>
      </c>
      <c r="AZ2878" s="2">
        <f t="shared" si="1072"/>
        <v>0</v>
      </c>
      <c r="BA2878" s="2" t="e">
        <f t="shared" si="1061"/>
        <v>#VALUE!</v>
      </c>
      <c r="BB2878" s="2">
        <f t="shared" si="1062"/>
        <v>0</v>
      </c>
      <c r="BC2878" s="2">
        <f t="shared" si="1063"/>
        <v>0</v>
      </c>
      <c r="BD2878" s="2">
        <f t="shared" si="1064"/>
        <v>0</v>
      </c>
      <c r="BE2878" s="2">
        <f t="shared" si="1065"/>
        <v>0</v>
      </c>
      <c r="BF2878" s="2">
        <f t="shared" si="1066"/>
        <v>0</v>
      </c>
      <c r="BG2878" s="2">
        <f t="shared" si="1067"/>
        <v>0</v>
      </c>
      <c r="BH2878" s="2">
        <f t="shared" si="1068"/>
        <v>0</v>
      </c>
    </row>
    <row r="2879" spans="17:60" x14ac:dyDescent="0.25">
      <c r="Q2879"/>
      <c r="R2879"/>
      <c r="S2879"/>
      <c r="T2879"/>
      <c r="U2879" s="8" t="str">
        <f t="shared" si="1069"/>
        <v/>
      </c>
      <c r="AO2879" s="10">
        <f t="shared" si="1070"/>
        <v>0</v>
      </c>
      <c r="AY2879" s="2">
        <f t="shared" si="1071"/>
        <v>0</v>
      </c>
      <c r="AZ2879" s="2">
        <f t="shared" si="1072"/>
        <v>0</v>
      </c>
      <c r="BA2879" s="2" t="e">
        <f t="shared" si="1061"/>
        <v>#VALUE!</v>
      </c>
      <c r="BB2879" s="2">
        <f t="shared" si="1062"/>
        <v>0</v>
      </c>
      <c r="BC2879" s="2">
        <f t="shared" si="1063"/>
        <v>0</v>
      </c>
      <c r="BD2879" s="2">
        <f t="shared" si="1064"/>
        <v>0</v>
      </c>
      <c r="BE2879" s="2">
        <f t="shared" si="1065"/>
        <v>0</v>
      </c>
      <c r="BF2879" s="2">
        <f t="shared" si="1066"/>
        <v>0</v>
      </c>
      <c r="BG2879" s="2">
        <f t="shared" si="1067"/>
        <v>0</v>
      </c>
      <c r="BH2879" s="2">
        <f t="shared" si="1068"/>
        <v>0</v>
      </c>
    </row>
    <row r="2880" spans="17:60" x14ac:dyDescent="0.25">
      <c r="Q2880"/>
      <c r="R2880"/>
      <c r="S2880"/>
      <c r="T2880"/>
      <c r="U2880" s="8" t="str">
        <f t="shared" si="1069"/>
        <v/>
      </c>
      <c r="AO2880" s="10">
        <f t="shared" si="1070"/>
        <v>0</v>
      </c>
      <c r="AY2880" s="2">
        <f t="shared" si="1071"/>
        <v>0</v>
      </c>
      <c r="AZ2880" s="2">
        <f t="shared" si="1072"/>
        <v>0</v>
      </c>
      <c r="BA2880" s="2" t="e">
        <f t="shared" si="1061"/>
        <v>#VALUE!</v>
      </c>
      <c r="BB2880" s="2">
        <f t="shared" si="1062"/>
        <v>0</v>
      </c>
      <c r="BC2880" s="2">
        <f t="shared" si="1063"/>
        <v>0</v>
      </c>
      <c r="BD2880" s="2">
        <f t="shared" si="1064"/>
        <v>0</v>
      </c>
      <c r="BE2880" s="2">
        <f t="shared" si="1065"/>
        <v>0</v>
      </c>
      <c r="BF2880" s="2">
        <f t="shared" si="1066"/>
        <v>0</v>
      </c>
      <c r="BG2880" s="2">
        <f t="shared" si="1067"/>
        <v>0</v>
      </c>
      <c r="BH2880" s="2">
        <f t="shared" si="1068"/>
        <v>0</v>
      </c>
    </row>
    <row r="2881" spans="17:60" x14ac:dyDescent="0.25">
      <c r="Q2881"/>
      <c r="R2881"/>
      <c r="S2881"/>
      <c r="T2881"/>
      <c r="U2881" s="8" t="str">
        <f t="shared" si="1069"/>
        <v/>
      </c>
      <c r="AO2881" s="10">
        <f t="shared" si="1070"/>
        <v>0</v>
      </c>
      <c r="AY2881" s="2">
        <f t="shared" si="1071"/>
        <v>0</v>
      </c>
      <c r="AZ2881" s="2">
        <f t="shared" si="1072"/>
        <v>0</v>
      </c>
      <c r="BA2881" s="2" t="e">
        <f t="shared" si="1061"/>
        <v>#VALUE!</v>
      </c>
      <c r="BB2881" s="2">
        <f t="shared" si="1062"/>
        <v>0</v>
      </c>
      <c r="BC2881" s="2">
        <f t="shared" si="1063"/>
        <v>0</v>
      </c>
      <c r="BD2881" s="2">
        <f t="shared" si="1064"/>
        <v>0</v>
      </c>
      <c r="BE2881" s="2">
        <f t="shared" si="1065"/>
        <v>0</v>
      </c>
      <c r="BF2881" s="2">
        <f t="shared" si="1066"/>
        <v>0</v>
      </c>
      <c r="BG2881" s="2">
        <f t="shared" si="1067"/>
        <v>0</v>
      </c>
      <c r="BH2881" s="2">
        <f t="shared" si="1068"/>
        <v>0</v>
      </c>
    </row>
    <row r="2882" spans="17:60" x14ac:dyDescent="0.25">
      <c r="Q2882"/>
      <c r="R2882"/>
      <c r="S2882"/>
      <c r="T2882"/>
      <c r="U2882" s="8" t="str">
        <f t="shared" si="1069"/>
        <v/>
      </c>
      <c r="AO2882" s="10">
        <f t="shared" si="1070"/>
        <v>0</v>
      </c>
      <c r="AY2882" s="2">
        <f t="shared" si="1071"/>
        <v>0</v>
      </c>
      <c r="AZ2882" s="2">
        <f t="shared" si="1072"/>
        <v>0</v>
      </c>
      <c r="BA2882" s="2" t="e">
        <f t="shared" si="1061"/>
        <v>#VALUE!</v>
      </c>
      <c r="BB2882" s="2">
        <f t="shared" si="1062"/>
        <v>0</v>
      </c>
      <c r="BC2882" s="2">
        <f t="shared" si="1063"/>
        <v>0</v>
      </c>
      <c r="BD2882" s="2">
        <f t="shared" si="1064"/>
        <v>0</v>
      </c>
      <c r="BE2882" s="2">
        <f t="shared" si="1065"/>
        <v>0</v>
      </c>
      <c r="BF2882" s="2">
        <f t="shared" si="1066"/>
        <v>0</v>
      </c>
      <c r="BG2882" s="2">
        <f t="shared" si="1067"/>
        <v>0</v>
      </c>
      <c r="BH2882" s="2">
        <f t="shared" si="1068"/>
        <v>0</v>
      </c>
    </row>
    <row r="2883" spans="17:60" x14ac:dyDescent="0.25">
      <c r="Q2883"/>
      <c r="R2883"/>
      <c r="S2883"/>
      <c r="T2883"/>
      <c r="U2883" s="8" t="str">
        <f t="shared" si="1069"/>
        <v/>
      </c>
      <c r="AO2883" s="10">
        <f t="shared" si="1070"/>
        <v>0</v>
      </c>
      <c r="AY2883" s="2">
        <f t="shared" si="1071"/>
        <v>0</v>
      </c>
      <c r="AZ2883" s="2">
        <f t="shared" si="1072"/>
        <v>0</v>
      </c>
      <c r="BA2883" s="2" t="e">
        <f t="shared" si="1061"/>
        <v>#VALUE!</v>
      </c>
      <c r="BB2883" s="2">
        <f t="shared" si="1062"/>
        <v>0</v>
      </c>
      <c r="BC2883" s="2">
        <f t="shared" si="1063"/>
        <v>0</v>
      </c>
      <c r="BD2883" s="2">
        <f t="shared" si="1064"/>
        <v>0</v>
      </c>
      <c r="BE2883" s="2">
        <f t="shared" si="1065"/>
        <v>0</v>
      </c>
      <c r="BF2883" s="2">
        <f t="shared" si="1066"/>
        <v>0</v>
      </c>
      <c r="BG2883" s="2">
        <f t="shared" si="1067"/>
        <v>0</v>
      </c>
      <c r="BH2883" s="2">
        <f t="shared" si="1068"/>
        <v>0</v>
      </c>
    </row>
    <row r="2884" spans="17:60" x14ac:dyDescent="0.25">
      <c r="Q2884"/>
      <c r="R2884"/>
      <c r="S2884"/>
      <c r="T2884"/>
      <c r="U2884" s="8" t="str">
        <f t="shared" si="1069"/>
        <v/>
      </c>
      <c r="AO2884" s="10">
        <f t="shared" si="1070"/>
        <v>0</v>
      </c>
      <c r="AY2884" s="2">
        <f t="shared" si="1071"/>
        <v>0</v>
      </c>
      <c r="AZ2884" s="2">
        <f t="shared" si="1072"/>
        <v>0</v>
      </c>
      <c r="BA2884" s="2" t="e">
        <f t="shared" ref="BA2884:BA2947" si="1073">AP2884*U2884</f>
        <v>#VALUE!</v>
      </c>
      <c r="BB2884" s="2">
        <f t="shared" ref="BB2884:BB2947" si="1074">AQ2884*V2884</f>
        <v>0</v>
      </c>
      <c r="BC2884" s="2">
        <f t="shared" ref="BC2884:BC2947" si="1075">AR2884*W2884</f>
        <v>0</v>
      </c>
      <c r="BD2884" s="2">
        <f t="shared" ref="BD2884:BD2947" si="1076">AS2884*X2884</f>
        <v>0</v>
      </c>
      <c r="BE2884" s="2">
        <f t="shared" ref="BE2884:BE2947" si="1077">AT2884*Y2884</f>
        <v>0</v>
      </c>
      <c r="BF2884" s="2">
        <f t="shared" ref="BF2884:BF2947" si="1078">AU2884*Z2884</f>
        <v>0</v>
      </c>
      <c r="BG2884" s="2">
        <f t="shared" ref="BG2884:BG2947" si="1079">AV2884*AA2884</f>
        <v>0</v>
      </c>
      <c r="BH2884" s="2">
        <f t="shared" ref="BH2884:BH2947" si="1080">AW2884*AB2884</f>
        <v>0</v>
      </c>
    </row>
    <row r="2885" spans="17:60" x14ac:dyDescent="0.25">
      <c r="Q2885"/>
      <c r="R2885"/>
      <c r="S2885"/>
      <c r="T2885"/>
      <c r="U2885" s="8" t="str">
        <f t="shared" si="1069"/>
        <v/>
      </c>
      <c r="AO2885" s="10">
        <f t="shared" si="1070"/>
        <v>0</v>
      </c>
      <c r="AY2885" s="2">
        <f t="shared" si="1071"/>
        <v>0</v>
      </c>
      <c r="AZ2885" s="2">
        <f t="shared" si="1072"/>
        <v>0</v>
      </c>
      <c r="BA2885" s="2" t="e">
        <f t="shared" si="1073"/>
        <v>#VALUE!</v>
      </c>
      <c r="BB2885" s="2">
        <f t="shared" si="1074"/>
        <v>0</v>
      </c>
      <c r="BC2885" s="2">
        <f t="shared" si="1075"/>
        <v>0</v>
      </c>
      <c r="BD2885" s="2">
        <f t="shared" si="1076"/>
        <v>0</v>
      </c>
      <c r="BE2885" s="2">
        <f t="shared" si="1077"/>
        <v>0</v>
      </c>
      <c r="BF2885" s="2">
        <f t="shared" si="1078"/>
        <v>0</v>
      </c>
      <c r="BG2885" s="2">
        <f t="shared" si="1079"/>
        <v>0</v>
      </c>
      <c r="BH2885" s="2">
        <f t="shared" si="1080"/>
        <v>0</v>
      </c>
    </row>
    <row r="2886" spans="17:60" x14ac:dyDescent="0.25">
      <c r="Q2886"/>
      <c r="R2886"/>
      <c r="S2886"/>
      <c r="T2886"/>
      <c r="U2886" s="8" t="str">
        <f t="shared" si="1069"/>
        <v/>
      </c>
      <c r="AO2886" s="10">
        <f t="shared" si="1070"/>
        <v>0</v>
      </c>
      <c r="AY2886" s="2">
        <f t="shared" si="1071"/>
        <v>0</v>
      </c>
      <c r="AZ2886" s="2">
        <f t="shared" si="1072"/>
        <v>0</v>
      </c>
      <c r="BA2886" s="2" t="e">
        <f t="shared" si="1073"/>
        <v>#VALUE!</v>
      </c>
      <c r="BB2886" s="2">
        <f t="shared" si="1074"/>
        <v>0</v>
      </c>
      <c r="BC2886" s="2">
        <f t="shared" si="1075"/>
        <v>0</v>
      </c>
      <c r="BD2886" s="2">
        <f t="shared" si="1076"/>
        <v>0</v>
      </c>
      <c r="BE2886" s="2">
        <f t="shared" si="1077"/>
        <v>0</v>
      </c>
      <c r="BF2886" s="2">
        <f t="shared" si="1078"/>
        <v>0</v>
      </c>
      <c r="BG2886" s="2">
        <f t="shared" si="1079"/>
        <v>0</v>
      </c>
      <c r="BH2886" s="2">
        <f t="shared" si="1080"/>
        <v>0</v>
      </c>
    </row>
    <row r="2887" spans="17:60" x14ac:dyDescent="0.25">
      <c r="Q2887"/>
      <c r="R2887"/>
      <c r="S2887"/>
      <c r="T2887"/>
      <c r="U2887" s="8" t="str">
        <f t="shared" si="1069"/>
        <v/>
      </c>
      <c r="AO2887" s="10">
        <f t="shared" si="1070"/>
        <v>0</v>
      </c>
      <c r="AY2887" s="2">
        <f t="shared" si="1071"/>
        <v>0</v>
      </c>
      <c r="AZ2887" s="2">
        <f t="shared" si="1072"/>
        <v>0</v>
      </c>
      <c r="BA2887" s="2" t="e">
        <f t="shared" si="1073"/>
        <v>#VALUE!</v>
      </c>
      <c r="BB2887" s="2">
        <f t="shared" si="1074"/>
        <v>0</v>
      </c>
      <c r="BC2887" s="2">
        <f t="shared" si="1075"/>
        <v>0</v>
      </c>
      <c r="BD2887" s="2">
        <f t="shared" si="1076"/>
        <v>0</v>
      </c>
      <c r="BE2887" s="2">
        <f t="shared" si="1077"/>
        <v>0</v>
      </c>
      <c r="BF2887" s="2">
        <f t="shared" si="1078"/>
        <v>0</v>
      </c>
      <c r="BG2887" s="2">
        <f t="shared" si="1079"/>
        <v>0</v>
      </c>
      <c r="BH2887" s="2">
        <f t="shared" si="1080"/>
        <v>0</v>
      </c>
    </row>
    <row r="2888" spans="17:60" x14ac:dyDescent="0.25">
      <c r="Q2888"/>
      <c r="R2888"/>
      <c r="S2888"/>
      <c r="T2888"/>
      <c r="U2888" s="8" t="str">
        <f t="shared" si="1069"/>
        <v/>
      </c>
      <c r="AO2888" s="10">
        <f t="shared" si="1070"/>
        <v>0</v>
      </c>
      <c r="AY2888" s="2">
        <f t="shared" si="1071"/>
        <v>0</v>
      </c>
      <c r="AZ2888" s="2">
        <f t="shared" si="1072"/>
        <v>0</v>
      </c>
      <c r="BA2888" s="2" t="e">
        <f t="shared" si="1073"/>
        <v>#VALUE!</v>
      </c>
      <c r="BB2888" s="2">
        <f t="shared" si="1074"/>
        <v>0</v>
      </c>
      <c r="BC2888" s="2">
        <f t="shared" si="1075"/>
        <v>0</v>
      </c>
      <c r="BD2888" s="2">
        <f t="shared" si="1076"/>
        <v>0</v>
      </c>
      <c r="BE2888" s="2">
        <f t="shared" si="1077"/>
        <v>0</v>
      </c>
      <c r="BF2888" s="2">
        <f t="shared" si="1078"/>
        <v>0</v>
      </c>
      <c r="BG2888" s="2">
        <f t="shared" si="1079"/>
        <v>0</v>
      </c>
      <c r="BH2888" s="2">
        <f t="shared" si="1080"/>
        <v>0</v>
      </c>
    </row>
    <row r="2889" spans="17:60" x14ac:dyDescent="0.25">
      <c r="Q2889"/>
      <c r="R2889"/>
      <c r="S2889"/>
      <c r="T2889"/>
      <c r="U2889" s="8" t="str">
        <f t="shared" si="1069"/>
        <v/>
      </c>
      <c r="AO2889" s="10">
        <f t="shared" si="1070"/>
        <v>0</v>
      </c>
      <c r="AY2889" s="2">
        <f t="shared" si="1071"/>
        <v>0</v>
      </c>
      <c r="AZ2889" s="2">
        <f t="shared" si="1072"/>
        <v>0</v>
      </c>
      <c r="BA2889" s="2" t="e">
        <f t="shared" si="1073"/>
        <v>#VALUE!</v>
      </c>
      <c r="BB2889" s="2">
        <f t="shared" si="1074"/>
        <v>0</v>
      </c>
      <c r="BC2889" s="2">
        <f t="shared" si="1075"/>
        <v>0</v>
      </c>
      <c r="BD2889" s="2">
        <f t="shared" si="1076"/>
        <v>0</v>
      </c>
      <c r="BE2889" s="2">
        <f t="shared" si="1077"/>
        <v>0</v>
      </c>
      <c r="BF2889" s="2">
        <f t="shared" si="1078"/>
        <v>0</v>
      </c>
      <c r="BG2889" s="2">
        <f t="shared" si="1079"/>
        <v>0</v>
      </c>
      <c r="BH2889" s="2">
        <f t="shared" si="1080"/>
        <v>0</v>
      </c>
    </row>
    <row r="2890" spans="17:60" x14ac:dyDescent="0.25">
      <c r="Q2890"/>
      <c r="R2890"/>
      <c r="S2890"/>
      <c r="T2890"/>
      <c r="U2890" s="8" t="str">
        <f t="shared" si="1069"/>
        <v/>
      </c>
      <c r="AO2890" s="10">
        <f t="shared" si="1070"/>
        <v>0</v>
      </c>
      <c r="AY2890" s="2">
        <f t="shared" si="1071"/>
        <v>0</v>
      </c>
      <c r="AZ2890" s="2">
        <f t="shared" si="1072"/>
        <v>0</v>
      </c>
      <c r="BA2890" s="2" t="e">
        <f t="shared" si="1073"/>
        <v>#VALUE!</v>
      </c>
      <c r="BB2890" s="2">
        <f t="shared" si="1074"/>
        <v>0</v>
      </c>
      <c r="BC2890" s="2">
        <f t="shared" si="1075"/>
        <v>0</v>
      </c>
      <c r="BD2890" s="2">
        <f t="shared" si="1076"/>
        <v>0</v>
      </c>
      <c r="BE2890" s="2">
        <f t="shared" si="1077"/>
        <v>0</v>
      </c>
      <c r="BF2890" s="2">
        <f t="shared" si="1078"/>
        <v>0</v>
      </c>
      <c r="BG2890" s="2">
        <f t="shared" si="1079"/>
        <v>0</v>
      </c>
      <c r="BH2890" s="2">
        <f t="shared" si="1080"/>
        <v>0</v>
      </c>
    </row>
    <row r="2891" spans="17:60" x14ac:dyDescent="0.25">
      <c r="Q2891"/>
      <c r="R2891"/>
      <c r="S2891"/>
      <c r="T2891"/>
      <c r="U2891" s="8" t="str">
        <f t="shared" si="1069"/>
        <v/>
      </c>
      <c r="AO2891" s="10">
        <f t="shared" si="1070"/>
        <v>0</v>
      </c>
      <c r="AY2891" s="2">
        <f t="shared" si="1071"/>
        <v>0</v>
      </c>
      <c r="AZ2891" s="2">
        <f t="shared" si="1072"/>
        <v>0</v>
      </c>
      <c r="BA2891" s="2" t="e">
        <f t="shared" si="1073"/>
        <v>#VALUE!</v>
      </c>
      <c r="BB2891" s="2">
        <f t="shared" si="1074"/>
        <v>0</v>
      </c>
      <c r="BC2891" s="2">
        <f t="shared" si="1075"/>
        <v>0</v>
      </c>
      <c r="BD2891" s="2">
        <f t="shared" si="1076"/>
        <v>0</v>
      </c>
      <c r="BE2891" s="2">
        <f t="shared" si="1077"/>
        <v>0</v>
      </c>
      <c r="BF2891" s="2">
        <f t="shared" si="1078"/>
        <v>0</v>
      </c>
      <c r="BG2891" s="2">
        <f t="shared" si="1079"/>
        <v>0</v>
      </c>
      <c r="BH2891" s="2">
        <f t="shared" si="1080"/>
        <v>0</v>
      </c>
    </row>
    <row r="2892" spans="17:60" x14ac:dyDescent="0.25">
      <c r="Q2892"/>
      <c r="R2892"/>
      <c r="S2892"/>
      <c r="T2892"/>
      <c r="U2892" s="8" t="str">
        <f t="shared" si="1069"/>
        <v/>
      </c>
      <c r="AO2892" s="10">
        <f t="shared" si="1070"/>
        <v>0</v>
      </c>
      <c r="AY2892" s="2">
        <f t="shared" si="1071"/>
        <v>0</v>
      </c>
      <c r="AZ2892" s="2">
        <f t="shared" si="1072"/>
        <v>0</v>
      </c>
      <c r="BA2892" s="2" t="e">
        <f t="shared" si="1073"/>
        <v>#VALUE!</v>
      </c>
      <c r="BB2892" s="2">
        <f t="shared" si="1074"/>
        <v>0</v>
      </c>
      <c r="BC2892" s="2">
        <f t="shared" si="1075"/>
        <v>0</v>
      </c>
      <c r="BD2892" s="2">
        <f t="shared" si="1076"/>
        <v>0</v>
      </c>
      <c r="BE2892" s="2">
        <f t="shared" si="1077"/>
        <v>0</v>
      </c>
      <c r="BF2892" s="2">
        <f t="shared" si="1078"/>
        <v>0</v>
      </c>
      <c r="BG2892" s="2">
        <f t="shared" si="1079"/>
        <v>0</v>
      </c>
      <c r="BH2892" s="2">
        <f t="shared" si="1080"/>
        <v>0</v>
      </c>
    </row>
    <row r="2893" spans="17:60" x14ac:dyDescent="0.25">
      <c r="Q2893"/>
      <c r="R2893"/>
      <c r="S2893"/>
      <c r="T2893"/>
      <c r="U2893" s="8" t="str">
        <f t="shared" si="1069"/>
        <v/>
      </c>
      <c r="AO2893" s="10">
        <f t="shared" si="1070"/>
        <v>0</v>
      </c>
      <c r="AY2893" s="2">
        <f t="shared" si="1071"/>
        <v>0</v>
      </c>
      <c r="AZ2893" s="2">
        <f t="shared" si="1072"/>
        <v>0</v>
      </c>
      <c r="BA2893" s="2" t="e">
        <f t="shared" si="1073"/>
        <v>#VALUE!</v>
      </c>
      <c r="BB2893" s="2">
        <f t="shared" si="1074"/>
        <v>0</v>
      </c>
      <c r="BC2893" s="2">
        <f t="shared" si="1075"/>
        <v>0</v>
      </c>
      <c r="BD2893" s="2">
        <f t="shared" si="1076"/>
        <v>0</v>
      </c>
      <c r="BE2893" s="2">
        <f t="shared" si="1077"/>
        <v>0</v>
      </c>
      <c r="BF2893" s="2">
        <f t="shared" si="1078"/>
        <v>0</v>
      </c>
      <c r="BG2893" s="2">
        <f t="shared" si="1079"/>
        <v>0</v>
      </c>
      <c r="BH2893" s="2">
        <f t="shared" si="1080"/>
        <v>0</v>
      </c>
    </row>
    <row r="2894" spans="17:60" x14ac:dyDescent="0.25">
      <c r="Q2894"/>
      <c r="R2894"/>
      <c r="S2894"/>
      <c r="T2894"/>
      <c r="U2894" s="8" t="str">
        <f t="shared" si="1069"/>
        <v/>
      </c>
      <c r="AO2894" s="10">
        <f t="shared" si="1070"/>
        <v>0</v>
      </c>
      <c r="AY2894" s="2">
        <f t="shared" si="1071"/>
        <v>0</v>
      </c>
      <c r="AZ2894" s="2">
        <f t="shared" si="1072"/>
        <v>0</v>
      </c>
      <c r="BA2894" s="2" t="e">
        <f t="shared" si="1073"/>
        <v>#VALUE!</v>
      </c>
      <c r="BB2894" s="2">
        <f t="shared" si="1074"/>
        <v>0</v>
      </c>
      <c r="BC2894" s="2">
        <f t="shared" si="1075"/>
        <v>0</v>
      </c>
      <c r="BD2894" s="2">
        <f t="shared" si="1076"/>
        <v>0</v>
      </c>
      <c r="BE2894" s="2">
        <f t="shared" si="1077"/>
        <v>0</v>
      </c>
      <c r="BF2894" s="2">
        <f t="shared" si="1078"/>
        <v>0</v>
      </c>
      <c r="BG2894" s="2">
        <f t="shared" si="1079"/>
        <v>0</v>
      </c>
      <c r="BH2894" s="2">
        <f t="shared" si="1080"/>
        <v>0</v>
      </c>
    </row>
    <row r="2895" spans="17:60" x14ac:dyDescent="0.25">
      <c r="Q2895"/>
      <c r="R2895"/>
      <c r="S2895"/>
      <c r="T2895"/>
      <c r="U2895" s="8" t="str">
        <f t="shared" si="1069"/>
        <v/>
      </c>
      <c r="AO2895" s="10">
        <f t="shared" si="1070"/>
        <v>0</v>
      </c>
      <c r="AY2895" s="2">
        <f t="shared" si="1071"/>
        <v>0</v>
      </c>
      <c r="AZ2895" s="2">
        <f t="shared" si="1072"/>
        <v>0</v>
      </c>
      <c r="BA2895" s="2" t="e">
        <f t="shared" si="1073"/>
        <v>#VALUE!</v>
      </c>
      <c r="BB2895" s="2">
        <f t="shared" si="1074"/>
        <v>0</v>
      </c>
      <c r="BC2895" s="2">
        <f t="shared" si="1075"/>
        <v>0</v>
      </c>
      <c r="BD2895" s="2">
        <f t="shared" si="1076"/>
        <v>0</v>
      </c>
      <c r="BE2895" s="2">
        <f t="shared" si="1077"/>
        <v>0</v>
      </c>
      <c r="BF2895" s="2">
        <f t="shared" si="1078"/>
        <v>0</v>
      </c>
      <c r="BG2895" s="2">
        <f t="shared" si="1079"/>
        <v>0</v>
      </c>
      <c r="BH2895" s="2">
        <f t="shared" si="1080"/>
        <v>0</v>
      </c>
    </row>
    <row r="2896" spans="17:60" x14ac:dyDescent="0.25">
      <c r="Q2896"/>
      <c r="R2896"/>
      <c r="S2896"/>
      <c r="T2896"/>
      <c r="U2896" s="8" t="str">
        <f t="shared" ref="U2896:U2959" si="1081">CONCATENATE(R2895,S2895)</f>
        <v/>
      </c>
      <c r="AO2896" s="10">
        <f t="shared" si="1070"/>
        <v>0</v>
      </c>
      <c r="AY2896" s="2">
        <f t="shared" si="1071"/>
        <v>0</v>
      </c>
      <c r="AZ2896" s="2">
        <f t="shared" si="1072"/>
        <v>0</v>
      </c>
      <c r="BA2896" s="2" t="e">
        <f t="shared" si="1073"/>
        <v>#VALUE!</v>
      </c>
      <c r="BB2896" s="2">
        <f t="shared" si="1074"/>
        <v>0</v>
      </c>
      <c r="BC2896" s="2">
        <f t="shared" si="1075"/>
        <v>0</v>
      </c>
      <c r="BD2896" s="2">
        <f t="shared" si="1076"/>
        <v>0</v>
      </c>
      <c r="BE2896" s="2">
        <f t="shared" si="1077"/>
        <v>0</v>
      </c>
      <c r="BF2896" s="2">
        <f t="shared" si="1078"/>
        <v>0</v>
      </c>
      <c r="BG2896" s="2">
        <f t="shared" si="1079"/>
        <v>0</v>
      </c>
      <c r="BH2896" s="2">
        <f t="shared" si="1080"/>
        <v>0</v>
      </c>
    </row>
    <row r="2897" spans="17:60" x14ac:dyDescent="0.25">
      <c r="Q2897"/>
      <c r="R2897"/>
      <c r="S2897"/>
      <c r="T2897"/>
      <c r="U2897" s="8" t="str">
        <f t="shared" si="1081"/>
        <v/>
      </c>
      <c r="AO2897" s="10">
        <f t="shared" si="1070"/>
        <v>0</v>
      </c>
      <c r="AY2897" s="2">
        <f t="shared" si="1071"/>
        <v>0</v>
      </c>
      <c r="AZ2897" s="2">
        <f t="shared" si="1072"/>
        <v>0</v>
      </c>
      <c r="BA2897" s="2" t="e">
        <f t="shared" si="1073"/>
        <v>#VALUE!</v>
      </c>
      <c r="BB2897" s="2">
        <f t="shared" si="1074"/>
        <v>0</v>
      </c>
      <c r="BC2897" s="2">
        <f t="shared" si="1075"/>
        <v>0</v>
      </c>
      <c r="BD2897" s="2">
        <f t="shared" si="1076"/>
        <v>0</v>
      </c>
      <c r="BE2897" s="2">
        <f t="shared" si="1077"/>
        <v>0</v>
      </c>
      <c r="BF2897" s="2">
        <f t="shared" si="1078"/>
        <v>0</v>
      </c>
      <c r="BG2897" s="2">
        <f t="shared" si="1079"/>
        <v>0</v>
      </c>
      <c r="BH2897" s="2">
        <f t="shared" si="1080"/>
        <v>0</v>
      </c>
    </row>
    <row r="2898" spans="17:60" x14ac:dyDescent="0.25">
      <c r="Q2898"/>
      <c r="R2898"/>
      <c r="S2898"/>
      <c r="T2898"/>
      <c r="U2898" s="8" t="str">
        <f t="shared" si="1081"/>
        <v/>
      </c>
      <c r="AO2898" s="10">
        <f t="shared" si="1070"/>
        <v>0</v>
      </c>
      <c r="AY2898" s="2">
        <f t="shared" si="1071"/>
        <v>0</v>
      </c>
      <c r="AZ2898" s="2">
        <f t="shared" si="1072"/>
        <v>0</v>
      </c>
      <c r="BA2898" s="2" t="e">
        <f t="shared" si="1073"/>
        <v>#VALUE!</v>
      </c>
      <c r="BB2898" s="2">
        <f t="shared" si="1074"/>
        <v>0</v>
      </c>
      <c r="BC2898" s="2">
        <f t="shared" si="1075"/>
        <v>0</v>
      </c>
      <c r="BD2898" s="2">
        <f t="shared" si="1076"/>
        <v>0</v>
      </c>
      <c r="BE2898" s="2">
        <f t="shared" si="1077"/>
        <v>0</v>
      </c>
      <c r="BF2898" s="2">
        <f t="shared" si="1078"/>
        <v>0</v>
      </c>
      <c r="BG2898" s="2">
        <f t="shared" si="1079"/>
        <v>0</v>
      </c>
      <c r="BH2898" s="2">
        <f t="shared" si="1080"/>
        <v>0</v>
      </c>
    </row>
    <row r="2899" spans="17:60" x14ac:dyDescent="0.25">
      <c r="Q2899"/>
      <c r="R2899"/>
      <c r="S2899"/>
      <c r="T2899"/>
      <c r="U2899" s="8" t="str">
        <f t="shared" si="1081"/>
        <v/>
      </c>
      <c r="AO2899" s="10">
        <f t="shared" si="1070"/>
        <v>0</v>
      </c>
      <c r="AY2899" s="2">
        <f t="shared" si="1071"/>
        <v>0</v>
      </c>
      <c r="AZ2899" s="2">
        <f t="shared" si="1072"/>
        <v>0</v>
      </c>
      <c r="BA2899" s="2" t="e">
        <f t="shared" si="1073"/>
        <v>#VALUE!</v>
      </c>
      <c r="BB2899" s="2">
        <f t="shared" si="1074"/>
        <v>0</v>
      </c>
      <c r="BC2899" s="2">
        <f t="shared" si="1075"/>
        <v>0</v>
      </c>
      <c r="BD2899" s="2">
        <f t="shared" si="1076"/>
        <v>0</v>
      </c>
      <c r="BE2899" s="2">
        <f t="shared" si="1077"/>
        <v>0</v>
      </c>
      <c r="BF2899" s="2">
        <f t="shared" si="1078"/>
        <v>0</v>
      </c>
      <c r="BG2899" s="2">
        <f t="shared" si="1079"/>
        <v>0</v>
      </c>
      <c r="BH2899" s="2">
        <f t="shared" si="1080"/>
        <v>0</v>
      </c>
    </row>
    <row r="2900" spans="17:60" x14ac:dyDescent="0.25">
      <c r="Q2900"/>
      <c r="R2900"/>
      <c r="S2900"/>
      <c r="T2900"/>
      <c r="U2900" s="8" t="str">
        <f t="shared" si="1081"/>
        <v/>
      </c>
      <c r="AO2900" s="10">
        <f t="shared" si="1070"/>
        <v>0</v>
      </c>
      <c r="AY2900" s="2">
        <f t="shared" si="1071"/>
        <v>0</v>
      </c>
      <c r="AZ2900" s="2">
        <f t="shared" si="1072"/>
        <v>0</v>
      </c>
      <c r="BA2900" s="2" t="e">
        <f t="shared" si="1073"/>
        <v>#VALUE!</v>
      </c>
      <c r="BB2900" s="2">
        <f t="shared" si="1074"/>
        <v>0</v>
      </c>
      <c r="BC2900" s="2">
        <f t="shared" si="1075"/>
        <v>0</v>
      </c>
      <c r="BD2900" s="2">
        <f t="shared" si="1076"/>
        <v>0</v>
      </c>
      <c r="BE2900" s="2">
        <f t="shared" si="1077"/>
        <v>0</v>
      </c>
      <c r="BF2900" s="2">
        <f t="shared" si="1078"/>
        <v>0</v>
      </c>
      <c r="BG2900" s="2">
        <f t="shared" si="1079"/>
        <v>0</v>
      </c>
      <c r="BH2900" s="2">
        <f t="shared" si="1080"/>
        <v>0</v>
      </c>
    </row>
    <row r="2901" spans="17:60" x14ac:dyDescent="0.25">
      <c r="Q2901"/>
      <c r="R2901"/>
      <c r="S2901"/>
      <c r="T2901"/>
      <c r="U2901" s="8" t="str">
        <f t="shared" si="1081"/>
        <v/>
      </c>
      <c r="AO2901" s="10">
        <f t="shared" si="1070"/>
        <v>0</v>
      </c>
      <c r="AY2901" s="2">
        <f t="shared" si="1071"/>
        <v>0</v>
      </c>
      <c r="AZ2901" s="2">
        <f t="shared" si="1072"/>
        <v>0</v>
      </c>
      <c r="BA2901" s="2" t="e">
        <f t="shared" si="1073"/>
        <v>#VALUE!</v>
      </c>
      <c r="BB2901" s="2">
        <f t="shared" si="1074"/>
        <v>0</v>
      </c>
      <c r="BC2901" s="2">
        <f t="shared" si="1075"/>
        <v>0</v>
      </c>
      <c r="BD2901" s="2">
        <f t="shared" si="1076"/>
        <v>0</v>
      </c>
      <c r="BE2901" s="2">
        <f t="shared" si="1077"/>
        <v>0</v>
      </c>
      <c r="BF2901" s="2">
        <f t="shared" si="1078"/>
        <v>0</v>
      </c>
      <c r="BG2901" s="2">
        <f t="shared" si="1079"/>
        <v>0</v>
      </c>
      <c r="BH2901" s="2">
        <f t="shared" si="1080"/>
        <v>0</v>
      </c>
    </row>
    <row r="2902" spans="17:60" x14ac:dyDescent="0.25">
      <c r="Q2902"/>
      <c r="R2902"/>
      <c r="S2902"/>
      <c r="T2902"/>
      <c r="U2902" s="8" t="str">
        <f t="shared" si="1081"/>
        <v/>
      </c>
      <c r="AO2902" s="10">
        <f t="shared" si="1070"/>
        <v>0</v>
      </c>
      <c r="AY2902" s="2">
        <f t="shared" si="1071"/>
        <v>0</v>
      </c>
      <c r="AZ2902" s="2">
        <f t="shared" si="1072"/>
        <v>0</v>
      </c>
      <c r="BA2902" s="2" t="e">
        <f t="shared" si="1073"/>
        <v>#VALUE!</v>
      </c>
      <c r="BB2902" s="2">
        <f t="shared" si="1074"/>
        <v>0</v>
      </c>
      <c r="BC2902" s="2">
        <f t="shared" si="1075"/>
        <v>0</v>
      </c>
      <c r="BD2902" s="2">
        <f t="shared" si="1076"/>
        <v>0</v>
      </c>
      <c r="BE2902" s="2">
        <f t="shared" si="1077"/>
        <v>0</v>
      </c>
      <c r="BF2902" s="2">
        <f t="shared" si="1078"/>
        <v>0</v>
      </c>
      <c r="BG2902" s="2">
        <f t="shared" si="1079"/>
        <v>0</v>
      </c>
      <c r="BH2902" s="2">
        <f t="shared" si="1080"/>
        <v>0</v>
      </c>
    </row>
    <row r="2903" spans="17:60" x14ac:dyDescent="0.25">
      <c r="Q2903"/>
      <c r="R2903"/>
      <c r="S2903"/>
      <c r="T2903"/>
      <c r="U2903" s="8" t="str">
        <f t="shared" si="1081"/>
        <v/>
      </c>
      <c r="AO2903" s="10">
        <f t="shared" si="1070"/>
        <v>0</v>
      </c>
      <c r="AY2903" s="2">
        <f t="shared" si="1071"/>
        <v>0</v>
      </c>
      <c r="AZ2903" s="2">
        <f t="shared" si="1072"/>
        <v>0</v>
      </c>
      <c r="BA2903" s="2" t="e">
        <f t="shared" si="1073"/>
        <v>#VALUE!</v>
      </c>
      <c r="BB2903" s="2">
        <f t="shared" si="1074"/>
        <v>0</v>
      </c>
      <c r="BC2903" s="2">
        <f t="shared" si="1075"/>
        <v>0</v>
      </c>
      <c r="BD2903" s="2">
        <f t="shared" si="1076"/>
        <v>0</v>
      </c>
      <c r="BE2903" s="2">
        <f t="shared" si="1077"/>
        <v>0</v>
      </c>
      <c r="BF2903" s="2">
        <f t="shared" si="1078"/>
        <v>0</v>
      </c>
      <c r="BG2903" s="2">
        <f t="shared" si="1079"/>
        <v>0</v>
      </c>
      <c r="BH2903" s="2">
        <f t="shared" si="1080"/>
        <v>0</v>
      </c>
    </row>
    <row r="2904" spans="17:60" x14ac:dyDescent="0.25">
      <c r="Q2904"/>
      <c r="R2904"/>
      <c r="S2904"/>
      <c r="T2904"/>
      <c r="U2904" s="8" t="str">
        <f t="shared" si="1081"/>
        <v/>
      </c>
      <c r="AO2904" s="10">
        <f t="shared" si="1070"/>
        <v>0</v>
      </c>
      <c r="AY2904" s="2">
        <f t="shared" si="1071"/>
        <v>0</v>
      </c>
      <c r="AZ2904" s="2">
        <f t="shared" si="1072"/>
        <v>0</v>
      </c>
      <c r="BA2904" s="2" t="e">
        <f t="shared" si="1073"/>
        <v>#VALUE!</v>
      </c>
      <c r="BB2904" s="2">
        <f t="shared" si="1074"/>
        <v>0</v>
      </c>
      <c r="BC2904" s="2">
        <f t="shared" si="1075"/>
        <v>0</v>
      </c>
      <c r="BD2904" s="2">
        <f t="shared" si="1076"/>
        <v>0</v>
      </c>
      <c r="BE2904" s="2">
        <f t="shared" si="1077"/>
        <v>0</v>
      </c>
      <c r="BF2904" s="2">
        <f t="shared" si="1078"/>
        <v>0</v>
      </c>
      <c r="BG2904" s="2">
        <f t="shared" si="1079"/>
        <v>0</v>
      </c>
      <c r="BH2904" s="2">
        <f t="shared" si="1080"/>
        <v>0</v>
      </c>
    </row>
    <row r="2905" spans="17:60" x14ac:dyDescent="0.25">
      <c r="Q2905"/>
      <c r="R2905"/>
      <c r="S2905"/>
      <c r="T2905"/>
      <c r="U2905" s="8" t="str">
        <f t="shared" si="1081"/>
        <v/>
      </c>
      <c r="AO2905" s="10">
        <f t="shared" si="1070"/>
        <v>0</v>
      </c>
      <c r="AY2905" s="2">
        <f t="shared" si="1071"/>
        <v>0</v>
      </c>
      <c r="AZ2905" s="2">
        <f t="shared" si="1072"/>
        <v>0</v>
      </c>
      <c r="BA2905" s="2" t="e">
        <f t="shared" si="1073"/>
        <v>#VALUE!</v>
      </c>
      <c r="BB2905" s="2">
        <f t="shared" si="1074"/>
        <v>0</v>
      </c>
      <c r="BC2905" s="2">
        <f t="shared" si="1075"/>
        <v>0</v>
      </c>
      <c r="BD2905" s="2">
        <f t="shared" si="1076"/>
        <v>0</v>
      </c>
      <c r="BE2905" s="2">
        <f t="shared" si="1077"/>
        <v>0</v>
      </c>
      <c r="BF2905" s="2">
        <f t="shared" si="1078"/>
        <v>0</v>
      </c>
      <c r="BG2905" s="2">
        <f t="shared" si="1079"/>
        <v>0</v>
      </c>
      <c r="BH2905" s="2">
        <f t="shared" si="1080"/>
        <v>0</v>
      </c>
    </row>
    <row r="2906" spans="17:60" x14ac:dyDescent="0.25">
      <c r="Q2906"/>
      <c r="R2906"/>
      <c r="S2906"/>
      <c r="T2906"/>
      <c r="U2906" s="8" t="str">
        <f t="shared" si="1081"/>
        <v/>
      </c>
      <c r="AO2906" s="10">
        <f t="shared" si="1070"/>
        <v>0</v>
      </c>
      <c r="AY2906" s="2">
        <f t="shared" si="1071"/>
        <v>0</v>
      </c>
      <c r="AZ2906" s="2">
        <f t="shared" si="1072"/>
        <v>0</v>
      </c>
      <c r="BA2906" s="2" t="e">
        <f t="shared" si="1073"/>
        <v>#VALUE!</v>
      </c>
      <c r="BB2906" s="2">
        <f t="shared" si="1074"/>
        <v>0</v>
      </c>
      <c r="BC2906" s="2">
        <f t="shared" si="1075"/>
        <v>0</v>
      </c>
      <c r="BD2906" s="2">
        <f t="shared" si="1076"/>
        <v>0</v>
      </c>
      <c r="BE2906" s="2">
        <f t="shared" si="1077"/>
        <v>0</v>
      </c>
      <c r="BF2906" s="2">
        <f t="shared" si="1078"/>
        <v>0</v>
      </c>
      <c r="BG2906" s="2">
        <f t="shared" si="1079"/>
        <v>0</v>
      </c>
      <c r="BH2906" s="2">
        <f t="shared" si="1080"/>
        <v>0</v>
      </c>
    </row>
    <row r="2907" spans="17:60" x14ac:dyDescent="0.25">
      <c r="Q2907"/>
      <c r="R2907"/>
      <c r="S2907"/>
      <c r="T2907"/>
      <c r="U2907" s="8" t="str">
        <f t="shared" si="1081"/>
        <v/>
      </c>
      <c r="AO2907" s="10">
        <f t="shared" si="1070"/>
        <v>0</v>
      </c>
      <c r="AY2907" s="2">
        <f t="shared" si="1071"/>
        <v>0</v>
      </c>
      <c r="AZ2907" s="2">
        <f t="shared" si="1072"/>
        <v>0</v>
      </c>
      <c r="BA2907" s="2" t="e">
        <f t="shared" si="1073"/>
        <v>#VALUE!</v>
      </c>
      <c r="BB2907" s="2">
        <f t="shared" si="1074"/>
        <v>0</v>
      </c>
      <c r="BC2907" s="2">
        <f t="shared" si="1075"/>
        <v>0</v>
      </c>
      <c r="BD2907" s="2">
        <f t="shared" si="1076"/>
        <v>0</v>
      </c>
      <c r="BE2907" s="2">
        <f t="shared" si="1077"/>
        <v>0</v>
      </c>
      <c r="BF2907" s="2">
        <f t="shared" si="1078"/>
        <v>0</v>
      </c>
      <c r="BG2907" s="2">
        <f t="shared" si="1079"/>
        <v>0</v>
      </c>
      <c r="BH2907" s="2">
        <f t="shared" si="1080"/>
        <v>0</v>
      </c>
    </row>
    <row r="2908" spans="17:60" x14ac:dyDescent="0.25">
      <c r="Q2908"/>
      <c r="R2908"/>
      <c r="S2908"/>
      <c r="T2908"/>
      <c r="U2908" s="8" t="str">
        <f t="shared" si="1081"/>
        <v/>
      </c>
      <c r="AO2908" s="10">
        <f t="shared" si="1070"/>
        <v>0</v>
      </c>
      <c r="AY2908" s="2">
        <f t="shared" si="1071"/>
        <v>0</v>
      </c>
      <c r="AZ2908" s="2">
        <f t="shared" si="1072"/>
        <v>0</v>
      </c>
      <c r="BA2908" s="2" t="e">
        <f t="shared" si="1073"/>
        <v>#VALUE!</v>
      </c>
      <c r="BB2908" s="2">
        <f t="shared" si="1074"/>
        <v>0</v>
      </c>
      <c r="BC2908" s="2">
        <f t="shared" si="1075"/>
        <v>0</v>
      </c>
      <c r="BD2908" s="2">
        <f t="shared" si="1076"/>
        <v>0</v>
      </c>
      <c r="BE2908" s="2">
        <f t="shared" si="1077"/>
        <v>0</v>
      </c>
      <c r="BF2908" s="2">
        <f t="shared" si="1078"/>
        <v>0</v>
      </c>
      <c r="BG2908" s="2">
        <f t="shared" si="1079"/>
        <v>0</v>
      </c>
      <c r="BH2908" s="2">
        <f t="shared" si="1080"/>
        <v>0</v>
      </c>
    </row>
    <row r="2909" spans="17:60" x14ac:dyDescent="0.25">
      <c r="Q2909"/>
      <c r="R2909"/>
      <c r="S2909"/>
      <c r="T2909"/>
      <c r="U2909" s="8" t="str">
        <f t="shared" si="1081"/>
        <v/>
      </c>
      <c r="AO2909" s="10">
        <f t="shared" si="1070"/>
        <v>0</v>
      </c>
      <c r="AY2909" s="2">
        <f t="shared" si="1071"/>
        <v>0</v>
      </c>
      <c r="AZ2909" s="2">
        <f t="shared" si="1072"/>
        <v>0</v>
      </c>
      <c r="BA2909" s="2" t="e">
        <f t="shared" si="1073"/>
        <v>#VALUE!</v>
      </c>
      <c r="BB2909" s="2">
        <f t="shared" si="1074"/>
        <v>0</v>
      </c>
      <c r="BC2909" s="2">
        <f t="shared" si="1075"/>
        <v>0</v>
      </c>
      <c r="BD2909" s="2">
        <f t="shared" si="1076"/>
        <v>0</v>
      </c>
      <c r="BE2909" s="2">
        <f t="shared" si="1077"/>
        <v>0</v>
      </c>
      <c r="BF2909" s="2">
        <f t="shared" si="1078"/>
        <v>0</v>
      </c>
      <c r="BG2909" s="2">
        <f t="shared" si="1079"/>
        <v>0</v>
      </c>
      <c r="BH2909" s="2">
        <f t="shared" si="1080"/>
        <v>0</v>
      </c>
    </row>
    <row r="2910" spans="17:60" x14ac:dyDescent="0.25">
      <c r="Q2910"/>
      <c r="R2910"/>
      <c r="S2910"/>
      <c r="T2910"/>
      <c r="U2910" s="8" t="str">
        <f t="shared" si="1081"/>
        <v/>
      </c>
      <c r="AO2910" s="10">
        <f t="shared" si="1070"/>
        <v>0</v>
      </c>
      <c r="AY2910" s="2">
        <f t="shared" si="1071"/>
        <v>0</v>
      </c>
      <c r="AZ2910" s="2">
        <f t="shared" si="1072"/>
        <v>0</v>
      </c>
      <c r="BA2910" s="2" t="e">
        <f t="shared" si="1073"/>
        <v>#VALUE!</v>
      </c>
      <c r="BB2910" s="2">
        <f t="shared" si="1074"/>
        <v>0</v>
      </c>
      <c r="BC2910" s="2">
        <f t="shared" si="1075"/>
        <v>0</v>
      </c>
      <c r="BD2910" s="2">
        <f t="shared" si="1076"/>
        <v>0</v>
      </c>
      <c r="BE2910" s="2">
        <f t="shared" si="1077"/>
        <v>0</v>
      </c>
      <c r="BF2910" s="2">
        <f t="shared" si="1078"/>
        <v>0</v>
      </c>
      <c r="BG2910" s="2">
        <f t="shared" si="1079"/>
        <v>0</v>
      </c>
      <c r="BH2910" s="2">
        <f t="shared" si="1080"/>
        <v>0</v>
      </c>
    </row>
    <row r="2911" spans="17:60" x14ac:dyDescent="0.25">
      <c r="Q2911"/>
      <c r="R2911"/>
      <c r="S2911"/>
      <c r="T2911"/>
      <c r="U2911" s="8" t="str">
        <f t="shared" si="1081"/>
        <v/>
      </c>
      <c r="AO2911" s="10">
        <f t="shared" si="1070"/>
        <v>0</v>
      </c>
      <c r="AY2911" s="2">
        <f t="shared" si="1071"/>
        <v>0</v>
      </c>
      <c r="AZ2911" s="2">
        <f t="shared" si="1072"/>
        <v>0</v>
      </c>
      <c r="BA2911" s="2" t="e">
        <f t="shared" si="1073"/>
        <v>#VALUE!</v>
      </c>
      <c r="BB2911" s="2">
        <f t="shared" si="1074"/>
        <v>0</v>
      </c>
      <c r="BC2911" s="2">
        <f t="shared" si="1075"/>
        <v>0</v>
      </c>
      <c r="BD2911" s="2">
        <f t="shared" si="1076"/>
        <v>0</v>
      </c>
      <c r="BE2911" s="2">
        <f t="shared" si="1077"/>
        <v>0</v>
      </c>
      <c r="BF2911" s="2">
        <f t="shared" si="1078"/>
        <v>0</v>
      </c>
      <c r="BG2911" s="2">
        <f t="shared" si="1079"/>
        <v>0</v>
      </c>
      <c r="BH2911" s="2">
        <f t="shared" si="1080"/>
        <v>0</v>
      </c>
    </row>
    <row r="2912" spans="17:60" x14ac:dyDescent="0.25">
      <c r="Q2912"/>
      <c r="R2912"/>
      <c r="S2912"/>
      <c r="T2912"/>
      <c r="U2912" s="8" t="str">
        <f t="shared" si="1081"/>
        <v/>
      </c>
      <c r="AO2912" s="10">
        <f t="shared" si="1070"/>
        <v>0</v>
      </c>
      <c r="AY2912" s="2">
        <f t="shared" si="1071"/>
        <v>0</v>
      </c>
      <c r="AZ2912" s="2">
        <f t="shared" si="1072"/>
        <v>0</v>
      </c>
      <c r="BA2912" s="2" t="e">
        <f t="shared" si="1073"/>
        <v>#VALUE!</v>
      </c>
      <c r="BB2912" s="2">
        <f t="shared" si="1074"/>
        <v>0</v>
      </c>
      <c r="BC2912" s="2">
        <f t="shared" si="1075"/>
        <v>0</v>
      </c>
      <c r="BD2912" s="2">
        <f t="shared" si="1076"/>
        <v>0</v>
      </c>
      <c r="BE2912" s="2">
        <f t="shared" si="1077"/>
        <v>0</v>
      </c>
      <c r="BF2912" s="2">
        <f t="shared" si="1078"/>
        <v>0</v>
      </c>
      <c r="BG2912" s="2">
        <f t="shared" si="1079"/>
        <v>0</v>
      </c>
      <c r="BH2912" s="2">
        <f t="shared" si="1080"/>
        <v>0</v>
      </c>
    </row>
    <row r="2913" spans="17:60" x14ac:dyDescent="0.25">
      <c r="Q2913"/>
      <c r="R2913"/>
      <c r="S2913"/>
      <c r="T2913"/>
      <c r="U2913" s="8" t="str">
        <f t="shared" si="1081"/>
        <v/>
      </c>
      <c r="AO2913" s="10">
        <f t="shared" si="1070"/>
        <v>0</v>
      </c>
      <c r="AY2913" s="2">
        <f t="shared" si="1071"/>
        <v>0</v>
      </c>
      <c r="AZ2913" s="2">
        <f t="shared" si="1072"/>
        <v>0</v>
      </c>
      <c r="BA2913" s="2" t="e">
        <f t="shared" si="1073"/>
        <v>#VALUE!</v>
      </c>
      <c r="BB2913" s="2">
        <f t="shared" si="1074"/>
        <v>0</v>
      </c>
      <c r="BC2913" s="2">
        <f t="shared" si="1075"/>
        <v>0</v>
      </c>
      <c r="BD2913" s="2">
        <f t="shared" si="1076"/>
        <v>0</v>
      </c>
      <c r="BE2913" s="2">
        <f t="shared" si="1077"/>
        <v>0</v>
      </c>
      <c r="BF2913" s="2">
        <f t="shared" si="1078"/>
        <v>0</v>
      </c>
      <c r="BG2913" s="2">
        <f t="shared" si="1079"/>
        <v>0</v>
      </c>
      <c r="BH2913" s="2">
        <f t="shared" si="1080"/>
        <v>0</v>
      </c>
    </row>
    <row r="2914" spans="17:60" x14ac:dyDescent="0.25">
      <c r="Q2914"/>
      <c r="R2914"/>
      <c r="S2914"/>
      <c r="T2914"/>
      <c r="U2914" s="8" t="str">
        <f t="shared" si="1081"/>
        <v/>
      </c>
      <c r="AO2914" s="10">
        <f t="shared" si="1070"/>
        <v>0</v>
      </c>
      <c r="AY2914" s="2">
        <f t="shared" si="1071"/>
        <v>0</v>
      </c>
      <c r="AZ2914" s="2">
        <f t="shared" si="1072"/>
        <v>0</v>
      </c>
      <c r="BA2914" s="2" t="e">
        <f t="shared" si="1073"/>
        <v>#VALUE!</v>
      </c>
      <c r="BB2914" s="2">
        <f t="shared" si="1074"/>
        <v>0</v>
      </c>
      <c r="BC2914" s="2">
        <f t="shared" si="1075"/>
        <v>0</v>
      </c>
      <c r="BD2914" s="2">
        <f t="shared" si="1076"/>
        <v>0</v>
      </c>
      <c r="BE2914" s="2">
        <f t="shared" si="1077"/>
        <v>0</v>
      </c>
      <c r="BF2914" s="2">
        <f t="shared" si="1078"/>
        <v>0</v>
      </c>
      <c r="BG2914" s="2">
        <f t="shared" si="1079"/>
        <v>0</v>
      </c>
      <c r="BH2914" s="2">
        <f t="shared" si="1080"/>
        <v>0</v>
      </c>
    </row>
    <row r="2915" spans="17:60" x14ac:dyDescent="0.25">
      <c r="Q2915"/>
      <c r="R2915"/>
      <c r="S2915"/>
      <c r="T2915"/>
      <c r="U2915" s="8" t="str">
        <f t="shared" si="1081"/>
        <v/>
      </c>
      <c r="AO2915" s="10">
        <f t="shared" si="1070"/>
        <v>0</v>
      </c>
      <c r="AY2915" s="2">
        <f t="shared" si="1071"/>
        <v>0</v>
      </c>
      <c r="AZ2915" s="2">
        <f t="shared" si="1072"/>
        <v>0</v>
      </c>
      <c r="BA2915" s="2" t="e">
        <f t="shared" si="1073"/>
        <v>#VALUE!</v>
      </c>
      <c r="BB2915" s="2">
        <f t="shared" si="1074"/>
        <v>0</v>
      </c>
      <c r="BC2915" s="2">
        <f t="shared" si="1075"/>
        <v>0</v>
      </c>
      <c r="BD2915" s="2">
        <f t="shared" si="1076"/>
        <v>0</v>
      </c>
      <c r="BE2915" s="2">
        <f t="shared" si="1077"/>
        <v>0</v>
      </c>
      <c r="BF2915" s="2">
        <f t="shared" si="1078"/>
        <v>0</v>
      </c>
      <c r="BG2915" s="2">
        <f t="shared" si="1079"/>
        <v>0</v>
      </c>
      <c r="BH2915" s="2">
        <f t="shared" si="1080"/>
        <v>0</v>
      </c>
    </row>
    <row r="2916" spans="17:60" x14ac:dyDescent="0.25">
      <c r="Q2916"/>
      <c r="R2916"/>
      <c r="S2916"/>
      <c r="T2916"/>
      <c r="U2916" s="8" t="str">
        <f t="shared" si="1081"/>
        <v/>
      </c>
      <c r="AO2916" s="10">
        <f t="shared" si="1070"/>
        <v>0</v>
      </c>
      <c r="AY2916" s="2">
        <f t="shared" si="1071"/>
        <v>0</v>
      </c>
      <c r="AZ2916" s="2">
        <f t="shared" si="1072"/>
        <v>0</v>
      </c>
      <c r="BA2916" s="2" t="e">
        <f t="shared" si="1073"/>
        <v>#VALUE!</v>
      </c>
      <c r="BB2916" s="2">
        <f t="shared" si="1074"/>
        <v>0</v>
      </c>
      <c r="BC2916" s="2">
        <f t="shared" si="1075"/>
        <v>0</v>
      </c>
      <c r="BD2916" s="2">
        <f t="shared" si="1076"/>
        <v>0</v>
      </c>
      <c r="BE2916" s="2">
        <f t="shared" si="1077"/>
        <v>0</v>
      </c>
      <c r="BF2916" s="2">
        <f t="shared" si="1078"/>
        <v>0</v>
      </c>
      <c r="BG2916" s="2">
        <f t="shared" si="1079"/>
        <v>0</v>
      </c>
      <c r="BH2916" s="2">
        <f t="shared" si="1080"/>
        <v>0</v>
      </c>
    </row>
    <row r="2917" spans="17:60" x14ac:dyDescent="0.25">
      <c r="Q2917"/>
      <c r="R2917"/>
      <c r="S2917"/>
      <c r="T2917"/>
      <c r="U2917" s="8" t="str">
        <f t="shared" si="1081"/>
        <v/>
      </c>
      <c r="AO2917" s="10">
        <f t="shared" si="1070"/>
        <v>0</v>
      </c>
      <c r="AY2917" s="2">
        <f t="shared" si="1071"/>
        <v>0</v>
      </c>
      <c r="AZ2917" s="2">
        <f t="shared" si="1072"/>
        <v>0</v>
      </c>
      <c r="BA2917" s="2" t="e">
        <f t="shared" si="1073"/>
        <v>#VALUE!</v>
      </c>
      <c r="BB2917" s="2">
        <f t="shared" si="1074"/>
        <v>0</v>
      </c>
      <c r="BC2917" s="2">
        <f t="shared" si="1075"/>
        <v>0</v>
      </c>
      <c r="BD2917" s="2">
        <f t="shared" si="1076"/>
        <v>0</v>
      </c>
      <c r="BE2917" s="2">
        <f t="shared" si="1077"/>
        <v>0</v>
      </c>
      <c r="BF2917" s="2">
        <f t="shared" si="1078"/>
        <v>0</v>
      </c>
      <c r="BG2917" s="2">
        <f t="shared" si="1079"/>
        <v>0</v>
      </c>
      <c r="BH2917" s="2">
        <f t="shared" si="1080"/>
        <v>0</v>
      </c>
    </row>
    <row r="2918" spans="17:60" x14ac:dyDescent="0.25">
      <c r="Q2918"/>
      <c r="R2918"/>
      <c r="S2918"/>
      <c r="T2918"/>
      <c r="U2918" s="8" t="str">
        <f t="shared" si="1081"/>
        <v/>
      </c>
      <c r="AO2918" s="10">
        <f t="shared" si="1070"/>
        <v>0</v>
      </c>
      <c r="AY2918" s="2">
        <f t="shared" si="1071"/>
        <v>0</v>
      </c>
      <c r="AZ2918" s="2">
        <f t="shared" si="1072"/>
        <v>0</v>
      </c>
      <c r="BA2918" s="2" t="e">
        <f t="shared" si="1073"/>
        <v>#VALUE!</v>
      </c>
      <c r="BB2918" s="2">
        <f t="shared" si="1074"/>
        <v>0</v>
      </c>
      <c r="BC2918" s="2">
        <f t="shared" si="1075"/>
        <v>0</v>
      </c>
      <c r="BD2918" s="2">
        <f t="shared" si="1076"/>
        <v>0</v>
      </c>
      <c r="BE2918" s="2">
        <f t="shared" si="1077"/>
        <v>0</v>
      </c>
      <c r="BF2918" s="2">
        <f t="shared" si="1078"/>
        <v>0</v>
      </c>
      <c r="BG2918" s="2">
        <f t="shared" si="1079"/>
        <v>0</v>
      </c>
      <c r="BH2918" s="2">
        <f t="shared" si="1080"/>
        <v>0</v>
      </c>
    </row>
    <row r="2919" spans="17:60" x14ac:dyDescent="0.25">
      <c r="Q2919"/>
      <c r="R2919"/>
      <c r="S2919"/>
      <c r="T2919"/>
      <c r="U2919" s="8" t="str">
        <f t="shared" si="1081"/>
        <v/>
      </c>
      <c r="AO2919" s="10">
        <f t="shared" si="1070"/>
        <v>0</v>
      </c>
      <c r="AY2919" s="2">
        <f t="shared" si="1071"/>
        <v>0</v>
      </c>
      <c r="AZ2919" s="2">
        <f t="shared" si="1072"/>
        <v>0</v>
      </c>
      <c r="BA2919" s="2" t="e">
        <f t="shared" si="1073"/>
        <v>#VALUE!</v>
      </c>
      <c r="BB2919" s="2">
        <f t="shared" si="1074"/>
        <v>0</v>
      </c>
      <c r="BC2919" s="2">
        <f t="shared" si="1075"/>
        <v>0</v>
      </c>
      <c r="BD2919" s="2">
        <f t="shared" si="1076"/>
        <v>0</v>
      </c>
      <c r="BE2919" s="2">
        <f t="shared" si="1077"/>
        <v>0</v>
      </c>
      <c r="BF2919" s="2">
        <f t="shared" si="1078"/>
        <v>0</v>
      </c>
      <c r="BG2919" s="2">
        <f t="shared" si="1079"/>
        <v>0</v>
      </c>
      <c r="BH2919" s="2">
        <f t="shared" si="1080"/>
        <v>0</v>
      </c>
    </row>
    <row r="2920" spans="17:60" x14ac:dyDescent="0.25">
      <c r="Q2920"/>
      <c r="R2920"/>
      <c r="S2920"/>
      <c r="T2920"/>
      <c r="U2920" s="8" t="str">
        <f t="shared" si="1081"/>
        <v/>
      </c>
      <c r="AO2920" s="10">
        <f t="shared" si="1070"/>
        <v>0</v>
      </c>
      <c r="AY2920" s="2">
        <f t="shared" si="1071"/>
        <v>0</v>
      </c>
      <c r="AZ2920" s="2">
        <f t="shared" si="1072"/>
        <v>0</v>
      </c>
      <c r="BA2920" s="2" t="e">
        <f t="shared" si="1073"/>
        <v>#VALUE!</v>
      </c>
      <c r="BB2920" s="2">
        <f t="shared" si="1074"/>
        <v>0</v>
      </c>
      <c r="BC2920" s="2">
        <f t="shared" si="1075"/>
        <v>0</v>
      </c>
      <c r="BD2920" s="2">
        <f t="shared" si="1076"/>
        <v>0</v>
      </c>
      <c r="BE2920" s="2">
        <f t="shared" si="1077"/>
        <v>0</v>
      </c>
      <c r="BF2920" s="2">
        <f t="shared" si="1078"/>
        <v>0</v>
      </c>
      <c r="BG2920" s="2">
        <f t="shared" si="1079"/>
        <v>0</v>
      </c>
      <c r="BH2920" s="2">
        <f t="shared" si="1080"/>
        <v>0</v>
      </c>
    </row>
    <row r="2921" spans="17:60" x14ac:dyDescent="0.25">
      <c r="Q2921"/>
      <c r="R2921"/>
      <c r="S2921"/>
      <c r="T2921"/>
      <c r="U2921" s="8" t="str">
        <f t="shared" si="1081"/>
        <v/>
      </c>
      <c r="AO2921" s="10">
        <f t="shared" si="1070"/>
        <v>0</v>
      </c>
      <c r="AY2921" s="2">
        <f t="shared" si="1071"/>
        <v>0</v>
      </c>
      <c r="AZ2921" s="2">
        <f t="shared" si="1072"/>
        <v>0</v>
      </c>
      <c r="BA2921" s="2" t="e">
        <f t="shared" si="1073"/>
        <v>#VALUE!</v>
      </c>
      <c r="BB2921" s="2">
        <f t="shared" si="1074"/>
        <v>0</v>
      </c>
      <c r="BC2921" s="2">
        <f t="shared" si="1075"/>
        <v>0</v>
      </c>
      <c r="BD2921" s="2">
        <f t="shared" si="1076"/>
        <v>0</v>
      </c>
      <c r="BE2921" s="2">
        <f t="shared" si="1077"/>
        <v>0</v>
      </c>
      <c r="BF2921" s="2">
        <f t="shared" si="1078"/>
        <v>0</v>
      </c>
      <c r="BG2921" s="2">
        <f t="shared" si="1079"/>
        <v>0</v>
      </c>
      <c r="BH2921" s="2">
        <f t="shared" si="1080"/>
        <v>0</v>
      </c>
    </row>
    <row r="2922" spans="17:60" x14ac:dyDescent="0.25">
      <c r="Q2922"/>
      <c r="R2922"/>
      <c r="S2922"/>
      <c r="T2922"/>
      <c r="U2922" s="8" t="str">
        <f t="shared" si="1081"/>
        <v/>
      </c>
      <c r="AO2922" s="10">
        <f t="shared" si="1070"/>
        <v>0</v>
      </c>
      <c r="AY2922" s="2">
        <f t="shared" si="1071"/>
        <v>0</v>
      </c>
      <c r="AZ2922" s="2">
        <f t="shared" si="1072"/>
        <v>0</v>
      </c>
      <c r="BA2922" s="2" t="e">
        <f t="shared" si="1073"/>
        <v>#VALUE!</v>
      </c>
      <c r="BB2922" s="2">
        <f t="shared" si="1074"/>
        <v>0</v>
      </c>
      <c r="BC2922" s="2">
        <f t="shared" si="1075"/>
        <v>0</v>
      </c>
      <c r="BD2922" s="2">
        <f t="shared" si="1076"/>
        <v>0</v>
      </c>
      <c r="BE2922" s="2">
        <f t="shared" si="1077"/>
        <v>0</v>
      </c>
      <c r="BF2922" s="2">
        <f t="shared" si="1078"/>
        <v>0</v>
      </c>
      <c r="BG2922" s="2">
        <f t="shared" si="1079"/>
        <v>0</v>
      </c>
      <c r="BH2922" s="2">
        <f t="shared" si="1080"/>
        <v>0</v>
      </c>
    </row>
    <row r="2923" spans="17:60" x14ac:dyDescent="0.25">
      <c r="Q2923"/>
      <c r="R2923"/>
      <c r="S2923"/>
      <c r="T2923"/>
      <c r="U2923" s="8" t="str">
        <f t="shared" si="1081"/>
        <v/>
      </c>
      <c r="AO2923" s="10">
        <f t="shared" si="1070"/>
        <v>0</v>
      </c>
      <c r="AY2923" s="2">
        <f t="shared" si="1071"/>
        <v>0</v>
      </c>
      <c r="AZ2923" s="2">
        <f t="shared" si="1072"/>
        <v>0</v>
      </c>
      <c r="BA2923" s="2" t="e">
        <f t="shared" si="1073"/>
        <v>#VALUE!</v>
      </c>
      <c r="BB2923" s="2">
        <f t="shared" si="1074"/>
        <v>0</v>
      </c>
      <c r="BC2923" s="2">
        <f t="shared" si="1075"/>
        <v>0</v>
      </c>
      <c r="BD2923" s="2">
        <f t="shared" si="1076"/>
        <v>0</v>
      </c>
      <c r="BE2923" s="2">
        <f t="shared" si="1077"/>
        <v>0</v>
      </c>
      <c r="BF2923" s="2">
        <f t="shared" si="1078"/>
        <v>0</v>
      </c>
      <c r="BG2923" s="2">
        <f t="shared" si="1079"/>
        <v>0</v>
      </c>
      <c r="BH2923" s="2">
        <f t="shared" si="1080"/>
        <v>0</v>
      </c>
    </row>
    <row r="2924" spans="17:60" x14ac:dyDescent="0.25">
      <c r="Q2924"/>
      <c r="R2924"/>
      <c r="S2924"/>
      <c r="T2924"/>
      <c r="U2924" s="8" t="str">
        <f t="shared" si="1081"/>
        <v/>
      </c>
      <c r="AO2924" s="10">
        <f t="shared" si="1070"/>
        <v>0</v>
      </c>
      <c r="AY2924" s="2">
        <f t="shared" si="1071"/>
        <v>0</v>
      </c>
      <c r="AZ2924" s="2">
        <f t="shared" si="1072"/>
        <v>0</v>
      </c>
      <c r="BA2924" s="2" t="e">
        <f t="shared" si="1073"/>
        <v>#VALUE!</v>
      </c>
      <c r="BB2924" s="2">
        <f t="shared" si="1074"/>
        <v>0</v>
      </c>
      <c r="BC2924" s="2">
        <f t="shared" si="1075"/>
        <v>0</v>
      </c>
      <c r="BD2924" s="2">
        <f t="shared" si="1076"/>
        <v>0</v>
      </c>
      <c r="BE2924" s="2">
        <f t="shared" si="1077"/>
        <v>0</v>
      </c>
      <c r="BF2924" s="2">
        <f t="shared" si="1078"/>
        <v>0</v>
      </c>
      <c r="BG2924" s="2">
        <f t="shared" si="1079"/>
        <v>0</v>
      </c>
      <c r="BH2924" s="2">
        <f t="shared" si="1080"/>
        <v>0</v>
      </c>
    </row>
    <row r="2925" spans="17:60" x14ac:dyDescent="0.25">
      <c r="Q2925"/>
      <c r="R2925"/>
      <c r="S2925"/>
      <c r="T2925"/>
      <c r="U2925" s="8" t="str">
        <f t="shared" si="1081"/>
        <v/>
      </c>
      <c r="AO2925" s="10">
        <f t="shared" si="1070"/>
        <v>0</v>
      </c>
      <c r="AY2925" s="2">
        <f t="shared" si="1071"/>
        <v>0</v>
      </c>
      <c r="AZ2925" s="2">
        <f t="shared" si="1072"/>
        <v>0</v>
      </c>
      <c r="BA2925" s="2" t="e">
        <f t="shared" si="1073"/>
        <v>#VALUE!</v>
      </c>
      <c r="BB2925" s="2">
        <f t="shared" si="1074"/>
        <v>0</v>
      </c>
      <c r="BC2925" s="2">
        <f t="shared" si="1075"/>
        <v>0</v>
      </c>
      <c r="BD2925" s="2">
        <f t="shared" si="1076"/>
        <v>0</v>
      </c>
      <c r="BE2925" s="2">
        <f t="shared" si="1077"/>
        <v>0</v>
      </c>
      <c r="BF2925" s="2">
        <f t="shared" si="1078"/>
        <v>0</v>
      </c>
      <c r="BG2925" s="2">
        <f t="shared" si="1079"/>
        <v>0</v>
      </c>
      <c r="BH2925" s="2">
        <f t="shared" si="1080"/>
        <v>0</v>
      </c>
    </row>
    <row r="2926" spans="17:60" x14ac:dyDescent="0.25">
      <c r="Q2926"/>
      <c r="R2926"/>
      <c r="S2926"/>
      <c r="T2926"/>
      <c r="U2926" s="8" t="str">
        <f t="shared" si="1081"/>
        <v/>
      </c>
      <c r="AO2926" s="10">
        <f t="shared" si="1070"/>
        <v>0</v>
      </c>
      <c r="AY2926" s="2">
        <f t="shared" si="1071"/>
        <v>0</v>
      </c>
      <c r="AZ2926" s="2">
        <f t="shared" si="1072"/>
        <v>0</v>
      </c>
      <c r="BA2926" s="2" t="e">
        <f t="shared" si="1073"/>
        <v>#VALUE!</v>
      </c>
      <c r="BB2926" s="2">
        <f t="shared" si="1074"/>
        <v>0</v>
      </c>
      <c r="BC2926" s="2">
        <f t="shared" si="1075"/>
        <v>0</v>
      </c>
      <c r="BD2926" s="2">
        <f t="shared" si="1076"/>
        <v>0</v>
      </c>
      <c r="BE2926" s="2">
        <f t="shared" si="1077"/>
        <v>0</v>
      </c>
      <c r="BF2926" s="2">
        <f t="shared" si="1078"/>
        <v>0</v>
      </c>
      <c r="BG2926" s="2">
        <f t="shared" si="1079"/>
        <v>0</v>
      </c>
      <c r="BH2926" s="2">
        <f t="shared" si="1080"/>
        <v>0</v>
      </c>
    </row>
    <row r="2927" spans="17:60" x14ac:dyDescent="0.25">
      <c r="Q2927"/>
      <c r="R2927"/>
      <c r="S2927"/>
      <c r="T2927"/>
      <c r="U2927" s="8" t="str">
        <f t="shared" si="1081"/>
        <v/>
      </c>
      <c r="AO2927" s="10">
        <f t="shared" si="1070"/>
        <v>0</v>
      </c>
      <c r="AY2927" s="2">
        <f t="shared" si="1071"/>
        <v>0</v>
      </c>
      <c r="AZ2927" s="2">
        <f t="shared" si="1072"/>
        <v>0</v>
      </c>
      <c r="BA2927" s="2" t="e">
        <f t="shared" si="1073"/>
        <v>#VALUE!</v>
      </c>
      <c r="BB2927" s="2">
        <f t="shared" si="1074"/>
        <v>0</v>
      </c>
      <c r="BC2927" s="2">
        <f t="shared" si="1075"/>
        <v>0</v>
      </c>
      <c r="BD2927" s="2">
        <f t="shared" si="1076"/>
        <v>0</v>
      </c>
      <c r="BE2927" s="2">
        <f t="shared" si="1077"/>
        <v>0</v>
      </c>
      <c r="BF2927" s="2">
        <f t="shared" si="1078"/>
        <v>0</v>
      </c>
      <c r="BG2927" s="2">
        <f t="shared" si="1079"/>
        <v>0</v>
      </c>
      <c r="BH2927" s="2">
        <f t="shared" si="1080"/>
        <v>0</v>
      </c>
    </row>
    <row r="2928" spans="17:60" x14ac:dyDescent="0.25">
      <c r="Q2928"/>
      <c r="R2928"/>
      <c r="S2928"/>
      <c r="T2928"/>
      <c r="U2928" s="8" t="str">
        <f t="shared" si="1081"/>
        <v/>
      </c>
      <c r="AO2928" s="10">
        <f t="shared" si="1070"/>
        <v>0</v>
      </c>
      <c r="AY2928" s="2">
        <f t="shared" si="1071"/>
        <v>0</v>
      </c>
      <c r="AZ2928" s="2">
        <f t="shared" si="1072"/>
        <v>0</v>
      </c>
      <c r="BA2928" s="2" t="e">
        <f t="shared" si="1073"/>
        <v>#VALUE!</v>
      </c>
      <c r="BB2928" s="2">
        <f t="shared" si="1074"/>
        <v>0</v>
      </c>
      <c r="BC2928" s="2">
        <f t="shared" si="1075"/>
        <v>0</v>
      </c>
      <c r="BD2928" s="2">
        <f t="shared" si="1076"/>
        <v>0</v>
      </c>
      <c r="BE2928" s="2">
        <f t="shared" si="1077"/>
        <v>0</v>
      </c>
      <c r="BF2928" s="2">
        <f t="shared" si="1078"/>
        <v>0</v>
      </c>
      <c r="BG2928" s="2">
        <f t="shared" si="1079"/>
        <v>0</v>
      </c>
      <c r="BH2928" s="2">
        <f t="shared" si="1080"/>
        <v>0</v>
      </c>
    </row>
    <row r="2929" spans="17:60" x14ac:dyDescent="0.25">
      <c r="Q2929"/>
      <c r="R2929"/>
      <c r="S2929"/>
      <c r="T2929"/>
      <c r="U2929" s="8" t="str">
        <f t="shared" si="1081"/>
        <v/>
      </c>
      <c r="AO2929" s="10">
        <f t="shared" si="1070"/>
        <v>0</v>
      </c>
      <c r="AY2929" s="2">
        <f t="shared" si="1071"/>
        <v>0</v>
      </c>
      <c r="AZ2929" s="2">
        <f t="shared" si="1072"/>
        <v>0</v>
      </c>
      <c r="BA2929" s="2" t="e">
        <f t="shared" si="1073"/>
        <v>#VALUE!</v>
      </c>
      <c r="BB2929" s="2">
        <f t="shared" si="1074"/>
        <v>0</v>
      </c>
      <c r="BC2929" s="2">
        <f t="shared" si="1075"/>
        <v>0</v>
      </c>
      <c r="BD2929" s="2">
        <f t="shared" si="1076"/>
        <v>0</v>
      </c>
      <c r="BE2929" s="2">
        <f t="shared" si="1077"/>
        <v>0</v>
      </c>
      <c r="BF2929" s="2">
        <f t="shared" si="1078"/>
        <v>0</v>
      </c>
      <c r="BG2929" s="2">
        <f t="shared" si="1079"/>
        <v>0</v>
      </c>
      <c r="BH2929" s="2">
        <f t="shared" si="1080"/>
        <v>0</v>
      </c>
    </row>
    <row r="2930" spans="17:60" x14ac:dyDescent="0.25">
      <c r="Q2930"/>
      <c r="R2930"/>
      <c r="S2930"/>
      <c r="T2930"/>
      <c r="U2930" s="8" t="str">
        <f t="shared" si="1081"/>
        <v/>
      </c>
      <c r="AO2930" s="10">
        <f t="shared" si="1070"/>
        <v>0</v>
      </c>
      <c r="AY2930" s="2">
        <f t="shared" si="1071"/>
        <v>0</v>
      </c>
      <c r="AZ2930" s="2">
        <f t="shared" si="1072"/>
        <v>0</v>
      </c>
      <c r="BA2930" s="2" t="e">
        <f t="shared" si="1073"/>
        <v>#VALUE!</v>
      </c>
      <c r="BB2930" s="2">
        <f t="shared" si="1074"/>
        <v>0</v>
      </c>
      <c r="BC2930" s="2">
        <f t="shared" si="1075"/>
        <v>0</v>
      </c>
      <c r="BD2930" s="2">
        <f t="shared" si="1076"/>
        <v>0</v>
      </c>
      <c r="BE2930" s="2">
        <f t="shared" si="1077"/>
        <v>0</v>
      </c>
      <c r="BF2930" s="2">
        <f t="shared" si="1078"/>
        <v>0</v>
      </c>
      <c r="BG2930" s="2">
        <f t="shared" si="1079"/>
        <v>0</v>
      </c>
      <c r="BH2930" s="2">
        <f t="shared" si="1080"/>
        <v>0</v>
      </c>
    </row>
    <row r="2931" spans="17:60" x14ac:dyDescent="0.25">
      <c r="Q2931"/>
      <c r="R2931"/>
      <c r="S2931"/>
      <c r="T2931"/>
      <c r="U2931" s="8" t="str">
        <f t="shared" si="1081"/>
        <v/>
      </c>
      <c r="AO2931" s="10">
        <f t="shared" si="1070"/>
        <v>0</v>
      </c>
      <c r="AY2931" s="2">
        <f t="shared" si="1071"/>
        <v>0</v>
      </c>
      <c r="AZ2931" s="2">
        <f t="shared" si="1072"/>
        <v>0</v>
      </c>
      <c r="BA2931" s="2" t="e">
        <f t="shared" si="1073"/>
        <v>#VALUE!</v>
      </c>
      <c r="BB2931" s="2">
        <f t="shared" si="1074"/>
        <v>0</v>
      </c>
      <c r="BC2931" s="2">
        <f t="shared" si="1075"/>
        <v>0</v>
      </c>
      <c r="BD2931" s="2">
        <f t="shared" si="1076"/>
        <v>0</v>
      </c>
      <c r="BE2931" s="2">
        <f t="shared" si="1077"/>
        <v>0</v>
      </c>
      <c r="BF2931" s="2">
        <f t="shared" si="1078"/>
        <v>0</v>
      </c>
      <c r="BG2931" s="2">
        <f t="shared" si="1079"/>
        <v>0</v>
      </c>
      <c r="BH2931" s="2">
        <f t="shared" si="1080"/>
        <v>0</v>
      </c>
    </row>
    <row r="2932" spans="17:60" x14ac:dyDescent="0.25">
      <c r="Q2932"/>
      <c r="R2932"/>
      <c r="S2932"/>
      <c r="T2932"/>
      <c r="U2932" s="8" t="str">
        <f t="shared" si="1081"/>
        <v/>
      </c>
      <c r="AO2932" s="10">
        <f t="shared" si="1070"/>
        <v>0</v>
      </c>
      <c r="AY2932" s="2">
        <f t="shared" si="1071"/>
        <v>0</v>
      </c>
      <c r="AZ2932" s="2">
        <f t="shared" si="1072"/>
        <v>0</v>
      </c>
      <c r="BA2932" s="2" t="e">
        <f t="shared" si="1073"/>
        <v>#VALUE!</v>
      </c>
      <c r="BB2932" s="2">
        <f t="shared" si="1074"/>
        <v>0</v>
      </c>
      <c r="BC2932" s="2">
        <f t="shared" si="1075"/>
        <v>0</v>
      </c>
      <c r="BD2932" s="2">
        <f t="shared" si="1076"/>
        <v>0</v>
      </c>
      <c r="BE2932" s="2">
        <f t="shared" si="1077"/>
        <v>0</v>
      </c>
      <c r="BF2932" s="2">
        <f t="shared" si="1078"/>
        <v>0</v>
      </c>
      <c r="BG2932" s="2">
        <f t="shared" si="1079"/>
        <v>0</v>
      </c>
      <c r="BH2932" s="2">
        <f t="shared" si="1080"/>
        <v>0</v>
      </c>
    </row>
    <row r="2933" spans="17:60" x14ac:dyDescent="0.25">
      <c r="Q2933"/>
      <c r="R2933"/>
      <c r="S2933"/>
      <c r="T2933"/>
      <c r="U2933" s="8" t="str">
        <f t="shared" si="1081"/>
        <v/>
      </c>
      <c r="AO2933" s="10">
        <f t="shared" si="1070"/>
        <v>0</v>
      </c>
      <c r="AY2933" s="2">
        <f t="shared" si="1071"/>
        <v>0</v>
      </c>
      <c r="AZ2933" s="2">
        <f t="shared" si="1072"/>
        <v>0</v>
      </c>
      <c r="BA2933" s="2" t="e">
        <f t="shared" si="1073"/>
        <v>#VALUE!</v>
      </c>
      <c r="BB2933" s="2">
        <f t="shared" si="1074"/>
        <v>0</v>
      </c>
      <c r="BC2933" s="2">
        <f t="shared" si="1075"/>
        <v>0</v>
      </c>
      <c r="BD2933" s="2">
        <f t="shared" si="1076"/>
        <v>0</v>
      </c>
      <c r="BE2933" s="2">
        <f t="shared" si="1077"/>
        <v>0</v>
      </c>
      <c r="BF2933" s="2">
        <f t="shared" si="1078"/>
        <v>0</v>
      </c>
      <c r="BG2933" s="2">
        <f t="shared" si="1079"/>
        <v>0</v>
      </c>
      <c r="BH2933" s="2">
        <f t="shared" si="1080"/>
        <v>0</v>
      </c>
    </row>
    <row r="2934" spans="17:60" x14ac:dyDescent="0.25">
      <c r="Q2934"/>
      <c r="R2934"/>
      <c r="S2934"/>
      <c r="T2934"/>
      <c r="U2934" s="8" t="str">
        <f t="shared" si="1081"/>
        <v/>
      </c>
      <c r="AO2934" s="10">
        <f t="shared" si="1070"/>
        <v>0</v>
      </c>
      <c r="AY2934" s="2">
        <f t="shared" si="1071"/>
        <v>0</v>
      </c>
      <c r="AZ2934" s="2">
        <f t="shared" si="1072"/>
        <v>0</v>
      </c>
      <c r="BA2934" s="2" t="e">
        <f t="shared" si="1073"/>
        <v>#VALUE!</v>
      </c>
      <c r="BB2934" s="2">
        <f t="shared" si="1074"/>
        <v>0</v>
      </c>
      <c r="BC2934" s="2">
        <f t="shared" si="1075"/>
        <v>0</v>
      </c>
      <c r="BD2934" s="2">
        <f t="shared" si="1076"/>
        <v>0</v>
      </c>
      <c r="BE2934" s="2">
        <f t="shared" si="1077"/>
        <v>0</v>
      </c>
      <c r="BF2934" s="2">
        <f t="shared" si="1078"/>
        <v>0</v>
      </c>
      <c r="BG2934" s="2">
        <f t="shared" si="1079"/>
        <v>0</v>
      </c>
      <c r="BH2934" s="2">
        <f t="shared" si="1080"/>
        <v>0</v>
      </c>
    </row>
    <row r="2935" spans="17:60" x14ac:dyDescent="0.25">
      <c r="Q2935"/>
      <c r="R2935"/>
      <c r="S2935"/>
      <c r="T2935"/>
      <c r="U2935" s="8" t="str">
        <f t="shared" si="1081"/>
        <v/>
      </c>
      <c r="AO2935" s="10">
        <f t="shared" si="1070"/>
        <v>0</v>
      </c>
      <c r="AY2935" s="2">
        <f t="shared" si="1071"/>
        <v>0</v>
      </c>
      <c r="AZ2935" s="2">
        <f t="shared" si="1072"/>
        <v>0</v>
      </c>
      <c r="BA2935" s="2" t="e">
        <f t="shared" si="1073"/>
        <v>#VALUE!</v>
      </c>
      <c r="BB2935" s="2">
        <f t="shared" si="1074"/>
        <v>0</v>
      </c>
      <c r="BC2935" s="2">
        <f t="shared" si="1075"/>
        <v>0</v>
      </c>
      <c r="BD2935" s="2">
        <f t="shared" si="1076"/>
        <v>0</v>
      </c>
      <c r="BE2935" s="2">
        <f t="shared" si="1077"/>
        <v>0</v>
      </c>
      <c r="BF2935" s="2">
        <f t="shared" si="1078"/>
        <v>0</v>
      </c>
      <c r="BG2935" s="2">
        <f t="shared" si="1079"/>
        <v>0</v>
      </c>
      <c r="BH2935" s="2">
        <f t="shared" si="1080"/>
        <v>0</v>
      </c>
    </row>
    <row r="2936" spans="17:60" x14ac:dyDescent="0.25">
      <c r="Q2936"/>
      <c r="R2936"/>
      <c r="S2936"/>
      <c r="T2936"/>
      <c r="U2936" s="8" t="str">
        <f t="shared" si="1081"/>
        <v/>
      </c>
      <c r="AO2936" s="10">
        <f t="shared" si="1070"/>
        <v>0</v>
      </c>
      <c r="AY2936" s="2">
        <f t="shared" si="1071"/>
        <v>0</v>
      </c>
      <c r="AZ2936" s="2">
        <f t="shared" si="1072"/>
        <v>0</v>
      </c>
      <c r="BA2936" s="2" t="e">
        <f t="shared" si="1073"/>
        <v>#VALUE!</v>
      </c>
      <c r="BB2936" s="2">
        <f t="shared" si="1074"/>
        <v>0</v>
      </c>
      <c r="BC2936" s="2">
        <f t="shared" si="1075"/>
        <v>0</v>
      </c>
      <c r="BD2936" s="2">
        <f t="shared" si="1076"/>
        <v>0</v>
      </c>
      <c r="BE2936" s="2">
        <f t="shared" si="1077"/>
        <v>0</v>
      </c>
      <c r="BF2936" s="2">
        <f t="shared" si="1078"/>
        <v>0</v>
      </c>
      <c r="BG2936" s="2">
        <f t="shared" si="1079"/>
        <v>0</v>
      </c>
      <c r="BH2936" s="2">
        <f t="shared" si="1080"/>
        <v>0</v>
      </c>
    </row>
    <row r="2937" spans="17:60" x14ac:dyDescent="0.25">
      <c r="Q2937"/>
      <c r="R2937"/>
      <c r="S2937"/>
      <c r="T2937"/>
      <c r="U2937" s="8" t="str">
        <f t="shared" si="1081"/>
        <v/>
      </c>
      <c r="AO2937" s="10">
        <f t="shared" si="1070"/>
        <v>0</v>
      </c>
      <c r="AY2937" s="2">
        <f t="shared" si="1071"/>
        <v>0</v>
      </c>
      <c r="AZ2937" s="2">
        <f t="shared" si="1072"/>
        <v>0</v>
      </c>
      <c r="BA2937" s="2" t="e">
        <f t="shared" si="1073"/>
        <v>#VALUE!</v>
      </c>
      <c r="BB2937" s="2">
        <f t="shared" si="1074"/>
        <v>0</v>
      </c>
      <c r="BC2937" s="2">
        <f t="shared" si="1075"/>
        <v>0</v>
      </c>
      <c r="BD2937" s="2">
        <f t="shared" si="1076"/>
        <v>0</v>
      </c>
      <c r="BE2937" s="2">
        <f t="shared" si="1077"/>
        <v>0</v>
      </c>
      <c r="BF2937" s="2">
        <f t="shared" si="1078"/>
        <v>0</v>
      </c>
      <c r="BG2937" s="2">
        <f t="shared" si="1079"/>
        <v>0</v>
      </c>
      <c r="BH2937" s="2">
        <f t="shared" si="1080"/>
        <v>0</v>
      </c>
    </row>
    <row r="2938" spans="17:60" x14ac:dyDescent="0.25">
      <c r="Q2938"/>
      <c r="R2938"/>
      <c r="S2938"/>
      <c r="T2938"/>
      <c r="U2938" s="8" t="str">
        <f t="shared" si="1081"/>
        <v/>
      </c>
      <c r="AO2938" s="10">
        <f t="shared" si="1070"/>
        <v>0</v>
      </c>
      <c r="AY2938" s="2">
        <f t="shared" si="1071"/>
        <v>0</v>
      </c>
      <c r="AZ2938" s="2">
        <f t="shared" si="1072"/>
        <v>0</v>
      </c>
      <c r="BA2938" s="2" t="e">
        <f t="shared" si="1073"/>
        <v>#VALUE!</v>
      </c>
      <c r="BB2938" s="2">
        <f t="shared" si="1074"/>
        <v>0</v>
      </c>
      <c r="BC2938" s="2">
        <f t="shared" si="1075"/>
        <v>0</v>
      </c>
      <c r="BD2938" s="2">
        <f t="shared" si="1076"/>
        <v>0</v>
      </c>
      <c r="BE2938" s="2">
        <f t="shared" si="1077"/>
        <v>0</v>
      </c>
      <c r="BF2938" s="2">
        <f t="shared" si="1078"/>
        <v>0</v>
      </c>
      <c r="BG2938" s="2">
        <f t="shared" si="1079"/>
        <v>0</v>
      </c>
      <c r="BH2938" s="2">
        <f t="shared" si="1080"/>
        <v>0</v>
      </c>
    </row>
    <row r="2939" spans="17:60" x14ac:dyDescent="0.25">
      <c r="Q2939"/>
      <c r="R2939"/>
      <c r="S2939"/>
      <c r="T2939"/>
      <c r="U2939" s="8" t="str">
        <f t="shared" si="1081"/>
        <v/>
      </c>
      <c r="AO2939" s="10">
        <f t="shared" si="1070"/>
        <v>0</v>
      </c>
      <c r="AY2939" s="2">
        <f t="shared" si="1071"/>
        <v>0</v>
      </c>
      <c r="AZ2939" s="2">
        <f t="shared" si="1072"/>
        <v>0</v>
      </c>
      <c r="BA2939" s="2" t="e">
        <f t="shared" si="1073"/>
        <v>#VALUE!</v>
      </c>
      <c r="BB2939" s="2">
        <f t="shared" si="1074"/>
        <v>0</v>
      </c>
      <c r="BC2939" s="2">
        <f t="shared" si="1075"/>
        <v>0</v>
      </c>
      <c r="BD2939" s="2">
        <f t="shared" si="1076"/>
        <v>0</v>
      </c>
      <c r="BE2939" s="2">
        <f t="shared" si="1077"/>
        <v>0</v>
      </c>
      <c r="BF2939" s="2">
        <f t="shared" si="1078"/>
        <v>0</v>
      </c>
      <c r="BG2939" s="2">
        <f t="shared" si="1079"/>
        <v>0</v>
      </c>
      <c r="BH2939" s="2">
        <f t="shared" si="1080"/>
        <v>0</v>
      </c>
    </row>
    <row r="2940" spans="17:60" x14ac:dyDescent="0.25">
      <c r="Q2940"/>
      <c r="R2940"/>
      <c r="S2940"/>
      <c r="T2940"/>
      <c r="U2940" s="8" t="str">
        <f t="shared" si="1081"/>
        <v/>
      </c>
      <c r="AO2940" s="10">
        <f t="shared" ref="AO2940:AO3003" si="1082">R2939</f>
        <v>0</v>
      </c>
      <c r="AY2940" s="2">
        <f t="shared" ref="AY2940:AY3003" si="1083">R2939</f>
        <v>0</v>
      </c>
      <c r="AZ2940" s="2">
        <f t="shared" ref="AZ2940:AZ3003" si="1084">S2939</f>
        <v>0</v>
      </c>
      <c r="BA2940" s="2" t="e">
        <f t="shared" si="1073"/>
        <v>#VALUE!</v>
      </c>
      <c r="BB2940" s="2">
        <f t="shared" si="1074"/>
        <v>0</v>
      </c>
      <c r="BC2940" s="2">
        <f t="shared" si="1075"/>
        <v>0</v>
      </c>
      <c r="BD2940" s="2">
        <f t="shared" si="1076"/>
        <v>0</v>
      </c>
      <c r="BE2940" s="2">
        <f t="shared" si="1077"/>
        <v>0</v>
      </c>
      <c r="BF2940" s="2">
        <f t="shared" si="1078"/>
        <v>0</v>
      </c>
      <c r="BG2940" s="2">
        <f t="shared" si="1079"/>
        <v>0</v>
      </c>
      <c r="BH2940" s="2">
        <f t="shared" si="1080"/>
        <v>0</v>
      </c>
    </row>
    <row r="2941" spans="17:60" x14ac:dyDescent="0.25">
      <c r="Q2941"/>
      <c r="R2941"/>
      <c r="S2941"/>
      <c r="T2941"/>
      <c r="U2941" s="8" t="str">
        <f t="shared" si="1081"/>
        <v/>
      </c>
      <c r="AO2941" s="10">
        <f t="shared" si="1082"/>
        <v>0</v>
      </c>
      <c r="AY2941" s="2">
        <f t="shared" si="1083"/>
        <v>0</v>
      </c>
      <c r="AZ2941" s="2">
        <f t="shared" si="1084"/>
        <v>0</v>
      </c>
      <c r="BA2941" s="2" t="e">
        <f t="shared" si="1073"/>
        <v>#VALUE!</v>
      </c>
      <c r="BB2941" s="2">
        <f t="shared" si="1074"/>
        <v>0</v>
      </c>
      <c r="BC2941" s="2">
        <f t="shared" si="1075"/>
        <v>0</v>
      </c>
      <c r="BD2941" s="2">
        <f t="shared" si="1076"/>
        <v>0</v>
      </c>
      <c r="BE2941" s="2">
        <f t="shared" si="1077"/>
        <v>0</v>
      </c>
      <c r="BF2941" s="2">
        <f t="shared" si="1078"/>
        <v>0</v>
      </c>
      <c r="BG2941" s="2">
        <f t="shared" si="1079"/>
        <v>0</v>
      </c>
      <c r="BH2941" s="2">
        <f t="shared" si="1080"/>
        <v>0</v>
      </c>
    </row>
    <row r="2942" spans="17:60" x14ac:dyDescent="0.25">
      <c r="Q2942"/>
      <c r="R2942"/>
      <c r="S2942"/>
      <c r="T2942"/>
      <c r="U2942" s="8" t="str">
        <f t="shared" si="1081"/>
        <v/>
      </c>
      <c r="AO2942" s="10">
        <f t="shared" si="1082"/>
        <v>0</v>
      </c>
      <c r="AY2942" s="2">
        <f t="shared" si="1083"/>
        <v>0</v>
      </c>
      <c r="AZ2942" s="2">
        <f t="shared" si="1084"/>
        <v>0</v>
      </c>
      <c r="BA2942" s="2" t="e">
        <f t="shared" si="1073"/>
        <v>#VALUE!</v>
      </c>
      <c r="BB2942" s="2">
        <f t="shared" si="1074"/>
        <v>0</v>
      </c>
      <c r="BC2942" s="2">
        <f t="shared" si="1075"/>
        <v>0</v>
      </c>
      <c r="BD2942" s="2">
        <f t="shared" si="1076"/>
        <v>0</v>
      </c>
      <c r="BE2942" s="2">
        <f t="shared" si="1077"/>
        <v>0</v>
      </c>
      <c r="BF2942" s="2">
        <f t="shared" si="1078"/>
        <v>0</v>
      </c>
      <c r="BG2942" s="2">
        <f t="shared" si="1079"/>
        <v>0</v>
      </c>
      <c r="BH2942" s="2">
        <f t="shared" si="1080"/>
        <v>0</v>
      </c>
    </row>
    <row r="2943" spans="17:60" x14ac:dyDescent="0.25">
      <c r="Q2943"/>
      <c r="R2943"/>
      <c r="S2943"/>
      <c r="T2943"/>
      <c r="U2943" s="8" t="str">
        <f t="shared" si="1081"/>
        <v/>
      </c>
      <c r="AO2943" s="10">
        <f t="shared" si="1082"/>
        <v>0</v>
      </c>
      <c r="AY2943" s="2">
        <f t="shared" si="1083"/>
        <v>0</v>
      </c>
      <c r="AZ2943" s="2">
        <f t="shared" si="1084"/>
        <v>0</v>
      </c>
      <c r="BA2943" s="2" t="e">
        <f t="shared" si="1073"/>
        <v>#VALUE!</v>
      </c>
      <c r="BB2943" s="2">
        <f t="shared" si="1074"/>
        <v>0</v>
      </c>
      <c r="BC2943" s="2">
        <f t="shared" si="1075"/>
        <v>0</v>
      </c>
      <c r="BD2943" s="2">
        <f t="shared" si="1076"/>
        <v>0</v>
      </c>
      <c r="BE2943" s="2">
        <f t="shared" si="1077"/>
        <v>0</v>
      </c>
      <c r="BF2943" s="2">
        <f t="shared" si="1078"/>
        <v>0</v>
      </c>
      <c r="BG2943" s="2">
        <f t="shared" si="1079"/>
        <v>0</v>
      </c>
      <c r="BH2943" s="2">
        <f t="shared" si="1080"/>
        <v>0</v>
      </c>
    </row>
    <row r="2944" spans="17:60" x14ac:dyDescent="0.25">
      <c r="Q2944"/>
      <c r="R2944"/>
      <c r="S2944"/>
      <c r="T2944"/>
      <c r="U2944" s="8" t="str">
        <f t="shared" si="1081"/>
        <v/>
      </c>
      <c r="AO2944" s="10">
        <f t="shared" si="1082"/>
        <v>0</v>
      </c>
      <c r="AY2944" s="2">
        <f t="shared" si="1083"/>
        <v>0</v>
      </c>
      <c r="AZ2944" s="2">
        <f t="shared" si="1084"/>
        <v>0</v>
      </c>
      <c r="BA2944" s="2" t="e">
        <f t="shared" si="1073"/>
        <v>#VALUE!</v>
      </c>
      <c r="BB2944" s="2">
        <f t="shared" si="1074"/>
        <v>0</v>
      </c>
      <c r="BC2944" s="2">
        <f t="shared" si="1075"/>
        <v>0</v>
      </c>
      <c r="BD2944" s="2">
        <f t="shared" si="1076"/>
        <v>0</v>
      </c>
      <c r="BE2944" s="2">
        <f t="shared" si="1077"/>
        <v>0</v>
      </c>
      <c r="BF2944" s="2">
        <f t="shared" si="1078"/>
        <v>0</v>
      </c>
      <c r="BG2944" s="2">
        <f t="shared" si="1079"/>
        <v>0</v>
      </c>
      <c r="BH2944" s="2">
        <f t="shared" si="1080"/>
        <v>0</v>
      </c>
    </row>
    <row r="2945" spans="17:60" x14ac:dyDescent="0.25">
      <c r="Q2945"/>
      <c r="R2945"/>
      <c r="S2945"/>
      <c r="T2945"/>
      <c r="U2945" s="8" t="str">
        <f t="shared" si="1081"/>
        <v/>
      </c>
      <c r="AO2945" s="10">
        <f t="shared" si="1082"/>
        <v>0</v>
      </c>
      <c r="AY2945" s="2">
        <f t="shared" si="1083"/>
        <v>0</v>
      </c>
      <c r="AZ2945" s="2">
        <f t="shared" si="1084"/>
        <v>0</v>
      </c>
      <c r="BA2945" s="2" t="e">
        <f t="shared" si="1073"/>
        <v>#VALUE!</v>
      </c>
      <c r="BB2945" s="2">
        <f t="shared" si="1074"/>
        <v>0</v>
      </c>
      <c r="BC2945" s="2">
        <f t="shared" si="1075"/>
        <v>0</v>
      </c>
      <c r="BD2945" s="2">
        <f t="shared" si="1076"/>
        <v>0</v>
      </c>
      <c r="BE2945" s="2">
        <f t="shared" si="1077"/>
        <v>0</v>
      </c>
      <c r="BF2945" s="2">
        <f t="shared" si="1078"/>
        <v>0</v>
      </c>
      <c r="BG2945" s="2">
        <f t="shared" si="1079"/>
        <v>0</v>
      </c>
      <c r="BH2945" s="2">
        <f t="shared" si="1080"/>
        <v>0</v>
      </c>
    </row>
    <row r="2946" spans="17:60" x14ac:dyDescent="0.25">
      <c r="Q2946"/>
      <c r="R2946"/>
      <c r="S2946"/>
      <c r="T2946"/>
      <c r="U2946" s="8" t="str">
        <f t="shared" si="1081"/>
        <v/>
      </c>
      <c r="AO2946" s="10">
        <f t="shared" si="1082"/>
        <v>0</v>
      </c>
      <c r="AY2946" s="2">
        <f t="shared" si="1083"/>
        <v>0</v>
      </c>
      <c r="AZ2946" s="2">
        <f t="shared" si="1084"/>
        <v>0</v>
      </c>
      <c r="BA2946" s="2" t="e">
        <f t="shared" si="1073"/>
        <v>#VALUE!</v>
      </c>
      <c r="BB2946" s="2">
        <f t="shared" si="1074"/>
        <v>0</v>
      </c>
      <c r="BC2946" s="2">
        <f t="shared" si="1075"/>
        <v>0</v>
      </c>
      <c r="BD2946" s="2">
        <f t="shared" si="1076"/>
        <v>0</v>
      </c>
      <c r="BE2946" s="2">
        <f t="shared" si="1077"/>
        <v>0</v>
      </c>
      <c r="BF2946" s="2">
        <f t="shared" si="1078"/>
        <v>0</v>
      </c>
      <c r="BG2946" s="2">
        <f t="shared" si="1079"/>
        <v>0</v>
      </c>
      <c r="BH2946" s="2">
        <f t="shared" si="1080"/>
        <v>0</v>
      </c>
    </row>
    <row r="2947" spans="17:60" x14ac:dyDescent="0.25">
      <c r="Q2947"/>
      <c r="R2947"/>
      <c r="S2947"/>
      <c r="T2947"/>
      <c r="U2947" s="8" t="str">
        <f t="shared" si="1081"/>
        <v/>
      </c>
      <c r="AO2947" s="10">
        <f t="shared" si="1082"/>
        <v>0</v>
      </c>
      <c r="AY2947" s="2">
        <f t="shared" si="1083"/>
        <v>0</v>
      </c>
      <c r="AZ2947" s="2">
        <f t="shared" si="1084"/>
        <v>0</v>
      </c>
      <c r="BA2947" s="2" t="e">
        <f t="shared" si="1073"/>
        <v>#VALUE!</v>
      </c>
      <c r="BB2947" s="2">
        <f t="shared" si="1074"/>
        <v>0</v>
      </c>
      <c r="BC2947" s="2">
        <f t="shared" si="1075"/>
        <v>0</v>
      </c>
      <c r="BD2947" s="2">
        <f t="shared" si="1076"/>
        <v>0</v>
      </c>
      <c r="BE2947" s="2">
        <f t="shared" si="1077"/>
        <v>0</v>
      </c>
      <c r="BF2947" s="2">
        <f t="shared" si="1078"/>
        <v>0</v>
      </c>
      <c r="BG2947" s="2">
        <f t="shared" si="1079"/>
        <v>0</v>
      </c>
      <c r="BH2947" s="2">
        <f t="shared" si="1080"/>
        <v>0</v>
      </c>
    </row>
    <row r="2948" spans="17:60" x14ac:dyDescent="0.25">
      <c r="Q2948"/>
      <c r="R2948"/>
      <c r="S2948"/>
      <c r="T2948"/>
      <c r="U2948" s="8" t="str">
        <f t="shared" si="1081"/>
        <v/>
      </c>
      <c r="AO2948" s="10">
        <f t="shared" si="1082"/>
        <v>0</v>
      </c>
      <c r="AY2948" s="2">
        <f t="shared" si="1083"/>
        <v>0</v>
      </c>
      <c r="AZ2948" s="2">
        <f t="shared" si="1084"/>
        <v>0</v>
      </c>
      <c r="BA2948" s="2" t="e">
        <f t="shared" ref="BA2948:BA3011" si="1085">AP2948*U2948</f>
        <v>#VALUE!</v>
      </c>
      <c r="BB2948" s="2">
        <f t="shared" ref="BB2948:BB3011" si="1086">AQ2948*V2948</f>
        <v>0</v>
      </c>
      <c r="BC2948" s="2">
        <f t="shared" ref="BC2948:BC3011" si="1087">AR2948*W2948</f>
        <v>0</v>
      </c>
      <c r="BD2948" s="2">
        <f t="shared" ref="BD2948:BD3011" si="1088">AS2948*X2948</f>
        <v>0</v>
      </c>
      <c r="BE2948" s="2">
        <f t="shared" ref="BE2948:BE3011" si="1089">AT2948*Y2948</f>
        <v>0</v>
      </c>
      <c r="BF2948" s="2">
        <f t="shared" ref="BF2948:BF3011" si="1090">AU2948*Z2948</f>
        <v>0</v>
      </c>
      <c r="BG2948" s="2">
        <f t="shared" ref="BG2948:BG3011" si="1091">AV2948*AA2948</f>
        <v>0</v>
      </c>
      <c r="BH2948" s="2">
        <f t="shared" ref="BH2948:BH3011" si="1092">AW2948*AB2948</f>
        <v>0</v>
      </c>
    </row>
    <row r="2949" spans="17:60" x14ac:dyDescent="0.25">
      <c r="Q2949"/>
      <c r="R2949"/>
      <c r="S2949"/>
      <c r="T2949"/>
      <c r="U2949" s="8" t="str">
        <f t="shared" si="1081"/>
        <v/>
      </c>
      <c r="AO2949" s="10">
        <f t="shared" si="1082"/>
        <v>0</v>
      </c>
      <c r="AY2949" s="2">
        <f t="shared" si="1083"/>
        <v>0</v>
      </c>
      <c r="AZ2949" s="2">
        <f t="shared" si="1084"/>
        <v>0</v>
      </c>
      <c r="BA2949" s="2" t="e">
        <f t="shared" si="1085"/>
        <v>#VALUE!</v>
      </c>
      <c r="BB2949" s="2">
        <f t="shared" si="1086"/>
        <v>0</v>
      </c>
      <c r="BC2949" s="2">
        <f t="shared" si="1087"/>
        <v>0</v>
      </c>
      <c r="BD2949" s="2">
        <f t="shared" si="1088"/>
        <v>0</v>
      </c>
      <c r="BE2949" s="2">
        <f t="shared" si="1089"/>
        <v>0</v>
      </c>
      <c r="BF2949" s="2">
        <f t="shared" si="1090"/>
        <v>0</v>
      </c>
      <c r="BG2949" s="2">
        <f t="shared" si="1091"/>
        <v>0</v>
      </c>
      <c r="BH2949" s="2">
        <f t="shared" si="1092"/>
        <v>0</v>
      </c>
    </row>
    <row r="2950" spans="17:60" x14ac:dyDescent="0.25">
      <c r="Q2950"/>
      <c r="R2950"/>
      <c r="S2950"/>
      <c r="T2950"/>
      <c r="U2950" s="8" t="str">
        <f t="shared" si="1081"/>
        <v/>
      </c>
      <c r="AO2950" s="10">
        <f t="shared" si="1082"/>
        <v>0</v>
      </c>
      <c r="AY2950" s="2">
        <f t="shared" si="1083"/>
        <v>0</v>
      </c>
      <c r="AZ2950" s="2">
        <f t="shared" si="1084"/>
        <v>0</v>
      </c>
      <c r="BA2950" s="2" t="e">
        <f t="shared" si="1085"/>
        <v>#VALUE!</v>
      </c>
      <c r="BB2950" s="2">
        <f t="shared" si="1086"/>
        <v>0</v>
      </c>
      <c r="BC2950" s="2">
        <f t="shared" si="1087"/>
        <v>0</v>
      </c>
      <c r="BD2950" s="2">
        <f t="shared" si="1088"/>
        <v>0</v>
      </c>
      <c r="BE2950" s="2">
        <f t="shared" si="1089"/>
        <v>0</v>
      </c>
      <c r="BF2950" s="2">
        <f t="shared" si="1090"/>
        <v>0</v>
      </c>
      <c r="BG2950" s="2">
        <f t="shared" si="1091"/>
        <v>0</v>
      </c>
      <c r="BH2950" s="2">
        <f t="shared" si="1092"/>
        <v>0</v>
      </c>
    </row>
    <row r="2951" spans="17:60" x14ac:dyDescent="0.25">
      <c r="Q2951"/>
      <c r="R2951"/>
      <c r="S2951"/>
      <c r="T2951"/>
      <c r="U2951" s="8" t="str">
        <f t="shared" si="1081"/>
        <v/>
      </c>
      <c r="AO2951" s="10">
        <f t="shared" si="1082"/>
        <v>0</v>
      </c>
      <c r="AY2951" s="2">
        <f t="shared" si="1083"/>
        <v>0</v>
      </c>
      <c r="AZ2951" s="2">
        <f t="shared" si="1084"/>
        <v>0</v>
      </c>
      <c r="BA2951" s="2" t="e">
        <f t="shared" si="1085"/>
        <v>#VALUE!</v>
      </c>
      <c r="BB2951" s="2">
        <f t="shared" si="1086"/>
        <v>0</v>
      </c>
      <c r="BC2951" s="2">
        <f t="shared" si="1087"/>
        <v>0</v>
      </c>
      <c r="BD2951" s="2">
        <f t="shared" si="1088"/>
        <v>0</v>
      </c>
      <c r="BE2951" s="2">
        <f t="shared" si="1089"/>
        <v>0</v>
      </c>
      <c r="BF2951" s="2">
        <f t="shared" si="1090"/>
        <v>0</v>
      </c>
      <c r="BG2951" s="2">
        <f t="shared" si="1091"/>
        <v>0</v>
      </c>
      <c r="BH2951" s="2">
        <f t="shared" si="1092"/>
        <v>0</v>
      </c>
    </row>
    <row r="2952" spans="17:60" x14ac:dyDescent="0.25">
      <c r="Q2952"/>
      <c r="R2952"/>
      <c r="S2952"/>
      <c r="T2952"/>
      <c r="U2952" s="8" t="str">
        <f t="shared" si="1081"/>
        <v/>
      </c>
      <c r="AO2952" s="10">
        <f t="shared" si="1082"/>
        <v>0</v>
      </c>
      <c r="AY2952" s="2">
        <f t="shared" si="1083"/>
        <v>0</v>
      </c>
      <c r="AZ2952" s="2">
        <f t="shared" si="1084"/>
        <v>0</v>
      </c>
      <c r="BA2952" s="2" t="e">
        <f t="shared" si="1085"/>
        <v>#VALUE!</v>
      </c>
      <c r="BB2952" s="2">
        <f t="shared" si="1086"/>
        <v>0</v>
      </c>
      <c r="BC2952" s="2">
        <f t="shared" si="1087"/>
        <v>0</v>
      </c>
      <c r="BD2952" s="2">
        <f t="shared" si="1088"/>
        <v>0</v>
      </c>
      <c r="BE2952" s="2">
        <f t="shared" si="1089"/>
        <v>0</v>
      </c>
      <c r="BF2952" s="2">
        <f t="shared" si="1090"/>
        <v>0</v>
      </c>
      <c r="BG2952" s="2">
        <f t="shared" si="1091"/>
        <v>0</v>
      </c>
      <c r="BH2952" s="2">
        <f t="shared" si="1092"/>
        <v>0</v>
      </c>
    </row>
    <row r="2953" spans="17:60" x14ac:dyDescent="0.25">
      <c r="Q2953"/>
      <c r="R2953"/>
      <c r="S2953"/>
      <c r="T2953"/>
      <c r="U2953" s="8" t="str">
        <f t="shared" si="1081"/>
        <v/>
      </c>
      <c r="AO2953" s="10">
        <f t="shared" si="1082"/>
        <v>0</v>
      </c>
      <c r="AY2953" s="2">
        <f t="shared" si="1083"/>
        <v>0</v>
      </c>
      <c r="AZ2953" s="2">
        <f t="shared" si="1084"/>
        <v>0</v>
      </c>
      <c r="BA2953" s="2" t="e">
        <f t="shared" si="1085"/>
        <v>#VALUE!</v>
      </c>
      <c r="BB2953" s="2">
        <f t="shared" si="1086"/>
        <v>0</v>
      </c>
      <c r="BC2953" s="2">
        <f t="shared" si="1087"/>
        <v>0</v>
      </c>
      <c r="BD2953" s="2">
        <f t="shared" si="1088"/>
        <v>0</v>
      </c>
      <c r="BE2953" s="2">
        <f t="shared" si="1089"/>
        <v>0</v>
      </c>
      <c r="BF2953" s="2">
        <f t="shared" si="1090"/>
        <v>0</v>
      </c>
      <c r="BG2953" s="2">
        <f t="shared" si="1091"/>
        <v>0</v>
      </c>
      <c r="BH2953" s="2">
        <f t="shared" si="1092"/>
        <v>0</v>
      </c>
    </row>
    <row r="2954" spans="17:60" x14ac:dyDescent="0.25">
      <c r="Q2954"/>
      <c r="R2954"/>
      <c r="S2954"/>
      <c r="T2954"/>
      <c r="U2954" s="8" t="str">
        <f t="shared" si="1081"/>
        <v/>
      </c>
      <c r="AO2954" s="10">
        <f t="shared" si="1082"/>
        <v>0</v>
      </c>
      <c r="AY2954" s="2">
        <f t="shared" si="1083"/>
        <v>0</v>
      </c>
      <c r="AZ2954" s="2">
        <f t="shared" si="1084"/>
        <v>0</v>
      </c>
      <c r="BA2954" s="2" t="e">
        <f t="shared" si="1085"/>
        <v>#VALUE!</v>
      </c>
      <c r="BB2954" s="2">
        <f t="shared" si="1086"/>
        <v>0</v>
      </c>
      <c r="BC2954" s="2">
        <f t="shared" si="1087"/>
        <v>0</v>
      </c>
      <c r="BD2954" s="2">
        <f t="shared" si="1088"/>
        <v>0</v>
      </c>
      <c r="BE2954" s="2">
        <f t="shared" si="1089"/>
        <v>0</v>
      </c>
      <c r="BF2954" s="2">
        <f t="shared" si="1090"/>
        <v>0</v>
      </c>
      <c r="BG2954" s="2">
        <f t="shared" si="1091"/>
        <v>0</v>
      </c>
      <c r="BH2954" s="2">
        <f t="shared" si="1092"/>
        <v>0</v>
      </c>
    </row>
    <row r="2955" spans="17:60" x14ac:dyDescent="0.25">
      <c r="Q2955"/>
      <c r="R2955"/>
      <c r="S2955"/>
      <c r="T2955"/>
      <c r="U2955" s="8" t="str">
        <f t="shared" si="1081"/>
        <v/>
      </c>
      <c r="AO2955" s="10">
        <f t="shared" si="1082"/>
        <v>0</v>
      </c>
      <c r="AY2955" s="2">
        <f t="shared" si="1083"/>
        <v>0</v>
      </c>
      <c r="AZ2955" s="2">
        <f t="shared" si="1084"/>
        <v>0</v>
      </c>
      <c r="BA2955" s="2" t="e">
        <f t="shared" si="1085"/>
        <v>#VALUE!</v>
      </c>
      <c r="BB2955" s="2">
        <f t="shared" si="1086"/>
        <v>0</v>
      </c>
      <c r="BC2955" s="2">
        <f t="shared" si="1087"/>
        <v>0</v>
      </c>
      <c r="BD2955" s="2">
        <f t="shared" si="1088"/>
        <v>0</v>
      </c>
      <c r="BE2955" s="2">
        <f t="shared" si="1089"/>
        <v>0</v>
      </c>
      <c r="BF2955" s="2">
        <f t="shared" si="1090"/>
        <v>0</v>
      </c>
      <c r="BG2955" s="2">
        <f t="shared" si="1091"/>
        <v>0</v>
      </c>
      <c r="BH2955" s="2">
        <f t="shared" si="1092"/>
        <v>0</v>
      </c>
    </row>
    <row r="2956" spans="17:60" x14ac:dyDescent="0.25">
      <c r="Q2956"/>
      <c r="R2956"/>
      <c r="S2956"/>
      <c r="T2956"/>
      <c r="U2956" s="8" t="str">
        <f t="shared" si="1081"/>
        <v/>
      </c>
      <c r="AO2956" s="10">
        <f t="shared" si="1082"/>
        <v>0</v>
      </c>
      <c r="AY2956" s="2">
        <f t="shared" si="1083"/>
        <v>0</v>
      </c>
      <c r="AZ2956" s="2">
        <f t="shared" si="1084"/>
        <v>0</v>
      </c>
      <c r="BA2956" s="2" t="e">
        <f t="shared" si="1085"/>
        <v>#VALUE!</v>
      </c>
      <c r="BB2956" s="2">
        <f t="shared" si="1086"/>
        <v>0</v>
      </c>
      <c r="BC2956" s="2">
        <f t="shared" si="1087"/>
        <v>0</v>
      </c>
      <c r="BD2956" s="2">
        <f t="shared" si="1088"/>
        <v>0</v>
      </c>
      <c r="BE2956" s="2">
        <f t="shared" si="1089"/>
        <v>0</v>
      </c>
      <c r="BF2956" s="2">
        <f t="shared" si="1090"/>
        <v>0</v>
      </c>
      <c r="BG2956" s="2">
        <f t="shared" si="1091"/>
        <v>0</v>
      </c>
      <c r="BH2956" s="2">
        <f t="shared" si="1092"/>
        <v>0</v>
      </c>
    </row>
    <row r="2957" spans="17:60" x14ac:dyDescent="0.25">
      <c r="Q2957"/>
      <c r="R2957"/>
      <c r="S2957"/>
      <c r="T2957"/>
      <c r="U2957" s="8" t="str">
        <f t="shared" si="1081"/>
        <v/>
      </c>
      <c r="AO2957" s="10">
        <f t="shared" si="1082"/>
        <v>0</v>
      </c>
      <c r="AY2957" s="2">
        <f t="shared" si="1083"/>
        <v>0</v>
      </c>
      <c r="AZ2957" s="2">
        <f t="shared" si="1084"/>
        <v>0</v>
      </c>
      <c r="BA2957" s="2" t="e">
        <f t="shared" si="1085"/>
        <v>#VALUE!</v>
      </c>
      <c r="BB2957" s="2">
        <f t="shared" si="1086"/>
        <v>0</v>
      </c>
      <c r="BC2957" s="2">
        <f t="shared" si="1087"/>
        <v>0</v>
      </c>
      <c r="BD2957" s="2">
        <f t="shared" si="1088"/>
        <v>0</v>
      </c>
      <c r="BE2957" s="2">
        <f t="shared" si="1089"/>
        <v>0</v>
      </c>
      <c r="BF2957" s="2">
        <f t="shared" si="1090"/>
        <v>0</v>
      </c>
      <c r="BG2957" s="2">
        <f t="shared" si="1091"/>
        <v>0</v>
      </c>
      <c r="BH2957" s="2">
        <f t="shared" si="1092"/>
        <v>0</v>
      </c>
    </row>
    <row r="2958" spans="17:60" x14ac:dyDescent="0.25">
      <c r="Q2958"/>
      <c r="R2958"/>
      <c r="S2958"/>
      <c r="T2958"/>
      <c r="U2958" s="8" t="str">
        <f t="shared" si="1081"/>
        <v/>
      </c>
      <c r="AO2958" s="10">
        <f t="shared" si="1082"/>
        <v>0</v>
      </c>
      <c r="AY2958" s="2">
        <f t="shared" si="1083"/>
        <v>0</v>
      </c>
      <c r="AZ2958" s="2">
        <f t="shared" si="1084"/>
        <v>0</v>
      </c>
      <c r="BA2958" s="2" t="e">
        <f t="shared" si="1085"/>
        <v>#VALUE!</v>
      </c>
      <c r="BB2958" s="2">
        <f t="shared" si="1086"/>
        <v>0</v>
      </c>
      <c r="BC2958" s="2">
        <f t="shared" si="1087"/>
        <v>0</v>
      </c>
      <c r="BD2958" s="2">
        <f t="shared" si="1088"/>
        <v>0</v>
      </c>
      <c r="BE2958" s="2">
        <f t="shared" si="1089"/>
        <v>0</v>
      </c>
      <c r="BF2958" s="2">
        <f t="shared" si="1090"/>
        <v>0</v>
      </c>
      <c r="BG2958" s="2">
        <f t="shared" si="1091"/>
        <v>0</v>
      </c>
      <c r="BH2958" s="2">
        <f t="shared" si="1092"/>
        <v>0</v>
      </c>
    </row>
    <row r="2959" spans="17:60" x14ac:dyDescent="0.25">
      <c r="Q2959"/>
      <c r="R2959"/>
      <c r="S2959"/>
      <c r="T2959"/>
      <c r="U2959" s="8" t="str">
        <f t="shared" si="1081"/>
        <v/>
      </c>
      <c r="AO2959" s="10">
        <f t="shared" si="1082"/>
        <v>0</v>
      </c>
      <c r="AY2959" s="2">
        <f t="shared" si="1083"/>
        <v>0</v>
      </c>
      <c r="AZ2959" s="2">
        <f t="shared" si="1084"/>
        <v>0</v>
      </c>
      <c r="BA2959" s="2" t="e">
        <f t="shared" si="1085"/>
        <v>#VALUE!</v>
      </c>
      <c r="BB2959" s="2">
        <f t="shared" si="1086"/>
        <v>0</v>
      </c>
      <c r="BC2959" s="2">
        <f t="shared" si="1087"/>
        <v>0</v>
      </c>
      <c r="BD2959" s="2">
        <f t="shared" si="1088"/>
        <v>0</v>
      </c>
      <c r="BE2959" s="2">
        <f t="shared" si="1089"/>
        <v>0</v>
      </c>
      <c r="BF2959" s="2">
        <f t="shared" si="1090"/>
        <v>0</v>
      </c>
      <c r="BG2959" s="2">
        <f t="shared" si="1091"/>
        <v>0</v>
      </c>
      <c r="BH2959" s="2">
        <f t="shared" si="1092"/>
        <v>0</v>
      </c>
    </row>
    <row r="2960" spans="17:60" x14ac:dyDescent="0.25">
      <c r="Q2960"/>
      <c r="R2960"/>
      <c r="S2960"/>
      <c r="T2960"/>
      <c r="U2960" s="8" t="str">
        <f t="shared" ref="U2960:U3022" si="1093">CONCATENATE(R2959,S2959)</f>
        <v/>
      </c>
      <c r="AO2960" s="10">
        <f t="shared" si="1082"/>
        <v>0</v>
      </c>
      <c r="AY2960" s="2">
        <f t="shared" si="1083"/>
        <v>0</v>
      </c>
      <c r="AZ2960" s="2">
        <f t="shared" si="1084"/>
        <v>0</v>
      </c>
      <c r="BA2960" s="2" t="e">
        <f t="shared" si="1085"/>
        <v>#VALUE!</v>
      </c>
      <c r="BB2960" s="2">
        <f t="shared" si="1086"/>
        <v>0</v>
      </c>
      <c r="BC2960" s="2">
        <f t="shared" si="1087"/>
        <v>0</v>
      </c>
      <c r="BD2960" s="2">
        <f t="shared" si="1088"/>
        <v>0</v>
      </c>
      <c r="BE2960" s="2">
        <f t="shared" si="1089"/>
        <v>0</v>
      </c>
      <c r="BF2960" s="2">
        <f t="shared" si="1090"/>
        <v>0</v>
      </c>
      <c r="BG2960" s="2">
        <f t="shared" si="1091"/>
        <v>0</v>
      </c>
      <c r="BH2960" s="2">
        <f t="shared" si="1092"/>
        <v>0</v>
      </c>
    </row>
    <row r="2961" spans="17:60" x14ac:dyDescent="0.25">
      <c r="Q2961"/>
      <c r="R2961"/>
      <c r="S2961"/>
      <c r="T2961"/>
      <c r="U2961" s="8" t="str">
        <f t="shared" si="1093"/>
        <v/>
      </c>
      <c r="AO2961" s="10">
        <f t="shared" si="1082"/>
        <v>0</v>
      </c>
      <c r="AY2961" s="2">
        <f t="shared" si="1083"/>
        <v>0</v>
      </c>
      <c r="AZ2961" s="2">
        <f t="shared" si="1084"/>
        <v>0</v>
      </c>
      <c r="BA2961" s="2" t="e">
        <f t="shared" si="1085"/>
        <v>#VALUE!</v>
      </c>
      <c r="BB2961" s="2">
        <f t="shared" si="1086"/>
        <v>0</v>
      </c>
      <c r="BC2961" s="2">
        <f t="shared" si="1087"/>
        <v>0</v>
      </c>
      <c r="BD2961" s="2">
        <f t="shared" si="1088"/>
        <v>0</v>
      </c>
      <c r="BE2961" s="2">
        <f t="shared" si="1089"/>
        <v>0</v>
      </c>
      <c r="BF2961" s="2">
        <f t="shared" si="1090"/>
        <v>0</v>
      </c>
      <c r="BG2961" s="2">
        <f t="shared" si="1091"/>
        <v>0</v>
      </c>
      <c r="BH2961" s="2">
        <f t="shared" si="1092"/>
        <v>0</v>
      </c>
    </row>
    <row r="2962" spans="17:60" x14ac:dyDescent="0.25">
      <c r="Q2962"/>
      <c r="R2962"/>
      <c r="S2962"/>
      <c r="T2962"/>
      <c r="U2962" s="8" t="str">
        <f t="shared" si="1093"/>
        <v/>
      </c>
      <c r="AO2962" s="10">
        <f t="shared" si="1082"/>
        <v>0</v>
      </c>
      <c r="AY2962" s="2">
        <f t="shared" si="1083"/>
        <v>0</v>
      </c>
      <c r="AZ2962" s="2">
        <f t="shared" si="1084"/>
        <v>0</v>
      </c>
      <c r="BA2962" s="2" t="e">
        <f t="shared" si="1085"/>
        <v>#VALUE!</v>
      </c>
      <c r="BB2962" s="2">
        <f t="shared" si="1086"/>
        <v>0</v>
      </c>
      <c r="BC2962" s="2">
        <f t="shared" si="1087"/>
        <v>0</v>
      </c>
      <c r="BD2962" s="2">
        <f t="shared" si="1088"/>
        <v>0</v>
      </c>
      <c r="BE2962" s="2">
        <f t="shared" si="1089"/>
        <v>0</v>
      </c>
      <c r="BF2962" s="2">
        <f t="shared" si="1090"/>
        <v>0</v>
      </c>
      <c r="BG2962" s="2">
        <f t="shared" si="1091"/>
        <v>0</v>
      </c>
      <c r="BH2962" s="2">
        <f t="shared" si="1092"/>
        <v>0</v>
      </c>
    </row>
    <row r="2963" spans="17:60" x14ac:dyDescent="0.25">
      <c r="Q2963"/>
      <c r="R2963"/>
      <c r="S2963"/>
      <c r="T2963"/>
      <c r="U2963" s="8" t="str">
        <f t="shared" si="1093"/>
        <v/>
      </c>
      <c r="AO2963" s="10">
        <f t="shared" si="1082"/>
        <v>0</v>
      </c>
      <c r="AY2963" s="2">
        <f t="shared" si="1083"/>
        <v>0</v>
      </c>
      <c r="AZ2963" s="2">
        <f t="shared" si="1084"/>
        <v>0</v>
      </c>
      <c r="BA2963" s="2" t="e">
        <f t="shared" si="1085"/>
        <v>#VALUE!</v>
      </c>
      <c r="BB2963" s="2">
        <f t="shared" si="1086"/>
        <v>0</v>
      </c>
      <c r="BC2963" s="2">
        <f t="shared" si="1087"/>
        <v>0</v>
      </c>
      <c r="BD2963" s="2">
        <f t="shared" si="1088"/>
        <v>0</v>
      </c>
      <c r="BE2963" s="2">
        <f t="shared" si="1089"/>
        <v>0</v>
      </c>
      <c r="BF2963" s="2">
        <f t="shared" si="1090"/>
        <v>0</v>
      </c>
      <c r="BG2963" s="2">
        <f t="shared" si="1091"/>
        <v>0</v>
      </c>
      <c r="BH2963" s="2">
        <f t="shared" si="1092"/>
        <v>0</v>
      </c>
    </row>
    <row r="2964" spans="17:60" x14ac:dyDescent="0.25">
      <c r="Q2964"/>
      <c r="R2964"/>
      <c r="S2964"/>
      <c r="T2964"/>
      <c r="U2964" s="8" t="str">
        <f t="shared" si="1093"/>
        <v/>
      </c>
      <c r="AO2964" s="10">
        <f t="shared" si="1082"/>
        <v>0</v>
      </c>
      <c r="AY2964" s="2">
        <f t="shared" si="1083"/>
        <v>0</v>
      </c>
      <c r="AZ2964" s="2">
        <f t="shared" si="1084"/>
        <v>0</v>
      </c>
      <c r="BA2964" s="2" t="e">
        <f t="shared" si="1085"/>
        <v>#VALUE!</v>
      </c>
      <c r="BB2964" s="2">
        <f t="shared" si="1086"/>
        <v>0</v>
      </c>
      <c r="BC2964" s="2">
        <f t="shared" si="1087"/>
        <v>0</v>
      </c>
      <c r="BD2964" s="2">
        <f t="shared" si="1088"/>
        <v>0</v>
      </c>
      <c r="BE2964" s="2">
        <f t="shared" si="1089"/>
        <v>0</v>
      </c>
      <c r="BF2964" s="2">
        <f t="shared" si="1090"/>
        <v>0</v>
      </c>
      <c r="BG2964" s="2">
        <f t="shared" si="1091"/>
        <v>0</v>
      </c>
      <c r="BH2964" s="2">
        <f t="shared" si="1092"/>
        <v>0</v>
      </c>
    </row>
    <row r="2965" spans="17:60" x14ac:dyDescent="0.25">
      <c r="Q2965"/>
      <c r="R2965"/>
      <c r="S2965"/>
      <c r="T2965"/>
      <c r="U2965" s="8" t="str">
        <f t="shared" si="1093"/>
        <v/>
      </c>
      <c r="AO2965" s="10">
        <f t="shared" si="1082"/>
        <v>0</v>
      </c>
      <c r="AY2965" s="2">
        <f t="shared" si="1083"/>
        <v>0</v>
      </c>
      <c r="AZ2965" s="2">
        <f t="shared" si="1084"/>
        <v>0</v>
      </c>
      <c r="BA2965" s="2" t="e">
        <f t="shared" si="1085"/>
        <v>#VALUE!</v>
      </c>
      <c r="BB2965" s="2">
        <f t="shared" si="1086"/>
        <v>0</v>
      </c>
      <c r="BC2965" s="2">
        <f t="shared" si="1087"/>
        <v>0</v>
      </c>
      <c r="BD2965" s="2">
        <f t="shared" si="1088"/>
        <v>0</v>
      </c>
      <c r="BE2965" s="2">
        <f t="shared" si="1089"/>
        <v>0</v>
      </c>
      <c r="BF2965" s="2">
        <f t="shared" si="1090"/>
        <v>0</v>
      </c>
      <c r="BG2965" s="2">
        <f t="shared" si="1091"/>
        <v>0</v>
      </c>
      <c r="BH2965" s="2">
        <f t="shared" si="1092"/>
        <v>0</v>
      </c>
    </row>
    <row r="2966" spans="17:60" x14ac:dyDescent="0.25">
      <c r="Q2966"/>
      <c r="R2966"/>
      <c r="S2966"/>
      <c r="T2966"/>
      <c r="U2966" s="8" t="str">
        <f t="shared" si="1093"/>
        <v/>
      </c>
      <c r="AO2966" s="10">
        <f t="shared" si="1082"/>
        <v>0</v>
      </c>
      <c r="AY2966" s="2">
        <f t="shared" si="1083"/>
        <v>0</v>
      </c>
      <c r="AZ2966" s="2">
        <f t="shared" si="1084"/>
        <v>0</v>
      </c>
      <c r="BA2966" s="2" t="e">
        <f t="shared" si="1085"/>
        <v>#VALUE!</v>
      </c>
      <c r="BB2966" s="2">
        <f t="shared" si="1086"/>
        <v>0</v>
      </c>
      <c r="BC2966" s="2">
        <f t="shared" si="1087"/>
        <v>0</v>
      </c>
      <c r="BD2966" s="2">
        <f t="shared" si="1088"/>
        <v>0</v>
      </c>
      <c r="BE2966" s="2">
        <f t="shared" si="1089"/>
        <v>0</v>
      </c>
      <c r="BF2966" s="2">
        <f t="shared" si="1090"/>
        <v>0</v>
      </c>
      <c r="BG2966" s="2">
        <f t="shared" si="1091"/>
        <v>0</v>
      </c>
      <c r="BH2966" s="2">
        <f t="shared" si="1092"/>
        <v>0</v>
      </c>
    </row>
    <row r="2967" spans="17:60" x14ac:dyDescent="0.25">
      <c r="Q2967"/>
      <c r="R2967"/>
      <c r="S2967"/>
      <c r="T2967"/>
      <c r="U2967" s="8" t="str">
        <f t="shared" si="1093"/>
        <v/>
      </c>
      <c r="AO2967" s="10">
        <f t="shared" si="1082"/>
        <v>0</v>
      </c>
      <c r="AY2967" s="2">
        <f t="shared" si="1083"/>
        <v>0</v>
      </c>
      <c r="AZ2967" s="2">
        <f t="shared" si="1084"/>
        <v>0</v>
      </c>
      <c r="BA2967" s="2" t="e">
        <f t="shared" si="1085"/>
        <v>#VALUE!</v>
      </c>
      <c r="BB2967" s="2">
        <f t="shared" si="1086"/>
        <v>0</v>
      </c>
      <c r="BC2967" s="2">
        <f t="shared" si="1087"/>
        <v>0</v>
      </c>
      <c r="BD2967" s="2">
        <f t="shared" si="1088"/>
        <v>0</v>
      </c>
      <c r="BE2967" s="2">
        <f t="shared" si="1089"/>
        <v>0</v>
      </c>
      <c r="BF2967" s="2">
        <f t="shared" si="1090"/>
        <v>0</v>
      </c>
      <c r="BG2967" s="2">
        <f t="shared" si="1091"/>
        <v>0</v>
      </c>
      <c r="BH2967" s="2">
        <f t="shared" si="1092"/>
        <v>0</v>
      </c>
    </row>
    <row r="2968" spans="17:60" x14ac:dyDescent="0.25">
      <c r="Q2968"/>
      <c r="R2968"/>
      <c r="S2968"/>
      <c r="T2968"/>
      <c r="U2968" s="8" t="str">
        <f t="shared" si="1093"/>
        <v/>
      </c>
      <c r="AO2968" s="10">
        <f t="shared" si="1082"/>
        <v>0</v>
      </c>
      <c r="AY2968" s="2">
        <f t="shared" si="1083"/>
        <v>0</v>
      </c>
      <c r="AZ2968" s="2">
        <f t="shared" si="1084"/>
        <v>0</v>
      </c>
      <c r="BA2968" s="2" t="e">
        <f t="shared" si="1085"/>
        <v>#VALUE!</v>
      </c>
      <c r="BB2968" s="2">
        <f t="shared" si="1086"/>
        <v>0</v>
      </c>
      <c r="BC2968" s="2">
        <f t="shared" si="1087"/>
        <v>0</v>
      </c>
      <c r="BD2968" s="2">
        <f t="shared" si="1088"/>
        <v>0</v>
      </c>
      <c r="BE2968" s="2">
        <f t="shared" si="1089"/>
        <v>0</v>
      </c>
      <c r="BF2968" s="2">
        <f t="shared" si="1090"/>
        <v>0</v>
      </c>
      <c r="BG2968" s="2">
        <f t="shared" si="1091"/>
        <v>0</v>
      </c>
      <c r="BH2968" s="2">
        <f t="shared" si="1092"/>
        <v>0</v>
      </c>
    </row>
    <row r="2969" spans="17:60" x14ac:dyDescent="0.25">
      <c r="Q2969"/>
      <c r="R2969"/>
      <c r="S2969"/>
      <c r="T2969"/>
      <c r="U2969" s="8" t="str">
        <f t="shared" si="1093"/>
        <v/>
      </c>
      <c r="AO2969" s="10">
        <f t="shared" si="1082"/>
        <v>0</v>
      </c>
      <c r="AY2969" s="2">
        <f t="shared" si="1083"/>
        <v>0</v>
      </c>
      <c r="AZ2969" s="2">
        <f t="shared" si="1084"/>
        <v>0</v>
      </c>
      <c r="BA2969" s="2" t="e">
        <f t="shared" si="1085"/>
        <v>#VALUE!</v>
      </c>
      <c r="BB2969" s="2">
        <f t="shared" si="1086"/>
        <v>0</v>
      </c>
      <c r="BC2969" s="2">
        <f t="shared" si="1087"/>
        <v>0</v>
      </c>
      <c r="BD2969" s="2">
        <f t="shared" si="1088"/>
        <v>0</v>
      </c>
      <c r="BE2969" s="2">
        <f t="shared" si="1089"/>
        <v>0</v>
      </c>
      <c r="BF2969" s="2">
        <f t="shared" si="1090"/>
        <v>0</v>
      </c>
      <c r="BG2969" s="2">
        <f t="shared" si="1091"/>
        <v>0</v>
      </c>
      <c r="BH2969" s="2">
        <f t="shared" si="1092"/>
        <v>0</v>
      </c>
    </row>
    <row r="2970" spans="17:60" x14ac:dyDescent="0.25">
      <c r="Q2970"/>
      <c r="R2970"/>
      <c r="S2970"/>
      <c r="T2970"/>
      <c r="U2970" s="8" t="str">
        <f t="shared" si="1093"/>
        <v/>
      </c>
      <c r="AO2970" s="10">
        <f t="shared" si="1082"/>
        <v>0</v>
      </c>
      <c r="AY2970" s="2">
        <f t="shared" si="1083"/>
        <v>0</v>
      </c>
      <c r="AZ2970" s="2">
        <f t="shared" si="1084"/>
        <v>0</v>
      </c>
      <c r="BA2970" s="2" t="e">
        <f t="shared" si="1085"/>
        <v>#VALUE!</v>
      </c>
      <c r="BB2970" s="2">
        <f t="shared" si="1086"/>
        <v>0</v>
      </c>
      <c r="BC2970" s="2">
        <f t="shared" si="1087"/>
        <v>0</v>
      </c>
      <c r="BD2970" s="2">
        <f t="shared" si="1088"/>
        <v>0</v>
      </c>
      <c r="BE2970" s="2">
        <f t="shared" si="1089"/>
        <v>0</v>
      </c>
      <c r="BF2970" s="2">
        <f t="shared" si="1090"/>
        <v>0</v>
      </c>
      <c r="BG2970" s="2">
        <f t="shared" si="1091"/>
        <v>0</v>
      </c>
      <c r="BH2970" s="2">
        <f t="shared" si="1092"/>
        <v>0</v>
      </c>
    </row>
    <row r="2971" spans="17:60" x14ac:dyDescent="0.25">
      <c r="Q2971"/>
      <c r="R2971"/>
      <c r="S2971"/>
      <c r="T2971"/>
      <c r="U2971" s="8" t="str">
        <f t="shared" si="1093"/>
        <v/>
      </c>
      <c r="AO2971" s="10">
        <f t="shared" si="1082"/>
        <v>0</v>
      </c>
      <c r="AY2971" s="2">
        <f t="shared" si="1083"/>
        <v>0</v>
      </c>
      <c r="AZ2971" s="2">
        <f t="shared" si="1084"/>
        <v>0</v>
      </c>
      <c r="BA2971" s="2" t="e">
        <f t="shared" si="1085"/>
        <v>#VALUE!</v>
      </c>
      <c r="BB2971" s="2">
        <f t="shared" si="1086"/>
        <v>0</v>
      </c>
      <c r="BC2971" s="2">
        <f t="shared" si="1087"/>
        <v>0</v>
      </c>
      <c r="BD2971" s="2">
        <f t="shared" si="1088"/>
        <v>0</v>
      </c>
      <c r="BE2971" s="2">
        <f t="shared" si="1089"/>
        <v>0</v>
      </c>
      <c r="BF2971" s="2">
        <f t="shared" si="1090"/>
        <v>0</v>
      </c>
      <c r="BG2971" s="2">
        <f t="shared" si="1091"/>
        <v>0</v>
      </c>
      <c r="BH2971" s="2">
        <f t="shared" si="1092"/>
        <v>0</v>
      </c>
    </row>
    <row r="2972" spans="17:60" x14ac:dyDescent="0.25">
      <c r="Q2972"/>
      <c r="R2972"/>
      <c r="S2972"/>
      <c r="T2972"/>
      <c r="U2972" s="8" t="str">
        <f t="shared" si="1093"/>
        <v/>
      </c>
      <c r="AO2972" s="10">
        <f t="shared" si="1082"/>
        <v>0</v>
      </c>
      <c r="AY2972" s="2">
        <f t="shared" si="1083"/>
        <v>0</v>
      </c>
      <c r="AZ2972" s="2">
        <f t="shared" si="1084"/>
        <v>0</v>
      </c>
      <c r="BA2972" s="2" t="e">
        <f t="shared" si="1085"/>
        <v>#VALUE!</v>
      </c>
      <c r="BB2972" s="2">
        <f t="shared" si="1086"/>
        <v>0</v>
      </c>
      <c r="BC2972" s="2">
        <f t="shared" si="1087"/>
        <v>0</v>
      </c>
      <c r="BD2972" s="2">
        <f t="shared" si="1088"/>
        <v>0</v>
      </c>
      <c r="BE2972" s="2">
        <f t="shared" si="1089"/>
        <v>0</v>
      </c>
      <c r="BF2972" s="2">
        <f t="shared" si="1090"/>
        <v>0</v>
      </c>
      <c r="BG2972" s="2">
        <f t="shared" si="1091"/>
        <v>0</v>
      </c>
      <c r="BH2972" s="2">
        <f t="shared" si="1092"/>
        <v>0</v>
      </c>
    </row>
    <row r="2973" spans="17:60" x14ac:dyDescent="0.25">
      <c r="Q2973"/>
      <c r="R2973"/>
      <c r="S2973"/>
      <c r="T2973"/>
      <c r="U2973" s="8" t="str">
        <f t="shared" si="1093"/>
        <v/>
      </c>
      <c r="AO2973" s="10">
        <f t="shared" si="1082"/>
        <v>0</v>
      </c>
      <c r="AY2973" s="2">
        <f t="shared" si="1083"/>
        <v>0</v>
      </c>
      <c r="AZ2973" s="2">
        <f t="shared" si="1084"/>
        <v>0</v>
      </c>
      <c r="BA2973" s="2" t="e">
        <f t="shared" si="1085"/>
        <v>#VALUE!</v>
      </c>
      <c r="BB2973" s="2">
        <f t="shared" si="1086"/>
        <v>0</v>
      </c>
      <c r="BC2973" s="2">
        <f t="shared" si="1087"/>
        <v>0</v>
      </c>
      <c r="BD2973" s="2">
        <f t="shared" si="1088"/>
        <v>0</v>
      </c>
      <c r="BE2973" s="2">
        <f t="shared" si="1089"/>
        <v>0</v>
      </c>
      <c r="BF2973" s="2">
        <f t="shared" si="1090"/>
        <v>0</v>
      </c>
      <c r="BG2973" s="2">
        <f t="shared" si="1091"/>
        <v>0</v>
      </c>
      <c r="BH2973" s="2">
        <f t="shared" si="1092"/>
        <v>0</v>
      </c>
    </row>
    <row r="2974" spans="17:60" x14ac:dyDescent="0.25">
      <c r="Q2974"/>
      <c r="R2974"/>
      <c r="S2974"/>
      <c r="T2974"/>
      <c r="U2974" s="8" t="str">
        <f t="shared" si="1093"/>
        <v/>
      </c>
      <c r="AO2974" s="10">
        <f t="shared" si="1082"/>
        <v>0</v>
      </c>
      <c r="AY2974" s="2">
        <f t="shared" si="1083"/>
        <v>0</v>
      </c>
      <c r="AZ2974" s="2">
        <f t="shared" si="1084"/>
        <v>0</v>
      </c>
      <c r="BA2974" s="2" t="e">
        <f t="shared" si="1085"/>
        <v>#VALUE!</v>
      </c>
      <c r="BB2974" s="2">
        <f t="shared" si="1086"/>
        <v>0</v>
      </c>
      <c r="BC2974" s="2">
        <f t="shared" si="1087"/>
        <v>0</v>
      </c>
      <c r="BD2974" s="2">
        <f t="shared" si="1088"/>
        <v>0</v>
      </c>
      <c r="BE2974" s="2">
        <f t="shared" si="1089"/>
        <v>0</v>
      </c>
      <c r="BF2974" s="2">
        <f t="shared" si="1090"/>
        <v>0</v>
      </c>
      <c r="BG2974" s="2">
        <f t="shared" si="1091"/>
        <v>0</v>
      </c>
      <c r="BH2974" s="2">
        <f t="shared" si="1092"/>
        <v>0</v>
      </c>
    </row>
    <row r="2975" spans="17:60" x14ac:dyDescent="0.25">
      <c r="Q2975"/>
      <c r="R2975"/>
      <c r="S2975"/>
      <c r="T2975"/>
      <c r="U2975" s="8" t="str">
        <f t="shared" si="1093"/>
        <v/>
      </c>
      <c r="AO2975" s="10">
        <f t="shared" si="1082"/>
        <v>0</v>
      </c>
      <c r="AY2975" s="2">
        <f t="shared" si="1083"/>
        <v>0</v>
      </c>
      <c r="AZ2975" s="2">
        <f t="shared" si="1084"/>
        <v>0</v>
      </c>
      <c r="BA2975" s="2" t="e">
        <f t="shared" si="1085"/>
        <v>#VALUE!</v>
      </c>
      <c r="BB2975" s="2">
        <f t="shared" si="1086"/>
        <v>0</v>
      </c>
      <c r="BC2975" s="2">
        <f t="shared" si="1087"/>
        <v>0</v>
      </c>
      <c r="BD2975" s="2">
        <f t="shared" si="1088"/>
        <v>0</v>
      </c>
      <c r="BE2975" s="2">
        <f t="shared" si="1089"/>
        <v>0</v>
      </c>
      <c r="BF2975" s="2">
        <f t="shared" si="1090"/>
        <v>0</v>
      </c>
      <c r="BG2975" s="2">
        <f t="shared" si="1091"/>
        <v>0</v>
      </c>
      <c r="BH2975" s="2">
        <f t="shared" si="1092"/>
        <v>0</v>
      </c>
    </row>
    <row r="2976" spans="17:60" x14ac:dyDescent="0.25">
      <c r="Q2976"/>
      <c r="R2976"/>
      <c r="S2976"/>
      <c r="T2976"/>
      <c r="U2976" s="8" t="str">
        <f t="shared" si="1093"/>
        <v/>
      </c>
      <c r="AO2976" s="10">
        <f t="shared" si="1082"/>
        <v>0</v>
      </c>
      <c r="AY2976" s="2">
        <f t="shared" si="1083"/>
        <v>0</v>
      </c>
      <c r="AZ2976" s="2">
        <f t="shared" si="1084"/>
        <v>0</v>
      </c>
      <c r="BA2976" s="2" t="e">
        <f t="shared" si="1085"/>
        <v>#VALUE!</v>
      </c>
      <c r="BB2976" s="2">
        <f t="shared" si="1086"/>
        <v>0</v>
      </c>
      <c r="BC2976" s="2">
        <f t="shared" si="1087"/>
        <v>0</v>
      </c>
      <c r="BD2976" s="2">
        <f t="shared" si="1088"/>
        <v>0</v>
      </c>
      <c r="BE2976" s="2">
        <f t="shared" si="1089"/>
        <v>0</v>
      </c>
      <c r="BF2976" s="2">
        <f t="shared" si="1090"/>
        <v>0</v>
      </c>
      <c r="BG2976" s="2">
        <f t="shared" si="1091"/>
        <v>0</v>
      </c>
      <c r="BH2976" s="2">
        <f t="shared" si="1092"/>
        <v>0</v>
      </c>
    </row>
    <row r="2977" spans="17:60" x14ac:dyDescent="0.25">
      <c r="Q2977"/>
      <c r="R2977"/>
      <c r="S2977"/>
      <c r="T2977"/>
      <c r="U2977" s="8" t="str">
        <f t="shared" si="1093"/>
        <v/>
      </c>
      <c r="AO2977" s="10">
        <f t="shared" si="1082"/>
        <v>0</v>
      </c>
      <c r="AY2977" s="2">
        <f t="shared" si="1083"/>
        <v>0</v>
      </c>
      <c r="AZ2977" s="2">
        <f t="shared" si="1084"/>
        <v>0</v>
      </c>
      <c r="BA2977" s="2" t="e">
        <f t="shared" si="1085"/>
        <v>#VALUE!</v>
      </c>
      <c r="BB2977" s="2">
        <f t="shared" si="1086"/>
        <v>0</v>
      </c>
      <c r="BC2977" s="2">
        <f t="shared" si="1087"/>
        <v>0</v>
      </c>
      <c r="BD2977" s="2">
        <f t="shared" si="1088"/>
        <v>0</v>
      </c>
      <c r="BE2977" s="2">
        <f t="shared" si="1089"/>
        <v>0</v>
      </c>
      <c r="BF2977" s="2">
        <f t="shared" si="1090"/>
        <v>0</v>
      </c>
      <c r="BG2977" s="2">
        <f t="shared" si="1091"/>
        <v>0</v>
      </c>
      <c r="BH2977" s="2">
        <f t="shared" si="1092"/>
        <v>0</v>
      </c>
    </row>
    <row r="2978" spans="17:60" x14ac:dyDescent="0.25">
      <c r="Q2978"/>
      <c r="R2978"/>
      <c r="S2978"/>
      <c r="T2978"/>
      <c r="U2978" s="8" t="str">
        <f t="shared" si="1093"/>
        <v/>
      </c>
      <c r="AO2978" s="10">
        <f t="shared" si="1082"/>
        <v>0</v>
      </c>
      <c r="AY2978" s="2">
        <f t="shared" si="1083"/>
        <v>0</v>
      </c>
      <c r="AZ2978" s="2">
        <f t="shared" si="1084"/>
        <v>0</v>
      </c>
      <c r="BA2978" s="2" t="e">
        <f t="shared" si="1085"/>
        <v>#VALUE!</v>
      </c>
      <c r="BB2978" s="2">
        <f t="shared" si="1086"/>
        <v>0</v>
      </c>
      <c r="BC2978" s="2">
        <f t="shared" si="1087"/>
        <v>0</v>
      </c>
      <c r="BD2978" s="2">
        <f t="shared" si="1088"/>
        <v>0</v>
      </c>
      <c r="BE2978" s="2">
        <f t="shared" si="1089"/>
        <v>0</v>
      </c>
      <c r="BF2978" s="2">
        <f t="shared" si="1090"/>
        <v>0</v>
      </c>
      <c r="BG2978" s="2">
        <f t="shared" si="1091"/>
        <v>0</v>
      </c>
      <c r="BH2978" s="2">
        <f t="shared" si="1092"/>
        <v>0</v>
      </c>
    </row>
    <row r="2979" spans="17:60" x14ac:dyDescent="0.25">
      <c r="Q2979"/>
      <c r="R2979"/>
      <c r="S2979"/>
      <c r="T2979"/>
      <c r="U2979" s="8" t="str">
        <f t="shared" si="1093"/>
        <v/>
      </c>
      <c r="AO2979" s="10">
        <f t="shared" si="1082"/>
        <v>0</v>
      </c>
      <c r="AY2979" s="2">
        <f t="shared" si="1083"/>
        <v>0</v>
      </c>
      <c r="AZ2979" s="2">
        <f t="shared" si="1084"/>
        <v>0</v>
      </c>
      <c r="BA2979" s="2" t="e">
        <f t="shared" si="1085"/>
        <v>#VALUE!</v>
      </c>
      <c r="BB2979" s="2">
        <f t="shared" si="1086"/>
        <v>0</v>
      </c>
      <c r="BC2979" s="2">
        <f t="shared" si="1087"/>
        <v>0</v>
      </c>
      <c r="BD2979" s="2">
        <f t="shared" si="1088"/>
        <v>0</v>
      </c>
      <c r="BE2979" s="2">
        <f t="shared" si="1089"/>
        <v>0</v>
      </c>
      <c r="BF2979" s="2">
        <f t="shared" si="1090"/>
        <v>0</v>
      </c>
      <c r="BG2979" s="2">
        <f t="shared" si="1091"/>
        <v>0</v>
      </c>
      <c r="BH2979" s="2">
        <f t="shared" si="1092"/>
        <v>0</v>
      </c>
    </row>
    <row r="2980" spans="17:60" x14ac:dyDescent="0.25">
      <c r="Q2980"/>
      <c r="R2980"/>
      <c r="S2980"/>
      <c r="T2980"/>
      <c r="U2980" s="8" t="str">
        <f t="shared" si="1093"/>
        <v/>
      </c>
      <c r="AO2980" s="10">
        <f t="shared" si="1082"/>
        <v>0</v>
      </c>
      <c r="AY2980" s="2">
        <f t="shared" si="1083"/>
        <v>0</v>
      </c>
      <c r="AZ2980" s="2">
        <f t="shared" si="1084"/>
        <v>0</v>
      </c>
      <c r="BA2980" s="2" t="e">
        <f t="shared" si="1085"/>
        <v>#VALUE!</v>
      </c>
      <c r="BB2980" s="2">
        <f t="shared" si="1086"/>
        <v>0</v>
      </c>
      <c r="BC2980" s="2">
        <f t="shared" si="1087"/>
        <v>0</v>
      </c>
      <c r="BD2980" s="2">
        <f t="shared" si="1088"/>
        <v>0</v>
      </c>
      <c r="BE2980" s="2">
        <f t="shared" si="1089"/>
        <v>0</v>
      </c>
      <c r="BF2980" s="2">
        <f t="shared" si="1090"/>
        <v>0</v>
      </c>
      <c r="BG2980" s="2">
        <f t="shared" si="1091"/>
        <v>0</v>
      </c>
      <c r="BH2980" s="2">
        <f t="shared" si="1092"/>
        <v>0</v>
      </c>
    </row>
    <row r="2981" spans="17:60" x14ac:dyDescent="0.25">
      <c r="Q2981"/>
      <c r="R2981"/>
      <c r="S2981"/>
      <c r="T2981"/>
      <c r="U2981" s="8" t="str">
        <f t="shared" si="1093"/>
        <v/>
      </c>
      <c r="AO2981" s="10">
        <f t="shared" si="1082"/>
        <v>0</v>
      </c>
      <c r="AY2981" s="2">
        <f t="shared" si="1083"/>
        <v>0</v>
      </c>
      <c r="AZ2981" s="2">
        <f t="shared" si="1084"/>
        <v>0</v>
      </c>
      <c r="BA2981" s="2" t="e">
        <f t="shared" si="1085"/>
        <v>#VALUE!</v>
      </c>
      <c r="BB2981" s="2">
        <f t="shared" si="1086"/>
        <v>0</v>
      </c>
      <c r="BC2981" s="2">
        <f t="shared" si="1087"/>
        <v>0</v>
      </c>
      <c r="BD2981" s="2">
        <f t="shared" si="1088"/>
        <v>0</v>
      </c>
      <c r="BE2981" s="2">
        <f t="shared" si="1089"/>
        <v>0</v>
      </c>
      <c r="BF2981" s="2">
        <f t="shared" si="1090"/>
        <v>0</v>
      </c>
      <c r="BG2981" s="2">
        <f t="shared" si="1091"/>
        <v>0</v>
      </c>
      <c r="BH2981" s="2">
        <f t="shared" si="1092"/>
        <v>0</v>
      </c>
    </row>
    <row r="2982" spans="17:60" x14ac:dyDescent="0.25">
      <c r="Q2982"/>
      <c r="R2982"/>
      <c r="S2982"/>
      <c r="T2982"/>
      <c r="U2982" s="8" t="str">
        <f t="shared" si="1093"/>
        <v/>
      </c>
      <c r="AO2982" s="10">
        <f t="shared" si="1082"/>
        <v>0</v>
      </c>
      <c r="AY2982" s="2">
        <f t="shared" si="1083"/>
        <v>0</v>
      </c>
      <c r="AZ2982" s="2">
        <f t="shared" si="1084"/>
        <v>0</v>
      </c>
      <c r="BA2982" s="2" t="e">
        <f t="shared" si="1085"/>
        <v>#VALUE!</v>
      </c>
      <c r="BB2982" s="2">
        <f t="shared" si="1086"/>
        <v>0</v>
      </c>
      <c r="BC2982" s="2">
        <f t="shared" si="1087"/>
        <v>0</v>
      </c>
      <c r="BD2982" s="2">
        <f t="shared" si="1088"/>
        <v>0</v>
      </c>
      <c r="BE2982" s="2">
        <f t="shared" si="1089"/>
        <v>0</v>
      </c>
      <c r="BF2982" s="2">
        <f t="shared" si="1090"/>
        <v>0</v>
      </c>
      <c r="BG2982" s="2">
        <f t="shared" si="1091"/>
        <v>0</v>
      </c>
      <c r="BH2982" s="2">
        <f t="shared" si="1092"/>
        <v>0</v>
      </c>
    </row>
    <row r="2983" spans="17:60" x14ac:dyDescent="0.25">
      <c r="Q2983"/>
      <c r="R2983"/>
      <c r="S2983"/>
      <c r="T2983"/>
      <c r="U2983" s="8" t="str">
        <f t="shared" si="1093"/>
        <v/>
      </c>
      <c r="AO2983" s="10">
        <f t="shared" si="1082"/>
        <v>0</v>
      </c>
      <c r="AY2983" s="2">
        <f t="shared" si="1083"/>
        <v>0</v>
      </c>
      <c r="AZ2983" s="2">
        <f t="shared" si="1084"/>
        <v>0</v>
      </c>
      <c r="BA2983" s="2" t="e">
        <f t="shared" si="1085"/>
        <v>#VALUE!</v>
      </c>
      <c r="BB2983" s="2">
        <f t="shared" si="1086"/>
        <v>0</v>
      </c>
      <c r="BC2983" s="2">
        <f t="shared" si="1087"/>
        <v>0</v>
      </c>
      <c r="BD2983" s="2">
        <f t="shared" si="1088"/>
        <v>0</v>
      </c>
      <c r="BE2983" s="2">
        <f t="shared" si="1089"/>
        <v>0</v>
      </c>
      <c r="BF2983" s="2">
        <f t="shared" si="1090"/>
        <v>0</v>
      </c>
      <c r="BG2983" s="2">
        <f t="shared" si="1091"/>
        <v>0</v>
      </c>
      <c r="BH2983" s="2">
        <f t="shared" si="1092"/>
        <v>0</v>
      </c>
    </row>
    <row r="2984" spans="17:60" x14ac:dyDescent="0.25">
      <c r="Q2984"/>
      <c r="R2984"/>
      <c r="S2984"/>
      <c r="T2984"/>
      <c r="U2984" s="8" t="str">
        <f t="shared" si="1093"/>
        <v/>
      </c>
      <c r="AO2984" s="10">
        <f t="shared" si="1082"/>
        <v>0</v>
      </c>
      <c r="AY2984" s="2">
        <f t="shared" si="1083"/>
        <v>0</v>
      </c>
      <c r="AZ2984" s="2">
        <f t="shared" si="1084"/>
        <v>0</v>
      </c>
      <c r="BA2984" s="2" t="e">
        <f t="shared" si="1085"/>
        <v>#VALUE!</v>
      </c>
      <c r="BB2984" s="2">
        <f t="shared" si="1086"/>
        <v>0</v>
      </c>
      <c r="BC2984" s="2">
        <f t="shared" si="1087"/>
        <v>0</v>
      </c>
      <c r="BD2984" s="2">
        <f t="shared" si="1088"/>
        <v>0</v>
      </c>
      <c r="BE2984" s="2">
        <f t="shared" si="1089"/>
        <v>0</v>
      </c>
      <c r="BF2984" s="2">
        <f t="shared" si="1090"/>
        <v>0</v>
      </c>
      <c r="BG2984" s="2">
        <f t="shared" si="1091"/>
        <v>0</v>
      </c>
      <c r="BH2984" s="2">
        <f t="shared" si="1092"/>
        <v>0</v>
      </c>
    </row>
    <row r="2985" spans="17:60" x14ac:dyDescent="0.25">
      <c r="Q2985"/>
      <c r="R2985"/>
      <c r="S2985"/>
      <c r="T2985"/>
      <c r="U2985" s="8" t="str">
        <f t="shared" si="1093"/>
        <v/>
      </c>
      <c r="AO2985" s="10">
        <f t="shared" si="1082"/>
        <v>0</v>
      </c>
      <c r="AY2985" s="2">
        <f t="shared" si="1083"/>
        <v>0</v>
      </c>
      <c r="AZ2985" s="2">
        <f t="shared" si="1084"/>
        <v>0</v>
      </c>
      <c r="BA2985" s="2" t="e">
        <f t="shared" si="1085"/>
        <v>#VALUE!</v>
      </c>
      <c r="BB2985" s="2">
        <f t="shared" si="1086"/>
        <v>0</v>
      </c>
      <c r="BC2985" s="2">
        <f t="shared" si="1087"/>
        <v>0</v>
      </c>
      <c r="BD2985" s="2">
        <f t="shared" si="1088"/>
        <v>0</v>
      </c>
      <c r="BE2985" s="2">
        <f t="shared" si="1089"/>
        <v>0</v>
      </c>
      <c r="BF2985" s="2">
        <f t="shared" si="1090"/>
        <v>0</v>
      </c>
      <c r="BG2985" s="2">
        <f t="shared" si="1091"/>
        <v>0</v>
      </c>
      <c r="BH2985" s="2">
        <f t="shared" si="1092"/>
        <v>0</v>
      </c>
    </row>
    <row r="2986" spans="17:60" x14ac:dyDescent="0.25">
      <c r="Q2986"/>
      <c r="R2986"/>
      <c r="S2986"/>
      <c r="T2986"/>
      <c r="U2986" s="8" t="str">
        <f t="shared" si="1093"/>
        <v/>
      </c>
      <c r="AO2986" s="10">
        <f t="shared" si="1082"/>
        <v>0</v>
      </c>
      <c r="AY2986" s="2">
        <f t="shared" si="1083"/>
        <v>0</v>
      </c>
      <c r="AZ2986" s="2">
        <f t="shared" si="1084"/>
        <v>0</v>
      </c>
      <c r="BA2986" s="2" t="e">
        <f t="shared" si="1085"/>
        <v>#VALUE!</v>
      </c>
      <c r="BB2986" s="2">
        <f t="shared" si="1086"/>
        <v>0</v>
      </c>
      <c r="BC2986" s="2">
        <f t="shared" si="1087"/>
        <v>0</v>
      </c>
      <c r="BD2986" s="2">
        <f t="shared" si="1088"/>
        <v>0</v>
      </c>
      <c r="BE2986" s="2">
        <f t="shared" si="1089"/>
        <v>0</v>
      </c>
      <c r="BF2986" s="2">
        <f t="shared" si="1090"/>
        <v>0</v>
      </c>
      <c r="BG2986" s="2">
        <f t="shared" si="1091"/>
        <v>0</v>
      </c>
      <c r="BH2986" s="2">
        <f t="shared" si="1092"/>
        <v>0</v>
      </c>
    </row>
    <row r="2987" spans="17:60" x14ac:dyDescent="0.25">
      <c r="Q2987"/>
      <c r="R2987"/>
      <c r="S2987"/>
      <c r="T2987"/>
      <c r="U2987" s="8" t="str">
        <f t="shared" si="1093"/>
        <v/>
      </c>
      <c r="AO2987" s="10">
        <f t="shared" si="1082"/>
        <v>0</v>
      </c>
      <c r="AY2987" s="2">
        <f t="shared" si="1083"/>
        <v>0</v>
      </c>
      <c r="AZ2987" s="2">
        <f t="shared" si="1084"/>
        <v>0</v>
      </c>
      <c r="BA2987" s="2" t="e">
        <f t="shared" si="1085"/>
        <v>#VALUE!</v>
      </c>
      <c r="BB2987" s="2">
        <f t="shared" si="1086"/>
        <v>0</v>
      </c>
      <c r="BC2987" s="2">
        <f t="shared" si="1087"/>
        <v>0</v>
      </c>
      <c r="BD2987" s="2">
        <f t="shared" si="1088"/>
        <v>0</v>
      </c>
      <c r="BE2987" s="2">
        <f t="shared" si="1089"/>
        <v>0</v>
      </c>
      <c r="BF2987" s="2">
        <f t="shared" si="1090"/>
        <v>0</v>
      </c>
      <c r="BG2987" s="2">
        <f t="shared" si="1091"/>
        <v>0</v>
      </c>
      <c r="BH2987" s="2">
        <f t="shared" si="1092"/>
        <v>0</v>
      </c>
    </row>
    <row r="2988" spans="17:60" x14ac:dyDescent="0.25">
      <c r="Q2988"/>
      <c r="R2988"/>
      <c r="S2988"/>
      <c r="T2988"/>
      <c r="U2988" s="8" t="str">
        <f t="shared" si="1093"/>
        <v/>
      </c>
      <c r="AO2988" s="10">
        <f t="shared" si="1082"/>
        <v>0</v>
      </c>
      <c r="AY2988" s="2">
        <f t="shared" si="1083"/>
        <v>0</v>
      </c>
      <c r="AZ2988" s="2">
        <f t="shared" si="1084"/>
        <v>0</v>
      </c>
      <c r="BA2988" s="2" t="e">
        <f t="shared" si="1085"/>
        <v>#VALUE!</v>
      </c>
      <c r="BB2988" s="2">
        <f t="shared" si="1086"/>
        <v>0</v>
      </c>
      <c r="BC2988" s="2">
        <f t="shared" si="1087"/>
        <v>0</v>
      </c>
      <c r="BD2988" s="2">
        <f t="shared" si="1088"/>
        <v>0</v>
      </c>
      <c r="BE2988" s="2">
        <f t="shared" si="1089"/>
        <v>0</v>
      </c>
      <c r="BF2988" s="2">
        <f t="shared" si="1090"/>
        <v>0</v>
      </c>
      <c r="BG2988" s="2">
        <f t="shared" si="1091"/>
        <v>0</v>
      </c>
      <c r="BH2988" s="2">
        <f t="shared" si="1092"/>
        <v>0</v>
      </c>
    </row>
    <row r="2989" spans="17:60" x14ac:dyDescent="0.25">
      <c r="Q2989"/>
      <c r="R2989"/>
      <c r="S2989"/>
      <c r="T2989"/>
      <c r="U2989" s="8" t="str">
        <f t="shared" si="1093"/>
        <v/>
      </c>
      <c r="AO2989" s="10">
        <f t="shared" si="1082"/>
        <v>0</v>
      </c>
      <c r="AY2989" s="2">
        <f t="shared" si="1083"/>
        <v>0</v>
      </c>
      <c r="AZ2989" s="2">
        <f t="shared" si="1084"/>
        <v>0</v>
      </c>
      <c r="BA2989" s="2" t="e">
        <f t="shared" si="1085"/>
        <v>#VALUE!</v>
      </c>
      <c r="BB2989" s="2">
        <f t="shared" si="1086"/>
        <v>0</v>
      </c>
      <c r="BC2989" s="2">
        <f t="shared" si="1087"/>
        <v>0</v>
      </c>
      <c r="BD2989" s="2">
        <f t="shared" si="1088"/>
        <v>0</v>
      </c>
      <c r="BE2989" s="2">
        <f t="shared" si="1089"/>
        <v>0</v>
      </c>
      <c r="BF2989" s="2">
        <f t="shared" si="1090"/>
        <v>0</v>
      </c>
      <c r="BG2989" s="2">
        <f t="shared" si="1091"/>
        <v>0</v>
      </c>
      <c r="BH2989" s="2">
        <f t="shared" si="1092"/>
        <v>0</v>
      </c>
    </row>
    <row r="2990" spans="17:60" x14ac:dyDescent="0.25">
      <c r="Q2990"/>
      <c r="R2990"/>
      <c r="S2990"/>
      <c r="T2990"/>
      <c r="U2990" s="8" t="str">
        <f t="shared" si="1093"/>
        <v/>
      </c>
      <c r="AO2990" s="10">
        <f t="shared" si="1082"/>
        <v>0</v>
      </c>
      <c r="AY2990" s="2">
        <f t="shared" si="1083"/>
        <v>0</v>
      </c>
      <c r="AZ2990" s="2">
        <f t="shared" si="1084"/>
        <v>0</v>
      </c>
      <c r="BA2990" s="2" t="e">
        <f t="shared" si="1085"/>
        <v>#VALUE!</v>
      </c>
      <c r="BB2990" s="2">
        <f t="shared" si="1086"/>
        <v>0</v>
      </c>
      <c r="BC2990" s="2">
        <f t="shared" si="1087"/>
        <v>0</v>
      </c>
      <c r="BD2990" s="2">
        <f t="shared" si="1088"/>
        <v>0</v>
      </c>
      <c r="BE2990" s="2">
        <f t="shared" si="1089"/>
        <v>0</v>
      </c>
      <c r="BF2990" s="2">
        <f t="shared" si="1090"/>
        <v>0</v>
      </c>
      <c r="BG2990" s="2">
        <f t="shared" si="1091"/>
        <v>0</v>
      </c>
      <c r="BH2990" s="2">
        <f t="shared" si="1092"/>
        <v>0</v>
      </c>
    </row>
    <row r="2991" spans="17:60" x14ac:dyDescent="0.25">
      <c r="Q2991"/>
      <c r="R2991"/>
      <c r="S2991"/>
      <c r="T2991"/>
      <c r="U2991" s="8" t="str">
        <f t="shared" si="1093"/>
        <v/>
      </c>
      <c r="AO2991" s="10">
        <f t="shared" si="1082"/>
        <v>0</v>
      </c>
      <c r="AY2991" s="2">
        <f t="shared" si="1083"/>
        <v>0</v>
      </c>
      <c r="AZ2991" s="2">
        <f t="shared" si="1084"/>
        <v>0</v>
      </c>
      <c r="BA2991" s="2" t="e">
        <f t="shared" si="1085"/>
        <v>#VALUE!</v>
      </c>
      <c r="BB2991" s="2">
        <f t="shared" si="1086"/>
        <v>0</v>
      </c>
      <c r="BC2991" s="2">
        <f t="shared" si="1087"/>
        <v>0</v>
      </c>
      <c r="BD2991" s="2">
        <f t="shared" si="1088"/>
        <v>0</v>
      </c>
      <c r="BE2991" s="2">
        <f t="shared" si="1089"/>
        <v>0</v>
      </c>
      <c r="BF2991" s="2">
        <f t="shared" si="1090"/>
        <v>0</v>
      </c>
      <c r="BG2991" s="2">
        <f t="shared" si="1091"/>
        <v>0</v>
      </c>
      <c r="BH2991" s="2">
        <f t="shared" si="1092"/>
        <v>0</v>
      </c>
    </row>
    <row r="2992" spans="17:60" x14ac:dyDescent="0.25">
      <c r="Q2992"/>
      <c r="R2992"/>
      <c r="S2992"/>
      <c r="T2992"/>
      <c r="U2992" s="8" t="str">
        <f t="shared" si="1093"/>
        <v/>
      </c>
      <c r="AO2992" s="10">
        <f t="shared" si="1082"/>
        <v>0</v>
      </c>
      <c r="AY2992" s="2">
        <f t="shared" si="1083"/>
        <v>0</v>
      </c>
      <c r="AZ2992" s="2">
        <f t="shared" si="1084"/>
        <v>0</v>
      </c>
      <c r="BA2992" s="2" t="e">
        <f t="shared" si="1085"/>
        <v>#VALUE!</v>
      </c>
      <c r="BB2992" s="2">
        <f t="shared" si="1086"/>
        <v>0</v>
      </c>
      <c r="BC2992" s="2">
        <f t="shared" si="1087"/>
        <v>0</v>
      </c>
      <c r="BD2992" s="2">
        <f t="shared" si="1088"/>
        <v>0</v>
      </c>
      <c r="BE2992" s="2">
        <f t="shared" si="1089"/>
        <v>0</v>
      </c>
      <c r="BF2992" s="2">
        <f t="shared" si="1090"/>
        <v>0</v>
      </c>
      <c r="BG2992" s="2">
        <f t="shared" si="1091"/>
        <v>0</v>
      </c>
      <c r="BH2992" s="2">
        <f t="shared" si="1092"/>
        <v>0</v>
      </c>
    </row>
    <row r="2993" spans="17:60" x14ac:dyDescent="0.25">
      <c r="Q2993"/>
      <c r="R2993"/>
      <c r="S2993"/>
      <c r="T2993"/>
      <c r="U2993" s="8" t="str">
        <f t="shared" si="1093"/>
        <v/>
      </c>
      <c r="AO2993" s="10">
        <f t="shared" si="1082"/>
        <v>0</v>
      </c>
      <c r="AY2993" s="2">
        <f t="shared" si="1083"/>
        <v>0</v>
      </c>
      <c r="AZ2993" s="2">
        <f t="shared" si="1084"/>
        <v>0</v>
      </c>
      <c r="BA2993" s="2" t="e">
        <f t="shared" si="1085"/>
        <v>#VALUE!</v>
      </c>
      <c r="BB2993" s="2">
        <f t="shared" si="1086"/>
        <v>0</v>
      </c>
      <c r="BC2993" s="2">
        <f t="shared" si="1087"/>
        <v>0</v>
      </c>
      <c r="BD2993" s="2">
        <f t="shared" si="1088"/>
        <v>0</v>
      </c>
      <c r="BE2993" s="2">
        <f t="shared" si="1089"/>
        <v>0</v>
      </c>
      <c r="BF2993" s="2">
        <f t="shared" si="1090"/>
        <v>0</v>
      </c>
      <c r="BG2993" s="2">
        <f t="shared" si="1091"/>
        <v>0</v>
      </c>
      <c r="BH2993" s="2">
        <f t="shared" si="1092"/>
        <v>0</v>
      </c>
    </row>
    <row r="2994" spans="17:60" x14ac:dyDescent="0.25">
      <c r="Q2994"/>
      <c r="R2994"/>
      <c r="S2994"/>
      <c r="T2994"/>
      <c r="U2994" s="8" t="str">
        <f t="shared" si="1093"/>
        <v/>
      </c>
      <c r="AO2994" s="10">
        <f t="shared" si="1082"/>
        <v>0</v>
      </c>
      <c r="AY2994" s="2">
        <f t="shared" si="1083"/>
        <v>0</v>
      </c>
      <c r="AZ2994" s="2">
        <f t="shared" si="1084"/>
        <v>0</v>
      </c>
      <c r="BA2994" s="2" t="e">
        <f t="shared" si="1085"/>
        <v>#VALUE!</v>
      </c>
      <c r="BB2994" s="2">
        <f t="shared" si="1086"/>
        <v>0</v>
      </c>
      <c r="BC2994" s="2">
        <f t="shared" si="1087"/>
        <v>0</v>
      </c>
      <c r="BD2994" s="2">
        <f t="shared" si="1088"/>
        <v>0</v>
      </c>
      <c r="BE2994" s="2">
        <f t="shared" si="1089"/>
        <v>0</v>
      </c>
      <c r="BF2994" s="2">
        <f t="shared" si="1090"/>
        <v>0</v>
      </c>
      <c r="BG2994" s="2">
        <f t="shared" si="1091"/>
        <v>0</v>
      </c>
      <c r="BH2994" s="2">
        <f t="shared" si="1092"/>
        <v>0</v>
      </c>
    </row>
    <row r="2995" spans="17:60" x14ac:dyDescent="0.25">
      <c r="Q2995"/>
      <c r="R2995"/>
      <c r="S2995"/>
      <c r="T2995"/>
      <c r="U2995" s="8" t="str">
        <f t="shared" si="1093"/>
        <v/>
      </c>
      <c r="AO2995" s="10">
        <f t="shared" si="1082"/>
        <v>0</v>
      </c>
      <c r="AY2995" s="2">
        <f t="shared" si="1083"/>
        <v>0</v>
      </c>
      <c r="AZ2995" s="2">
        <f t="shared" si="1084"/>
        <v>0</v>
      </c>
      <c r="BA2995" s="2" t="e">
        <f t="shared" si="1085"/>
        <v>#VALUE!</v>
      </c>
      <c r="BB2995" s="2">
        <f t="shared" si="1086"/>
        <v>0</v>
      </c>
      <c r="BC2995" s="2">
        <f t="shared" si="1087"/>
        <v>0</v>
      </c>
      <c r="BD2995" s="2">
        <f t="shared" si="1088"/>
        <v>0</v>
      </c>
      <c r="BE2995" s="2">
        <f t="shared" si="1089"/>
        <v>0</v>
      </c>
      <c r="BF2995" s="2">
        <f t="shared" si="1090"/>
        <v>0</v>
      </c>
      <c r="BG2995" s="2">
        <f t="shared" si="1091"/>
        <v>0</v>
      </c>
      <c r="BH2995" s="2">
        <f t="shared" si="1092"/>
        <v>0</v>
      </c>
    </row>
    <row r="2996" spans="17:60" x14ac:dyDescent="0.25">
      <c r="Q2996"/>
      <c r="R2996"/>
      <c r="S2996"/>
      <c r="T2996"/>
      <c r="U2996" s="8" t="str">
        <f t="shared" si="1093"/>
        <v/>
      </c>
      <c r="AO2996" s="10">
        <f t="shared" si="1082"/>
        <v>0</v>
      </c>
      <c r="AY2996" s="2">
        <f t="shared" si="1083"/>
        <v>0</v>
      </c>
      <c r="AZ2996" s="2">
        <f t="shared" si="1084"/>
        <v>0</v>
      </c>
      <c r="BA2996" s="2" t="e">
        <f t="shared" si="1085"/>
        <v>#VALUE!</v>
      </c>
      <c r="BB2996" s="2">
        <f t="shared" si="1086"/>
        <v>0</v>
      </c>
      <c r="BC2996" s="2">
        <f t="shared" si="1087"/>
        <v>0</v>
      </c>
      <c r="BD2996" s="2">
        <f t="shared" si="1088"/>
        <v>0</v>
      </c>
      <c r="BE2996" s="2">
        <f t="shared" si="1089"/>
        <v>0</v>
      </c>
      <c r="BF2996" s="2">
        <f t="shared" si="1090"/>
        <v>0</v>
      </c>
      <c r="BG2996" s="2">
        <f t="shared" si="1091"/>
        <v>0</v>
      </c>
      <c r="BH2996" s="2">
        <f t="shared" si="1092"/>
        <v>0</v>
      </c>
    </row>
    <row r="2997" spans="17:60" x14ac:dyDescent="0.25">
      <c r="Q2997"/>
      <c r="R2997"/>
      <c r="S2997"/>
      <c r="T2997"/>
      <c r="U2997" s="8" t="str">
        <f t="shared" si="1093"/>
        <v/>
      </c>
      <c r="AO2997" s="10">
        <f t="shared" si="1082"/>
        <v>0</v>
      </c>
      <c r="AY2997" s="2">
        <f t="shared" si="1083"/>
        <v>0</v>
      </c>
      <c r="AZ2997" s="2">
        <f t="shared" si="1084"/>
        <v>0</v>
      </c>
      <c r="BA2997" s="2" t="e">
        <f t="shared" si="1085"/>
        <v>#VALUE!</v>
      </c>
      <c r="BB2997" s="2">
        <f t="shared" si="1086"/>
        <v>0</v>
      </c>
      <c r="BC2997" s="2">
        <f t="shared" si="1087"/>
        <v>0</v>
      </c>
      <c r="BD2997" s="2">
        <f t="shared" si="1088"/>
        <v>0</v>
      </c>
      <c r="BE2997" s="2">
        <f t="shared" si="1089"/>
        <v>0</v>
      </c>
      <c r="BF2997" s="2">
        <f t="shared" si="1090"/>
        <v>0</v>
      </c>
      <c r="BG2997" s="2">
        <f t="shared" si="1091"/>
        <v>0</v>
      </c>
      <c r="BH2997" s="2">
        <f t="shared" si="1092"/>
        <v>0</v>
      </c>
    </row>
    <row r="2998" spans="17:60" x14ac:dyDescent="0.25">
      <c r="Q2998"/>
      <c r="R2998"/>
      <c r="S2998"/>
      <c r="T2998"/>
      <c r="U2998" s="8" t="str">
        <f t="shared" si="1093"/>
        <v/>
      </c>
      <c r="AO2998" s="10">
        <f t="shared" si="1082"/>
        <v>0</v>
      </c>
      <c r="AY2998" s="2">
        <f t="shared" si="1083"/>
        <v>0</v>
      </c>
      <c r="AZ2998" s="2">
        <f t="shared" si="1084"/>
        <v>0</v>
      </c>
      <c r="BA2998" s="2" t="e">
        <f t="shared" si="1085"/>
        <v>#VALUE!</v>
      </c>
      <c r="BB2998" s="2">
        <f t="shared" si="1086"/>
        <v>0</v>
      </c>
      <c r="BC2998" s="2">
        <f t="shared" si="1087"/>
        <v>0</v>
      </c>
      <c r="BD2998" s="2">
        <f t="shared" si="1088"/>
        <v>0</v>
      </c>
      <c r="BE2998" s="2">
        <f t="shared" si="1089"/>
        <v>0</v>
      </c>
      <c r="BF2998" s="2">
        <f t="shared" si="1090"/>
        <v>0</v>
      </c>
      <c r="BG2998" s="2">
        <f t="shared" si="1091"/>
        <v>0</v>
      </c>
      <c r="BH2998" s="2">
        <f t="shared" si="1092"/>
        <v>0</v>
      </c>
    </row>
    <row r="2999" spans="17:60" x14ac:dyDescent="0.25">
      <c r="Q2999"/>
      <c r="R2999"/>
      <c r="S2999"/>
      <c r="T2999"/>
      <c r="U2999" s="8" t="str">
        <f t="shared" si="1093"/>
        <v/>
      </c>
      <c r="AO2999" s="10">
        <f t="shared" si="1082"/>
        <v>0</v>
      </c>
      <c r="AY2999" s="2">
        <f t="shared" si="1083"/>
        <v>0</v>
      </c>
      <c r="AZ2999" s="2">
        <f t="shared" si="1084"/>
        <v>0</v>
      </c>
      <c r="BA2999" s="2" t="e">
        <f t="shared" si="1085"/>
        <v>#VALUE!</v>
      </c>
      <c r="BB2999" s="2">
        <f t="shared" si="1086"/>
        <v>0</v>
      </c>
      <c r="BC2999" s="2">
        <f t="shared" si="1087"/>
        <v>0</v>
      </c>
      <c r="BD2999" s="2">
        <f t="shared" si="1088"/>
        <v>0</v>
      </c>
      <c r="BE2999" s="2">
        <f t="shared" si="1089"/>
        <v>0</v>
      </c>
      <c r="BF2999" s="2">
        <f t="shared" si="1090"/>
        <v>0</v>
      </c>
      <c r="BG2999" s="2">
        <f t="shared" si="1091"/>
        <v>0</v>
      </c>
      <c r="BH2999" s="2">
        <f t="shared" si="1092"/>
        <v>0</v>
      </c>
    </row>
    <row r="3000" spans="17:60" x14ac:dyDescent="0.25">
      <c r="Q3000"/>
      <c r="R3000"/>
      <c r="S3000"/>
      <c r="T3000"/>
      <c r="U3000" s="8" t="str">
        <f t="shared" si="1093"/>
        <v/>
      </c>
      <c r="AO3000" s="10">
        <f t="shared" si="1082"/>
        <v>0</v>
      </c>
      <c r="AY3000" s="2">
        <f t="shared" si="1083"/>
        <v>0</v>
      </c>
      <c r="AZ3000" s="2">
        <f t="shared" si="1084"/>
        <v>0</v>
      </c>
      <c r="BA3000" s="2" t="e">
        <f t="shared" si="1085"/>
        <v>#VALUE!</v>
      </c>
      <c r="BB3000" s="2">
        <f t="shared" si="1086"/>
        <v>0</v>
      </c>
      <c r="BC3000" s="2">
        <f t="shared" si="1087"/>
        <v>0</v>
      </c>
      <c r="BD3000" s="2">
        <f t="shared" si="1088"/>
        <v>0</v>
      </c>
      <c r="BE3000" s="2">
        <f t="shared" si="1089"/>
        <v>0</v>
      </c>
      <c r="BF3000" s="2">
        <f t="shared" si="1090"/>
        <v>0</v>
      </c>
      <c r="BG3000" s="2">
        <f t="shared" si="1091"/>
        <v>0</v>
      </c>
      <c r="BH3000" s="2">
        <f t="shared" si="1092"/>
        <v>0</v>
      </c>
    </row>
    <row r="3001" spans="17:60" x14ac:dyDescent="0.25">
      <c r="Q3001"/>
      <c r="R3001"/>
      <c r="S3001"/>
      <c r="T3001"/>
      <c r="U3001" s="8" t="str">
        <f t="shared" si="1093"/>
        <v/>
      </c>
      <c r="AO3001" s="10">
        <f t="shared" si="1082"/>
        <v>0</v>
      </c>
      <c r="AY3001" s="2">
        <f t="shared" si="1083"/>
        <v>0</v>
      </c>
      <c r="AZ3001" s="2">
        <f t="shared" si="1084"/>
        <v>0</v>
      </c>
      <c r="BA3001" s="2" t="e">
        <f t="shared" si="1085"/>
        <v>#VALUE!</v>
      </c>
      <c r="BB3001" s="2">
        <f t="shared" si="1086"/>
        <v>0</v>
      </c>
      <c r="BC3001" s="2">
        <f t="shared" si="1087"/>
        <v>0</v>
      </c>
      <c r="BD3001" s="2">
        <f t="shared" si="1088"/>
        <v>0</v>
      </c>
      <c r="BE3001" s="2">
        <f t="shared" si="1089"/>
        <v>0</v>
      </c>
      <c r="BF3001" s="2">
        <f t="shared" si="1090"/>
        <v>0</v>
      </c>
      <c r="BG3001" s="2">
        <f t="shared" si="1091"/>
        <v>0</v>
      </c>
      <c r="BH3001" s="2">
        <f t="shared" si="1092"/>
        <v>0</v>
      </c>
    </row>
    <row r="3002" spans="17:60" x14ac:dyDescent="0.25">
      <c r="Q3002"/>
      <c r="R3002"/>
      <c r="S3002"/>
      <c r="T3002"/>
      <c r="U3002" s="8" t="str">
        <f t="shared" si="1093"/>
        <v/>
      </c>
      <c r="AO3002" s="10">
        <f t="shared" si="1082"/>
        <v>0</v>
      </c>
      <c r="AY3002" s="2">
        <f t="shared" si="1083"/>
        <v>0</v>
      </c>
      <c r="AZ3002" s="2">
        <f t="shared" si="1084"/>
        <v>0</v>
      </c>
      <c r="BA3002" s="2" t="e">
        <f t="shared" si="1085"/>
        <v>#VALUE!</v>
      </c>
      <c r="BB3002" s="2">
        <f t="shared" si="1086"/>
        <v>0</v>
      </c>
      <c r="BC3002" s="2">
        <f t="shared" si="1087"/>
        <v>0</v>
      </c>
      <c r="BD3002" s="2">
        <f t="shared" si="1088"/>
        <v>0</v>
      </c>
      <c r="BE3002" s="2">
        <f t="shared" si="1089"/>
        <v>0</v>
      </c>
      <c r="BF3002" s="2">
        <f t="shared" si="1090"/>
        <v>0</v>
      </c>
      <c r="BG3002" s="2">
        <f t="shared" si="1091"/>
        <v>0</v>
      </c>
      <c r="BH3002" s="2">
        <f t="shared" si="1092"/>
        <v>0</v>
      </c>
    </row>
    <row r="3003" spans="17:60" x14ac:dyDescent="0.25">
      <c r="Q3003"/>
      <c r="R3003"/>
      <c r="S3003"/>
      <c r="T3003"/>
      <c r="U3003" s="8" t="str">
        <f t="shared" si="1093"/>
        <v/>
      </c>
      <c r="AO3003" s="10">
        <f t="shared" si="1082"/>
        <v>0</v>
      </c>
      <c r="AY3003" s="2">
        <f t="shared" si="1083"/>
        <v>0</v>
      </c>
      <c r="AZ3003" s="2">
        <f t="shared" si="1084"/>
        <v>0</v>
      </c>
      <c r="BA3003" s="2" t="e">
        <f t="shared" si="1085"/>
        <v>#VALUE!</v>
      </c>
      <c r="BB3003" s="2">
        <f t="shared" si="1086"/>
        <v>0</v>
      </c>
      <c r="BC3003" s="2">
        <f t="shared" si="1087"/>
        <v>0</v>
      </c>
      <c r="BD3003" s="2">
        <f t="shared" si="1088"/>
        <v>0</v>
      </c>
      <c r="BE3003" s="2">
        <f t="shared" si="1089"/>
        <v>0</v>
      </c>
      <c r="BF3003" s="2">
        <f t="shared" si="1090"/>
        <v>0</v>
      </c>
      <c r="BG3003" s="2">
        <f t="shared" si="1091"/>
        <v>0</v>
      </c>
      <c r="BH3003" s="2">
        <f t="shared" si="1092"/>
        <v>0</v>
      </c>
    </row>
    <row r="3004" spans="17:60" x14ac:dyDescent="0.25">
      <c r="Q3004"/>
      <c r="R3004"/>
      <c r="S3004"/>
      <c r="T3004"/>
      <c r="U3004" s="8" t="str">
        <f t="shared" si="1093"/>
        <v/>
      </c>
      <c r="AO3004" s="10">
        <f t="shared" ref="AO3004:AO3022" si="1094">R3003</f>
        <v>0</v>
      </c>
      <c r="AY3004" s="2">
        <f t="shared" ref="AY3004:AY3022" si="1095">R3003</f>
        <v>0</v>
      </c>
      <c r="AZ3004" s="2">
        <f t="shared" ref="AZ3004:AZ3022" si="1096">S3003</f>
        <v>0</v>
      </c>
      <c r="BA3004" s="2" t="e">
        <f t="shared" si="1085"/>
        <v>#VALUE!</v>
      </c>
      <c r="BB3004" s="2">
        <f t="shared" si="1086"/>
        <v>0</v>
      </c>
      <c r="BC3004" s="2">
        <f t="shared" si="1087"/>
        <v>0</v>
      </c>
      <c r="BD3004" s="2">
        <f t="shared" si="1088"/>
        <v>0</v>
      </c>
      <c r="BE3004" s="2">
        <f t="shared" si="1089"/>
        <v>0</v>
      </c>
      <c r="BF3004" s="2">
        <f t="shared" si="1090"/>
        <v>0</v>
      </c>
      <c r="BG3004" s="2">
        <f t="shared" si="1091"/>
        <v>0</v>
      </c>
      <c r="BH3004" s="2">
        <f t="shared" si="1092"/>
        <v>0</v>
      </c>
    </row>
    <row r="3005" spans="17:60" x14ac:dyDescent="0.25">
      <c r="Q3005"/>
      <c r="R3005"/>
      <c r="S3005"/>
      <c r="T3005"/>
      <c r="U3005" s="8" t="str">
        <f t="shared" si="1093"/>
        <v/>
      </c>
      <c r="AO3005" s="10">
        <f t="shared" si="1094"/>
        <v>0</v>
      </c>
      <c r="AY3005" s="2">
        <f t="shared" si="1095"/>
        <v>0</v>
      </c>
      <c r="AZ3005" s="2">
        <f t="shared" si="1096"/>
        <v>0</v>
      </c>
      <c r="BA3005" s="2" t="e">
        <f t="shared" si="1085"/>
        <v>#VALUE!</v>
      </c>
      <c r="BB3005" s="2">
        <f t="shared" si="1086"/>
        <v>0</v>
      </c>
      <c r="BC3005" s="2">
        <f t="shared" si="1087"/>
        <v>0</v>
      </c>
      <c r="BD3005" s="2">
        <f t="shared" si="1088"/>
        <v>0</v>
      </c>
      <c r="BE3005" s="2">
        <f t="shared" si="1089"/>
        <v>0</v>
      </c>
      <c r="BF3005" s="2">
        <f t="shared" si="1090"/>
        <v>0</v>
      </c>
      <c r="BG3005" s="2">
        <f t="shared" si="1091"/>
        <v>0</v>
      </c>
      <c r="BH3005" s="2">
        <f t="shared" si="1092"/>
        <v>0</v>
      </c>
    </row>
    <row r="3006" spans="17:60" x14ac:dyDescent="0.25">
      <c r="Q3006"/>
      <c r="R3006"/>
      <c r="S3006"/>
      <c r="T3006"/>
      <c r="U3006" s="8" t="str">
        <f t="shared" si="1093"/>
        <v/>
      </c>
      <c r="AO3006" s="10">
        <f t="shared" si="1094"/>
        <v>0</v>
      </c>
      <c r="AY3006" s="2">
        <f t="shared" si="1095"/>
        <v>0</v>
      </c>
      <c r="AZ3006" s="2">
        <f t="shared" si="1096"/>
        <v>0</v>
      </c>
      <c r="BA3006" s="2" t="e">
        <f t="shared" si="1085"/>
        <v>#VALUE!</v>
      </c>
      <c r="BB3006" s="2">
        <f t="shared" si="1086"/>
        <v>0</v>
      </c>
      <c r="BC3006" s="2">
        <f t="shared" si="1087"/>
        <v>0</v>
      </c>
      <c r="BD3006" s="2">
        <f t="shared" si="1088"/>
        <v>0</v>
      </c>
      <c r="BE3006" s="2">
        <f t="shared" si="1089"/>
        <v>0</v>
      </c>
      <c r="BF3006" s="2">
        <f t="shared" si="1090"/>
        <v>0</v>
      </c>
      <c r="BG3006" s="2">
        <f t="shared" si="1091"/>
        <v>0</v>
      </c>
      <c r="BH3006" s="2">
        <f t="shared" si="1092"/>
        <v>0</v>
      </c>
    </row>
    <row r="3007" spans="17:60" x14ac:dyDescent="0.25">
      <c r="Q3007"/>
      <c r="R3007"/>
      <c r="S3007"/>
      <c r="T3007"/>
      <c r="U3007" s="8" t="str">
        <f t="shared" si="1093"/>
        <v/>
      </c>
      <c r="AO3007" s="10">
        <f t="shared" si="1094"/>
        <v>0</v>
      </c>
      <c r="AY3007" s="2">
        <f t="shared" si="1095"/>
        <v>0</v>
      </c>
      <c r="AZ3007" s="2">
        <f t="shared" si="1096"/>
        <v>0</v>
      </c>
      <c r="BA3007" s="2" t="e">
        <f t="shared" si="1085"/>
        <v>#VALUE!</v>
      </c>
      <c r="BB3007" s="2">
        <f t="shared" si="1086"/>
        <v>0</v>
      </c>
      <c r="BC3007" s="2">
        <f t="shared" si="1087"/>
        <v>0</v>
      </c>
      <c r="BD3007" s="2">
        <f t="shared" si="1088"/>
        <v>0</v>
      </c>
      <c r="BE3007" s="2">
        <f t="shared" si="1089"/>
        <v>0</v>
      </c>
      <c r="BF3007" s="2">
        <f t="shared" si="1090"/>
        <v>0</v>
      </c>
      <c r="BG3007" s="2">
        <f t="shared" si="1091"/>
        <v>0</v>
      </c>
      <c r="BH3007" s="2">
        <f t="shared" si="1092"/>
        <v>0</v>
      </c>
    </row>
    <row r="3008" spans="17:60" x14ac:dyDescent="0.25">
      <c r="Q3008"/>
      <c r="R3008"/>
      <c r="S3008"/>
      <c r="T3008"/>
      <c r="U3008" s="8" t="str">
        <f t="shared" si="1093"/>
        <v/>
      </c>
      <c r="AO3008" s="10">
        <f t="shared" si="1094"/>
        <v>0</v>
      </c>
      <c r="AY3008" s="2">
        <f t="shared" si="1095"/>
        <v>0</v>
      </c>
      <c r="AZ3008" s="2">
        <f t="shared" si="1096"/>
        <v>0</v>
      </c>
      <c r="BA3008" s="2" t="e">
        <f t="shared" si="1085"/>
        <v>#VALUE!</v>
      </c>
      <c r="BB3008" s="2">
        <f t="shared" si="1086"/>
        <v>0</v>
      </c>
      <c r="BC3008" s="2">
        <f t="shared" si="1087"/>
        <v>0</v>
      </c>
      <c r="BD3008" s="2">
        <f t="shared" si="1088"/>
        <v>0</v>
      </c>
      <c r="BE3008" s="2">
        <f t="shared" si="1089"/>
        <v>0</v>
      </c>
      <c r="BF3008" s="2">
        <f t="shared" si="1090"/>
        <v>0</v>
      </c>
      <c r="BG3008" s="2">
        <f t="shared" si="1091"/>
        <v>0</v>
      </c>
      <c r="BH3008" s="2">
        <f t="shared" si="1092"/>
        <v>0</v>
      </c>
    </row>
    <row r="3009" spans="17:60" x14ac:dyDescent="0.25">
      <c r="Q3009"/>
      <c r="R3009"/>
      <c r="S3009"/>
      <c r="T3009"/>
      <c r="U3009" s="8" t="str">
        <f t="shared" si="1093"/>
        <v/>
      </c>
      <c r="AO3009" s="10">
        <f t="shared" si="1094"/>
        <v>0</v>
      </c>
      <c r="AY3009" s="2">
        <f t="shared" si="1095"/>
        <v>0</v>
      </c>
      <c r="AZ3009" s="2">
        <f t="shared" si="1096"/>
        <v>0</v>
      </c>
      <c r="BA3009" s="2" t="e">
        <f t="shared" si="1085"/>
        <v>#VALUE!</v>
      </c>
      <c r="BB3009" s="2">
        <f t="shared" si="1086"/>
        <v>0</v>
      </c>
      <c r="BC3009" s="2">
        <f t="shared" si="1087"/>
        <v>0</v>
      </c>
      <c r="BD3009" s="2">
        <f t="shared" si="1088"/>
        <v>0</v>
      </c>
      <c r="BE3009" s="2">
        <f t="shared" si="1089"/>
        <v>0</v>
      </c>
      <c r="BF3009" s="2">
        <f t="shared" si="1090"/>
        <v>0</v>
      </c>
      <c r="BG3009" s="2">
        <f t="shared" si="1091"/>
        <v>0</v>
      </c>
      <c r="BH3009" s="2">
        <f t="shared" si="1092"/>
        <v>0</v>
      </c>
    </row>
    <row r="3010" spans="17:60" x14ac:dyDescent="0.25">
      <c r="Q3010"/>
      <c r="R3010"/>
      <c r="S3010"/>
      <c r="T3010"/>
      <c r="U3010" s="8" t="str">
        <f t="shared" si="1093"/>
        <v/>
      </c>
      <c r="AO3010" s="10">
        <f t="shared" si="1094"/>
        <v>0</v>
      </c>
      <c r="AY3010" s="2">
        <f t="shared" si="1095"/>
        <v>0</v>
      </c>
      <c r="AZ3010" s="2">
        <f t="shared" si="1096"/>
        <v>0</v>
      </c>
      <c r="BA3010" s="2" t="e">
        <f t="shared" si="1085"/>
        <v>#VALUE!</v>
      </c>
      <c r="BB3010" s="2">
        <f t="shared" si="1086"/>
        <v>0</v>
      </c>
      <c r="BC3010" s="2">
        <f t="shared" si="1087"/>
        <v>0</v>
      </c>
      <c r="BD3010" s="2">
        <f t="shared" si="1088"/>
        <v>0</v>
      </c>
      <c r="BE3010" s="2">
        <f t="shared" si="1089"/>
        <v>0</v>
      </c>
      <c r="BF3010" s="2">
        <f t="shared" si="1090"/>
        <v>0</v>
      </c>
      <c r="BG3010" s="2">
        <f t="shared" si="1091"/>
        <v>0</v>
      </c>
      <c r="BH3010" s="2">
        <f t="shared" si="1092"/>
        <v>0</v>
      </c>
    </row>
    <row r="3011" spans="17:60" x14ac:dyDescent="0.25">
      <c r="Q3011"/>
      <c r="R3011"/>
      <c r="S3011"/>
      <c r="T3011"/>
      <c r="U3011" s="8" t="str">
        <f t="shared" si="1093"/>
        <v/>
      </c>
      <c r="AO3011" s="10">
        <f t="shared" si="1094"/>
        <v>0</v>
      </c>
      <c r="AY3011" s="2">
        <f t="shared" si="1095"/>
        <v>0</v>
      </c>
      <c r="AZ3011" s="2">
        <f t="shared" si="1096"/>
        <v>0</v>
      </c>
      <c r="BA3011" s="2" t="e">
        <f t="shared" si="1085"/>
        <v>#VALUE!</v>
      </c>
      <c r="BB3011" s="2">
        <f t="shared" si="1086"/>
        <v>0</v>
      </c>
      <c r="BC3011" s="2">
        <f t="shared" si="1087"/>
        <v>0</v>
      </c>
      <c r="BD3011" s="2">
        <f t="shared" si="1088"/>
        <v>0</v>
      </c>
      <c r="BE3011" s="2">
        <f t="shared" si="1089"/>
        <v>0</v>
      </c>
      <c r="BF3011" s="2">
        <f t="shared" si="1090"/>
        <v>0</v>
      </c>
      <c r="BG3011" s="2">
        <f t="shared" si="1091"/>
        <v>0</v>
      </c>
      <c r="BH3011" s="2">
        <f t="shared" si="1092"/>
        <v>0</v>
      </c>
    </row>
    <row r="3012" spans="17:60" x14ac:dyDescent="0.25">
      <c r="Q3012"/>
      <c r="R3012"/>
      <c r="S3012"/>
      <c r="T3012"/>
      <c r="U3012" s="8" t="str">
        <f t="shared" si="1093"/>
        <v/>
      </c>
      <c r="AO3012" s="10">
        <f t="shared" si="1094"/>
        <v>0</v>
      </c>
      <c r="AY3012" s="2">
        <f t="shared" si="1095"/>
        <v>0</v>
      </c>
      <c r="AZ3012" s="2">
        <f t="shared" si="1096"/>
        <v>0</v>
      </c>
      <c r="BA3012" s="2" t="e">
        <f t="shared" ref="BA3012:BA3022" si="1097">AP3012*U3012</f>
        <v>#VALUE!</v>
      </c>
      <c r="BB3012" s="2">
        <f t="shared" ref="BB3012:BB3022" si="1098">AQ3012*V3012</f>
        <v>0</v>
      </c>
      <c r="BC3012" s="2">
        <f t="shared" ref="BC3012:BC3022" si="1099">AR3012*W3012</f>
        <v>0</v>
      </c>
      <c r="BD3012" s="2">
        <f t="shared" ref="BD3012:BD3022" si="1100">AS3012*X3012</f>
        <v>0</v>
      </c>
      <c r="BE3012" s="2">
        <f t="shared" ref="BE3012:BE3022" si="1101">AT3012*Y3012</f>
        <v>0</v>
      </c>
      <c r="BF3012" s="2">
        <f t="shared" ref="BF3012:BF3022" si="1102">AU3012*Z3012</f>
        <v>0</v>
      </c>
      <c r="BG3012" s="2">
        <f t="shared" ref="BG3012:BG3022" si="1103">AV3012*AA3012</f>
        <v>0</v>
      </c>
      <c r="BH3012" s="2">
        <f t="shared" ref="BH3012:BH3022" si="1104">AW3012*AB3012</f>
        <v>0</v>
      </c>
    </row>
    <row r="3013" spans="17:60" x14ac:dyDescent="0.25">
      <c r="Q3013"/>
      <c r="R3013"/>
      <c r="S3013"/>
      <c r="T3013"/>
      <c r="U3013" s="8" t="str">
        <f t="shared" si="1093"/>
        <v/>
      </c>
      <c r="AO3013" s="10">
        <f t="shared" si="1094"/>
        <v>0</v>
      </c>
      <c r="AY3013" s="2">
        <f t="shared" si="1095"/>
        <v>0</v>
      </c>
      <c r="AZ3013" s="2">
        <f t="shared" si="1096"/>
        <v>0</v>
      </c>
      <c r="BA3013" s="2" t="e">
        <f t="shared" si="1097"/>
        <v>#VALUE!</v>
      </c>
      <c r="BB3013" s="2">
        <f t="shared" si="1098"/>
        <v>0</v>
      </c>
      <c r="BC3013" s="2">
        <f t="shared" si="1099"/>
        <v>0</v>
      </c>
      <c r="BD3013" s="2">
        <f t="shared" si="1100"/>
        <v>0</v>
      </c>
      <c r="BE3013" s="2">
        <f t="shared" si="1101"/>
        <v>0</v>
      </c>
      <c r="BF3013" s="2">
        <f t="shared" si="1102"/>
        <v>0</v>
      </c>
      <c r="BG3013" s="2">
        <f t="shared" si="1103"/>
        <v>0</v>
      </c>
      <c r="BH3013" s="2">
        <f t="shared" si="1104"/>
        <v>0</v>
      </c>
    </row>
    <row r="3014" spans="17:60" x14ac:dyDescent="0.25">
      <c r="Q3014"/>
      <c r="R3014"/>
      <c r="S3014"/>
      <c r="T3014"/>
      <c r="U3014" s="8" t="str">
        <f t="shared" si="1093"/>
        <v/>
      </c>
      <c r="AO3014" s="10">
        <f t="shared" si="1094"/>
        <v>0</v>
      </c>
      <c r="AY3014" s="2">
        <f t="shared" si="1095"/>
        <v>0</v>
      </c>
      <c r="AZ3014" s="2">
        <f t="shared" si="1096"/>
        <v>0</v>
      </c>
      <c r="BA3014" s="2" t="e">
        <f t="shared" si="1097"/>
        <v>#VALUE!</v>
      </c>
      <c r="BB3014" s="2">
        <f t="shared" si="1098"/>
        <v>0</v>
      </c>
      <c r="BC3014" s="2">
        <f t="shared" si="1099"/>
        <v>0</v>
      </c>
      <c r="BD3014" s="2">
        <f t="shared" si="1100"/>
        <v>0</v>
      </c>
      <c r="BE3014" s="2">
        <f t="shared" si="1101"/>
        <v>0</v>
      </c>
      <c r="BF3014" s="2">
        <f t="shared" si="1102"/>
        <v>0</v>
      </c>
      <c r="BG3014" s="2">
        <f t="shared" si="1103"/>
        <v>0</v>
      </c>
      <c r="BH3014" s="2">
        <f t="shared" si="1104"/>
        <v>0</v>
      </c>
    </row>
    <row r="3015" spans="17:60" x14ac:dyDescent="0.25">
      <c r="Q3015"/>
      <c r="R3015"/>
      <c r="S3015"/>
      <c r="T3015"/>
      <c r="U3015" s="8" t="str">
        <f t="shared" si="1093"/>
        <v/>
      </c>
      <c r="AC3015" s="3">
        <f>COUNTIF($T:T,AD3015)</f>
        <v>0</v>
      </c>
      <c r="AO3015" s="10">
        <f t="shared" si="1094"/>
        <v>0</v>
      </c>
      <c r="AY3015" s="2">
        <f t="shared" si="1095"/>
        <v>0</v>
      </c>
      <c r="AZ3015" s="2">
        <f t="shared" si="1096"/>
        <v>0</v>
      </c>
      <c r="BA3015" s="2" t="e">
        <f t="shared" si="1097"/>
        <v>#VALUE!</v>
      </c>
      <c r="BB3015" s="2">
        <f t="shared" si="1098"/>
        <v>0</v>
      </c>
      <c r="BC3015" s="2">
        <f t="shared" si="1099"/>
        <v>0</v>
      </c>
      <c r="BD3015" s="2">
        <f t="shared" si="1100"/>
        <v>0</v>
      </c>
      <c r="BE3015" s="2">
        <f t="shared" si="1101"/>
        <v>0</v>
      </c>
      <c r="BF3015" s="2">
        <f t="shared" si="1102"/>
        <v>0</v>
      </c>
      <c r="BG3015" s="2">
        <f t="shared" si="1103"/>
        <v>0</v>
      </c>
      <c r="BH3015" s="2">
        <f t="shared" si="1104"/>
        <v>0</v>
      </c>
    </row>
    <row r="3016" spans="17:60" x14ac:dyDescent="0.25">
      <c r="Q3016"/>
      <c r="R3016"/>
      <c r="S3016"/>
      <c r="T3016"/>
      <c r="U3016" s="8" t="str">
        <f t="shared" si="1093"/>
        <v/>
      </c>
      <c r="AC3016" s="3">
        <f>COUNTIF($T:T,AD3016)</f>
        <v>0</v>
      </c>
      <c r="AO3016" s="10">
        <f t="shared" si="1094"/>
        <v>0</v>
      </c>
      <c r="AY3016" s="2">
        <f t="shared" si="1095"/>
        <v>0</v>
      </c>
      <c r="AZ3016" s="2">
        <f t="shared" si="1096"/>
        <v>0</v>
      </c>
      <c r="BA3016" s="2" t="e">
        <f t="shared" si="1097"/>
        <v>#VALUE!</v>
      </c>
      <c r="BB3016" s="2">
        <f t="shared" si="1098"/>
        <v>0</v>
      </c>
      <c r="BC3016" s="2">
        <f t="shared" si="1099"/>
        <v>0</v>
      </c>
      <c r="BD3016" s="2">
        <f t="shared" si="1100"/>
        <v>0</v>
      </c>
      <c r="BE3016" s="2">
        <f t="shared" si="1101"/>
        <v>0</v>
      </c>
      <c r="BF3016" s="2">
        <f t="shared" si="1102"/>
        <v>0</v>
      </c>
      <c r="BG3016" s="2">
        <f t="shared" si="1103"/>
        <v>0</v>
      </c>
      <c r="BH3016" s="2">
        <f t="shared" si="1104"/>
        <v>0</v>
      </c>
    </row>
    <row r="3017" spans="17:60" x14ac:dyDescent="0.25">
      <c r="Q3017"/>
      <c r="R3017"/>
      <c r="S3017"/>
      <c r="T3017"/>
      <c r="U3017" s="8" t="str">
        <f t="shared" si="1093"/>
        <v/>
      </c>
      <c r="AC3017" s="3">
        <f>COUNTIF($T:T,AD3017)</f>
        <v>0</v>
      </c>
      <c r="AO3017" s="10">
        <f t="shared" si="1094"/>
        <v>0</v>
      </c>
      <c r="AY3017" s="2">
        <f t="shared" si="1095"/>
        <v>0</v>
      </c>
      <c r="AZ3017" s="2">
        <f t="shared" si="1096"/>
        <v>0</v>
      </c>
      <c r="BA3017" s="2" t="e">
        <f t="shared" si="1097"/>
        <v>#VALUE!</v>
      </c>
      <c r="BB3017" s="2">
        <f t="shared" si="1098"/>
        <v>0</v>
      </c>
      <c r="BC3017" s="2">
        <f t="shared" si="1099"/>
        <v>0</v>
      </c>
      <c r="BD3017" s="2">
        <f t="shared" si="1100"/>
        <v>0</v>
      </c>
      <c r="BE3017" s="2">
        <f t="shared" si="1101"/>
        <v>0</v>
      </c>
      <c r="BF3017" s="2">
        <f t="shared" si="1102"/>
        <v>0</v>
      </c>
      <c r="BG3017" s="2">
        <f t="shared" si="1103"/>
        <v>0</v>
      </c>
      <c r="BH3017" s="2">
        <f t="shared" si="1104"/>
        <v>0</v>
      </c>
    </row>
    <row r="3018" spans="17:60" x14ac:dyDescent="0.25">
      <c r="Q3018"/>
      <c r="R3018"/>
      <c r="S3018"/>
      <c r="T3018"/>
      <c r="U3018" s="8" t="str">
        <f t="shared" si="1093"/>
        <v/>
      </c>
      <c r="AC3018" s="3">
        <f>COUNTIF($T:T,AD3018)</f>
        <v>0</v>
      </c>
      <c r="AO3018" s="10">
        <f t="shared" si="1094"/>
        <v>0</v>
      </c>
      <c r="AY3018" s="2">
        <f t="shared" si="1095"/>
        <v>0</v>
      </c>
      <c r="AZ3018" s="2">
        <f t="shared" si="1096"/>
        <v>0</v>
      </c>
      <c r="BA3018" s="2" t="e">
        <f t="shared" si="1097"/>
        <v>#VALUE!</v>
      </c>
      <c r="BB3018" s="2">
        <f t="shared" si="1098"/>
        <v>0</v>
      </c>
      <c r="BC3018" s="2">
        <f t="shared" si="1099"/>
        <v>0</v>
      </c>
      <c r="BD3018" s="2">
        <f t="shared" si="1100"/>
        <v>0</v>
      </c>
      <c r="BE3018" s="2">
        <f t="shared" si="1101"/>
        <v>0</v>
      </c>
      <c r="BF3018" s="2">
        <f t="shared" si="1102"/>
        <v>0</v>
      </c>
      <c r="BG3018" s="2">
        <f t="shared" si="1103"/>
        <v>0</v>
      </c>
      <c r="BH3018" s="2">
        <f t="shared" si="1104"/>
        <v>0</v>
      </c>
    </row>
    <row r="3019" spans="17:60" x14ac:dyDescent="0.25">
      <c r="Q3019"/>
      <c r="R3019"/>
      <c r="S3019"/>
      <c r="T3019"/>
      <c r="U3019" s="8" t="str">
        <f t="shared" si="1093"/>
        <v/>
      </c>
      <c r="AC3019" s="3">
        <f>COUNTIF($T:T,AD3019)</f>
        <v>0</v>
      </c>
      <c r="AO3019" s="10">
        <f t="shared" si="1094"/>
        <v>0</v>
      </c>
      <c r="AY3019" s="2">
        <f t="shared" si="1095"/>
        <v>0</v>
      </c>
      <c r="AZ3019" s="2">
        <f t="shared" si="1096"/>
        <v>0</v>
      </c>
      <c r="BA3019" s="2" t="e">
        <f t="shared" si="1097"/>
        <v>#VALUE!</v>
      </c>
      <c r="BB3019" s="2">
        <f t="shared" si="1098"/>
        <v>0</v>
      </c>
      <c r="BC3019" s="2">
        <f t="shared" si="1099"/>
        <v>0</v>
      </c>
      <c r="BD3019" s="2">
        <f t="shared" si="1100"/>
        <v>0</v>
      </c>
      <c r="BE3019" s="2">
        <f t="shared" si="1101"/>
        <v>0</v>
      </c>
      <c r="BF3019" s="2">
        <f t="shared" si="1102"/>
        <v>0</v>
      </c>
      <c r="BG3019" s="2">
        <f t="shared" si="1103"/>
        <v>0</v>
      </c>
      <c r="BH3019" s="2">
        <f t="shared" si="1104"/>
        <v>0</v>
      </c>
    </row>
    <row r="3020" spans="17:60" x14ac:dyDescent="0.25">
      <c r="Q3020"/>
      <c r="R3020"/>
      <c r="S3020"/>
      <c r="T3020"/>
      <c r="U3020" s="8" t="str">
        <f t="shared" si="1093"/>
        <v/>
      </c>
      <c r="AC3020" s="3">
        <f>COUNTIF($T:T,AD3020)</f>
        <v>0</v>
      </c>
      <c r="AO3020" s="10">
        <f t="shared" si="1094"/>
        <v>0</v>
      </c>
      <c r="AY3020" s="2">
        <f t="shared" si="1095"/>
        <v>0</v>
      </c>
      <c r="AZ3020" s="2">
        <f t="shared" si="1096"/>
        <v>0</v>
      </c>
      <c r="BA3020" s="2" t="e">
        <f t="shared" si="1097"/>
        <v>#VALUE!</v>
      </c>
      <c r="BB3020" s="2">
        <f t="shared" si="1098"/>
        <v>0</v>
      </c>
      <c r="BC3020" s="2">
        <f t="shared" si="1099"/>
        <v>0</v>
      </c>
      <c r="BD3020" s="2">
        <f t="shared" si="1100"/>
        <v>0</v>
      </c>
      <c r="BE3020" s="2">
        <f t="shared" si="1101"/>
        <v>0</v>
      </c>
      <c r="BF3020" s="2">
        <f t="shared" si="1102"/>
        <v>0</v>
      </c>
      <c r="BG3020" s="2">
        <f t="shared" si="1103"/>
        <v>0</v>
      </c>
      <c r="BH3020" s="2">
        <f t="shared" si="1104"/>
        <v>0</v>
      </c>
    </row>
    <row r="3021" spans="17:60" x14ac:dyDescent="0.25">
      <c r="Q3021"/>
      <c r="R3021"/>
      <c r="S3021"/>
      <c r="T3021"/>
      <c r="U3021" s="8" t="str">
        <f t="shared" si="1093"/>
        <v/>
      </c>
      <c r="AC3021" s="3">
        <f>COUNTIF($T:T,AD3021)</f>
        <v>0</v>
      </c>
      <c r="AO3021" s="10">
        <f t="shared" si="1094"/>
        <v>0</v>
      </c>
      <c r="AY3021" s="2">
        <f t="shared" si="1095"/>
        <v>0</v>
      </c>
      <c r="AZ3021" s="2">
        <f t="shared" si="1096"/>
        <v>0</v>
      </c>
      <c r="BA3021" s="2" t="e">
        <f t="shared" si="1097"/>
        <v>#VALUE!</v>
      </c>
      <c r="BB3021" s="2">
        <f t="shared" si="1098"/>
        <v>0</v>
      </c>
      <c r="BC3021" s="2">
        <f t="shared" si="1099"/>
        <v>0</v>
      </c>
      <c r="BD3021" s="2">
        <f t="shared" si="1100"/>
        <v>0</v>
      </c>
      <c r="BE3021" s="2">
        <f t="shared" si="1101"/>
        <v>0</v>
      </c>
      <c r="BF3021" s="2">
        <f t="shared" si="1102"/>
        <v>0</v>
      </c>
      <c r="BG3021" s="2">
        <f t="shared" si="1103"/>
        <v>0</v>
      </c>
      <c r="BH3021" s="2">
        <f t="shared" si="1104"/>
        <v>0</v>
      </c>
    </row>
    <row r="3022" spans="17:60" x14ac:dyDescent="0.25">
      <c r="U3022" s="8" t="str">
        <f t="shared" si="1093"/>
        <v/>
      </c>
      <c r="AC3022" s="3">
        <f>COUNTIF($T:T,AD3022)</f>
        <v>0</v>
      </c>
      <c r="AO3022" s="10">
        <f t="shared" si="1094"/>
        <v>0</v>
      </c>
      <c r="AY3022" s="2">
        <f t="shared" si="1095"/>
        <v>0</v>
      </c>
      <c r="AZ3022" s="2">
        <f t="shared" si="1096"/>
        <v>0</v>
      </c>
      <c r="BA3022" s="2" t="e">
        <f t="shared" si="1097"/>
        <v>#VALUE!</v>
      </c>
      <c r="BB3022" s="2">
        <f t="shared" si="1098"/>
        <v>0</v>
      </c>
      <c r="BC3022" s="2">
        <f t="shared" si="1099"/>
        <v>0</v>
      </c>
      <c r="BD3022" s="2">
        <f t="shared" si="1100"/>
        <v>0</v>
      </c>
      <c r="BE3022" s="2">
        <f t="shared" si="1101"/>
        <v>0</v>
      </c>
      <c r="BF3022" s="2">
        <f t="shared" si="1102"/>
        <v>0</v>
      </c>
      <c r="BG3022" s="2">
        <f t="shared" si="1103"/>
        <v>0</v>
      </c>
      <c r="BH3022" s="2">
        <f t="shared" si="1104"/>
        <v>0</v>
      </c>
    </row>
  </sheetData>
  <autoFilter ref="C1:C3022"/>
  <mergeCells count="6">
    <mergeCell ref="BA1:BH1"/>
    <mergeCell ref="M1:P1"/>
    <mergeCell ref="Q1:T1"/>
    <mergeCell ref="AP1:AW1"/>
    <mergeCell ref="AD1:AM1"/>
    <mergeCell ref="U1:A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33"/>
  <sheetViews>
    <sheetView topLeftCell="B1" workbookViewId="0">
      <selection activeCell="L4" sqref="L4:S233"/>
    </sheetView>
  </sheetViews>
  <sheetFormatPr defaultRowHeight="15" x14ac:dyDescent="0.25"/>
  <cols>
    <col min="1" max="1" width="73" bestFit="1" customWidth="1"/>
    <col min="2" max="9" width="4" bestFit="1" customWidth="1"/>
    <col min="11" max="11" width="73" bestFit="1" customWidth="1"/>
    <col min="12" max="12" width="4" bestFit="1" customWidth="1"/>
    <col min="13" max="16" width="6" bestFit="1" customWidth="1"/>
    <col min="17" max="17" width="4" bestFit="1" customWidth="1"/>
    <col min="18" max="18" width="6" bestFit="1" customWidth="1"/>
    <col min="19" max="19" width="4" bestFit="1" customWidth="1"/>
  </cols>
  <sheetData>
    <row r="3" spans="1:19" ht="108" x14ac:dyDescent="0.25">
      <c r="A3" s="4" t="s">
        <v>724</v>
      </c>
      <c r="B3" s="17" t="s">
        <v>726</v>
      </c>
      <c r="C3" s="17" t="s">
        <v>727</v>
      </c>
      <c r="D3" s="17" t="s">
        <v>728</v>
      </c>
      <c r="E3" s="17" t="s">
        <v>729</v>
      </c>
      <c r="F3" s="17" t="s">
        <v>730</v>
      </c>
      <c r="G3" s="17" t="s">
        <v>731</v>
      </c>
      <c r="H3" s="17" t="s">
        <v>732</v>
      </c>
      <c r="I3" s="17" t="s">
        <v>733</v>
      </c>
      <c r="K3" s="4" t="s">
        <v>724</v>
      </c>
      <c r="L3" s="17" t="s">
        <v>726</v>
      </c>
      <c r="M3" s="17" t="s">
        <v>727</v>
      </c>
      <c r="N3" s="17" t="s">
        <v>728</v>
      </c>
      <c r="O3" s="17" t="s">
        <v>729</v>
      </c>
      <c r="P3" s="17" t="s">
        <v>730</v>
      </c>
      <c r="Q3" s="17" t="s">
        <v>731</v>
      </c>
      <c r="R3" s="17" t="s">
        <v>732</v>
      </c>
      <c r="S3" s="17" t="s">
        <v>733</v>
      </c>
    </row>
    <row r="4" spans="1:19" x14ac:dyDescent="0.25">
      <c r="A4" s="5" t="s">
        <v>241</v>
      </c>
      <c r="B4" s="13">
        <v>0</v>
      </c>
      <c r="C4" s="13">
        <v>2</v>
      </c>
      <c r="D4" s="13">
        <v>0</v>
      </c>
      <c r="E4" s="13">
        <v>0</v>
      </c>
      <c r="F4" s="13">
        <v>0</v>
      </c>
      <c r="G4" s="13">
        <v>1</v>
      </c>
      <c r="H4" s="13">
        <v>1</v>
      </c>
      <c r="I4" s="13">
        <v>1</v>
      </c>
      <c r="K4" s="5" t="s">
        <v>241</v>
      </c>
      <c r="L4" s="13">
        <v>0</v>
      </c>
      <c r="M4" s="13">
        <v>1</v>
      </c>
      <c r="N4" s="13">
        <v>0</v>
      </c>
      <c r="O4" s="13">
        <v>0</v>
      </c>
      <c r="P4" s="13">
        <v>0</v>
      </c>
      <c r="Q4" s="13">
        <v>1</v>
      </c>
      <c r="R4" s="13">
        <v>0.5</v>
      </c>
      <c r="S4" s="13">
        <v>0.5</v>
      </c>
    </row>
    <row r="5" spans="1:19" x14ac:dyDescent="0.25">
      <c r="A5" s="7" t="s">
        <v>242</v>
      </c>
      <c r="B5" s="13">
        <v>0</v>
      </c>
      <c r="C5" s="13">
        <v>2</v>
      </c>
      <c r="D5" s="13">
        <v>0</v>
      </c>
      <c r="E5" s="13">
        <v>0</v>
      </c>
      <c r="F5" s="13">
        <v>0</v>
      </c>
      <c r="G5" s="13">
        <v>1</v>
      </c>
      <c r="H5" s="13">
        <v>1</v>
      </c>
      <c r="I5" s="13">
        <v>1</v>
      </c>
      <c r="K5" s="7" t="s">
        <v>242</v>
      </c>
      <c r="L5" s="13">
        <v>0</v>
      </c>
      <c r="M5" s="13">
        <v>1</v>
      </c>
      <c r="N5" s="13">
        <v>0</v>
      </c>
      <c r="O5" s="13">
        <v>0</v>
      </c>
      <c r="P5" s="13">
        <v>0</v>
      </c>
      <c r="Q5" s="13">
        <v>1</v>
      </c>
      <c r="R5" s="13">
        <v>0.5</v>
      </c>
      <c r="S5" s="13">
        <v>0.5</v>
      </c>
    </row>
    <row r="6" spans="1:19" x14ac:dyDescent="0.25">
      <c r="A6" s="5" t="s">
        <v>340</v>
      </c>
      <c r="B6" s="13">
        <v>2</v>
      </c>
      <c r="C6" s="13">
        <v>3</v>
      </c>
      <c r="D6" s="13">
        <v>2</v>
      </c>
      <c r="E6" s="13">
        <v>1</v>
      </c>
      <c r="F6" s="13">
        <v>2</v>
      </c>
      <c r="G6" s="13">
        <v>2</v>
      </c>
      <c r="H6" s="13">
        <v>2</v>
      </c>
      <c r="I6" s="13">
        <v>2</v>
      </c>
      <c r="K6" s="5" t="s">
        <v>340</v>
      </c>
      <c r="L6" s="13">
        <v>1</v>
      </c>
      <c r="M6" s="13">
        <v>1.5</v>
      </c>
      <c r="N6" s="13">
        <v>1</v>
      </c>
      <c r="O6" s="13">
        <v>0.5</v>
      </c>
      <c r="P6" s="13">
        <v>2</v>
      </c>
      <c r="Q6" s="13">
        <v>2</v>
      </c>
      <c r="R6" s="13">
        <v>1</v>
      </c>
      <c r="S6" s="13">
        <v>1</v>
      </c>
    </row>
    <row r="7" spans="1:19" x14ac:dyDescent="0.25">
      <c r="A7" s="7" t="s">
        <v>341</v>
      </c>
      <c r="B7" s="13">
        <v>2</v>
      </c>
      <c r="C7" s="13">
        <v>3</v>
      </c>
      <c r="D7" s="13">
        <v>2</v>
      </c>
      <c r="E7" s="13">
        <v>1</v>
      </c>
      <c r="F7" s="13">
        <v>2</v>
      </c>
      <c r="G7" s="13">
        <v>2</v>
      </c>
      <c r="H7" s="13">
        <v>2</v>
      </c>
      <c r="I7" s="13">
        <v>2</v>
      </c>
      <c r="K7" s="7" t="s">
        <v>341</v>
      </c>
      <c r="L7" s="13">
        <v>1</v>
      </c>
      <c r="M7" s="13">
        <v>1.5</v>
      </c>
      <c r="N7" s="13">
        <v>1</v>
      </c>
      <c r="O7" s="13">
        <v>0.5</v>
      </c>
      <c r="P7" s="13">
        <v>2</v>
      </c>
      <c r="Q7" s="13">
        <v>2</v>
      </c>
      <c r="R7" s="13">
        <v>1</v>
      </c>
      <c r="S7" s="13">
        <v>1</v>
      </c>
    </row>
    <row r="8" spans="1:19" x14ac:dyDescent="0.25">
      <c r="A8" s="5" t="s">
        <v>23</v>
      </c>
      <c r="B8" s="13">
        <v>1</v>
      </c>
      <c r="C8" s="13">
        <v>1</v>
      </c>
      <c r="D8" s="13">
        <v>1</v>
      </c>
      <c r="E8" s="13">
        <v>1</v>
      </c>
      <c r="F8" s="13">
        <v>1</v>
      </c>
      <c r="G8" s="13">
        <v>0</v>
      </c>
      <c r="H8" s="13">
        <v>0</v>
      </c>
      <c r="I8" s="13">
        <v>1</v>
      </c>
      <c r="K8" s="5" t="s">
        <v>23</v>
      </c>
      <c r="L8" s="13">
        <v>0.5</v>
      </c>
      <c r="M8" s="13">
        <v>0.5</v>
      </c>
      <c r="N8" s="13">
        <v>0.5</v>
      </c>
      <c r="O8" s="13">
        <v>0.5</v>
      </c>
      <c r="P8" s="13">
        <v>0.5</v>
      </c>
      <c r="Q8" s="13">
        <v>0</v>
      </c>
      <c r="R8" s="13">
        <v>0</v>
      </c>
      <c r="S8" s="13">
        <v>0.5</v>
      </c>
    </row>
    <row r="9" spans="1:19" x14ac:dyDescent="0.25">
      <c r="A9" s="7" t="s">
        <v>24</v>
      </c>
      <c r="B9" s="13">
        <v>1</v>
      </c>
      <c r="C9" s="13">
        <v>1</v>
      </c>
      <c r="D9" s="13">
        <v>1</v>
      </c>
      <c r="E9" s="13">
        <v>1</v>
      </c>
      <c r="F9" s="13">
        <v>1</v>
      </c>
      <c r="G9" s="13">
        <v>0</v>
      </c>
      <c r="H9" s="13">
        <v>0</v>
      </c>
      <c r="I9" s="13">
        <v>1</v>
      </c>
      <c r="K9" s="7" t="s">
        <v>24</v>
      </c>
      <c r="L9" s="13">
        <v>0.5</v>
      </c>
      <c r="M9" s="13">
        <v>0.5</v>
      </c>
      <c r="N9" s="13">
        <v>0.5</v>
      </c>
      <c r="O9" s="13">
        <v>0.5</v>
      </c>
      <c r="P9" s="13">
        <v>0.5</v>
      </c>
      <c r="Q9" s="13">
        <v>0</v>
      </c>
      <c r="R9" s="13">
        <v>0</v>
      </c>
      <c r="S9" s="13">
        <v>0.5</v>
      </c>
    </row>
    <row r="10" spans="1:19" x14ac:dyDescent="0.25">
      <c r="A10" s="5" t="s">
        <v>710</v>
      </c>
      <c r="B10" s="13">
        <v>0</v>
      </c>
      <c r="C10" s="13">
        <v>0</v>
      </c>
      <c r="D10" s="13">
        <v>0</v>
      </c>
      <c r="E10" s="13">
        <v>0</v>
      </c>
      <c r="F10" s="13">
        <v>0</v>
      </c>
      <c r="G10" s="13">
        <v>0</v>
      </c>
      <c r="H10" s="13">
        <v>0</v>
      </c>
      <c r="I10" s="13">
        <v>0</v>
      </c>
      <c r="K10" s="5" t="s">
        <v>710</v>
      </c>
      <c r="L10" s="13">
        <v>0</v>
      </c>
      <c r="M10" s="13">
        <v>0</v>
      </c>
      <c r="N10" s="13">
        <v>0</v>
      </c>
      <c r="O10" s="13">
        <v>0</v>
      </c>
      <c r="P10" s="13">
        <v>0</v>
      </c>
      <c r="Q10" s="13">
        <v>0</v>
      </c>
      <c r="R10" s="13">
        <v>0</v>
      </c>
      <c r="S10" s="13">
        <v>0</v>
      </c>
    </row>
    <row r="11" spans="1:19" x14ac:dyDescent="0.25">
      <c r="A11" s="7" t="s">
        <v>341</v>
      </c>
      <c r="B11" s="13">
        <v>0</v>
      </c>
      <c r="C11" s="13">
        <v>0</v>
      </c>
      <c r="D11" s="13">
        <v>0</v>
      </c>
      <c r="E11" s="13">
        <v>0</v>
      </c>
      <c r="F11" s="13">
        <v>0</v>
      </c>
      <c r="G11" s="13">
        <v>0</v>
      </c>
      <c r="H11" s="13">
        <v>0</v>
      </c>
      <c r="I11" s="13">
        <v>0</v>
      </c>
      <c r="K11" s="7" t="s">
        <v>341</v>
      </c>
      <c r="L11" s="13">
        <v>0</v>
      </c>
      <c r="M11" s="13">
        <v>0</v>
      </c>
      <c r="N11" s="13">
        <v>0</v>
      </c>
      <c r="O11" s="13">
        <v>0</v>
      </c>
      <c r="P11" s="13">
        <v>0</v>
      </c>
      <c r="Q11" s="13">
        <v>0</v>
      </c>
      <c r="R11" s="13">
        <v>0</v>
      </c>
      <c r="S11" s="13">
        <v>0</v>
      </c>
    </row>
    <row r="12" spans="1:19" x14ac:dyDescent="0.25">
      <c r="A12" s="5" t="s">
        <v>694</v>
      </c>
      <c r="B12" s="13">
        <v>1</v>
      </c>
      <c r="C12" s="13">
        <v>1</v>
      </c>
      <c r="D12" s="13">
        <v>1</v>
      </c>
      <c r="E12" s="13">
        <v>1</v>
      </c>
      <c r="F12" s="13">
        <v>1</v>
      </c>
      <c r="G12" s="13">
        <v>1</v>
      </c>
      <c r="H12" s="13">
        <v>1</v>
      </c>
      <c r="I12" s="13">
        <v>1</v>
      </c>
      <c r="K12" s="5" t="s">
        <v>694</v>
      </c>
      <c r="L12" s="13">
        <v>0.5</v>
      </c>
      <c r="M12" s="13">
        <v>0.5</v>
      </c>
      <c r="N12" s="13">
        <v>0.5</v>
      </c>
      <c r="O12" s="13">
        <v>0.5</v>
      </c>
      <c r="P12" s="13">
        <v>0.5</v>
      </c>
      <c r="Q12" s="13">
        <v>0.5</v>
      </c>
      <c r="R12" s="13">
        <v>0.5</v>
      </c>
      <c r="S12" s="13">
        <v>0.5</v>
      </c>
    </row>
    <row r="13" spans="1:19" x14ac:dyDescent="0.25">
      <c r="A13" s="7" t="s">
        <v>242</v>
      </c>
      <c r="B13" s="13">
        <v>1</v>
      </c>
      <c r="C13" s="13">
        <v>1</v>
      </c>
      <c r="D13" s="13">
        <v>1</v>
      </c>
      <c r="E13" s="13">
        <v>1</v>
      </c>
      <c r="F13" s="13">
        <v>1</v>
      </c>
      <c r="G13" s="13">
        <v>1</v>
      </c>
      <c r="H13" s="13">
        <v>1</v>
      </c>
      <c r="I13" s="13">
        <v>1</v>
      </c>
      <c r="K13" s="7" t="s">
        <v>242</v>
      </c>
      <c r="L13" s="13">
        <v>0.5</v>
      </c>
      <c r="M13" s="13">
        <v>0.5</v>
      </c>
      <c r="N13" s="13">
        <v>0.5</v>
      </c>
      <c r="O13" s="13">
        <v>0.5</v>
      </c>
      <c r="P13" s="13">
        <v>0.5</v>
      </c>
      <c r="Q13" s="13">
        <v>0.5</v>
      </c>
      <c r="R13" s="13">
        <v>0.5</v>
      </c>
      <c r="S13" s="13">
        <v>0.5</v>
      </c>
    </row>
    <row r="14" spans="1:19" x14ac:dyDescent="0.25">
      <c r="A14" s="5" t="s">
        <v>30</v>
      </c>
      <c r="B14" s="13">
        <v>3</v>
      </c>
      <c r="C14" s="13">
        <v>5</v>
      </c>
      <c r="D14" s="13">
        <v>3</v>
      </c>
      <c r="E14" s="13">
        <v>3</v>
      </c>
      <c r="F14" s="13">
        <v>3</v>
      </c>
      <c r="G14" s="13">
        <v>4</v>
      </c>
      <c r="H14" s="13">
        <v>4</v>
      </c>
      <c r="I14" s="13">
        <v>4</v>
      </c>
      <c r="K14" s="5" t="s">
        <v>30</v>
      </c>
      <c r="L14" s="13">
        <v>3</v>
      </c>
      <c r="M14" s="13">
        <v>2.5</v>
      </c>
      <c r="N14" s="13">
        <v>1.5</v>
      </c>
      <c r="O14" s="13">
        <v>3</v>
      </c>
      <c r="P14" s="13">
        <v>1.5</v>
      </c>
      <c r="Q14" s="13">
        <v>4</v>
      </c>
      <c r="R14" s="13">
        <v>4</v>
      </c>
      <c r="S14" s="13">
        <v>4</v>
      </c>
    </row>
    <row r="15" spans="1:19" x14ac:dyDescent="0.25">
      <c r="A15" s="7" t="s">
        <v>24</v>
      </c>
      <c r="B15" s="13">
        <v>3</v>
      </c>
      <c r="C15" s="13">
        <v>5</v>
      </c>
      <c r="D15" s="13">
        <v>3</v>
      </c>
      <c r="E15" s="13">
        <v>3</v>
      </c>
      <c r="F15" s="13">
        <v>3</v>
      </c>
      <c r="G15" s="13">
        <v>4</v>
      </c>
      <c r="H15" s="13">
        <v>4</v>
      </c>
      <c r="I15" s="13">
        <v>4</v>
      </c>
      <c r="K15" s="7" t="s">
        <v>24</v>
      </c>
      <c r="L15" s="13">
        <v>3</v>
      </c>
      <c r="M15" s="13">
        <v>2.5</v>
      </c>
      <c r="N15" s="13">
        <v>1.5</v>
      </c>
      <c r="O15" s="13">
        <v>3</v>
      </c>
      <c r="P15" s="13">
        <v>1.5</v>
      </c>
      <c r="Q15" s="13">
        <v>4</v>
      </c>
      <c r="R15" s="13">
        <v>4</v>
      </c>
      <c r="S15" s="13">
        <v>4</v>
      </c>
    </row>
    <row r="16" spans="1:19" x14ac:dyDescent="0.25">
      <c r="A16" s="5" t="s">
        <v>252</v>
      </c>
      <c r="B16" s="13">
        <v>4</v>
      </c>
      <c r="C16" s="13">
        <v>8</v>
      </c>
      <c r="D16" s="13">
        <v>5</v>
      </c>
      <c r="E16" s="13">
        <v>2</v>
      </c>
      <c r="F16" s="13">
        <v>5</v>
      </c>
      <c r="G16" s="13">
        <v>6</v>
      </c>
      <c r="H16" s="13">
        <v>6</v>
      </c>
      <c r="I16" s="13">
        <v>5</v>
      </c>
      <c r="K16" s="5" t="s">
        <v>252</v>
      </c>
      <c r="L16" s="13">
        <v>2</v>
      </c>
      <c r="M16" s="13">
        <v>4</v>
      </c>
      <c r="N16" s="13">
        <v>2.5</v>
      </c>
      <c r="O16" s="13">
        <v>1</v>
      </c>
      <c r="P16" s="13">
        <v>2.5</v>
      </c>
      <c r="Q16" s="13">
        <v>3</v>
      </c>
      <c r="R16" s="13">
        <v>6</v>
      </c>
      <c r="S16" s="13">
        <v>2.5</v>
      </c>
    </row>
    <row r="17" spans="1:19" x14ac:dyDescent="0.25">
      <c r="A17" s="7" t="s">
        <v>242</v>
      </c>
      <c r="B17" s="13">
        <v>4</v>
      </c>
      <c r="C17" s="13">
        <v>8</v>
      </c>
      <c r="D17" s="13">
        <v>5</v>
      </c>
      <c r="E17" s="13">
        <v>2</v>
      </c>
      <c r="F17" s="13">
        <v>5</v>
      </c>
      <c r="G17" s="13">
        <v>6</v>
      </c>
      <c r="H17" s="13">
        <v>6</v>
      </c>
      <c r="I17" s="13">
        <v>5</v>
      </c>
      <c r="K17" s="7" t="s">
        <v>242</v>
      </c>
      <c r="L17" s="13">
        <v>2</v>
      </c>
      <c r="M17" s="13">
        <v>4</v>
      </c>
      <c r="N17" s="13">
        <v>2.5</v>
      </c>
      <c r="O17" s="13">
        <v>1</v>
      </c>
      <c r="P17" s="13">
        <v>2.5</v>
      </c>
      <c r="Q17" s="13">
        <v>3</v>
      </c>
      <c r="R17" s="13">
        <v>6</v>
      </c>
      <c r="S17" s="13">
        <v>2.5</v>
      </c>
    </row>
    <row r="18" spans="1:19" x14ac:dyDescent="0.25">
      <c r="A18" s="5" t="s">
        <v>44</v>
      </c>
      <c r="B18" s="13">
        <v>2</v>
      </c>
      <c r="C18" s="13">
        <v>3</v>
      </c>
      <c r="D18" s="13">
        <v>2</v>
      </c>
      <c r="E18" s="13">
        <v>2</v>
      </c>
      <c r="F18" s="13">
        <v>2</v>
      </c>
      <c r="G18" s="13">
        <v>2</v>
      </c>
      <c r="H18" s="13">
        <v>2</v>
      </c>
      <c r="I18" s="13">
        <v>2</v>
      </c>
      <c r="K18" s="5" t="s">
        <v>44</v>
      </c>
      <c r="L18" s="13">
        <v>2</v>
      </c>
      <c r="M18" s="13">
        <v>1.5</v>
      </c>
      <c r="N18" s="13">
        <v>1</v>
      </c>
      <c r="O18" s="13">
        <v>2</v>
      </c>
      <c r="P18" s="13">
        <v>1</v>
      </c>
      <c r="Q18" s="13">
        <v>2</v>
      </c>
      <c r="R18" s="13">
        <v>2</v>
      </c>
      <c r="S18" s="13">
        <v>1</v>
      </c>
    </row>
    <row r="19" spans="1:19" x14ac:dyDescent="0.25">
      <c r="A19" s="7" t="s">
        <v>24</v>
      </c>
      <c r="B19" s="13">
        <v>2</v>
      </c>
      <c r="C19" s="13">
        <v>3</v>
      </c>
      <c r="D19" s="13">
        <v>2</v>
      </c>
      <c r="E19" s="13">
        <v>2</v>
      </c>
      <c r="F19" s="13">
        <v>2</v>
      </c>
      <c r="G19" s="13">
        <v>2</v>
      </c>
      <c r="H19" s="13">
        <v>2</v>
      </c>
      <c r="I19" s="13">
        <v>2</v>
      </c>
      <c r="K19" s="7" t="s">
        <v>24</v>
      </c>
      <c r="L19" s="13">
        <v>2</v>
      </c>
      <c r="M19" s="13">
        <v>1.5</v>
      </c>
      <c r="N19" s="13">
        <v>1</v>
      </c>
      <c r="O19" s="13">
        <v>2</v>
      </c>
      <c r="P19" s="13">
        <v>1</v>
      </c>
      <c r="Q19" s="13">
        <v>2</v>
      </c>
      <c r="R19" s="13">
        <v>2</v>
      </c>
      <c r="S19" s="13">
        <v>1</v>
      </c>
    </row>
    <row r="20" spans="1:19" x14ac:dyDescent="0.25">
      <c r="A20" s="5" t="s">
        <v>711</v>
      </c>
      <c r="B20" s="13">
        <v>1</v>
      </c>
      <c r="C20" s="13">
        <v>1</v>
      </c>
      <c r="D20" s="13">
        <v>1</v>
      </c>
      <c r="E20" s="13">
        <v>1</v>
      </c>
      <c r="F20" s="13">
        <v>1</v>
      </c>
      <c r="G20" s="13">
        <v>0</v>
      </c>
      <c r="H20" s="13">
        <v>0</v>
      </c>
      <c r="I20" s="13">
        <v>1</v>
      </c>
      <c r="K20" s="5" t="s">
        <v>711</v>
      </c>
      <c r="L20" s="13">
        <v>0.5</v>
      </c>
      <c r="M20" s="13">
        <v>0.5</v>
      </c>
      <c r="N20" s="13">
        <v>0.5</v>
      </c>
      <c r="O20" s="13">
        <v>0.5</v>
      </c>
      <c r="P20" s="13">
        <v>0.5</v>
      </c>
      <c r="Q20" s="13">
        <v>0</v>
      </c>
      <c r="R20" s="13">
        <v>0</v>
      </c>
      <c r="S20" s="13">
        <v>0.5</v>
      </c>
    </row>
    <row r="21" spans="1:19" x14ac:dyDescent="0.25">
      <c r="A21" s="7" t="s">
        <v>341</v>
      </c>
      <c r="B21" s="13">
        <v>1</v>
      </c>
      <c r="C21" s="13">
        <v>1</v>
      </c>
      <c r="D21" s="13">
        <v>1</v>
      </c>
      <c r="E21" s="13">
        <v>1</v>
      </c>
      <c r="F21" s="13">
        <v>1</v>
      </c>
      <c r="G21" s="13">
        <v>0</v>
      </c>
      <c r="H21" s="13">
        <v>0</v>
      </c>
      <c r="I21" s="13">
        <v>1</v>
      </c>
      <c r="K21" s="7" t="s">
        <v>341</v>
      </c>
      <c r="L21" s="13">
        <v>0.5</v>
      </c>
      <c r="M21" s="13">
        <v>0.5</v>
      </c>
      <c r="N21" s="13">
        <v>0.5</v>
      </c>
      <c r="O21" s="13">
        <v>0.5</v>
      </c>
      <c r="P21" s="13">
        <v>0.5</v>
      </c>
      <c r="Q21" s="13">
        <v>0</v>
      </c>
      <c r="R21" s="13">
        <v>0</v>
      </c>
      <c r="S21" s="13">
        <v>0.5</v>
      </c>
    </row>
    <row r="22" spans="1:19" x14ac:dyDescent="0.25">
      <c r="A22" s="5" t="s">
        <v>669</v>
      </c>
      <c r="B22" s="13">
        <v>1</v>
      </c>
      <c r="C22" s="13">
        <v>1</v>
      </c>
      <c r="D22" s="13">
        <v>1</v>
      </c>
      <c r="E22" s="13">
        <v>1</v>
      </c>
      <c r="F22" s="13">
        <v>1</v>
      </c>
      <c r="G22" s="13">
        <v>1</v>
      </c>
      <c r="H22" s="13">
        <v>1</v>
      </c>
      <c r="I22" s="13">
        <v>1</v>
      </c>
      <c r="K22" s="5" t="s">
        <v>669</v>
      </c>
      <c r="L22" s="13">
        <v>0.5</v>
      </c>
      <c r="M22" s="13">
        <v>0.5</v>
      </c>
      <c r="N22" s="13">
        <v>0.5</v>
      </c>
      <c r="O22" s="13">
        <v>1</v>
      </c>
      <c r="P22" s="13">
        <v>0.5</v>
      </c>
      <c r="Q22" s="13">
        <v>0.5</v>
      </c>
      <c r="R22" s="13">
        <v>0.5</v>
      </c>
      <c r="S22" s="13">
        <v>0.5</v>
      </c>
    </row>
    <row r="23" spans="1:19" x14ac:dyDescent="0.25">
      <c r="A23" s="7" t="s">
        <v>242</v>
      </c>
      <c r="B23" s="13">
        <v>1</v>
      </c>
      <c r="C23" s="13">
        <v>1</v>
      </c>
      <c r="D23" s="13">
        <v>1</v>
      </c>
      <c r="E23" s="13">
        <v>1</v>
      </c>
      <c r="F23" s="13">
        <v>1</v>
      </c>
      <c r="G23" s="13">
        <v>1</v>
      </c>
      <c r="H23" s="13">
        <v>1</v>
      </c>
      <c r="I23" s="13">
        <v>1</v>
      </c>
      <c r="K23" s="7" t="s">
        <v>242</v>
      </c>
      <c r="L23" s="13">
        <v>0.5</v>
      </c>
      <c r="M23" s="13">
        <v>0.5</v>
      </c>
      <c r="N23" s="13">
        <v>0.5</v>
      </c>
      <c r="O23" s="13">
        <v>1</v>
      </c>
      <c r="P23" s="13">
        <v>0.5</v>
      </c>
      <c r="Q23" s="13">
        <v>0.5</v>
      </c>
      <c r="R23" s="13">
        <v>0.5</v>
      </c>
      <c r="S23" s="13">
        <v>0.5</v>
      </c>
    </row>
    <row r="24" spans="1:19" x14ac:dyDescent="0.25">
      <c r="A24" s="5" t="s">
        <v>692</v>
      </c>
      <c r="B24" s="13">
        <v>3</v>
      </c>
      <c r="C24" s="13">
        <v>3</v>
      </c>
      <c r="D24" s="13">
        <v>3</v>
      </c>
      <c r="E24" s="13">
        <v>3</v>
      </c>
      <c r="F24" s="13">
        <v>3</v>
      </c>
      <c r="G24" s="13">
        <v>2</v>
      </c>
      <c r="H24" s="13">
        <v>2</v>
      </c>
      <c r="I24" s="13">
        <v>3</v>
      </c>
      <c r="K24" s="5" t="s">
        <v>692</v>
      </c>
      <c r="L24" s="13">
        <v>1.5</v>
      </c>
      <c r="M24" s="13">
        <v>1.5</v>
      </c>
      <c r="N24" s="13">
        <v>1.5</v>
      </c>
      <c r="O24" s="13">
        <v>3</v>
      </c>
      <c r="P24" s="13">
        <v>1.5</v>
      </c>
      <c r="Q24" s="13">
        <v>1</v>
      </c>
      <c r="R24" s="13">
        <v>1</v>
      </c>
      <c r="S24" s="13">
        <v>1.5</v>
      </c>
    </row>
    <row r="25" spans="1:19" x14ac:dyDescent="0.25">
      <c r="A25" s="7" t="s">
        <v>242</v>
      </c>
      <c r="B25" s="13">
        <v>3</v>
      </c>
      <c r="C25" s="13">
        <v>3</v>
      </c>
      <c r="D25" s="13">
        <v>3</v>
      </c>
      <c r="E25" s="13">
        <v>3</v>
      </c>
      <c r="F25" s="13">
        <v>3</v>
      </c>
      <c r="G25" s="13">
        <v>2</v>
      </c>
      <c r="H25" s="13">
        <v>2</v>
      </c>
      <c r="I25" s="13">
        <v>3</v>
      </c>
      <c r="K25" s="7" t="s">
        <v>242</v>
      </c>
      <c r="L25" s="13">
        <v>1.5</v>
      </c>
      <c r="M25" s="13">
        <v>1.5</v>
      </c>
      <c r="N25" s="13">
        <v>1.5</v>
      </c>
      <c r="O25" s="13">
        <v>3</v>
      </c>
      <c r="P25" s="13">
        <v>1.5</v>
      </c>
      <c r="Q25" s="13">
        <v>1</v>
      </c>
      <c r="R25" s="13">
        <v>1</v>
      </c>
      <c r="S25" s="13">
        <v>1.5</v>
      </c>
    </row>
    <row r="26" spans="1:19" x14ac:dyDescent="0.25">
      <c r="A26" s="5" t="s">
        <v>256</v>
      </c>
      <c r="B26" s="13">
        <v>1</v>
      </c>
      <c r="C26" s="13">
        <v>1</v>
      </c>
      <c r="D26" s="13">
        <v>1</v>
      </c>
      <c r="E26" s="13">
        <v>1</v>
      </c>
      <c r="F26" s="13">
        <v>1</v>
      </c>
      <c r="G26" s="13">
        <v>1</v>
      </c>
      <c r="H26" s="13">
        <v>1</v>
      </c>
      <c r="I26" s="13">
        <v>1</v>
      </c>
      <c r="K26" s="5" t="s">
        <v>256</v>
      </c>
      <c r="L26" s="13">
        <v>0.5</v>
      </c>
      <c r="M26" s="13">
        <v>0.5</v>
      </c>
      <c r="N26" s="13">
        <v>0.5</v>
      </c>
      <c r="O26" s="13">
        <v>1</v>
      </c>
      <c r="P26" s="13">
        <v>0.5</v>
      </c>
      <c r="Q26" s="13">
        <v>1</v>
      </c>
      <c r="R26" s="13">
        <v>1</v>
      </c>
      <c r="S26" s="13">
        <v>1</v>
      </c>
    </row>
    <row r="27" spans="1:19" x14ac:dyDescent="0.25">
      <c r="A27" s="7" t="s">
        <v>242</v>
      </c>
      <c r="B27" s="13">
        <v>1</v>
      </c>
      <c r="C27" s="13">
        <v>1</v>
      </c>
      <c r="D27" s="13">
        <v>1</v>
      </c>
      <c r="E27" s="13">
        <v>1</v>
      </c>
      <c r="F27" s="13">
        <v>1</v>
      </c>
      <c r="G27" s="13">
        <v>1</v>
      </c>
      <c r="H27" s="13">
        <v>1</v>
      </c>
      <c r="I27" s="13">
        <v>1</v>
      </c>
      <c r="K27" s="7" t="s">
        <v>242</v>
      </c>
      <c r="L27" s="13">
        <v>0.5</v>
      </c>
      <c r="M27" s="13">
        <v>0.5</v>
      </c>
      <c r="N27" s="13">
        <v>0.5</v>
      </c>
      <c r="O27" s="13">
        <v>1</v>
      </c>
      <c r="P27" s="13">
        <v>0.5</v>
      </c>
      <c r="Q27" s="13">
        <v>1</v>
      </c>
      <c r="R27" s="13">
        <v>1</v>
      </c>
      <c r="S27" s="13">
        <v>1</v>
      </c>
    </row>
    <row r="28" spans="1:19" x14ac:dyDescent="0.25">
      <c r="A28" s="5" t="s">
        <v>49</v>
      </c>
      <c r="B28" s="13">
        <v>1</v>
      </c>
      <c r="C28" s="13">
        <v>2</v>
      </c>
      <c r="D28" s="13">
        <v>1</v>
      </c>
      <c r="E28" s="13">
        <v>1</v>
      </c>
      <c r="F28" s="13">
        <v>2</v>
      </c>
      <c r="G28" s="13">
        <v>2</v>
      </c>
      <c r="H28" s="13">
        <v>2</v>
      </c>
      <c r="I28" s="13">
        <v>2</v>
      </c>
      <c r="K28" s="5" t="s">
        <v>49</v>
      </c>
      <c r="L28" s="13">
        <v>0.5</v>
      </c>
      <c r="M28" s="13">
        <v>1</v>
      </c>
      <c r="N28" s="13">
        <v>0.5</v>
      </c>
      <c r="O28" s="13">
        <v>1</v>
      </c>
      <c r="P28" s="13">
        <v>1</v>
      </c>
      <c r="Q28" s="13">
        <v>2</v>
      </c>
      <c r="R28" s="13">
        <v>1</v>
      </c>
      <c r="S28" s="13">
        <v>1</v>
      </c>
    </row>
    <row r="29" spans="1:19" x14ac:dyDescent="0.25">
      <c r="A29" s="7" t="s">
        <v>24</v>
      </c>
      <c r="B29" s="13">
        <v>1</v>
      </c>
      <c r="C29" s="13">
        <v>2</v>
      </c>
      <c r="D29" s="13">
        <v>1</v>
      </c>
      <c r="E29" s="13">
        <v>1</v>
      </c>
      <c r="F29" s="13">
        <v>2</v>
      </c>
      <c r="G29" s="13">
        <v>2</v>
      </c>
      <c r="H29" s="13">
        <v>2</v>
      </c>
      <c r="I29" s="13">
        <v>2</v>
      </c>
      <c r="K29" s="7" t="s">
        <v>24</v>
      </c>
      <c r="L29" s="13">
        <v>0.5</v>
      </c>
      <c r="M29" s="13">
        <v>1</v>
      </c>
      <c r="N29" s="13">
        <v>0.5</v>
      </c>
      <c r="O29" s="13">
        <v>1</v>
      </c>
      <c r="P29" s="13">
        <v>1</v>
      </c>
      <c r="Q29" s="13">
        <v>2</v>
      </c>
      <c r="R29" s="13">
        <v>1</v>
      </c>
      <c r="S29" s="13">
        <v>1</v>
      </c>
    </row>
    <row r="30" spans="1:19" x14ac:dyDescent="0.25">
      <c r="A30" s="5" t="s">
        <v>354</v>
      </c>
      <c r="B30" s="13">
        <v>2</v>
      </c>
      <c r="C30" s="13">
        <v>7</v>
      </c>
      <c r="D30" s="13">
        <v>2</v>
      </c>
      <c r="E30" s="13">
        <v>3</v>
      </c>
      <c r="F30" s="13">
        <v>2</v>
      </c>
      <c r="G30" s="13">
        <v>4</v>
      </c>
      <c r="H30" s="13">
        <v>4</v>
      </c>
      <c r="I30" s="13">
        <v>4</v>
      </c>
      <c r="K30" s="5" t="s">
        <v>354</v>
      </c>
      <c r="L30" s="13">
        <v>2</v>
      </c>
      <c r="M30" s="13">
        <v>3.5</v>
      </c>
      <c r="N30" s="13">
        <v>1</v>
      </c>
      <c r="O30" s="13">
        <v>3</v>
      </c>
      <c r="P30" s="13">
        <v>1</v>
      </c>
      <c r="Q30" s="13">
        <v>4</v>
      </c>
      <c r="R30" s="13">
        <v>4</v>
      </c>
      <c r="S30" s="13">
        <v>4</v>
      </c>
    </row>
    <row r="31" spans="1:19" x14ac:dyDescent="0.25">
      <c r="A31" s="7" t="s">
        <v>341</v>
      </c>
      <c r="B31" s="13">
        <v>2</v>
      </c>
      <c r="C31" s="13">
        <v>7</v>
      </c>
      <c r="D31" s="13">
        <v>2</v>
      </c>
      <c r="E31" s="13">
        <v>3</v>
      </c>
      <c r="F31" s="13">
        <v>2</v>
      </c>
      <c r="G31" s="13">
        <v>4</v>
      </c>
      <c r="H31" s="13">
        <v>4</v>
      </c>
      <c r="I31" s="13">
        <v>4</v>
      </c>
      <c r="K31" s="7" t="s">
        <v>341</v>
      </c>
      <c r="L31" s="13">
        <v>2</v>
      </c>
      <c r="M31" s="13">
        <v>3.5</v>
      </c>
      <c r="N31" s="13">
        <v>1</v>
      </c>
      <c r="O31" s="13">
        <v>3</v>
      </c>
      <c r="P31" s="13">
        <v>1</v>
      </c>
      <c r="Q31" s="13">
        <v>4</v>
      </c>
      <c r="R31" s="13">
        <v>4</v>
      </c>
      <c r="S31" s="13">
        <v>4</v>
      </c>
    </row>
    <row r="32" spans="1:19" x14ac:dyDescent="0.25">
      <c r="A32" s="5" t="s">
        <v>364</v>
      </c>
      <c r="B32" s="13">
        <v>0</v>
      </c>
      <c r="C32" s="13">
        <v>0</v>
      </c>
      <c r="D32" s="13">
        <v>0</v>
      </c>
      <c r="E32" s="13">
        <v>0</v>
      </c>
      <c r="F32" s="13">
        <v>0</v>
      </c>
      <c r="G32" s="13">
        <v>0</v>
      </c>
      <c r="H32" s="13">
        <v>0</v>
      </c>
      <c r="I32" s="13">
        <v>0</v>
      </c>
      <c r="K32" s="5" t="s">
        <v>364</v>
      </c>
      <c r="L32" s="13">
        <v>0</v>
      </c>
      <c r="M32" s="13">
        <v>0</v>
      </c>
      <c r="N32" s="13">
        <v>0</v>
      </c>
      <c r="O32" s="13">
        <v>0</v>
      </c>
      <c r="P32" s="13">
        <v>0</v>
      </c>
      <c r="Q32" s="13">
        <v>0</v>
      </c>
      <c r="R32" s="13">
        <v>0</v>
      </c>
      <c r="S32" s="13">
        <v>0</v>
      </c>
    </row>
    <row r="33" spans="1:19" x14ac:dyDescent="0.25">
      <c r="A33" s="7" t="s">
        <v>341</v>
      </c>
      <c r="B33" s="13">
        <v>0</v>
      </c>
      <c r="C33" s="13">
        <v>0</v>
      </c>
      <c r="D33" s="13">
        <v>0</v>
      </c>
      <c r="E33" s="13">
        <v>0</v>
      </c>
      <c r="F33" s="13">
        <v>0</v>
      </c>
      <c r="G33" s="13">
        <v>0</v>
      </c>
      <c r="H33" s="13">
        <v>0</v>
      </c>
      <c r="I33" s="13">
        <v>0</v>
      </c>
      <c r="K33" s="7" t="s">
        <v>341</v>
      </c>
      <c r="L33" s="13">
        <v>0</v>
      </c>
      <c r="M33" s="13">
        <v>0</v>
      </c>
      <c r="N33" s="13">
        <v>0</v>
      </c>
      <c r="O33" s="13">
        <v>0</v>
      </c>
      <c r="P33" s="13">
        <v>0</v>
      </c>
      <c r="Q33" s="13">
        <v>0</v>
      </c>
      <c r="R33" s="13">
        <v>0</v>
      </c>
      <c r="S33" s="13">
        <v>0</v>
      </c>
    </row>
    <row r="34" spans="1:19" x14ac:dyDescent="0.25">
      <c r="A34" s="5" t="s">
        <v>53</v>
      </c>
      <c r="B34" s="13">
        <v>2</v>
      </c>
      <c r="C34" s="13">
        <v>2</v>
      </c>
      <c r="D34" s="13">
        <v>3</v>
      </c>
      <c r="E34" s="13">
        <v>1</v>
      </c>
      <c r="F34" s="13">
        <v>4</v>
      </c>
      <c r="G34" s="13">
        <v>3</v>
      </c>
      <c r="H34" s="13">
        <v>2</v>
      </c>
      <c r="I34" s="13">
        <v>3</v>
      </c>
      <c r="K34" s="5" t="s">
        <v>53</v>
      </c>
      <c r="L34" s="13">
        <v>1</v>
      </c>
      <c r="M34" s="13">
        <v>2</v>
      </c>
      <c r="N34" s="13">
        <v>1.5</v>
      </c>
      <c r="O34" s="13">
        <v>1</v>
      </c>
      <c r="P34" s="13">
        <v>2</v>
      </c>
      <c r="Q34" s="13">
        <v>1.5</v>
      </c>
      <c r="R34" s="13">
        <v>1</v>
      </c>
      <c r="S34" s="13">
        <v>1.5</v>
      </c>
    </row>
    <row r="35" spans="1:19" x14ac:dyDescent="0.25">
      <c r="A35" s="7" t="s">
        <v>24</v>
      </c>
      <c r="B35" s="13">
        <v>2</v>
      </c>
      <c r="C35" s="13">
        <v>2</v>
      </c>
      <c r="D35" s="13">
        <v>3</v>
      </c>
      <c r="E35" s="13">
        <v>1</v>
      </c>
      <c r="F35" s="13">
        <v>4</v>
      </c>
      <c r="G35" s="13">
        <v>3</v>
      </c>
      <c r="H35" s="13">
        <v>2</v>
      </c>
      <c r="I35" s="13">
        <v>3</v>
      </c>
      <c r="K35" s="7" t="s">
        <v>24</v>
      </c>
      <c r="L35" s="13">
        <v>1</v>
      </c>
      <c r="M35" s="13">
        <v>2</v>
      </c>
      <c r="N35" s="13">
        <v>1.5</v>
      </c>
      <c r="O35" s="13">
        <v>1</v>
      </c>
      <c r="P35" s="13">
        <v>2</v>
      </c>
      <c r="Q35" s="13">
        <v>1.5</v>
      </c>
      <c r="R35" s="13">
        <v>1</v>
      </c>
      <c r="S35" s="13">
        <v>1.5</v>
      </c>
    </row>
    <row r="36" spans="1:19" x14ac:dyDescent="0.25">
      <c r="A36" s="5" t="s">
        <v>370</v>
      </c>
      <c r="B36" s="13">
        <v>0</v>
      </c>
      <c r="C36" s="13">
        <v>3</v>
      </c>
      <c r="D36" s="13">
        <v>0</v>
      </c>
      <c r="E36" s="13">
        <v>0</v>
      </c>
      <c r="F36" s="13">
        <v>0</v>
      </c>
      <c r="G36" s="13">
        <v>1</v>
      </c>
      <c r="H36" s="13">
        <v>1</v>
      </c>
      <c r="I36" s="13">
        <v>1</v>
      </c>
      <c r="K36" s="5" t="s">
        <v>370</v>
      </c>
      <c r="L36" s="13">
        <v>0</v>
      </c>
      <c r="M36" s="13">
        <v>1.5</v>
      </c>
      <c r="N36" s="13">
        <v>0</v>
      </c>
      <c r="O36" s="13">
        <v>0</v>
      </c>
      <c r="P36" s="13">
        <v>0</v>
      </c>
      <c r="Q36" s="13">
        <v>1</v>
      </c>
      <c r="R36" s="13">
        <v>0.5</v>
      </c>
      <c r="S36" s="13">
        <v>0.5</v>
      </c>
    </row>
    <row r="37" spans="1:19" x14ac:dyDescent="0.25">
      <c r="A37" s="7" t="s">
        <v>341</v>
      </c>
      <c r="B37" s="13">
        <v>0</v>
      </c>
      <c r="C37" s="13">
        <v>3</v>
      </c>
      <c r="D37" s="13">
        <v>0</v>
      </c>
      <c r="E37" s="13">
        <v>0</v>
      </c>
      <c r="F37" s="13">
        <v>0</v>
      </c>
      <c r="G37" s="13">
        <v>1</v>
      </c>
      <c r="H37" s="13">
        <v>1</v>
      </c>
      <c r="I37" s="13">
        <v>1</v>
      </c>
      <c r="K37" s="7" t="s">
        <v>341</v>
      </c>
      <c r="L37" s="13">
        <v>0</v>
      </c>
      <c r="M37" s="13">
        <v>1.5</v>
      </c>
      <c r="N37" s="13">
        <v>0</v>
      </c>
      <c r="O37" s="13">
        <v>0</v>
      </c>
      <c r="P37" s="13">
        <v>0</v>
      </c>
      <c r="Q37" s="13">
        <v>1</v>
      </c>
      <c r="R37" s="13">
        <v>0.5</v>
      </c>
      <c r="S37" s="13">
        <v>0.5</v>
      </c>
    </row>
    <row r="38" spans="1:19" x14ac:dyDescent="0.25">
      <c r="A38" s="5" t="s">
        <v>261</v>
      </c>
      <c r="B38" s="13">
        <v>2</v>
      </c>
      <c r="C38" s="13">
        <v>4</v>
      </c>
      <c r="D38" s="13">
        <v>2</v>
      </c>
      <c r="E38" s="13">
        <v>2</v>
      </c>
      <c r="F38" s="13">
        <v>2</v>
      </c>
      <c r="G38" s="13">
        <v>2</v>
      </c>
      <c r="H38" s="13">
        <v>2</v>
      </c>
      <c r="I38" s="13">
        <v>3</v>
      </c>
      <c r="K38" s="5" t="s">
        <v>261</v>
      </c>
      <c r="L38" s="13">
        <v>1</v>
      </c>
      <c r="M38" s="13">
        <v>2</v>
      </c>
      <c r="N38" s="13">
        <v>1</v>
      </c>
      <c r="O38" s="13">
        <v>1</v>
      </c>
      <c r="P38" s="13">
        <v>1</v>
      </c>
      <c r="Q38" s="13">
        <v>1</v>
      </c>
      <c r="R38" s="13">
        <v>1</v>
      </c>
      <c r="S38" s="13">
        <v>1.5</v>
      </c>
    </row>
    <row r="39" spans="1:19" x14ac:dyDescent="0.25">
      <c r="A39" s="7" t="s">
        <v>242</v>
      </c>
      <c r="B39" s="13">
        <v>2</v>
      </c>
      <c r="C39" s="13">
        <v>4</v>
      </c>
      <c r="D39" s="13">
        <v>2</v>
      </c>
      <c r="E39" s="13">
        <v>2</v>
      </c>
      <c r="F39" s="13">
        <v>2</v>
      </c>
      <c r="G39" s="13">
        <v>2</v>
      </c>
      <c r="H39" s="13">
        <v>2</v>
      </c>
      <c r="I39" s="13">
        <v>3</v>
      </c>
      <c r="K39" s="7" t="s">
        <v>242</v>
      </c>
      <c r="L39" s="13">
        <v>1</v>
      </c>
      <c r="M39" s="13">
        <v>2</v>
      </c>
      <c r="N39" s="13">
        <v>1</v>
      </c>
      <c r="O39" s="13">
        <v>1</v>
      </c>
      <c r="P39" s="13">
        <v>1</v>
      </c>
      <c r="Q39" s="13">
        <v>1</v>
      </c>
      <c r="R39" s="13">
        <v>1</v>
      </c>
      <c r="S39" s="13">
        <v>1.5</v>
      </c>
    </row>
    <row r="40" spans="1:19" x14ac:dyDescent="0.25">
      <c r="A40" s="5" t="s">
        <v>269</v>
      </c>
      <c r="B40" s="13">
        <v>0</v>
      </c>
      <c r="C40" s="13">
        <v>2</v>
      </c>
      <c r="D40" s="13">
        <v>0</v>
      </c>
      <c r="E40" s="13">
        <v>0</v>
      </c>
      <c r="F40" s="13">
        <v>0</v>
      </c>
      <c r="G40" s="13">
        <v>1</v>
      </c>
      <c r="H40" s="13">
        <v>1</v>
      </c>
      <c r="I40" s="13">
        <v>1</v>
      </c>
      <c r="K40" s="5" t="s">
        <v>269</v>
      </c>
      <c r="L40" s="13">
        <v>0</v>
      </c>
      <c r="M40" s="13">
        <v>1</v>
      </c>
      <c r="N40" s="13">
        <v>0</v>
      </c>
      <c r="O40" s="13">
        <v>0</v>
      </c>
      <c r="P40" s="13">
        <v>0</v>
      </c>
      <c r="Q40" s="13">
        <v>0.5</v>
      </c>
      <c r="R40" s="13">
        <v>0.5</v>
      </c>
      <c r="S40" s="13">
        <v>0.5</v>
      </c>
    </row>
    <row r="41" spans="1:19" x14ac:dyDescent="0.25">
      <c r="A41" s="7" t="s">
        <v>242</v>
      </c>
      <c r="B41" s="13">
        <v>0</v>
      </c>
      <c r="C41" s="13">
        <v>2</v>
      </c>
      <c r="D41" s="13">
        <v>0</v>
      </c>
      <c r="E41" s="13">
        <v>0</v>
      </c>
      <c r="F41" s="13">
        <v>0</v>
      </c>
      <c r="G41" s="13">
        <v>1</v>
      </c>
      <c r="H41" s="13">
        <v>1</v>
      </c>
      <c r="I41" s="13">
        <v>1</v>
      </c>
      <c r="K41" s="7" t="s">
        <v>242</v>
      </c>
      <c r="L41" s="13">
        <v>0</v>
      </c>
      <c r="M41" s="13">
        <v>1</v>
      </c>
      <c r="N41" s="13">
        <v>0</v>
      </c>
      <c r="O41" s="13">
        <v>0</v>
      </c>
      <c r="P41" s="13">
        <v>0</v>
      </c>
      <c r="Q41" s="13">
        <v>0.5</v>
      </c>
      <c r="R41" s="13">
        <v>0.5</v>
      </c>
      <c r="S41" s="13">
        <v>0.5</v>
      </c>
    </row>
    <row r="42" spans="1:19" x14ac:dyDescent="0.25">
      <c r="A42" s="5" t="s">
        <v>718</v>
      </c>
      <c r="B42" s="13">
        <v>1</v>
      </c>
      <c r="C42" s="13">
        <v>1</v>
      </c>
      <c r="D42" s="13">
        <v>1</v>
      </c>
      <c r="E42" s="13">
        <v>1</v>
      </c>
      <c r="F42" s="13">
        <v>1</v>
      </c>
      <c r="G42" s="13">
        <v>0</v>
      </c>
      <c r="H42" s="13">
        <v>0</v>
      </c>
      <c r="I42" s="13">
        <v>1</v>
      </c>
      <c r="K42" s="5" t="s">
        <v>718</v>
      </c>
      <c r="L42" s="13">
        <v>0.5</v>
      </c>
      <c r="M42" s="13">
        <v>0.5</v>
      </c>
      <c r="N42" s="13">
        <v>0.5</v>
      </c>
      <c r="O42" s="13">
        <v>0.5</v>
      </c>
      <c r="P42" s="13">
        <v>0.5</v>
      </c>
      <c r="Q42" s="13">
        <v>0</v>
      </c>
      <c r="R42" s="13">
        <v>0</v>
      </c>
      <c r="S42" s="13">
        <v>0.5</v>
      </c>
    </row>
    <row r="43" spans="1:19" x14ac:dyDescent="0.25">
      <c r="A43" s="7" t="s">
        <v>341</v>
      </c>
      <c r="B43" s="13">
        <v>1</v>
      </c>
      <c r="C43" s="13">
        <v>1</v>
      </c>
      <c r="D43" s="13">
        <v>1</v>
      </c>
      <c r="E43" s="13">
        <v>1</v>
      </c>
      <c r="F43" s="13">
        <v>1</v>
      </c>
      <c r="G43" s="13">
        <v>0</v>
      </c>
      <c r="H43" s="13">
        <v>0</v>
      </c>
      <c r="I43" s="13">
        <v>1</v>
      </c>
      <c r="K43" s="7" t="s">
        <v>341</v>
      </c>
      <c r="L43" s="13">
        <v>0.5</v>
      </c>
      <c r="M43" s="13">
        <v>0.5</v>
      </c>
      <c r="N43" s="13">
        <v>0.5</v>
      </c>
      <c r="O43" s="13">
        <v>0.5</v>
      </c>
      <c r="P43" s="13">
        <v>0.5</v>
      </c>
      <c r="Q43" s="13">
        <v>0</v>
      </c>
      <c r="R43" s="13">
        <v>0</v>
      </c>
      <c r="S43" s="13">
        <v>0.5</v>
      </c>
    </row>
    <row r="44" spans="1:19" x14ac:dyDescent="0.25">
      <c r="A44" s="5" t="s">
        <v>275</v>
      </c>
      <c r="B44" s="13">
        <v>0</v>
      </c>
      <c r="C44" s="13">
        <v>5</v>
      </c>
      <c r="D44" s="13">
        <v>0</v>
      </c>
      <c r="E44" s="13">
        <v>3</v>
      </c>
      <c r="F44" s="13">
        <v>1</v>
      </c>
      <c r="G44" s="13">
        <v>2</v>
      </c>
      <c r="H44" s="13">
        <v>2</v>
      </c>
      <c r="I44" s="13">
        <v>2</v>
      </c>
      <c r="K44" s="5" t="s">
        <v>275</v>
      </c>
      <c r="L44" s="13">
        <v>0</v>
      </c>
      <c r="M44" s="13">
        <v>2.5</v>
      </c>
      <c r="N44" s="13">
        <v>0</v>
      </c>
      <c r="O44" s="13">
        <v>3</v>
      </c>
      <c r="P44" s="13">
        <v>0.5</v>
      </c>
      <c r="Q44" s="13">
        <v>2</v>
      </c>
      <c r="R44" s="13">
        <v>2</v>
      </c>
      <c r="S44" s="13">
        <v>1</v>
      </c>
    </row>
    <row r="45" spans="1:19" x14ac:dyDescent="0.25">
      <c r="A45" s="7" t="s">
        <v>242</v>
      </c>
      <c r="B45" s="13">
        <v>0</v>
      </c>
      <c r="C45" s="13">
        <v>5</v>
      </c>
      <c r="D45" s="13">
        <v>0</v>
      </c>
      <c r="E45" s="13">
        <v>3</v>
      </c>
      <c r="F45" s="13">
        <v>1</v>
      </c>
      <c r="G45" s="13">
        <v>2</v>
      </c>
      <c r="H45" s="13">
        <v>2</v>
      </c>
      <c r="I45" s="13">
        <v>2</v>
      </c>
      <c r="K45" s="7" t="s">
        <v>242</v>
      </c>
      <c r="L45" s="13">
        <v>0</v>
      </c>
      <c r="M45" s="13">
        <v>2.5</v>
      </c>
      <c r="N45" s="13">
        <v>0</v>
      </c>
      <c r="O45" s="13">
        <v>3</v>
      </c>
      <c r="P45" s="13">
        <v>0.5</v>
      </c>
      <c r="Q45" s="13">
        <v>2</v>
      </c>
      <c r="R45" s="13">
        <v>2</v>
      </c>
      <c r="S45" s="13">
        <v>1</v>
      </c>
    </row>
    <row r="46" spans="1:19" x14ac:dyDescent="0.25">
      <c r="A46" s="5" t="s">
        <v>183</v>
      </c>
      <c r="B46" s="13">
        <v>6</v>
      </c>
      <c r="C46" s="13">
        <v>14</v>
      </c>
      <c r="D46" s="13">
        <v>7</v>
      </c>
      <c r="E46" s="13">
        <v>7</v>
      </c>
      <c r="F46" s="13">
        <v>9</v>
      </c>
      <c r="G46" s="13">
        <v>10</v>
      </c>
      <c r="H46" s="13">
        <v>10</v>
      </c>
      <c r="I46" s="13">
        <v>9</v>
      </c>
      <c r="K46" s="5" t="s">
        <v>183</v>
      </c>
      <c r="L46" s="13">
        <v>3</v>
      </c>
      <c r="M46" s="13">
        <v>7</v>
      </c>
      <c r="N46" s="13">
        <v>3.5</v>
      </c>
      <c r="O46" s="13">
        <v>7</v>
      </c>
      <c r="P46" s="13">
        <v>4.5</v>
      </c>
      <c r="Q46" s="13">
        <v>10</v>
      </c>
      <c r="R46" s="13">
        <v>10</v>
      </c>
      <c r="S46" s="13">
        <v>9</v>
      </c>
    </row>
    <row r="47" spans="1:19" x14ac:dyDescent="0.25">
      <c r="A47" s="7" t="s">
        <v>184</v>
      </c>
      <c r="B47" s="13">
        <v>0</v>
      </c>
      <c r="C47" s="13">
        <v>3</v>
      </c>
      <c r="D47" s="13">
        <v>0</v>
      </c>
      <c r="E47" s="13">
        <v>1</v>
      </c>
      <c r="F47" s="13">
        <v>1</v>
      </c>
      <c r="G47" s="13">
        <v>1</v>
      </c>
      <c r="H47" s="13">
        <v>1</v>
      </c>
      <c r="I47" s="13">
        <v>1</v>
      </c>
      <c r="K47" s="7" t="s">
        <v>184</v>
      </c>
      <c r="L47" s="13">
        <v>0</v>
      </c>
      <c r="M47" s="13">
        <v>1.5</v>
      </c>
      <c r="N47" s="13">
        <v>0</v>
      </c>
      <c r="O47" s="13">
        <v>1</v>
      </c>
      <c r="P47" s="13">
        <v>0.5</v>
      </c>
      <c r="Q47" s="13">
        <v>1</v>
      </c>
      <c r="R47" s="13">
        <v>1</v>
      </c>
      <c r="S47" s="13">
        <v>1</v>
      </c>
    </row>
    <row r="48" spans="1:19" x14ac:dyDescent="0.25">
      <c r="A48" s="7" t="s">
        <v>341</v>
      </c>
      <c r="B48" s="13">
        <v>6</v>
      </c>
      <c r="C48" s="13">
        <v>11</v>
      </c>
      <c r="D48" s="13">
        <v>7</v>
      </c>
      <c r="E48" s="13">
        <v>6</v>
      </c>
      <c r="F48" s="13">
        <v>8</v>
      </c>
      <c r="G48" s="13">
        <v>9</v>
      </c>
      <c r="H48" s="13">
        <v>9</v>
      </c>
      <c r="I48" s="13">
        <v>8</v>
      </c>
      <c r="K48" s="7" t="s">
        <v>341</v>
      </c>
      <c r="L48" s="13">
        <v>3</v>
      </c>
      <c r="M48" s="13">
        <v>5.5</v>
      </c>
      <c r="N48" s="13">
        <v>3.5</v>
      </c>
      <c r="O48" s="13">
        <v>6</v>
      </c>
      <c r="P48" s="13">
        <v>4</v>
      </c>
      <c r="Q48" s="13">
        <v>9</v>
      </c>
      <c r="R48" s="13">
        <v>9</v>
      </c>
      <c r="S48" s="13">
        <v>8</v>
      </c>
    </row>
    <row r="49" spans="1:19" x14ac:dyDescent="0.25">
      <c r="A49" s="5" t="s">
        <v>278</v>
      </c>
      <c r="B49" s="13">
        <v>2</v>
      </c>
      <c r="C49" s="13">
        <v>9</v>
      </c>
      <c r="D49" s="13">
        <v>4</v>
      </c>
      <c r="E49" s="13">
        <v>5</v>
      </c>
      <c r="F49" s="13">
        <v>5</v>
      </c>
      <c r="G49" s="13">
        <v>6</v>
      </c>
      <c r="H49" s="13">
        <v>6</v>
      </c>
      <c r="I49" s="13">
        <v>5</v>
      </c>
      <c r="K49" s="5" t="s">
        <v>278</v>
      </c>
      <c r="L49" s="13">
        <v>2</v>
      </c>
      <c r="M49" s="13">
        <v>4.5</v>
      </c>
      <c r="N49" s="13">
        <v>2</v>
      </c>
      <c r="O49" s="13">
        <v>5</v>
      </c>
      <c r="P49" s="13">
        <v>2.5</v>
      </c>
      <c r="Q49" s="13">
        <v>6</v>
      </c>
      <c r="R49" s="13">
        <v>6</v>
      </c>
      <c r="S49" s="13">
        <v>5</v>
      </c>
    </row>
    <row r="50" spans="1:19" x14ac:dyDescent="0.25">
      <c r="A50" s="7" t="s">
        <v>242</v>
      </c>
      <c r="B50" s="13">
        <v>2</v>
      </c>
      <c r="C50" s="13">
        <v>9</v>
      </c>
      <c r="D50" s="13">
        <v>4</v>
      </c>
      <c r="E50" s="13">
        <v>5</v>
      </c>
      <c r="F50" s="13">
        <v>5</v>
      </c>
      <c r="G50" s="13">
        <v>6</v>
      </c>
      <c r="H50" s="13">
        <v>6</v>
      </c>
      <c r="I50" s="13">
        <v>5</v>
      </c>
      <c r="K50" s="7" t="s">
        <v>242</v>
      </c>
      <c r="L50" s="13">
        <v>2</v>
      </c>
      <c r="M50" s="13">
        <v>4.5</v>
      </c>
      <c r="N50" s="13">
        <v>2</v>
      </c>
      <c r="O50" s="13">
        <v>5</v>
      </c>
      <c r="P50" s="13">
        <v>2.5</v>
      </c>
      <c r="Q50" s="13">
        <v>6</v>
      </c>
      <c r="R50" s="13">
        <v>6</v>
      </c>
      <c r="S50" s="13">
        <v>5</v>
      </c>
    </row>
    <row r="51" spans="1:19" x14ac:dyDescent="0.25">
      <c r="A51" s="5" t="s">
        <v>375</v>
      </c>
      <c r="B51" s="13">
        <v>0</v>
      </c>
      <c r="C51" s="13">
        <v>0</v>
      </c>
      <c r="D51" s="13">
        <v>0</v>
      </c>
      <c r="E51" s="13">
        <v>0</v>
      </c>
      <c r="F51" s="13">
        <v>0</v>
      </c>
      <c r="G51" s="13">
        <v>0</v>
      </c>
      <c r="H51" s="13">
        <v>0</v>
      </c>
      <c r="I51" s="13">
        <v>0</v>
      </c>
      <c r="K51" s="5" t="s">
        <v>375</v>
      </c>
      <c r="L51" s="13">
        <v>0</v>
      </c>
      <c r="M51" s="13">
        <v>0</v>
      </c>
      <c r="N51" s="13">
        <v>0</v>
      </c>
      <c r="O51" s="13">
        <v>0</v>
      </c>
      <c r="P51" s="13">
        <v>0</v>
      </c>
      <c r="Q51" s="13">
        <v>0</v>
      </c>
      <c r="R51" s="13">
        <v>0</v>
      </c>
      <c r="S51" s="13">
        <v>0</v>
      </c>
    </row>
    <row r="52" spans="1:19" x14ac:dyDescent="0.25">
      <c r="A52" s="7" t="s">
        <v>341</v>
      </c>
      <c r="B52" s="13">
        <v>0</v>
      </c>
      <c r="C52" s="13">
        <v>0</v>
      </c>
      <c r="D52" s="13">
        <v>0</v>
      </c>
      <c r="E52" s="13">
        <v>0</v>
      </c>
      <c r="F52" s="13">
        <v>0</v>
      </c>
      <c r="G52" s="13">
        <v>0</v>
      </c>
      <c r="H52" s="13">
        <v>0</v>
      </c>
      <c r="I52" s="13">
        <v>0</v>
      </c>
      <c r="K52" s="7" t="s">
        <v>341</v>
      </c>
      <c r="L52" s="13">
        <v>0</v>
      </c>
      <c r="M52" s="13">
        <v>0</v>
      </c>
      <c r="N52" s="13">
        <v>0</v>
      </c>
      <c r="O52" s="13">
        <v>0</v>
      </c>
      <c r="P52" s="13">
        <v>0</v>
      </c>
      <c r="Q52" s="13">
        <v>0</v>
      </c>
      <c r="R52" s="13">
        <v>0</v>
      </c>
      <c r="S52" s="13">
        <v>0</v>
      </c>
    </row>
    <row r="53" spans="1:19" x14ac:dyDescent="0.25">
      <c r="A53" s="5" t="s">
        <v>160</v>
      </c>
      <c r="B53" s="13">
        <v>3</v>
      </c>
      <c r="C53" s="13">
        <v>8</v>
      </c>
      <c r="D53" s="13">
        <v>4</v>
      </c>
      <c r="E53" s="13">
        <v>4</v>
      </c>
      <c r="F53" s="13">
        <v>4</v>
      </c>
      <c r="G53" s="13">
        <v>6</v>
      </c>
      <c r="H53" s="13">
        <v>6</v>
      </c>
      <c r="I53" s="13">
        <v>5</v>
      </c>
      <c r="K53" s="5" t="s">
        <v>160</v>
      </c>
      <c r="L53" s="13">
        <v>1.5</v>
      </c>
      <c r="M53" s="13">
        <v>4</v>
      </c>
      <c r="N53" s="13">
        <v>2</v>
      </c>
      <c r="O53" s="13">
        <v>2</v>
      </c>
      <c r="P53" s="13">
        <v>2</v>
      </c>
      <c r="Q53" s="13">
        <v>3</v>
      </c>
      <c r="R53" s="13">
        <v>3</v>
      </c>
      <c r="S53" s="13">
        <v>2.5</v>
      </c>
    </row>
    <row r="54" spans="1:19" x14ac:dyDescent="0.25">
      <c r="A54" s="7" t="s">
        <v>161</v>
      </c>
      <c r="B54" s="13">
        <v>3</v>
      </c>
      <c r="C54" s="13">
        <v>8</v>
      </c>
      <c r="D54" s="13">
        <v>4</v>
      </c>
      <c r="E54" s="13">
        <v>4</v>
      </c>
      <c r="F54" s="13">
        <v>4</v>
      </c>
      <c r="G54" s="13">
        <v>6</v>
      </c>
      <c r="H54" s="13">
        <v>6</v>
      </c>
      <c r="I54" s="13">
        <v>5</v>
      </c>
      <c r="K54" s="7" t="s">
        <v>161</v>
      </c>
      <c r="L54" s="13">
        <v>1.5</v>
      </c>
      <c r="M54" s="13">
        <v>4</v>
      </c>
      <c r="N54" s="13">
        <v>2</v>
      </c>
      <c r="O54" s="13">
        <v>2</v>
      </c>
      <c r="P54" s="13">
        <v>2</v>
      </c>
      <c r="Q54" s="13">
        <v>3</v>
      </c>
      <c r="R54" s="13">
        <v>3</v>
      </c>
      <c r="S54" s="13">
        <v>2.5</v>
      </c>
    </row>
    <row r="55" spans="1:19" x14ac:dyDescent="0.25">
      <c r="A55" s="5" t="s">
        <v>281</v>
      </c>
      <c r="B55" s="13">
        <v>2</v>
      </c>
      <c r="C55" s="13">
        <v>3</v>
      </c>
      <c r="D55" s="13">
        <v>3</v>
      </c>
      <c r="E55" s="13">
        <v>1</v>
      </c>
      <c r="F55" s="13">
        <v>3</v>
      </c>
      <c r="G55" s="13">
        <v>3</v>
      </c>
      <c r="H55" s="13">
        <v>3</v>
      </c>
      <c r="I55" s="13">
        <v>2</v>
      </c>
      <c r="K55" s="5" t="s">
        <v>281</v>
      </c>
      <c r="L55" s="13">
        <v>1</v>
      </c>
      <c r="M55" s="13">
        <v>1.5</v>
      </c>
      <c r="N55" s="13">
        <v>1.5</v>
      </c>
      <c r="O55" s="13">
        <v>0.5</v>
      </c>
      <c r="P55" s="13">
        <v>1.5</v>
      </c>
      <c r="Q55" s="13">
        <v>1.5</v>
      </c>
      <c r="R55" s="13">
        <v>1.5</v>
      </c>
      <c r="S55" s="13">
        <v>1</v>
      </c>
    </row>
    <row r="56" spans="1:19" x14ac:dyDescent="0.25">
      <c r="A56" s="7" t="s">
        <v>242</v>
      </c>
      <c r="B56" s="13">
        <v>2</v>
      </c>
      <c r="C56" s="13">
        <v>3</v>
      </c>
      <c r="D56" s="13">
        <v>3</v>
      </c>
      <c r="E56" s="13">
        <v>1</v>
      </c>
      <c r="F56" s="13">
        <v>3</v>
      </c>
      <c r="G56" s="13">
        <v>3</v>
      </c>
      <c r="H56" s="13">
        <v>3</v>
      </c>
      <c r="I56" s="13">
        <v>2</v>
      </c>
      <c r="K56" s="7" t="s">
        <v>242</v>
      </c>
      <c r="L56" s="13">
        <v>1</v>
      </c>
      <c r="M56" s="13">
        <v>1.5</v>
      </c>
      <c r="N56" s="13">
        <v>1.5</v>
      </c>
      <c r="O56" s="13">
        <v>0.5</v>
      </c>
      <c r="P56" s="13">
        <v>1.5</v>
      </c>
      <c r="Q56" s="13">
        <v>1.5</v>
      </c>
      <c r="R56" s="13">
        <v>1.5</v>
      </c>
      <c r="S56" s="13">
        <v>1</v>
      </c>
    </row>
    <row r="57" spans="1:19" x14ac:dyDescent="0.25">
      <c r="A57" s="5" t="s">
        <v>61</v>
      </c>
      <c r="B57" s="13">
        <v>0</v>
      </c>
      <c r="C57" s="13">
        <v>2</v>
      </c>
      <c r="D57" s="13">
        <v>2</v>
      </c>
      <c r="E57" s="13">
        <v>2</v>
      </c>
      <c r="F57" s="13">
        <v>3</v>
      </c>
      <c r="G57" s="13">
        <v>3</v>
      </c>
      <c r="H57" s="13">
        <v>3</v>
      </c>
      <c r="I57" s="13">
        <v>3</v>
      </c>
      <c r="K57" s="5" t="s">
        <v>61</v>
      </c>
      <c r="L57" s="13">
        <v>0</v>
      </c>
      <c r="M57" s="13">
        <v>1</v>
      </c>
      <c r="N57" s="13">
        <v>1</v>
      </c>
      <c r="O57" s="13">
        <v>1</v>
      </c>
      <c r="P57" s="13">
        <v>1.5</v>
      </c>
      <c r="Q57" s="13">
        <v>3</v>
      </c>
      <c r="R57" s="13">
        <v>1.5</v>
      </c>
      <c r="S57" s="13">
        <v>1.5</v>
      </c>
    </row>
    <row r="58" spans="1:19" x14ac:dyDescent="0.25">
      <c r="A58" s="7" t="s">
        <v>24</v>
      </c>
      <c r="B58" s="13">
        <v>0</v>
      </c>
      <c r="C58" s="13">
        <v>2</v>
      </c>
      <c r="D58" s="13">
        <v>2</v>
      </c>
      <c r="E58" s="13">
        <v>2</v>
      </c>
      <c r="F58" s="13">
        <v>3</v>
      </c>
      <c r="G58" s="13">
        <v>3</v>
      </c>
      <c r="H58" s="13">
        <v>3</v>
      </c>
      <c r="I58" s="13">
        <v>3</v>
      </c>
      <c r="K58" s="7" t="s">
        <v>24</v>
      </c>
      <c r="L58" s="13">
        <v>0</v>
      </c>
      <c r="M58" s="13">
        <v>1</v>
      </c>
      <c r="N58" s="13">
        <v>1</v>
      </c>
      <c r="O58" s="13">
        <v>1</v>
      </c>
      <c r="P58" s="13">
        <v>1.5</v>
      </c>
      <c r="Q58" s="13">
        <v>3</v>
      </c>
      <c r="R58" s="13">
        <v>1.5</v>
      </c>
      <c r="S58" s="13">
        <v>1.5</v>
      </c>
    </row>
    <row r="59" spans="1:19" x14ac:dyDescent="0.25">
      <c r="A59" s="5" t="s">
        <v>747</v>
      </c>
      <c r="B59" s="13">
        <v>0</v>
      </c>
      <c r="C59" s="13">
        <v>0</v>
      </c>
      <c r="D59" s="13">
        <v>0</v>
      </c>
      <c r="E59" s="13">
        <v>0</v>
      </c>
      <c r="F59" s="13">
        <v>0</v>
      </c>
      <c r="G59" s="13">
        <v>0</v>
      </c>
      <c r="H59" s="13">
        <v>0</v>
      </c>
      <c r="I59" s="13">
        <v>0</v>
      </c>
      <c r="K59" s="5" t="s">
        <v>747</v>
      </c>
      <c r="L59" s="13">
        <v>0</v>
      </c>
      <c r="M59" s="13">
        <v>0</v>
      </c>
      <c r="N59" s="13">
        <v>0</v>
      </c>
      <c r="O59" s="13">
        <v>0</v>
      </c>
      <c r="P59" s="13">
        <v>0</v>
      </c>
      <c r="Q59" s="13">
        <v>0</v>
      </c>
      <c r="R59" s="13">
        <v>0</v>
      </c>
      <c r="S59" s="13">
        <v>0</v>
      </c>
    </row>
    <row r="60" spans="1:19" x14ac:dyDescent="0.25">
      <c r="A60" s="7" t="s">
        <v>24</v>
      </c>
      <c r="B60" s="13">
        <v>0</v>
      </c>
      <c r="C60" s="13">
        <v>0</v>
      </c>
      <c r="D60" s="13">
        <v>0</v>
      </c>
      <c r="E60" s="13">
        <v>0</v>
      </c>
      <c r="F60" s="13">
        <v>0</v>
      </c>
      <c r="G60" s="13">
        <v>0</v>
      </c>
      <c r="H60" s="13">
        <v>0</v>
      </c>
      <c r="I60" s="13">
        <v>0</v>
      </c>
      <c r="K60" s="7" t="s">
        <v>24</v>
      </c>
      <c r="L60" s="13">
        <v>0</v>
      </c>
      <c r="M60" s="13">
        <v>0</v>
      </c>
      <c r="N60" s="13">
        <v>0</v>
      </c>
      <c r="O60" s="13">
        <v>0</v>
      </c>
      <c r="P60" s="13">
        <v>0</v>
      </c>
      <c r="Q60" s="13">
        <v>0</v>
      </c>
      <c r="R60" s="13">
        <v>0</v>
      </c>
      <c r="S60" s="13">
        <v>0</v>
      </c>
    </row>
    <row r="61" spans="1:19" x14ac:dyDescent="0.25">
      <c r="A61" s="5" t="s">
        <v>377</v>
      </c>
      <c r="B61" s="13">
        <v>2</v>
      </c>
      <c r="C61" s="13">
        <v>3</v>
      </c>
      <c r="D61" s="13">
        <v>2</v>
      </c>
      <c r="E61" s="13">
        <v>1</v>
      </c>
      <c r="F61" s="13">
        <v>2</v>
      </c>
      <c r="G61" s="13">
        <v>2</v>
      </c>
      <c r="H61" s="13">
        <v>2</v>
      </c>
      <c r="I61" s="13">
        <v>2</v>
      </c>
      <c r="K61" s="5" t="s">
        <v>377</v>
      </c>
      <c r="L61" s="13">
        <v>1</v>
      </c>
      <c r="M61" s="13">
        <v>1.5</v>
      </c>
      <c r="N61" s="13">
        <v>1</v>
      </c>
      <c r="O61" s="13">
        <v>0.5</v>
      </c>
      <c r="P61" s="13">
        <v>1</v>
      </c>
      <c r="Q61" s="13">
        <v>1</v>
      </c>
      <c r="R61" s="13">
        <v>1</v>
      </c>
      <c r="S61" s="13">
        <v>1</v>
      </c>
    </row>
    <row r="62" spans="1:19" x14ac:dyDescent="0.25">
      <c r="A62" s="7" t="s">
        <v>341</v>
      </c>
      <c r="B62" s="13">
        <v>2</v>
      </c>
      <c r="C62" s="13">
        <v>3</v>
      </c>
      <c r="D62" s="13">
        <v>2</v>
      </c>
      <c r="E62" s="13">
        <v>1</v>
      </c>
      <c r="F62" s="13">
        <v>2</v>
      </c>
      <c r="G62" s="13">
        <v>2</v>
      </c>
      <c r="H62" s="13">
        <v>2</v>
      </c>
      <c r="I62" s="13">
        <v>2</v>
      </c>
      <c r="K62" s="7" t="s">
        <v>341</v>
      </c>
      <c r="L62" s="13">
        <v>1</v>
      </c>
      <c r="M62" s="13">
        <v>1.5</v>
      </c>
      <c r="N62" s="13">
        <v>1</v>
      </c>
      <c r="O62" s="13">
        <v>0.5</v>
      </c>
      <c r="P62" s="13">
        <v>1</v>
      </c>
      <c r="Q62" s="13">
        <v>1</v>
      </c>
      <c r="R62" s="13">
        <v>1</v>
      </c>
      <c r="S62" s="13">
        <v>1</v>
      </c>
    </row>
    <row r="63" spans="1:19" x14ac:dyDescent="0.25">
      <c r="A63" s="5" t="s">
        <v>722</v>
      </c>
      <c r="B63" s="13">
        <v>1</v>
      </c>
      <c r="C63" s="13">
        <v>1</v>
      </c>
      <c r="D63" s="13">
        <v>1</v>
      </c>
      <c r="E63" s="13">
        <v>1</v>
      </c>
      <c r="F63" s="13">
        <v>1</v>
      </c>
      <c r="G63" s="13">
        <v>0</v>
      </c>
      <c r="H63" s="13">
        <v>0</v>
      </c>
      <c r="I63" s="13">
        <v>1</v>
      </c>
      <c r="K63" s="5" t="s">
        <v>722</v>
      </c>
      <c r="L63" s="13">
        <v>0.5</v>
      </c>
      <c r="M63" s="13">
        <v>0.5</v>
      </c>
      <c r="N63" s="13">
        <v>0.5</v>
      </c>
      <c r="O63" s="13">
        <v>1</v>
      </c>
      <c r="P63" s="13">
        <v>0.5</v>
      </c>
      <c r="Q63" s="13">
        <v>0</v>
      </c>
      <c r="R63" s="13">
        <v>0</v>
      </c>
      <c r="S63" s="13">
        <v>0.5</v>
      </c>
    </row>
    <row r="64" spans="1:19" x14ac:dyDescent="0.25">
      <c r="A64" s="7" t="s">
        <v>341</v>
      </c>
      <c r="B64" s="13">
        <v>1</v>
      </c>
      <c r="C64" s="13">
        <v>1</v>
      </c>
      <c r="D64" s="13">
        <v>1</v>
      </c>
      <c r="E64" s="13">
        <v>1</v>
      </c>
      <c r="F64" s="13">
        <v>1</v>
      </c>
      <c r="G64" s="13">
        <v>0</v>
      </c>
      <c r="H64" s="13">
        <v>0</v>
      </c>
      <c r="I64" s="13">
        <v>1</v>
      </c>
      <c r="K64" s="7" t="s">
        <v>341</v>
      </c>
      <c r="L64" s="13">
        <v>0.5</v>
      </c>
      <c r="M64" s="13">
        <v>0.5</v>
      </c>
      <c r="N64" s="13">
        <v>0.5</v>
      </c>
      <c r="O64" s="13">
        <v>1</v>
      </c>
      <c r="P64" s="13">
        <v>0.5</v>
      </c>
      <c r="Q64" s="13">
        <v>0</v>
      </c>
      <c r="R64" s="13">
        <v>0</v>
      </c>
      <c r="S64" s="13">
        <v>0.5</v>
      </c>
    </row>
    <row r="65" spans="1:19" x14ac:dyDescent="0.25">
      <c r="A65" s="5" t="s">
        <v>693</v>
      </c>
      <c r="B65" s="13">
        <v>1</v>
      </c>
      <c r="C65" s="13">
        <v>1</v>
      </c>
      <c r="D65" s="13">
        <v>1</v>
      </c>
      <c r="E65" s="13">
        <v>1</v>
      </c>
      <c r="F65" s="13">
        <v>1</v>
      </c>
      <c r="G65" s="13">
        <v>0</v>
      </c>
      <c r="H65" s="13">
        <v>0</v>
      </c>
      <c r="I65" s="13">
        <v>1</v>
      </c>
      <c r="K65" s="5" t="s">
        <v>693</v>
      </c>
      <c r="L65" s="13">
        <v>0.5</v>
      </c>
      <c r="M65" s="13">
        <v>0.5</v>
      </c>
      <c r="N65" s="13">
        <v>0.5</v>
      </c>
      <c r="O65" s="13">
        <v>1</v>
      </c>
      <c r="P65" s="13">
        <v>0.5</v>
      </c>
      <c r="Q65" s="13">
        <v>0</v>
      </c>
      <c r="R65" s="13">
        <v>0</v>
      </c>
      <c r="S65" s="13">
        <v>0.5</v>
      </c>
    </row>
    <row r="66" spans="1:19" x14ac:dyDescent="0.25">
      <c r="A66" s="7" t="s">
        <v>242</v>
      </c>
      <c r="B66" s="13">
        <v>1</v>
      </c>
      <c r="C66" s="13">
        <v>1</v>
      </c>
      <c r="D66" s="13">
        <v>1</v>
      </c>
      <c r="E66" s="13">
        <v>1</v>
      </c>
      <c r="F66" s="13">
        <v>1</v>
      </c>
      <c r="G66" s="13">
        <v>0</v>
      </c>
      <c r="H66" s="13">
        <v>0</v>
      </c>
      <c r="I66" s="13">
        <v>1</v>
      </c>
      <c r="K66" s="7" t="s">
        <v>242</v>
      </c>
      <c r="L66" s="13">
        <v>0.5</v>
      </c>
      <c r="M66" s="13">
        <v>0.5</v>
      </c>
      <c r="N66" s="13">
        <v>0.5</v>
      </c>
      <c r="O66" s="13">
        <v>1</v>
      </c>
      <c r="P66" s="13">
        <v>0.5</v>
      </c>
      <c r="Q66" s="13">
        <v>0</v>
      </c>
      <c r="R66" s="13">
        <v>0</v>
      </c>
      <c r="S66" s="13">
        <v>0.5</v>
      </c>
    </row>
    <row r="67" spans="1:19" x14ac:dyDescent="0.25">
      <c r="A67" s="5" t="s">
        <v>720</v>
      </c>
      <c r="B67" s="13">
        <v>1</v>
      </c>
      <c r="C67" s="13">
        <v>1</v>
      </c>
      <c r="D67" s="13">
        <v>1</v>
      </c>
      <c r="E67" s="13">
        <v>1</v>
      </c>
      <c r="F67" s="13">
        <v>1</v>
      </c>
      <c r="G67" s="13">
        <v>0</v>
      </c>
      <c r="H67" s="13">
        <v>0</v>
      </c>
      <c r="I67" s="13">
        <v>1</v>
      </c>
      <c r="K67" s="5" t="s">
        <v>720</v>
      </c>
      <c r="L67" s="13">
        <v>0.5</v>
      </c>
      <c r="M67" s="13">
        <v>0.5</v>
      </c>
      <c r="N67" s="13">
        <v>0.5</v>
      </c>
      <c r="O67" s="13">
        <v>0.5</v>
      </c>
      <c r="P67" s="13">
        <v>0.5</v>
      </c>
      <c r="Q67" s="13">
        <v>0</v>
      </c>
      <c r="R67" s="13">
        <v>0</v>
      </c>
      <c r="S67" s="13">
        <v>0.5</v>
      </c>
    </row>
    <row r="68" spans="1:19" x14ac:dyDescent="0.25">
      <c r="A68" s="7" t="s">
        <v>341</v>
      </c>
      <c r="B68" s="13">
        <v>1</v>
      </c>
      <c r="C68" s="13">
        <v>1</v>
      </c>
      <c r="D68" s="13">
        <v>1</v>
      </c>
      <c r="E68" s="13">
        <v>1</v>
      </c>
      <c r="F68" s="13">
        <v>1</v>
      </c>
      <c r="G68" s="13">
        <v>0</v>
      </c>
      <c r="H68" s="13">
        <v>0</v>
      </c>
      <c r="I68" s="13">
        <v>1</v>
      </c>
      <c r="K68" s="7" t="s">
        <v>341</v>
      </c>
      <c r="L68" s="13">
        <v>0.5</v>
      </c>
      <c r="M68" s="13">
        <v>0.5</v>
      </c>
      <c r="N68" s="13">
        <v>0.5</v>
      </c>
      <c r="O68" s="13">
        <v>0.5</v>
      </c>
      <c r="P68" s="13">
        <v>0.5</v>
      </c>
      <c r="Q68" s="13">
        <v>0</v>
      </c>
      <c r="R68" s="13">
        <v>0</v>
      </c>
      <c r="S68" s="13">
        <v>0.5</v>
      </c>
    </row>
    <row r="69" spans="1:19" x14ac:dyDescent="0.25">
      <c r="A69" s="5" t="s">
        <v>323</v>
      </c>
      <c r="B69" s="13">
        <v>0</v>
      </c>
      <c r="C69" s="13">
        <v>3</v>
      </c>
      <c r="D69" s="13">
        <v>1</v>
      </c>
      <c r="E69" s="13">
        <v>3</v>
      </c>
      <c r="F69" s="13">
        <v>1</v>
      </c>
      <c r="G69" s="13">
        <v>2</v>
      </c>
      <c r="H69" s="13">
        <v>2</v>
      </c>
      <c r="I69" s="13">
        <v>2</v>
      </c>
      <c r="K69" s="5" t="s">
        <v>323</v>
      </c>
      <c r="L69" s="13">
        <v>0</v>
      </c>
      <c r="M69" s="13">
        <v>1.5</v>
      </c>
      <c r="N69" s="13">
        <v>0.5</v>
      </c>
      <c r="O69" s="13">
        <v>1.5</v>
      </c>
      <c r="P69" s="13">
        <v>0.5</v>
      </c>
      <c r="Q69" s="13">
        <v>1</v>
      </c>
      <c r="R69" s="13">
        <v>1</v>
      </c>
      <c r="S69" s="13">
        <v>1</v>
      </c>
    </row>
    <row r="70" spans="1:19" x14ac:dyDescent="0.25">
      <c r="A70" s="7" t="s">
        <v>324</v>
      </c>
      <c r="B70" s="13">
        <v>0</v>
      </c>
      <c r="C70" s="13">
        <v>3</v>
      </c>
      <c r="D70" s="13">
        <v>1</v>
      </c>
      <c r="E70" s="13">
        <v>3</v>
      </c>
      <c r="F70" s="13">
        <v>1</v>
      </c>
      <c r="G70" s="13">
        <v>2</v>
      </c>
      <c r="H70" s="13">
        <v>2</v>
      </c>
      <c r="I70" s="13">
        <v>2</v>
      </c>
      <c r="K70" s="7" t="s">
        <v>324</v>
      </c>
      <c r="L70" s="13">
        <v>0</v>
      </c>
      <c r="M70" s="13">
        <v>1.5</v>
      </c>
      <c r="N70" s="13">
        <v>0.5</v>
      </c>
      <c r="O70" s="13">
        <v>1.5</v>
      </c>
      <c r="P70" s="13">
        <v>0.5</v>
      </c>
      <c r="Q70" s="13">
        <v>1</v>
      </c>
      <c r="R70" s="13">
        <v>1</v>
      </c>
      <c r="S70" s="13">
        <v>1</v>
      </c>
    </row>
    <row r="71" spans="1:19" x14ac:dyDescent="0.25">
      <c r="A71" s="5" t="s">
        <v>192</v>
      </c>
      <c r="B71" s="13">
        <v>5</v>
      </c>
      <c r="C71" s="13">
        <v>14</v>
      </c>
      <c r="D71" s="13">
        <v>5</v>
      </c>
      <c r="E71" s="13">
        <v>7</v>
      </c>
      <c r="F71" s="13">
        <v>5</v>
      </c>
      <c r="G71" s="13">
        <v>5</v>
      </c>
      <c r="H71" s="13">
        <v>5</v>
      </c>
      <c r="I71" s="13">
        <v>7</v>
      </c>
      <c r="K71" s="5" t="s">
        <v>192</v>
      </c>
      <c r="L71" s="13">
        <v>3.5</v>
      </c>
      <c r="M71" s="13">
        <v>14</v>
      </c>
      <c r="N71" s="13">
        <v>2.5</v>
      </c>
      <c r="O71" s="13">
        <v>3.5</v>
      </c>
      <c r="P71" s="13">
        <v>2.5</v>
      </c>
      <c r="Q71" s="13">
        <v>5</v>
      </c>
      <c r="R71" s="13">
        <v>2.5</v>
      </c>
      <c r="S71" s="13">
        <v>3.5</v>
      </c>
    </row>
    <row r="72" spans="1:19" x14ac:dyDescent="0.25">
      <c r="A72" s="7" t="s">
        <v>184</v>
      </c>
      <c r="B72" s="13">
        <v>3</v>
      </c>
      <c r="C72" s="13">
        <v>5</v>
      </c>
      <c r="D72" s="13">
        <v>3</v>
      </c>
      <c r="E72" s="13">
        <v>3</v>
      </c>
      <c r="F72" s="13">
        <v>3</v>
      </c>
      <c r="G72" s="13">
        <v>1</v>
      </c>
      <c r="H72" s="13">
        <v>1</v>
      </c>
      <c r="I72" s="13">
        <v>3</v>
      </c>
      <c r="K72" s="7" t="s">
        <v>184</v>
      </c>
      <c r="L72" s="13">
        <v>1.5</v>
      </c>
      <c r="M72" s="13">
        <v>5</v>
      </c>
      <c r="N72" s="13">
        <v>1.5</v>
      </c>
      <c r="O72" s="13">
        <v>1.5</v>
      </c>
      <c r="P72" s="13">
        <v>1.5</v>
      </c>
      <c r="Q72" s="13">
        <v>1</v>
      </c>
      <c r="R72" s="13">
        <v>0.5</v>
      </c>
      <c r="S72" s="13">
        <v>1.5</v>
      </c>
    </row>
    <row r="73" spans="1:19" x14ac:dyDescent="0.25">
      <c r="A73" s="7" t="s">
        <v>242</v>
      </c>
      <c r="B73" s="13">
        <v>1</v>
      </c>
      <c r="C73" s="13">
        <v>6</v>
      </c>
      <c r="D73" s="13">
        <v>1</v>
      </c>
      <c r="E73" s="13">
        <v>3</v>
      </c>
      <c r="F73" s="13">
        <v>1</v>
      </c>
      <c r="G73" s="13">
        <v>3</v>
      </c>
      <c r="H73" s="13">
        <v>3</v>
      </c>
      <c r="I73" s="13">
        <v>3</v>
      </c>
      <c r="K73" s="7" t="s">
        <v>242</v>
      </c>
      <c r="L73" s="13">
        <v>1</v>
      </c>
      <c r="M73" s="13">
        <v>6</v>
      </c>
      <c r="N73" s="13">
        <v>0.5</v>
      </c>
      <c r="O73" s="13">
        <v>1.5</v>
      </c>
      <c r="P73" s="13">
        <v>0.5</v>
      </c>
      <c r="Q73" s="13">
        <v>3</v>
      </c>
      <c r="R73" s="13">
        <v>1.5</v>
      </c>
      <c r="S73" s="13">
        <v>1.5</v>
      </c>
    </row>
    <row r="74" spans="1:19" x14ac:dyDescent="0.25">
      <c r="A74" s="7" t="s">
        <v>341</v>
      </c>
      <c r="B74" s="13">
        <v>1</v>
      </c>
      <c r="C74" s="13">
        <v>3</v>
      </c>
      <c r="D74" s="13">
        <v>1</v>
      </c>
      <c r="E74" s="13">
        <v>1</v>
      </c>
      <c r="F74" s="13">
        <v>1</v>
      </c>
      <c r="G74" s="13">
        <v>1</v>
      </c>
      <c r="H74" s="13">
        <v>1</v>
      </c>
      <c r="I74" s="13">
        <v>1</v>
      </c>
      <c r="K74" s="7" t="s">
        <v>341</v>
      </c>
      <c r="L74" s="13">
        <v>1</v>
      </c>
      <c r="M74" s="13">
        <v>3</v>
      </c>
      <c r="N74" s="13">
        <v>0.5</v>
      </c>
      <c r="O74" s="13">
        <v>0.5</v>
      </c>
      <c r="P74" s="13">
        <v>0.5</v>
      </c>
      <c r="Q74" s="13">
        <v>1</v>
      </c>
      <c r="R74" s="13">
        <v>0.5</v>
      </c>
      <c r="S74" s="13">
        <v>0.5</v>
      </c>
    </row>
    <row r="75" spans="1:19" x14ac:dyDescent="0.25">
      <c r="A75" s="5" t="s">
        <v>326</v>
      </c>
      <c r="B75" s="13">
        <v>0</v>
      </c>
      <c r="C75" s="13">
        <v>3</v>
      </c>
      <c r="D75" s="13">
        <v>1</v>
      </c>
      <c r="E75" s="13">
        <v>3</v>
      </c>
      <c r="F75" s="13">
        <v>1</v>
      </c>
      <c r="G75" s="13">
        <v>2</v>
      </c>
      <c r="H75" s="13">
        <v>2</v>
      </c>
      <c r="I75" s="13">
        <v>2</v>
      </c>
      <c r="K75" s="5" t="s">
        <v>326</v>
      </c>
      <c r="L75" s="13">
        <v>0</v>
      </c>
      <c r="M75" s="13">
        <v>1.5</v>
      </c>
      <c r="N75" s="13">
        <v>0.5</v>
      </c>
      <c r="O75" s="13">
        <v>1.5</v>
      </c>
      <c r="P75" s="13">
        <v>0.5</v>
      </c>
      <c r="Q75" s="13">
        <v>1</v>
      </c>
      <c r="R75" s="13">
        <v>1</v>
      </c>
      <c r="S75" s="13">
        <v>1</v>
      </c>
    </row>
    <row r="76" spans="1:19" x14ac:dyDescent="0.25">
      <c r="A76" s="7" t="s">
        <v>324</v>
      </c>
      <c r="B76" s="13">
        <v>0</v>
      </c>
      <c r="C76" s="13">
        <v>3</v>
      </c>
      <c r="D76" s="13">
        <v>1</v>
      </c>
      <c r="E76" s="13">
        <v>3</v>
      </c>
      <c r="F76" s="13">
        <v>1</v>
      </c>
      <c r="G76" s="13">
        <v>2</v>
      </c>
      <c r="H76" s="13">
        <v>2</v>
      </c>
      <c r="I76" s="13">
        <v>2</v>
      </c>
      <c r="K76" s="7" t="s">
        <v>324</v>
      </c>
      <c r="L76" s="13">
        <v>0</v>
      </c>
      <c r="M76" s="13">
        <v>1.5</v>
      </c>
      <c r="N76" s="13">
        <v>0.5</v>
      </c>
      <c r="O76" s="13">
        <v>1.5</v>
      </c>
      <c r="P76" s="13">
        <v>0.5</v>
      </c>
      <c r="Q76" s="13">
        <v>1</v>
      </c>
      <c r="R76" s="13">
        <v>1</v>
      </c>
      <c r="S76" s="13">
        <v>1</v>
      </c>
    </row>
    <row r="77" spans="1:19" x14ac:dyDescent="0.25">
      <c r="A77" s="5" t="s">
        <v>285</v>
      </c>
      <c r="B77" s="13">
        <v>2</v>
      </c>
      <c r="C77" s="13">
        <v>5</v>
      </c>
      <c r="D77" s="13">
        <v>3</v>
      </c>
      <c r="E77" s="13">
        <v>4</v>
      </c>
      <c r="F77" s="13">
        <v>4</v>
      </c>
      <c r="G77" s="13">
        <v>4</v>
      </c>
      <c r="H77" s="13">
        <v>4</v>
      </c>
      <c r="I77" s="13">
        <v>3</v>
      </c>
      <c r="K77" s="5" t="s">
        <v>285</v>
      </c>
      <c r="L77" s="13">
        <v>1</v>
      </c>
      <c r="M77" s="13">
        <v>2.5</v>
      </c>
      <c r="N77" s="13">
        <v>1.5</v>
      </c>
      <c r="O77" s="13">
        <v>4</v>
      </c>
      <c r="P77" s="13">
        <v>2</v>
      </c>
      <c r="Q77" s="13">
        <v>2</v>
      </c>
      <c r="R77" s="13">
        <v>2</v>
      </c>
      <c r="S77" s="13">
        <v>3</v>
      </c>
    </row>
    <row r="78" spans="1:19" x14ac:dyDescent="0.25">
      <c r="A78" s="7" t="s">
        <v>242</v>
      </c>
      <c r="B78" s="13">
        <v>2</v>
      </c>
      <c r="C78" s="13">
        <v>5</v>
      </c>
      <c r="D78" s="13">
        <v>3</v>
      </c>
      <c r="E78" s="13">
        <v>4</v>
      </c>
      <c r="F78" s="13">
        <v>4</v>
      </c>
      <c r="G78" s="13">
        <v>4</v>
      </c>
      <c r="H78" s="13">
        <v>4</v>
      </c>
      <c r="I78" s="13">
        <v>3</v>
      </c>
      <c r="K78" s="7" t="s">
        <v>242</v>
      </c>
      <c r="L78" s="13">
        <v>1</v>
      </c>
      <c r="M78" s="13">
        <v>2.5</v>
      </c>
      <c r="N78" s="13">
        <v>1.5</v>
      </c>
      <c r="O78" s="13">
        <v>4</v>
      </c>
      <c r="P78" s="13">
        <v>2</v>
      </c>
      <c r="Q78" s="13">
        <v>2</v>
      </c>
      <c r="R78" s="13">
        <v>2</v>
      </c>
      <c r="S78" s="13">
        <v>3</v>
      </c>
    </row>
    <row r="79" spans="1:19" x14ac:dyDescent="0.25">
      <c r="A79" s="5" t="s">
        <v>69</v>
      </c>
      <c r="B79" s="13">
        <v>0</v>
      </c>
      <c r="C79" s="13">
        <v>0</v>
      </c>
      <c r="D79" s="13">
        <v>0</v>
      </c>
      <c r="E79" s="13">
        <v>0</v>
      </c>
      <c r="F79" s="13">
        <v>0</v>
      </c>
      <c r="G79" s="13">
        <v>0</v>
      </c>
      <c r="H79" s="13">
        <v>0</v>
      </c>
      <c r="I79" s="13">
        <v>0</v>
      </c>
      <c r="K79" s="5" t="s">
        <v>69</v>
      </c>
      <c r="L79" s="13">
        <v>0</v>
      </c>
      <c r="M79" s="13">
        <v>0</v>
      </c>
      <c r="N79" s="13">
        <v>0</v>
      </c>
      <c r="O79" s="13">
        <v>0</v>
      </c>
      <c r="P79" s="13">
        <v>0</v>
      </c>
      <c r="Q79" s="13">
        <v>0</v>
      </c>
      <c r="R79" s="13">
        <v>0</v>
      </c>
      <c r="S79" s="13">
        <v>0</v>
      </c>
    </row>
    <row r="80" spans="1:19" x14ac:dyDescent="0.25">
      <c r="A80" s="7" t="s">
        <v>24</v>
      </c>
      <c r="B80" s="13">
        <v>0</v>
      </c>
      <c r="C80" s="13">
        <v>0</v>
      </c>
      <c r="D80" s="13">
        <v>0</v>
      </c>
      <c r="E80" s="13">
        <v>0</v>
      </c>
      <c r="F80" s="13">
        <v>0</v>
      </c>
      <c r="G80" s="13">
        <v>0</v>
      </c>
      <c r="H80" s="13">
        <v>0</v>
      </c>
      <c r="I80" s="13">
        <v>0</v>
      </c>
      <c r="K80" s="7" t="s">
        <v>24</v>
      </c>
      <c r="L80" s="13">
        <v>0</v>
      </c>
      <c r="M80" s="13">
        <v>0</v>
      </c>
      <c r="N80" s="13">
        <v>0</v>
      </c>
      <c r="O80" s="13">
        <v>0</v>
      </c>
      <c r="P80" s="13">
        <v>0</v>
      </c>
      <c r="Q80" s="13">
        <v>0</v>
      </c>
      <c r="R80" s="13">
        <v>0</v>
      </c>
      <c r="S80" s="13">
        <v>0</v>
      </c>
    </row>
    <row r="81" spans="1:19" x14ac:dyDescent="0.25">
      <c r="A81" s="5" t="s">
        <v>72</v>
      </c>
      <c r="B81" s="13">
        <v>0</v>
      </c>
      <c r="C81" s="13">
        <v>0</v>
      </c>
      <c r="D81" s="13">
        <v>0</v>
      </c>
      <c r="E81" s="13">
        <v>0</v>
      </c>
      <c r="F81" s="13">
        <v>1</v>
      </c>
      <c r="G81" s="13">
        <v>0</v>
      </c>
      <c r="H81" s="13">
        <v>0</v>
      </c>
      <c r="I81" s="13">
        <v>0</v>
      </c>
      <c r="K81" s="5" t="s">
        <v>72</v>
      </c>
      <c r="L81" s="13">
        <v>0</v>
      </c>
      <c r="M81" s="13">
        <v>0</v>
      </c>
      <c r="N81" s="13">
        <v>0</v>
      </c>
      <c r="O81" s="13">
        <v>0</v>
      </c>
      <c r="P81" s="13">
        <v>0.5</v>
      </c>
      <c r="Q81" s="13">
        <v>0</v>
      </c>
      <c r="R81" s="13">
        <v>0</v>
      </c>
      <c r="S81" s="13">
        <v>0</v>
      </c>
    </row>
    <row r="82" spans="1:19" x14ac:dyDescent="0.25">
      <c r="A82" s="7" t="s">
        <v>24</v>
      </c>
      <c r="B82" s="13">
        <v>0</v>
      </c>
      <c r="C82" s="13">
        <v>0</v>
      </c>
      <c r="D82" s="13">
        <v>0</v>
      </c>
      <c r="E82" s="13">
        <v>0</v>
      </c>
      <c r="F82" s="13">
        <v>1</v>
      </c>
      <c r="G82" s="13">
        <v>0</v>
      </c>
      <c r="H82" s="13">
        <v>0</v>
      </c>
      <c r="I82" s="13">
        <v>0</v>
      </c>
      <c r="K82" s="7" t="s">
        <v>24</v>
      </c>
      <c r="L82" s="13">
        <v>0</v>
      </c>
      <c r="M82" s="13">
        <v>0</v>
      </c>
      <c r="N82" s="13">
        <v>0</v>
      </c>
      <c r="O82" s="13">
        <v>0</v>
      </c>
      <c r="P82" s="13">
        <v>0.5</v>
      </c>
      <c r="Q82" s="13">
        <v>0</v>
      </c>
      <c r="R82" s="13">
        <v>0</v>
      </c>
      <c r="S82" s="13">
        <v>0</v>
      </c>
    </row>
    <row r="83" spans="1:19" x14ac:dyDescent="0.25">
      <c r="A83" s="5" t="s">
        <v>74</v>
      </c>
      <c r="B83" s="13">
        <v>1</v>
      </c>
      <c r="C83" s="13">
        <v>0</v>
      </c>
      <c r="D83" s="13">
        <v>1</v>
      </c>
      <c r="E83" s="13">
        <v>0</v>
      </c>
      <c r="F83" s="13">
        <v>2</v>
      </c>
      <c r="G83" s="13">
        <v>1</v>
      </c>
      <c r="H83" s="13">
        <v>0</v>
      </c>
      <c r="I83" s="13">
        <v>1</v>
      </c>
      <c r="K83" s="5" t="s">
        <v>74</v>
      </c>
      <c r="L83" s="13">
        <v>0.5</v>
      </c>
      <c r="M83" s="13">
        <v>0</v>
      </c>
      <c r="N83" s="13">
        <v>0.5</v>
      </c>
      <c r="O83" s="13">
        <v>0</v>
      </c>
      <c r="P83" s="13">
        <v>1</v>
      </c>
      <c r="Q83" s="13">
        <v>0.5</v>
      </c>
      <c r="R83" s="13">
        <v>0</v>
      </c>
      <c r="S83" s="13">
        <v>1</v>
      </c>
    </row>
    <row r="84" spans="1:19" x14ac:dyDescent="0.25">
      <c r="A84" s="7" t="s">
        <v>24</v>
      </c>
      <c r="B84" s="13">
        <v>1</v>
      </c>
      <c r="C84" s="13">
        <v>0</v>
      </c>
      <c r="D84" s="13">
        <v>1</v>
      </c>
      <c r="E84" s="13">
        <v>0</v>
      </c>
      <c r="F84" s="13">
        <v>2</v>
      </c>
      <c r="G84" s="13">
        <v>1</v>
      </c>
      <c r="H84" s="13">
        <v>0</v>
      </c>
      <c r="I84" s="13">
        <v>1</v>
      </c>
      <c r="K84" s="7" t="s">
        <v>24</v>
      </c>
      <c r="L84" s="13">
        <v>0.5</v>
      </c>
      <c r="M84" s="13">
        <v>0</v>
      </c>
      <c r="N84" s="13">
        <v>0.5</v>
      </c>
      <c r="O84" s="13">
        <v>0</v>
      </c>
      <c r="P84" s="13">
        <v>1</v>
      </c>
      <c r="Q84" s="13">
        <v>0.5</v>
      </c>
      <c r="R84" s="13">
        <v>0</v>
      </c>
      <c r="S84" s="13">
        <v>1</v>
      </c>
    </row>
    <row r="85" spans="1:19" x14ac:dyDescent="0.25">
      <c r="A85" s="5" t="s">
        <v>77</v>
      </c>
      <c r="B85" s="13">
        <v>1</v>
      </c>
      <c r="C85" s="13">
        <v>1</v>
      </c>
      <c r="D85" s="13">
        <v>1</v>
      </c>
      <c r="E85" s="13">
        <v>0</v>
      </c>
      <c r="F85" s="13">
        <v>2</v>
      </c>
      <c r="G85" s="13">
        <v>2</v>
      </c>
      <c r="H85" s="13">
        <v>1</v>
      </c>
      <c r="I85" s="13">
        <v>2</v>
      </c>
      <c r="K85" s="5" t="s">
        <v>77</v>
      </c>
      <c r="L85" s="13">
        <v>0.5</v>
      </c>
      <c r="M85" s="13">
        <v>0.5</v>
      </c>
      <c r="N85" s="13">
        <v>0.5</v>
      </c>
      <c r="O85" s="13">
        <v>0</v>
      </c>
      <c r="P85" s="13">
        <v>1</v>
      </c>
      <c r="Q85" s="13">
        <v>1</v>
      </c>
      <c r="R85" s="13">
        <v>0.5</v>
      </c>
      <c r="S85" s="13">
        <v>2</v>
      </c>
    </row>
    <row r="86" spans="1:19" x14ac:dyDescent="0.25">
      <c r="A86" s="7" t="s">
        <v>24</v>
      </c>
      <c r="B86" s="13">
        <v>1</v>
      </c>
      <c r="C86" s="13">
        <v>1</v>
      </c>
      <c r="D86" s="13">
        <v>1</v>
      </c>
      <c r="E86" s="13">
        <v>0</v>
      </c>
      <c r="F86" s="13">
        <v>2</v>
      </c>
      <c r="G86" s="13">
        <v>2</v>
      </c>
      <c r="H86" s="13">
        <v>1</v>
      </c>
      <c r="I86" s="13">
        <v>2</v>
      </c>
      <c r="K86" s="7" t="s">
        <v>24</v>
      </c>
      <c r="L86" s="13">
        <v>0.5</v>
      </c>
      <c r="M86" s="13">
        <v>0.5</v>
      </c>
      <c r="N86" s="13">
        <v>0.5</v>
      </c>
      <c r="O86" s="13">
        <v>0</v>
      </c>
      <c r="P86" s="13">
        <v>1</v>
      </c>
      <c r="Q86" s="13">
        <v>1</v>
      </c>
      <c r="R86" s="13">
        <v>0.5</v>
      </c>
      <c r="S86" s="13">
        <v>2</v>
      </c>
    </row>
    <row r="87" spans="1:19" x14ac:dyDescent="0.25">
      <c r="A87" s="5" t="s">
        <v>79</v>
      </c>
      <c r="B87" s="13">
        <v>2</v>
      </c>
      <c r="C87" s="13">
        <v>2</v>
      </c>
      <c r="D87" s="13">
        <v>2</v>
      </c>
      <c r="E87" s="13">
        <v>0</v>
      </c>
      <c r="F87" s="13">
        <v>2</v>
      </c>
      <c r="G87" s="13">
        <v>3</v>
      </c>
      <c r="H87" s="13">
        <v>2</v>
      </c>
      <c r="I87" s="13">
        <v>3</v>
      </c>
      <c r="K87" s="5" t="s">
        <v>79</v>
      </c>
      <c r="L87" s="13">
        <v>1</v>
      </c>
      <c r="M87" s="13">
        <v>1</v>
      </c>
      <c r="N87" s="13">
        <v>1</v>
      </c>
      <c r="O87" s="13">
        <v>0</v>
      </c>
      <c r="P87" s="13">
        <v>1</v>
      </c>
      <c r="Q87" s="13">
        <v>1.5</v>
      </c>
      <c r="R87" s="13">
        <v>1</v>
      </c>
      <c r="S87" s="13">
        <v>3</v>
      </c>
    </row>
    <row r="88" spans="1:19" x14ac:dyDescent="0.25">
      <c r="A88" s="7" t="s">
        <v>24</v>
      </c>
      <c r="B88" s="13">
        <v>2</v>
      </c>
      <c r="C88" s="13">
        <v>2</v>
      </c>
      <c r="D88" s="13">
        <v>2</v>
      </c>
      <c r="E88" s="13">
        <v>0</v>
      </c>
      <c r="F88" s="13">
        <v>2</v>
      </c>
      <c r="G88" s="13">
        <v>3</v>
      </c>
      <c r="H88" s="13">
        <v>2</v>
      </c>
      <c r="I88" s="13">
        <v>3</v>
      </c>
      <c r="K88" s="7" t="s">
        <v>24</v>
      </c>
      <c r="L88" s="13">
        <v>1</v>
      </c>
      <c r="M88" s="13">
        <v>1</v>
      </c>
      <c r="N88" s="13">
        <v>1</v>
      </c>
      <c r="O88" s="13">
        <v>0</v>
      </c>
      <c r="P88" s="13">
        <v>1</v>
      </c>
      <c r="Q88" s="13">
        <v>1.5</v>
      </c>
      <c r="R88" s="13">
        <v>1</v>
      </c>
      <c r="S88" s="13">
        <v>3</v>
      </c>
    </row>
    <row r="89" spans="1:19" x14ac:dyDescent="0.25">
      <c r="A89" s="5" t="s">
        <v>83</v>
      </c>
      <c r="B89" s="13">
        <v>1</v>
      </c>
      <c r="C89" s="13">
        <v>0</v>
      </c>
      <c r="D89" s="13">
        <v>1</v>
      </c>
      <c r="E89" s="13">
        <v>0</v>
      </c>
      <c r="F89" s="13">
        <v>1</v>
      </c>
      <c r="G89" s="13">
        <v>1</v>
      </c>
      <c r="H89" s="13">
        <v>0</v>
      </c>
      <c r="I89" s="13">
        <v>1</v>
      </c>
      <c r="K89" s="5" t="s">
        <v>83</v>
      </c>
      <c r="L89" s="13">
        <v>0.5</v>
      </c>
      <c r="M89" s="13">
        <v>0</v>
      </c>
      <c r="N89" s="13">
        <v>0.5</v>
      </c>
      <c r="O89" s="13">
        <v>0</v>
      </c>
      <c r="P89" s="13">
        <v>0.5</v>
      </c>
      <c r="Q89" s="13">
        <v>0.5</v>
      </c>
      <c r="R89" s="13">
        <v>0</v>
      </c>
      <c r="S89" s="13">
        <v>1</v>
      </c>
    </row>
    <row r="90" spans="1:19" x14ac:dyDescent="0.25">
      <c r="A90" s="7" t="s">
        <v>24</v>
      </c>
      <c r="B90" s="13">
        <v>1</v>
      </c>
      <c r="C90" s="13">
        <v>0</v>
      </c>
      <c r="D90" s="13">
        <v>1</v>
      </c>
      <c r="E90" s="13">
        <v>0</v>
      </c>
      <c r="F90" s="13">
        <v>1</v>
      </c>
      <c r="G90" s="13">
        <v>1</v>
      </c>
      <c r="H90" s="13">
        <v>0</v>
      </c>
      <c r="I90" s="13">
        <v>1</v>
      </c>
      <c r="K90" s="7" t="s">
        <v>24</v>
      </c>
      <c r="L90" s="13">
        <v>0.5</v>
      </c>
      <c r="M90" s="13">
        <v>0</v>
      </c>
      <c r="N90" s="13">
        <v>0.5</v>
      </c>
      <c r="O90" s="13">
        <v>0</v>
      </c>
      <c r="P90" s="13">
        <v>0.5</v>
      </c>
      <c r="Q90" s="13">
        <v>0.5</v>
      </c>
      <c r="R90" s="13">
        <v>0</v>
      </c>
      <c r="S90" s="13">
        <v>1</v>
      </c>
    </row>
    <row r="91" spans="1:19" x14ac:dyDescent="0.25">
      <c r="A91" s="5" t="s">
        <v>85</v>
      </c>
      <c r="B91" s="13">
        <v>1</v>
      </c>
      <c r="C91" s="13">
        <v>1</v>
      </c>
      <c r="D91" s="13">
        <v>1</v>
      </c>
      <c r="E91" s="13">
        <v>0</v>
      </c>
      <c r="F91" s="13">
        <v>2</v>
      </c>
      <c r="G91" s="13">
        <v>2</v>
      </c>
      <c r="H91" s="13">
        <v>1</v>
      </c>
      <c r="I91" s="13">
        <v>2</v>
      </c>
      <c r="K91" s="5" t="s">
        <v>85</v>
      </c>
      <c r="L91" s="13">
        <v>0.5</v>
      </c>
      <c r="M91" s="13">
        <v>0.5</v>
      </c>
      <c r="N91" s="13">
        <v>0.5</v>
      </c>
      <c r="O91" s="13">
        <v>0</v>
      </c>
      <c r="P91" s="13">
        <v>1</v>
      </c>
      <c r="Q91" s="13">
        <v>1</v>
      </c>
      <c r="R91" s="13">
        <v>0.5</v>
      </c>
      <c r="S91" s="13">
        <v>2</v>
      </c>
    </row>
    <row r="92" spans="1:19" x14ac:dyDescent="0.25">
      <c r="A92" s="7" t="s">
        <v>24</v>
      </c>
      <c r="B92" s="13">
        <v>1</v>
      </c>
      <c r="C92" s="13">
        <v>1</v>
      </c>
      <c r="D92" s="13">
        <v>1</v>
      </c>
      <c r="E92" s="13">
        <v>0</v>
      </c>
      <c r="F92" s="13">
        <v>2</v>
      </c>
      <c r="G92" s="13">
        <v>2</v>
      </c>
      <c r="H92" s="13">
        <v>1</v>
      </c>
      <c r="I92" s="13">
        <v>2</v>
      </c>
      <c r="K92" s="7" t="s">
        <v>24</v>
      </c>
      <c r="L92" s="13">
        <v>0.5</v>
      </c>
      <c r="M92" s="13">
        <v>0.5</v>
      </c>
      <c r="N92" s="13">
        <v>0.5</v>
      </c>
      <c r="O92" s="13">
        <v>0</v>
      </c>
      <c r="P92" s="13">
        <v>1</v>
      </c>
      <c r="Q92" s="13">
        <v>1</v>
      </c>
      <c r="R92" s="13">
        <v>0.5</v>
      </c>
      <c r="S92" s="13">
        <v>2</v>
      </c>
    </row>
    <row r="93" spans="1:19" x14ac:dyDescent="0.25">
      <c r="A93" s="5" t="s">
        <v>88</v>
      </c>
      <c r="B93" s="13">
        <v>2</v>
      </c>
      <c r="C93" s="13">
        <v>3</v>
      </c>
      <c r="D93" s="13">
        <v>2</v>
      </c>
      <c r="E93" s="13">
        <v>0</v>
      </c>
      <c r="F93" s="13">
        <v>2</v>
      </c>
      <c r="G93" s="13">
        <v>3</v>
      </c>
      <c r="H93" s="13">
        <v>2</v>
      </c>
      <c r="I93" s="13">
        <v>3</v>
      </c>
      <c r="K93" s="5" t="s">
        <v>88</v>
      </c>
      <c r="L93" s="13">
        <v>1</v>
      </c>
      <c r="M93" s="13">
        <v>1.5</v>
      </c>
      <c r="N93" s="13">
        <v>1</v>
      </c>
      <c r="O93" s="13">
        <v>0</v>
      </c>
      <c r="P93" s="13">
        <v>1</v>
      </c>
      <c r="Q93" s="13">
        <v>1.5</v>
      </c>
      <c r="R93" s="13">
        <v>1</v>
      </c>
      <c r="S93" s="13">
        <v>3</v>
      </c>
    </row>
    <row r="94" spans="1:19" x14ac:dyDescent="0.25">
      <c r="A94" s="7" t="s">
        <v>24</v>
      </c>
      <c r="B94" s="13">
        <v>2</v>
      </c>
      <c r="C94" s="13">
        <v>3</v>
      </c>
      <c r="D94" s="13">
        <v>2</v>
      </c>
      <c r="E94" s="13">
        <v>0</v>
      </c>
      <c r="F94" s="13">
        <v>2</v>
      </c>
      <c r="G94" s="13">
        <v>3</v>
      </c>
      <c r="H94" s="13">
        <v>2</v>
      </c>
      <c r="I94" s="13">
        <v>3</v>
      </c>
      <c r="K94" s="7" t="s">
        <v>24</v>
      </c>
      <c r="L94" s="13">
        <v>1</v>
      </c>
      <c r="M94" s="13">
        <v>1.5</v>
      </c>
      <c r="N94" s="13">
        <v>1</v>
      </c>
      <c r="O94" s="13">
        <v>0</v>
      </c>
      <c r="P94" s="13">
        <v>1</v>
      </c>
      <c r="Q94" s="13">
        <v>1.5</v>
      </c>
      <c r="R94" s="13">
        <v>1</v>
      </c>
      <c r="S94" s="13">
        <v>3</v>
      </c>
    </row>
    <row r="95" spans="1:19" x14ac:dyDescent="0.25">
      <c r="A95" s="5" t="s">
        <v>90</v>
      </c>
      <c r="B95" s="13">
        <v>1</v>
      </c>
      <c r="C95" s="13">
        <v>0</v>
      </c>
      <c r="D95" s="13">
        <v>1</v>
      </c>
      <c r="E95" s="13">
        <v>0</v>
      </c>
      <c r="F95" s="13">
        <v>2</v>
      </c>
      <c r="G95" s="13">
        <v>1</v>
      </c>
      <c r="H95" s="13">
        <v>0</v>
      </c>
      <c r="I95" s="13">
        <v>1</v>
      </c>
      <c r="K95" s="5" t="s">
        <v>90</v>
      </c>
      <c r="L95" s="13">
        <v>0.5</v>
      </c>
      <c r="M95" s="13">
        <v>0</v>
      </c>
      <c r="N95" s="13">
        <v>0.5</v>
      </c>
      <c r="O95" s="13">
        <v>0</v>
      </c>
      <c r="P95" s="13">
        <v>1</v>
      </c>
      <c r="Q95" s="13">
        <v>0.5</v>
      </c>
      <c r="R95" s="13">
        <v>0</v>
      </c>
      <c r="S95" s="13">
        <v>0.5</v>
      </c>
    </row>
    <row r="96" spans="1:19" x14ac:dyDescent="0.25">
      <c r="A96" s="7" t="s">
        <v>24</v>
      </c>
      <c r="B96" s="13">
        <v>1</v>
      </c>
      <c r="C96" s="13">
        <v>0</v>
      </c>
      <c r="D96" s="13">
        <v>1</v>
      </c>
      <c r="E96" s="13">
        <v>0</v>
      </c>
      <c r="F96" s="13">
        <v>2</v>
      </c>
      <c r="G96" s="13">
        <v>1</v>
      </c>
      <c r="H96" s="13">
        <v>0</v>
      </c>
      <c r="I96" s="13">
        <v>1</v>
      </c>
      <c r="K96" s="7" t="s">
        <v>24</v>
      </c>
      <c r="L96" s="13">
        <v>0.5</v>
      </c>
      <c r="M96" s="13">
        <v>0</v>
      </c>
      <c r="N96" s="13">
        <v>0.5</v>
      </c>
      <c r="O96" s="13">
        <v>0</v>
      </c>
      <c r="P96" s="13">
        <v>1</v>
      </c>
      <c r="Q96" s="13">
        <v>0.5</v>
      </c>
      <c r="R96" s="13">
        <v>0</v>
      </c>
      <c r="S96" s="13">
        <v>0.5</v>
      </c>
    </row>
    <row r="97" spans="1:19" x14ac:dyDescent="0.25">
      <c r="A97" s="5" t="s">
        <v>92</v>
      </c>
      <c r="B97" s="13">
        <v>1</v>
      </c>
      <c r="C97" s="13">
        <v>0</v>
      </c>
      <c r="D97" s="13">
        <v>1</v>
      </c>
      <c r="E97" s="13">
        <v>0</v>
      </c>
      <c r="F97" s="13">
        <v>2</v>
      </c>
      <c r="G97" s="13">
        <v>1</v>
      </c>
      <c r="H97" s="13">
        <v>0</v>
      </c>
      <c r="I97" s="13">
        <v>1</v>
      </c>
      <c r="K97" s="5" t="s">
        <v>92</v>
      </c>
      <c r="L97" s="13">
        <v>0.5</v>
      </c>
      <c r="M97" s="13">
        <v>0</v>
      </c>
      <c r="N97" s="13">
        <v>0.5</v>
      </c>
      <c r="O97" s="13">
        <v>0</v>
      </c>
      <c r="P97" s="13">
        <v>1</v>
      </c>
      <c r="Q97" s="13">
        <v>0.5</v>
      </c>
      <c r="R97" s="13">
        <v>0</v>
      </c>
      <c r="S97" s="13">
        <v>0.5</v>
      </c>
    </row>
    <row r="98" spans="1:19" x14ac:dyDescent="0.25">
      <c r="A98" s="7" t="s">
        <v>24</v>
      </c>
      <c r="B98" s="13">
        <v>1</v>
      </c>
      <c r="C98" s="13">
        <v>0</v>
      </c>
      <c r="D98" s="13">
        <v>1</v>
      </c>
      <c r="E98" s="13">
        <v>0</v>
      </c>
      <c r="F98" s="13">
        <v>2</v>
      </c>
      <c r="G98" s="13">
        <v>1</v>
      </c>
      <c r="H98" s="13">
        <v>0</v>
      </c>
      <c r="I98" s="13">
        <v>1</v>
      </c>
      <c r="K98" s="7" t="s">
        <v>24</v>
      </c>
      <c r="L98" s="13">
        <v>0.5</v>
      </c>
      <c r="M98" s="13">
        <v>0</v>
      </c>
      <c r="N98" s="13">
        <v>0.5</v>
      </c>
      <c r="O98" s="13">
        <v>0</v>
      </c>
      <c r="P98" s="13">
        <v>1</v>
      </c>
      <c r="Q98" s="13">
        <v>0.5</v>
      </c>
      <c r="R98" s="13">
        <v>0</v>
      </c>
      <c r="S98" s="13">
        <v>0.5</v>
      </c>
    </row>
    <row r="99" spans="1:19" x14ac:dyDescent="0.25">
      <c r="A99" s="5" t="s">
        <v>94</v>
      </c>
      <c r="B99" s="13">
        <v>1</v>
      </c>
      <c r="C99" s="13">
        <v>1</v>
      </c>
      <c r="D99" s="13">
        <v>1</v>
      </c>
      <c r="E99" s="13">
        <v>0</v>
      </c>
      <c r="F99" s="13">
        <v>1</v>
      </c>
      <c r="G99" s="13">
        <v>2</v>
      </c>
      <c r="H99" s="13">
        <v>1</v>
      </c>
      <c r="I99" s="13">
        <v>2</v>
      </c>
      <c r="K99" s="5" t="s">
        <v>94</v>
      </c>
      <c r="L99" s="13">
        <v>0.5</v>
      </c>
      <c r="M99" s="13">
        <v>0.5</v>
      </c>
      <c r="N99" s="13">
        <v>0.5</v>
      </c>
      <c r="O99" s="13">
        <v>0</v>
      </c>
      <c r="P99" s="13">
        <v>0.5</v>
      </c>
      <c r="Q99" s="13">
        <v>1</v>
      </c>
      <c r="R99" s="13">
        <v>0.5</v>
      </c>
      <c r="S99" s="13">
        <v>2</v>
      </c>
    </row>
    <row r="100" spans="1:19" x14ac:dyDescent="0.25">
      <c r="A100" s="7" t="s">
        <v>24</v>
      </c>
      <c r="B100" s="13">
        <v>1</v>
      </c>
      <c r="C100" s="13">
        <v>1</v>
      </c>
      <c r="D100" s="13">
        <v>1</v>
      </c>
      <c r="E100" s="13">
        <v>0</v>
      </c>
      <c r="F100" s="13">
        <v>1</v>
      </c>
      <c r="G100" s="13">
        <v>2</v>
      </c>
      <c r="H100" s="13">
        <v>1</v>
      </c>
      <c r="I100" s="13">
        <v>2</v>
      </c>
      <c r="K100" s="7" t="s">
        <v>24</v>
      </c>
      <c r="L100" s="13">
        <v>0.5</v>
      </c>
      <c r="M100" s="13">
        <v>0.5</v>
      </c>
      <c r="N100" s="13">
        <v>0.5</v>
      </c>
      <c r="O100" s="13">
        <v>0</v>
      </c>
      <c r="P100" s="13">
        <v>0.5</v>
      </c>
      <c r="Q100" s="13">
        <v>1</v>
      </c>
      <c r="R100" s="13">
        <v>0.5</v>
      </c>
      <c r="S100" s="13">
        <v>2</v>
      </c>
    </row>
    <row r="101" spans="1:19" x14ac:dyDescent="0.25">
      <c r="A101" s="5" t="s">
        <v>666</v>
      </c>
      <c r="B101" s="13">
        <v>0</v>
      </c>
      <c r="C101" s="13">
        <v>0</v>
      </c>
      <c r="D101" s="13">
        <v>0</v>
      </c>
      <c r="E101" s="13">
        <v>0</v>
      </c>
      <c r="F101" s="13">
        <v>0</v>
      </c>
      <c r="G101" s="13">
        <v>0</v>
      </c>
      <c r="H101" s="13">
        <v>0</v>
      </c>
      <c r="I101" s="13">
        <v>0</v>
      </c>
      <c r="K101" s="5" t="s">
        <v>666</v>
      </c>
      <c r="L101" s="13">
        <v>0</v>
      </c>
      <c r="M101" s="13">
        <v>0</v>
      </c>
      <c r="N101" s="13">
        <v>0</v>
      </c>
      <c r="O101" s="13">
        <v>0</v>
      </c>
      <c r="P101" s="13">
        <v>0</v>
      </c>
      <c r="Q101" s="13">
        <v>0</v>
      </c>
      <c r="R101" s="13">
        <v>0</v>
      </c>
      <c r="S101" s="13">
        <v>0</v>
      </c>
    </row>
    <row r="102" spans="1:19" x14ac:dyDescent="0.25">
      <c r="A102" s="7" t="s">
        <v>242</v>
      </c>
      <c r="B102" s="13">
        <v>0</v>
      </c>
      <c r="C102" s="13">
        <v>0</v>
      </c>
      <c r="D102" s="13">
        <v>0</v>
      </c>
      <c r="E102" s="13">
        <v>0</v>
      </c>
      <c r="F102" s="13">
        <v>0</v>
      </c>
      <c r="G102" s="13">
        <v>0</v>
      </c>
      <c r="H102" s="13">
        <v>0</v>
      </c>
      <c r="I102" s="13">
        <v>0</v>
      </c>
      <c r="K102" s="7" t="s">
        <v>242</v>
      </c>
      <c r="L102" s="13">
        <v>0</v>
      </c>
      <c r="M102" s="13">
        <v>0</v>
      </c>
      <c r="N102" s="13">
        <v>0</v>
      </c>
      <c r="O102" s="13">
        <v>0</v>
      </c>
      <c r="P102" s="13">
        <v>0</v>
      </c>
      <c r="Q102" s="13">
        <v>0</v>
      </c>
      <c r="R102" s="13">
        <v>0</v>
      </c>
      <c r="S102" s="13">
        <v>0</v>
      </c>
    </row>
    <row r="103" spans="1:19" x14ac:dyDescent="0.25">
      <c r="A103" s="5" t="s">
        <v>96</v>
      </c>
      <c r="B103" s="13">
        <v>1</v>
      </c>
      <c r="C103" s="13">
        <v>1</v>
      </c>
      <c r="D103" s="13">
        <v>1</v>
      </c>
      <c r="E103" s="13">
        <v>1</v>
      </c>
      <c r="F103" s="13">
        <v>1</v>
      </c>
      <c r="G103" s="13">
        <v>1</v>
      </c>
      <c r="H103" s="13">
        <v>1</v>
      </c>
      <c r="I103" s="13">
        <v>1</v>
      </c>
      <c r="K103" s="5" t="s">
        <v>96</v>
      </c>
      <c r="L103" s="13">
        <v>0.5</v>
      </c>
      <c r="M103" s="13">
        <v>0.5</v>
      </c>
      <c r="N103" s="13">
        <v>0.5</v>
      </c>
      <c r="O103" s="13">
        <v>0.5</v>
      </c>
      <c r="P103" s="13">
        <v>0.5</v>
      </c>
      <c r="Q103" s="13">
        <v>1</v>
      </c>
      <c r="R103" s="13">
        <v>0.5</v>
      </c>
      <c r="S103" s="13">
        <v>0.5</v>
      </c>
    </row>
    <row r="104" spans="1:19" x14ac:dyDescent="0.25">
      <c r="A104" s="7" t="s">
        <v>24</v>
      </c>
      <c r="B104" s="13">
        <v>1</v>
      </c>
      <c r="C104" s="13">
        <v>1</v>
      </c>
      <c r="D104" s="13">
        <v>1</v>
      </c>
      <c r="E104" s="13">
        <v>1</v>
      </c>
      <c r="F104" s="13">
        <v>1</v>
      </c>
      <c r="G104" s="13">
        <v>1</v>
      </c>
      <c r="H104" s="13">
        <v>1</v>
      </c>
      <c r="I104" s="13">
        <v>1</v>
      </c>
      <c r="K104" s="7" t="s">
        <v>24</v>
      </c>
      <c r="L104" s="13">
        <v>0.5</v>
      </c>
      <c r="M104" s="13">
        <v>0.5</v>
      </c>
      <c r="N104" s="13">
        <v>0.5</v>
      </c>
      <c r="O104" s="13">
        <v>0.5</v>
      </c>
      <c r="P104" s="13">
        <v>0.5</v>
      </c>
      <c r="Q104" s="13">
        <v>1</v>
      </c>
      <c r="R104" s="13">
        <v>0.5</v>
      </c>
      <c r="S104" s="13">
        <v>0.5</v>
      </c>
    </row>
    <row r="105" spans="1:19" x14ac:dyDescent="0.25">
      <c r="A105" s="5" t="s">
        <v>328</v>
      </c>
      <c r="B105" s="13">
        <v>1</v>
      </c>
      <c r="C105" s="13">
        <v>2</v>
      </c>
      <c r="D105" s="13">
        <v>2</v>
      </c>
      <c r="E105" s="13">
        <v>1</v>
      </c>
      <c r="F105" s="13">
        <v>2</v>
      </c>
      <c r="G105" s="13">
        <v>2</v>
      </c>
      <c r="H105" s="13">
        <v>2</v>
      </c>
      <c r="I105" s="13">
        <v>1</v>
      </c>
      <c r="K105" s="5" t="s">
        <v>328</v>
      </c>
      <c r="L105" s="13">
        <v>0.5</v>
      </c>
      <c r="M105" s="13">
        <v>1</v>
      </c>
      <c r="N105" s="13">
        <v>1</v>
      </c>
      <c r="O105" s="13">
        <v>1</v>
      </c>
      <c r="P105" s="13">
        <v>1</v>
      </c>
      <c r="Q105" s="13">
        <v>1</v>
      </c>
      <c r="R105" s="13">
        <v>1</v>
      </c>
      <c r="S105" s="13">
        <v>0.5</v>
      </c>
    </row>
    <row r="106" spans="1:19" x14ac:dyDescent="0.25">
      <c r="A106" s="7" t="s">
        <v>324</v>
      </c>
      <c r="B106" s="13">
        <v>1</v>
      </c>
      <c r="C106" s="13">
        <v>2</v>
      </c>
      <c r="D106" s="13">
        <v>2</v>
      </c>
      <c r="E106" s="13">
        <v>1</v>
      </c>
      <c r="F106" s="13">
        <v>2</v>
      </c>
      <c r="G106" s="13">
        <v>2</v>
      </c>
      <c r="H106" s="13">
        <v>2</v>
      </c>
      <c r="I106" s="13">
        <v>1</v>
      </c>
      <c r="K106" s="7" t="s">
        <v>324</v>
      </c>
      <c r="L106" s="13">
        <v>0.5</v>
      </c>
      <c r="M106" s="13">
        <v>1</v>
      </c>
      <c r="N106" s="13">
        <v>1</v>
      </c>
      <c r="O106" s="13">
        <v>1</v>
      </c>
      <c r="P106" s="13">
        <v>1</v>
      </c>
      <c r="Q106" s="13">
        <v>1</v>
      </c>
      <c r="R106" s="13">
        <v>1</v>
      </c>
      <c r="S106" s="13">
        <v>0.5</v>
      </c>
    </row>
    <row r="107" spans="1:19" x14ac:dyDescent="0.25">
      <c r="A107" s="5" t="s">
        <v>691</v>
      </c>
      <c r="B107" s="13">
        <v>0</v>
      </c>
      <c r="C107" s="13">
        <v>0</v>
      </c>
      <c r="D107" s="13">
        <v>0</v>
      </c>
      <c r="E107" s="13">
        <v>0</v>
      </c>
      <c r="F107" s="13">
        <v>0</v>
      </c>
      <c r="G107" s="13">
        <v>0</v>
      </c>
      <c r="H107" s="13">
        <v>0</v>
      </c>
      <c r="I107" s="13">
        <v>0</v>
      </c>
      <c r="K107" s="5" t="s">
        <v>691</v>
      </c>
      <c r="L107" s="13">
        <v>0</v>
      </c>
      <c r="M107" s="13">
        <v>0</v>
      </c>
      <c r="N107" s="13">
        <v>0</v>
      </c>
      <c r="O107" s="13">
        <v>0</v>
      </c>
      <c r="P107" s="13">
        <v>0</v>
      </c>
      <c r="Q107" s="13">
        <v>0</v>
      </c>
      <c r="R107" s="13">
        <v>0</v>
      </c>
      <c r="S107" s="13">
        <v>0</v>
      </c>
    </row>
    <row r="108" spans="1:19" x14ac:dyDescent="0.25">
      <c r="A108" s="7" t="s">
        <v>242</v>
      </c>
      <c r="B108" s="13">
        <v>0</v>
      </c>
      <c r="C108" s="13">
        <v>0</v>
      </c>
      <c r="D108" s="13">
        <v>0</v>
      </c>
      <c r="E108" s="13">
        <v>0</v>
      </c>
      <c r="F108" s="13">
        <v>0</v>
      </c>
      <c r="G108" s="13">
        <v>0</v>
      </c>
      <c r="H108" s="13">
        <v>0</v>
      </c>
      <c r="I108" s="13">
        <v>0</v>
      </c>
      <c r="K108" s="7" t="s">
        <v>242</v>
      </c>
      <c r="L108" s="13">
        <v>0</v>
      </c>
      <c r="M108" s="13">
        <v>0</v>
      </c>
      <c r="N108" s="13">
        <v>0</v>
      </c>
      <c r="O108" s="13">
        <v>0</v>
      </c>
      <c r="P108" s="13">
        <v>0</v>
      </c>
      <c r="Q108" s="13">
        <v>0</v>
      </c>
      <c r="R108" s="13">
        <v>0</v>
      </c>
      <c r="S108" s="13">
        <v>0</v>
      </c>
    </row>
    <row r="109" spans="1:19" x14ac:dyDescent="0.25">
      <c r="A109" s="5" t="s">
        <v>384</v>
      </c>
      <c r="B109" s="13">
        <v>7</v>
      </c>
      <c r="C109" s="13">
        <v>12</v>
      </c>
      <c r="D109" s="13">
        <v>8</v>
      </c>
      <c r="E109" s="13">
        <v>7</v>
      </c>
      <c r="F109" s="13">
        <v>9</v>
      </c>
      <c r="G109" s="13">
        <v>10</v>
      </c>
      <c r="H109" s="13">
        <v>10</v>
      </c>
      <c r="I109" s="13">
        <v>9</v>
      </c>
      <c r="K109" s="5" t="s">
        <v>384</v>
      </c>
      <c r="L109" s="13">
        <v>3.5</v>
      </c>
      <c r="M109" s="13">
        <v>6</v>
      </c>
      <c r="N109" s="13">
        <v>4</v>
      </c>
      <c r="O109" s="13">
        <v>3.5</v>
      </c>
      <c r="P109" s="13">
        <v>4.5</v>
      </c>
      <c r="Q109" s="13">
        <v>5</v>
      </c>
      <c r="R109" s="13">
        <v>10</v>
      </c>
      <c r="S109" s="13">
        <v>4.5</v>
      </c>
    </row>
    <row r="110" spans="1:19" x14ac:dyDescent="0.25">
      <c r="A110" s="7" t="s">
        <v>341</v>
      </c>
      <c r="B110" s="13">
        <v>7</v>
      </c>
      <c r="C110" s="13">
        <v>12</v>
      </c>
      <c r="D110" s="13">
        <v>8</v>
      </c>
      <c r="E110" s="13">
        <v>7</v>
      </c>
      <c r="F110" s="13">
        <v>9</v>
      </c>
      <c r="G110" s="13">
        <v>10</v>
      </c>
      <c r="H110" s="13">
        <v>10</v>
      </c>
      <c r="I110" s="13">
        <v>9</v>
      </c>
      <c r="K110" s="7" t="s">
        <v>341</v>
      </c>
      <c r="L110" s="13">
        <v>3.5</v>
      </c>
      <c r="M110" s="13">
        <v>6</v>
      </c>
      <c r="N110" s="13">
        <v>4</v>
      </c>
      <c r="O110" s="13">
        <v>3.5</v>
      </c>
      <c r="P110" s="13">
        <v>4.5</v>
      </c>
      <c r="Q110" s="13">
        <v>5</v>
      </c>
      <c r="R110" s="13">
        <v>10</v>
      </c>
      <c r="S110" s="13">
        <v>4.5</v>
      </c>
    </row>
    <row r="111" spans="1:19" x14ac:dyDescent="0.25">
      <c r="A111" s="5" t="s">
        <v>396</v>
      </c>
      <c r="B111" s="13">
        <v>0</v>
      </c>
      <c r="C111" s="13">
        <v>2</v>
      </c>
      <c r="D111" s="13">
        <v>0</v>
      </c>
      <c r="E111" s="13">
        <v>2</v>
      </c>
      <c r="F111" s="13">
        <v>0</v>
      </c>
      <c r="G111" s="13">
        <v>1</v>
      </c>
      <c r="H111" s="13">
        <v>1</v>
      </c>
      <c r="I111" s="13">
        <v>1</v>
      </c>
      <c r="K111" s="5" t="s">
        <v>396</v>
      </c>
      <c r="L111" s="13">
        <v>0</v>
      </c>
      <c r="M111" s="13">
        <v>1</v>
      </c>
      <c r="N111" s="13">
        <v>0</v>
      </c>
      <c r="O111" s="13">
        <v>2</v>
      </c>
      <c r="P111" s="13">
        <v>0</v>
      </c>
      <c r="Q111" s="13">
        <v>1</v>
      </c>
      <c r="R111" s="13">
        <v>0.5</v>
      </c>
      <c r="S111" s="13">
        <v>0.5</v>
      </c>
    </row>
    <row r="112" spans="1:19" x14ac:dyDescent="0.25">
      <c r="A112" s="7" t="s">
        <v>341</v>
      </c>
      <c r="B112" s="13">
        <v>0</v>
      </c>
      <c r="C112" s="13">
        <v>2</v>
      </c>
      <c r="D112" s="13">
        <v>0</v>
      </c>
      <c r="E112" s="13">
        <v>2</v>
      </c>
      <c r="F112" s="13">
        <v>0</v>
      </c>
      <c r="G112" s="13">
        <v>1</v>
      </c>
      <c r="H112" s="13">
        <v>1</v>
      </c>
      <c r="I112" s="13">
        <v>1</v>
      </c>
      <c r="K112" s="7" t="s">
        <v>341</v>
      </c>
      <c r="L112" s="13">
        <v>0</v>
      </c>
      <c r="M112" s="13">
        <v>1</v>
      </c>
      <c r="N112" s="13">
        <v>0</v>
      </c>
      <c r="O112" s="13">
        <v>2</v>
      </c>
      <c r="P112" s="13">
        <v>0</v>
      </c>
      <c r="Q112" s="13">
        <v>1</v>
      </c>
      <c r="R112" s="13">
        <v>0.5</v>
      </c>
      <c r="S112" s="13">
        <v>0.5</v>
      </c>
    </row>
    <row r="113" spans="1:19" x14ac:dyDescent="0.25">
      <c r="A113" s="5" t="s">
        <v>330</v>
      </c>
      <c r="B113" s="13">
        <v>1</v>
      </c>
      <c r="C113" s="13">
        <v>2</v>
      </c>
      <c r="D113" s="13">
        <v>2</v>
      </c>
      <c r="E113" s="13">
        <v>1</v>
      </c>
      <c r="F113" s="13">
        <v>2</v>
      </c>
      <c r="G113" s="13">
        <v>2</v>
      </c>
      <c r="H113" s="13">
        <v>2</v>
      </c>
      <c r="I113" s="13">
        <v>1</v>
      </c>
      <c r="K113" s="5" t="s">
        <v>330</v>
      </c>
      <c r="L113" s="13">
        <v>0.5</v>
      </c>
      <c r="M113" s="13">
        <v>1</v>
      </c>
      <c r="N113" s="13">
        <v>1</v>
      </c>
      <c r="O113" s="13">
        <v>1</v>
      </c>
      <c r="P113" s="13">
        <v>1</v>
      </c>
      <c r="Q113" s="13">
        <v>2</v>
      </c>
      <c r="R113" s="13">
        <v>1</v>
      </c>
      <c r="S113" s="13">
        <v>0.5</v>
      </c>
    </row>
    <row r="114" spans="1:19" x14ac:dyDescent="0.25">
      <c r="A114" s="7" t="s">
        <v>324</v>
      </c>
      <c r="B114" s="13">
        <v>1</v>
      </c>
      <c r="C114" s="13">
        <v>2</v>
      </c>
      <c r="D114" s="13">
        <v>2</v>
      </c>
      <c r="E114" s="13">
        <v>1</v>
      </c>
      <c r="F114" s="13">
        <v>2</v>
      </c>
      <c r="G114" s="13">
        <v>2</v>
      </c>
      <c r="H114" s="13">
        <v>2</v>
      </c>
      <c r="I114" s="13">
        <v>1</v>
      </c>
      <c r="K114" s="7" t="s">
        <v>324</v>
      </c>
      <c r="L114" s="13">
        <v>0.5</v>
      </c>
      <c r="M114" s="13">
        <v>1</v>
      </c>
      <c r="N114" s="13">
        <v>1</v>
      </c>
      <c r="O114" s="13">
        <v>1</v>
      </c>
      <c r="P114" s="13">
        <v>1</v>
      </c>
      <c r="Q114" s="13">
        <v>2</v>
      </c>
      <c r="R114" s="13">
        <v>1</v>
      </c>
      <c r="S114" s="13">
        <v>0.5</v>
      </c>
    </row>
    <row r="115" spans="1:19" x14ac:dyDescent="0.25">
      <c r="A115" s="5" t="s">
        <v>100</v>
      </c>
      <c r="B115" s="13">
        <v>2</v>
      </c>
      <c r="C115" s="13">
        <v>4</v>
      </c>
      <c r="D115" s="13">
        <v>3</v>
      </c>
      <c r="E115" s="13">
        <v>2</v>
      </c>
      <c r="F115" s="13">
        <v>3</v>
      </c>
      <c r="G115" s="13">
        <v>4</v>
      </c>
      <c r="H115" s="13">
        <v>4</v>
      </c>
      <c r="I115" s="13">
        <v>3</v>
      </c>
      <c r="K115" s="5" t="s">
        <v>100</v>
      </c>
      <c r="L115" s="13">
        <v>1</v>
      </c>
      <c r="M115" s="13">
        <v>2</v>
      </c>
      <c r="N115" s="13">
        <v>1.5</v>
      </c>
      <c r="O115" s="13">
        <v>2</v>
      </c>
      <c r="P115" s="13">
        <v>1.5</v>
      </c>
      <c r="Q115" s="13">
        <v>2</v>
      </c>
      <c r="R115" s="13">
        <v>2</v>
      </c>
      <c r="S115" s="13">
        <v>1.5</v>
      </c>
    </row>
    <row r="116" spans="1:19" x14ac:dyDescent="0.25">
      <c r="A116" s="7" t="s">
        <v>24</v>
      </c>
      <c r="B116" s="13">
        <v>0</v>
      </c>
      <c r="C116" s="13">
        <v>0</v>
      </c>
      <c r="D116" s="13">
        <v>0</v>
      </c>
      <c r="E116" s="13">
        <v>0</v>
      </c>
      <c r="F116" s="13">
        <v>0</v>
      </c>
      <c r="G116" s="13">
        <v>0</v>
      </c>
      <c r="H116" s="13">
        <v>0</v>
      </c>
      <c r="I116" s="13">
        <v>0</v>
      </c>
      <c r="K116" s="7" t="s">
        <v>24</v>
      </c>
      <c r="L116" s="13">
        <v>0</v>
      </c>
      <c r="M116" s="13">
        <v>0</v>
      </c>
      <c r="N116" s="13">
        <v>0</v>
      </c>
      <c r="O116" s="13">
        <v>0</v>
      </c>
      <c r="P116" s="13">
        <v>0</v>
      </c>
      <c r="Q116" s="13">
        <v>0</v>
      </c>
      <c r="R116" s="13">
        <v>0</v>
      </c>
      <c r="S116" s="13">
        <v>0</v>
      </c>
    </row>
    <row r="117" spans="1:19" x14ac:dyDescent="0.25">
      <c r="A117" s="7" t="s">
        <v>242</v>
      </c>
      <c r="B117" s="13">
        <v>2</v>
      </c>
      <c r="C117" s="13">
        <v>4</v>
      </c>
      <c r="D117" s="13">
        <v>3</v>
      </c>
      <c r="E117" s="13">
        <v>2</v>
      </c>
      <c r="F117" s="13">
        <v>3</v>
      </c>
      <c r="G117" s="13">
        <v>4</v>
      </c>
      <c r="H117" s="13">
        <v>4</v>
      </c>
      <c r="I117" s="13">
        <v>3</v>
      </c>
      <c r="K117" s="7" t="s">
        <v>242</v>
      </c>
      <c r="L117" s="13">
        <v>1</v>
      </c>
      <c r="M117" s="13">
        <v>2</v>
      </c>
      <c r="N117" s="13">
        <v>1.5</v>
      </c>
      <c r="O117" s="13">
        <v>2</v>
      </c>
      <c r="P117" s="13">
        <v>1.5</v>
      </c>
      <c r="Q117" s="13">
        <v>2</v>
      </c>
      <c r="R117" s="13">
        <v>2</v>
      </c>
      <c r="S117" s="13">
        <v>1.5</v>
      </c>
    </row>
    <row r="118" spans="1:19" x14ac:dyDescent="0.25">
      <c r="A118" s="5" t="s">
        <v>332</v>
      </c>
      <c r="B118" s="13">
        <v>3</v>
      </c>
      <c r="C118" s="13">
        <v>3</v>
      </c>
      <c r="D118" s="13">
        <v>4</v>
      </c>
      <c r="E118" s="13">
        <v>3</v>
      </c>
      <c r="F118" s="13">
        <v>4</v>
      </c>
      <c r="G118" s="13">
        <v>4</v>
      </c>
      <c r="H118" s="13">
        <v>4</v>
      </c>
      <c r="I118" s="13">
        <v>3</v>
      </c>
      <c r="K118" s="5" t="s">
        <v>332</v>
      </c>
      <c r="L118" s="13">
        <v>3</v>
      </c>
      <c r="M118" s="13">
        <v>1.5</v>
      </c>
      <c r="N118" s="13">
        <v>2</v>
      </c>
      <c r="O118" s="13">
        <v>3</v>
      </c>
      <c r="P118" s="13">
        <v>2</v>
      </c>
      <c r="Q118" s="13">
        <v>4</v>
      </c>
      <c r="R118" s="13">
        <v>4</v>
      </c>
      <c r="S118" s="13">
        <v>1.5</v>
      </c>
    </row>
    <row r="119" spans="1:19" x14ac:dyDescent="0.25">
      <c r="A119" s="7" t="s">
        <v>324</v>
      </c>
      <c r="B119" s="13">
        <v>3</v>
      </c>
      <c r="C119" s="13">
        <v>3</v>
      </c>
      <c r="D119" s="13">
        <v>4</v>
      </c>
      <c r="E119" s="13">
        <v>3</v>
      </c>
      <c r="F119" s="13">
        <v>4</v>
      </c>
      <c r="G119" s="13">
        <v>4</v>
      </c>
      <c r="H119" s="13">
        <v>4</v>
      </c>
      <c r="I119" s="13">
        <v>3</v>
      </c>
      <c r="K119" s="7" t="s">
        <v>324</v>
      </c>
      <c r="L119" s="13">
        <v>3</v>
      </c>
      <c r="M119" s="13">
        <v>1.5</v>
      </c>
      <c r="N119" s="13">
        <v>2</v>
      </c>
      <c r="O119" s="13">
        <v>3</v>
      </c>
      <c r="P119" s="13">
        <v>2</v>
      </c>
      <c r="Q119" s="13">
        <v>4</v>
      </c>
      <c r="R119" s="13">
        <v>4</v>
      </c>
      <c r="S119" s="13">
        <v>1.5</v>
      </c>
    </row>
    <row r="120" spans="1:19" x14ac:dyDescent="0.25">
      <c r="A120" s="5" t="s">
        <v>102</v>
      </c>
      <c r="B120" s="13">
        <v>4</v>
      </c>
      <c r="C120" s="13">
        <v>2</v>
      </c>
      <c r="D120" s="13">
        <v>5</v>
      </c>
      <c r="E120" s="13">
        <v>4</v>
      </c>
      <c r="F120" s="13">
        <v>5</v>
      </c>
      <c r="G120" s="13">
        <v>5</v>
      </c>
      <c r="H120" s="13">
        <v>2</v>
      </c>
      <c r="I120" s="13">
        <v>4</v>
      </c>
      <c r="K120" s="5" t="s">
        <v>102</v>
      </c>
      <c r="L120" s="13">
        <v>2</v>
      </c>
      <c r="M120" s="13">
        <v>1</v>
      </c>
      <c r="N120" s="13">
        <v>2.5</v>
      </c>
      <c r="O120" s="13">
        <v>4</v>
      </c>
      <c r="P120" s="13">
        <v>2.5</v>
      </c>
      <c r="Q120" s="13">
        <v>2.5</v>
      </c>
      <c r="R120" s="13">
        <v>1</v>
      </c>
      <c r="S120" s="13">
        <v>2</v>
      </c>
    </row>
    <row r="121" spans="1:19" x14ac:dyDescent="0.25">
      <c r="A121" s="7" t="s">
        <v>24</v>
      </c>
      <c r="B121" s="13">
        <v>4</v>
      </c>
      <c r="C121" s="13">
        <v>2</v>
      </c>
      <c r="D121" s="13">
        <v>5</v>
      </c>
      <c r="E121" s="13">
        <v>4</v>
      </c>
      <c r="F121" s="13">
        <v>5</v>
      </c>
      <c r="G121" s="13">
        <v>5</v>
      </c>
      <c r="H121" s="13">
        <v>2</v>
      </c>
      <c r="I121" s="13">
        <v>4</v>
      </c>
      <c r="K121" s="7" t="s">
        <v>24</v>
      </c>
      <c r="L121" s="13">
        <v>2</v>
      </c>
      <c r="M121" s="13">
        <v>1</v>
      </c>
      <c r="N121" s="13">
        <v>2.5</v>
      </c>
      <c r="O121" s="13">
        <v>4</v>
      </c>
      <c r="P121" s="13">
        <v>2.5</v>
      </c>
      <c r="Q121" s="13">
        <v>2.5</v>
      </c>
      <c r="R121" s="13">
        <v>1</v>
      </c>
      <c r="S121" s="13">
        <v>2</v>
      </c>
    </row>
    <row r="122" spans="1:19" x14ac:dyDescent="0.25">
      <c r="A122" s="5" t="s">
        <v>334</v>
      </c>
      <c r="B122" s="13">
        <v>0</v>
      </c>
      <c r="C122" s="13">
        <v>2</v>
      </c>
      <c r="D122" s="13">
        <v>0</v>
      </c>
      <c r="E122" s="13">
        <v>2</v>
      </c>
      <c r="F122" s="13">
        <v>0</v>
      </c>
      <c r="G122" s="13">
        <v>1</v>
      </c>
      <c r="H122" s="13">
        <v>1</v>
      </c>
      <c r="I122" s="13">
        <v>1</v>
      </c>
      <c r="K122" s="5" t="s">
        <v>334</v>
      </c>
      <c r="L122" s="13">
        <v>0</v>
      </c>
      <c r="M122" s="13">
        <v>1</v>
      </c>
      <c r="N122" s="13">
        <v>0</v>
      </c>
      <c r="O122" s="13">
        <v>1</v>
      </c>
      <c r="P122" s="13">
        <v>0</v>
      </c>
      <c r="Q122" s="13">
        <v>1</v>
      </c>
      <c r="R122" s="13">
        <v>0.5</v>
      </c>
      <c r="S122" s="13">
        <v>0.5</v>
      </c>
    </row>
    <row r="123" spans="1:19" x14ac:dyDescent="0.25">
      <c r="A123" s="7" t="s">
        <v>324</v>
      </c>
      <c r="B123" s="13">
        <v>0</v>
      </c>
      <c r="C123" s="13">
        <v>2</v>
      </c>
      <c r="D123" s="13">
        <v>0</v>
      </c>
      <c r="E123" s="13">
        <v>2</v>
      </c>
      <c r="F123" s="13">
        <v>0</v>
      </c>
      <c r="G123" s="13">
        <v>1</v>
      </c>
      <c r="H123" s="13">
        <v>1</v>
      </c>
      <c r="I123" s="13">
        <v>1</v>
      </c>
      <c r="K123" s="7" t="s">
        <v>324</v>
      </c>
      <c r="L123" s="13">
        <v>0</v>
      </c>
      <c r="M123" s="13">
        <v>1</v>
      </c>
      <c r="N123" s="13">
        <v>0</v>
      </c>
      <c r="O123" s="13">
        <v>1</v>
      </c>
      <c r="P123" s="13">
        <v>0</v>
      </c>
      <c r="Q123" s="13">
        <v>1</v>
      </c>
      <c r="R123" s="13">
        <v>0.5</v>
      </c>
      <c r="S123" s="13">
        <v>0.5</v>
      </c>
    </row>
    <row r="124" spans="1:19" x14ac:dyDescent="0.25">
      <c r="A124" s="5" t="s">
        <v>108</v>
      </c>
      <c r="B124" s="13">
        <v>2</v>
      </c>
      <c r="C124" s="13">
        <v>4</v>
      </c>
      <c r="D124" s="13">
        <v>2</v>
      </c>
      <c r="E124" s="13">
        <v>2</v>
      </c>
      <c r="F124" s="13">
        <v>2</v>
      </c>
      <c r="G124" s="13">
        <v>2</v>
      </c>
      <c r="H124" s="13">
        <v>2</v>
      </c>
      <c r="I124" s="13">
        <v>3</v>
      </c>
      <c r="K124" s="5" t="s">
        <v>108</v>
      </c>
      <c r="L124" s="13">
        <v>1</v>
      </c>
      <c r="M124" s="13">
        <v>2</v>
      </c>
      <c r="N124" s="13">
        <v>1</v>
      </c>
      <c r="O124" s="13">
        <v>1</v>
      </c>
      <c r="P124" s="13">
        <v>1</v>
      </c>
      <c r="Q124" s="13">
        <v>2</v>
      </c>
      <c r="R124" s="13">
        <v>1</v>
      </c>
      <c r="S124" s="13">
        <v>1.5</v>
      </c>
    </row>
    <row r="125" spans="1:19" x14ac:dyDescent="0.25">
      <c r="A125" s="7" t="s">
        <v>24</v>
      </c>
      <c r="B125" s="13">
        <v>2</v>
      </c>
      <c r="C125" s="13">
        <v>4</v>
      </c>
      <c r="D125" s="13">
        <v>2</v>
      </c>
      <c r="E125" s="13">
        <v>2</v>
      </c>
      <c r="F125" s="13">
        <v>2</v>
      </c>
      <c r="G125" s="13">
        <v>2</v>
      </c>
      <c r="H125" s="13">
        <v>2</v>
      </c>
      <c r="I125" s="13">
        <v>3</v>
      </c>
      <c r="K125" s="7" t="s">
        <v>24</v>
      </c>
      <c r="L125" s="13">
        <v>1</v>
      </c>
      <c r="M125" s="13">
        <v>2</v>
      </c>
      <c r="N125" s="13">
        <v>1</v>
      </c>
      <c r="O125" s="13">
        <v>1</v>
      </c>
      <c r="P125" s="13">
        <v>1</v>
      </c>
      <c r="Q125" s="13">
        <v>2</v>
      </c>
      <c r="R125" s="13">
        <v>1</v>
      </c>
      <c r="S125" s="13">
        <v>1.5</v>
      </c>
    </row>
    <row r="126" spans="1:19" x14ac:dyDescent="0.25">
      <c r="A126" s="5" t="s">
        <v>400</v>
      </c>
      <c r="B126" s="13">
        <v>1</v>
      </c>
      <c r="C126" s="13">
        <v>1</v>
      </c>
      <c r="D126" s="13">
        <v>1</v>
      </c>
      <c r="E126" s="13">
        <v>1</v>
      </c>
      <c r="F126" s="13">
        <v>1</v>
      </c>
      <c r="G126" s="13">
        <v>1</v>
      </c>
      <c r="H126" s="13">
        <v>1</v>
      </c>
      <c r="I126" s="13">
        <v>1</v>
      </c>
      <c r="K126" s="5" t="s">
        <v>400</v>
      </c>
      <c r="L126" s="13">
        <v>0.5</v>
      </c>
      <c r="M126" s="13">
        <v>0.5</v>
      </c>
      <c r="N126" s="13">
        <v>0.5</v>
      </c>
      <c r="O126" s="13">
        <v>0.5</v>
      </c>
      <c r="P126" s="13">
        <v>0.5</v>
      </c>
      <c r="Q126" s="13">
        <v>1</v>
      </c>
      <c r="R126" s="13">
        <v>0.5</v>
      </c>
      <c r="S126" s="13">
        <v>0.5</v>
      </c>
    </row>
    <row r="127" spans="1:19" x14ac:dyDescent="0.25">
      <c r="A127" s="7" t="s">
        <v>341</v>
      </c>
      <c r="B127" s="13">
        <v>1</v>
      </c>
      <c r="C127" s="13">
        <v>1</v>
      </c>
      <c r="D127" s="13">
        <v>1</v>
      </c>
      <c r="E127" s="13">
        <v>1</v>
      </c>
      <c r="F127" s="13">
        <v>1</v>
      </c>
      <c r="G127" s="13">
        <v>1</v>
      </c>
      <c r="H127" s="13">
        <v>1</v>
      </c>
      <c r="I127" s="13">
        <v>1</v>
      </c>
      <c r="K127" s="7" t="s">
        <v>341</v>
      </c>
      <c r="L127" s="13">
        <v>0.5</v>
      </c>
      <c r="M127" s="13">
        <v>0.5</v>
      </c>
      <c r="N127" s="13">
        <v>0.5</v>
      </c>
      <c r="O127" s="13">
        <v>0.5</v>
      </c>
      <c r="P127" s="13">
        <v>0.5</v>
      </c>
      <c r="Q127" s="13">
        <v>1</v>
      </c>
      <c r="R127" s="13">
        <v>0.5</v>
      </c>
      <c r="S127" s="13">
        <v>0.5</v>
      </c>
    </row>
    <row r="128" spans="1:19" x14ac:dyDescent="0.25">
      <c r="A128" s="5" t="s">
        <v>214</v>
      </c>
      <c r="B128" s="13">
        <v>4</v>
      </c>
      <c r="C128" s="13">
        <v>6</v>
      </c>
      <c r="D128" s="13">
        <v>4</v>
      </c>
      <c r="E128" s="13">
        <v>0</v>
      </c>
      <c r="F128" s="13">
        <v>4</v>
      </c>
      <c r="G128" s="13">
        <v>4</v>
      </c>
      <c r="H128" s="13">
        <v>4</v>
      </c>
      <c r="I128" s="13">
        <v>4</v>
      </c>
      <c r="K128" s="5" t="s">
        <v>214</v>
      </c>
      <c r="L128" s="13">
        <v>2</v>
      </c>
      <c r="M128" s="13">
        <v>3</v>
      </c>
      <c r="N128" s="13">
        <v>2</v>
      </c>
      <c r="O128" s="13">
        <v>0</v>
      </c>
      <c r="P128" s="13">
        <v>2</v>
      </c>
      <c r="Q128" s="13">
        <v>2</v>
      </c>
      <c r="R128" s="13">
        <v>2</v>
      </c>
      <c r="S128" s="13">
        <v>2</v>
      </c>
    </row>
    <row r="129" spans="1:19" x14ac:dyDescent="0.25">
      <c r="A129" s="7" t="s">
        <v>184</v>
      </c>
      <c r="B129" s="13">
        <v>2</v>
      </c>
      <c r="C129" s="13">
        <v>3</v>
      </c>
      <c r="D129" s="13">
        <v>2</v>
      </c>
      <c r="E129" s="13">
        <v>0</v>
      </c>
      <c r="F129" s="13">
        <v>2</v>
      </c>
      <c r="G129" s="13">
        <v>2</v>
      </c>
      <c r="H129" s="13">
        <v>2</v>
      </c>
      <c r="I129" s="13">
        <v>2</v>
      </c>
      <c r="K129" s="7" t="s">
        <v>184</v>
      </c>
      <c r="L129" s="13">
        <v>1</v>
      </c>
      <c r="M129" s="13">
        <v>1.5</v>
      </c>
      <c r="N129" s="13">
        <v>1</v>
      </c>
      <c r="O129" s="13">
        <v>0</v>
      </c>
      <c r="P129" s="13">
        <v>1</v>
      </c>
      <c r="Q129" s="13">
        <v>1</v>
      </c>
      <c r="R129" s="13">
        <v>1</v>
      </c>
      <c r="S129" s="13">
        <v>1</v>
      </c>
    </row>
    <row r="130" spans="1:19" x14ac:dyDescent="0.25">
      <c r="A130" s="7" t="s">
        <v>341</v>
      </c>
      <c r="B130" s="13">
        <v>2</v>
      </c>
      <c r="C130" s="13">
        <v>3</v>
      </c>
      <c r="D130" s="13">
        <v>2</v>
      </c>
      <c r="E130" s="13">
        <v>0</v>
      </c>
      <c r="F130" s="13">
        <v>2</v>
      </c>
      <c r="G130" s="13">
        <v>2</v>
      </c>
      <c r="H130" s="13">
        <v>2</v>
      </c>
      <c r="I130" s="13">
        <v>2</v>
      </c>
      <c r="K130" s="7" t="s">
        <v>341</v>
      </c>
      <c r="L130" s="13">
        <v>1</v>
      </c>
      <c r="M130" s="13">
        <v>1.5</v>
      </c>
      <c r="N130" s="13">
        <v>1</v>
      </c>
      <c r="O130" s="13">
        <v>0</v>
      </c>
      <c r="P130" s="13">
        <v>1</v>
      </c>
      <c r="Q130" s="13">
        <v>1</v>
      </c>
      <c r="R130" s="13">
        <v>1</v>
      </c>
      <c r="S130" s="13">
        <v>1</v>
      </c>
    </row>
    <row r="131" spans="1:19" x14ac:dyDescent="0.25">
      <c r="A131" s="5" t="s">
        <v>140</v>
      </c>
      <c r="B131" s="13">
        <v>6</v>
      </c>
      <c r="C131" s="13">
        <v>8</v>
      </c>
      <c r="D131" s="13">
        <v>6</v>
      </c>
      <c r="E131" s="13">
        <v>2</v>
      </c>
      <c r="F131" s="13">
        <v>6</v>
      </c>
      <c r="G131" s="13">
        <v>6</v>
      </c>
      <c r="H131" s="13">
        <v>6</v>
      </c>
      <c r="I131" s="13">
        <v>6</v>
      </c>
      <c r="K131" s="5" t="s">
        <v>140</v>
      </c>
      <c r="L131" s="13">
        <v>3</v>
      </c>
      <c r="M131" s="13">
        <v>4</v>
      </c>
      <c r="N131" s="13">
        <v>3</v>
      </c>
      <c r="O131" s="13">
        <v>1</v>
      </c>
      <c r="P131" s="13">
        <v>3</v>
      </c>
      <c r="Q131" s="13">
        <v>3</v>
      </c>
      <c r="R131" s="13">
        <v>3</v>
      </c>
      <c r="S131" s="13">
        <v>3</v>
      </c>
    </row>
    <row r="132" spans="1:19" x14ac:dyDescent="0.25">
      <c r="A132" s="7" t="s">
        <v>141</v>
      </c>
      <c r="B132" s="13">
        <v>3</v>
      </c>
      <c r="C132" s="13">
        <v>4</v>
      </c>
      <c r="D132" s="13">
        <v>3</v>
      </c>
      <c r="E132" s="13">
        <v>1</v>
      </c>
      <c r="F132" s="13">
        <v>3</v>
      </c>
      <c r="G132" s="13">
        <v>3</v>
      </c>
      <c r="H132" s="13">
        <v>3</v>
      </c>
      <c r="I132" s="13">
        <v>3</v>
      </c>
      <c r="K132" s="7" t="s">
        <v>141</v>
      </c>
      <c r="L132" s="13">
        <v>1.5</v>
      </c>
      <c r="M132" s="13">
        <v>2</v>
      </c>
      <c r="N132" s="13">
        <v>1.5</v>
      </c>
      <c r="O132" s="13">
        <v>0.5</v>
      </c>
      <c r="P132" s="13">
        <v>1.5</v>
      </c>
      <c r="Q132" s="13">
        <v>1.5</v>
      </c>
      <c r="R132" s="13">
        <v>1.5</v>
      </c>
      <c r="S132" s="13">
        <v>1.5</v>
      </c>
    </row>
    <row r="133" spans="1:19" x14ac:dyDescent="0.25">
      <c r="A133" s="7" t="s">
        <v>341</v>
      </c>
      <c r="B133" s="13">
        <v>3</v>
      </c>
      <c r="C133" s="13">
        <v>4</v>
      </c>
      <c r="D133" s="13">
        <v>3</v>
      </c>
      <c r="E133" s="13">
        <v>1</v>
      </c>
      <c r="F133" s="13">
        <v>3</v>
      </c>
      <c r="G133" s="13">
        <v>3</v>
      </c>
      <c r="H133" s="13">
        <v>3</v>
      </c>
      <c r="I133" s="13">
        <v>3</v>
      </c>
      <c r="K133" s="7" t="s">
        <v>341</v>
      </c>
      <c r="L133" s="13">
        <v>1.5</v>
      </c>
      <c r="M133" s="13">
        <v>2</v>
      </c>
      <c r="N133" s="13">
        <v>1.5</v>
      </c>
      <c r="O133" s="13">
        <v>0.5</v>
      </c>
      <c r="P133" s="13">
        <v>1.5</v>
      </c>
      <c r="Q133" s="13">
        <v>1.5</v>
      </c>
      <c r="R133" s="13">
        <v>1.5</v>
      </c>
      <c r="S133" s="13">
        <v>1.5</v>
      </c>
    </row>
    <row r="134" spans="1:19" x14ac:dyDescent="0.25">
      <c r="A134" s="5" t="s">
        <v>288</v>
      </c>
      <c r="B134" s="13">
        <v>12</v>
      </c>
      <c r="C134" s="13">
        <v>21</v>
      </c>
      <c r="D134" s="13">
        <v>15</v>
      </c>
      <c r="E134" s="13">
        <v>9</v>
      </c>
      <c r="F134" s="13">
        <v>15</v>
      </c>
      <c r="G134" s="13">
        <v>17</v>
      </c>
      <c r="H134" s="13">
        <v>17</v>
      </c>
      <c r="I134" s="13">
        <v>17</v>
      </c>
      <c r="K134" s="5" t="s">
        <v>288</v>
      </c>
      <c r="L134" s="13">
        <v>8.5</v>
      </c>
      <c r="M134" s="13">
        <v>10.5</v>
      </c>
      <c r="N134" s="13">
        <v>7.5</v>
      </c>
      <c r="O134" s="13">
        <v>8</v>
      </c>
      <c r="P134" s="13">
        <v>7.5</v>
      </c>
      <c r="Q134" s="13">
        <v>17</v>
      </c>
      <c r="R134" s="13">
        <v>12</v>
      </c>
      <c r="S134" s="13">
        <v>8.5</v>
      </c>
    </row>
    <row r="135" spans="1:19" x14ac:dyDescent="0.25">
      <c r="A135" s="7" t="s">
        <v>242</v>
      </c>
      <c r="B135" s="13">
        <v>7</v>
      </c>
      <c r="C135" s="13">
        <v>13</v>
      </c>
      <c r="D135" s="13">
        <v>9</v>
      </c>
      <c r="E135" s="13">
        <v>7</v>
      </c>
      <c r="F135" s="13">
        <v>9</v>
      </c>
      <c r="G135" s="13">
        <v>10</v>
      </c>
      <c r="H135" s="13">
        <v>10</v>
      </c>
      <c r="I135" s="13">
        <v>10</v>
      </c>
      <c r="K135" s="7" t="s">
        <v>242</v>
      </c>
      <c r="L135" s="13">
        <v>3.5</v>
      </c>
      <c r="M135" s="13">
        <v>6.5</v>
      </c>
      <c r="N135" s="13">
        <v>4.5</v>
      </c>
      <c r="O135" s="13">
        <v>7</v>
      </c>
      <c r="P135" s="13">
        <v>4.5</v>
      </c>
      <c r="Q135" s="13">
        <v>10</v>
      </c>
      <c r="R135" s="13">
        <v>5</v>
      </c>
      <c r="S135" s="13">
        <v>5</v>
      </c>
    </row>
    <row r="136" spans="1:19" x14ac:dyDescent="0.25">
      <c r="A136" s="7" t="s">
        <v>341</v>
      </c>
      <c r="B136" s="13">
        <v>5</v>
      </c>
      <c r="C136" s="13">
        <v>8</v>
      </c>
      <c r="D136" s="13">
        <v>6</v>
      </c>
      <c r="E136" s="13">
        <v>2</v>
      </c>
      <c r="F136" s="13">
        <v>6</v>
      </c>
      <c r="G136" s="13">
        <v>7</v>
      </c>
      <c r="H136" s="13">
        <v>7</v>
      </c>
      <c r="I136" s="13">
        <v>7</v>
      </c>
      <c r="K136" s="7" t="s">
        <v>341</v>
      </c>
      <c r="L136" s="13">
        <v>5</v>
      </c>
      <c r="M136" s="13">
        <v>4</v>
      </c>
      <c r="N136" s="13">
        <v>3</v>
      </c>
      <c r="O136" s="13">
        <v>1</v>
      </c>
      <c r="P136" s="13">
        <v>3</v>
      </c>
      <c r="Q136" s="13">
        <v>7</v>
      </c>
      <c r="R136" s="13">
        <v>7</v>
      </c>
      <c r="S136" s="13">
        <v>3.5</v>
      </c>
    </row>
    <row r="137" spans="1:19" x14ac:dyDescent="0.25">
      <c r="A137" s="5" t="s">
        <v>717</v>
      </c>
      <c r="B137" s="13">
        <v>1</v>
      </c>
      <c r="C137" s="13">
        <v>1</v>
      </c>
      <c r="D137" s="13">
        <v>1</v>
      </c>
      <c r="E137" s="13">
        <v>1</v>
      </c>
      <c r="F137" s="13">
        <v>1</v>
      </c>
      <c r="G137" s="13">
        <v>0</v>
      </c>
      <c r="H137" s="13">
        <v>0</v>
      </c>
      <c r="I137" s="13">
        <v>1</v>
      </c>
      <c r="K137" s="5" t="s">
        <v>717</v>
      </c>
      <c r="L137" s="13">
        <v>0.5</v>
      </c>
      <c r="M137" s="13">
        <v>0.5</v>
      </c>
      <c r="N137" s="13">
        <v>0.5</v>
      </c>
      <c r="O137" s="13">
        <v>0.5</v>
      </c>
      <c r="P137" s="13">
        <v>0.5</v>
      </c>
      <c r="Q137" s="13">
        <v>0</v>
      </c>
      <c r="R137" s="13">
        <v>0</v>
      </c>
      <c r="S137" s="13">
        <v>0.5</v>
      </c>
    </row>
    <row r="138" spans="1:19" x14ac:dyDescent="0.25">
      <c r="A138" s="7" t="s">
        <v>341</v>
      </c>
      <c r="B138" s="13">
        <v>1</v>
      </c>
      <c r="C138" s="13">
        <v>1</v>
      </c>
      <c r="D138" s="13">
        <v>1</v>
      </c>
      <c r="E138" s="13">
        <v>1</v>
      </c>
      <c r="F138" s="13">
        <v>1</v>
      </c>
      <c r="G138" s="13">
        <v>0</v>
      </c>
      <c r="H138" s="13">
        <v>0</v>
      </c>
      <c r="I138" s="13">
        <v>1</v>
      </c>
      <c r="K138" s="7" t="s">
        <v>341</v>
      </c>
      <c r="L138" s="13">
        <v>0.5</v>
      </c>
      <c r="M138" s="13">
        <v>0.5</v>
      </c>
      <c r="N138" s="13">
        <v>0.5</v>
      </c>
      <c r="O138" s="13">
        <v>0.5</v>
      </c>
      <c r="P138" s="13">
        <v>0.5</v>
      </c>
      <c r="Q138" s="13">
        <v>0</v>
      </c>
      <c r="R138" s="13">
        <v>0</v>
      </c>
      <c r="S138" s="13">
        <v>0.5</v>
      </c>
    </row>
    <row r="139" spans="1:19" x14ac:dyDescent="0.25">
      <c r="A139" s="5" t="s">
        <v>292</v>
      </c>
      <c r="B139" s="13">
        <v>4</v>
      </c>
      <c r="C139" s="13">
        <v>7</v>
      </c>
      <c r="D139" s="13">
        <v>4</v>
      </c>
      <c r="E139" s="13">
        <v>2</v>
      </c>
      <c r="F139" s="13">
        <v>4</v>
      </c>
      <c r="G139" s="13">
        <v>5</v>
      </c>
      <c r="H139" s="13">
        <v>5</v>
      </c>
      <c r="I139" s="13">
        <v>5</v>
      </c>
      <c r="K139" s="5" t="s">
        <v>292</v>
      </c>
      <c r="L139" s="13">
        <v>2</v>
      </c>
      <c r="M139" s="13">
        <v>3.5</v>
      </c>
      <c r="N139" s="13">
        <v>2</v>
      </c>
      <c r="O139" s="13">
        <v>1</v>
      </c>
      <c r="P139" s="13">
        <v>2</v>
      </c>
      <c r="Q139" s="13">
        <v>2.5</v>
      </c>
      <c r="R139" s="13">
        <v>2.5</v>
      </c>
      <c r="S139" s="13">
        <v>2.5</v>
      </c>
    </row>
    <row r="140" spans="1:19" x14ac:dyDescent="0.25">
      <c r="A140" s="7" t="s">
        <v>242</v>
      </c>
      <c r="B140" s="13">
        <v>1</v>
      </c>
      <c r="C140" s="13">
        <v>1</v>
      </c>
      <c r="D140" s="13">
        <v>1</v>
      </c>
      <c r="E140" s="13">
        <v>1</v>
      </c>
      <c r="F140" s="13">
        <v>1</v>
      </c>
      <c r="G140" s="13">
        <v>1</v>
      </c>
      <c r="H140" s="13">
        <v>1</v>
      </c>
      <c r="I140" s="13">
        <v>1</v>
      </c>
      <c r="K140" s="7" t="s">
        <v>242</v>
      </c>
      <c r="L140" s="13">
        <v>0.5</v>
      </c>
      <c r="M140" s="13">
        <v>0.5</v>
      </c>
      <c r="N140" s="13">
        <v>0.5</v>
      </c>
      <c r="O140" s="13">
        <v>0.5</v>
      </c>
      <c r="P140" s="13">
        <v>0.5</v>
      </c>
      <c r="Q140" s="13">
        <v>0.5</v>
      </c>
      <c r="R140" s="13">
        <v>0.5</v>
      </c>
      <c r="S140" s="13">
        <v>0.5</v>
      </c>
    </row>
    <row r="141" spans="1:19" x14ac:dyDescent="0.25">
      <c r="A141" s="7" t="s">
        <v>341</v>
      </c>
      <c r="B141" s="13">
        <v>3</v>
      </c>
      <c r="C141" s="13">
        <v>6</v>
      </c>
      <c r="D141" s="13">
        <v>3</v>
      </c>
      <c r="E141" s="13">
        <v>1</v>
      </c>
      <c r="F141" s="13">
        <v>3</v>
      </c>
      <c r="G141" s="13">
        <v>4</v>
      </c>
      <c r="H141" s="13">
        <v>4</v>
      </c>
      <c r="I141" s="13">
        <v>4</v>
      </c>
      <c r="K141" s="7" t="s">
        <v>341</v>
      </c>
      <c r="L141" s="13">
        <v>1.5</v>
      </c>
      <c r="M141" s="13">
        <v>3</v>
      </c>
      <c r="N141" s="13">
        <v>1.5</v>
      </c>
      <c r="O141" s="13">
        <v>0.5</v>
      </c>
      <c r="P141" s="13">
        <v>1.5</v>
      </c>
      <c r="Q141" s="13">
        <v>2</v>
      </c>
      <c r="R141" s="13">
        <v>2</v>
      </c>
      <c r="S141" s="13">
        <v>2</v>
      </c>
    </row>
    <row r="142" spans="1:19" x14ac:dyDescent="0.25">
      <c r="A142" s="5" t="s">
        <v>408</v>
      </c>
      <c r="B142" s="13">
        <v>3</v>
      </c>
      <c r="C142" s="13">
        <v>5</v>
      </c>
      <c r="D142" s="13">
        <v>3</v>
      </c>
      <c r="E142" s="13">
        <v>0</v>
      </c>
      <c r="F142" s="13">
        <v>3</v>
      </c>
      <c r="G142" s="13">
        <v>4</v>
      </c>
      <c r="H142" s="13">
        <v>4</v>
      </c>
      <c r="I142" s="13">
        <v>4</v>
      </c>
      <c r="K142" s="5" t="s">
        <v>408</v>
      </c>
      <c r="L142" s="13">
        <v>1.5</v>
      </c>
      <c r="M142" s="13">
        <v>2.5</v>
      </c>
      <c r="N142" s="13">
        <v>1.5</v>
      </c>
      <c r="O142" s="13">
        <v>0</v>
      </c>
      <c r="P142" s="13">
        <v>1.5</v>
      </c>
      <c r="Q142" s="13">
        <v>2</v>
      </c>
      <c r="R142" s="13">
        <v>4</v>
      </c>
      <c r="S142" s="13">
        <v>2</v>
      </c>
    </row>
    <row r="143" spans="1:19" x14ac:dyDescent="0.25">
      <c r="A143" s="7" t="s">
        <v>341</v>
      </c>
      <c r="B143" s="13">
        <v>3</v>
      </c>
      <c r="C143" s="13">
        <v>5</v>
      </c>
      <c r="D143" s="13">
        <v>3</v>
      </c>
      <c r="E143" s="13">
        <v>0</v>
      </c>
      <c r="F143" s="13">
        <v>3</v>
      </c>
      <c r="G143" s="13">
        <v>4</v>
      </c>
      <c r="H143" s="13">
        <v>4</v>
      </c>
      <c r="I143" s="13">
        <v>4</v>
      </c>
      <c r="K143" s="7" t="s">
        <v>341</v>
      </c>
      <c r="L143" s="13">
        <v>1.5</v>
      </c>
      <c r="M143" s="13">
        <v>2.5</v>
      </c>
      <c r="N143" s="13">
        <v>1.5</v>
      </c>
      <c r="O143" s="13">
        <v>0</v>
      </c>
      <c r="P143" s="13">
        <v>1.5</v>
      </c>
      <c r="Q143" s="13">
        <v>2</v>
      </c>
      <c r="R143" s="13">
        <v>4</v>
      </c>
      <c r="S143" s="13">
        <v>2</v>
      </c>
    </row>
    <row r="144" spans="1:19" x14ac:dyDescent="0.25">
      <c r="A144" s="5" t="s">
        <v>296</v>
      </c>
      <c r="B144" s="13">
        <v>1</v>
      </c>
      <c r="C144" s="13">
        <v>1</v>
      </c>
      <c r="D144" s="13">
        <v>1</v>
      </c>
      <c r="E144" s="13">
        <v>1</v>
      </c>
      <c r="F144" s="13">
        <v>1</v>
      </c>
      <c r="G144" s="13">
        <v>1</v>
      </c>
      <c r="H144" s="13">
        <v>1</v>
      </c>
      <c r="I144" s="13">
        <v>1</v>
      </c>
      <c r="K144" s="5" t="s">
        <v>296</v>
      </c>
      <c r="L144" s="13">
        <v>0.5</v>
      </c>
      <c r="M144" s="13">
        <v>0.5</v>
      </c>
      <c r="N144" s="13">
        <v>0.5</v>
      </c>
      <c r="O144" s="13">
        <v>0.5</v>
      </c>
      <c r="P144" s="13">
        <v>0.5</v>
      </c>
      <c r="Q144" s="13">
        <v>0.5</v>
      </c>
      <c r="R144" s="13">
        <v>0.5</v>
      </c>
      <c r="S144" s="13">
        <v>0.5</v>
      </c>
    </row>
    <row r="145" spans="1:19" x14ac:dyDescent="0.25">
      <c r="A145" s="7" t="s">
        <v>242</v>
      </c>
      <c r="B145" s="13">
        <v>1</v>
      </c>
      <c r="C145" s="13">
        <v>1</v>
      </c>
      <c r="D145" s="13">
        <v>1</v>
      </c>
      <c r="E145" s="13">
        <v>1</v>
      </c>
      <c r="F145" s="13">
        <v>1</v>
      </c>
      <c r="G145" s="13">
        <v>1</v>
      </c>
      <c r="H145" s="13">
        <v>1</v>
      </c>
      <c r="I145" s="13">
        <v>1</v>
      </c>
      <c r="K145" s="7" t="s">
        <v>242</v>
      </c>
      <c r="L145" s="13">
        <v>0.5</v>
      </c>
      <c r="M145" s="13">
        <v>0.5</v>
      </c>
      <c r="N145" s="13">
        <v>0.5</v>
      </c>
      <c r="O145" s="13">
        <v>0.5</v>
      </c>
      <c r="P145" s="13">
        <v>0.5</v>
      </c>
      <c r="Q145" s="13">
        <v>0.5</v>
      </c>
      <c r="R145" s="13">
        <v>0.5</v>
      </c>
      <c r="S145" s="13">
        <v>0.5</v>
      </c>
    </row>
    <row r="146" spans="1:19" x14ac:dyDescent="0.25">
      <c r="A146" s="5" t="s">
        <v>412</v>
      </c>
      <c r="B146" s="13">
        <v>0</v>
      </c>
      <c r="C146" s="13">
        <v>4</v>
      </c>
      <c r="D146" s="13">
        <v>2</v>
      </c>
      <c r="E146" s="13">
        <v>4</v>
      </c>
      <c r="F146" s="13">
        <v>2</v>
      </c>
      <c r="G146" s="13">
        <v>3</v>
      </c>
      <c r="H146" s="13">
        <v>3</v>
      </c>
      <c r="I146" s="13">
        <v>2</v>
      </c>
      <c r="K146" s="5" t="s">
        <v>412</v>
      </c>
      <c r="L146" s="13">
        <v>0</v>
      </c>
      <c r="M146" s="13">
        <v>2</v>
      </c>
      <c r="N146" s="13">
        <v>1</v>
      </c>
      <c r="O146" s="13">
        <v>4</v>
      </c>
      <c r="P146" s="13">
        <v>1</v>
      </c>
      <c r="Q146" s="13">
        <v>3</v>
      </c>
      <c r="R146" s="13">
        <v>3</v>
      </c>
      <c r="S146" s="13">
        <v>1</v>
      </c>
    </row>
    <row r="147" spans="1:19" x14ac:dyDescent="0.25">
      <c r="A147" s="7" t="s">
        <v>341</v>
      </c>
      <c r="B147" s="13">
        <v>0</v>
      </c>
      <c r="C147" s="13">
        <v>4</v>
      </c>
      <c r="D147" s="13">
        <v>2</v>
      </c>
      <c r="E147" s="13">
        <v>4</v>
      </c>
      <c r="F147" s="13">
        <v>2</v>
      </c>
      <c r="G147" s="13">
        <v>3</v>
      </c>
      <c r="H147" s="13">
        <v>3</v>
      </c>
      <c r="I147" s="13">
        <v>2</v>
      </c>
      <c r="K147" s="7" t="s">
        <v>341</v>
      </c>
      <c r="L147" s="13">
        <v>0</v>
      </c>
      <c r="M147" s="13">
        <v>2</v>
      </c>
      <c r="N147" s="13">
        <v>1</v>
      </c>
      <c r="O147" s="13">
        <v>4</v>
      </c>
      <c r="P147" s="13">
        <v>1</v>
      </c>
      <c r="Q147" s="13">
        <v>3</v>
      </c>
      <c r="R147" s="13">
        <v>3</v>
      </c>
      <c r="S147" s="13">
        <v>1</v>
      </c>
    </row>
    <row r="148" spans="1:19" x14ac:dyDescent="0.25">
      <c r="A148" s="5" t="s">
        <v>111</v>
      </c>
      <c r="B148" s="13">
        <v>2</v>
      </c>
      <c r="C148" s="13">
        <v>1</v>
      </c>
      <c r="D148" s="13">
        <v>2</v>
      </c>
      <c r="E148" s="13">
        <v>1</v>
      </c>
      <c r="F148" s="13">
        <v>5</v>
      </c>
      <c r="G148" s="13">
        <v>3</v>
      </c>
      <c r="H148" s="13">
        <v>1</v>
      </c>
      <c r="I148" s="13">
        <v>3</v>
      </c>
      <c r="K148" s="5" t="s">
        <v>111</v>
      </c>
      <c r="L148" s="13">
        <v>1</v>
      </c>
      <c r="M148" s="13">
        <v>0.5</v>
      </c>
      <c r="N148" s="13">
        <v>1</v>
      </c>
      <c r="O148" s="13">
        <v>1</v>
      </c>
      <c r="P148" s="13">
        <v>2.5</v>
      </c>
      <c r="Q148" s="13">
        <v>1.5</v>
      </c>
      <c r="R148" s="13">
        <v>0.5</v>
      </c>
      <c r="S148" s="13">
        <v>1.5</v>
      </c>
    </row>
    <row r="149" spans="1:19" x14ac:dyDescent="0.25">
      <c r="A149" s="7" t="s">
        <v>24</v>
      </c>
      <c r="B149" s="13">
        <v>2</v>
      </c>
      <c r="C149" s="13">
        <v>1</v>
      </c>
      <c r="D149" s="13">
        <v>2</v>
      </c>
      <c r="E149" s="13">
        <v>1</v>
      </c>
      <c r="F149" s="13">
        <v>5</v>
      </c>
      <c r="G149" s="13">
        <v>3</v>
      </c>
      <c r="H149" s="13">
        <v>1</v>
      </c>
      <c r="I149" s="13">
        <v>3</v>
      </c>
      <c r="K149" s="7" t="s">
        <v>24</v>
      </c>
      <c r="L149" s="13">
        <v>1</v>
      </c>
      <c r="M149" s="13">
        <v>0.5</v>
      </c>
      <c r="N149" s="13">
        <v>1</v>
      </c>
      <c r="O149" s="13">
        <v>1</v>
      </c>
      <c r="P149" s="13">
        <v>2.5</v>
      </c>
      <c r="Q149" s="13">
        <v>1.5</v>
      </c>
      <c r="R149" s="13">
        <v>0.5</v>
      </c>
      <c r="S149" s="13">
        <v>1.5</v>
      </c>
    </row>
    <row r="150" spans="1:19" x14ac:dyDescent="0.25">
      <c r="A150" s="5" t="s">
        <v>114</v>
      </c>
      <c r="B150" s="13">
        <v>1</v>
      </c>
      <c r="C150" s="13">
        <v>3</v>
      </c>
      <c r="D150" s="13">
        <v>1</v>
      </c>
      <c r="E150" s="13">
        <v>2</v>
      </c>
      <c r="F150" s="13">
        <v>2</v>
      </c>
      <c r="G150" s="13">
        <v>2</v>
      </c>
      <c r="H150" s="13">
        <v>2</v>
      </c>
      <c r="I150" s="13">
        <v>2</v>
      </c>
      <c r="K150" s="5" t="s">
        <v>114</v>
      </c>
      <c r="L150" s="13">
        <v>0.5</v>
      </c>
      <c r="M150" s="13">
        <v>1.5</v>
      </c>
      <c r="N150" s="13">
        <v>0.5</v>
      </c>
      <c r="O150" s="13">
        <v>2</v>
      </c>
      <c r="P150" s="13">
        <v>1</v>
      </c>
      <c r="Q150" s="13">
        <v>1</v>
      </c>
      <c r="R150" s="13">
        <v>1</v>
      </c>
      <c r="S150" s="13">
        <v>1</v>
      </c>
    </row>
    <row r="151" spans="1:19" x14ac:dyDescent="0.25">
      <c r="A151" s="7" t="s">
        <v>24</v>
      </c>
      <c r="B151" s="13">
        <v>0</v>
      </c>
      <c r="C151" s="13">
        <v>0</v>
      </c>
      <c r="D151" s="13">
        <v>0</v>
      </c>
      <c r="E151" s="13">
        <v>1</v>
      </c>
      <c r="F151" s="13">
        <v>1</v>
      </c>
      <c r="G151" s="13">
        <v>0</v>
      </c>
      <c r="H151" s="13">
        <v>0</v>
      </c>
      <c r="I151" s="13">
        <v>0</v>
      </c>
      <c r="K151" s="7" t="s">
        <v>24</v>
      </c>
      <c r="L151" s="13">
        <v>0</v>
      </c>
      <c r="M151" s="13">
        <v>0</v>
      </c>
      <c r="N151" s="13">
        <v>0</v>
      </c>
      <c r="O151" s="13">
        <v>1</v>
      </c>
      <c r="P151" s="13">
        <v>0.5</v>
      </c>
      <c r="Q151" s="13">
        <v>0</v>
      </c>
      <c r="R151" s="13">
        <v>0</v>
      </c>
      <c r="S151" s="13">
        <v>0</v>
      </c>
    </row>
    <row r="152" spans="1:19" x14ac:dyDescent="0.25">
      <c r="A152" s="7" t="s">
        <v>341</v>
      </c>
      <c r="B152" s="13">
        <v>1</v>
      </c>
      <c r="C152" s="13">
        <v>3</v>
      </c>
      <c r="D152" s="13">
        <v>1</v>
      </c>
      <c r="E152" s="13">
        <v>1</v>
      </c>
      <c r="F152" s="13">
        <v>1</v>
      </c>
      <c r="G152" s="13">
        <v>2</v>
      </c>
      <c r="H152" s="13">
        <v>2</v>
      </c>
      <c r="I152" s="13">
        <v>2</v>
      </c>
      <c r="K152" s="7" t="s">
        <v>341</v>
      </c>
      <c r="L152" s="13">
        <v>0.5</v>
      </c>
      <c r="M152" s="13">
        <v>1.5</v>
      </c>
      <c r="N152" s="13">
        <v>0.5</v>
      </c>
      <c r="O152" s="13">
        <v>1</v>
      </c>
      <c r="P152" s="13">
        <v>0.5</v>
      </c>
      <c r="Q152" s="13">
        <v>1</v>
      </c>
      <c r="R152" s="13">
        <v>1</v>
      </c>
      <c r="S152" s="13">
        <v>1</v>
      </c>
    </row>
    <row r="153" spans="1:19" x14ac:dyDescent="0.25">
      <c r="A153" s="5" t="s">
        <v>684</v>
      </c>
      <c r="B153" s="13">
        <v>4</v>
      </c>
      <c r="C153" s="13">
        <v>4</v>
      </c>
      <c r="D153" s="13">
        <v>4</v>
      </c>
      <c r="E153" s="13">
        <v>4</v>
      </c>
      <c r="F153" s="13">
        <v>4</v>
      </c>
      <c r="G153" s="13">
        <v>3</v>
      </c>
      <c r="H153" s="13">
        <v>3</v>
      </c>
      <c r="I153" s="13">
        <v>4</v>
      </c>
      <c r="K153" s="5" t="s">
        <v>684</v>
      </c>
      <c r="L153" s="13">
        <v>4</v>
      </c>
      <c r="M153" s="13">
        <v>4</v>
      </c>
      <c r="N153" s="13">
        <v>2</v>
      </c>
      <c r="O153" s="13">
        <v>4</v>
      </c>
      <c r="P153" s="13">
        <v>2</v>
      </c>
      <c r="Q153" s="13">
        <v>3</v>
      </c>
      <c r="R153" s="13">
        <v>3</v>
      </c>
      <c r="S153" s="13">
        <v>4</v>
      </c>
    </row>
    <row r="154" spans="1:19" x14ac:dyDescent="0.25">
      <c r="A154" s="7" t="s">
        <v>242</v>
      </c>
      <c r="B154" s="13">
        <v>4</v>
      </c>
      <c r="C154" s="13">
        <v>4</v>
      </c>
      <c r="D154" s="13">
        <v>4</v>
      </c>
      <c r="E154" s="13">
        <v>4</v>
      </c>
      <c r="F154" s="13">
        <v>4</v>
      </c>
      <c r="G154" s="13">
        <v>3</v>
      </c>
      <c r="H154" s="13">
        <v>3</v>
      </c>
      <c r="I154" s="13">
        <v>4</v>
      </c>
      <c r="K154" s="7" t="s">
        <v>242</v>
      </c>
      <c r="L154" s="13">
        <v>4</v>
      </c>
      <c r="M154" s="13">
        <v>4</v>
      </c>
      <c r="N154" s="13">
        <v>2</v>
      </c>
      <c r="O154" s="13">
        <v>4</v>
      </c>
      <c r="P154" s="13">
        <v>2</v>
      </c>
      <c r="Q154" s="13">
        <v>3</v>
      </c>
      <c r="R154" s="13">
        <v>3</v>
      </c>
      <c r="S154" s="13">
        <v>4</v>
      </c>
    </row>
    <row r="155" spans="1:19" x14ac:dyDescent="0.25">
      <c r="A155" s="5" t="s">
        <v>690</v>
      </c>
      <c r="B155" s="13">
        <v>4</v>
      </c>
      <c r="C155" s="13">
        <v>4</v>
      </c>
      <c r="D155" s="13">
        <v>4</v>
      </c>
      <c r="E155" s="13">
        <v>4</v>
      </c>
      <c r="F155" s="13">
        <v>4</v>
      </c>
      <c r="G155" s="13">
        <v>3</v>
      </c>
      <c r="H155" s="13">
        <v>3</v>
      </c>
      <c r="I155" s="13">
        <v>4</v>
      </c>
      <c r="K155" s="5" t="s">
        <v>690</v>
      </c>
      <c r="L155" s="13">
        <v>2</v>
      </c>
      <c r="M155" s="13">
        <v>2</v>
      </c>
      <c r="N155" s="13">
        <v>2</v>
      </c>
      <c r="O155" s="13">
        <v>4</v>
      </c>
      <c r="P155" s="13">
        <v>2</v>
      </c>
      <c r="Q155" s="13">
        <v>3</v>
      </c>
      <c r="R155" s="13">
        <v>3</v>
      </c>
      <c r="S155" s="13">
        <v>2</v>
      </c>
    </row>
    <row r="156" spans="1:19" x14ac:dyDescent="0.25">
      <c r="A156" s="7" t="s">
        <v>242</v>
      </c>
      <c r="B156" s="13">
        <v>4</v>
      </c>
      <c r="C156" s="13">
        <v>4</v>
      </c>
      <c r="D156" s="13">
        <v>4</v>
      </c>
      <c r="E156" s="13">
        <v>4</v>
      </c>
      <c r="F156" s="13">
        <v>4</v>
      </c>
      <c r="G156" s="13">
        <v>3</v>
      </c>
      <c r="H156" s="13">
        <v>3</v>
      </c>
      <c r="I156" s="13">
        <v>4</v>
      </c>
      <c r="K156" s="7" t="s">
        <v>242</v>
      </c>
      <c r="L156" s="13">
        <v>2</v>
      </c>
      <c r="M156" s="13">
        <v>2</v>
      </c>
      <c r="N156" s="13">
        <v>2</v>
      </c>
      <c r="O156" s="13">
        <v>4</v>
      </c>
      <c r="P156" s="13">
        <v>2</v>
      </c>
      <c r="Q156" s="13">
        <v>3</v>
      </c>
      <c r="R156" s="13">
        <v>3</v>
      </c>
      <c r="S156" s="13">
        <v>2</v>
      </c>
    </row>
    <row r="157" spans="1:19" x14ac:dyDescent="0.25">
      <c r="A157" s="5" t="s">
        <v>298</v>
      </c>
      <c r="B157" s="13">
        <v>2</v>
      </c>
      <c r="C157" s="13">
        <v>9</v>
      </c>
      <c r="D157" s="13">
        <v>4</v>
      </c>
      <c r="E157" s="13">
        <v>5</v>
      </c>
      <c r="F157" s="13">
        <v>5</v>
      </c>
      <c r="G157" s="13">
        <v>6</v>
      </c>
      <c r="H157" s="13">
        <v>6</v>
      </c>
      <c r="I157" s="13">
        <v>4</v>
      </c>
      <c r="K157" s="5" t="s">
        <v>298</v>
      </c>
      <c r="L157" s="13">
        <v>2</v>
      </c>
      <c r="M157" s="13">
        <v>9</v>
      </c>
      <c r="N157" s="13">
        <v>2</v>
      </c>
      <c r="O157" s="13">
        <v>5</v>
      </c>
      <c r="P157" s="13">
        <v>2.5</v>
      </c>
      <c r="Q157" s="13">
        <v>6</v>
      </c>
      <c r="R157" s="13">
        <v>6</v>
      </c>
      <c r="S157" s="13">
        <v>4</v>
      </c>
    </row>
    <row r="158" spans="1:19" x14ac:dyDescent="0.25">
      <c r="A158" s="7" t="s">
        <v>242</v>
      </c>
      <c r="B158" s="13">
        <v>2</v>
      </c>
      <c r="C158" s="13">
        <v>9</v>
      </c>
      <c r="D158" s="13">
        <v>4</v>
      </c>
      <c r="E158" s="13">
        <v>5</v>
      </c>
      <c r="F158" s="13">
        <v>5</v>
      </c>
      <c r="G158" s="13">
        <v>6</v>
      </c>
      <c r="H158" s="13">
        <v>6</v>
      </c>
      <c r="I158" s="13">
        <v>4</v>
      </c>
      <c r="K158" s="7" t="s">
        <v>242</v>
      </c>
      <c r="L158" s="13">
        <v>2</v>
      </c>
      <c r="M158" s="13">
        <v>9</v>
      </c>
      <c r="N158" s="13">
        <v>2</v>
      </c>
      <c r="O158" s="13">
        <v>5</v>
      </c>
      <c r="P158" s="13">
        <v>2.5</v>
      </c>
      <c r="Q158" s="13">
        <v>6</v>
      </c>
      <c r="R158" s="13">
        <v>6</v>
      </c>
      <c r="S158" s="13">
        <v>4</v>
      </c>
    </row>
    <row r="159" spans="1:19" x14ac:dyDescent="0.25">
      <c r="A159" s="5" t="s">
        <v>415</v>
      </c>
      <c r="B159" s="13">
        <v>1</v>
      </c>
      <c r="C159" s="13">
        <v>3</v>
      </c>
      <c r="D159" s="13">
        <v>1</v>
      </c>
      <c r="E159" s="13">
        <v>1</v>
      </c>
      <c r="F159" s="13">
        <v>1</v>
      </c>
      <c r="G159" s="13">
        <v>1</v>
      </c>
      <c r="H159" s="13">
        <v>1</v>
      </c>
      <c r="I159" s="13">
        <v>1</v>
      </c>
      <c r="K159" s="5" t="s">
        <v>415</v>
      </c>
      <c r="L159" s="13">
        <v>1</v>
      </c>
      <c r="M159" s="13">
        <v>1.5</v>
      </c>
      <c r="N159" s="13">
        <v>0.5</v>
      </c>
      <c r="O159" s="13">
        <v>1</v>
      </c>
      <c r="P159" s="13">
        <v>0.5</v>
      </c>
      <c r="Q159" s="13">
        <v>1</v>
      </c>
      <c r="R159" s="13">
        <v>1</v>
      </c>
      <c r="S159" s="13">
        <v>1</v>
      </c>
    </row>
    <row r="160" spans="1:19" x14ac:dyDescent="0.25">
      <c r="A160" s="7" t="s">
        <v>341</v>
      </c>
      <c r="B160" s="13">
        <v>1</v>
      </c>
      <c r="C160" s="13">
        <v>3</v>
      </c>
      <c r="D160" s="13">
        <v>1</v>
      </c>
      <c r="E160" s="13">
        <v>1</v>
      </c>
      <c r="F160" s="13">
        <v>1</v>
      </c>
      <c r="G160" s="13">
        <v>1</v>
      </c>
      <c r="H160" s="13">
        <v>1</v>
      </c>
      <c r="I160" s="13">
        <v>1</v>
      </c>
      <c r="K160" s="7" t="s">
        <v>341</v>
      </c>
      <c r="L160" s="13">
        <v>1</v>
      </c>
      <c r="M160" s="13">
        <v>1.5</v>
      </c>
      <c r="N160" s="13">
        <v>0.5</v>
      </c>
      <c r="O160" s="13">
        <v>1</v>
      </c>
      <c r="P160" s="13">
        <v>0.5</v>
      </c>
      <c r="Q160" s="13">
        <v>1</v>
      </c>
      <c r="R160" s="13">
        <v>1</v>
      </c>
      <c r="S160" s="13">
        <v>1</v>
      </c>
    </row>
    <row r="161" spans="1:19" x14ac:dyDescent="0.25">
      <c r="A161" s="5" t="s">
        <v>119</v>
      </c>
      <c r="B161" s="13">
        <v>2</v>
      </c>
      <c r="C161" s="13">
        <v>2</v>
      </c>
      <c r="D161" s="13">
        <v>2</v>
      </c>
      <c r="E161" s="13">
        <v>3</v>
      </c>
      <c r="F161" s="13">
        <v>2</v>
      </c>
      <c r="G161" s="13">
        <v>2</v>
      </c>
      <c r="H161" s="13">
        <v>1</v>
      </c>
      <c r="I161" s="13">
        <v>1</v>
      </c>
      <c r="K161" s="5" t="s">
        <v>119</v>
      </c>
      <c r="L161" s="13">
        <v>1</v>
      </c>
      <c r="M161" s="13">
        <v>1</v>
      </c>
      <c r="N161" s="13">
        <v>1</v>
      </c>
      <c r="O161" s="13">
        <v>3</v>
      </c>
      <c r="P161" s="13">
        <v>1</v>
      </c>
      <c r="Q161" s="13">
        <v>2</v>
      </c>
      <c r="R161" s="13">
        <v>0.5</v>
      </c>
      <c r="S161" s="13">
        <v>0.5</v>
      </c>
    </row>
    <row r="162" spans="1:19" x14ac:dyDescent="0.25">
      <c r="A162" s="7" t="s">
        <v>24</v>
      </c>
      <c r="B162" s="13">
        <v>2</v>
      </c>
      <c r="C162" s="13">
        <v>2</v>
      </c>
      <c r="D162" s="13">
        <v>2</v>
      </c>
      <c r="E162" s="13">
        <v>3</v>
      </c>
      <c r="F162" s="13">
        <v>2</v>
      </c>
      <c r="G162" s="13">
        <v>2</v>
      </c>
      <c r="H162" s="13">
        <v>1</v>
      </c>
      <c r="I162" s="13">
        <v>1</v>
      </c>
      <c r="K162" s="7" t="s">
        <v>24</v>
      </c>
      <c r="L162" s="13">
        <v>1</v>
      </c>
      <c r="M162" s="13">
        <v>1</v>
      </c>
      <c r="N162" s="13">
        <v>1</v>
      </c>
      <c r="O162" s="13">
        <v>3</v>
      </c>
      <c r="P162" s="13">
        <v>1</v>
      </c>
      <c r="Q162" s="13">
        <v>2</v>
      </c>
      <c r="R162" s="13">
        <v>0.5</v>
      </c>
      <c r="S162" s="13">
        <v>0.5</v>
      </c>
    </row>
    <row r="163" spans="1:19" x14ac:dyDescent="0.25">
      <c r="A163" s="5" t="s">
        <v>419</v>
      </c>
      <c r="B163" s="13">
        <v>1</v>
      </c>
      <c r="C163" s="13">
        <v>5</v>
      </c>
      <c r="D163" s="13">
        <v>1</v>
      </c>
      <c r="E163" s="13">
        <v>2</v>
      </c>
      <c r="F163" s="13">
        <v>1</v>
      </c>
      <c r="G163" s="13">
        <v>2</v>
      </c>
      <c r="H163" s="13">
        <v>2</v>
      </c>
      <c r="I163" s="13">
        <v>2</v>
      </c>
      <c r="K163" s="5" t="s">
        <v>419</v>
      </c>
      <c r="L163" s="13">
        <v>1</v>
      </c>
      <c r="M163" s="13">
        <v>2.5</v>
      </c>
      <c r="N163" s="13">
        <v>0.5</v>
      </c>
      <c r="O163" s="13">
        <v>2</v>
      </c>
      <c r="P163" s="13">
        <v>0.5</v>
      </c>
      <c r="Q163" s="13">
        <v>2</v>
      </c>
      <c r="R163" s="13">
        <v>2</v>
      </c>
      <c r="S163" s="13">
        <v>2</v>
      </c>
    </row>
    <row r="164" spans="1:19" x14ac:dyDescent="0.25">
      <c r="A164" s="7" t="s">
        <v>341</v>
      </c>
      <c r="B164" s="13">
        <v>1</v>
      </c>
      <c r="C164" s="13">
        <v>5</v>
      </c>
      <c r="D164" s="13">
        <v>1</v>
      </c>
      <c r="E164" s="13">
        <v>2</v>
      </c>
      <c r="F164" s="13">
        <v>1</v>
      </c>
      <c r="G164" s="13">
        <v>2</v>
      </c>
      <c r="H164" s="13">
        <v>2</v>
      </c>
      <c r="I164" s="13">
        <v>2</v>
      </c>
      <c r="K164" s="7" t="s">
        <v>341</v>
      </c>
      <c r="L164" s="13">
        <v>1</v>
      </c>
      <c r="M164" s="13">
        <v>2.5</v>
      </c>
      <c r="N164" s="13">
        <v>0.5</v>
      </c>
      <c r="O164" s="13">
        <v>2</v>
      </c>
      <c r="P164" s="13">
        <v>0.5</v>
      </c>
      <c r="Q164" s="13">
        <v>2</v>
      </c>
      <c r="R164" s="13">
        <v>2</v>
      </c>
      <c r="S164" s="13">
        <v>2</v>
      </c>
    </row>
    <row r="165" spans="1:19" x14ac:dyDescent="0.25">
      <c r="A165" s="5" t="s">
        <v>709</v>
      </c>
      <c r="B165" s="13">
        <v>0</v>
      </c>
      <c r="C165" s="13">
        <v>0</v>
      </c>
      <c r="D165" s="13">
        <v>0</v>
      </c>
      <c r="E165" s="13">
        <v>0</v>
      </c>
      <c r="F165" s="13">
        <v>0</v>
      </c>
      <c r="G165" s="13">
        <v>0</v>
      </c>
      <c r="H165" s="13">
        <v>0</v>
      </c>
      <c r="I165" s="13">
        <v>0</v>
      </c>
      <c r="K165" s="5" t="s">
        <v>709</v>
      </c>
      <c r="L165" s="13">
        <v>0</v>
      </c>
      <c r="M165" s="13">
        <v>0</v>
      </c>
      <c r="N165" s="13">
        <v>0</v>
      </c>
      <c r="O165" s="13">
        <v>0</v>
      </c>
      <c r="P165" s="13">
        <v>0</v>
      </c>
      <c r="Q165" s="13">
        <v>0</v>
      </c>
      <c r="R165" s="13">
        <v>0</v>
      </c>
      <c r="S165" s="13">
        <v>0</v>
      </c>
    </row>
    <row r="166" spans="1:19" x14ac:dyDescent="0.25">
      <c r="A166" s="7" t="s">
        <v>341</v>
      </c>
      <c r="B166" s="13">
        <v>0</v>
      </c>
      <c r="C166" s="13">
        <v>0</v>
      </c>
      <c r="D166" s="13">
        <v>0</v>
      </c>
      <c r="E166" s="13">
        <v>0</v>
      </c>
      <c r="F166" s="13">
        <v>0</v>
      </c>
      <c r="G166" s="13">
        <v>0</v>
      </c>
      <c r="H166" s="13">
        <v>0</v>
      </c>
      <c r="I166" s="13">
        <v>0</v>
      </c>
      <c r="K166" s="7" t="s">
        <v>341</v>
      </c>
      <c r="L166" s="13">
        <v>0</v>
      </c>
      <c r="M166" s="13">
        <v>0</v>
      </c>
      <c r="N166" s="13">
        <v>0</v>
      </c>
      <c r="O166" s="13">
        <v>0</v>
      </c>
      <c r="P166" s="13">
        <v>0</v>
      </c>
      <c r="Q166" s="13">
        <v>0</v>
      </c>
      <c r="R166" s="13">
        <v>0</v>
      </c>
      <c r="S166" s="13">
        <v>0</v>
      </c>
    </row>
    <row r="167" spans="1:19" x14ac:dyDescent="0.25">
      <c r="A167" s="5" t="s">
        <v>220</v>
      </c>
      <c r="B167" s="13">
        <v>2</v>
      </c>
      <c r="C167" s="13">
        <v>4</v>
      </c>
      <c r="D167" s="13">
        <v>2</v>
      </c>
      <c r="E167" s="13">
        <v>0</v>
      </c>
      <c r="F167" s="13">
        <v>2</v>
      </c>
      <c r="G167" s="13">
        <v>2</v>
      </c>
      <c r="H167" s="13">
        <v>2</v>
      </c>
      <c r="I167" s="13">
        <v>2</v>
      </c>
      <c r="K167" s="5" t="s">
        <v>220</v>
      </c>
      <c r="L167" s="13">
        <v>1</v>
      </c>
      <c r="M167" s="13">
        <v>2</v>
      </c>
      <c r="N167" s="13">
        <v>1</v>
      </c>
      <c r="O167" s="13">
        <v>0</v>
      </c>
      <c r="P167" s="13">
        <v>1</v>
      </c>
      <c r="Q167" s="13">
        <v>1</v>
      </c>
      <c r="R167" s="13">
        <v>1</v>
      </c>
      <c r="S167" s="13">
        <v>1</v>
      </c>
    </row>
    <row r="168" spans="1:19" x14ac:dyDescent="0.25">
      <c r="A168" s="7" t="s">
        <v>184</v>
      </c>
      <c r="B168" s="13">
        <v>1</v>
      </c>
      <c r="C168" s="13">
        <v>2</v>
      </c>
      <c r="D168" s="13">
        <v>1</v>
      </c>
      <c r="E168" s="13">
        <v>0</v>
      </c>
      <c r="F168" s="13">
        <v>1</v>
      </c>
      <c r="G168" s="13">
        <v>1</v>
      </c>
      <c r="H168" s="13">
        <v>1</v>
      </c>
      <c r="I168" s="13">
        <v>1</v>
      </c>
      <c r="K168" s="7" t="s">
        <v>184</v>
      </c>
      <c r="L168" s="13">
        <v>0.5</v>
      </c>
      <c r="M168" s="13">
        <v>1</v>
      </c>
      <c r="N168" s="13">
        <v>0.5</v>
      </c>
      <c r="O168" s="13">
        <v>0</v>
      </c>
      <c r="P168" s="13">
        <v>0.5</v>
      </c>
      <c r="Q168" s="13">
        <v>0.5</v>
      </c>
      <c r="R168" s="13">
        <v>0.5</v>
      </c>
      <c r="S168" s="13">
        <v>0.5</v>
      </c>
    </row>
    <row r="169" spans="1:19" x14ac:dyDescent="0.25">
      <c r="A169" s="7" t="s">
        <v>341</v>
      </c>
      <c r="B169" s="13">
        <v>1</v>
      </c>
      <c r="C169" s="13">
        <v>2</v>
      </c>
      <c r="D169" s="13">
        <v>1</v>
      </c>
      <c r="E169" s="13">
        <v>0</v>
      </c>
      <c r="F169" s="13">
        <v>1</v>
      </c>
      <c r="G169" s="13">
        <v>1</v>
      </c>
      <c r="H169" s="13">
        <v>1</v>
      </c>
      <c r="I169" s="13">
        <v>1</v>
      </c>
      <c r="K169" s="7" t="s">
        <v>341</v>
      </c>
      <c r="L169" s="13">
        <v>0.5</v>
      </c>
      <c r="M169" s="13">
        <v>1</v>
      </c>
      <c r="N169" s="13">
        <v>0.5</v>
      </c>
      <c r="O169" s="13">
        <v>0</v>
      </c>
      <c r="P169" s="13">
        <v>0.5</v>
      </c>
      <c r="Q169" s="13">
        <v>0.5</v>
      </c>
      <c r="R169" s="13">
        <v>0.5</v>
      </c>
      <c r="S169" s="13">
        <v>0.5</v>
      </c>
    </row>
    <row r="170" spans="1:19" x14ac:dyDescent="0.25">
      <c r="A170" s="5" t="s">
        <v>716</v>
      </c>
      <c r="B170" s="13">
        <v>1</v>
      </c>
      <c r="C170" s="13">
        <v>1</v>
      </c>
      <c r="D170" s="13">
        <v>1</v>
      </c>
      <c r="E170" s="13">
        <v>1</v>
      </c>
      <c r="F170" s="13">
        <v>1</v>
      </c>
      <c r="G170" s="13">
        <v>0</v>
      </c>
      <c r="H170" s="13">
        <v>0</v>
      </c>
      <c r="I170" s="13">
        <v>1</v>
      </c>
      <c r="K170" s="5" t="s">
        <v>716</v>
      </c>
      <c r="L170" s="13">
        <v>0.5</v>
      </c>
      <c r="M170" s="13">
        <v>1</v>
      </c>
      <c r="N170" s="13">
        <v>0.5</v>
      </c>
      <c r="O170" s="13">
        <v>0.5</v>
      </c>
      <c r="P170" s="13">
        <v>0.5</v>
      </c>
      <c r="Q170" s="13">
        <v>0</v>
      </c>
      <c r="R170" s="13">
        <v>0</v>
      </c>
      <c r="S170" s="13">
        <v>0.5</v>
      </c>
    </row>
    <row r="171" spans="1:19" x14ac:dyDescent="0.25">
      <c r="A171" s="7" t="s">
        <v>341</v>
      </c>
      <c r="B171" s="13">
        <v>1</v>
      </c>
      <c r="C171" s="13">
        <v>1</v>
      </c>
      <c r="D171" s="13">
        <v>1</v>
      </c>
      <c r="E171" s="13">
        <v>1</v>
      </c>
      <c r="F171" s="13">
        <v>1</v>
      </c>
      <c r="G171" s="13">
        <v>0</v>
      </c>
      <c r="H171" s="13">
        <v>0</v>
      </c>
      <c r="I171" s="13">
        <v>1</v>
      </c>
      <c r="K171" s="7" t="s">
        <v>341</v>
      </c>
      <c r="L171" s="13">
        <v>0.5</v>
      </c>
      <c r="M171" s="13">
        <v>1</v>
      </c>
      <c r="N171" s="13">
        <v>0.5</v>
      </c>
      <c r="O171" s="13">
        <v>0.5</v>
      </c>
      <c r="P171" s="13">
        <v>0.5</v>
      </c>
      <c r="Q171" s="13">
        <v>0</v>
      </c>
      <c r="R171" s="13">
        <v>0</v>
      </c>
      <c r="S171" s="13">
        <v>0.5</v>
      </c>
    </row>
    <row r="172" spans="1:19" x14ac:dyDescent="0.25">
      <c r="A172" s="5" t="s">
        <v>302</v>
      </c>
      <c r="B172" s="13">
        <v>5</v>
      </c>
      <c r="C172" s="13">
        <v>12</v>
      </c>
      <c r="D172" s="13">
        <v>8</v>
      </c>
      <c r="E172" s="13">
        <v>7</v>
      </c>
      <c r="F172" s="13">
        <v>8</v>
      </c>
      <c r="G172" s="13">
        <v>8</v>
      </c>
      <c r="H172" s="13">
        <v>8</v>
      </c>
      <c r="I172" s="13">
        <v>9</v>
      </c>
      <c r="K172" s="5" t="s">
        <v>302</v>
      </c>
      <c r="L172" s="13">
        <v>2.5</v>
      </c>
      <c r="M172" s="13">
        <v>12</v>
      </c>
      <c r="N172" s="13">
        <v>4</v>
      </c>
      <c r="O172" s="13">
        <v>3.5</v>
      </c>
      <c r="P172" s="13">
        <v>4</v>
      </c>
      <c r="Q172" s="13">
        <v>4</v>
      </c>
      <c r="R172" s="13">
        <v>4</v>
      </c>
      <c r="S172" s="13">
        <v>4.5</v>
      </c>
    </row>
    <row r="173" spans="1:19" x14ac:dyDescent="0.25">
      <c r="A173" s="7" t="s">
        <v>242</v>
      </c>
      <c r="B173" s="13">
        <v>5</v>
      </c>
      <c r="C173" s="13">
        <v>12</v>
      </c>
      <c r="D173" s="13">
        <v>8</v>
      </c>
      <c r="E173" s="13">
        <v>7</v>
      </c>
      <c r="F173" s="13">
        <v>8</v>
      </c>
      <c r="G173" s="13">
        <v>8</v>
      </c>
      <c r="H173" s="13">
        <v>8</v>
      </c>
      <c r="I173" s="13">
        <v>9</v>
      </c>
      <c r="K173" s="7" t="s">
        <v>242</v>
      </c>
      <c r="L173" s="13">
        <v>2.5</v>
      </c>
      <c r="M173" s="13">
        <v>12</v>
      </c>
      <c r="N173" s="13">
        <v>4</v>
      </c>
      <c r="O173" s="13">
        <v>3.5</v>
      </c>
      <c r="P173" s="13">
        <v>4</v>
      </c>
      <c r="Q173" s="13">
        <v>4</v>
      </c>
      <c r="R173" s="13">
        <v>4</v>
      </c>
      <c r="S173" s="13">
        <v>4.5</v>
      </c>
    </row>
    <row r="174" spans="1:19" x14ac:dyDescent="0.25">
      <c r="A174" s="5" t="s">
        <v>336</v>
      </c>
      <c r="B174" s="13">
        <v>1</v>
      </c>
      <c r="C174" s="13">
        <v>3</v>
      </c>
      <c r="D174" s="13">
        <v>2</v>
      </c>
      <c r="E174" s="13">
        <v>3</v>
      </c>
      <c r="F174" s="13">
        <v>2</v>
      </c>
      <c r="G174" s="13">
        <v>2</v>
      </c>
      <c r="H174" s="13">
        <v>2</v>
      </c>
      <c r="I174" s="13">
        <v>1</v>
      </c>
      <c r="K174" s="5" t="s">
        <v>336</v>
      </c>
      <c r="L174" s="13">
        <v>0.5</v>
      </c>
      <c r="M174" s="13">
        <v>1.5</v>
      </c>
      <c r="N174" s="13">
        <v>1</v>
      </c>
      <c r="O174" s="13">
        <v>1.5</v>
      </c>
      <c r="P174" s="13">
        <v>1</v>
      </c>
      <c r="Q174" s="13">
        <v>1</v>
      </c>
      <c r="R174" s="13">
        <v>1</v>
      </c>
      <c r="S174" s="13">
        <v>0.5</v>
      </c>
    </row>
    <row r="175" spans="1:19" x14ac:dyDescent="0.25">
      <c r="A175" s="7" t="s">
        <v>324</v>
      </c>
      <c r="B175" s="13">
        <v>1</v>
      </c>
      <c r="C175" s="13">
        <v>3</v>
      </c>
      <c r="D175" s="13">
        <v>2</v>
      </c>
      <c r="E175" s="13">
        <v>3</v>
      </c>
      <c r="F175" s="13">
        <v>2</v>
      </c>
      <c r="G175" s="13">
        <v>2</v>
      </c>
      <c r="H175" s="13">
        <v>2</v>
      </c>
      <c r="I175" s="13">
        <v>1</v>
      </c>
      <c r="K175" s="7" t="s">
        <v>324</v>
      </c>
      <c r="L175" s="13">
        <v>0.5</v>
      </c>
      <c r="M175" s="13">
        <v>1.5</v>
      </c>
      <c r="N175" s="13">
        <v>1</v>
      </c>
      <c r="O175" s="13">
        <v>1.5</v>
      </c>
      <c r="P175" s="13">
        <v>1</v>
      </c>
      <c r="Q175" s="13">
        <v>1</v>
      </c>
      <c r="R175" s="13">
        <v>1</v>
      </c>
      <c r="S175" s="13">
        <v>0.5</v>
      </c>
    </row>
    <row r="176" spans="1:19" x14ac:dyDescent="0.25">
      <c r="A176" s="5" t="s">
        <v>122</v>
      </c>
      <c r="B176" s="13">
        <v>3</v>
      </c>
      <c r="C176" s="13">
        <v>3</v>
      </c>
      <c r="D176" s="13">
        <v>3</v>
      </c>
      <c r="E176" s="13">
        <v>3</v>
      </c>
      <c r="F176" s="13">
        <v>5</v>
      </c>
      <c r="G176" s="13">
        <v>5</v>
      </c>
      <c r="H176" s="13">
        <v>2</v>
      </c>
      <c r="I176" s="13">
        <v>4</v>
      </c>
      <c r="K176" s="5" t="s">
        <v>122</v>
      </c>
      <c r="L176" s="13">
        <v>1.5</v>
      </c>
      <c r="M176" s="13">
        <v>1.5</v>
      </c>
      <c r="N176" s="13">
        <v>1.5</v>
      </c>
      <c r="O176" s="13">
        <v>3</v>
      </c>
      <c r="P176" s="13">
        <v>2.5</v>
      </c>
      <c r="Q176" s="13">
        <v>5</v>
      </c>
      <c r="R176" s="13">
        <v>1</v>
      </c>
      <c r="S176" s="13">
        <v>2</v>
      </c>
    </row>
    <row r="177" spans="1:19" x14ac:dyDescent="0.25">
      <c r="A177" s="7" t="s">
        <v>24</v>
      </c>
      <c r="B177" s="13">
        <v>3</v>
      </c>
      <c r="C177" s="13">
        <v>3</v>
      </c>
      <c r="D177" s="13">
        <v>3</v>
      </c>
      <c r="E177" s="13">
        <v>3</v>
      </c>
      <c r="F177" s="13">
        <v>5</v>
      </c>
      <c r="G177" s="13">
        <v>5</v>
      </c>
      <c r="H177" s="13">
        <v>2</v>
      </c>
      <c r="I177" s="13">
        <v>4</v>
      </c>
      <c r="K177" s="7" t="s">
        <v>24</v>
      </c>
      <c r="L177" s="13">
        <v>1.5</v>
      </c>
      <c r="M177" s="13">
        <v>1.5</v>
      </c>
      <c r="N177" s="13">
        <v>1.5</v>
      </c>
      <c r="O177" s="13">
        <v>3</v>
      </c>
      <c r="P177" s="13">
        <v>2.5</v>
      </c>
      <c r="Q177" s="13">
        <v>5</v>
      </c>
      <c r="R177" s="13">
        <v>1</v>
      </c>
      <c r="S177" s="13">
        <v>2</v>
      </c>
    </row>
    <row r="178" spans="1:19" x14ac:dyDescent="0.25">
      <c r="A178" s="5" t="s">
        <v>721</v>
      </c>
      <c r="B178" s="13">
        <v>1</v>
      </c>
      <c r="C178" s="13">
        <v>1</v>
      </c>
      <c r="D178" s="13">
        <v>1</v>
      </c>
      <c r="E178" s="13">
        <v>1</v>
      </c>
      <c r="F178" s="13">
        <v>1</v>
      </c>
      <c r="G178" s="13">
        <v>0</v>
      </c>
      <c r="H178" s="13">
        <v>0</v>
      </c>
      <c r="I178" s="13">
        <v>1</v>
      </c>
      <c r="K178" s="5" t="s">
        <v>721</v>
      </c>
      <c r="L178" s="13">
        <v>0.5</v>
      </c>
      <c r="M178" s="13">
        <v>0.5</v>
      </c>
      <c r="N178" s="13">
        <v>0.5</v>
      </c>
      <c r="O178" s="13">
        <v>1</v>
      </c>
      <c r="P178" s="13">
        <v>0.5</v>
      </c>
      <c r="Q178" s="13">
        <v>0</v>
      </c>
      <c r="R178" s="13">
        <v>0</v>
      </c>
      <c r="S178" s="13">
        <v>0.5</v>
      </c>
    </row>
    <row r="179" spans="1:19" x14ac:dyDescent="0.25">
      <c r="A179" s="7" t="s">
        <v>341</v>
      </c>
      <c r="B179" s="13">
        <v>1</v>
      </c>
      <c r="C179" s="13">
        <v>1</v>
      </c>
      <c r="D179" s="13">
        <v>1</v>
      </c>
      <c r="E179" s="13">
        <v>1</v>
      </c>
      <c r="F179" s="13">
        <v>1</v>
      </c>
      <c r="G179" s="13">
        <v>0</v>
      </c>
      <c r="H179" s="13">
        <v>0</v>
      </c>
      <c r="I179" s="13">
        <v>1</v>
      </c>
      <c r="K179" s="7" t="s">
        <v>341</v>
      </c>
      <c r="L179" s="13">
        <v>0.5</v>
      </c>
      <c r="M179" s="13">
        <v>0.5</v>
      </c>
      <c r="N179" s="13">
        <v>0.5</v>
      </c>
      <c r="O179" s="13">
        <v>1</v>
      </c>
      <c r="P179" s="13">
        <v>0.5</v>
      </c>
      <c r="Q179" s="13">
        <v>0</v>
      </c>
      <c r="R179" s="13">
        <v>0</v>
      </c>
      <c r="S179" s="13">
        <v>0.5</v>
      </c>
    </row>
    <row r="180" spans="1:19" x14ac:dyDescent="0.25">
      <c r="A180" s="5" t="s">
        <v>307</v>
      </c>
      <c r="B180" s="13">
        <v>1</v>
      </c>
      <c r="C180" s="13">
        <v>1</v>
      </c>
      <c r="D180" s="13">
        <v>1</v>
      </c>
      <c r="E180" s="13">
        <v>1</v>
      </c>
      <c r="F180" s="13">
        <v>1</v>
      </c>
      <c r="G180" s="13">
        <v>1</v>
      </c>
      <c r="H180" s="13">
        <v>1</v>
      </c>
      <c r="I180" s="13">
        <v>1</v>
      </c>
      <c r="K180" s="5" t="s">
        <v>307</v>
      </c>
      <c r="L180" s="13">
        <v>0.5</v>
      </c>
      <c r="M180" s="13">
        <v>1</v>
      </c>
      <c r="N180" s="13">
        <v>0.5</v>
      </c>
      <c r="O180" s="13">
        <v>1</v>
      </c>
      <c r="P180" s="13">
        <v>0.5</v>
      </c>
      <c r="Q180" s="13">
        <v>1</v>
      </c>
      <c r="R180" s="13">
        <v>1</v>
      </c>
      <c r="S180" s="13">
        <v>0.5</v>
      </c>
    </row>
    <row r="181" spans="1:19" x14ac:dyDescent="0.25">
      <c r="A181" s="7" t="s">
        <v>242</v>
      </c>
      <c r="B181" s="13">
        <v>1</v>
      </c>
      <c r="C181" s="13">
        <v>1</v>
      </c>
      <c r="D181" s="13">
        <v>1</v>
      </c>
      <c r="E181" s="13">
        <v>1</v>
      </c>
      <c r="F181" s="13">
        <v>1</v>
      </c>
      <c r="G181" s="13">
        <v>1</v>
      </c>
      <c r="H181" s="13">
        <v>1</v>
      </c>
      <c r="I181" s="13">
        <v>1</v>
      </c>
      <c r="K181" s="7" t="s">
        <v>242</v>
      </c>
      <c r="L181" s="13">
        <v>0.5</v>
      </c>
      <c r="M181" s="13">
        <v>1</v>
      </c>
      <c r="N181" s="13">
        <v>0.5</v>
      </c>
      <c r="O181" s="13">
        <v>1</v>
      </c>
      <c r="P181" s="13">
        <v>0.5</v>
      </c>
      <c r="Q181" s="13">
        <v>1</v>
      </c>
      <c r="R181" s="13">
        <v>1</v>
      </c>
      <c r="S181" s="13">
        <v>0.5</v>
      </c>
    </row>
    <row r="182" spans="1:19" x14ac:dyDescent="0.25">
      <c r="A182" s="5" t="s">
        <v>422</v>
      </c>
      <c r="B182" s="13">
        <v>3</v>
      </c>
      <c r="C182" s="13">
        <v>7</v>
      </c>
      <c r="D182" s="13">
        <v>4</v>
      </c>
      <c r="E182" s="13">
        <v>3</v>
      </c>
      <c r="F182" s="13">
        <v>5</v>
      </c>
      <c r="G182" s="13">
        <v>5</v>
      </c>
      <c r="H182" s="13">
        <v>5</v>
      </c>
      <c r="I182" s="13">
        <v>4</v>
      </c>
      <c r="K182" s="5" t="s">
        <v>422</v>
      </c>
      <c r="L182" s="13">
        <v>3</v>
      </c>
      <c r="M182" s="13">
        <v>7</v>
      </c>
      <c r="N182" s="13">
        <v>2</v>
      </c>
      <c r="O182" s="13">
        <v>3</v>
      </c>
      <c r="P182" s="13">
        <v>2.5</v>
      </c>
      <c r="Q182" s="13">
        <v>5</v>
      </c>
      <c r="R182" s="13">
        <v>5</v>
      </c>
      <c r="S182" s="13">
        <v>4</v>
      </c>
    </row>
    <row r="183" spans="1:19" x14ac:dyDescent="0.25">
      <c r="A183" s="7" t="s">
        <v>341</v>
      </c>
      <c r="B183" s="13">
        <v>3</v>
      </c>
      <c r="C183" s="13">
        <v>7</v>
      </c>
      <c r="D183" s="13">
        <v>4</v>
      </c>
      <c r="E183" s="13">
        <v>3</v>
      </c>
      <c r="F183" s="13">
        <v>5</v>
      </c>
      <c r="G183" s="13">
        <v>5</v>
      </c>
      <c r="H183" s="13">
        <v>5</v>
      </c>
      <c r="I183" s="13">
        <v>4</v>
      </c>
      <c r="K183" s="7" t="s">
        <v>341</v>
      </c>
      <c r="L183" s="13">
        <v>3</v>
      </c>
      <c r="M183" s="13">
        <v>7</v>
      </c>
      <c r="N183" s="13">
        <v>2</v>
      </c>
      <c r="O183" s="13">
        <v>3</v>
      </c>
      <c r="P183" s="13">
        <v>2.5</v>
      </c>
      <c r="Q183" s="13">
        <v>5</v>
      </c>
      <c r="R183" s="13">
        <v>5</v>
      </c>
      <c r="S183" s="13">
        <v>4</v>
      </c>
    </row>
    <row r="184" spans="1:19" x14ac:dyDescent="0.25">
      <c r="A184" s="5" t="s">
        <v>309</v>
      </c>
      <c r="B184" s="13">
        <v>1</v>
      </c>
      <c r="C184" s="13">
        <v>6</v>
      </c>
      <c r="D184" s="13">
        <v>1</v>
      </c>
      <c r="E184" s="13">
        <v>4</v>
      </c>
      <c r="F184" s="13">
        <v>2</v>
      </c>
      <c r="G184" s="13">
        <v>3</v>
      </c>
      <c r="H184" s="13">
        <v>3</v>
      </c>
      <c r="I184" s="13">
        <v>3</v>
      </c>
      <c r="K184" s="5" t="s">
        <v>309</v>
      </c>
      <c r="L184" s="13">
        <v>1</v>
      </c>
      <c r="M184" s="13">
        <v>6</v>
      </c>
      <c r="N184" s="13">
        <v>0.5</v>
      </c>
      <c r="O184" s="13">
        <v>4</v>
      </c>
      <c r="P184" s="13">
        <v>1</v>
      </c>
      <c r="Q184" s="13">
        <v>3</v>
      </c>
      <c r="R184" s="13">
        <v>3</v>
      </c>
      <c r="S184" s="13">
        <v>3</v>
      </c>
    </row>
    <row r="185" spans="1:19" x14ac:dyDescent="0.25">
      <c r="A185" s="7" t="s">
        <v>242</v>
      </c>
      <c r="B185" s="13">
        <v>1</v>
      </c>
      <c r="C185" s="13">
        <v>6</v>
      </c>
      <c r="D185" s="13">
        <v>1</v>
      </c>
      <c r="E185" s="13">
        <v>4</v>
      </c>
      <c r="F185" s="13">
        <v>2</v>
      </c>
      <c r="G185" s="13">
        <v>3</v>
      </c>
      <c r="H185" s="13">
        <v>3</v>
      </c>
      <c r="I185" s="13">
        <v>3</v>
      </c>
      <c r="K185" s="7" t="s">
        <v>242</v>
      </c>
      <c r="L185" s="13">
        <v>1</v>
      </c>
      <c r="M185" s="13">
        <v>6</v>
      </c>
      <c r="N185" s="13">
        <v>0.5</v>
      </c>
      <c r="O185" s="13">
        <v>4</v>
      </c>
      <c r="P185" s="13">
        <v>1</v>
      </c>
      <c r="Q185" s="13">
        <v>3</v>
      </c>
      <c r="R185" s="13">
        <v>3</v>
      </c>
      <c r="S185" s="13">
        <v>3</v>
      </c>
    </row>
    <row r="186" spans="1:19" x14ac:dyDescent="0.25">
      <c r="A186" s="5" t="s">
        <v>312</v>
      </c>
      <c r="B186" s="13">
        <v>5</v>
      </c>
      <c r="C186" s="13">
        <v>9</v>
      </c>
      <c r="D186" s="13">
        <v>7</v>
      </c>
      <c r="E186" s="13">
        <v>4</v>
      </c>
      <c r="F186" s="13">
        <v>7</v>
      </c>
      <c r="G186" s="13">
        <v>9</v>
      </c>
      <c r="H186" s="13">
        <v>9</v>
      </c>
      <c r="I186" s="13">
        <v>9</v>
      </c>
      <c r="K186" s="5" t="s">
        <v>312</v>
      </c>
      <c r="L186" s="13">
        <v>2.5</v>
      </c>
      <c r="M186" s="13">
        <v>4.5</v>
      </c>
      <c r="N186" s="13">
        <v>3.5</v>
      </c>
      <c r="O186" s="13">
        <v>2</v>
      </c>
      <c r="P186" s="13">
        <v>3.5</v>
      </c>
      <c r="Q186" s="13">
        <v>4.5</v>
      </c>
      <c r="R186" s="13">
        <v>4.5</v>
      </c>
      <c r="S186" s="13">
        <v>4.5</v>
      </c>
    </row>
    <row r="187" spans="1:19" x14ac:dyDescent="0.25">
      <c r="A187" s="7" t="s">
        <v>242</v>
      </c>
      <c r="B187" s="13">
        <v>5</v>
      </c>
      <c r="C187" s="13">
        <v>9</v>
      </c>
      <c r="D187" s="13">
        <v>7</v>
      </c>
      <c r="E187" s="13">
        <v>4</v>
      </c>
      <c r="F187" s="13">
        <v>7</v>
      </c>
      <c r="G187" s="13">
        <v>9</v>
      </c>
      <c r="H187" s="13">
        <v>9</v>
      </c>
      <c r="I187" s="13">
        <v>9</v>
      </c>
      <c r="K187" s="7" t="s">
        <v>242</v>
      </c>
      <c r="L187" s="13">
        <v>2.5</v>
      </c>
      <c r="M187" s="13">
        <v>4.5</v>
      </c>
      <c r="N187" s="13">
        <v>3.5</v>
      </c>
      <c r="O187" s="13">
        <v>2</v>
      </c>
      <c r="P187" s="13">
        <v>3.5</v>
      </c>
      <c r="Q187" s="13">
        <v>4.5</v>
      </c>
      <c r="R187" s="13">
        <v>4.5</v>
      </c>
      <c r="S187" s="13">
        <v>4.5</v>
      </c>
    </row>
    <row r="188" spans="1:19" x14ac:dyDescent="0.25">
      <c r="A188" s="5" t="s">
        <v>124</v>
      </c>
      <c r="B188" s="13">
        <v>0</v>
      </c>
      <c r="C188" s="13">
        <v>1</v>
      </c>
      <c r="D188" s="13">
        <v>0</v>
      </c>
      <c r="E188" s="13">
        <v>1</v>
      </c>
      <c r="F188" s="13">
        <v>0</v>
      </c>
      <c r="G188" s="13">
        <v>1</v>
      </c>
      <c r="H188" s="13">
        <v>1</v>
      </c>
      <c r="I188" s="13">
        <v>1</v>
      </c>
      <c r="K188" s="5" t="s">
        <v>124</v>
      </c>
      <c r="L188" s="13">
        <v>0</v>
      </c>
      <c r="M188" s="13">
        <v>0.5</v>
      </c>
      <c r="N188" s="13">
        <v>0</v>
      </c>
      <c r="O188" s="13">
        <v>0.5</v>
      </c>
      <c r="P188" s="13">
        <v>0</v>
      </c>
      <c r="Q188" s="13">
        <v>0.5</v>
      </c>
      <c r="R188" s="13">
        <v>0.5</v>
      </c>
      <c r="S188" s="13">
        <v>0.5</v>
      </c>
    </row>
    <row r="189" spans="1:19" x14ac:dyDescent="0.25">
      <c r="A189" s="7" t="s">
        <v>24</v>
      </c>
      <c r="B189" s="13">
        <v>0</v>
      </c>
      <c r="C189" s="13">
        <v>1</v>
      </c>
      <c r="D189" s="13">
        <v>0</v>
      </c>
      <c r="E189" s="13">
        <v>1</v>
      </c>
      <c r="F189" s="13">
        <v>0</v>
      </c>
      <c r="G189" s="13">
        <v>1</v>
      </c>
      <c r="H189" s="13">
        <v>1</v>
      </c>
      <c r="I189" s="13">
        <v>1</v>
      </c>
      <c r="K189" s="7" t="s">
        <v>24</v>
      </c>
      <c r="L189" s="13">
        <v>0</v>
      </c>
      <c r="M189" s="13">
        <v>0.5</v>
      </c>
      <c r="N189" s="13">
        <v>0</v>
      </c>
      <c r="O189" s="13">
        <v>0.5</v>
      </c>
      <c r="P189" s="13">
        <v>0</v>
      </c>
      <c r="Q189" s="13">
        <v>0.5</v>
      </c>
      <c r="R189" s="13">
        <v>0.5</v>
      </c>
      <c r="S189" s="13">
        <v>0.5</v>
      </c>
    </row>
    <row r="190" spans="1:19" x14ac:dyDescent="0.25">
      <c r="A190" s="5" t="s">
        <v>314</v>
      </c>
      <c r="B190" s="13">
        <v>3</v>
      </c>
      <c r="C190" s="13">
        <v>4</v>
      </c>
      <c r="D190" s="13">
        <v>4</v>
      </c>
      <c r="E190" s="13">
        <v>2</v>
      </c>
      <c r="F190" s="13">
        <v>4</v>
      </c>
      <c r="G190" s="13">
        <v>4</v>
      </c>
      <c r="H190" s="13">
        <v>4</v>
      </c>
      <c r="I190" s="13">
        <v>3</v>
      </c>
      <c r="K190" s="5" t="s">
        <v>314</v>
      </c>
      <c r="L190" s="13">
        <v>1.5</v>
      </c>
      <c r="M190" s="13">
        <v>2</v>
      </c>
      <c r="N190" s="13">
        <v>2</v>
      </c>
      <c r="O190" s="13">
        <v>2</v>
      </c>
      <c r="P190" s="13">
        <v>2</v>
      </c>
      <c r="Q190" s="13">
        <v>4</v>
      </c>
      <c r="R190" s="13">
        <v>2</v>
      </c>
      <c r="S190" s="13">
        <v>1.5</v>
      </c>
    </row>
    <row r="191" spans="1:19" x14ac:dyDescent="0.25">
      <c r="A191" s="7" t="s">
        <v>242</v>
      </c>
      <c r="B191" s="13">
        <v>3</v>
      </c>
      <c r="C191" s="13">
        <v>4</v>
      </c>
      <c r="D191" s="13">
        <v>4</v>
      </c>
      <c r="E191" s="13">
        <v>2</v>
      </c>
      <c r="F191" s="13">
        <v>4</v>
      </c>
      <c r="G191" s="13">
        <v>4</v>
      </c>
      <c r="H191" s="13">
        <v>4</v>
      </c>
      <c r="I191" s="13">
        <v>3</v>
      </c>
      <c r="K191" s="7" t="s">
        <v>242</v>
      </c>
      <c r="L191" s="13">
        <v>1.5</v>
      </c>
      <c r="M191" s="13">
        <v>2</v>
      </c>
      <c r="N191" s="13">
        <v>2</v>
      </c>
      <c r="O191" s="13">
        <v>2</v>
      </c>
      <c r="P191" s="13">
        <v>2</v>
      </c>
      <c r="Q191" s="13">
        <v>4</v>
      </c>
      <c r="R191" s="13">
        <v>2</v>
      </c>
      <c r="S191" s="13">
        <v>1.5</v>
      </c>
    </row>
    <row r="192" spans="1:19" x14ac:dyDescent="0.25">
      <c r="A192" s="5" t="s">
        <v>338</v>
      </c>
      <c r="B192" s="13">
        <v>1</v>
      </c>
      <c r="C192" s="13">
        <v>2</v>
      </c>
      <c r="D192" s="13">
        <v>2</v>
      </c>
      <c r="E192" s="13">
        <v>1</v>
      </c>
      <c r="F192" s="13">
        <v>2</v>
      </c>
      <c r="G192" s="13">
        <v>2</v>
      </c>
      <c r="H192" s="13">
        <v>2</v>
      </c>
      <c r="I192" s="13">
        <v>1</v>
      </c>
      <c r="K192" s="5" t="s">
        <v>338</v>
      </c>
      <c r="L192" s="13">
        <v>0.5</v>
      </c>
      <c r="M192" s="13">
        <v>1</v>
      </c>
      <c r="N192" s="13">
        <v>1</v>
      </c>
      <c r="O192" s="13">
        <v>1</v>
      </c>
      <c r="P192" s="13">
        <v>1</v>
      </c>
      <c r="Q192" s="13">
        <v>2</v>
      </c>
      <c r="R192" s="13">
        <v>1</v>
      </c>
      <c r="S192" s="13">
        <v>0.5</v>
      </c>
    </row>
    <row r="193" spans="1:19" x14ac:dyDescent="0.25">
      <c r="A193" s="7" t="s">
        <v>324</v>
      </c>
      <c r="B193" s="13">
        <v>1</v>
      </c>
      <c r="C193" s="13">
        <v>2</v>
      </c>
      <c r="D193" s="13">
        <v>2</v>
      </c>
      <c r="E193" s="13">
        <v>1</v>
      </c>
      <c r="F193" s="13">
        <v>2</v>
      </c>
      <c r="G193" s="13">
        <v>2</v>
      </c>
      <c r="H193" s="13">
        <v>2</v>
      </c>
      <c r="I193" s="13">
        <v>1</v>
      </c>
      <c r="K193" s="7" t="s">
        <v>324</v>
      </c>
      <c r="L193" s="13">
        <v>0.5</v>
      </c>
      <c r="M193" s="13">
        <v>1</v>
      </c>
      <c r="N193" s="13">
        <v>1</v>
      </c>
      <c r="O193" s="13">
        <v>1</v>
      </c>
      <c r="P193" s="13">
        <v>1</v>
      </c>
      <c r="Q193" s="13">
        <v>2</v>
      </c>
      <c r="R193" s="13">
        <v>1</v>
      </c>
      <c r="S193" s="13">
        <v>0.5</v>
      </c>
    </row>
    <row r="194" spans="1:19" x14ac:dyDescent="0.25">
      <c r="A194" s="5" t="s">
        <v>424</v>
      </c>
      <c r="B194" s="13">
        <v>0</v>
      </c>
      <c r="C194" s="13">
        <v>3</v>
      </c>
      <c r="D194" s="13">
        <v>0</v>
      </c>
      <c r="E194" s="13">
        <v>0</v>
      </c>
      <c r="F194" s="13">
        <v>0</v>
      </c>
      <c r="G194" s="13">
        <v>1</v>
      </c>
      <c r="H194" s="13">
        <v>1</v>
      </c>
      <c r="I194" s="13">
        <v>1</v>
      </c>
      <c r="K194" s="5" t="s">
        <v>424</v>
      </c>
      <c r="L194" s="13">
        <v>0</v>
      </c>
      <c r="M194" s="13">
        <v>1.5</v>
      </c>
      <c r="N194" s="13">
        <v>0</v>
      </c>
      <c r="O194" s="13">
        <v>0</v>
      </c>
      <c r="P194" s="13">
        <v>0</v>
      </c>
      <c r="Q194" s="13">
        <v>1</v>
      </c>
      <c r="R194" s="13">
        <v>1</v>
      </c>
      <c r="S194" s="13">
        <v>0.5</v>
      </c>
    </row>
    <row r="195" spans="1:19" x14ac:dyDescent="0.25">
      <c r="A195" s="7" t="s">
        <v>341</v>
      </c>
      <c r="B195" s="13">
        <v>0</v>
      </c>
      <c r="C195" s="13">
        <v>3</v>
      </c>
      <c r="D195" s="13">
        <v>0</v>
      </c>
      <c r="E195" s="13">
        <v>0</v>
      </c>
      <c r="F195" s="13">
        <v>0</v>
      </c>
      <c r="G195" s="13">
        <v>1</v>
      </c>
      <c r="H195" s="13">
        <v>1</v>
      </c>
      <c r="I195" s="13">
        <v>1</v>
      </c>
      <c r="K195" s="7" t="s">
        <v>341</v>
      </c>
      <c r="L195" s="13">
        <v>0</v>
      </c>
      <c r="M195" s="13">
        <v>1.5</v>
      </c>
      <c r="N195" s="13">
        <v>0</v>
      </c>
      <c r="O195" s="13">
        <v>0</v>
      </c>
      <c r="P195" s="13">
        <v>0</v>
      </c>
      <c r="Q195" s="13">
        <v>1</v>
      </c>
      <c r="R195" s="13">
        <v>1</v>
      </c>
      <c r="S195" s="13">
        <v>0.5</v>
      </c>
    </row>
    <row r="196" spans="1:19" x14ac:dyDescent="0.25">
      <c r="A196" s="5" t="s">
        <v>13</v>
      </c>
      <c r="B196" s="13">
        <v>2</v>
      </c>
      <c r="C196" s="13">
        <v>3</v>
      </c>
      <c r="D196" s="13">
        <v>3</v>
      </c>
      <c r="E196" s="13">
        <v>2</v>
      </c>
      <c r="F196" s="13">
        <v>3</v>
      </c>
      <c r="G196" s="13">
        <v>3</v>
      </c>
      <c r="H196" s="13">
        <v>3</v>
      </c>
      <c r="I196" s="13">
        <v>2</v>
      </c>
      <c r="K196" s="5" t="s">
        <v>13</v>
      </c>
      <c r="L196" s="13">
        <v>1</v>
      </c>
      <c r="M196" s="13">
        <v>3</v>
      </c>
      <c r="N196" s="13">
        <v>1.5</v>
      </c>
      <c r="O196" s="13">
        <v>2</v>
      </c>
      <c r="P196" s="13">
        <v>1.5</v>
      </c>
      <c r="Q196" s="13">
        <v>3</v>
      </c>
      <c r="R196" s="13">
        <v>3</v>
      </c>
      <c r="S196" s="13">
        <v>1</v>
      </c>
    </row>
    <row r="197" spans="1:19" x14ac:dyDescent="0.25">
      <c r="A197" s="7" t="s">
        <v>14</v>
      </c>
      <c r="B197" s="13">
        <v>2</v>
      </c>
      <c r="C197" s="13">
        <v>3</v>
      </c>
      <c r="D197" s="13">
        <v>3</v>
      </c>
      <c r="E197" s="13">
        <v>2</v>
      </c>
      <c r="F197" s="13">
        <v>3</v>
      </c>
      <c r="G197" s="13">
        <v>3</v>
      </c>
      <c r="H197" s="13">
        <v>3</v>
      </c>
      <c r="I197" s="13">
        <v>2</v>
      </c>
      <c r="K197" s="7" t="s">
        <v>14</v>
      </c>
      <c r="L197" s="13">
        <v>1</v>
      </c>
      <c r="M197" s="13">
        <v>3</v>
      </c>
      <c r="N197" s="13">
        <v>1.5</v>
      </c>
      <c r="O197" s="13">
        <v>2</v>
      </c>
      <c r="P197" s="13">
        <v>1.5</v>
      </c>
      <c r="Q197" s="13">
        <v>3</v>
      </c>
      <c r="R197" s="13">
        <v>3</v>
      </c>
      <c r="S197" s="13">
        <v>1</v>
      </c>
    </row>
    <row r="198" spans="1:19" x14ac:dyDescent="0.25">
      <c r="A198" s="5" t="s">
        <v>426</v>
      </c>
      <c r="B198" s="13">
        <v>0</v>
      </c>
      <c r="C198" s="13">
        <v>2</v>
      </c>
      <c r="D198" s="13">
        <v>0</v>
      </c>
      <c r="E198" s="13">
        <v>0</v>
      </c>
      <c r="F198" s="13">
        <v>0</v>
      </c>
      <c r="G198" s="13">
        <v>0</v>
      </c>
      <c r="H198" s="13">
        <v>0</v>
      </c>
      <c r="I198" s="13">
        <v>0</v>
      </c>
      <c r="K198" s="5" t="s">
        <v>426</v>
      </c>
      <c r="L198" s="13">
        <v>0</v>
      </c>
      <c r="M198" s="13">
        <v>2</v>
      </c>
      <c r="N198" s="13">
        <v>0</v>
      </c>
      <c r="O198" s="13">
        <v>0</v>
      </c>
      <c r="P198" s="13">
        <v>0</v>
      </c>
      <c r="Q198" s="13">
        <v>0</v>
      </c>
      <c r="R198" s="13">
        <v>0</v>
      </c>
      <c r="S198" s="13">
        <v>0</v>
      </c>
    </row>
    <row r="199" spans="1:19" x14ac:dyDescent="0.25">
      <c r="A199" s="7" t="s">
        <v>341</v>
      </c>
      <c r="B199" s="13">
        <v>0</v>
      </c>
      <c r="C199" s="13">
        <v>2</v>
      </c>
      <c r="D199" s="13">
        <v>0</v>
      </c>
      <c r="E199" s="13">
        <v>0</v>
      </c>
      <c r="F199" s="13">
        <v>0</v>
      </c>
      <c r="G199" s="13">
        <v>0</v>
      </c>
      <c r="H199" s="13">
        <v>0</v>
      </c>
      <c r="I199" s="13">
        <v>0</v>
      </c>
      <c r="K199" s="7" t="s">
        <v>341</v>
      </c>
      <c r="L199" s="13">
        <v>0</v>
      </c>
      <c r="M199" s="13">
        <v>2</v>
      </c>
      <c r="N199" s="13">
        <v>0</v>
      </c>
      <c r="O199" s="13">
        <v>0</v>
      </c>
      <c r="P199" s="13">
        <v>0</v>
      </c>
      <c r="Q199" s="13">
        <v>0</v>
      </c>
      <c r="R199" s="13">
        <v>0</v>
      </c>
      <c r="S199" s="13">
        <v>0</v>
      </c>
    </row>
    <row r="200" spans="1:19" x14ac:dyDescent="0.25">
      <c r="A200" s="5" t="s">
        <v>126</v>
      </c>
      <c r="B200" s="13">
        <v>3</v>
      </c>
      <c r="C200" s="13">
        <v>4</v>
      </c>
      <c r="D200" s="13">
        <v>3</v>
      </c>
      <c r="E200" s="13">
        <v>1</v>
      </c>
      <c r="F200" s="13">
        <v>3</v>
      </c>
      <c r="G200" s="13">
        <v>4</v>
      </c>
      <c r="H200" s="13">
        <v>4</v>
      </c>
      <c r="I200" s="13">
        <v>4</v>
      </c>
      <c r="K200" s="5" t="s">
        <v>126</v>
      </c>
      <c r="L200" s="13">
        <v>3</v>
      </c>
      <c r="M200" s="13">
        <v>4</v>
      </c>
      <c r="N200" s="13">
        <v>1.5</v>
      </c>
      <c r="O200" s="13">
        <v>1</v>
      </c>
      <c r="P200" s="13">
        <v>1.5</v>
      </c>
      <c r="Q200" s="13">
        <v>4</v>
      </c>
      <c r="R200" s="13">
        <v>2</v>
      </c>
      <c r="S200" s="13">
        <v>4</v>
      </c>
    </row>
    <row r="201" spans="1:19" x14ac:dyDescent="0.25">
      <c r="A201" s="7" t="s">
        <v>24</v>
      </c>
      <c r="B201" s="13">
        <v>3</v>
      </c>
      <c r="C201" s="13">
        <v>4</v>
      </c>
      <c r="D201" s="13">
        <v>3</v>
      </c>
      <c r="E201" s="13">
        <v>1</v>
      </c>
      <c r="F201" s="13">
        <v>3</v>
      </c>
      <c r="G201" s="13">
        <v>4</v>
      </c>
      <c r="H201" s="13">
        <v>4</v>
      </c>
      <c r="I201" s="13">
        <v>4</v>
      </c>
      <c r="K201" s="7" t="s">
        <v>24</v>
      </c>
      <c r="L201" s="13">
        <v>3</v>
      </c>
      <c r="M201" s="13">
        <v>4</v>
      </c>
      <c r="N201" s="13">
        <v>1.5</v>
      </c>
      <c r="O201" s="13">
        <v>1</v>
      </c>
      <c r="P201" s="13">
        <v>1.5</v>
      </c>
      <c r="Q201" s="13">
        <v>4</v>
      </c>
      <c r="R201" s="13">
        <v>2</v>
      </c>
      <c r="S201" s="13">
        <v>4</v>
      </c>
    </row>
    <row r="202" spans="1:19" x14ac:dyDescent="0.25">
      <c r="A202" s="5" t="s">
        <v>430</v>
      </c>
      <c r="B202" s="13">
        <v>2</v>
      </c>
      <c r="C202" s="13">
        <v>3</v>
      </c>
      <c r="D202" s="13">
        <v>2</v>
      </c>
      <c r="E202" s="13">
        <v>0</v>
      </c>
      <c r="F202" s="13">
        <v>2</v>
      </c>
      <c r="G202" s="13">
        <v>2</v>
      </c>
      <c r="H202" s="13">
        <v>2</v>
      </c>
      <c r="I202" s="13">
        <v>2</v>
      </c>
      <c r="K202" s="5" t="s">
        <v>430</v>
      </c>
      <c r="L202" s="13">
        <v>1</v>
      </c>
      <c r="M202" s="13">
        <v>1.5</v>
      </c>
      <c r="N202" s="13">
        <v>1</v>
      </c>
      <c r="O202" s="13">
        <v>0</v>
      </c>
      <c r="P202" s="13">
        <v>1</v>
      </c>
      <c r="Q202" s="13">
        <v>1</v>
      </c>
      <c r="R202" s="13">
        <v>1</v>
      </c>
      <c r="S202" s="13">
        <v>1</v>
      </c>
    </row>
    <row r="203" spans="1:19" x14ac:dyDescent="0.25">
      <c r="A203" s="7" t="s">
        <v>341</v>
      </c>
      <c r="B203" s="13">
        <v>2</v>
      </c>
      <c r="C203" s="13">
        <v>3</v>
      </c>
      <c r="D203" s="13">
        <v>2</v>
      </c>
      <c r="E203" s="13">
        <v>0</v>
      </c>
      <c r="F203" s="13">
        <v>2</v>
      </c>
      <c r="G203" s="13">
        <v>2</v>
      </c>
      <c r="H203" s="13">
        <v>2</v>
      </c>
      <c r="I203" s="13">
        <v>2</v>
      </c>
      <c r="K203" s="7" t="s">
        <v>341</v>
      </c>
      <c r="L203" s="13">
        <v>1</v>
      </c>
      <c r="M203" s="13">
        <v>1.5</v>
      </c>
      <c r="N203" s="13">
        <v>1</v>
      </c>
      <c r="O203" s="13">
        <v>0</v>
      </c>
      <c r="P203" s="13">
        <v>1</v>
      </c>
      <c r="Q203" s="13">
        <v>1</v>
      </c>
      <c r="R203" s="13">
        <v>1</v>
      </c>
      <c r="S203" s="13">
        <v>1</v>
      </c>
    </row>
    <row r="204" spans="1:19" x14ac:dyDescent="0.25">
      <c r="A204" s="5" t="s">
        <v>432</v>
      </c>
      <c r="B204" s="13">
        <v>0</v>
      </c>
      <c r="C204" s="13">
        <v>0</v>
      </c>
      <c r="D204" s="13">
        <v>0</v>
      </c>
      <c r="E204" s="13">
        <v>0</v>
      </c>
      <c r="F204" s="13">
        <v>0</v>
      </c>
      <c r="G204" s="13">
        <v>0</v>
      </c>
      <c r="H204" s="13">
        <v>0</v>
      </c>
      <c r="I204" s="13">
        <v>0</v>
      </c>
      <c r="K204" s="5" t="s">
        <v>432</v>
      </c>
      <c r="L204" s="13">
        <v>0</v>
      </c>
      <c r="M204" s="13">
        <v>0</v>
      </c>
      <c r="N204" s="13">
        <v>0</v>
      </c>
      <c r="O204" s="13">
        <v>0</v>
      </c>
      <c r="P204" s="13">
        <v>0</v>
      </c>
      <c r="Q204" s="13">
        <v>0</v>
      </c>
      <c r="R204" s="13">
        <v>0</v>
      </c>
      <c r="S204" s="13">
        <v>0</v>
      </c>
    </row>
    <row r="205" spans="1:19" x14ac:dyDescent="0.25">
      <c r="A205" s="7" t="s">
        <v>341</v>
      </c>
      <c r="B205" s="13">
        <v>0</v>
      </c>
      <c r="C205" s="13">
        <v>0</v>
      </c>
      <c r="D205" s="13">
        <v>0</v>
      </c>
      <c r="E205" s="13">
        <v>0</v>
      </c>
      <c r="F205" s="13">
        <v>0</v>
      </c>
      <c r="G205" s="13">
        <v>0</v>
      </c>
      <c r="H205" s="13">
        <v>0</v>
      </c>
      <c r="I205" s="13">
        <v>0</v>
      </c>
      <c r="K205" s="7" t="s">
        <v>341</v>
      </c>
      <c r="L205" s="13">
        <v>0</v>
      </c>
      <c r="M205" s="13">
        <v>0</v>
      </c>
      <c r="N205" s="13">
        <v>0</v>
      </c>
      <c r="O205" s="13">
        <v>0</v>
      </c>
      <c r="P205" s="13">
        <v>0</v>
      </c>
      <c r="Q205" s="13">
        <v>0</v>
      </c>
      <c r="R205" s="13">
        <v>0</v>
      </c>
      <c r="S205" s="13">
        <v>0</v>
      </c>
    </row>
    <row r="206" spans="1:19" x14ac:dyDescent="0.25">
      <c r="A206" s="5" t="s">
        <v>129</v>
      </c>
      <c r="B206" s="13">
        <v>5</v>
      </c>
      <c r="C206" s="13">
        <v>6</v>
      </c>
      <c r="D206" s="13">
        <v>7</v>
      </c>
      <c r="E206" s="13">
        <v>6</v>
      </c>
      <c r="F206" s="13">
        <v>7</v>
      </c>
      <c r="G206" s="13">
        <v>8</v>
      </c>
      <c r="H206" s="13">
        <v>6</v>
      </c>
      <c r="I206" s="13">
        <v>6</v>
      </c>
      <c r="K206" s="5" t="s">
        <v>129</v>
      </c>
      <c r="L206" s="13">
        <v>5</v>
      </c>
      <c r="M206" s="13">
        <v>3</v>
      </c>
      <c r="N206" s="13">
        <v>3.5</v>
      </c>
      <c r="O206" s="13">
        <v>6</v>
      </c>
      <c r="P206" s="13">
        <v>3.5</v>
      </c>
      <c r="Q206" s="13">
        <v>8</v>
      </c>
      <c r="R206" s="13">
        <v>6</v>
      </c>
      <c r="S206" s="13">
        <v>3</v>
      </c>
    </row>
    <row r="207" spans="1:19" x14ac:dyDescent="0.25">
      <c r="A207" s="7" t="s">
        <v>24</v>
      </c>
      <c r="B207" s="13">
        <v>3</v>
      </c>
      <c r="C207" s="13">
        <v>3</v>
      </c>
      <c r="D207" s="13">
        <v>4</v>
      </c>
      <c r="E207" s="13">
        <v>5</v>
      </c>
      <c r="F207" s="13">
        <v>4</v>
      </c>
      <c r="G207" s="13">
        <v>5</v>
      </c>
      <c r="H207" s="13">
        <v>3</v>
      </c>
      <c r="I207" s="13">
        <v>4</v>
      </c>
      <c r="K207" s="7" t="s">
        <v>24</v>
      </c>
      <c r="L207" s="13">
        <v>3</v>
      </c>
      <c r="M207" s="13">
        <v>1.5</v>
      </c>
      <c r="N207" s="13">
        <v>2</v>
      </c>
      <c r="O207" s="13">
        <v>5</v>
      </c>
      <c r="P207" s="13">
        <v>2</v>
      </c>
      <c r="Q207" s="13">
        <v>5</v>
      </c>
      <c r="R207" s="13">
        <v>3</v>
      </c>
      <c r="S207" s="13">
        <v>2</v>
      </c>
    </row>
    <row r="208" spans="1:19" x14ac:dyDescent="0.25">
      <c r="A208" s="7" t="s">
        <v>242</v>
      </c>
      <c r="B208" s="13">
        <v>2</v>
      </c>
      <c r="C208" s="13">
        <v>3</v>
      </c>
      <c r="D208" s="13">
        <v>3</v>
      </c>
      <c r="E208" s="13">
        <v>1</v>
      </c>
      <c r="F208" s="13">
        <v>3</v>
      </c>
      <c r="G208" s="13">
        <v>3</v>
      </c>
      <c r="H208" s="13">
        <v>3</v>
      </c>
      <c r="I208" s="13">
        <v>2</v>
      </c>
      <c r="K208" s="7" t="s">
        <v>242</v>
      </c>
      <c r="L208" s="13">
        <v>2</v>
      </c>
      <c r="M208" s="13">
        <v>1.5</v>
      </c>
      <c r="N208" s="13">
        <v>1.5</v>
      </c>
      <c r="O208" s="13">
        <v>1</v>
      </c>
      <c r="P208" s="13">
        <v>1.5</v>
      </c>
      <c r="Q208" s="13">
        <v>3</v>
      </c>
      <c r="R208" s="13">
        <v>3</v>
      </c>
      <c r="S208" s="13">
        <v>1</v>
      </c>
    </row>
    <row r="209" spans="1:19" x14ac:dyDescent="0.25">
      <c r="A209" s="5" t="s">
        <v>699</v>
      </c>
      <c r="B209" s="13">
        <v>1</v>
      </c>
      <c r="C209" s="13">
        <v>1</v>
      </c>
      <c r="D209" s="13">
        <v>1</v>
      </c>
      <c r="E209" s="13">
        <v>1</v>
      </c>
      <c r="F209" s="13">
        <v>1</v>
      </c>
      <c r="G209" s="13">
        <v>0</v>
      </c>
      <c r="H209" s="13">
        <v>0</v>
      </c>
      <c r="I209" s="13">
        <v>1</v>
      </c>
      <c r="K209" s="5" t="s">
        <v>699</v>
      </c>
      <c r="L209" s="13">
        <v>0.5</v>
      </c>
      <c r="M209" s="13">
        <v>0.5</v>
      </c>
      <c r="N209" s="13">
        <v>0.5</v>
      </c>
      <c r="O209" s="13">
        <v>0.5</v>
      </c>
      <c r="P209" s="13">
        <v>0.5</v>
      </c>
      <c r="Q209" s="13">
        <v>0</v>
      </c>
      <c r="R209" s="13">
        <v>0</v>
      </c>
      <c r="S209" s="13">
        <v>0.5</v>
      </c>
    </row>
    <row r="210" spans="1:19" x14ac:dyDescent="0.25">
      <c r="A210" s="7" t="s">
        <v>341</v>
      </c>
      <c r="B210" s="13">
        <v>1</v>
      </c>
      <c r="C210" s="13">
        <v>1</v>
      </c>
      <c r="D210" s="13">
        <v>1</v>
      </c>
      <c r="E210" s="13">
        <v>1</v>
      </c>
      <c r="F210" s="13">
        <v>1</v>
      </c>
      <c r="G210" s="13">
        <v>0</v>
      </c>
      <c r="H210" s="13">
        <v>0</v>
      </c>
      <c r="I210" s="13">
        <v>1</v>
      </c>
      <c r="K210" s="7" t="s">
        <v>341</v>
      </c>
      <c r="L210" s="13">
        <v>0.5</v>
      </c>
      <c r="M210" s="13">
        <v>0.5</v>
      </c>
      <c r="N210" s="13">
        <v>0.5</v>
      </c>
      <c r="O210" s="13">
        <v>0.5</v>
      </c>
      <c r="P210" s="13">
        <v>0.5</v>
      </c>
      <c r="Q210" s="13">
        <v>0</v>
      </c>
      <c r="R210" s="13">
        <v>0</v>
      </c>
      <c r="S210" s="13">
        <v>0.5</v>
      </c>
    </row>
    <row r="211" spans="1:19" x14ac:dyDescent="0.25">
      <c r="A211" s="5" t="s">
        <v>434</v>
      </c>
      <c r="B211" s="13">
        <v>1</v>
      </c>
      <c r="C211" s="13">
        <v>2</v>
      </c>
      <c r="D211" s="13">
        <v>1</v>
      </c>
      <c r="E211" s="13">
        <v>1</v>
      </c>
      <c r="F211" s="13">
        <v>2</v>
      </c>
      <c r="G211" s="13">
        <v>1</v>
      </c>
      <c r="H211" s="13">
        <v>1</v>
      </c>
      <c r="I211" s="13">
        <v>1</v>
      </c>
      <c r="K211" s="5" t="s">
        <v>434</v>
      </c>
      <c r="L211" s="13">
        <v>0.5</v>
      </c>
      <c r="M211" s="13">
        <v>1</v>
      </c>
      <c r="N211" s="13">
        <v>0.5</v>
      </c>
      <c r="O211" s="13">
        <v>0.5</v>
      </c>
      <c r="P211" s="13">
        <v>1</v>
      </c>
      <c r="Q211" s="13">
        <v>1</v>
      </c>
      <c r="R211" s="13">
        <v>0.5</v>
      </c>
      <c r="S211" s="13">
        <v>0.5</v>
      </c>
    </row>
    <row r="212" spans="1:19" x14ac:dyDescent="0.25">
      <c r="A212" s="7" t="s">
        <v>341</v>
      </c>
      <c r="B212" s="13">
        <v>1</v>
      </c>
      <c r="C212" s="13">
        <v>2</v>
      </c>
      <c r="D212" s="13">
        <v>1</v>
      </c>
      <c r="E212" s="13">
        <v>1</v>
      </c>
      <c r="F212" s="13">
        <v>2</v>
      </c>
      <c r="G212" s="13">
        <v>1</v>
      </c>
      <c r="H212" s="13">
        <v>1</v>
      </c>
      <c r="I212" s="13">
        <v>1</v>
      </c>
      <c r="K212" s="7" t="s">
        <v>341</v>
      </c>
      <c r="L212" s="13">
        <v>0.5</v>
      </c>
      <c r="M212" s="13">
        <v>1</v>
      </c>
      <c r="N212" s="13">
        <v>0.5</v>
      </c>
      <c r="O212" s="13">
        <v>0.5</v>
      </c>
      <c r="P212" s="13">
        <v>1</v>
      </c>
      <c r="Q212" s="13">
        <v>1</v>
      </c>
      <c r="R212" s="13">
        <v>0.5</v>
      </c>
      <c r="S212" s="13">
        <v>0.5</v>
      </c>
    </row>
    <row r="213" spans="1:19" x14ac:dyDescent="0.25">
      <c r="A213" s="5" t="s">
        <v>436</v>
      </c>
      <c r="B213" s="13">
        <v>6</v>
      </c>
      <c r="C213" s="13">
        <v>11</v>
      </c>
      <c r="D213" s="13">
        <v>8</v>
      </c>
      <c r="E213" s="13">
        <v>7</v>
      </c>
      <c r="F213" s="13">
        <v>8</v>
      </c>
      <c r="G213" s="13">
        <v>10</v>
      </c>
      <c r="H213" s="13">
        <v>10</v>
      </c>
      <c r="I213" s="13">
        <v>9</v>
      </c>
      <c r="K213" s="5" t="s">
        <v>436</v>
      </c>
      <c r="L213" s="13">
        <v>3</v>
      </c>
      <c r="M213" s="13">
        <v>5.5</v>
      </c>
      <c r="N213" s="13">
        <v>4</v>
      </c>
      <c r="O213" s="13">
        <v>3.5</v>
      </c>
      <c r="P213" s="13">
        <v>4</v>
      </c>
      <c r="Q213" s="13">
        <v>5</v>
      </c>
      <c r="R213" s="13">
        <v>5</v>
      </c>
      <c r="S213" s="13">
        <v>4.5</v>
      </c>
    </row>
    <row r="214" spans="1:19" x14ac:dyDescent="0.25">
      <c r="A214" s="7" t="s">
        <v>341</v>
      </c>
      <c r="B214" s="13">
        <v>6</v>
      </c>
      <c r="C214" s="13">
        <v>11</v>
      </c>
      <c r="D214" s="13">
        <v>8</v>
      </c>
      <c r="E214" s="13">
        <v>7</v>
      </c>
      <c r="F214" s="13">
        <v>8</v>
      </c>
      <c r="G214" s="13">
        <v>10</v>
      </c>
      <c r="H214" s="13">
        <v>10</v>
      </c>
      <c r="I214" s="13">
        <v>9</v>
      </c>
      <c r="K214" s="7" t="s">
        <v>341</v>
      </c>
      <c r="L214" s="13">
        <v>3</v>
      </c>
      <c r="M214" s="13">
        <v>5.5</v>
      </c>
      <c r="N214" s="13">
        <v>4</v>
      </c>
      <c r="O214" s="13">
        <v>3.5</v>
      </c>
      <c r="P214" s="13">
        <v>4</v>
      </c>
      <c r="Q214" s="13">
        <v>5</v>
      </c>
      <c r="R214" s="13">
        <v>5</v>
      </c>
      <c r="S214" s="13">
        <v>4.5</v>
      </c>
    </row>
    <row r="215" spans="1:19" x14ac:dyDescent="0.25">
      <c r="A215" s="5" t="s">
        <v>317</v>
      </c>
      <c r="B215" s="13">
        <v>5</v>
      </c>
      <c r="C215" s="13">
        <v>11</v>
      </c>
      <c r="D215" s="13">
        <v>7</v>
      </c>
      <c r="E215" s="13">
        <v>6</v>
      </c>
      <c r="F215" s="13">
        <v>7</v>
      </c>
      <c r="G215" s="13">
        <v>9</v>
      </c>
      <c r="H215" s="13">
        <v>9</v>
      </c>
      <c r="I215" s="13">
        <v>9</v>
      </c>
      <c r="K215" s="5" t="s">
        <v>317</v>
      </c>
      <c r="L215" s="13">
        <v>2.5</v>
      </c>
      <c r="M215" s="13">
        <v>5.5</v>
      </c>
      <c r="N215" s="13">
        <v>3.5</v>
      </c>
      <c r="O215" s="13">
        <v>3</v>
      </c>
      <c r="P215" s="13">
        <v>3.5</v>
      </c>
      <c r="Q215" s="13">
        <v>4.5</v>
      </c>
      <c r="R215" s="13">
        <v>9</v>
      </c>
      <c r="S215" s="13">
        <v>4.5</v>
      </c>
    </row>
    <row r="216" spans="1:19" x14ac:dyDescent="0.25">
      <c r="A216" s="7" t="s">
        <v>242</v>
      </c>
      <c r="B216" s="13">
        <v>5</v>
      </c>
      <c r="C216" s="13">
        <v>11</v>
      </c>
      <c r="D216" s="13">
        <v>7</v>
      </c>
      <c r="E216" s="13">
        <v>6</v>
      </c>
      <c r="F216" s="13">
        <v>7</v>
      </c>
      <c r="G216" s="13">
        <v>9</v>
      </c>
      <c r="H216" s="13">
        <v>9</v>
      </c>
      <c r="I216" s="13">
        <v>9</v>
      </c>
      <c r="K216" s="7" t="s">
        <v>242</v>
      </c>
      <c r="L216" s="13">
        <v>2.5</v>
      </c>
      <c r="M216" s="13">
        <v>5.5</v>
      </c>
      <c r="N216" s="13">
        <v>3.5</v>
      </c>
      <c r="O216" s="13">
        <v>3</v>
      </c>
      <c r="P216" s="13">
        <v>3.5</v>
      </c>
      <c r="Q216" s="13">
        <v>4.5</v>
      </c>
      <c r="R216" s="13">
        <v>9</v>
      </c>
      <c r="S216" s="13">
        <v>4.5</v>
      </c>
    </row>
    <row r="217" spans="1:19" x14ac:dyDescent="0.25">
      <c r="A217" s="5" t="s">
        <v>132</v>
      </c>
      <c r="B217" s="13">
        <v>3</v>
      </c>
      <c r="C217" s="13">
        <v>4</v>
      </c>
      <c r="D217" s="13">
        <v>3</v>
      </c>
      <c r="E217" s="13">
        <v>2</v>
      </c>
      <c r="F217" s="13">
        <v>4</v>
      </c>
      <c r="G217" s="13">
        <v>4</v>
      </c>
      <c r="H217" s="13">
        <v>3</v>
      </c>
      <c r="I217" s="13">
        <v>4</v>
      </c>
      <c r="K217" s="5" t="s">
        <v>132</v>
      </c>
      <c r="L217" s="13">
        <v>3</v>
      </c>
      <c r="M217" s="13">
        <v>2</v>
      </c>
      <c r="N217" s="13">
        <v>1.5</v>
      </c>
      <c r="O217" s="13">
        <v>2</v>
      </c>
      <c r="P217" s="13">
        <v>2</v>
      </c>
      <c r="Q217" s="13">
        <v>4</v>
      </c>
      <c r="R217" s="13">
        <v>3</v>
      </c>
      <c r="S217" s="13">
        <v>2</v>
      </c>
    </row>
    <row r="218" spans="1:19" x14ac:dyDescent="0.25">
      <c r="A218" s="7" t="s">
        <v>24</v>
      </c>
      <c r="B218" s="13">
        <v>3</v>
      </c>
      <c r="C218" s="13">
        <v>4</v>
      </c>
      <c r="D218" s="13">
        <v>3</v>
      </c>
      <c r="E218" s="13">
        <v>2</v>
      </c>
      <c r="F218" s="13">
        <v>4</v>
      </c>
      <c r="G218" s="13">
        <v>4</v>
      </c>
      <c r="H218" s="13">
        <v>3</v>
      </c>
      <c r="I218" s="13">
        <v>4</v>
      </c>
      <c r="K218" s="7" t="s">
        <v>24</v>
      </c>
      <c r="L218" s="13">
        <v>3</v>
      </c>
      <c r="M218" s="13">
        <v>2</v>
      </c>
      <c r="N218" s="13">
        <v>1.5</v>
      </c>
      <c r="O218" s="13">
        <v>2</v>
      </c>
      <c r="P218" s="13">
        <v>2</v>
      </c>
      <c r="Q218" s="13">
        <v>4</v>
      </c>
      <c r="R218" s="13">
        <v>3</v>
      </c>
      <c r="S218" s="13">
        <v>2</v>
      </c>
    </row>
    <row r="219" spans="1:19" x14ac:dyDescent="0.25">
      <c r="A219" s="5" t="s">
        <v>707</v>
      </c>
      <c r="B219" s="13">
        <v>1</v>
      </c>
      <c r="C219" s="13">
        <v>1</v>
      </c>
      <c r="D219" s="13">
        <v>1</v>
      </c>
      <c r="E219" s="13">
        <v>1</v>
      </c>
      <c r="F219" s="13">
        <v>1</v>
      </c>
      <c r="G219" s="13">
        <v>0</v>
      </c>
      <c r="H219" s="13">
        <v>0</v>
      </c>
      <c r="I219" s="13">
        <v>1</v>
      </c>
      <c r="K219" s="5" t="s">
        <v>707</v>
      </c>
      <c r="L219" s="13">
        <v>0.5</v>
      </c>
      <c r="M219" s="13">
        <v>0.5</v>
      </c>
      <c r="N219" s="13">
        <v>0.5</v>
      </c>
      <c r="O219" s="13">
        <v>0.5</v>
      </c>
      <c r="P219" s="13">
        <v>0.5</v>
      </c>
      <c r="Q219" s="13">
        <v>0</v>
      </c>
      <c r="R219" s="13">
        <v>0</v>
      </c>
      <c r="S219" s="13">
        <v>0.5</v>
      </c>
    </row>
    <row r="220" spans="1:19" x14ac:dyDescent="0.25">
      <c r="A220" s="7" t="s">
        <v>341</v>
      </c>
      <c r="B220" s="13">
        <v>1</v>
      </c>
      <c r="C220" s="13">
        <v>1</v>
      </c>
      <c r="D220" s="13">
        <v>1</v>
      </c>
      <c r="E220" s="13">
        <v>1</v>
      </c>
      <c r="F220" s="13">
        <v>1</v>
      </c>
      <c r="G220" s="13">
        <v>0</v>
      </c>
      <c r="H220" s="13">
        <v>0</v>
      </c>
      <c r="I220" s="13">
        <v>1</v>
      </c>
      <c r="K220" s="7" t="s">
        <v>341</v>
      </c>
      <c r="L220" s="13">
        <v>0.5</v>
      </c>
      <c r="M220" s="13">
        <v>0.5</v>
      </c>
      <c r="N220" s="13">
        <v>0.5</v>
      </c>
      <c r="O220" s="13">
        <v>0.5</v>
      </c>
      <c r="P220" s="13">
        <v>0.5</v>
      </c>
      <c r="Q220" s="13">
        <v>0</v>
      </c>
      <c r="R220" s="13">
        <v>0</v>
      </c>
      <c r="S220" s="13">
        <v>0.5</v>
      </c>
    </row>
    <row r="221" spans="1:19" x14ac:dyDescent="0.25">
      <c r="A221" s="5" t="s">
        <v>321</v>
      </c>
      <c r="B221" s="13">
        <v>1</v>
      </c>
      <c r="C221" s="13">
        <v>3</v>
      </c>
      <c r="D221" s="13">
        <v>1</v>
      </c>
      <c r="E221" s="13">
        <v>0</v>
      </c>
      <c r="F221" s="13">
        <v>1</v>
      </c>
      <c r="G221" s="13">
        <v>2</v>
      </c>
      <c r="H221" s="13">
        <v>2</v>
      </c>
      <c r="I221" s="13">
        <v>2</v>
      </c>
      <c r="K221" s="5" t="s">
        <v>321</v>
      </c>
      <c r="L221" s="13">
        <v>0.5</v>
      </c>
      <c r="M221" s="13">
        <v>1.5</v>
      </c>
      <c r="N221" s="13">
        <v>0.5</v>
      </c>
      <c r="O221" s="13">
        <v>0</v>
      </c>
      <c r="P221" s="13">
        <v>0.5</v>
      </c>
      <c r="Q221" s="13">
        <v>1</v>
      </c>
      <c r="R221" s="13">
        <v>1</v>
      </c>
      <c r="S221" s="13">
        <v>1</v>
      </c>
    </row>
    <row r="222" spans="1:19" x14ac:dyDescent="0.25">
      <c r="A222" s="7" t="s">
        <v>242</v>
      </c>
      <c r="B222" s="13">
        <v>1</v>
      </c>
      <c r="C222" s="13">
        <v>3</v>
      </c>
      <c r="D222" s="13">
        <v>1</v>
      </c>
      <c r="E222" s="13">
        <v>0</v>
      </c>
      <c r="F222" s="13">
        <v>1</v>
      </c>
      <c r="G222" s="13">
        <v>2</v>
      </c>
      <c r="H222" s="13">
        <v>2</v>
      </c>
      <c r="I222" s="13">
        <v>2</v>
      </c>
      <c r="K222" s="7" t="s">
        <v>242</v>
      </c>
      <c r="L222" s="13">
        <v>0.5</v>
      </c>
      <c r="M222" s="13">
        <v>1.5</v>
      </c>
      <c r="N222" s="13">
        <v>0.5</v>
      </c>
      <c r="O222" s="13">
        <v>0</v>
      </c>
      <c r="P222" s="13">
        <v>0.5</v>
      </c>
      <c r="Q222" s="13">
        <v>1</v>
      </c>
      <c r="R222" s="13">
        <v>1</v>
      </c>
      <c r="S222" s="13">
        <v>1</v>
      </c>
    </row>
    <row r="223" spans="1:19" x14ac:dyDescent="0.25">
      <c r="A223" s="5" t="s">
        <v>135</v>
      </c>
      <c r="B223" s="13">
        <v>2</v>
      </c>
      <c r="C223" s="13">
        <v>3</v>
      </c>
      <c r="D223" s="13">
        <v>2</v>
      </c>
      <c r="E223" s="13">
        <v>1</v>
      </c>
      <c r="F223" s="13">
        <v>2</v>
      </c>
      <c r="G223" s="13">
        <v>2</v>
      </c>
      <c r="H223" s="13">
        <v>2</v>
      </c>
      <c r="I223" s="13">
        <v>3</v>
      </c>
      <c r="K223" s="5" t="s">
        <v>135</v>
      </c>
      <c r="L223" s="13">
        <v>1</v>
      </c>
      <c r="M223" s="13">
        <v>1.5</v>
      </c>
      <c r="N223" s="13">
        <v>1</v>
      </c>
      <c r="O223" s="13">
        <v>1</v>
      </c>
      <c r="P223" s="13">
        <v>1</v>
      </c>
      <c r="Q223" s="13">
        <v>1</v>
      </c>
      <c r="R223" s="13">
        <v>1</v>
      </c>
      <c r="S223" s="13">
        <v>1.5</v>
      </c>
    </row>
    <row r="224" spans="1:19" x14ac:dyDescent="0.25">
      <c r="A224" s="7" t="s">
        <v>24</v>
      </c>
      <c r="B224" s="13">
        <v>2</v>
      </c>
      <c r="C224" s="13">
        <v>3</v>
      </c>
      <c r="D224" s="13">
        <v>2</v>
      </c>
      <c r="E224" s="13">
        <v>1</v>
      </c>
      <c r="F224" s="13">
        <v>2</v>
      </c>
      <c r="G224" s="13">
        <v>2</v>
      </c>
      <c r="H224" s="13">
        <v>2</v>
      </c>
      <c r="I224" s="13">
        <v>3</v>
      </c>
      <c r="K224" s="7" t="s">
        <v>24</v>
      </c>
      <c r="L224" s="13">
        <v>1</v>
      </c>
      <c r="M224" s="13">
        <v>1.5</v>
      </c>
      <c r="N224" s="13">
        <v>1</v>
      </c>
      <c r="O224" s="13">
        <v>1</v>
      </c>
      <c r="P224" s="13">
        <v>1</v>
      </c>
      <c r="Q224" s="13">
        <v>1</v>
      </c>
      <c r="R224" s="13">
        <v>1</v>
      </c>
      <c r="S224" s="13">
        <v>1.5</v>
      </c>
    </row>
    <row r="225" spans="1:19" x14ac:dyDescent="0.25">
      <c r="A225" s="5" t="s">
        <v>137</v>
      </c>
      <c r="B225" s="13">
        <v>2</v>
      </c>
      <c r="C225" s="13">
        <v>3</v>
      </c>
      <c r="D225" s="13">
        <v>2</v>
      </c>
      <c r="E225" s="13">
        <v>2</v>
      </c>
      <c r="F225" s="13">
        <v>4</v>
      </c>
      <c r="G225" s="13">
        <v>4</v>
      </c>
      <c r="H225" s="13">
        <v>3</v>
      </c>
      <c r="I225" s="13">
        <v>4</v>
      </c>
      <c r="K225" s="5" t="s">
        <v>137</v>
      </c>
      <c r="L225" s="13">
        <v>2</v>
      </c>
      <c r="M225" s="13">
        <v>3</v>
      </c>
      <c r="N225" s="13">
        <v>1</v>
      </c>
      <c r="O225" s="13">
        <v>2</v>
      </c>
      <c r="P225" s="13">
        <v>2</v>
      </c>
      <c r="Q225" s="13">
        <v>4</v>
      </c>
      <c r="R225" s="13">
        <v>1.5</v>
      </c>
      <c r="S225" s="13">
        <v>4</v>
      </c>
    </row>
    <row r="226" spans="1:19" x14ac:dyDescent="0.25">
      <c r="A226" s="7" t="s">
        <v>24</v>
      </c>
      <c r="B226" s="13">
        <v>2</v>
      </c>
      <c r="C226" s="13">
        <v>3</v>
      </c>
      <c r="D226" s="13">
        <v>2</v>
      </c>
      <c r="E226" s="13">
        <v>2</v>
      </c>
      <c r="F226" s="13">
        <v>4</v>
      </c>
      <c r="G226" s="13">
        <v>4</v>
      </c>
      <c r="H226" s="13">
        <v>3</v>
      </c>
      <c r="I226" s="13">
        <v>4</v>
      </c>
      <c r="K226" s="7" t="s">
        <v>24</v>
      </c>
      <c r="L226" s="13">
        <v>2</v>
      </c>
      <c r="M226" s="13">
        <v>3</v>
      </c>
      <c r="N226" s="13">
        <v>1</v>
      </c>
      <c r="O226" s="13">
        <v>2</v>
      </c>
      <c r="P226" s="13">
        <v>2</v>
      </c>
      <c r="Q226" s="13">
        <v>4</v>
      </c>
      <c r="R226" s="13">
        <v>1.5</v>
      </c>
      <c r="S226" s="13">
        <v>4</v>
      </c>
    </row>
    <row r="227" spans="1:19" x14ac:dyDescent="0.25">
      <c r="A227" s="5" t="s">
        <v>698</v>
      </c>
      <c r="B227" s="13">
        <v>3</v>
      </c>
      <c r="C227" s="13">
        <v>3</v>
      </c>
      <c r="D227" s="13">
        <v>3</v>
      </c>
      <c r="E227" s="13">
        <v>3</v>
      </c>
      <c r="F227" s="13">
        <v>3</v>
      </c>
      <c r="G227" s="13">
        <v>2</v>
      </c>
      <c r="H227" s="13">
        <v>2</v>
      </c>
      <c r="I227" s="13">
        <v>3</v>
      </c>
      <c r="K227" s="5" t="s">
        <v>698</v>
      </c>
      <c r="L227" s="13">
        <v>1.5</v>
      </c>
      <c r="M227" s="13">
        <v>1.5</v>
      </c>
      <c r="N227" s="13">
        <v>1.5</v>
      </c>
      <c r="O227" s="13">
        <v>3</v>
      </c>
      <c r="P227" s="13">
        <v>1.5</v>
      </c>
      <c r="Q227" s="13">
        <v>2</v>
      </c>
      <c r="R227" s="13">
        <v>2</v>
      </c>
      <c r="S227" s="13">
        <v>1.5</v>
      </c>
    </row>
    <row r="228" spans="1:19" x14ac:dyDescent="0.25">
      <c r="A228" s="7" t="s">
        <v>242</v>
      </c>
      <c r="B228" s="13">
        <v>3</v>
      </c>
      <c r="C228" s="13">
        <v>3</v>
      </c>
      <c r="D228" s="13">
        <v>3</v>
      </c>
      <c r="E228" s="13">
        <v>3</v>
      </c>
      <c r="F228" s="13">
        <v>3</v>
      </c>
      <c r="G228" s="13">
        <v>2</v>
      </c>
      <c r="H228" s="13">
        <v>2</v>
      </c>
      <c r="I228" s="13">
        <v>3</v>
      </c>
      <c r="K228" s="7" t="s">
        <v>242</v>
      </c>
      <c r="L228" s="13">
        <v>1.5</v>
      </c>
      <c r="M228" s="13">
        <v>1.5</v>
      </c>
      <c r="N228" s="13">
        <v>1.5</v>
      </c>
      <c r="O228" s="13">
        <v>3</v>
      </c>
      <c r="P228" s="13">
        <v>1.5</v>
      </c>
      <c r="Q228" s="13">
        <v>2</v>
      </c>
      <c r="R228" s="13">
        <v>2</v>
      </c>
      <c r="S228" s="13">
        <v>1.5</v>
      </c>
    </row>
    <row r="229" spans="1:19" x14ac:dyDescent="0.25">
      <c r="A229" s="5" t="s">
        <v>708</v>
      </c>
      <c r="B229" s="13">
        <v>1</v>
      </c>
      <c r="C229" s="13">
        <v>1</v>
      </c>
      <c r="D229" s="13">
        <v>1</v>
      </c>
      <c r="E229" s="13">
        <v>1</v>
      </c>
      <c r="F229" s="13">
        <v>1</v>
      </c>
      <c r="G229" s="13">
        <v>0</v>
      </c>
      <c r="H229" s="13">
        <v>0</v>
      </c>
      <c r="I229" s="13">
        <v>1</v>
      </c>
      <c r="K229" s="5" t="s">
        <v>708</v>
      </c>
      <c r="L229" s="13">
        <v>0.5</v>
      </c>
      <c r="M229" s="13">
        <v>0.5</v>
      </c>
      <c r="N229" s="13">
        <v>0.5</v>
      </c>
      <c r="O229" s="13">
        <v>0.5</v>
      </c>
      <c r="P229" s="13">
        <v>0.5</v>
      </c>
      <c r="Q229" s="13">
        <v>0</v>
      </c>
      <c r="R229" s="13">
        <v>0</v>
      </c>
      <c r="S229" s="13">
        <v>0.5</v>
      </c>
    </row>
    <row r="230" spans="1:19" x14ac:dyDescent="0.25">
      <c r="A230" s="7" t="s">
        <v>341</v>
      </c>
      <c r="B230" s="13">
        <v>1</v>
      </c>
      <c r="C230" s="13">
        <v>1</v>
      </c>
      <c r="D230" s="13">
        <v>1</v>
      </c>
      <c r="E230" s="13">
        <v>1</v>
      </c>
      <c r="F230" s="13">
        <v>1</v>
      </c>
      <c r="G230" s="13">
        <v>0</v>
      </c>
      <c r="H230" s="13">
        <v>0</v>
      </c>
      <c r="I230" s="13">
        <v>1</v>
      </c>
      <c r="K230" s="7" t="s">
        <v>341</v>
      </c>
      <c r="L230" s="13">
        <v>0.5</v>
      </c>
      <c r="M230" s="13">
        <v>0.5</v>
      </c>
      <c r="N230" s="13">
        <v>0.5</v>
      </c>
      <c r="O230" s="13">
        <v>0.5</v>
      </c>
      <c r="P230" s="13">
        <v>0.5</v>
      </c>
      <c r="Q230" s="13">
        <v>0</v>
      </c>
      <c r="R230" s="13">
        <v>0</v>
      </c>
      <c r="S230" s="13">
        <v>0.5</v>
      </c>
    </row>
    <row r="231" spans="1:19" x14ac:dyDescent="0.25">
      <c r="A231" s="5" t="s">
        <v>719</v>
      </c>
      <c r="B231" s="13">
        <v>0</v>
      </c>
      <c r="C231" s="13">
        <v>0</v>
      </c>
      <c r="D231" s="13">
        <v>0</v>
      </c>
      <c r="E231" s="13">
        <v>0</v>
      </c>
      <c r="F231" s="13">
        <v>0</v>
      </c>
      <c r="G231" s="13">
        <v>0</v>
      </c>
      <c r="H231" s="13">
        <v>0</v>
      </c>
      <c r="I231" s="13">
        <v>0</v>
      </c>
      <c r="K231" s="5" t="s">
        <v>719</v>
      </c>
      <c r="L231" s="13">
        <v>0</v>
      </c>
      <c r="M231" s="13">
        <v>0</v>
      </c>
      <c r="N231" s="13">
        <v>0</v>
      </c>
      <c r="O231" s="13">
        <v>0</v>
      </c>
      <c r="P231" s="13">
        <v>0</v>
      </c>
      <c r="Q231" s="13">
        <v>0</v>
      </c>
      <c r="R231" s="13">
        <v>0</v>
      </c>
      <c r="S231" s="13">
        <v>0</v>
      </c>
    </row>
    <row r="232" spans="1:19" x14ac:dyDescent="0.25">
      <c r="A232" s="7" t="s">
        <v>341</v>
      </c>
      <c r="B232" s="13">
        <v>0</v>
      </c>
      <c r="C232" s="13">
        <v>0</v>
      </c>
      <c r="D232" s="13">
        <v>0</v>
      </c>
      <c r="E232" s="13">
        <v>0</v>
      </c>
      <c r="F232" s="13">
        <v>0</v>
      </c>
      <c r="G232" s="13">
        <v>0</v>
      </c>
      <c r="H232" s="13">
        <v>0</v>
      </c>
      <c r="I232" s="13">
        <v>0</v>
      </c>
      <c r="K232" s="7" t="s">
        <v>341</v>
      </c>
      <c r="L232" s="13">
        <v>0</v>
      </c>
      <c r="M232" s="13">
        <v>0</v>
      </c>
      <c r="N232" s="13">
        <v>0</v>
      </c>
      <c r="O232" s="13">
        <v>0</v>
      </c>
      <c r="P232" s="13">
        <v>0</v>
      </c>
      <c r="Q232" s="13">
        <v>0</v>
      </c>
      <c r="R232" s="13">
        <v>0</v>
      </c>
      <c r="S232" s="13">
        <v>0</v>
      </c>
    </row>
    <row r="233" spans="1:19" x14ac:dyDescent="0.25">
      <c r="A233" s="5" t="s">
        <v>725</v>
      </c>
      <c r="B233" s="13">
        <v>198</v>
      </c>
      <c r="C233" s="13">
        <v>367</v>
      </c>
      <c r="D233" s="13">
        <v>239</v>
      </c>
      <c r="E233" s="13">
        <v>199</v>
      </c>
      <c r="F233" s="13">
        <v>267</v>
      </c>
      <c r="G233" s="13">
        <v>283</v>
      </c>
      <c r="H233" s="13">
        <v>260</v>
      </c>
      <c r="I233" s="13">
        <v>280</v>
      </c>
      <c r="K233" s="5" t="s">
        <v>725</v>
      </c>
      <c r="L233" s="13">
        <v>121</v>
      </c>
      <c r="M233" s="13">
        <v>217.5</v>
      </c>
      <c r="N233" s="13">
        <v>119.5</v>
      </c>
      <c r="O233" s="13">
        <v>156.5</v>
      </c>
      <c r="P233" s="13">
        <v>134.5</v>
      </c>
      <c r="Q233" s="13">
        <v>211</v>
      </c>
      <c r="R233" s="13">
        <v>185.5</v>
      </c>
      <c r="S233" s="13">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workbookViewId="0">
      <selection activeCell="B9" sqref="B9"/>
    </sheetView>
  </sheetViews>
  <sheetFormatPr defaultRowHeight="15" x14ac:dyDescent="0.25"/>
  <cols>
    <col min="1" max="1" width="44.140625" customWidth="1"/>
    <col min="2" max="2" width="70.7109375" bestFit="1" customWidth="1"/>
    <col min="3" max="3" width="9" customWidth="1"/>
    <col min="4" max="4" width="8" bestFit="1" customWidth="1"/>
    <col min="5" max="5" width="18.28515625" bestFit="1" customWidth="1"/>
    <col min="6" max="6" width="22.42578125" bestFit="1" customWidth="1"/>
    <col min="7" max="7" width="21" bestFit="1" customWidth="1"/>
    <col min="8" max="8" width="18.85546875" bestFit="1" customWidth="1"/>
    <col min="9" max="9" width="23.28515625" bestFit="1" customWidth="1"/>
    <col min="10" max="10" width="11.28515625" bestFit="1" customWidth="1"/>
    <col min="11" max="11" width="15.7109375" bestFit="1" customWidth="1"/>
    <col min="12" max="12" width="19.5703125" bestFit="1" customWidth="1"/>
  </cols>
  <sheetData>
    <row r="1" spans="1:12" x14ac:dyDescent="0.25">
      <c r="A1" t="s">
        <v>798</v>
      </c>
      <c r="B1" t="s">
        <v>1</v>
      </c>
      <c r="C1" t="s">
        <v>2</v>
      </c>
      <c r="D1" t="s">
        <v>737</v>
      </c>
      <c r="E1" t="s">
        <v>738</v>
      </c>
      <c r="F1" t="s">
        <v>739</v>
      </c>
      <c r="G1" t="s">
        <v>740</v>
      </c>
      <c r="H1" t="s">
        <v>741</v>
      </c>
      <c r="I1" t="s">
        <v>742</v>
      </c>
      <c r="J1" t="s">
        <v>743</v>
      </c>
      <c r="K1" t="s">
        <v>744</v>
      </c>
      <c r="L1" t="s">
        <v>745</v>
      </c>
    </row>
    <row r="2" spans="1:12" x14ac:dyDescent="0.25">
      <c r="A2" t="str">
        <f>CONCATENATE(B2,C2)</f>
        <v>Aln EstuaryMCZ</v>
      </c>
      <c r="B2" t="s">
        <v>23</v>
      </c>
      <c r="C2" t="s">
        <v>24</v>
      </c>
      <c r="D2" t="s">
        <v>746</v>
      </c>
      <c r="E2">
        <v>0.5</v>
      </c>
      <c r="F2">
        <v>0.5</v>
      </c>
      <c r="G2">
        <v>0.5</v>
      </c>
      <c r="H2">
        <v>0.5</v>
      </c>
      <c r="I2">
        <v>0.5</v>
      </c>
      <c r="J2">
        <v>0.5</v>
      </c>
      <c r="K2">
        <v>0.5</v>
      </c>
      <c r="L2">
        <v>0.5</v>
      </c>
    </row>
    <row r="3" spans="1:12" x14ac:dyDescent="0.25">
      <c r="A3" t="str">
        <f t="shared" ref="A3:A66" si="0">CONCATENATE(B3,C3)</f>
        <v>Beachy Head WestMCZ</v>
      </c>
      <c r="B3" t="s">
        <v>30</v>
      </c>
      <c r="C3" t="s">
        <v>24</v>
      </c>
      <c r="D3" t="s">
        <v>746</v>
      </c>
      <c r="E3">
        <v>1</v>
      </c>
      <c r="F3">
        <v>0.5</v>
      </c>
      <c r="G3">
        <v>0.5</v>
      </c>
      <c r="H3">
        <v>1</v>
      </c>
      <c r="I3">
        <v>0.5</v>
      </c>
      <c r="J3">
        <v>1</v>
      </c>
      <c r="K3">
        <v>1</v>
      </c>
      <c r="L3">
        <v>1</v>
      </c>
    </row>
    <row r="4" spans="1:12" x14ac:dyDescent="0.25">
      <c r="A4" t="str">
        <f t="shared" si="0"/>
        <v>Blackwater, Crouch, Roach and Colne EstuariesMCZ</v>
      </c>
      <c r="B4" t="s">
        <v>44</v>
      </c>
      <c r="C4" t="s">
        <v>24</v>
      </c>
      <c r="D4" t="s">
        <v>746</v>
      </c>
      <c r="E4">
        <v>1</v>
      </c>
      <c r="F4">
        <v>0.5</v>
      </c>
      <c r="G4">
        <v>0.5</v>
      </c>
      <c r="H4">
        <v>1</v>
      </c>
      <c r="I4">
        <v>0.5</v>
      </c>
      <c r="J4">
        <v>1</v>
      </c>
      <c r="K4">
        <v>1</v>
      </c>
      <c r="L4">
        <v>0.5</v>
      </c>
    </row>
    <row r="5" spans="1:12" x14ac:dyDescent="0.25">
      <c r="A5" t="str">
        <f t="shared" si="0"/>
        <v>Chesil Beach and Stennis LedgesMCZ</v>
      </c>
      <c r="B5" t="s">
        <v>49</v>
      </c>
      <c r="C5" t="s">
        <v>24</v>
      </c>
      <c r="D5" t="s">
        <v>746</v>
      </c>
      <c r="E5">
        <v>0.5</v>
      </c>
      <c r="F5">
        <v>0.5</v>
      </c>
      <c r="G5">
        <v>0.5</v>
      </c>
      <c r="H5">
        <v>1</v>
      </c>
      <c r="I5">
        <v>0.5</v>
      </c>
      <c r="J5">
        <v>1</v>
      </c>
      <c r="K5">
        <v>0.5</v>
      </c>
      <c r="L5">
        <v>0.5</v>
      </c>
    </row>
    <row r="6" spans="1:12" x14ac:dyDescent="0.25">
      <c r="A6" t="str">
        <f t="shared" si="0"/>
        <v>Cumbria CoastMCZ</v>
      </c>
      <c r="B6" t="s">
        <v>53</v>
      </c>
      <c r="C6" t="s">
        <v>24</v>
      </c>
      <c r="D6" t="s">
        <v>746</v>
      </c>
      <c r="E6">
        <v>0.5</v>
      </c>
      <c r="F6">
        <v>1</v>
      </c>
      <c r="G6">
        <v>0.5</v>
      </c>
      <c r="H6">
        <v>1</v>
      </c>
      <c r="I6">
        <v>0.5</v>
      </c>
      <c r="J6">
        <v>0.5</v>
      </c>
      <c r="K6">
        <v>0.5</v>
      </c>
      <c r="L6">
        <v>0.5</v>
      </c>
    </row>
    <row r="7" spans="1:12" x14ac:dyDescent="0.25">
      <c r="A7" t="str">
        <f t="shared" si="0"/>
        <v>Folkestone PomeraniaMCZ</v>
      </c>
      <c r="B7" t="s">
        <v>61</v>
      </c>
      <c r="C7" t="s">
        <v>24</v>
      </c>
      <c r="D7" t="s">
        <v>746</v>
      </c>
      <c r="E7">
        <v>0.5</v>
      </c>
      <c r="F7">
        <v>0.5</v>
      </c>
      <c r="G7">
        <v>0.5</v>
      </c>
      <c r="H7">
        <v>0.5</v>
      </c>
      <c r="I7">
        <v>0.5</v>
      </c>
      <c r="J7">
        <v>1</v>
      </c>
      <c r="K7">
        <v>0.5</v>
      </c>
      <c r="L7">
        <v>0.5</v>
      </c>
    </row>
    <row r="8" spans="1:12" x14ac:dyDescent="0.25">
      <c r="A8" t="str">
        <f t="shared" si="0"/>
        <v>FyldeMCZ</v>
      </c>
      <c r="B8" t="s">
        <v>747</v>
      </c>
      <c r="C8" t="s">
        <v>24</v>
      </c>
      <c r="D8" t="s">
        <v>746</v>
      </c>
      <c r="E8">
        <v>0.5</v>
      </c>
      <c r="F8">
        <v>0.5</v>
      </c>
      <c r="G8">
        <v>0.5</v>
      </c>
      <c r="H8">
        <v>0.5</v>
      </c>
      <c r="I8">
        <v>0.5</v>
      </c>
      <c r="J8">
        <v>0.5</v>
      </c>
      <c r="K8">
        <v>0.5</v>
      </c>
      <c r="L8">
        <v>0.5</v>
      </c>
    </row>
    <row r="9" spans="1:12" x14ac:dyDescent="0.25">
      <c r="A9" t="str">
        <f t="shared" si="0"/>
        <v>Isles of Scilly: Bishop to CrimMCZ</v>
      </c>
      <c r="B9" t="s">
        <v>69</v>
      </c>
      <c r="C9" t="s">
        <v>24</v>
      </c>
      <c r="D9" t="s">
        <v>746</v>
      </c>
      <c r="E9">
        <v>0.5</v>
      </c>
      <c r="F9">
        <v>0.5</v>
      </c>
      <c r="G9">
        <v>0.5</v>
      </c>
      <c r="H9">
        <v>1</v>
      </c>
      <c r="I9">
        <v>0.5</v>
      </c>
      <c r="J9">
        <v>0.5</v>
      </c>
      <c r="K9">
        <v>0.5</v>
      </c>
      <c r="L9">
        <v>0.5</v>
      </c>
    </row>
    <row r="10" spans="1:12" x14ac:dyDescent="0.25">
      <c r="A10" t="str">
        <f t="shared" si="0"/>
        <v>Isles of Scilly: Bristows to the StonesMCZ</v>
      </c>
      <c r="B10" t="s">
        <v>72</v>
      </c>
      <c r="C10" t="s">
        <v>24</v>
      </c>
      <c r="D10" t="s">
        <v>746</v>
      </c>
      <c r="E10">
        <v>0.5</v>
      </c>
      <c r="F10">
        <v>0.5</v>
      </c>
      <c r="G10">
        <v>0.5</v>
      </c>
      <c r="H10">
        <v>1</v>
      </c>
      <c r="I10">
        <v>0.5</v>
      </c>
      <c r="J10">
        <v>0.5</v>
      </c>
      <c r="K10">
        <v>0.5</v>
      </c>
      <c r="L10">
        <v>1</v>
      </c>
    </row>
    <row r="11" spans="1:12" x14ac:dyDescent="0.25">
      <c r="A11" t="str">
        <f t="shared" si="0"/>
        <v>Isles of Scilly: Gilstone to GorreganMCZ</v>
      </c>
      <c r="B11" t="s">
        <v>74</v>
      </c>
      <c r="C11" t="s">
        <v>24</v>
      </c>
      <c r="D11" t="s">
        <v>746</v>
      </c>
      <c r="E11">
        <v>0.5</v>
      </c>
      <c r="F11">
        <v>0.5</v>
      </c>
      <c r="G11">
        <v>0.5</v>
      </c>
      <c r="H11">
        <v>1</v>
      </c>
      <c r="I11">
        <v>0.5</v>
      </c>
      <c r="J11">
        <v>0.5</v>
      </c>
      <c r="K11">
        <v>0.5</v>
      </c>
      <c r="L11">
        <v>1</v>
      </c>
    </row>
    <row r="12" spans="1:12" x14ac:dyDescent="0.25">
      <c r="A12" t="str">
        <f t="shared" si="0"/>
        <v>Isles of Scilly: Hanjague to Deep LedgeMCZ</v>
      </c>
      <c r="B12" t="s">
        <v>77</v>
      </c>
      <c r="C12" t="s">
        <v>24</v>
      </c>
      <c r="D12" t="s">
        <v>746</v>
      </c>
      <c r="E12">
        <v>0.5</v>
      </c>
      <c r="F12">
        <v>0.5</v>
      </c>
      <c r="G12">
        <v>0.5</v>
      </c>
      <c r="H12">
        <v>1</v>
      </c>
      <c r="I12">
        <v>0.5</v>
      </c>
      <c r="J12">
        <v>0.5</v>
      </c>
      <c r="K12">
        <v>0.5</v>
      </c>
      <c r="L12">
        <v>1</v>
      </c>
    </row>
    <row r="13" spans="1:12" x14ac:dyDescent="0.25">
      <c r="A13" t="str">
        <f t="shared" si="0"/>
        <v>Isles of Scilly: Higher TownMCZ</v>
      </c>
      <c r="B13" t="s">
        <v>79</v>
      </c>
      <c r="C13" t="s">
        <v>24</v>
      </c>
      <c r="D13" t="s">
        <v>746</v>
      </c>
      <c r="E13">
        <v>0.5</v>
      </c>
      <c r="F13">
        <v>0.5</v>
      </c>
      <c r="G13">
        <v>0.5</v>
      </c>
      <c r="H13">
        <v>1</v>
      </c>
      <c r="I13">
        <v>0.5</v>
      </c>
      <c r="J13">
        <v>0.5</v>
      </c>
      <c r="K13">
        <v>0.5</v>
      </c>
      <c r="L13">
        <v>1</v>
      </c>
    </row>
    <row r="14" spans="1:12" x14ac:dyDescent="0.25">
      <c r="A14" t="str">
        <f t="shared" si="0"/>
        <v>Isles of Scilly: Lower Ridge to InnisvoulsMCZ</v>
      </c>
      <c r="B14" t="s">
        <v>83</v>
      </c>
      <c r="C14" t="s">
        <v>24</v>
      </c>
      <c r="D14" t="s">
        <v>746</v>
      </c>
      <c r="E14">
        <v>0.5</v>
      </c>
      <c r="F14">
        <v>0.5</v>
      </c>
      <c r="G14">
        <v>0.5</v>
      </c>
      <c r="H14">
        <v>1</v>
      </c>
      <c r="I14">
        <v>0.5</v>
      </c>
      <c r="J14">
        <v>0.5</v>
      </c>
      <c r="K14">
        <v>0.5</v>
      </c>
      <c r="L14">
        <v>1</v>
      </c>
    </row>
    <row r="15" spans="1:12" x14ac:dyDescent="0.25">
      <c r="A15" t="str">
        <f t="shared" si="0"/>
        <v>Isles of Scilly: Men a Vaur to White IslandMCZ</v>
      </c>
      <c r="B15" t="s">
        <v>85</v>
      </c>
      <c r="C15" t="s">
        <v>24</v>
      </c>
      <c r="D15" t="s">
        <v>746</v>
      </c>
      <c r="E15">
        <v>0.5</v>
      </c>
      <c r="F15">
        <v>0.5</v>
      </c>
      <c r="G15">
        <v>0.5</v>
      </c>
      <c r="H15">
        <v>1</v>
      </c>
      <c r="I15">
        <v>0.5</v>
      </c>
      <c r="J15">
        <v>0.5</v>
      </c>
      <c r="K15">
        <v>0.5</v>
      </c>
      <c r="L15">
        <v>1</v>
      </c>
    </row>
    <row r="16" spans="1:12" x14ac:dyDescent="0.25">
      <c r="A16" t="str">
        <f t="shared" si="0"/>
        <v>Isles of Scilly: Peninnis to Dry LedgeMCZ</v>
      </c>
      <c r="B16" t="s">
        <v>88</v>
      </c>
      <c r="C16" t="s">
        <v>24</v>
      </c>
      <c r="D16" t="s">
        <v>746</v>
      </c>
      <c r="E16">
        <v>0.5</v>
      </c>
      <c r="F16">
        <v>0.5</v>
      </c>
      <c r="G16">
        <v>0.5</v>
      </c>
      <c r="H16">
        <v>1</v>
      </c>
      <c r="I16">
        <v>0.5</v>
      </c>
      <c r="J16">
        <v>0.5</v>
      </c>
      <c r="K16">
        <v>0.5</v>
      </c>
      <c r="L16">
        <v>1</v>
      </c>
    </row>
    <row r="17" spans="1:12" x14ac:dyDescent="0.25">
      <c r="A17" t="str">
        <f t="shared" si="0"/>
        <v>Isles of Scilly: Plympton to Spanish LedgeMCZ</v>
      </c>
      <c r="B17" t="s">
        <v>90</v>
      </c>
      <c r="C17" t="s">
        <v>24</v>
      </c>
      <c r="D17" t="s">
        <v>746</v>
      </c>
      <c r="E17">
        <v>0.5</v>
      </c>
      <c r="F17">
        <v>0.5</v>
      </c>
      <c r="G17">
        <v>0.5</v>
      </c>
      <c r="H17">
        <v>1</v>
      </c>
      <c r="I17">
        <v>0.5</v>
      </c>
      <c r="J17">
        <v>0.5</v>
      </c>
      <c r="K17">
        <v>0.5</v>
      </c>
      <c r="L17">
        <v>0.5</v>
      </c>
    </row>
    <row r="18" spans="1:12" x14ac:dyDescent="0.25">
      <c r="A18" t="str">
        <f t="shared" si="0"/>
        <v>Isles of Scilly: Smith Sound Tide Swept ChannelMCZ</v>
      </c>
      <c r="B18" t="s">
        <v>92</v>
      </c>
      <c r="C18" t="s">
        <v>24</v>
      </c>
      <c r="D18" t="s">
        <v>746</v>
      </c>
      <c r="E18">
        <v>0.5</v>
      </c>
      <c r="F18">
        <v>0.5</v>
      </c>
      <c r="G18">
        <v>0.5</v>
      </c>
      <c r="H18">
        <v>1</v>
      </c>
      <c r="I18">
        <v>0.5</v>
      </c>
      <c r="J18">
        <v>0.5</v>
      </c>
      <c r="K18">
        <v>0.5</v>
      </c>
      <c r="L18">
        <v>0.5</v>
      </c>
    </row>
    <row r="19" spans="1:12" x14ac:dyDescent="0.25">
      <c r="A19" t="str">
        <f t="shared" si="0"/>
        <v>Isles of Scilly: TeanMCZ</v>
      </c>
      <c r="B19" t="s">
        <v>94</v>
      </c>
      <c r="C19" t="s">
        <v>24</v>
      </c>
      <c r="D19" t="s">
        <v>746</v>
      </c>
      <c r="E19">
        <v>0.5</v>
      </c>
      <c r="F19">
        <v>0.5</v>
      </c>
      <c r="G19">
        <v>0.5</v>
      </c>
      <c r="H19">
        <v>1</v>
      </c>
      <c r="I19">
        <v>0.5</v>
      </c>
      <c r="J19">
        <v>0.5</v>
      </c>
      <c r="K19">
        <v>0.5</v>
      </c>
      <c r="L19">
        <v>1</v>
      </c>
    </row>
    <row r="20" spans="1:12" x14ac:dyDescent="0.25">
      <c r="A20" t="str">
        <f t="shared" si="0"/>
        <v>KingmereMCZ</v>
      </c>
      <c r="B20" t="s">
        <v>96</v>
      </c>
      <c r="C20" t="s">
        <v>24</v>
      </c>
      <c r="D20" t="s">
        <v>746</v>
      </c>
      <c r="E20">
        <v>0.5</v>
      </c>
      <c r="F20">
        <v>0.5</v>
      </c>
      <c r="G20">
        <v>0.5</v>
      </c>
      <c r="H20">
        <v>0.5</v>
      </c>
      <c r="I20">
        <v>0.5</v>
      </c>
      <c r="J20">
        <v>1</v>
      </c>
      <c r="K20">
        <v>0.5</v>
      </c>
      <c r="L20">
        <v>0.5</v>
      </c>
    </row>
    <row r="21" spans="1:12" x14ac:dyDescent="0.25">
      <c r="A21" t="str">
        <f t="shared" si="0"/>
        <v>LundyMCZ</v>
      </c>
      <c r="B21" t="s">
        <v>100</v>
      </c>
      <c r="C21" t="s">
        <v>24</v>
      </c>
      <c r="D21" t="s">
        <v>746</v>
      </c>
      <c r="E21">
        <v>0.5</v>
      </c>
      <c r="F21">
        <v>0.5</v>
      </c>
      <c r="G21">
        <v>0.5</v>
      </c>
      <c r="H21">
        <v>1</v>
      </c>
      <c r="I21">
        <v>0.5</v>
      </c>
      <c r="J21">
        <v>0.5</v>
      </c>
      <c r="K21">
        <v>0.5</v>
      </c>
      <c r="L21">
        <v>0.5</v>
      </c>
    </row>
    <row r="22" spans="1:12" x14ac:dyDescent="0.25">
      <c r="A22" t="str">
        <f t="shared" si="0"/>
        <v>Medway EstuaryMCZ</v>
      </c>
      <c r="B22" t="s">
        <v>108</v>
      </c>
      <c r="C22" t="s">
        <v>24</v>
      </c>
      <c r="D22" t="s">
        <v>746</v>
      </c>
      <c r="E22">
        <v>0.5</v>
      </c>
      <c r="F22">
        <v>0.5</v>
      </c>
      <c r="G22">
        <v>0.5</v>
      </c>
      <c r="H22">
        <v>0.5</v>
      </c>
      <c r="I22">
        <v>0.5</v>
      </c>
      <c r="J22">
        <v>1</v>
      </c>
      <c r="K22">
        <v>0.5</v>
      </c>
      <c r="L22">
        <v>0.5</v>
      </c>
    </row>
    <row r="23" spans="1:12" x14ac:dyDescent="0.25">
      <c r="A23" t="str">
        <f t="shared" si="0"/>
        <v>Padstow Bay and SurroundsMCZ</v>
      </c>
      <c r="B23" t="s">
        <v>111</v>
      </c>
      <c r="C23" t="s">
        <v>24</v>
      </c>
      <c r="D23" t="s">
        <v>746</v>
      </c>
      <c r="E23">
        <v>0.5</v>
      </c>
      <c r="F23">
        <v>0.5</v>
      </c>
      <c r="G23">
        <v>0.5</v>
      </c>
      <c r="H23">
        <v>1</v>
      </c>
      <c r="I23">
        <v>0.5</v>
      </c>
      <c r="J23">
        <v>0.5</v>
      </c>
      <c r="K23">
        <v>0.5</v>
      </c>
      <c r="L23">
        <v>0.5</v>
      </c>
    </row>
    <row r="24" spans="1:12" x14ac:dyDescent="0.25">
      <c r="A24" t="str">
        <f t="shared" si="0"/>
        <v>Pagham HarbourMCZ</v>
      </c>
      <c r="B24" t="s">
        <v>114</v>
      </c>
      <c r="C24" t="s">
        <v>24</v>
      </c>
      <c r="D24" t="s">
        <v>746</v>
      </c>
      <c r="E24">
        <v>0.5</v>
      </c>
      <c r="F24">
        <v>0.5</v>
      </c>
      <c r="G24">
        <v>0.5</v>
      </c>
      <c r="H24">
        <v>1</v>
      </c>
      <c r="I24">
        <v>0.5</v>
      </c>
      <c r="J24">
        <v>0.5</v>
      </c>
      <c r="K24">
        <v>0.5</v>
      </c>
      <c r="L24">
        <v>0.5</v>
      </c>
    </row>
    <row r="25" spans="1:12" x14ac:dyDescent="0.25">
      <c r="A25" t="str">
        <f t="shared" si="0"/>
        <v>Poole RocksMCZ</v>
      </c>
      <c r="B25" t="s">
        <v>119</v>
      </c>
      <c r="C25" t="s">
        <v>24</v>
      </c>
      <c r="D25" t="s">
        <v>746</v>
      </c>
      <c r="E25">
        <v>0.5</v>
      </c>
      <c r="F25">
        <v>0.5</v>
      </c>
      <c r="G25">
        <v>0.5</v>
      </c>
      <c r="H25">
        <v>1</v>
      </c>
      <c r="I25">
        <v>0.5</v>
      </c>
      <c r="J25">
        <v>1</v>
      </c>
      <c r="K25">
        <v>0.5</v>
      </c>
      <c r="L25">
        <v>0.5</v>
      </c>
    </row>
    <row r="26" spans="1:12" x14ac:dyDescent="0.25">
      <c r="A26" t="str">
        <f t="shared" si="0"/>
        <v>Skerries Bank and SurroundsMCZ</v>
      </c>
      <c r="B26" t="s">
        <v>122</v>
      </c>
      <c r="C26" t="s">
        <v>24</v>
      </c>
      <c r="D26" t="s">
        <v>746</v>
      </c>
      <c r="E26">
        <v>0.5</v>
      </c>
      <c r="F26">
        <v>0.5</v>
      </c>
      <c r="G26">
        <v>0.5</v>
      </c>
      <c r="H26">
        <v>1</v>
      </c>
      <c r="I26">
        <v>0.5</v>
      </c>
      <c r="J26">
        <v>1</v>
      </c>
      <c r="K26">
        <v>0.5</v>
      </c>
      <c r="L26">
        <v>0.5</v>
      </c>
    </row>
    <row r="27" spans="1:12" x14ac:dyDescent="0.25">
      <c r="A27" t="str">
        <f t="shared" si="0"/>
        <v>SkomerMCZ</v>
      </c>
      <c r="B27" t="s">
        <v>723</v>
      </c>
      <c r="C27" t="s">
        <v>24</v>
      </c>
      <c r="D27" t="s">
        <v>748</v>
      </c>
      <c r="E27">
        <v>0.5</v>
      </c>
      <c r="F27">
        <v>0.5</v>
      </c>
      <c r="G27">
        <v>0.5</v>
      </c>
      <c r="H27">
        <v>1</v>
      </c>
      <c r="I27">
        <v>0.5</v>
      </c>
      <c r="J27">
        <v>1</v>
      </c>
      <c r="K27">
        <v>0.5</v>
      </c>
      <c r="L27">
        <v>0.5</v>
      </c>
    </row>
    <row r="28" spans="1:12" x14ac:dyDescent="0.25">
      <c r="A28" t="str">
        <f t="shared" si="0"/>
        <v>South DorsetMCZ</v>
      </c>
      <c r="B28" t="s">
        <v>124</v>
      </c>
      <c r="C28" t="s">
        <v>24</v>
      </c>
      <c r="D28" t="s">
        <v>746</v>
      </c>
      <c r="E28">
        <v>0.5</v>
      </c>
      <c r="F28">
        <v>0.5</v>
      </c>
      <c r="G28">
        <v>0.5</v>
      </c>
      <c r="H28">
        <v>0.5</v>
      </c>
      <c r="I28">
        <v>0.5</v>
      </c>
      <c r="J28">
        <v>0.5</v>
      </c>
      <c r="K28">
        <v>0.5</v>
      </c>
      <c r="L28">
        <v>0.5</v>
      </c>
    </row>
    <row r="29" spans="1:12" x14ac:dyDescent="0.25">
      <c r="A29" t="str">
        <f t="shared" si="0"/>
        <v>Tamar EstuaryMCZ</v>
      </c>
      <c r="B29" t="s">
        <v>126</v>
      </c>
      <c r="C29" t="s">
        <v>24</v>
      </c>
      <c r="D29" t="s">
        <v>746</v>
      </c>
      <c r="E29">
        <v>1</v>
      </c>
      <c r="F29">
        <v>1</v>
      </c>
      <c r="G29">
        <v>0.5</v>
      </c>
      <c r="H29">
        <v>1</v>
      </c>
      <c r="I29">
        <v>0.5</v>
      </c>
      <c r="J29">
        <v>1</v>
      </c>
      <c r="K29">
        <v>0.5</v>
      </c>
      <c r="L29">
        <v>1</v>
      </c>
    </row>
    <row r="30" spans="1:12" x14ac:dyDescent="0.25">
      <c r="A30" t="str">
        <f t="shared" si="0"/>
        <v>Thanet CoastMCZ</v>
      </c>
      <c r="B30" t="s">
        <v>129</v>
      </c>
      <c r="C30" t="s">
        <v>24</v>
      </c>
      <c r="D30" t="s">
        <v>746</v>
      </c>
      <c r="E30">
        <v>1</v>
      </c>
      <c r="F30">
        <v>0.5</v>
      </c>
      <c r="G30">
        <v>0.5</v>
      </c>
      <c r="H30">
        <v>1</v>
      </c>
      <c r="I30">
        <v>0.5</v>
      </c>
      <c r="J30">
        <v>1</v>
      </c>
      <c r="K30">
        <v>1</v>
      </c>
      <c r="L30">
        <v>0.5</v>
      </c>
    </row>
    <row r="31" spans="1:12" x14ac:dyDescent="0.25">
      <c r="A31" t="str">
        <f t="shared" si="0"/>
        <v>ManaclesMCZ</v>
      </c>
      <c r="B31" t="s">
        <v>102</v>
      </c>
      <c r="C31" t="s">
        <v>24</v>
      </c>
      <c r="D31" t="s">
        <v>746</v>
      </c>
      <c r="E31">
        <v>0.5</v>
      </c>
      <c r="F31">
        <v>0.5</v>
      </c>
      <c r="G31">
        <v>0.5</v>
      </c>
      <c r="H31">
        <v>1</v>
      </c>
      <c r="I31">
        <v>0.5</v>
      </c>
      <c r="J31">
        <v>0.5</v>
      </c>
      <c r="K31">
        <v>0.5</v>
      </c>
      <c r="L31">
        <v>0.5</v>
      </c>
    </row>
    <row r="32" spans="1:12" x14ac:dyDescent="0.25">
      <c r="A32" t="str">
        <f t="shared" si="0"/>
        <v>TorbayMCZ</v>
      </c>
      <c r="B32" t="s">
        <v>132</v>
      </c>
      <c r="C32" t="s">
        <v>24</v>
      </c>
      <c r="D32" t="s">
        <v>746</v>
      </c>
      <c r="E32">
        <v>1</v>
      </c>
      <c r="F32">
        <v>0.5</v>
      </c>
      <c r="G32">
        <v>0.5</v>
      </c>
      <c r="H32">
        <v>1</v>
      </c>
      <c r="I32">
        <v>0.5</v>
      </c>
      <c r="J32">
        <v>1</v>
      </c>
      <c r="K32">
        <v>1</v>
      </c>
      <c r="L32">
        <v>0.5</v>
      </c>
    </row>
    <row r="33" spans="1:12" x14ac:dyDescent="0.25">
      <c r="A33" t="str">
        <f t="shared" si="0"/>
        <v>Upper Fowey and Pont PillMCZ</v>
      </c>
      <c r="B33" t="s">
        <v>135</v>
      </c>
      <c r="C33" t="s">
        <v>24</v>
      </c>
      <c r="D33" t="s">
        <v>746</v>
      </c>
      <c r="E33">
        <v>0.5</v>
      </c>
      <c r="F33">
        <v>0.5</v>
      </c>
      <c r="G33">
        <v>0.5</v>
      </c>
      <c r="H33">
        <v>1</v>
      </c>
      <c r="I33">
        <v>0.5</v>
      </c>
      <c r="J33">
        <v>0.5</v>
      </c>
      <c r="K33">
        <v>0.5</v>
      </c>
      <c r="L33">
        <v>0.5</v>
      </c>
    </row>
    <row r="34" spans="1:12" x14ac:dyDescent="0.25">
      <c r="A34" t="str">
        <f t="shared" si="0"/>
        <v>Whitsand and Looe BayMCZ</v>
      </c>
      <c r="B34" t="s">
        <v>137</v>
      </c>
      <c r="C34" t="s">
        <v>24</v>
      </c>
      <c r="D34" t="s">
        <v>746</v>
      </c>
      <c r="E34">
        <v>1</v>
      </c>
      <c r="F34">
        <v>1</v>
      </c>
      <c r="G34">
        <v>0.5</v>
      </c>
      <c r="H34">
        <v>1</v>
      </c>
      <c r="I34">
        <v>0.5</v>
      </c>
      <c r="J34">
        <v>1</v>
      </c>
      <c r="K34">
        <v>0.5</v>
      </c>
      <c r="L34">
        <v>1</v>
      </c>
    </row>
    <row r="35" spans="1:12" x14ac:dyDescent="0.25">
      <c r="A35" t="str">
        <f t="shared" si="0"/>
        <v>Mersey Narrows and North Wirral ForeshorepRamsar</v>
      </c>
      <c r="B35" t="s">
        <v>140</v>
      </c>
      <c r="C35" t="s">
        <v>141</v>
      </c>
      <c r="D35" t="s">
        <v>746</v>
      </c>
      <c r="E35">
        <v>0.5</v>
      </c>
      <c r="F35">
        <v>0.5</v>
      </c>
      <c r="G35">
        <v>0.5</v>
      </c>
      <c r="H35">
        <v>0.5</v>
      </c>
      <c r="I35">
        <v>0.5</v>
      </c>
      <c r="J35">
        <v>0.5</v>
      </c>
      <c r="K35">
        <v>0.5</v>
      </c>
      <c r="L35">
        <v>0.5</v>
      </c>
    </row>
    <row r="36" spans="1:12" x14ac:dyDescent="0.25">
      <c r="A36" t="str">
        <f t="shared" si="0"/>
        <v>Exe EstuaryRamsar</v>
      </c>
      <c r="B36" t="s">
        <v>183</v>
      </c>
      <c r="C36" t="s">
        <v>184</v>
      </c>
      <c r="D36" t="s">
        <v>746</v>
      </c>
      <c r="E36">
        <v>0.5</v>
      </c>
      <c r="F36">
        <v>0.5</v>
      </c>
      <c r="G36">
        <v>0.5</v>
      </c>
      <c r="H36">
        <v>1</v>
      </c>
      <c r="I36">
        <v>0.5</v>
      </c>
      <c r="J36">
        <v>1</v>
      </c>
      <c r="K36">
        <v>1</v>
      </c>
      <c r="L36">
        <v>1</v>
      </c>
    </row>
    <row r="37" spans="1:12" x14ac:dyDescent="0.25">
      <c r="A37" t="str">
        <f t="shared" si="0"/>
        <v>Humber EstuaryRamsar</v>
      </c>
      <c r="B37" t="s">
        <v>192</v>
      </c>
      <c r="C37" t="s">
        <v>184</v>
      </c>
      <c r="D37" t="s">
        <v>746</v>
      </c>
      <c r="E37">
        <v>0.5</v>
      </c>
      <c r="F37">
        <v>1</v>
      </c>
      <c r="G37">
        <v>0.5</v>
      </c>
      <c r="H37">
        <v>0.5</v>
      </c>
      <c r="I37">
        <v>0.5</v>
      </c>
      <c r="J37">
        <v>1</v>
      </c>
      <c r="K37">
        <v>0.5</v>
      </c>
      <c r="L37">
        <v>0.5</v>
      </c>
    </row>
    <row r="38" spans="1:12" x14ac:dyDescent="0.25">
      <c r="A38" t="str">
        <f t="shared" si="0"/>
        <v>Mersey EstuaryRamsar</v>
      </c>
      <c r="B38" t="s">
        <v>214</v>
      </c>
      <c r="C38" t="s">
        <v>184</v>
      </c>
      <c r="D38" t="s">
        <v>746</v>
      </c>
      <c r="E38">
        <v>0.5</v>
      </c>
      <c r="F38">
        <v>0.5</v>
      </c>
      <c r="G38">
        <v>0.5</v>
      </c>
      <c r="H38">
        <v>0.5</v>
      </c>
      <c r="I38">
        <v>0.5</v>
      </c>
      <c r="J38">
        <v>0.5</v>
      </c>
      <c r="K38">
        <v>0.5</v>
      </c>
      <c r="L38">
        <v>0.5</v>
      </c>
    </row>
    <row r="39" spans="1:12" x14ac:dyDescent="0.25">
      <c r="A39" t="str">
        <f t="shared" si="0"/>
        <v>Ribble and Alt EstuariesRamsar</v>
      </c>
      <c r="B39" t="s">
        <v>220</v>
      </c>
      <c r="C39" t="s">
        <v>184</v>
      </c>
      <c r="D39" t="s">
        <v>746</v>
      </c>
      <c r="E39">
        <v>0.5</v>
      </c>
      <c r="F39">
        <v>0.5</v>
      </c>
      <c r="G39">
        <v>0.5</v>
      </c>
      <c r="H39">
        <v>1</v>
      </c>
      <c r="I39">
        <v>0.5</v>
      </c>
      <c r="J39">
        <v>0.5</v>
      </c>
      <c r="K39">
        <v>0.5</v>
      </c>
      <c r="L39">
        <v>0.5</v>
      </c>
    </row>
    <row r="40" spans="1:12" x14ac:dyDescent="0.25">
      <c r="A40" t="str">
        <f t="shared" si="0"/>
        <v>Alde, Ore and Butley EstuariesSAC</v>
      </c>
      <c r="B40" t="s">
        <v>241</v>
      </c>
      <c r="C40" t="s">
        <v>242</v>
      </c>
      <c r="D40" t="s">
        <v>746</v>
      </c>
      <c r="E40">
        <v>0.5</v>
      </c>
      <c r="F40">
        <v>0.5</v>
      </c>
      <c r="G40">
        <v>0.5</v>
      </c>
      <c r="H40">
        <v>0.5</v>
      </c>
      <c r="I40">
        <v>1</v>
      </c>
      <c r="J40">
        <v>1</v>
      </c>
      <c r="K40">
        <v>0.5</v>
      </c>
      <c r="L40">
        <v>0.5</v>
      </c>
    </row>
    <row r="41" spans="1:12" x14ac:dyDescent="0.25">
      <c r="A41" t="str">
        <f t="shared" si="0"/>
        <v>Bae Cemlyn/ Cemlyn BaySAC</v>
      </c>
      <c r="B41" t="s">
        <v>694</v>
      </c>
      <c r="C41" t="s">
        <v>242</v>
      </c>
      <c r="D41" t="s">
        <v>748</v>
      </c>
      <c r="E41">
        <v>0.5</v>
      </c>
      <c r="F41">
        <v>0.5</v>
      </c>
      <c r="G41">
        <v>0.5</v>
      </c>
      <c r="H41">
        <v>0.5</v>
      </c>
      <c r="I41">
        <v>0.5</v>
      </c>
      <c r="J41">
        <v>0.5</v>
      </c>
      <c r="K41">
        <v>0.5</v>
      </c>
      <c r="L41">
        <v>0.5</v>
      </c>
    </row>
    <row r="42" spans="1:12" x14ac:dyDescent="0.25">
      <c r="A42" t="str">
        <f t="shared" si="0"/>
        <v>Berwickshire and North Northumberland CoastSAC</v>
      </c>
      <c r="B42" t="s">
        <v>252</v>
      </c>
      <c r="C42" t="s">
        <v>242</v>
      </c>
      <c r="D42" t="s">
        <v>746</v>
      </c>
      <c r="E42">
        <v>0.5</v>
      </c>
      <c r="F42">
        <v>0.5</v>
      </c>
      <c r="G42">
        <v>0.5</v>
      </c>
      <c r="H42">
        <v>0.5</v>
      </c>
      <c r="I42">
        <v>0.5</v>
      </c>
      <c r="J42">
        <v>0.5</v>
      </c>
      <c r="K42">
        <v>1</v>
      </c>
      <c r="L42">
        <v>0.5</v>
      </c>
    </row>
    <row r="43" spans="1:12" x14ac:dyDescent="0.25">
      <c r="A43" t="str">
        <f t="shared" si="0"/>
        <v>Cardigan Bay/ Bae CeredigionSAC</v>
      </c>
      <c r="B43" t="s">
        <v>669</v>
      </c>
      <c r="C43" t="s">
        <v>242</v>
      </c>
      <c r="D43" t="s">
        <v>748</v>
      </c>
      <c r="E43">
        <v>0.5</v>
      </c>
      <c r="F43">
        <v>0.5</v>
      </c>
      <c r="G43">
        <v>0.5</v>
      </c>
      <c r="H43">
        <v>1</v>
      </c>
      <c r="I43">
        <v>0.5</v>
      </c>
      <c r="J43">
        <v>0.5</v>
      </c>
      <c r="K43">
        <v>0.5</v>
      </c>
      <c r="L43">
        <v>0.5</v>
      </c>
    </row>
    <row r="44" spans="1:12" x14ac:dyDescent="0.25">
      <c r="A44" t="str">
        <f t="shared" si="0"/>
        <v>Carmarthen Bay and Estuaries/ Bae Caerfyrddin ac AberoeddSAC</v>
      </c>
      <c r="B44" t="s">
        <v>692</v>
      </c>
      <c r="C44" t="s">
        <v>242</v>
      </c>
      <c r="D44" t="s">
        <v>748</v>
      </c>
      <c r="E44">
        <v>0.5</v>
      </c>
      <c r="F44">
        <v>0.5</v>
      </c>
      <c r="G44">
        <v>0.5</v>
      </c>
      <c r="H44">
        <v>1</v>
      </c>
      <c r="I44">
        <v>0.5</v>
      </c>
      <c r="J44">
        <v>0.5</v>
      </c>
      <c r="K44">
        <v>0.5</v>
      </c>
      <c r="L44">
        <v>0.5</v>
      </c>
    </row>
    <row r="45" spans="1:12" x14ac:dyDescent="0.25">
      <c r="A45" t="str">
        <f t="shared" si="0"/>
        <v>Chesil and the FleetSAC</v>
      </c>
      <c r="B45" t="s">
        <v>256</v>
      </c>
      <c r="C45" t="s">
        <v>242</v>
      </c>
      <c r="D45" t="s">
        <v>746</v>
      </c>
      <c r="E45">
        <v>0.5</v>
      </c>
      <c r="F45">
        <v>0.5</v>
      </c>
      <c r="G45">
        <v>0.5</v>
      </c>
      <c r="H45">
        <v>1</v>
      </c>
      <c r="I45">
        <v>0.5</v>
      </c>
      <c r="J45">
        <v>1</v>
      </c>
      <c r="K45">
        <v>1</v>
      </c>
      <c r="L45">
        <v>1</v>
      </c>
    </row>
    <row r="46" spans="1:12" x14ac:dyDescent="0.25">
      <c r="A46" t="str">
        <f t="shared" si="0"/>
        <v>Dee Estuary/ Aber DyfrdwySAC</v>
      </c>
      <c r="B46" t="s">
        <v>261</v>
      </c>
      <c r="C46" t="s">
        <v>242</v>
      </c>
      <c r="D46" t="s">
        <v>749</v>
      </c>
      <c r="E46">
        <v>0.5</v>
      </c>
      <c r="F46">
        <v>0.5</v>
      </c>
      <c r="G46">
        <v>0.5</v>
      </c>
      <c r="H46">
        <v>0.5</v>
      </c>
      <c r="I46">
        <v>0.5</v>
      </c>
      <c r="J46">
        <v>0.5</v>
      </c>
      <c r="K46">
        <v>0.5</v>
      </c>
      <c r="L46">
        <v>0.5</v>
      </c>
    </row>
    <row r="47" spans="1:12" x14ac:dyDescent="0.25">
      <c r="A47" t="str">
        <f t="shared" si="0"/>
        <v>Drigg CoastSAC</v>
      </c>
      <c r="B47" t="s">
        <v>269</v>
      </c>
      <c r="C47" t="s">
        <v>242</v>
      </c>
      <c r="D47" t="s">
        <v>746</v>
      </c>
      <c r="E47">
        <v>0.5</v>
      </c>
      <c r="F47">
        <v>0.5</v>
      </c>
      <c r="G47">
        <v>0.5</v>
      </c>
      <c r="H47">
        <v>0.5</v>
      </c>
      <c r="I47">
        <v>0.5</v>
      </c>
      <c r="J47">
        <v>0.5</v>
      </c>
      <c r="K47">
        <v>0.5</v>
      </c>
      <c r="L47">
        <v>0.5</v>
      </c>
    </row>
    <row r="48" spans="1:12" x14ac:dyDescent="0.25">
      <c r="A48" t="str">
        <f t="shared" si="0"/>
        <v>Essex EstuariesSAC</v>
      </c>
      <c r="B48" t="s">
        <v>275</v>
      </c>
      <c r="C48" t="s">
        <v>242</v>
      </c>
      <c r="D48" t="s">
        <v>746</v>
      </c>
      <c r="E48">
        <v>1</v>
      </c>
      <c r="F48">
        <v>0.5</v>
      </c>
      <c r="G48">
        <v>0.5</v>
      </c>
      <c r="H48">
        <v>1</v>
      </c>
      <c r="I48">
        <v>0.5</v>
      </c>
      <c r="J48">
        <v>1</v>
      </c>
      <c r="K48">
        <v>1</v>
      </c>
      <c r="L48">
        <v>0.5</v>
      </c>
    </row>
    <row r="49" spans="1:12" x14ac:dyDescent="0.25">
      <c r="A49" t="str">
        <f t="shared" si="0"/>
        <v>Fal and HelfordSAC</v>
      </c>
      <c r="B49" t="s">
        <v>278</v>
      </c>
      <c r="C49" t="s">
        <v>242</v>
      </c>
      <c r="D49" t="s">
        <v>746</v>
      </c>
      <c r="E49">
        <v>1</v>
      </c>
      <c r="F49">
        <v>0.5</v>
      </c>
      <c r="G49">
        <v>0.5</v>
      </c>
      <c r="H49">
        <v>1</v>
      </c>
      <c r="I49">
        <v>0.5</v>
      </c>
      <c r="J49">
        <v>1</v>
      </c>
      <c r="K49">
        <v>1</v>
      </c>
      <c r="L49">
        <v>1</v>
      </c>
    </row>
    <row r="50" spans="1:12" x14ac:dyDescent="0.25">
      <c r="A50" t="str">
        <f t="shared" si="0"/>
        <v>Flamborough HeadSAC</v>
      </c>
      <c r="B50" t="s">
        <v>281</v>
      </c>
      <c r="C50" t="s">
        <v>242</v>
      </c>
      <c r="D50" t="s">
        <v>746</v>
      </c>
      <c r="E50">
        <v>0.5</v>
      </c>
      <c r="F50">
        <v>0.5</v>
      </c>
      <c r="G50">
        <v>0.5</v>
      </c>
      <c r="H50">
        <v>0.5</v>
      </c>
      <c r="I50">
        <v>0.5</v>
      </c>
      <c r="J50">
        <v>0.5</v>
      </c>
      <c r="K50">
        <v>0.5</v>
      </c>
      <c r="L50">
        <v>0.5</v>
      </c>
    </row>
    <row r="51" spans="1:12" x14ac:dyDescent="0.25">
      <c r="A51" t="str">
        <f t="shared" si="0"/>
        <v>Glannau Môn: Cors heli / Anglesey Coast: SaltmarshSAC</v>
      </c>
      <c r="B51" t="s">
        <v>693</v>
      </c>
      <c r="C51" t="s">
        <v>242</v>
      </c>
      <c r="D51" t="s">
        <v>748</v>
      </c>
      <c r="E51">
        <v>0.5</v>
      </c>
      <c r="F51">
        <v>0.5</v>
      </c>
      <c r="G51">
        <v>0.5</v>
      </c>
      <c r="H51">
        <v>1</v>
      </c>
      <c r="I51">
        <v>0.5</v>
      </c>
      <c r="J51">
        <v>0.5</v>
      </c>
      <c r="K51">
        <v>0.5</v>
      </c>
      <c r="L51">
        <v>0.5</v>
      </c>
    </row>
    <row r="52" spans="1:12" x14ac:dyDescent="0.25">
      <c r="A52" t="str">
        <f t="shared" si="0"/>
        <v>Humber EstuarySAC</v>
      </c>
      <c r="B52" t="s">
        <v>192</v>
      </c>
      <c r="C52" t="s">
        <v>242</v>
      </c>
      <c r="D52" t="s">
        <v>746</v>
      </c>
      <c r="E52">
        <v>1</v>
      </c>
      <c r="F52">
        <v>1</v>
      </c>
      <c r="G52">
        <v>0.5</v>
      </c>
      <c r="H52">
        <v>0.5</v>
      </c>
      <c r="I52">
        <v>0.5</v>
      </c>
      <c r="J52">
        <v>1</v>
      </c>
      <c r="K52">
        <v>0.5</v>
      </c>
      <c r="L52">
        <v>0.5</v>
      </c>
    </row>
    <row r="53" spans="1:12" x14ac:dyDescent="0.25">
      <c r="A53" t="str">
        <f t="shared" si="0"/>
        <v>Isles of Scilly ComplexSAC</v>
      </c>
      <c r="B53" t="s">
        <v>285</v>
      </c>
      <c r="C53" t="s">
        <v>242</v>
      </c>
      <c r="D53" t="s">
        <v>746</v>
      </c>
      <c r="E53">
        <v>0.5</v>
      </c>
      <c r="F53">
        <v>0.5</v>
      </c>
      <c r="G53">
        <v>0.5</v>
      </c>
      <c r="H53">
        <v>1</v>
      </c>
      <c r="I53">
        <v>0.5</v>
      </c>
      <c r="J53">
        <v>0.5</v>
      </c>
      <c r="K53">
        <v>0.5</v>
      </c>
      <c r="L53">
        <v>1</v>
      </c>
    </row>
    <row r="54" spans="1:12" x14ac:dyDescent="0.25">
      <c r="A54" t="str">
        <f t="shared" si="0"/>
        <v>Kenfig/ CynffigSAC</v>
      </c>
      <c r="B54" t="s">
        <v>666</v>
      </c>
      <c r="C54" t="s">
        <v>242</v>
      </c>
      <c r="D54" t="s">
        <v>748</v>
      </c>
      <c r="E54">
        <v>0.5</v>
      </c>
      <c r="F54">
        <v>0.5</v>
      </c>
      <c r="G54">
        <v>0.5</v>
      </c>
      <c r="H54">
        <v>0.5</v>
      </c>
      <c r="I54">
        <v>0.5</v>
      </c>
      <c r="J54">
        <v>1</v>
      </c>
      <c r="K54">
        <v>0.5</v>
      </c>
      <c r="L54">
        <v>0.5</v>
      </c>
    </row>
    <row r="55" spans="1:12" x14ac:dyDescent="0.25">
      <c r="A55" t="str">
        <f t="shared" si="0"/>
        <v>Limestone Coast of South West Wales/ Arfordir Calchfaen de Orllewin CymruSAC</v>
      </c>
      <c r="B55" t="s">
        <v>691</v>
      </c>
      <c r="C55" t="s">
        <v>242</v>
      </c>
      <c r="D55" t="s">
        <v>748</v>
      </c>
      <c r="E55">
        <v>0.5</v>
      </c>
      <c r="F55">
        <v>0.5</v>
      </c>
      <c r="G55">
        <v>0.5</v>
      </c>
      <c r="H55">
        <v>1</v>
      </c>
      <c r="I55">
        <v>0.5</v>
      </c>
      <c r="J55">
        <v>0.5</v>
      </c>
      <c r="K55">
        <v>0.5</v>
      </c>
      <c r="L55">
        <v>0.5</v>
      </c>
    </row>
    <row r="56" spans="1:12" x14ac:dyDescent="0.25">
      <c r="A56" t="str">
        <f t="shared" si="0"/>
        <v>LundySAC</v>
      </c>
      <c r="B56" t="s">
        <v>100</v>
      </c>
      <c r="C56" t="s">
        <v>242</v>
      </c>
      <c r="D56" t="s">
        <v>746</v>
      </c>
      <c r="E56">
        <v>0.5</v>
      </c>
      <c r="F56">
        <v>0.5</v>
      </c>
      <c r="G56">
        <v>0.5</v>
      </c>
      <c r="H56">
        <v>1</v>
      </c>
      <c r="I56">
        <v>0.5</v>
      </c>
      <c r="J56">
        <v>0.5</v>
      </c>
      <c r="K56">
        <v>0.5</v>
      </c>
      <c r="L56">
        <v>0.5</v>
      </c>
    </row>
    <row r="57" spans="1:12" x14ac:dyDescent="0.25">
      <c r="A57" t="str">
        <f t="shared" si="0"/>
        <v>Morecambe BaySAC</v>
      </c>
      <c r="B57" t="s">
        <v>288</v>
      </c>
      <c r="C57" t="s">
        <v>242</v>
      </c>
      <c r="D57" t="s">
        <v>746</v>
      </c>
      <c r="E57">
        <v>0.5</v>
      </c>
      <c r="F57">
        <v>0.5</v>
      </c>
      <c r="G57">
        <v>0.5</v>
      </c>
      <c r="H57">
        <v>1</v>
      </c>
      <c r="I57">
        <v>0.5</v>
      </c>
      <c r="J57">
        <v>1</v>
      </c>
      <c r="K57">
        <v>0.5</v>
      </c>
      <c r="L57">
        <v>0.5</v>
      </c>
    </row>
    <row r="58" spans="1:12" x14ac:dyDescent="0.25">
      <c r="A58" t="str">
        <f t="shared" si="0"/>
        <v>North Norfolk CoastSAC</v>
      </c>
      <c r="B58" t="s">
        <v>292</v>
      </c>
      <c r="C58" t="s">
        <v>242</v>
      </c>
      <c r="D58" t="s">
        <v>746</v>
      </c>
      <c r="E58">
        <v>0.5</v>
      </c>
      <c r="F58">
        <v>0.5</v>
      </c>
      <c r="G58">
        <v>0.5</v>
      </c>
      <c r="H58">
        <v>0.5</v>
      </c>
      <c r="I58">
        <v>0.5</v>
      </c>
      <c r="J58">
        <v>0.5</v>
      </c>
      <c r="K58">
        <v>0.5</v>
      </c>
      <c r="L58">
        <v>0.5</v>
      </c>
    </row>
    <row r="59" spans="1:12" x14ac:dyDescent="0.25">
      <c r="A59" t="str">
        <f t="shared" si="0"/>
        <v>Orfordness - Shingle StreetSAC</v>
      </c>
      <c r="B59" t="s">
        <v>296</v>
      </c>
      <c r="C59" t="s">
        <v>242</v>
      </c>
      <c r="D59" t="s">
        <v>746</v>
      </c>
      <c r="E59">
        <v>0.5</v>
      </c>
      <c r="F59">
        <v>0.5</v>
      </c>
      <c r="G59">
        <v>0.5</v>
      </c>
      <c r="H59">
        <v>0.5</v>
      </c>
      <c r="I59">
        <v>0.5</v>
      </c>
      <c r="J59">
        <v>0.5</v>
      </c>
      <c r="K59">
        <v>0.5</v>
      </c>
      <c r="L59">
        <v>0.5</v>
      </c>
    </row>
    <row r="60" spans="1:12" x14ac:dyDescent="0.25">
      <c r="A60" t="str">
        <f t="shared" si="0"/>
        <v>Pembrokeshire Marine/ Sir Benfro ForolSAC</v>
      </c>
      <c r="B60" t="s">
        <v>684</v>
      </c>
      <c r="C60" t="s">
        <v>242</v>
      </c>
      <c r="D60" t="s">
        <v>748</v>
      </c>
      <c r="E60">
        <v>1</v>
      </c>
      <c r="F60">
        <v>1</v>
      </c>
      <c r="G60">
        <v>0.5</v>
      </c>
      <c r="H60">
        <v>1</v>
      </c>
      <c r="I60">
        <v>0.5</v>
      </c>
      <c r="J60">
        <v>1</v>
      </c>
      <c r="K60">
        <v>1</v>
      </c>
      <c r="L60">
        <v>1</v>
      </c>
    </row>
    <row r="61" spans="1:12" x14ac:dyDescent="0.25">
      <c r="A61" t="str">
        <f t="shared" si="0"/>
        <v>Pen Llyn a`r Sarnau/ Lleyn Peninsula and the SarnauSAC</v>
      </c>
      <c r="B61" t="s">
        <v>690</v>
      </c>
      <c r="C61" t="s">
        <v>242</v>
      </c>
      <c r="D61" t="s">
        <v>748</v>
      </c>
      <c r="E61">
        <v>0.5</v>
      </c>
      <c r="F61">
        <v>0.5</v>
      </c>
      <c r="G61">
        <v>0.5</v>
      </c>
      <c r="H61">
        <v>1</v>
      </c>
      <c r="I61">
        <v>0.5</v>
      </c>
      <c r="J61">
        <v>1</v>
      </c>
      <c r="K61">
        <v>1</v>
      </c>
      <c r="L61">
        <v>0.5</v>
      </c>
    </row>
    <row r="62" spans="1:12" x14ac:dyDescent="0.25">
      <c r="A62" t="str">
        <f t="shared" si="0"/>
        <v>Plymouth Sound and EstuariesSAC</v>
      </c>
      <c r="B62" t="s">
        <v>298</v>
      </c>
      <c r="C62" t="s">
        <v>242</v>
      </c>
      <c r="D62" t="s">
        <v>746</v>
      </c>
      <c r="E62">
        <v>1</v>
      </c>
      <c r="F62">
        <v>1</v>
      </c>
      <c r="G62">
        <v>0.5</v>
      </c>
      <c r="H62">
        <v>1</v>
      </c>
      <c r="I62">
        <v>0.5</v>
      </c>
      <c r="J62">
        <v>1</v>
      </c>
      <c r="K62">
        <v>1</v>
      </c>
      <c r="L62">
        <v>1</v>
      </c>
    </row>
    <row r="63" spans="1:12" x14ac:dyDescent="0.25">
      <c r="A63" t="str">
        <f t="shared" si="0"/>
        <v>Severn Estuary/ Môr HafrenSAC</v>
      </c>
      <c r="B63" t="s">
        <v>302</v>
      </c>
      <c r="C63" t="s">
        <v>242</v>
      </c>
      <c r="D63" t="s">
        <v>749</v>
      </c>
      <c r="E63">
        <v>0.5</v>
      </c>
      <c r="F63">
        <v>1</v>
      </c>
      <c r="G63">
        <v>0.5</v>
      </c>
      <c r="H63">
        <v>0.5</v>
      </c>
      <c r="I63">
        <v>0.5</v>
      </c>
      <c r="J63">
        <v>0.5</v>
      </c>
      <c r="K63">
        <v>0.5</v>
      </c>
      <c r="L63">
        <v>0.5</v>
      </c>
    </row>
    <row r="64" spans="1:12" x14ac:dyDescent="0.25">
      <c r="A64" t="str">
        <f t="shared" si="0"/>
        <v>Solent and Isle of Wight LagoonsSAC</v>
      </c>
      <c r="B64" t="s">
        <v>307</v>
      </c>
      <c r="C64" t="s">
        <v>242</v>
      </c>
      <c r="D64" t="s">
        <v>746</v>
      </c>
      <c r="E64">
        <v>0.5</v>
      </c>
      <c r="F64">
        <v>1</v>
      </c>
      <c r="G64">
        <v>0.5</v>
      </c>
      <c r="H64">
        <v>1</v>
      </c>
      <c r="I64">
        <v>0.5</v>
      </c>
      <c r="J64">
        <v>1</v>
      </c>
      <c r="K64">
        <v>1</v>
      </c>
      <c r="L64">
        <v>0.5</v>
      </c>
    </row>
    <row r="65" spans="1:12" x14ac:dyDescent="0.25">
      <c r="A65" t="str">
        <f t="shared" si="0"/>
        <v>Solent MaritimeSAC</v>
      </c>
      <c r="B65" t="s">
        <v>309</v>
      </c>
      <c r="C65" t="s">
        <v>242</v>
      </c>
      <c r="D65" t="s">
        <v>746</v>
      </c>
      <c r="E65">
        <v>1</v>
      </c>
      <c r="F65">
        <v>1</v>
      </c>
      <c r="G65">
        <v>0.5</v>
      </c>
      <c r="H65">
        <v>1</v>
      </c>
      <c r="I65">
        <v>0.5</v>
      </c>
      <c r="J65">
        <v>1</v>
      </c>
      <c r="K65">
        <v>1</v>
      </c>
      <c r="L65">
        <v>1</v>
      </c>
    </row>
    <row r="66" spans="1:12" x14ac:dyDescent="0.25">
      <c r="A66" t="str">
        <f t="shared" si="0"/>
        <v>Solway FirthSAC</v>
      </c>
      <c r="B66" t="s">
        <v>312</v>
      </c>
      <c r="C66" t="s">
        <v>242</v>
      </c>
      <c r="D66" t="s">
        <v>746</v>
      </c>
      <c r="E66">
        <v>0.5</v>
      </c>
      <c r="F66">
        <v>0.5</v>
      </c>
      <c r="G66">
        <v>0.5</v>
      </c>
      <c r="H66">
        <v>0.5</v>
      </c>
      <c r="I66">
        <v>0.5</v>
      </c>
      <c r="J66">
        <v>0.5</v>
      </c>
      <c r="K66">
        <v>0.5</v>
      </c>
      <c r="L66">
        <v>0.5</v>
      </c>
    </row>
    <row r="67" spans="1:12" x14ac:dyDescent="0.25">
      <c r="A67" t="str">
        <f t="shared" ref="A67:A128" si="1">CONCATENATE(B67,C67)</f>
        <v>South Wight MaritimeSAC</v>
      </c>
      <c r="B67" t="s">
        <v>314</v>
      </c>
      <c r="C67" t="s">
        <v>242</v>
      </c>
      <c r="D67" t="s">
        <v>746</v>
      </c>
      <c r="E67">
        <v>0.5</v>
      </c>
      <c r="F67">
        <v>0.5</v>
      </c>
      <c r="G67">
        <v>0.5</v>
      </c>
      <c r="H67">
        <v>1</v>
      </c>
      <c r="I67">
        <v>0.5</v>
      </c>
      <c r="J67">
        <v>1</v>
      </c>
      <c r="K67">
        <v>0.5</v>
      </c>
      <c r="L67">
        <v>0.5</v>
      </c>
    </row>
    <row r="68" spans="1:12" x14ac:dyDescent="0.25">
      <c r="A68" t="str">
        <f t="shared" si="1"/>
        <v>Studland to PortlandcSAC</v>
      </c>
      <c r="B68" t="s">
        <v>13</v>
      </c>
      <c r="C68" t="s">
        <v>14</v>
      </c>
      <c r="D68" t="s">
        <v>746</v>
      </c>
      <c r="E68">
        <v>0.5</v>
      </c>
      <c r="F68">
        <v>1</v>
      </c>
      <c r="G68">
        <v>0.5</v>
      </c>
      <c r="H68">
        <v>1</v>
      </c>
      <c r="I68">
        <v>0.5</v>
      </c>
      <c r="J68">
        <v>1</v>
      </c>
      <c r="K68">
        <v>1</v>
      </c>
      <c r="L68">
        <v>0.5</v>
      </c>
    </row>
    <row r="69" spans="1:12" x14ac:dyDescent="0.25">
      <c r="A69" t="str">
        <f t="shared" si="1"/>
        <v>Thanet CoastSAC</v>
      </c>
      <c r="B69" t="s">
        <v>129</v>
      </c>
      <c r="C69" t="s">
        <v>242</v>
      </c>
      <c r="D69" t="s">
        <v>746</v>
      </c>
      <c r="E69">
        <v>1</v>
      </c>
      <c r="F69">
        <v>0.5</v>
      </c>
      <c r="G69">
        <v>0.5</v>
      </c>
      <c r="H69">
        <v>1</v>
      </c>
      <c r="I69">
        <v>0.5</v>
      </c>
      <c r="J69">
        <v>1</v>
      </c>
      <c r="K69">
        <v>1</v>
      </c>
      <c r="L69">
        <v>0.5</v>
      </c>
    </row>
    <row r="70" spans="1:12" x14ac:dyDescent="0.25">
      <c r="A70" t="str">
        <f t="shared" si="1"/>
        <v>The Wash and North Norfolk CoastSAC</v>
      </c>
      <c r="B70" t="s">
        <v>317</v>
      </c>
      <c r="C70" t="s">
        <v>242</v>
      </c>
      <c r="D70" t="s">
        <v>746</v>
      </c>
      <c r="E70">
        <v>0.5</v>
      </c>
      <c r="F70">
        <v>0.5</v>
      </c>
      <c r="G70">
        <v>0.5</v>
      </c>
      <c r="H70">
        <v>0.5</v>
      </c>
      <c r="I70">
        <v>0.5</v>
      </c>
      <c r="J70">
        <v>0.5</v>
      </c>
      <c r="K70">
        <v>1</v>
      </c>
      <c r="L70">
        <v>0.5</v>
      </c>
    </row>
    <row r="71" spans="1:12" x14ac:dyDescent="0.25">
      <c r="A71" t="str">
        <f t="shared" si="1"/>
        <v>Tweed EstuarySAC</v>
      </c>
      <c r="B71" t="s">
        <v>321</v>
      </c>
      <c r="C71" t="s">
        <v>242</v>
      </c>
      <c r="D71" t="s">
        <v>746</v>
      </c>
      <c r="E71">
        <v>0.5</v>
      </c>
      <c r="F71">
        <v>0.5</v>
      </c>
      <c r="G71">
        <v>0.5</v>
      </c>
      <c r="H71">
        <v>0.5</v>
      </c>
      <c r="I71">
        <v>0.5</v>
      </c>
      <c r="J71">
        <v>0.5</v>
      </c>
      <c r="K71">
        <v>0.5</v>
      </c>
      <c r="L71">
        <v>0.5</v>
      </c>
    </row>
    <row r="72" spans="1:12" x14ac:dyDescent="0.25">
      <c r="A72" t="str">
        <f t="shared" si="1"/>
        <v>Y Fenai a Bae Conwy/ Menai Strait and Conwy BaySAC</v>
      </c>
      <c r="B72" t="s">
        <v>698</v>
      </c>
      <c r="C72" t="s">
        <v>242</v>
      </c>
      <c r="D72" t="s">
        <v>748</v>
      </c>
      <c r="E72">
        <v>0.5</v>
      </c>
      <c r="F72">
        <v>0.5</v>
      </c>
      <c r="G72">
        <v>0.5</v>
      </c>
      <c r="H72">
        <v>1</v>
      </c>
      <c r="I72">
        <v>0.5</v>
      </c>
      <c r="J72">
        <v>1</v>
      </c>
      <c r="K72">
        <v>1</v>
      </c>
      <c r="L72">
        <v>0.5</v>
      </c>
    </row>
    <row r="73" spans="1:12" x14ac:dyDescent="0.25">
      <c r="A73" t="str">
        <f t="shared" si="1"/>
        <v>Haisborough, Hammond and WintertonSAC / SCI</v>
      </c>
      <c r="B73" t="s">
        <v>323</v>
      </c>
      <c r="C73" t="s">
        <v>324</v>
      </c>
      <c r="D73" t="s">
        <v>746</v>
      </c>
      <c r="E73">
        <v>0.5</v>
      </c>
      <c r="F73">
        <v>0.5</v>
      </c>
      <c r="G73">
        <v>0.5</v>
      </c>
      <c r="H73">
        <v>0.5</v>
      </c>
      <c r="I73">
        <v>0.5</v>
      </c>
      <c r="J73">
        <v>0.5</v>
      </c>
      <c r="K73">
        <v>0.5</v>
      </c>
      <c r="L73">
        <v>0.5</v>
      </c>
    </row>
    <row r="74" spans="1:12" x14ac:dyDescent="0.25">
      <c r="A74" t="str">
        <f t="shared" si="1"/>
        <v>Inner Dowsing, Race Bank and North RidgeSAC / SCI</v>
      </c>
      <c r="B74" t="s">
        <v>326</v>
      </c>
      <c r="C74" t="s">
        <v>324</v>
      </c>
      <c r="D74" t="s">
        <v>746</v>
      </c>
      <c r="E74">
        <v>0.5</v>
      </c>
      <c r="F74">
        <v>0.5</v>
      </c>
      <c r="G74">
        <v>0.5</v>
      </c>
      <c r="H74">
        <v>0.5</v>
      </c>
      <c r="I74">
        <v>0.5</v>
      </c>
      <c r="J74">
        <v>0.5</v>
      </c>
      <c r="K74">
        <v>0.5</v>
      </c>
      <c r="L74">
        <v>0.5</v>
      </c>
    </row>
    <row r="75" spans="1:12" x14ac:dyDescent="0.25">
      <c r="A75" t="str">
        <f t="shared" si="1"/>
        <v>Lands End and Cape BankSAC / SCI</v>
      </c>
      <c r="B75" t="s">
        <v>328</v>
      </c>
      <c r="C75" t="s">
        <v>324</v>
      </c>
      <c r="D75" t="s">
        <v>746</v>
      </c>
      <c r="E75">
        <v>0.5</v>
      </c>
      <c r="F75">
        <v>0.5</v>
      </c>
      <c r="G75">
        <v>0.5</v>
      </c>
      <c r="H75">
        <v>1</v>
      </c>
      <c r="I75">
        <v>0.5</v>
      </c>
      <c r="J75">
        <v>0.5</v>
      </c>
      <c r="K75">
        <v>0.5</v>
      </c>
      <c r="L75">
        <v>0.5</v>
      </c>
    </row>
    <row r="76" spans="1:12" x14ac:dyDescent="0.25">
      <c r="A76" t="str">
        <f t="shared" si="1"/>
        <v>Lizard PointSAC / SCI</v>
      </c>
      <c r="B76" t="s">
        <v>330</v>
      </c>
      <c r="C76" t="s">
        <v>324</v>
      </c>
      <c r="D76" t="s">
        <v>746</v>
      </c>
      <c r="E76">
        <v>0.5</v>
      </c>
      <c r="F76">
        <v>0.5</v>
      </c>
      <c r="G76">
        <v>0.5</v>
      </c>
      <c r="H76">
        <v>1</v>
      </c>
      <c r="I76">
        <v>0.5</v>
      </c>
      <c r="J76">
        <v>1</v>
      </c>
      <c r="K76">
        <v>0.5</v>
      </c>
      <c r="L76">
        <v>0.5</v>
      </c>
    </row>
    <row r="77" spans="1:12" x14ac:dyDescent="0.25">
      <c r="A77" t="str">
        <f t="shared" si="1"/>
        <v>Lyme Bay and TorbaySAC / SCI</v>
      </c>
      <c r="B77" t="s">
        <v>332</v>
      </c>
      <c r="C77" t="s">
        <v>324</v>
      </c>
      <c r="D77" t="s">
        <v>746</v>
      </c>
      <c r="E77">
        <v>1</v>
      </c>
      <c r="F77">
        <v>0.5</v>
      </c>
      <c r="G77">
        <v>0.5</v>
      </c>
      <c r="H77">
        <v>1</v>
      </c>
      <c r="I77">
        <v>0.5</v>
      </c>
      <c r="J77">
        <v>1</v>
      </c>
      <c r="K77">
        <v>1</v>
      </c>
      <c r="L77">
        <v>0.5</v>
      </c>
    </row>
    <row r="78" spans="1:12" x14ac:dyDescent="0.25">
      <c r="A78" t="str">
        <f t="shared" si="1"/>
        <v>Margate and Long SandsSAC / SCI</v>
      </c>
      <c r="B78" t="s">
        <v>334</v>
      </c>
      <c r="C78" t="s">
        <v>324</v>
      </c>
      <c r="D78" t="s">
        <v>746</v>
      </c>
      <c r="E78">
        <v>0.5</v>
      </c>
      <c r="F78">
        <v>0.5</v>
      </c>
      <c r="G78">
        <v>0.5</v>
      </c>
      <c r="H78">
        <v>0.5</v>
      </c>
      <c r="I78">
        <v>0.5</v>
      </c>
      <c r="J78">
        <v>1</v>
      </c>
      <c r="K78">
        <v>0.5</v>
      </c>
      <c r="L78">
        <v>0.5</v>
      </c>
    </row>
    <row r="79" spans="1:12" x14ac:dyDescent="0.25">
      <c r="A79" t="str">
        <f t="shared" si="1"/>
        <v>Shell Flat and Lune DeepSAC / SCI</v>
      </c>
      <c r="B79" t="s">
        <v>336</v>
      </c>
      <c r="C79" t="s">
        <v>324</v>
      </c>
      <c r="D79" t="s">
        <v>746</v>
      </c>
      <c r="E79">
        <v>0.5</v>
      </c>
      <c r="F79">
        <v>0.5</v>
      </c>
      <c r="G79">
        <v>0.5</v>
      </c>
      <c r="H79">
        <v>0.5</v>
      </c>
      <c r="I79">
        <v>0.5</v>
      </c>
      <c r="J79">
        <v>0.5</v>
      </c>
      <c r="K79">
        <v>0.5</v>
      </c>
      <c r="L79">
        <v>0.5</v>
      </c>
    </row>
    <row r="80" spans="1:12" x14ac:dyDescent="0.25">
      <c r="A80" t="str">
        <f t="shared" si="1"/>
        <v>Start Point to Plymouth Sound and EddystoneSAC / SCI</v>
      </c>
      <c r="B80" t="s">
        <v>338</v>
      </c>
      <c r="C80" t="s">
        <v>324</v>
      </c>
      <c r="D80" t="s">
        <v>746</v>
      </c>
      <c r="E80">
        <v>0.5</v>
      </c>
      <c r="F80">
        <v>0.5</v>
      </c>
      <c r="G80">
        <v>0.5</v>
      </c>
      <c r="H80">
        <v>1</v>
      </c>
      <c r="I80">
        <v>0.5</v>
      </c>
      <c r="J80">
        <v>1</v>
      </c>
      <c r="K80">
        <v>0.5</v>
      </c>
      <c r="L80">
        <v>0.5</v>
      </c>
    </row>
    <row r="81" spans="1:12" x14ac:dyDescent="0.25">
      <c r="A81" t="str">
        <f t="shared" si="1"/>
        <v>Alde-Ore EstuarySPA</v>
      </c>
      <c r="B81" t="s">
        <v>340</v>
      </c>
      <c r="C81" t="s">
        <v>341</v>
      </c>
      <c r="D81" t="s">
        <v>746</v>
      </c>
      <c r="E81">
        <v>0.5</v>
      </c>
      <c r="F81">
        <v>0.5</v>
      </c>
      <c r="G81">
        <v>0.5</v>
      </c>
      <c r="H81">
        <v>0.5</v>
      </c>
      <c r="I81">
        <v>1</v>
      </c>
      <c r="J81">
        <v>1</v>
      </c>
      <c r="K81">
        <v>0.5</v>
      </c>
      <c r="L81">
        <v>0.5</v>
      </c>
    </row>
    <row r="82" spans="1:12" x14ac:dyDescent="0.25">
      <c r="A82" t="str">
        <f t="shared" si="1"/>
        <v>Bae Caerfyrddin/ Carmarthen BaySPA</v>
      </c>
      <c r="B82" t="s">
        <v>710</v>
      </c>
      <c r="C82" t="s">
        <v>341</v>
      </c>
      <c r="D82" t="s">
        <v>748</v>
      </c>
      <c r="E82">
        <v>0.5</v>
      </c>
      <c r="F82">
        <v>0.5</v>
      </c>
      <c r="G82">
        <v>0.5</v>
      </c>
      <c r="H82">
        <v>0.5</v>
      </c>
      <c r="I82">
        <v>0.5</v>
      </c>
      <c r="J82">
        <v>0.5</v>
      </c>
      <c r="K82">
        <v>0.5</v>
      </c>
      <c r="L82">
        <v>0.5</v>
      </c>
    </row>
    <row r="83" spans="1:12" x14ac:dyDescent="0.25">
      <c r="A83" t="str">
        <f t="shared" si="1"/>
        <v>BerwynSPA</v>
      </c>
      <c r="B83" t="s">
        <v>750</v>
      </c>
      <c r="C83" t="s">
        <v>341</v>
      </c>
      <c r="D83" t="s">
        <v>748</v>
      </c>
      <c r="E83">
        <v>0.5</v>
      </c>
      <c r="F83">
        <v>0.5</v>
      </c>
      <c r="G83">
        <v>0.5</v>
      </c>
      <c r="H83">
        <v>0.5</v>
      </c>
      <c r="I83">
        <v>0.5</v>
      </c>
      <c r="J83">
        <v>0.5</v>
      </c>
      <c r="K83">
        <v>0.5</v>
      </c>
      <c r="L83">
        <v>0.5</v>
      </c>
    </row>
    <row r="84" spans="1:12" x14ac:dyDescent="0.25">
      <c r="A84" t="str">
        <f t="shared" si="1"/>
        <v>Burry InletSPA</v>
      </c>
      <c r="B84" t="s">
        <v>711</v>
      </c>
      <c r="C84" t="s">
        <v>341</v>
      </c>
      <c r="D84" t="s">
        <v>748</v>
      </c>
      <c r="E84">
        <v>0.5</v>
      </c>
      <c r="F84">
        <v>0.5</v>
      </c>
      <c r="G84">
        <v>0.5</v>
      </c>
      <c r="H84">
        <v>0.5</v>
      </c>
      <c r="I84">
        <v>0.5</v>
      </c>
      <c r="J84">
        <v>0.5</v>
      </c>
      <c r="K84">
        <v>0.5</v>
      </c>
      <c r="L84">
        <v>0.5</v>
      </c>
    </row>
    <row r="85" spans="1:12" x14ac:dyDescent="0.25">
      <c r="A85" t="str">
        <f t="shared" si="1"/>
        <v>Castlemartin CoastSPA</v>
      </c>
      <c r="B85" t="s">
        <v>751</v>
      </c>
      <c r="C85" t="s">
        <v>341</v>
      </c>
      <c r="D85" t="s">
        <v>748</v>
      </c>
      <c r="E85">
        <v>0.5</v>
      </c>
      <c r="F85">
        <v>0.5</v>
      </c>
      <c r="G85">
        <v>0.5</v>
      </c>
      <c r="H85">
        <v>1</v>
      </c>
      <c r="I85">
        <v>0.5</v>
      </c>
      <c r="J85">
        <v>0.5</v>
      </c>
      <c r="K85">
        <v>0.5</v>
      </c>
      <c r="L85">
        <v>0.5</v>
      </c>
    </row>
    <row r="86" spans="1:12" x14ac:dyDescent="0.25">
      <c r="A86" t="str">
        <f t="shared" si="1"/>
        <v>Chichester and Langstone HarboursSPA</v>
      </c>
      <c r="B86" t="s">
        <v>354</v>
      </c>
      <c r="C86" t="s">
        <v>341</v>
      </c>
      <c r="D86" t="s">
        <v>746</v>
      </c>
      <c r="E86">
        <v>1</v>
      </c>
      <c r="F86">
        <v>0.5</v>
      </c>
      <c r="G86">
        <v>0.5</v>
      </c>
      <c r="H86">
        <v>1</v>
      </c>
      <c r="I86">
        <v>0.5</v>
      </c>
      <c r="J86">
        <v>1</v>
      </c>
      <c r="K86">
        <v>1</v>
      </c>
      <c r="L86">
        <v>1</v>
      </c>
    </row>
    <row r="87" spans="1:12" x14ac:dyDescent="0.25">
      <c r="A87" t="str">
        <f t="shared" si="1"/>
        <v>Coquet IslandSPA</v>
      </c>
      <c r="B87" t="s">
        <v>364</v>
      </c>
      <c r="C87" t="s">
        <v>341</v>
      </c>
      <c r="D87" t="s">
        <v>746</v>
      </c>
      <c r="E87">
        <v>0.5</v>
      </c>
      <c r="F87">
        <v>0.5</v>
      </c>
      <c r="G87">
        <v>0.5</v>
      </c>
      <c r="H87">
        <v>0.5</v>
      </c>
      <c r="I87">
        <v>0.5</v>
      </c>
      <c r="J87">
        <v>0.5</v>
      </c>
      <c r="K87">
        <v>0.5</v>
      </c>
      <c r="L87">
        <v>0.5</v>
      </c>
    </row>
    <row r="88" spans="1:12" x14ac:dyDescent="0.25">
      <c r="A88" t="str">
        <f t="shared" si="1"/>
        <v>Craig yr Aderyn (Bird`s Rock)SPA</v>
      </c>
      <c r="B88" t="s">
        <v>752</v>
      </c>
      <c r="C88" t="s">
        <v>341</v>
      </c>
      <c r="D88" t="s">
        <v>748</v>
      </c>
      <c r="E88">
        <v>0.5</v>
      </c>
      <c r="F88">
        <v>0.5</v>
      </c>
      <c r="G88">
        <v>0.5</v>
      </c>
      <c r="H88">
        <v>0.5</v>
      </c>
      <c r="I88">
        <v>0.5</v>
      </c>
      <c r="J88">
        <v>0.5</v>
      </c>
      <c r="K88">
        <v>0.5</v>
      </c>
      <c r="L88">
        <v>0.5</v>
      </c>
    </row>
    <row r="89" spans="1:12" x14ac:dyDescent="0.25">
      <c r="A89" t="str">
        <f t="shared" si="1"/>
        <v>Deben EstuarySPA</v>
      </c>
      <c r="B89" t="s">
        <v>370</v>
      </c>
      <c r="C89" t="s">
        <v>341</v>
      </c>
      <c r="D89" t="s">
        <v>746</v>
      </c>
      <c r="E89">
        <v>0.5</v>
      </c>
      <c r="F89">
        <v>0.5</v>
      </c>
      <c r="G89">
        <v>0.5</v>
      </c>
      <c r="H89">
        <v>0.5</v>
      </c>
      <c r="I89">
        <v>0.5</v>
      </c>
      <c r="J89">
        <v>1</v>
      </c>
      <c r="K89">
        <v>0.5</v>
      </c>
      <c r="L89">
        <v>0.5</v>
      </c>
    </row>
    <row r="90" spans="1:12" x14ac:dyDescent="0.25">
      <c r="A90" t="str">
        <f t="shared" si="1"/>
        <v>Dyfi Estuary / Aber  DyfiSPA</v>
      </c>
      <c r="B90" t="s">
        <v>718</v>
      </c>
      <c r="C90" t="s">
        <v>341</v>
      </c>
      <c r="D90" t="s">
        <v>748</v>
      </c>
      <c r="E90">
        <v>0.5</v>
      </c>
      <c r="F90">
        <v>0.5</v>
      </c>
      <c r="G90">
        <v>0.5</v>
      </c>
      <c r="H90">
        <v>0.5</v>
      </c>
      <c r="I90">
        <v>0.5</v>
      </c>
      <c r="J90">
        <v>0.5</v>
      </c>
      <c r="K90">
        <v>0.5</v>
      </c>
      <c r="L90">
        <v>0.5</v>
      </c>
    </row>
    <row r="91" spans="1:12" x14ac:dyDescent="0.25">
      <c r="A91" t="str">
        <f t="shared" si="1"/>
        <v>Elenydd - MallaenSPA</v>
      </c>
      <c r="B91" t="s">
        <v>753</v>
      </c>
      <c r="C91" t="s">
        <v>341</v>
      </c>
      <c r="D91" t="s">
        <v>748</v>
      </c>
      <c r="E91">
        <v>0.5</v>
      </c>
      <c r="F91">
        <v>0.5</v>
      </c>
      <c r="G91">
        <v>0.5</v>
      </c>
      <c r="H91">
        <v>0.5</v>
      </c>
      <c r="I91">
        <v>0.5</v>
      </c>
      <c r="J91">
        <v>0.5</v>
      </c>
      <c r="K91">
        <v>0.5</v>
      </c>
      <c r="L91">
        <v>0.5</v>
      </c>
    </row>
    <row r="92" spans="1:12" x14ac:dyDescent="0.25">
      <c r="A92" t="str">
        <f t="shared" si="1"/>
        <v>Exe EstuarySPA</v>
      </c>
      <c r="B92" t="s">
        <v>183</v>
      </c>
      <c r="C92" t="s">
        <v>341</v>
      </c>
      <c r="D92" t="s">
        <v>746</v>
      </c>
      <c r="E92">
        <v>0.5</v>
      </c>
      <c r="F92">
        <v>0.5</v>
      </c>
      <c r="G92">
        <v>0.5</v>
      </c>
      <c r="H92">
        <v>1</v>
      </c>
      <c r="I92">
        <v>0.5</v>
      </c>
      <c r="J92">
        <v>1</v>
      </c>
      <c r="K92">
        <v>1</v>
      </c>
      <c r="L92">
        <v>1</v>
      </c>
    </row>
    <row r="93" spans="1:12" x14ac:dyDescent="0.25">
      <c r="A93" t="str">
        <f t="shared" si="1"/>
        <v>Farne IslandsSPA</v>
      </c>
      <c r="B93" t="s">
        <v>375</v>
      </c>
      <c r="C93" t="s">
        <v>341</v>
      </c>
      <c r="D93" t="s">
        <v>746</v>
      </c>
      <c r="E93">
        <v>0.5</v>
      </c>
      <c r="F93">
        <v>0.5</v>
      </c>
      <c r="G93">
        <v>0.5</v>
      </c>
      <c r="H93">
        <v>0.5</v>
      </c>
      <c r="I93">
        <v>0.5</v>
      </c>
      <c r="J93">
        <v>0.5</v>
      </c>
      <c r="K93">
        <v>0.5</v>
      </c>
      <c r="L93">
        <v>0.5</v>
      </c>
    </row>
    <row r="94" spans="1:12" x14ac:dyDescent="0.25">
      <c r="A94" t="str">
        <f t="shared" si="1"/>
        <v>Flamborough and Filey CoastpSPA</v>
      </c>
      <c r="B94" t="s">
        <v>160</v>
      </c>
      <c r="C94" t="s">
        <v>161</v>
      </c>
      <c r="D94" t="s">
        <v>746</v>
      </c>
      <c r="E94">
        <v>0.5</v>
      </c>
      <c r="F94">
        <v>0.5</v>
      </c>
      <c r="G94">
        <v>0.5</v>
      </c>
      <c r="H94">
        <v>0.5</v>
      </c>
      <c r="I94">
        <v>0.5</v>
      </c>
      <c r="J94">
        <v>0.5</v>
      </c>
      <c r="K94">
        <v>0.5</v>
      </c>
      <c r="L94">
        <v>0.5</v>
      </c>
    </row>
    <row r="95" spans="1:12" x14ac:dyDescent="0.25">
      <c r="A95" t="str">
        <f t="shared" si="1"/>
        <v>Flamborough Head and Bempton CliffsSPA</v>
      </c>
      <c r="B95" t="s">
        <v>754</v>
      </c>
      <c r="C95" t="s">
        <v>341</v>
      </c>
      <c r="D95" t="s">
        <v>746</v>
      </c>
      <c r="E95">
        <v>0.5</v>
      </c>
      <c r="F95">
        <v>0.5</v>
      </c>
      <c r="G95">
        <v>0.5</v>
      </c>
      <c r="H95">
        <v>0.5</v>
      </c>
      <c r="I95">
        <v>0.5</v>
      </c>
      <c r="J95">
        <v>0.5</v>
      </c>
      <c r="K95">
        <v>0.5</v>
      </c>
      <c r="L95">
        <v>0.5</v>
      </c>
    </row>
    <row r="96" spans="1:12" x14ac:dyDescent="0.25">
      <c r="A96" t="str">
        <f t="shared" si="1"/>
        <v>Gibraltar PointSPA</v>
      </c>
      <c r="B96" t="s">
        <v>377</v>
      </c>
      <c r="C96" t="s">
        <v>341</v>
      </c>
      <c r="D96" t="s">
        <v>746</v>
      </c>
      <c r="E96">
        <v>0.5</v>
      </c>
      <c r="F96">
        <v>0.5</v>
      </c>
      <c r="G96">
        <v>0.5</v>
      </c>
      <c r="H96">
        <v>0.5</v>
      </c>
      <c r="I96">
        <v>0.5</v>
      </c>
      <c r="J96">
        <v>0.5</v>
      </c>
      <c r="K96">
        <v>0.5</v>
      </c>
      <c r="L96">
        <v>0.5</v>
      </c>
    </row>
    <row r="97" spans="1:12" x14ac:dyDescent="0.25">
      <c r="A97" t="str">
        <f t="shared" si="1"/>
        <v>Glannau Aberdaron ac Ynys Enlli/ Aberdaron Coast and Bardsey IslandSPA</v>
      </c>
      <c r="B97" t="s">
        <v>722</v>
      </c>
      <c r="C97" t="s">
        <v>341</v>
      </c>
      <c r="D97" t="s">
        <v>748</v>
      </c>
      <c r="E97">
        <v>0.5</v>
      </c>
      <c r="F97">
        <v>0.5</v>
      </c>
      <c r="G97">
        <v>0.5</v>
      </c>
      <c r="H97">
        <v>1</v>
      </c>
      <c r="I97">
        <v>0.5</v>
      </c>
      <c r="J97">
        <v>0.5</v>
      </c>
      <c r="K97">
        <v>0.5</v>
      </c>
      <c r="L97">
        <v>0.5</v>
      </c>
    </row>
    <row r="98" spans="1:12" x14ac:dyDescent="0.25">
      <c r="A98" t="str">
        <f t="shared" si="1"/>
        <v>Glannau Ynys Gybi/ Holy Island CoastSPA</v>
      </c>
      <c r="B98" t="s">
        <v>755</v>
      </c>
      <c r="C98" t="s">
        <v>341</v>
      </c>
      <c r="D98" t="s">
        <v>748</v>
      </c>
      <c r="E98">
        <v>0.5</v>
      </c>
      <c r="F98">
        <v>0.5</v>
      </c>
      <c r="G98">
        <v>0.5</v>
      </c>
      <c r="H98">
        <v>1</v>
      </c>
      <c r="I98">
        <v>0.5</v>
      </c>
      <c r="J98">
        <v>0.5</v>
      </c>
      <c r="K98">
        <v>0.5</v>
      </c>
      <c r="L98">
        <v>0.5</v>
      </c>
    </row>
    <row r="99" spans="1:12" x14ac:dyDescent="0.25">
      <c r="A99" t="str">
        <f t="shared" si="1"/>
        <v>GrassholmSPA</v>
      </c>
      <c r="B99" t="s">
        <v>720</v>
      </c>
      <c r="C99" t="s">
        <v>341</v>
      </c>
      <c r="D99" t="s">
        <v>748</v>
      </c>
      <c r="E99">
        <v>0.5</v>
      </c>
      <c r="F99">
        <v>0.5</v>
      </c>
      <c r="G99">
        <v>0.5</v>
      </c>
      <c r="H99">
        <v>0.5</v>
      </c>
      <c r="I99">
        <v>0.5</v>
      </c>
      <c r="J99">
        <v>0.5</v>
      </c>
      <c r="K99">
        <v>0.5</v>
      </c>
      <c r="L99">
        <v>0.5</v>
      </c>
    </row>
    <row r="100" spans="1:12" x14ac:dyDescent="0.25">
      <c r="A100" t="str">
        <f t="shared" si="1"/>
        <v>Humber EstuarySPA</v>
      </c>
      <c r="B100" t="s">
        <v>192</v>
      </c>
      <c r="C100" t="s">
        <v>341</v>
      </c>
      <c r="D100" t="s">
        <v>746</v>
      </c>
      <c r="E100">
        <v>1</v>
      </c>
      <c r="F100">
        <v>1</v>
      </c>
      <c r="G100">
        <v>0.5</v>
      </c>
      <c r="H100">
        <v>0.5</v>
      </c>
      <c r="I100">
        <v>0.5</v>
      </c>
      <c r="J100">
        <v>1</v>
      </c>
      <c r="K100">
        <v>0.5</v>
      </c>
      <c r="L100">
        <v>0.5</v>
      </c>
    </row>
    <row r="101" spans="1:12" x14ac:dyDescent="0.25">
      <c r="A101" t="str">
        <f t="shared" si="1"/>
        <v>LindisfarneSPA</v>
      </c>
      <c r="B101" t="s">
        <v>384</v>
      </c>
      <c r="C101" t="s">
        <v>341</v>
      </c>
      <c r="D101" t="s">
        <v>746</v>
      </c>
      <c r="E101">
        <v>0.5</v>
      </c>
      <c r="F101">
        <v>0.5</v>
      </c>
      <c r="G101">
        <v>0.5</v>
      </c>
      <c r="H101">
        <v>0.5</v>
      </c>
      <c r="I101">
        <v>0.5</v>
      </c>
      <c r="J101">
        <v>0.5</v>
      </c>
      <c r="K101">
        <v>1</v>
      </c>
      <c r="L101">
        <v>0.5</v>
      </c>
    </row>
    <row r="102" spans="1:12" x14ac:dyDescent="0.25">
      <c r="A102" t="str">
        <f t="shared" si="1"/>
        <v>Liverpool Bay / Bae LerpwlSPA</v>
      </c>
      <c r="B102" t="s">
        <v>396</v>
      </c>
      <c r="C102" t="s">
        <v>341</v>
      </c>
      <c r="D102" t="s">
        <v>749</v>
      </c>
      <c r="E102">
        <v>0.5</v>
      </c>
      <c r="F102">
        <v>0.5</v>
      </c>
      <c r="G102">
        <v>0.5</v>
      </c>
      <c r="H102">
        <v>1</v>
      </c>
      <c r="I102">
        <v>0.5</v>
      </c>
      <c r="J102">
        <v>1</v>
      </c>
      <c r="K102">
        <v>0.5</v>
      </c>
      <c r="L102">
        <v>0.5</v>
      </c>
    </row>
    <row r="103" spans="1:12" x14ac:dyDescent="0.25">
      <c r="A103" t="str">
        <f t="shared" si="1"/>
        <v>Medway Estuary and MarshesSPA</v>
      </c>
      <c r="B103" t="s">
        <v>400</v>
      </c>
      <c r="C103" t="s">
        <v>341</v>
      </c>
      <c r="D103" t="s">
        <v>746</v>
      </c>
      <c r="E103">
        <v>0.5</v>
      </c>
      <c r="F103">
        <v>0.5</v>
      </c>
      <c r="G103">
        <v>0.5</v>
      </c>
      <c r="H103">
        <v>0.5</v>
      </c>
      <c r="I103">
        <v>0.5</v>
      </c>
      <c r="J103">
        <v>1</v>
      </c>
      <c r="K103">
        <v>0.5</v>
      </c>
      <c r="L103">
        <v>0.5</v>
      </c>
    </row>
    <row r="104" spans="1:12" x14ac:dyDescent="0.25">
      <c r="A104" t="str">
        <f t="shared" si="1"/>
        <v>Mersey EstuarySPA</v>
      </c>
      <c r="B104" t="s">
        <v>214</v>
      </c>
      <c r="C104" t="s">
        <v>341</v>
      </c>
      <c r="D104" t="s">
        <v>746</v>
      </c>
      <c r="E104">
        <v>0.5</v>
      </c>
      <c r="F104">
        <v>0.5</v>
      </c>
      <c r="G104">
        <v>0.5</v>
      </c>
      <c r="H104">
        <v>0.5</v>
      </c>
      <c r="I104">
        <v>0.5</v>
      </c>
      <c r="J104">
        <v>0.5</v>
      </c>
      <c r="K104">
        <v>0.5</v>
      </c>
      <c r="L104">
        <v>0.5</v>
      </c>
    </row>
    <row r="105" spans="1:12" x14ac:dyDescent="0.25">
      <c r="A105" t="str">
        <f t="shared" si="1"/>
        <v>Mersey Narrows and North Wirral ForeshoreSPA</v>
      </c>
      <c r="B105" t="s">
        <v>140</v>
      </c>
      <c r="C105" t="s">
        <v>341</v>
      </c>
      <c r="D105" t="s">
        <v>746</v>
      </c>
      <c r="E105">
        <v>0.5</v>
      </c>
      <c r="F105">
        <v>0.5</v>
      </c>
      <c r="G105">
        <v>0.5</v>
      </c>
      <c r="H105">
        <v>0.5</v>
      </c>
      <c r="I105">
        <v>0.5</v>
      </c>
      <c r="J105">
        <v>0.5</v>
      </c>
      <c r="K105">
        <v>0.5</v>
      </c>
      <c r="L105">
        <v>0.5</v>
      </c>
    </row>
    <row r="106" spans="1:12" x14ac:dyDescent="0.25">
      <c r="A106" t="str">
        <f t="shared" si="1"/>
        <v>Morecambe BaySPA</v>
      </c>
      <c r="B106" t="s">
        <v>288</v>
      </c>
      <c r="C106" t="s">
        <v>341</v>
      </c>
      <c r="D106" t="s">
        <v>746</v>
      </c>
      <c r="E106">
        <v>1</v>
      </c>
      <c r="F106">
        <v>0.5</v>
      </c>
      <c r="G106">
        <v>0.5</v>
      </c>
      <c r="H106">
        <v>0.5</v>
      </c>
      <c r="I106">
        <v>0.5</v>
      </c>
      <c r="J106">
        <v>1</v>
      </c>
      <c r="K106">
        <v>1</v>
      </c>
      <c r="L106">
        <v>0.5</v>
      </c>
    </row>
    <row r="107" spans="1:12" x14ac:dyDescent="0.25">
      <c r="A107" t="str">
        <f t="shared" si="1"/>
        <v>Mynydd Cilan, Trwyn y Wylfa ac Ynysoedd Sant TudwalSPA</v>
      </c>
      <c r="B107" t="s">
        <v>717</v>
      </c>
      <c r="C107" t="s">
        <v>341</v>
      </c>
      <c r="D107" t="s">
        <v>748</v>
      </c>
      <c r="E107">
        <v>0.5</v>
      </c>
      <c r="F107">
        <v>0.5</v>
      </c>
      <c r="G107">
        <v>0.5</v>
      </c>
      <c r="H107">
        <v>0.5</v>
      </c>
      <c r="I107">
        <v>0.5</v>
      </c>
      <c r="J107">
        <v>1</v>
      </c>
      <c r="K107">
        <v>0.5</v>
      </c>
      <c r="L107">
        <v>0.5</v>
      </c>
    </row>
    <row r="108" spans="1:12" x14ac:dyDescent="0.25">
      <c r="A108" t="str">
        <f t="shared" si="1"/>
        <v>North Norfolk CoastSPA</v>
      </c>
      <c r="B108" t="s">
        <v>292</v>
      </c>
      <c r="C108" t="s">
        <v>341</v>
      </c>
      <c r="D108" t="s">
        <v>746</v>
      </c>
      <c r="E108">
        <v>0.5</v>
      </c>
      <c r="F108">
        <v>0.5</v>
      </c>
      <c r="G108">
        <v>0.5</v>
      </c>
      <c r="H108">
        <v>0.5</v>
      </c>
      <c r="I108">
        <v>0.5</v>
      </c>
      <c r="J108">
        <v>0.5</v>
      </c>
      <c r="K108">
        <v>0.5</v>
      </c>
      <c r="L108">
        <v>0.5</v>
      </c>
    </row>
    <row r="109" spans="1:12" x14ac:dyDescent="0.25">
      <c r="A109" t="str">
        <f t="shared" si="1"/>
        <v>Northumbria CoastSPA</v>
      </c>
      <c r="B109" t="s">
        <v>408</v>
      </c>
      <c r="C109" t="s">
        <v>341</v>
      </c>
      <c r="D109" t="s">
        <v>746</v>
      </c>
      <c r="E109">
        <v>0.5</v>
      </c>
      <c r="F109">
        <v>0.5</v>
      </c>
      <c r="G109">
        <v>0.5</v>
      </c>
      <c r="H109">
        <v>0.5</v>
      </c>
      <c r="I109">
        <v>0.5</v>
      </c>
      <c r="J109">
        <v>0.5</v>
      </c>
      <c r="K109">
        <v>1</v>
      </c>
      <c r="L109">
        <v>0.5</v>
      </c>
    </row>
    <row r="110" spans="1:12" x14ac:dyDescent="0.25">
      <c r="A110" t="str">
        <f t="shared" si="1"/>
        <v>Outer Thames EstuarySPA</v>
      </c>
      <c r="B110" t="s">
        <v>412</v>
      </c>
      <c r="C110" t="s">
        <v>341</v>
      </c>
      <c r="D110" t="s">
        <v>746</v>
      </c>
      <c r="E110">
        <v>1</v>
      </c>
      <c r="F110">
        <v>0.5</v>
      </c>
      <c r="G110">
        <v>0.5</v>
      </c>
      <c r="H110">
        <v>1</v>
      </c>
      <c r="I110">
        <v>0.5</v>
      </c>
      <c r="J110">
        <v>1</v>
      </c>
      <c r="K110">
        <v>1</v>
      </c>
      <c r="L110">
        <v>0.5</v>
      </c>
    </row>
    <row r="111" spans="1:12" x14ac:dyDescent="0.25">
      <c r="A111" t="str">
        <f t="shared" si="1"/>
        <v>Pagham HarbourSPA</v>
      </c>
      <c r="B111" t="s">
        <v>114</v>
      </c>
      <c r="C111" t="s">
        <v>341</v>
      </c>
      <c r="D111" t="s">
        <v>746</v>
      </c>
      <c r="E111">
        <v>0.5</v>
      </c>
      <c r="F111">
        <v>0.5</v>
      </c>
      <c r="G111">
        <v>0.5</v>
      </c>
      <c r="H111">
        <v>1</v>
      </c>
      <c r="I111">
        <v>0.5</v>
      </c>
      <c r="J111">
        <v>0.5</v>
      </c>
      <c r="K111">
        <v>0.5</v>
      </c>
      <c r="L111">
        <v>0.5</v>
      </c>
    </row>
    <row r="112" spans="1:12" x14ac:dyDescent="0.25">
      <c r="A112" t="str">
        <f t="shared" si="1"/>
        <v>Poole HarbourSPA</v>
      </c>
      <c r="B112" t="s">
        <v>415</v>
      </c>
      <c r="C112" t="s">
        <v>341</v>
      </c>
      <c r="D112" t="s">
        <v>746</v>
      </c>
      <c r="E112">
        <v>1</v>
      </c>
      <c r="F112">
        <v>0.5</v>
      </c>
      <c r="G112">
        <v>0.5</v>
      </c>
      <c r="H112">
        <v>1</v>
      </c>
      <c r="I112">
        <v>0.5</v>
      </c>
      <c r="J112">
        <v>1</v>
      </c>
      <c r="K112">
        <v>1</v>
      </c>
      <c r="L112">
        <v>1</v>
      </c>
    </row>
    <row r="113" spans="1:12" x14ac:dyDescent="0.25">
      <c r="A113" t="str">
        <f t="shared" si="1"/>
        <v>Portsmouth HarbourSPA</v>
      </c>
      <c r="B113" t="s">
        <v>419</v>
      </c>
      <c r="C113" t="s">
        <v>341</v>
      </c>
      <c r="D113" t="s">
        <v>746</v>
      </c>
      <c r="E113">
        <v>1</v>
      </c>
      <c r="F113">
        <v>0.5</v>
      </c>
      <c r="G113">
        <v>0.5</v>
      </c>
      <c r="H113">
        <v>1</v>
      </c>
      <c r="I113">
        <v>0.5</v>
      </c>
      <c r="J113">
        <v>1</v>
      </c>
      <c r="K113">
        <v>1</v>
      </c>
      <c r="L113">
        <v>1</v>
      </c>
    </row>
    <row r="114" spans="1:12" x14ac:dyDescent="0.25">
      <c r="A114" t="str">
        <f t="shared" si="1"/>
        <v>Ramsey and St David`s Peninsula CoastSPA</v>
      </c>
      <c r="B114" t="s">
        <v>709</v>
      </c>
      <c r="C114" t="s">
        <v>341</v>
      </c>
      <c r="D114" t="s">
        <v>748</v>
      </c>
      <c r="E114">
        <v>0.5</v>
      </c>
      <c r="F114">
        <v>0.5</v>
      </c>
      <c r="G114">
        <v>0.5</v>
      </c>
      <c r="H114">
        <v>0.5</v>
      </c>
      <c r="I114">
        <v>0.5</v>
      </c>
      <c r="J114">
        <v>0.5</v>
      </c>
      <c r="K114">
        <v>0.5</v>
      </c>
      <c r="L114">
        <v>0.5</v>
      </c>
    </row>
    <row r="115" spans="1:12" x14ac:dyDescent="0.25">
      <c r="A115" t="str">
        <f t="shared" si="1"/>
        <v>Ribble and Alt EstuariesSPA</v>
      </c>
      <c r="B115" t="s">
        <v>220</v>
      </c>
      <c r="C115" t="s">
        <v>341</v>
      </c>
      <c r="D115" t="s">
        <v>746</v>
      </c>
      <c r="E115">
        <v>0.5</v>
      </c>
      <c r="F115">
        <v>0.5</v>
      </c>
      <c r="G115">
        <v>0.5</v>
      </c>
      <c r="H115">
        <v>1</v>
      </c>
      <c r="I115">
        <v>0.5</v>
      </c>
      <c r="J115">
        <v>0.5</v>
      </c>
      <c r="K115">
        <v>0.5</v>
      </c>
      <c r="L115">
        <v>0.5</v>
      </c>
    </row>
    <row r="116" spans="1:12" x14ac:dyDescent="0.25">
      <c r="A116" t="str">
        <f t="shared" si="1"/>
        <v>Severn EstuarySPA</v>
      </c>
      <c r="B116" t="s">
        <v>716</v>
      </c>
      <c r="C116" t="s">
        <v>341</v>
      </c>
      <c r="D116" t="s">
        <v>749</v>
      </c>
      <c r="E116">
        <v>0.5</v>
      </c>
      <c r="F116">
        <v>1</v>
      </c>
      <c r="G116">
        <v>0.5</v>
      </c>
      <c r="H116">
        <v>0.5</v>
      </c>
      <c r="I116">
        <v>0.5</v>
      </c>
      <c r="J116">
        <v>0.5</v>
      </c>
      <c r="K116">
        <v>0.5</v>
      </c>
      <c r="L116">
        <v>0.5</v>
      </c>
    </row>
    <row r="117" spans="1:12" x14ac:dyDescent="0.25">
      <c r="A117" t="str">
        <f t="shared" si="1"/>
        <v>Skokholm and SkomerSPA</v>
      </c>
      <c r="B117" t="s">
        <v>721</v>
      </c>
      <c r="C117" t="s">
        <v>341</v>
      </c>
      <c r="D117" t="s">
        <v>748</v>
      </c>
      <c r="E117">
        <v>0.5</v>
      </c>
      <c r="F117">
        <v>0.5</v>
      </c>
      <c r="G117">
        <v>0.5</v>
      </c>
      <c r="H117">
        <v>1</v>
      </c>
      <c r="I117">
        <v>0.5</v>
      </c>
      <c r="J117">
        <v>1</v>
      </c>
      <c r="K117">
        <v>0.5</v>
      </c>
      <c r="L117">
        <v>0.5</v>
      </c>
    </row>
    <row r="118" spans="1:12" x14ac:dyDescent="0.25">
      <c r="A118" t="str">
        <f t="shared" si="1"/>
        <v>Solent and Southampton WaterSPA</v>
      </c>
      <c r="B118" t="s">
        <v>422</v>
      </c>
      <c r="C118" t="s">
        <v>341</v>
      </c>
      <c r="D118" t="s">
        <v>746</v>
      </c>
      <c r="E118">
        <v>1</v>
      </c>
      <c r="F118">
        <v>1</v>
      </c>
      <c r="G118">
        <v>0.5</v>
      </c>
      <c r="H118">
        <v>1</v>
      </c>
      <c r="I118">
        <v>0.5</v>
      </c>
      <c r="J118">
        <v>1</v>
      </c>
      <c r="K118">
        <v>1</v>
      </c>
      <c r="L118">
        <v>1</v>
      </c>
    </row>
    <row r="119" spans="1:12" x14ac:dyDescent="0.25">
      <c r="A119" t="str">
        <f t="shared" si="1"/>
        <v>Stour and Orwell EstuariesSPA</v>
      </c>
      <c r="B119" t="s">
        <v>424</v>
      </c>
      <c r="C119" t="s">
        <v>341</v>
      </c>
      <c r="D119" t="s">
        <v>746</v>
      </c>
      <c r="E119">
        <v>1</v>
      </c>
      <c r="F119">
        <v>0.5</v>
      </c>
      <c r="G119">
        <v>0.5</v>
      </c>
      <c r="H119">
        <v>0.5</v>
      </c>
      <c r="I119">
        <v>0.5</v>
      </c>
      <c r="J119">
        <v>1</v>
      </c>
      <c r="K119">
        <v>1</v>
      </c>
      <c r="L119">
        <v>0.5</v>
      </c>
    </row>
    <row r="120" spans="1:12" x14ac:dyDescent="0.25">
      <c r="A120" t="str">
        <f t="shared" si="1"/>
        <v>Tamar Estuaries ComplexSPA</v>
      </c>
      <c r="B120" t="s">
        <v>426</v>
      </c>
      <c r="C120" t="s">
        <v>341</v>
      </c>
      <c r="D120" t="s">
        <v>746</v>
      </c>
      <c r="E120">
        <v>1</v>
      </c>
      <c r="F120">
        <v>1</v>
      </c>
      <c r="G120">
        <v>0.5</v>
      </c>
      <c r="H120">
        <v>1</v>
      </c>
      <c r="I120">
        <v>0.5</v>
      </c>
      <c r="J120">
        <v>1</v>
      </c>
      <c r="K120">
        <v>0.5</v>
      </c>
      <c r="L120">
        <v>1</v>
      </c>
    </row>
    <row r="121" spans="1:12" x14ac:dyDescent="0.25">
      <c r="A121" t="str">
        <f t="shared" si="1"/>
        <v>Teesmouth and Cleveland CoastSPA</v>
      </c>
      <c r="B121" t="s">
        <v>430</v>
      </c>
      <c r="C121" t="s">
        <v>341</v>
      </c>
      <c r="D121" t="s">
        <v>746</v>
      </c>
      <c r="E121">
        <v>0.5</v>
      </c>
      <c r="F121">
        <v>0.5</v>
      </c>
      <c r="G121">
        <v>0.5</v>
      </c>
      <c r="H121">
        <v>0.5</v>
      </c>
      <c r="I121">
        <v>0.5</v>
      </c>
      <c r="J121">
        <v>0.5</v>
      </c>
      <c r="K121">
        <v>0.5</v>
      </c>
      <c r="L121">
        <v>0.5</v>
      </c>
    </row>
    <row r="122" spans="1:12" x14ac:dyDescent="0.25">
      <c r="A122" t="str">
        <f t="shared" si="1"/>
        <v>Thames Estuary and MarshesSPA</v>
      </c>
      <c r="B122" t="s">
        <v>432</v>
      </c>
      <c r="C122" t="s">
        <v>341</v>
      </c>
      <c r="D122" t="s">
        <v>746</v>
      </c>
      <c r="E122">
        <v>0.5</v>
      </c>
      <c r="F122">
        <v>0.5</v>
      </c>
      <c r="G122">
        <v>0.5</v>
      </c>
      <c r="H122">
        <v>0.5</v>
      </c>
      <c r="I122">
        <v>0.5</v>
      </c>
      <c r="J122">
        <v>0.5</v>
      </c>
      <c r="K122">
        <v>0.5</v>
      </c>
      <c r="L122">
        <v>0.5</v>
      </c>
    </row>
    <row r="123" spans="1:12" x14ac:dyDescent="0.25">
      <c r="A123" t="str">
        <f t="shared" si="1"/>
        <v>The Dee EstuarySPA</v>
      </c>
      <c r="B123" t="s">
        <v>699</v>
      </c>
      <c r="C123" t="s">
        <v>341</v>
      </c>
      <c r="D123" t="s">
        <v>749</v>
      </c>
      <c r="E123">
        <v>0.5</v>
      </c>
      <c r="F123">
        <v>0.5</v>
      </c>
      <c r="G123">
        <v>0.5</v>
      </c>
      <c r="H123">
        <v>0.5</v>
      </c>
      <c r="I123">
        <v>0.5</v>
      </c>
      <c r="J123">
        <v>0.5</v>
      </c>
      <c r="K123">
        <v>0.5</v>
      </c>
      <c r="L123">
        <v>0.5</v>
      </c>
    </row>
    <row r="124" spans="1:12" x14ac:dyDescent="0.25">
      <c r="A124" t="str">
        <f t="shared" si="1"/>
        <v>The SwaleSPA</v>
      </c>
      <c r="B124" t="s">
        <v>434</v>
      </c>
      <c r="C124" t="s">
        <v>341</v>
      </c>
      <c r="D124" t="s">
        <v>746</v>
      </c>
      <c r="E124">
        <v>0.5</v>
      </c>
      <c r="F124">
        <v>0.5</v>
      </c>
      <c r="G124">
        <v>0.5</v>
      </c>
      <c r="H124">
        <v>0.5</v>
      </c>
      <c r="I124">
        <v>0.5</v>
      </c>
      <c r="J124">
        <v>1</v>
      </c>
      <c r="K124">
        <v>0.5</v>
      </c>
      <c r="L124">
        <v>0.5</v>
      </c>
    </row>
    <row r="125" spans="1:12" x14ac:dyDescent="0.25">
      <c r="A125" t="str">
        <f t="shared" si="1"/>
        <v>The WashSPA</v>
      </c>
      <c r="B125" t="s">
        <v>436</v>
      </c>
      <c r="C125" t="s">
        <v>341</v>
      </c>
      <c r="D125" t="s">
        <v>746</v>
      </c>
      <c r="E125">
        <v>0.5</v>
      </c>
      <c r="F125">
        <v>0.5</v>
      </c>
      <c r="G125">
        <v>0.5</v>
      </c>
      <c r="H125">
        <v>0.5</v>
      </c>
      <c r="I125">
        <v>0.5</v>
      </c>
      <c r="J125">
        <v>0.5</v>
      </c>
      <c r="K125">
        <v>0.5</v>
      </c>
      <c r="L125">
        <v>0.5</v>
      </c>
    </row>
    <row r="126" spans="1:12" x14ac:dyDescent="0.25">
      <c r="A126" t="str">
        <f t="shared" si="1"/>
        <v>Traeth Lafan/ Lavan Sands, Conway BaySPA</v>
      </c>
      <c r="B126" t="s">
        <v>707</v>
      </c>
      <c r="C126" t="s">
        <v>341</v>
      </c>
      <c r="D126" t="s">
        <v>748</v>
      </c>
      <c r="E126">
        <v>0.5</v>
      </c>
      <c r="F126">
        <v>0.5</v>
      </c>
      <c r="G126">
        <v>0.5</v>
      </c>
      <c r="H126">
        <v>0.5</v>
      </c>
      <c r="I126">
        <v>0.5</v>
      </c>
      <c r="J126">
        <v>0.5</v>
      </c>
      <c r="K126">
        <v>0.5</v>
      </c>
      <c r="L126">
        <v>0.5</v>
      </c>
    </row>
    <row r="127" spans="1:12" x14ac:dyDescent="0.25">
      <c r="A127" t="str">
        <f t="shared" si="1"/>
        <v>Ynys Feurig, Cemlyn Bay and The SkerriesSPA</v>
      </c>
      <c r="B127" t="s">
        <v>708</v>
      </c>
      <c r="C127" t="s">
        <v>341</v>
      </c>
      <c r="D127" t="s">
        <v>748</v>
      </c>
      <c r="E127">
        <v>0.5</v>
      </c>
      <c r="F127">
        <v>0.5</v>
      </c>
      <c r="G127">
        <v>0.5</v>
      </c>
      <c r="H127">
        <v>0.5</v>
      </c>
      <c r="I127">
        <v>0.5</v>
      </c>
      <c r="J127">
        <v>0.5</v>
      </c>
      <c r="K127">
        <v>0.5</v>
      </c>
      <c r="L127">
        <v>0.5</v>
      </c>
    </row>
    <row r="128" spans="1:12" x14ac:dyDescent="0.25">
      <c r="A128" t="str">
        <f t="shared" si="1"/>
        <v>Ynys Seiriol / Puffin IslandSPA</v>
      </c>
      <c r="B128" t="s">
        <v>719</v>
      </c>
      <c r="C128" t="s">
        <v>341</v>
      </c>
      <c r="D128" t="s">
        <v>748</v>
      </c>
      <c r="E128">
        <v>0.5</v>
      </c>
      <c r="F128">
        <v>0.5</v>
      </c>
      <c r="G128">
        <v>0.5</v>
      </c>
      <c r="H128">
        <v>1</v>
      </c>
      <c r="I128">
        <v>0.5</v>
      </c>
      <c r="J128">
        <v>0.5</v>
      </c>
      <c r="K128">
        <v>0.5</v>
      </c>
      <c r="L128">
        <v>0.5</v>
      </c>
    </row>
    <row r="137" spans="2:3" x14ac:dyDescent="0.25">
      <c r="B137" t="s">
        <v>797</v>
      </c>
      <c r="C137" t="s">
        <v>67</v>
      </c>
    </row>
  </sheetData>
  <autoFilter ref="B1:B12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workbookViewId="0">
      <selection activeCell="O26" sqref="O26"/>
    </sheetView>
  </sheetViews>
  <sheetFormatPr defaultRowHeight="15" x14ac:dyDescent="0.25"/>
  <cols>
    <col min="1" max="1" width="70.7109375" style="14" bestFit="1" customWidth="1"/>
    <col min="2" max="2" width="11.5703125" style="14" bestFit="1" customWidth="1"/>
    <col min="3" max="3" width="8" style="14" bestFit="1" customWidth="1"/>
    <col min="4" max="11" width="5.7109375" style="17" customWidth="1"/>
    <col min="12" max="16384" width="9.140625" style="14"/>
  </cols>
  <sheetData>
    <row r="1" spans="1:12" ht="125.25" x14ac:dyDescent="0.25">
      <c r="A1" s="29" t="s">
        <v>1</v>
      </c>
      <c r="B1" s="30" t="s">
        <v>2</v>
      </c>
      <c r="C1" s="30" t="s">
        <v>737</v>
      </c>
      <c r="D1" s="32" t="s">
        <v>738</v>
      </c>
      <c r="E1" s="32" t="s">
        <v>739</v>
      </c>
      <c r="F1" s="32" t="s">
        <v>740</v>
      </c>
      <c r="G1" s="32" t="s">
        <v>741</v>
      </c>
      <c r="H1" s="32" t="s">
        <v>742</v>
      </c>
      <c r="I1" s="32" t="s">
        <v>743</v>
      </c>
      <c r="J1" s="32" t="s">
        <v>744</v>
      </c>
      <c r="K1" s="32" t="s">
        <v>745</v>
      </c>
    </row>
    <row r="2" spans="1:12" x14ac:dyDescent="0.25">
      <c r="A2" s="29" t="s">
        <v>23</v>
      </c>
      <c r="B2" s="29" t="s">
        <v>24</v>
      </c>
      <c r="C2" s="29" t="s">
        <v>746</v>
      </c>
      <c r="D2" s="29"/>
      <c r="E2" s="29"/>
      <c r="F2" s="29"/>
      <c r="G2" s="29"/>
      <c r="H2" s="29"/>
      <c r="I2" s="29"/>
      <c r="J2" s="29"/>
      <c r="K2" s="29"/>
      <c r="L2" s="18"/>
    </row>
    <row r="3" spans="1:12" x14ac:dyDescent="0.25">
      <c r="A3" s="29" t="s">
        <v>30</v>
      </c>
      <c r="B3" s="29" t="s">
        <v>24</v>
      </c>
      <c r="C3" s="29" t="s">
        <v>746</v>
      </c>
      <c r="D3" s="29">
        <v>1</v>
      </c>
      <c r="E3" s="29"/>
      <c r="F3" s="29"/>
      <c r="G3" s="29">
        <v>1</v>
      </c>
      <c r="H3" s="29"/>
      <c r="I3" s="29">
        <v>1</v>
      </c>
      <c r="J3" s="29">
        <v>1</v>
      </c>
      <c r="K3" s="29">
        <v>1</v>
      </c>
      <c r="L3" s="18"/>
    </row>
    <row r="4" spans="1:12" x14ac:dyDescent="0.25">
      <c r="A4" s="29" t="s">
        <v>44</v>
      </c>
      <c r="B4" s="29" t="s">
        <v>24</v>
      </c>
      <c r="C4" s="29" t="s">
        <v>746</v>
      </c>
      <c r="D4" s="29">
        <v>1</v>
      </c>
      <c r="E4" s="29"/>
      <c r="F4" s="29"/>
      <c r="G4" s="29">
        <v>1</v>
      </c>
      <c r="H4" s="29"/>
      <c r="I4" s="29">
        <v>1</v>
      </c>
      <c r="J4" s="29">
        <v>1</v>
      </c>
      <c r="K4" s="29"/>
      <c r="L4" s="18"/>
    </row>
    <row r="5" spans="1:12" x14ac:dyDescent="0.25">
      <c r="A5" s="29" t="s">
        <v>49</v>
      </c>
      <c r="B5" s="29" t="s">
        <v>24</v>
      </c>
      <c r="C5" s="29" t="s">
        <v>746</v>
      </c>
      <c r="D5" s="29"/>
      <c r="E5" s="29"/>
      <c r="F5" s="29"/>
      <c r="G5" s="29">
        <v>1</v>
      </c>
      <c r="H5" s="29"/>
      <c r="I5" s="29">
        <v>1</v>
      </c>
      <c r="J5" s="29"/>
      <c r="K5" s="29"/>
      <c r="L5" s="18"/>
    </row>
    <row r="6" spans="1:12" x14ac:dyDescent="0.25">
      <c r="A6" s="29" t="s">
        <v>53</v>
      </c>
      <c r="B6" s="29" t="s">
        <v>24</v>
      </c>
      <c r="C6" s="29" t="s">
        <v>746</v>
      </c>
      <c r="D6" s="29"/>
      <c r="E6" s="29">
        <v>1</v>
      </c>
      <c r="F6" s="29"/>
      <c r="G6" s="29">
        <v>1</v>
      </c>
      <c r="H6" s="29"/>
      <c r="I6" s="29"/>
      <c r="J6" s="29"/>
      <c r="K6" s="29"/>
      <c r="L6" s="18"/>
    </row>
    <row r="7" spans="1:12" x14ac:dyDescent="0.25">
      <c r="A7" s="29" t="s">
        <v>61</v>
      </c>
      <c r="B7" s="29" t="s">
        <v>24</v>
      </c>
      <c r="C7" s="29" t="s">
        <v>746</v>
      </c>
      <c r="D7" s="29"/>
      <c r="E7" s="29"/>
      <c r="F7" s="29"/>
      <c r="G7" s="29"/>
      <c r="H7" s="29"/>
      <c r="I7" s="29">
        <v>1</v>
      </c>
      <c r="J7" s="29"/>
      <c r="K7" s="29"/>
      <c r="L7" s="18"/>
    </row>
    <row r="8" spans="1:12" x14ac:dyDescent="0.25">
      <c r="A8" s="29" t="s">
        <v>747</v>
      </c>
      <c r="B8" s="29" t="s">
        <v>24</v>
      </c>
      <c r="C8" s="29" t="s">
        <v>746</v>
      </c>
      <c r="D8" s="29"/>
      <c r="E8" s="29"/>
      <c r="F8" s="29"/>
      <c r="G8" s="29"/>
      <c r="H8" s="29"/>
      <c r="I8" s="29"/>
      <c r="J8" s="29"/>
      <c r="K8" s="29"/>
      <c r="L8" s="18"/>
    </row>
    <row r="9" spans="1:12" x14ac:dyDescent="0.25">
      <c r="A9" s="29" t="s">
        <v>69</v>
      </c>
      <c r="B9" s="29" t="s">
        <v>24</v>
      </c>
      <c r="C9" s="29" t="s">
        <v>746</v>
      </c>
      <c r="D9" s="29"/>
      <c r="E9" s="29"/>
      <c r="F9" s="29"/>
      <c r="G9" s="29">
        <v>1</v>
      </c>
      <c r="H9" s="29"/>
      <c r="I9" s="29"/>
      <c r="J9" s="29"/>
      <c r="K9" s="29"/>
      <c r="L9" s="18"/>
    </row>
    <row r="10" spans="1:12" x14ac:dyDescent="0.25">
      <c r="A10" s="29" t="s">
        <v>72</v>
      </c>
      <c r="B10" s="29" t="s">
        <v>24</v>
      </c>
      <c r="C10" s="29" t="s">
        <v>746</v>
      </c>
      <c r="D10" s="29"/>
      <c r="E10" s="29"/>
      <c r="F10" s="29"/>
      <c r="G10" s="29">
        <v>1</v>
      </c>
      <c r="H10" s="29"/>
      <c r="I10" s="29"/>
      <c r="J10" s="29"/>
      <c r="K10" s="29">
        <v>1</v>
      </c>
      <c r="L10" s="18"/>
    </row>
    <row r="11" spans="1:12" x14ac:dyDescent="0.25">
      <c r="A11" s="29" t="s">
        <v>74</v>
      </c>
      <c r="B11" s="29" t="s">
        <v>24</v>
      </c>
      <c r="C11" s="29" t="s">
        <v>746</v>
      </c>
      <c r="D11" s="29"/>
      <c r="E11" s="29"/>
      <c r="F11" s="29"/>
      <c r="G11" s="29">
        <v>1</v>
      </c>
      <c r="H11" s="29"/>
      <c r="I11" s="29"/>
      <c r="J11" s="29"/>
      <c r="K11" s="29">
        <v>1</v>
      </c>
      <c r="L11" s="18"/>
    </row>
    <row r="12" spans="1:12" x14ac:dyDescent="0.25">
      <c r="A12" s="29" t="s">
        <v>77</v>
      </c>
      <c r="B12" s="29" t="s">
        <v>24</v>
      </c>
      <c r="C12" s="29" t="s">
        <v>746</v>
      </c>
      <c r="D12" s="29"/>
      <c r="E12" s="29"/>
      <c r="F12" s="29"/>
      <c r="G12" s="29">
        <v>1</v>
      </c>
      <c r="H12" s="29"/>
      <c r="I12" s="29"/>
      <c r="J12" s="29"/>
      <c r="K12" s="29">
        <v>1</v>
      </c>
      <c r="L12" s="18"/>
    </row>
    <row r="13" spans="1:12" x14ac:dyDescent="0.25">
      <c r="A13" s="29" t="s">
        <v>79</v>
      </c>
      <c r="B13" s="29" t="s">
        <v>24</v>
      </c>
      <c r="C13" s="29" t="s">
        <v>746</v>
      </c>
      <c r="D13" s="29"/>
      <c r="E13" s="29"/>
      <c r="F13" s="29"/>
      <c r="G13" s="29">
        <v>1</v>
      </c>
      <c r="H13" s="29"/>
      <c r="I13" s="29"/>
      <c r="J13" s="29"/>
      <c r="K13" s="29">
        <v>1</v>
      </c>
      <c r="L13" s="18"/>
    </row>
    <row r="14" spans="1:12" x14ac:dyDescent="0.25">
      <c r="A14" s="29" t="s">
        <v>83</v>
      </c>
      <c r="B14" s="29" t="s">
        <v>24</v>
      </c>
      <c r="C14" s="29" t="s">
        <v>746</v>
      </c>
      <c r="D14" s="29"/>
      <c r="E14" s="29"/>
      <c r="F14" s="29"/>
      <c r="G14" s="29">
        <v>1</v>
      </c>
      <c r="H14" s="29"/>
      <c r="I14" s="29"/>
      <c r="J14" s="29"/>
      <c r="K14" s="29">
        <v>1</v>
      </c>
      <c r="L14" s="18"/>
    </row>
    <row r="15" spans="1:12" x14ac:dyDescent="0.25">
      <c r="A15" s="29" t="s">
        <v>85</v>
      </c>
      <c r="B15" s="29" t="s">
        <v>24</v>
      </c>
      <c r="C15" s="29" t="s">
        <v>746</v>
      </c>
      <c r="D15" s="29"/>
      <c r="E15" s="29"/>
      <c r="F15" s="29"/>
      <c r="G15" s="29">
        <v>1</v>
      </c>
      <c r="H15" s="29"/>
      <c r="I15" s="29"/>
      <c r="J15" s="29"/>
      <c r="K15" s="29">
        <v>1</v>
      </c>
      <c r="L15" s="18"/>
    </row>
    <row r="16" spans="1:12" x14ac:dyDescent="0.25">
      <c r="A16" s="29" t="s">
        <v>88</v>
      </c>
      <c r="B16" s="29" t="s">
        <v>24</v>
      </c>
      <c r="C16" s="29" t="s">
        <v>746</v>
      </c>
      <c r="D16" s="29"/>
      <c r="E16" s="29"/>
      <c r="F16" s="29"/>
      <c r="G16" s="29">
        <v>1</v>
      </c>
      <c r="H16" s="29"/>
      <c r="I16" s="29"/>
      <c r="J16" s="29"/>
      <c r="K16" s="29">
        <v>1</v>
      </c>
      <c r="L16" s="18"/>
    </row>
    <row r="17" spans="1:12" x14ac:dyDescent="0.25">
      <c r="A17" s="29" t="s">
        <v>90</v>
      </c>
      <c r="B17" s="29" t="s">
        <v>24</v>
      </c>
      <c r="C17" s="29" t="s">
        <v>746</v>
      </c>
      <c r="D17" s="29"/>
      <c r="E17" s="29"/>
      <c r="F17" s="29"/>
      <c r="G17" s="29">
        <v>1</v>
      </c>
      <c r="H17" s="29"/>
      <c r="I17" s="29"/>
      <c r="J17" s="29"/>
      <c r="K17" s="29"/>
      <c r="L17" s="18"/>
    </row>
    <row r="18" spans="1:12" x14ac:dyDescent="0.25">
      <c r="A18" s="29" t="s">
        <v>92</v>
      </c>
      <c r="B18" s="29" t="s">
        <v>24</v>
      </c>
      <c r="C18" s="29" t="s">
        <v>746</v>
      </c>
      <c r="D18" s="29"/>
      <c r="E18" s="29"/>
      <c r="F18" s="29"/>
      <c r="G18" s="29">
        <v>1</v>
      </c>
      <c r="H18" s="29"/>
      <c r="I18" s="29"/>
      <c r="J18" s="29"/>
      <c r="K18" s="29"/>
      <c r="L18" s="18"/>
    </row>
    <row r="19" spans="1:12" x14ac:dyDescent="0.25">
      <c r="A19" s="29" t="s">
        <v>94</v>
      </c>
      <c r="B19" s="29" t="s">
        <v>24</v>
      </c>
      <c r="C19" s="29" t="s">
        <v>746</v>
      </c>
      <c r="D19" s="29"/>
      <c r="E19" s="29"/>
      <c r="F19" s="29"/>
      <c r="G19" s="29">
        <v>1</v>
      </c>
      <c r="H19" s="29"/>
      <c r="I19" s="29"/>
      <c r="J19" s="29"/>
      <c r="K19" s="29">
        <v>1</v>
      </c>
      <c r="L19" s="18"/>
    </row>
    <row r="20" spans="1:12" x14ac:dyDescent="0.25">
      <c r="A20" s="29" t="s">
        <v>96</v>
      </c>
      <c r="B20" s="29" t="s">
        <v>24</v>
      </c>
      <c r="C20" s="29" t="s">
        <v>746</v>
      </c>
      <c r="D20" s="29"/>
      <c r="E20" s="29"/>
      <c r="F20" s="29"/>
      <c r="G20" s="29"/>
      <c r="H20" s="29"/>
      <c r="I20" s="29">
        <v>1</v>
      </c>
      <c r="J20" s="29"/>
      <c r="K20" s="29"/>
      <c r="L20" s="18"/>
    </row>
    <row r="21" spans="1:12" x14ac:dyDescent="0.25">
      <c r="A21" s="29" t="s">
        <v>100</v>
      </c>
      <c r="B21" s="29" t="s">
        <v>24</v>
      </c>
      <c r="C21" s="29" t="s">
        <v>746</v>
      </c>
      <c r="D21" s="29"/>
      <c r="E21" s="29"/>
      <c r="F21" s="29"/>
      <c r="G21" s="29">
        <v>1</v>
      </c>
      <c r="H21" s="29"/>
      <c r="I21" s="29"/>
      <c r="J21" s="29"/>
      <c r="K21" s="29"/>
      <c r="L21" s="18"/>
    </row>
    <row r="22" spans="1:12" x14ac:dyDescent="0.25">
      <c r="A22" s="29" t="s">
        <v>108</v>
      </c>
      <c r="B22" s="29" t="s">
        <v>24</v>
      </c>
      <c r="C22" s="29" t="s">
        <v>746</v>
      </c>
      <c r="D22" s="29"/>
      <c r="E22" s="29"/>
      <c r="F22" s="29"/>
      <c r="G22" s="29"/>
      <c r="H22" s="29"/>
      <c r="I22" s="29">
        <v>1</v>
      </c>
      <c r="J22" s="29"/>
      <c r="K22" s="29"/>
      <c r="L22" s="18"/>
    </row>
    <row r="23" spans="1:12" x14ac:dyDescent="0.25">
      <c r="A23" s="29" t="s">
        <v>111</v>
      </c>
      <c r="B23" s="29" t="s">
        <v>24</v>
      </c>
      <c r="C23" s="29" t="s">
        <v>746</v>
      </c>
      <c r="D23" s="29"/>
      <c r="E23" s="29"/>
      <c r="F23" s="29"/>
      <c r="G23" s="29">
        <v>1</v>
      </c>
      <c r="H23" s="29"/>
      <c r="I23" s="29"/>
      <c r="J23" s="29"/>
      <c r="K23" s="29"/>
      <c r="L23" s="18"/>
    </row>
    <row r="24" spans="1:12" x14ac:dyDescent="0.25">
      <c r="A24" s="29" t="s">
        <v>114</v>
      </c>
      <c r="B24" s="29" t="s">
        <v>24</v>
      </c>
      <c r="C24" s="29" t="s">
        <v>746</v>
      </c>
      <c r="D24" s="29"/>
      <c r="E24" s="29"/>
      <c r="F24" s="29"/>
      <c r="G24" s="29">
        <v>1</v>
      </c>
      <c r="H24" s="29"/>
      <c r="I24" s="29"/>
      <c r="J24" s="29"/>
      <c r="K24" s="29"/>
      <c r="L24" s="18"/>
    </row>
    <row r="25" spans="1:12" x14ac:dyDescent="0.25">
      <c r="A25" s="29" t="s">
        <v>119</v>
      </c>
      <c r="B25" s="29" t="s">
        <v>24</v>
      </c>
      <c r="C25" s="29" t="s">
        <v>746</v>
      </c>
      <c r="D25" s="29"/>
      <c r="E25" s="29"/>
      <c r="F25" s="29"/>
      <c r="G25" s="29">
        <v>1</v>
      </c>
      <c r="H25" s="29"/>
      <c r="I25" s="29">
        <v>1</v>
      </c>
      <c r="J25" s="29"/>
      <c r="K25" s="29"/>
      <c r="L25" s="18"/>
    </row>
    <row r="26" spans="1:12" x14ac:dyDescent="0.25">
      <c r="A26" s="29" t="s">
        <v>122</v>
      </c>
      <c r="B26" s="29" t="s">
        <v>24</v>
      </c>
      <c r="C26" s="29" t="s">
        <v>746</v>
      </c>
      <c r="D26" s="29"/>
      <c r="E26" s="29"/>
      <c r="F26" s="29"/>
      <c r="G26" s="29">
        <v>1</v>
      </c>
      <c r="H26" s="29"/>
      <c r="I26" s="29">
        <v>1</v>
      </c>
      <c r="J26" s="29"/>
      <c r="K26" s="29"/>
      <c r="L26" s="18"/>
    </row>
    <row r="27" spans="1:12" x14ac:dyDescent="0.25">
      <c r="A27" s="29" t="s">
        <v>723</v>
      </c>
      <c r="B27" s="29" t="s">
        <v>24</v>
      </c>
      <c r="C27" s="29" t="s">
        <v>748</v>
      </c>
      <c r="D27" s="29"/>
      <c r="E27" s="29"/>
      <c r="F27" s="29"/>
      <c r="G27" s="29">
        <v>1</v>
      </c>
      <c r="H27" s="29"/>
      <c r="I27" s="29">
        <v>1</v>
      </c>
      <c r="J27" s="29"/>
      <c r="K27" s="29"/>
      <c r="L27" s="18"/>
    </row>
    <row r="28" spans="1:12" x14ac:dyDescent="0.25">
      <c r="A28" s="29" t="s">
        <v>124</v>
      </c>
      <c r="B28" s="29" t="s">
        <v>24</v>
      </c>
      <c r="C28" s="29" t="s">
        <v>746</v>
      </c>
      <c r="D28" s="29"/>
      <c r="E28" s="29"/>
      <c r="F28" s="29"/>
      <c r="G28" s="29"/>
      <c r="H28" s="29"/>
      <c r="I28" s="29"/>
      <c r="J28" s="29"/>
      <c r="K28" s="29"/>
      <c r="L28" s="18"/>
    </row>
    <row r="29" spans="1:12" x14ac:dyDescent="0.25">
      <c r="A29" s="29" t="s">
        <v>126</v>
      </c>
      <c r="B29" s="29" t="s">
        <v>24</v>
      </c>
      <c r="C29" s="29" t="s">
        <v>746</v>
      </c>
      <c r="D29" s="29">
        <v>1</v>
      </c>
      <c r="E29" s="29">
        <v>1</v>
      </c>
      <c r="F29" s="29"/>
      <c r="G29" s="29">
        <v>1</v>
      </c>
      <c r="H29" s="29"/>
      <c r="I29" s="29">
        <v>1</v>
      </c>
      <c r="J29" s="29"/>
      <c r="K29" s="29">
        <v>1</v>
      </c>
      <c r="L29" s="18"/>
    </row>
    <row r="30" spans="1:12" x14ac:dyDescent="0.25">
      <c r="A30" s="29" t="s">
        <v>129</v>
      </c>
      <c r="B30" s="29" t="s">
        <v>24</v>
      </c>
      <c r="C30" s="29" t="s">
        <v>746</v>
      </c>
      <c r="D30" s="29">
        <v>1</v>
      </c>
      <c r="E30" s="29"/>
      <c r="F30" s="29"/>
      <c r="G30" s="29">
        <v>1</v>
      </c>
      <c r="H30" s="29"/>
      <c r="I30" s="29">
        <v>1</v>
      </c>
      <c r="J30" s="29">
        <v>1</v>
      </c>
      <c r="K30" s="29"/>
      <c r="L30" s="18"/>
    </row>
    <row r="31" spans="1:12" x14ac:dyDescent="0.25">
      <c r="A31" s="29" t="s">
        <v>102</v>
      </c>
      <c r="B31" s="29" t="s">
        <v>24</v>
      </c>
      <c r="C31" s="29" t="s">
        <v>746</v>
      </c>
      <c r="D31" s="29"/>
      <c r="E31" s="29"/>
      <c r="F31" s="29"/>
      <c r="G31" s="29">
        <v>1</v>
      </c>
      <c r="H31" s="29"/>
      <c r="I31" s="29"/>
      <c r="J31" s="29"/>
      <c r="K31" s="29"/>
      <c r="L31" s="18"/>
    </row>
    <row r="32" spans="1:12" x14ac:dyDescent="0.25">
      <c r="A32" s="29" t="s">
        <v>132</v>
      </c>
      <c r="B32" s="29" t="s">
        <v>24</v>
      </c>
      <c r="C32" s="29" t="s">
        <v>746</v>
      </c>
      <c r="D32" s="29">
        <v>1</v>
      </c>
      <c r="E32" s="29"/>
      <c r="F32" s="29"/>
      <c r="G32" s="29">
        <v>1</v>
      </c>
      <c r="H32" s="29"/>
      <c r="I32" s="29">
        <v>1</v>
      </c>
      <c r="J32" s="29">
        <v>1</v>
      </c>
      <c r="K32" s="29"/>
      <c r="L32" s="18"/>
    </row>
    <row r="33" spans="1:12" x14ac:dyDescent="0.25">
      <c r="A33" s="29" t="s">
        <v>135</v>
      </c>
      <c r="B33" s="29" t="s">
        <v>24</v>
      </c>
      <c r="C33" s="29" t="s">
        <v>746</v>
      </c>
      <c r="D33" s="29"/>
      <c r="E33" s="29"/>
      <c r="F33" s="29"/>
      <c r="G33" s="29">
        <v>1</v>
      </c>
      <c r="H33" s="29"/>
      <c r="I33" s="29"/>
      <c r="J33" s="29"/>
      <c r="K33" s="29"/>
      <c r="L33" s="18"/>
    </row>
    <row r="34" spans="1:12" x14ac:dyDescent="0.25">
      <c r="A34" s="29" t="s">
        <v>137</v>
      </c>
      <c r="B34" s="29" t="s">
        <v>24</v>
      </c>
      <c r="C34" s="29" t="s">
        <v>746</v>
      </c>
      <c r="D34" s="29">
        <v>1</v>
      </c>
      <c r="E34" s="29">
        <v>1</v>
      </c>
      <c r="F34" s="29"/>
      <c r="G34" s="29">
        <v>1</v>
      </c>
      <c r="H34" s="29"/>
      <c r="I34" s="29">
        <v>1</v>
      </c>
      <c r="J34" s="29"/>
      <c r="K34" s="29">
        <v>1</v>
      </c>
      <c r="L34" s="18"/>
    </row>
    <row r="35" spans="1:12" x14ac:dyDescent="0.25">
      <c r="A35" s="29" t="s">
        <v>140</v>
      </c>
      <c r="B35" s="29" t="s">
        <v>141</v>
      </c>
      <c r="C35" s="29" t="s">
        <v>746</v>
      </c>
      <c r="D35" s="29"/>
      <c r="E35" s="29"/>
      <c r="F35" s="29"/>
      <c r="G35" s="29"/>
      <c r="H35" s="29"/>
      <c r="I35" s="29"/>
      <c r="J35" s="29"/>
      <c r="K35" s="29"/>
      <c r="L35" s="18"/>
    </row>
    <row r="36" spans="1:12" x14ac:dyDescent="0.25">
      <c r="A36" s="29" t="s">
        <v>183</v>
      </c>
      <c r="B36" s="29" t="s">
        <v>184</v>
      </c>
      <c r="C36" s="29" t="s">
        <v>746</v>
      </c>
      <c r="D36" s="29"/>
      <c r="E36" s="29"/>
      <c r="F36" s="29"/>
      <c r="G36" s="29">
        <v>1</v>
      </c>
      <c r="H36" s="29"/>
      <c r="I36" s="29">
        <v>1</v>
      </c>
      <c r="J36" s="29">
        <v>1</v>
      </c>
      <c r="K36" s="29">
        <v>1</v>
      </c>
      <c r="L36" s="18"/>
    </row>
    <row r="37" spans="1:12" x14ac:dyDescent="0.25">
      <c r="A37" s="29" t="s">
        <v>192</v>
      </c>
      <c r="B37" s="29" t="s">
        <v>184</v>
      </c>
      <c r="C37" s="29" t="s">
        <v>746</v>
      </c>
      <c r="D37" s="29"/>
      <c r="E37" s="29">
        <v>1</v>
      </c>
      <c r="F37" s="29"/>
      <c r="G37" s="29"/>
      <c r="H37" s="29"/>
      <c r="I37" s="29">
        <v>1</v>
      </c>
      <c r="J37" s="29"/>
      <c r="K37" s="29"/>
      <c r="L37" s="18"/>
    </row>
    <row r="38" spans="1:12" x14ac:dyDescent="0.25">
      <c r="A38" s="29" t="s">
        <v>214</v>
      </c>
      <c r="B38" s="29" t="s">
        <v>184</v>
      </c>
      <c r="C38" s="29" t="s">
        <v>746</v>
      </c>
      <c r="D38" s="29"/>
      <c r="E38" s="29"/>
      <c r="F38" s="29"/>
      <c r="G38" s="29"/>
      <c r="H38" s="29"/>
      <c r="I38" s="29"/>
      <c r="J38" s="29"/>
      <c r="K38" s="29"/>
      <c r="L38" s="18"/>
    </row>
    <row r="39" spans="1:12" x14ac:dyDescent="0.25">
      <c r="A39" s="29" t="s">
        <v>220</v>
      </c>
      <c r="B39" s="29" t="s">
        <v>184</v>
      </c>
      <c r="C39" s="29" t="s">
        <v>746</v>
      </c>
      <c r="D39" s="29"/>
      <c r="E39" s="29"/>
      <c r="F39" s="29"/>
      <c r="G39" s="29">
        <v>1</v>
      </c>
      <c r="H39" s="29"/>
      <c r="I39" s="29"/>
      <c r="J39" s="29"/>
      <c r="K39" s="29"/>
      <c r="L39" s="18"/>
    </row>
    <row r="40" spans="1:12" x14ac:dyDescent="0.25">
      <c r="A40" s="29" t="s">
        <v>241</v>
      </c>
      <c r="B40" s="29" t="s">
        <v>242</v>
      </c>
      <c r="C40" s="29" t="s">
        <v>746</v>
      </c>
      <c r="D40" s="29"/>
      <c r="E40" s="29"/>
      <c r="F40" s="29"/>
      <c r="G40" s="29"/>
      <c r="H40" s="29">
        <v>1</v>
      </c>
      <c r="I40" s="29">
        <v>1</v>
      </c>
      <c r="J40" s="29"/>
      <c r="K40" s="29"/>
      <c r="L40" s="18"/>
    </row>
    <row r="41" spans="1:12" x14ac:dyDescent="0.25">
      <c r="A41" s="29" t="s">
        <v>694</v>
      </c>
      <c r="B41" s="29" t="s">
        <v>242</v>
      </c>
      <c r="C41" s="29" t="s">
        <v>748</v>
      </c>
      <c r="D41" s="29"/>
      <c r="E41" s="29"/>
      <c r="F41" s="29"/>
      <c r="G41" s="29"/>
      <c r="H41" s="29"/>
      <c r="I41" s="29"/>
      <c r="J41" s="29"/>
      <c r="K41" s="29"/>
      <c r="L41" s="18"/>
    </row>
    <row r="42" spans="1:12" x14ac:dyDescent="0.25">
      <c r="A42" s="29" t="s">
        <v>252</v>
      </c>
      <c r="B42" s="29" t="s">
        <v>242</v>
      </c>
      <c r="C42" s="29" t="s">
        <v>746</v>
      </c>
      <c r="D42" s="29"/>
      <c r="E42" s="29"/>
      <c r="F42" s="29"/>
      <c r="G42" s="29"/>
      <c r="H42" s="29"/>
      <c r="I42" s="29"/>
      <c r="J42" s="29">
        <v>1</v>
      </c>
      <c r="K42" s="29"/>
      <c r="L42" s="18"/>
    </row>
    <row r="43" spans="1:12" x14ac:dyDescent="0.25">
      <c r="A43" s="29" t="s">
        <v>669</v>
      </c>
      <c r="B43" s="29" t="s">
        <v>242</v>
      </c>
      <c r="C43" s="29" t="s">
        <v>748</v>
      </c>
      <c r="D43" s="29"/>
      <c r="E43" s="29"/>
      <c r="F43" s="29"/>
      <c r="G43" s="29">
        <v>1</v>
      </c>
      <c r="H43" s="29"/>
      <c r="I43" s="29"/>
      <c r="J43" s="29"/>
      <c r="K43" s="29"/>
      <c r="L43" s="18"/>
    </row>
    <row r="44" spans="1:12" x14ac:dyDescent="0.25">
      <c r="A44" s="29" t="s">
        <v>692</v>
      </c>
      <c r="B44" s="29" t="s">
        <v>242</v>
      </c>
      <c r="C44" s="29" t="s">
        <v>748</v>
      </c>
      <c r="D44" s="29"/>
      <c r="E44" s="29"/>
      <c r="F44" s="29"/>
      <c r="G44" s="29">
        <v>1</v>
      </c>
      <c r="H44" s="29"/>
      <c r="I44" s="29"/>
      <c r="J44" s="29"/>
      <c r="K44" s="29"/>
      <c r="L44" s="18"/>
    </row>
    <row r="45" spans="1:12" x14ac:dyDescent="0.25">
      <c r="A45" s="29" t="s">
        <v>256</v>
      </c>
      <c r="B45" s="29" t="s">
        <v>242</v>
      </c>
      <c r="C45" s="29" t="s">
        <v>746</v>
      </c>
      <c r="D45" s="29"/>
      <c r="E45" s="29"/>
      <c r="F45" s="29"/>
      <c r="G45" s="29">
        <v>1</v>
      </c>
      <c r="H45" s="29"/>
      <c r="I45" s="29">
        <v>1</v>
      </c>
      <c r="J45" s="29">
        <v>1</v>
      </c>
      <c r="K45" s="29">
        <v>1</v>
      </c>
      <c r="L45" s="18"/>
    </row>
    <row r="46" spans="1:12" x14ac:dyDescent="0.25">
      <c r="A46" s="29" t="s">
        <v>261</v>
      </c>
      <c r="B46" s="29" t="s">
        <v>242</v>
      </c>
      <c r="C46" s="29" t="s">
        <v>749</v>
      </c>
      <c r="D46" s="29"/>
      <c r="E46" s="29"/>
      <c r="F46" s="29"/>
      <c r="G46" s="29"/>
      <c r="H46" s="29"/>
      <c r="I46" s="29"/>
      <c r="J46" s="29"/>
      <c r="K46" s="29"/>
      <c r="L46" s="18"/>
    </row>
    <row r="47" spans="1:12" x14ac:dyDescent="0.25">
      <c r="A47" s="29" t="s">
        <v>269</v>
      </c>
      <c r="B47" s="29" t="s">
        <v>242</v>
      </c>
      <c r="C47" s="29" t="s">
        <v>746</v>
      </c>
      <c r="D47" s="29"/>
      <c r="E47" s="29"/>
      <c r="F47" s="29"/>
      <c r="G47" s="29"/>
      <c r="H47" s="29"/>
      <c r="I47" s="29"/>
      <c r="J47" s="29"/>
      <c r="K47" s="29"/>
      <c r="L47" s="18"/>
    </row>
    <row r="48" spans="1:12" x14ac:dyDescent="0.25">
      <c r="A48" s="29" t="s">
        <v>275</v>
      </c>
      <c r="B48" s="29" t="s">
        <v>242</v>
      </c>
      <c r="C48" s="29" t="s">
        <v>746</v>
      </c>
      <c r="D48" s="29">
        <v>1</v>
      </c>
      <c r="E48" s="29"/>
      <c r="F48" s="29"/>
      <c r="G48" s="29">
        <v>1</v>
      </c>
      <c r="H48" s="29"/>
      <c r="I48" s="29">
        <v>1</v>
      </c>
      <c r="J48" s="29">
        <v>1</v>
      </c>
      <c r="K48" s="29"/>
      <c r="L48" s="18"/>
    </row>
    <row r="49" spans="1:12" x14ac:dyDescent="0.25">
      <c r="A49" s="29" t="s">
        <v>278</v>
      </c>
      <c r="B49" s="29" t="s">
        <v>242</v>
      </c>
      <c r="C49" s="29" t="s">
        <v>746</v>
      </c>
      <c r="D49" s="29">
        <v>1</v>
      </c>
      <c r="E49" s="29"/>
      <c r="F49" s="29"/>
      <c r="G49" s="29">
        <v>1</v>
      </c>
      <c r="H49" s="29"/>
      <c r="I49" s="29">
        <v>1</v>
      </c>
      <c r="J49" s="29">
        <v>1</v>
      </c>
      <c r="K49" s="29">
        <v>1</v>
      </c>
      <c r="L49" s="18"/>
    </row>
    <row r="50" spans="1:12" x14ac:dyDescent="0.25">
      <c r="A50" s="29" t="s">
        <v>281</v>
      </c>
      <c r="B50" s="29" t="s">
        <v>242</v>
      </c>
      <c r="C50" s="29" t="s">
        <v>746</v>
      </c>
      <c r="D50" s="29"/>
      <c r="E50" s="29"/>
      <c r="F50" s="29"/>
      <c r="G50" s="29"/>
      <c r="H50" s="29"/>
      <c r="I50" s="29"/>
      <c r="J50" s="29"/>
      <c r="K50" s="29"/>
      <c r="L50" s="18"/>
    </row>
    <row r="51" spans="1:12" x14ac:dyDescent="0.25">
      <c r="A51" s="29" t="s">
        <v>693</v>
      </c>
      <c r="B51" s="29" t="s">
        <v>242</v>
      </c>
      <c r="C51" s="29" t="s">
        <v>748</v>
      </c>
      <c r="D51" s="29"/>
      <c r="E51" s="29"/>
      <c r="F51" s="29"/>
      <c r="G51" s="29">
        <v>1</v>
      </c>
      <c r="H51" s="29"/>
      <c r="I51" s="29"/>
      <c r="J51" s="29"/>
      <c r="K51" s="29"/>
      <c r="L51" s="18"/>
    </row>
    <row r="52" spans="1:12" x14ac:dyDescent="0.25">
      <c r="A52" s="29" t="s">
        <v>192</v>
      </c>
      <c r="B52" s="29" t="s">
        <v>242</v>
      </c>
      <c r="C52" s="29" t="s">
        <v>746</v>
      </c>
      <c r="D52" s="29">
        <v>1</v>
      </c>
      <c r="E52" s="29">
        <v>1</v>
      </c>
      <c r="F52" s="29"/>
      <c r="G52" s="29"/>
      <c r="H52" s="29"/>
      <c r="I52" s="29">
        <v>1</v>
      </c>
      <c r="J52" s="29"/>
      <c r="K52" s="29"/>
      <c r="L52" s="18"/>
    </row>
    <row r="53" spans="1:12" x14ac:dyDescent="0.25">
      <c r="A53" s="29" t="s">
        <v>285</v>
      </c>
      <c r="B53" s="29" t="s">
        <v>242</v>
      </c>
      <c r="C53" s="29" t="s">
        <v>746</v>
      </c>
      <c r="D53" s="29"/>
      <c r="E53" s="29"/>
      <c r="F53" s="29"/>
      <c r="G53" s="29">
        <v>1</v>
      </c>
      <c r="H53" s="29"/>
      <c r="I53" s="29"/>
      <c r="J53" s="29"/>
      <c r="K53" s="29">
        <v>1</v>
      </c>
      <c r="L53" s="18"/>
    </row>
    <row r="54" spans="1:12" x14ac:dyDescent="0.25">
      <c r="A54" s="29" t="s">
        <v>666</v>
      </c>
      <c r="B54" s="29" t="s">
        <v>242</v>
      </c>
      <c r="C54" s="29" t="s">
        <v>748</v>
      </c>
      <c r="D54" s="29"/>
      <c r="E54" s="29"/>
      <c r="F54" s="29"/>
      <c r="G54" s="29"/>
      <c r="H54" s="29"/>
      <c r="I54" s="29">
        <v>1</v>
      </c>
      <c r="J54" s="29"/>
      <c r="K54" s="29"/>
      <c r="L54" s="18"/>
    </row>
    <row r="55" spans="1:12" x14ac:dyDescent="0.25">
      <c r="A55" s="29" t="s">
        <v>691</v>
      </c>
      <c r="B55" s="29" t="s">
        <v>242</v>
      </c>
      <c r="C55" s="29" t="s">
        <v>748</v>
      </c>
      <c r="D55" s="29"/>
      <c r="E55" s="29"/>
      <c r="F55" s="29"/>
      <c r="G55" s="29">
        <v>1</v>
      </c>
      <c r="H55" s="29"/>
      <c r="I55" s="29"/>
      <c r="J55" s="29"/>
      <c r="K55" s="29"/>
      <c r="L55" s="18"/>
    </row>
    <row r="56" spans="1:12" x14ac:dyDescent="0.25">
      <c r="A56" s="29" t="s">
        <v>100</v>
      </c>
      <c r="B56" s="29" t="s">
        <v>242</v>
      </c>
      <c r="C56" s="29" t="s">
        <v>746</v>
      </c>
      <c r="D56" s="29"/>
      <c r="E56" s="29"/>
      <c r="F56" s="29"/>
      <c r="G56" s="29">
        <v>1</v>
      </c>
      <c r="H56" s="29"/>
      <c r="I56" s="29"/>
      <c r="J56" s="29"/>
      <c r="K56" s="29"/>
      <c r="L56" s="18"/>
    </row>
    <row r="57" spans="1:12" x14ac:dyDescent="0.25">
      <c r="A57" s="29" t="s">
        <v>288</v>
      </c>
      <c r="B57" s="29" t="s">
        <v>242</v>
      </c>
      <c r="C57" s="29" t="s">
        <v>746</v>
      </c>
      <c r="D57" s="29"/>
      <c r="E57" s="29"/>
      <c r="F57" s="29"/>
      <c r="G57" s="29">
        <v>1</v>
      </c>
      <c r="H57" s="29"/>
      <c r="I57" s="29">
        <v>1</v>
      </c>
      <c r="J57" s="29"/>
      <c r="K57" s="29"/>
      <c r="L57" s="18"/>
    </row>
    <row r="58" spans="1:12" x14ac:dyDescent="0.25">
      <c r="A58" s="29" t="s">
        <v>292</v>
      </c>
      <c r="B58" s="29" t="s">
        <v>242</v>
      </c>
      <c r="C58" s="29" t="s">
        <v>746</v>
      </c>
      <c r="D58" s="29"/>
      <c r="E58" s="29"/>
      <c r="F58" s="29"/>
      <c r="G58" s="29"/>
      <c r="H58" s="29"/>
      <c r="I58" s="29"/>
      <c r="J58" s="29"/>
      <c r="K58" s="29"/>
      <c r="L58" s="18"/>
    </row>
    <row r="59" spans="1:12" x14ac:dyDescent="0.25">
      <c r="A59" s="29" t="s">
        <v>296</v>
      </c>
      <c r="B59" s="29" t="s">
        <v>242</v>
      </c>
      <c r="C59" s="29" t="s">
        <v>746</v>
      </c>
      <c r="D59" s="29"/>
      <c r="E59" s="29"/>
      <c r="F59" s="29"/>
      <c r="G59" s="29"/>
      <c r="H59" s="29"/>
      <c r="I59" s="29"/>
      <c r="J59" s="29"/>
      <c r="K59" s="29"/>
      <c r="L59" s="18"/>
    </row>
    <row r="60" spans="1:12" x14ac:dyDescent="0.25">
      <c r="A60" s="29" t="s">
        <v>684</v>
      </c>
      <c r="B60" s="29" t="s">
        <v>242</v>
      </c>
      <c r="C60" s="29" t="s">
        <v>748</v>
      </c>
      <c r="D60" s="29">
        <v>1</v>
      </c>
      <c r="E60" s="29">
        <v>1</v>
      </c>
      <c r="F60" s="29"/>
      <c r="G60" s="29">
        <v>1</v>
      </c>
      <c r="H60" s="29"/>
      <c r="I60" s="29">
        <v>1</v>
      </c>
      <c r="J60" s="29">
        <v>1</v>
      </c>
      <c r="K60" s="29">
        <v>1</v>
      </c>
      <c r="L60" s="18"/>
    </row>
    <row r="61" spans="1:12" x14ac:dyDescent="0.25">
      <c r="A61" s="29" t="s">
        <v>690</v>
      </c>
      <c r="B61" s="29" t="s">
        <v>242</v>
      </c>
      <c r="C61" s="29" t="s">
        <v>748</v>
      </c>
      <c r="D61" s="29"/>
      <c r="E61" s="29"/>
      <c r="F61" s="29"/>
      <c r="G61" s="29">
        <v>1</v>
      </c>
      <c r="H61" s="29"/>
      <c r="I61" s="29">
        <v>1</v>
      </c>
      <c r="J61" s="29">
        <v>1</v>
      </c>
      <c r="K61" s="29"/>
      <c r="L61" s="18"/>
    </row>
    <row r="62" spans="1:12" x14ac:dyDescent="0.25">
      <c r="A62" s="29" t="s">
        <v>298</v>
      </c>
      <c r="B62" s="29" t="s">
        <v>242</v>
      </c>
      <c r="C62" s="29" t="s">
        <v>746</v>
      </c>
      <c r="D62" s="29">
        <v>1</v>
      </c>
      <c r="E62" s="29">
        <v>1</v>
      </c>
      <c r="F62" s="29"/>
      <c r="G62" s="29">
        <v>1</v>
      </c>
      <c r="H62" s="29"/>
      <c r="I62" s="29">
        <v>1</v>
      </c>
      <c r="J62" s="29">
        <v>1</v>
      </c>
      <c r="K62" s="29">
        <v>1</v>
      </c>
      <c r="L62" s="18"/>
    </row>
    <row r="63" spans="1:12" x14ac:dyDescent="0.25">
      <c r="A63" s="29" t="s">
        <v>302</v>
      </c>
      <c r="B63" s="29" t="s">
        <v>242</v>
      </c>
      <c r="C63" s="29" t="s">
        <v>749</v>
      </c>
      <c r="D63" s="29"/>
      <c r="E63" s="29">
        <v>1</v>
      </c>
      <c r="F63" s="29"/>
      <c r="G63" s="29"/>
      <c r="H63" s="29"/>
      <c r="I63" s="29"/>
      <c r="J63" s="29"/>
      <c r="K63" s="29"/>
      <c r="L63" s="18"/>
    </row>
    <row r="64" spans="1:12" x14ac:dyDescent="0.25">
      <c r="A64" s="29" t="s">
        <v>307</v>
      </c>
      <c r="B64" s="29" t="s">
        <v>242</v>
      </c>
      <c r="C64" s="29" t="s">
        <v>746</v>
      </c>
      <c r="D64" s="29"/>
      <c r="E64" s="29">
        <v>1</v>
      </c>
      <c r="F64" s="29"/>
      <c r="G64" s="29">
        <v>1</v>
      </c>
      <c r="H64" s="29"/>
      <c r="I64" s="29">
        <v>1</v>
      </c>
      <c r="J64" s="29">
        <v>1</v>
      </c>
      <c r="K64" s="29"/>
      <c r="L64" s="18"/>
    </row>
    <row r="65" spans="1:12" x14ac:dyDescent="0.25">
      <c r="A65" s="29" t="s">
        <v>309</v>
      </c>
      <c r="B65" s="29" t="s">
        <v>242</v>
      </c>
      <c r="C65" s="29" t="s">
        <v>746</v>
      </c>
      <c r="D65" s="29">
        <v>1</v>
      </c>
      <c r="E65" s="29">
        <v>1</v>
      </c>
      <c r="F65" s="29"/>
      <c r="G65" s="29">
        <v>1</v>
      </c>
      <c r="H65" s="29"/>
      <c r="I65" s="29">
        <v>1</v>
      </c>
      <c r="J65" s="29">
        <v>1</v>
      </c>
      <c r="K65" s="29">
        <v>1</v>
      </c>
      <c r="L65" s="18"/>
    </row>
    <row r="66" spans="1:12" x14ac:dyDescent="0.25">
      <c r="A66" s="29" t="s">
        <v>312</v>
      </c>
      <c r="B66" s="29" t="s">
        <v>242</v>
      </c>
      <c r="C66" s="29" t="s">
        <v>746</v>
      </c>
      <c r="D66" s="29"/>
      <c r="E66" s="29"/>
      <c r="F66" s="29"/>
      <c r="G66" s="29"/>
      <c r="H66" s="29"/>
      <c r="I66" s="29"/>
      <c r="J66" s="29"/>
      <c r="K66" s="29"/>
      <c r="L66" s="18"/>
    </row>
    <row r="67" spans="1:12" x14ac:dyDescent="0.25">
      <c r="A67" s="29" t="s">
        <v>314</v>
      </c>
      <c r="B67" s="29" t="s">
        <v>242</v>
      </c>
      <c r="C67" s="29" t="s">
        <v>746</v>
      </c>
      <c r="D67" s="29"/>
      <c r="E67" s="29"/>
      <c r="F67" s="29"/>
      <c r="G67" s="29">
        <v>1</v>
      </c>
      <c r="H67" s="29"/>
      <c r="I67" s="29">
        <v>1</v>
      </c>
      <c r="J67" s="29"/>
      <c r="K67" s="29"/>
      <c r="L67" s="18"/>
    </row>
    <row r="68" spans="1:12" x14ac:dyDescent="0.25">
      <c r="A68" s="29" t="s">
        <v>13</v>
      </c>
      <c r="B68" s="29" t="s">
        <v>14</v>
      </c>
      <c r="C68" s="29" t="s">
        <v>746</v>
      </c>
      <c r="D68" s="29"/>
      <c r="E68" s="29">
        <v>1</v>
      </c>
      <c r="F68" s="29"/>
      <c r="G68" s="29">
        <v>1</v>
      </c>
      <c r="H68" s="29"/>
      <c r="I68" s="29">
        <v>1</v>
      </c>
      <c r="J68" s="29">
        <v>1</v>
      </c>
      <c r="K68" s="29"/>
      <c r="L68" s="18"/>
    </row>
    <row r="69" spans="1:12" x14ac:dyDescent="0.25">
      <c r="A69" s="29" t="s">
        <v>129</v>
      </c>
      <c r="B69" s="29" t="s">
        <v>242</v>
      </c>
      <c r="C69" s="29" t="s">
        <v>746</v>
      </c>
      <c r="D69" s="29">
        <v>1</v>
      </c>
      <c r="E69" s="29"/>
      <c r="F69" s="29"/>
      <c r="G69" s="29">
        <v>1</v>
      </c>
      <c r="H69" s="29"/>
      <c r="I69" s="29">
        <v>1</v>
      </c>
      <c r="J69" s="29">
        <v>1</v>
      </c>
      <c r="K69" s="29"/>
      <c r="L69" s="18"/>
    </row>
    <row r="70" spans="1:12" x14ac:dyDescent="0.25">
      <c r="A70" s="29" t="s">
        <v>317</v>
      </c>
      <c r="B70" s="29" t="s">
        <v>242</v>
      </c>
      <c r="C70" s="29" t="s">
        <v>746</v>
      </c>
      <c r="D70" s="29"/>
      <c r="E70" s="29"/>
      <c r="F70" s="29"/>
      <c r="G70" s="29"/>
      <c r="H70" s="29"/>
      <c r="I70" s="29"/>
      <c r="J70" s="29">
        <v>1</v>
      </c>
      <c r="K70" s="29"/>
      <c r="L70" s="18"/>
    </row>
    <row r="71" spans="1:12" x14ac:dyDescent="0.25">
      <c r="A71" s="29" t="s">
        <v>321</v>
      </c>
      <c r="B71" s="29" t="s">
        <v>242</v>
      </c>
      <c r="C71" s="29" t="s">
        <v>746</v>
      </c>
      <c r="D71" s="29"/>
      <c r="E71" s="29"/>
      <c r="F71" s="29"/>
      <c r="G71" s="29"/>
      <c r="H71" s="29"/>
      <c r="I71" s="29"/>
      <c r="J71" s="29"/>
      <c r="K71" s="29"/>
      <c r="L71" s="18"/>
    </row>
    <row r="72" spans="1:12" x14ac:dyDescent="0.25">
      <c r="A72" s="29" t="s">
        <v>698</v>
      </c>
      <c r="B72" s="29" t="s">
        <v>242</v>
      </c>
      <c r="C72" s="29" t="s">
        <v>748</v>
      </c>
      <c r="D72" s="29"/>
      <c r="E72" s="29"/>
      <c r="F72" s="29"/>
      <c r="G72" s="29">
        <v>1</v>
      </c>
      <c r="H72" s="29"/>
      <c r="I72" s="29">
        <v>1</v>
      </c>
      <c r="J72" s="29">
        <v>1</v>
      </c>
      <c r="K72" s="29"/>
      <c r="L72" s="18"/>
    </row>
    <row r="73" spans="1:12" x14ac:dyDescent="0.25">
      <c r="A73" s="29" t="s">
        <v>323</v>
      </c>
      <c r="B73" s="29" t="s">
        <v>324</v>
      </c>
      <c r="C73" s="29" t="s">
        <v>746</v>
      </c>
      <c r="D73" s="29"/>
      <c r="E73" s="29"/>
      <c r="F73" s="29"/>
      <c r="G73" s="29"/>
      <c r="H73" s="29"/>
      <c r="I73" s="29"/>
      <c r="J73" s="29"/>
      <c r="K73" s="29"/>
      <c r="L73" s="18"/>
    </row>
    <row r="74" spans="1:12" x14ac:dyDescent="0.25">
      <c r="A74" s="29" t="s">
        <v>326</v>
      </c>
      <c r="B74" s="29" t="s">
        <v>324</v>
      </c>
      <c r="C74" s="29" t="s">
        <v>746</v>
      </c>
      <c r="D74" s="29"/>
      <c r="E74" s="29"/>
      <c r="F74" s="29"/>
      <c r="G74" s="29"/>
      <c r="H74" s="29"/>
      <c r="I74" s="29"/>
      <c r="J74" s="29"/>
      <c r="K74" s="29"/>
      <c r="L74" s="18"/>
    </row>
    <row r="75" spans="1:12" x14ac:dyDescent="0.25">
      <c r="A75" s="29" t="s">
        <v>328</v>
      </c>
      <c r="B75" s="29" t="s">
        <v>324</v>
      </c>
      <c r="C75" s="29" t="s">
        <v>746</v>
      </c>
      <c r="D75" s="29"/>
      <c r="E75" s="29"/>
      <c r="F75" s="29"/>
      <c r="G75" s="29">
        <v>1</v>
      </c>
      <c r="H75" s="29"/>
      <c r="I75" s="29"/>
      <c r="J75" s="29"/>
      <c r="K75" s="29"/>
      <c r="L75" s="18"/>
    </row>
    <row r="76" spans="1:12" x14ac:dyDescent="0.25">
      <c r="A76" s="29" t="s">
        <v>330</v>
      </c>
      <c r="B76" s="29" t="s">
        <v>324</v>
      </c>
      <c r="C76" s="29" t="s">
        <v>746</v>
      </c>
      <c r="D76" s="29"/>
      <c r="E76" s="29"/>
      <c r="F76" s="29"/>
      <c r="G76" s="29">
        <v>1</v>
      </c>
      <c r="H76" s="29"/>
      <c r="I76" s="29">
        <v>1</v>
      </c>
      <c r="J76" s="29"/>
      <c r="K76" s="29"/>
      <c r="L76" s="18"/>
    </row>
    <row r="77" spans="1:12" x14ac:dyDescent="0.25">
      <c r="A77" s="29" t="s">
        <v>332</v>
      </c>
      <c r="B77" s="29" t="s">
        <v>324</v>
      </c>
      <c r="C77" s="29" t="s">
        <v>746</v>
      </c>
      <c r="D77" s="29">
        <v>1</v>
      </c>
      <c r="E77" s="29"/>
      <c r="F77" s="29"/>
      <c r="G77" s="29">
        <v>1</v>
      </c>
      <c r="H77" s="29"/>
      <c r="I77" s="29">
        <v>1</v>
      </c>
      <c r="J77" s="29">
        <v>1</v>
      </c>
      <c r="K77" s="29"/>
      <c r="L77" s="18"/>
    </row>
    <row r="78" spans="1:12" x14ac:dyDescent="0.25">
      <c r="A78" s="29" t="s">
        <v>334</v>
      </c>
      <c r="B78" s="29" t="s">
        <v>324</v>
      </c>
      <c r="C78" s="29" t="s">
        <v>746</v>
      </c>
      <c r="D78" s="29"/>
      <c r="E78" s="29"/>
      <c r="F78" s="29"/>
      <c r="G78" s="29"/>
      <c r="H78" s="29"/>
      <c r="I78" s="29">
        <v>1</v>
      </c>
      <c r="J78" s="29"/>
      <c r="K78" s="29"/>
      <c r="L78" s="18"/>
    </row>
    <row r="79" spans="1:12" x14ac:dyDescent="0.25">
      <c r="A79" s="29" t="s">
        <v>336</v>
      </c>
      <c r="B79" s="29" t="s">
        <v>324</v>
      </c>
      <c r="C79" s="29" t="s">
        <v>746</v>
      </c>
      <c r="D79" s="29"/>
      <c r="E79" s="29"/>
      <c r="F79" s="29"/>
      <c r="G79" s="29"/>
      <c r="H79" s="29"/>
      <c r="I79" s="29"/>
      <c r="J79" s="29"/>
      <c r="K79" s="29"/>
      <c r="L79" s="18"/>
    </row>
    <row r="80" spans="1:12" x14ac:dyDescent="0.25">
      <c r="A80" s="29" t="s">
        <v>338</v>
      </c>
      <c r="B80" s="29" t="s">
        <v>324</v>
      </c>
      <c r="C80" s="29" t="s">
        <v>746</v>
      </c>
      <c r="D80" s="29"/>
      <c r="E80" s="29"/>
      <c r="F80" s="29"/>
      <c r="G80" s="29">
        <v>1</v>
      </c>
      <c r="H80" s="29"/>
      <c r="I80" s="29">
        <v>1</v>
      </c>
      <c r="J80" s="29"/>
      <c r="K80" s="29"/>
      <c r="L80" s="18"/>
    </row>
    <row r="81" spans="1:12" x14ac:dyDescent="0.25">
      <c r="A81" s="29" t="s">
        <v>340</v>
      </c>
      <c r="B81" s="29" t="s">
        <v>341</v>
      </c>
      <c r="C81" s="29" t="s">
        <v>746</v>
      </c>
      <c r="D81" s="29"/>
      <c r="E81" s="29"/>
      <c r="F81" s="29"/>
      <c r="G81" s="29"/>
      <c r="H81" s="29">
        <v>1</v>
      </c>
      <c r="I81" s="29">
        <v>1</v>
      </c>
      <c r="J81" s="29"/>
      <c r="K81" s="29"/>
      <c r="L81" s="18"/>
    </row>
    <row r="82" spans="1:12" x14ac:dyDescent="0.25">
      <c r="A82" s="29" t="s">
        <v>710</v>
      </c>
      <c r="B82" s="29" t="s">
        <v>341</v>
      </c>
      <c r="C82" s="29" t="s">
        <v>748</v>
      </c>
      <c r="D82" s="29"/>
      <c r="E82" s="29"/>
      <c r="F82" s="29"/>
      <c r="G82" s="29"/>
      <c r="H82" s="29"/>
      <c r="I82" s="29"/>
      <c r="J82" s="29"/>
      <c r="K82" s="29"/>
      <c r="L82" s="18"/>
    </row>
    <row r="83" spans="1:12" x14ac:dyDescent="0.25">
      <c r="A83" s="29" t="s">
        <v>750</v>
      </c>
      <c r="B83" s="29" t="s">
        <v>341</v>
      </c>
      <c r="C83" s="29" t="s">
        <v>748</v>
      </c>
      <c r="D83" s="29"/>
      <c r="E83" s="29"/>
      <c r="F83" s="29"/>
      <c r="G83" s="29"/>
      <c r="H83" s="29"/>
      <c r="I83" s="29"/>
      <c r="J83" s="29"/>
      <c r="K83" s="29"/>
      <c r="L83" s="18"/>
    </row>
    <row r="84" spans="1:12" x14ac:dyDescent="0.25">
      <c r="A84" s="29" t="s">
        <v>711</v>
      </c>
      <c r="B84" s="29" t="s">
        <v>341</v>
      </c>
      <c r="C84" s="29" t="s">
        <v>748</v>
      </c>
      <c r="D84" s="29"/>
      <c r="E84" s="29"/>
      <c r="F84" s="29"/>
      <c r="G84" s="29"/>
      <c r="H84" s="29"/>
      <c r="I84" s="29"/>
      <c r="J84" s="29"/>
      <c r="K84" s="29"/>
      <c r="L84" s="18"/>
    </row>
    <row r="85" spans="1:12" x14ac:dyDescent="0.25">
      <c r="A85" s="29" t="s">
        <v>751</v>
      </c>
      <c r="B85" s="29" t="s">
        <v>341</v>
      </c>
      <c r="C85" s="29" t="s">
        <v>748</v>
      </c>
      <c r="D85" s="29"/>
      <c r="E85" s="29"/>
      <c r="F85" s="29"/>
      <c r="G85" s="29">
        <v>1</v>
      </c>
      <c r="H85" s="29"/>
      <c r="I85" s="29"/>
      <c r="J85" s="29"/>
      <c r="K85" s="29"/>
      <c r="L85" s="18"/>
    </row>
    <row r="86" spans="1:12" x14ac:dyDescent="0.25">
      <c r="A86" s="29" t="s">
        <v>354</v>
      </c>
      <c r="B86" s="29" t="s">
        <v>341</v>
      </c>
      <c r="C86" s="29" t="s">
        <v>746</v>
      </c>
      <c r="D86" s="29">
        <v>1</v>
      </c>
      <c r="E86" s="29"/>
      <c r="F86" s="29"/>
      <c r="G86" s="29">
        <v>1</v>
      </c>
      <c r="H86" s="29"/>
      <c r="I86" s="29">
        <v>1</v>
      </c>
      <c r="J86" s="29">
        <v>1</v>
      </c>
      <c r="K86" s="29">
        <v>1</v>
      </c>
      <c r="L86" s="18"/>
    </row>
    <row r="87" spans="1:12" x14ac:dyDescent="0.25">
      <c r="A87" s="29" t="s">
        <v>364</v>
      </c>
      <c r="B87" s="29" t="s">
        <v>341</v>
      </c>
      <c r="C87" s="29" t="s">
        <v>746</v>
      </c>
      <c r="D87" s="29"/>
      <c r="E87" s="29"/>
      <c r="F87" s="29"/>
      <c r="G87" s="29"/>
      <c r="H87" s="29"/>
      <c r="I87" s="29"/>
      <c r="J87" s="29"/>
      <c r="K87" s="29"/>
      <c r="L87" s="18"/>
    </row>
    <row r="88" spans="1:12" x14ac:dyDescent="0.25">
      <c r="A88" s="29" t="s">
        <v>752</v>
      </c>
      <c r="B88" s="29" t="s">
        <v>341</v>
      </c>
      <c r="C88" s="29" t="s">
        <v>748</v>
      </c>
      <c r="D88" s="29"/>
      <c r="E88" s="29"/>
      <c r="F88" s="29"/>
      <c r="G88" s="29"/>
      <c r="H88" s="29"/>
      <c r="I88" s="29"/>
      <c r="J88" s="29"/>
      <c r="K88" s="29"/>
      <c r="L88" s="18"/>
    </row>
    <row r="89" spans="1:12" x14ac:dyDescent="0.25">
      <c r="A89" s="29" t="s">
        <v>370</v>
      </c>
      <c r="B89" s="29" t="s">
        <v>341</v>
      </c>
      <c r="C89" s="29" t="s">
        <v>746</v>
      </c>
      <c r="D89" s="29"/>
      <c r="E89" s="29"/>
      <c r="F89" s="29"/>
      <c r="G89" s="29"/>
      <c r="H89" s="29"/>
      <c r="I89" s="29">
        <v>1</v>
      </c>
      <c r="J89" s="29"/>
      <c r="K89" s="29"/>
      <c r="L89" s="18"/>
    </row>
    <row r="90" spans="1:12" x14ac:dyDescent="0.25">
      <c r="A90" s="29" t="s">
        <v>718</v>
      </c>
      <c r="B90" s="29" t="s">
        <v>341</v>
      </c>
      <c r="C90" s="29" t="s">
        <v>748</v>
      </c>
      <c r="D90" s="29"/>
      <c r="E90" s="29"/>
      <c r="F90" s="29"/>
      <c r="G90" s="29"/>
      <c r="H90" s="29"/>
      <c r="I90" s="29"/>
      <c r="J90" s="29"/>
      <c r="K90" s="29"/>
      <c r="L90" s="18"/>
    </row>
    <row r="91" spans="1:12" x14ac:dyDescent="0.25">
      <c r="A91" s="29" t="s">
        <v>753</v>
      </c>
      <c r="B91" s="29" t="s">
        <v>341</v>
      </c>
      <c r="C91" s="29" t="s">
        <v>748</v>
      </c>
      <c r="D91" s="29"/>
      <c r="E91" s="29"/>
      <c r="F91" s="29"/>
      <c r="G91" s="29"/>
      <c r="H91" s="29"/>
      <c r="I91" s="29"/>
      <c r="J91" s="29"/>
      <c r="K91" s="29"/>
      <c r="L91" s="18"/>
    </row>
    <row r="92" spans="1:12" x14ac:dyDescent="0.25">
      <c r="A92" s="29" t="s">
        <v>183</v>
      </c>
      <c r="B92" s="29" t="s">
        <v>341</v>
      </c>
      <c r="C92" s="29" t="s">
        <v>746</v>
      </c>
      <c r="D92" s="29"/>
      <c r="E92" s="29"/>
      <c r="F92" s="29"/>
      <c r="G92" s="29">
        <v>1</v>
      </c>
      <c r="H92" s="29"/>
      <c r="I92" s="29">
        <v>1</v>
      </c>
      <c r="J92" s="29">
        <v>1</v>
      </c>
      <c r="K92" s="29">
        <v>1</v>
      </c>
      <c r="L92" s="18"/>
    </row>
    <row r="93" spans="1:12" x14ac:dyDescent="0.25">
      <c r="A93" s="29" t="s">
        <v>375</v>
      </c>
      <c r="B93" s="29" t="s">
        <v>341</v>
      </c>
      <c r="C93" s="29" t="s">
        <v>746</v>
      </c>
      <c r="D93" s="29"/>
      <c r="E93" s="29"/>
      <c r="F93" s="29"/>
      <c r="G93" s="29"/>
      <c r="H93" s="29"/>
      <c r="I93" s="29"/>
      <c r="J93" s="29"/>
      <c r="K93" s="29"/>
      <c r="L93" s="18"/>
    </row>
    <row r="94" spans="1:12" x14ac:dyDescent="0.25">
      <c r="A94" s="29" t="s">
        <v>160</v>
      </c>
      <c r="B94" s="29" t="s">
        <v>161</v>
      </c>
      <c r="C94" s="29" t="s">
        <v>746</v>
      </c>
      <c r="D94" s="29"/>
      <c r="E94" s="29"/>
      <c r="F94" s="29"/>
      <c r="G94" s="29"/>
      <c r="H94" s="29"/>
      <c r="I94" s="29"/>
      <c r="J94" s="29"/>
      <c r="K94" s="29"/>
      <c r="L94" s="18"/>
    </row>
    <row r="95" spans="1:12" x14ac:dyDescent="0.25">
      <c r="A95" s="29" t="s">
        <v>754</v>
      </c>
      <c r="B95" s="29" t="s">
        <v>341</v>
      </c>
      <c r="C95" s="29" t="s">
        <v>746</v>
      </c>
      <c r="D95" s="29"/>
      <c r="E95" s="29"/>
      <c r="F95" s="29"/>
      <c r="G95" s="29"/>
      <c r="H95" s="29"/>
      <c r="I95" s="29"/>
      <c r="J95" s="29"/>
      <c r="K95" s="29"/>
      <c r="L95" s="18"/>
    </row>
    <row r="96" spans="1:12" x14ac:dyDescent="0.25">
      <c r="A96" s="29" t="s">
        <v>377</v>
      </c>
      <c r="B96" s="29" t="s">
        <v>341</v>
      </c>
      <c r="C96" s="29" t="s">
        <v>746</v>
      </c>
      <c r="D96" s="29"/>
      <c r="E96" s="29"/>
      <c r="F96" s="29"/>
      <c r="G96" s="29"/>
      <c r="H96" s="29"/>
      <c r="I96" s="29"/>
      <c r="J96" s="29"/>
      <c r="K96" s="29"/>
      <c r="L96" s="18"/>
    </row>
    <row r="97" spans="1:12" x14ac:dyDescent="0.25">
      <c r="A97" s="29" t="s">
        <v>722</v>
      </c>
      <c r="B97" s="29" t="s">
        <v>341</v>
      </c>
      <c r="C97" s="29" t="s">
        <v>748</v>
      </c>
      <c r="D97" s="29"/>
      <c r="E97" s="29"/>
      <c r="F97" s="29"/>
      <c r="G97" s="29">
        <v>1</v>
      </c>
      <c r="H97" s="29"/>
      <c r="I97" s="29"/>
      <c r="J97" s="29"/>
      <c r="K97" s="29"/>
      <c r="L97" s="18"/>
    </row>
    <row r="98" spans="1:12" x14ac:dyDescent="0.25">
      <c r="A98" s="29" t="s">
        <v>755</v>
      </c>
      <c r="B98" s="29" t="s">
        <v>341</v>
      </c>
      <c r="C98" s="29" t="s">
        <v>748</v>
      </c>
      <c r="D98" s="29"/>
      <c r="E98" s="29"/>
      <c r="F98" s="29"/>
      <c r="G98" s="29">
        <v>1</v>
      </c>
      <c r="H98" s="29"/>
      <c r="I98" s="29"/>
      <c r="J98" s="29"/>
      <c r="K98" s="29"/>
      <c r="L98" s="18"/>
    </row>
    <row r="99" spans="1:12" x14ac:dyDescent="0.25">
      <c r="A99" s="29" t="s">
        <v>720</v>
      </c>
      <c r="B99" s="29" t="s">
        <v>341</v>
      </c>
      <c r="C99" s="29" t="s">
        <v>748</v>
      </c>
      <c r="D99" s="29"/>
      <c r="E99" s="29"/>
      <c r="F99" s="29"/>
      <c r="G99" s="29"/>
      <c r="H99" s="29"/>
      <c r="I99" s="29"/>
      <c r="J99" s="29"/>
      <c r="K99" s="29"/>
      <c r="L99" s="18"/>
    </row>
    <row r="100" spans="1:12" x14ac:dyDescent="0.25">
      <c r="A100" s="29" t="s">
        <v>192</v>
      </c>
      <c r="B100" s="29" t="s">
        <v>341</v>
      </c>
      <c r="C100" s="29" t="s">
        <v>746</v>
      </c>
      <c r="D100" s="29">
        <v>1</v>
      </c>
      <c r="E100" s="29">
        <v>1</v>
      </c>
      <c r="F100" s="29"/>
      <c r="G100" s="29"/>
      <c r="H100" s="29"/>
      <c r="I100" s="29">
        <v>1</v>
      </c>
      <c r="J100" s="29"/>
      <c r="K100" s="29"/>
      <c r="L100" s="18"/>
    </row>
    <row r="101" spans="1:12" x14ac:dyDescent="0.25">
      <c r="A101" s="29" t="s">
        <v>384</v>
      </c>
      <c r="B101" s="29" t="s">
        <v>341</v>
      </c>
      <c r="C101" s="29" t="s">
        <v>746</v>
      </c>
      <c r="D101" s="29"/>
      <c r="E101" s="29"/>
      <c r="F101" s="29"/>
      <c r="G101" s="29"/>
      <c r="H101" s="29"/>
      <c r="I101" s="29"/>
      <c r="J101" s="29">
        <v>1</v>
      </c>
      <c r="K101" s="29"/>
      <c r="L101" s="18"/>
    </row>
    <row r="102" spans="1:12" x14ac:dyDescent="0.25">
      <c r="A102" s="29" t="s">
        <v>396</v>
      </c>
      <c r="B102" s="29" t="s">
        <v>341</v>
      </c>
      <c r="C102" s="29" t="s">
        <v>749</v>
      </c>
      <c r="D102" s="29"/>
      <c r="E102" s="29"/>
      <c r="F102" s="29"/>
      <c r="G102" s="29">
        <v>1</v>
      </c>
      <c r="H102" s="29"/>
      <c r="I102" s="29">
        <v>1</v>
      </c>
      <c r="J102" s="29"/>
      <c r="K102" s="29"/>
      <c r="L102" s="18"/>
    </row>
    <row r="103" spans="1:12" x14ac:dyDescent="0.25">
      <c r="A103" s="29" t="s">
        <v>400</v>
      </c>
      <c r="B103" s="29" t="s">
        <v>341</v>
      </c>
      <c r="C103" s="29" t="s">
        <v>746</v>
      </c>
      <c r="D103" s="29"/>
      <c r="E103" s="29"/>
      <c r="F103" s="29"/>
      <c r="G103" s="29"/>
      <c r="H103" s="29"/>
      <c r="I103" s="29">
        <v>1</v>
      </c>
      <c r="J103" s="29"/>
      <c r="K103" s="29"/>
      <c r="L103" s="18"/>
    </row>
    <row r="104" spans="1:12" x14ac:dyDescent="0.25">
      <c r="A104" s="29" t="s">
        <v>214</v>
      </c>
      <c r="B104" s="29" t="s">
        <v>341</v>
      </c>
      <c r="C104" s="29" t="s">
        <v>746</v>
      </c>
      <c r="D104" s="29"/>
      <c r="E104" s="29"/>
      <c r="F104" s="29"/>
      <c r="G104" s="29"/>
      <c r="H104" s="29"/>
      <c r="I104" s="29"/>
      <c r="J104" s="29"/>
      <c r="K104" s="29"/>
      <c r="L104" s="18"/>
    </row>
    <row r="105" spans="1:12" x14ac:dyDescent="0.25">
      <c r="A105" s="29" t="s">
        <v>140</v>
      </c>
      <c r="B105" s="29" t="s">
        <v>341</v>
      </c>
      <c r="C105" s="29" t="s">
        <v>746</v>
      </c>
      <c r="D105" s="29"/>
      <c r="E105" s="29"/>
      <c r="F105" s="29"/>
      <c r="G105" s="29"/>
      <c r="H105" s="29"/>
      <c r="I105" s="29"/>
      <c r="J105" s="29"/>
      <c r="K105" s="29"/>
      <c r="L105" s="18"/>
    </row>
    <row r="106" spans="1:12" x14ac:dyDescent="0.25">
      <c r="A106" s="29" t="s">
        <v>288</v>
      </c>
      <c r="B106" s="29" t="s">
        <v>341</v>
      </c>
      <c r="C106" s="29" t="s">
        <v>746</v>
      </c>
      <c r="D106" s="29">
        <v>1</v>
      </c>
      <c r="E106" s="29"/>
      <c r="F106" s="29"/>
      <c r="G106" s="29"/>
      <c r="H106" s="29"/>
      <c r="I106" s="29">
        <v>1</v>
      </c>
      <c r="J106" s="29">
        <v>1</v>
      </c>
      <c r="K106" s="29"/>
      <c r="L106" s="18"/>
    </row>
    <row r="107" spans="1:12" x14ac:dyDescent="0.25">
      <c r="A107" s="29" t="s">
        <v>717</v>
      </c>
      <c r="B107" s="29" t="s">
        <v>341</v>
      </c>
      <c r="C107" s="29" t="s">
        <v>748</v>
      </c>
      <c r="D107" s="29"/>
      <c r="E107" s="29"/>
      <c r="F107" s="29"/>
      <c r="G107" s="29"/>
      <c r="H107" s="29"/>
      <c r="I107" s="29">
        <v>1</v>
      </c>
      <c r="J107" s="29"/>
      <c r="K107" s="29"/>
      <c r="L107" s="18"/>
    </row>
    <row r="108" spans="1:12" x14ac:dyDescent="0.25">
      <c r="A108" s="29" t="s">
        <v>292</v>
      </c>
      <c r="B108" s="29" t="s">
        <v>341</v>
      </c>
      <c r="C108" s="29" t="s">
        <v>746</v>
      </c>
      <c r="D108" s="29"/>
      <c r="E108" s="29"/>
      <c r="F108" s="29"/>
      <c r="G108" s="29"/>
      <c r="H108" s="29"/>
      <c r="I108" s="29"/>
      <c r="J108" s="29"/>
      <c r="K108" s="29"/>
      <c r="L108" s="18"/>
    </row>
    <row r="109" spans="1:12" x14ac:dyDescent="0.25">
      <c r="A109" s="29" t="s">
        <v>408</v>
      </c>
      <c r="B109" s="29" t="s">
        <v>341</v>
      </c>
      <c r="C109" s="29" t="s">
        <v>746</v>
      </c>
      <c r="D109" s="29"/>
      <c r="E109" s="29"/>
      <c r="F109" s="29"/>
      <c r="G109" s="29"/>
      <c r="H109" s="29"/>
      <c r="I109" s="29"/>
      <c r="J109" s="29">
        <v>1</v>
      </c>
      <c r="K109" s="29"/>
      <c r="L109" s="18"/>
    </row>
    <row r="110" spans="1:12" x14ac:dyDescent="0.25">
      <c r="A110" s="29" t="s">
        <v>412</v>
      </c>
      <c r="B110" s="29" t="s">
        <v>341</v>
      </c>
      <c r="C110" s="29" t="s">
        <v>746</v>
      </c>
      <c r="D110" s="29">
        <v>1</v>
      </c>
      <c r="E110" s="29"/>
      <c r="F110" s="29"/>
      <c r="G110" s="29">
        <v>1</v>
      </c>
      <c r="H110" s="29"/>
      <c r="I110" s="29">
        <v>1</v>
      </c>
      <c r="J110" s="29">
        <v>1</v>
      </c>
      <c r="K110" s="29"/>
      <c r="L110" s="18"/>
    </row>
    <row r="111" spans="1:12" x14ac:dyDescent="0.25">
      <c r="A111" s="29" t="s">
        <v>114</v>
      </c>
      <c r="B111" s="29" t="s">
        <v>341</v>
      </c>
      <c r="C111" s="29" t="s">
        <v>746</v>
      </c>
      <c r="D111" s="29"/>
      <c r="E111" s="29"/>
      <c r="F111" s="29"/>
      <c r="G111" s="29">
        <v>1</v>
      </c>
      <c r="H111" s="29"/>
      <c r="I111" s="29"/>
      <c r="J111" s="29"/>
      <c r="K111" s="29"/>
      <c r="L111" s="18"/>
    </row>
    <row r="112" spans="1:12" x14ac:dyDescent="0.25">
      <c r="A112" s="29" t="s">
        <v>415</v>
      </c>
      <c r="B112" s="29" t="s">
        <v>341</v>
      </c>
      <c r="C112" s="29" t="s">
        <v>746</v>
      </c>
      <c r="D112" s="29">
        <v>1</v>
      </c>
      <c r="E112" s="29"/>
      <c r="F112" s="29"/>
      <c r="G112" s="29">
        <v>1</v>
      </c>
      <c r="H112" s="29"/>
      <c r="I112" s="29">
        <v>1</v>
      </c>
      <c r="J112" s="29">
        <v>1</v>
      </c>
      <c r="K112" s="29">
        <v>1</v>
      </c>
      <c r="L112" s="18"/>
    </row>
    <row r="113" spans="1:12" x14ac:dyDescent="0.25">
      <c r="A113" s="29" t="s">
        <v>419</v>
      </c>
      <c r="B113" s="29" t="s">
        <v>341</v>
      </c>
      <c r="C113" s="29" t="s">
        <v>746</v>
      </c>
      <c r="D113" s="29">
        <v>1</v>
      </c>
      <c r="E113" s="29"/>
      <c r="F113" s="29"/>
      <c r="G113" s="29">
        <v>1</v>
      </c>
      <c r="H113" s="29"/>
      <c r="I113" s="29">
        <v>1</v>
      </c>
      <c r="J113" s="29">
        <v>1</v>
      </c>
      <c r="K113" s="29">
        <v>1</v>
      </c>
      <c r="L113" s="18"/>
    </row>
    <row r="114" spans="1:12" x14ac:dyDescent="0.25">
      <c r="A114" s="29" t="s">
        <v>709</v>
      </c>
      <c r="B114" s="29" t="s">
        <v>341</v>
      </c>
      <c r="C114" s="29" t="s">
        <v>748</v>
      </c>
      <c r="D114" s="29"/>
      <c r="E114" s="29"/>
      <c r="F114" s="29"/>
      <c r="G114" s="29"/>
      <c r="H114" s="29"/>
      <c r="I114" s="29"/>
      <c r="J114" s="29"/>
      <c r="K114" s="29"/>
      <c r="L114" s="18"/>
    </row>
    <row r="115" spans="1:12" x14ac:dyDescent="0.25">
      <c r="A115" s="29" t="s">
        <v>220</v>
      </c>
      <c r="B115" s="29" t="s">
        <v>341</v>
      </c>
      <c r="C115" s="29" t="s">
        <v>746</v>
      </c>
      <c r="D115" s="29"/>
      <c r="E115" s="29"/>
      <c r="F115" s="29"/>
      <c r="G115" s="29">
        <v>1</v>
      </c>
      <c r="H115" s="29"/>
      <c r="I115" s="29"/>
      <c r="J115" s="29"/>
      <c r="K115" s="29"/>
      <c r="L115" s="18"/>
    </row>
    <row r="116" spans="1:12" x14ac:dyDescent="0.25">
      <c r="A116" s="29" t="s">
        <v>716</v>
      </c>
      <c r="B116" s="29" t="s">
        <v>341</v>
      </c>
      <c r="C116" s="29" t="s">
        <v>749</v>
      </c>
      <c r="D116" s="29"/>
      <c r="E116" s="29">
        <v>1</v>
      </c>
      <c r="F116" s="29"/>
      <c r="G116" s="29"/>
      <c r="H116" s="29"/>
      <c r="I116" s="29"/>
      <c r="J116" s="29"/>
      <c r="K116" s="29"/>
      <c r="L116" s="18"/>
    </row>
    <row r="117" spans="1:12" x14ac:dyDescent="0.25">
      <c r="A117" s="29" t="s">
        <v>721</v>
      </c>
      <c r="B117" s="29" t="s">
        <v>341</v>
      </c>
      <c r="C117" s="29" t="s">
        <v>748</v>
      </c>
      <c r="D117" s="29"/>
      <c r="E117" s="29"/>
      <c r="F117" s="29"/>
      <c r="G117" s="29">
        <v>1</v>
      </c>
      <c r="H117" s="29"/>
      <c r="I117" s="29">
        <v>1</v>
      </c>
      <c r="J117" s="29"/>
      <c r="K117" s="29"/>
      <c r="L117" s="18"/>
    </row>
    <row r="118" spans="1:12" x14ac:dyDescent="0.25">
      <c r="A118" s="29" t="s">
        <v>422</v>
      </c>
      <c r="B118" s="29" t="s">
        <v>341</v>
      </c>
      <c r="C118" s="29" t="s">
        <v>746</v>
      </c>
      <c r="D118" s="29">
        <v>1</v>
      </c>
      <c r="E118" s="29">
        <v>1</v>
      </c>
      <c r="F118" s="29"/>
      <c r="G118" s="29">
        <v>1</v>
      </c>
      <c r="H118" s="29"/>
      <c r="I118" s="29">
        <v>1</v>
      </c>
      <c r="J118" s="29">
        <v>1</v>
      </c>
      <c r="K118" s="29">
        <v>1</v>
      </c>
      <c r="L118" s="18"/>
    </row>
    <row r="119" spans="1:12" x14ac:dyDescent="0.25">
      <c r="A119" s="29" t="s">
        <v>424</v>
      </c>
      <c r="B119" s="29" t="s">
        <v>341</v>
      </c>
      <c r="C119" s="29" t="s">
        <v>746</v>
      </c>
      <c r="D119" s="29">
        <v>1</v>
      </c>
      <c r="E119" s="29"/>
      <c r="F119" s="29"/>
      <c r="G119" s="29"/>
      <c r="H119" s="29"/>
      <c r="I119" s="29">
        <v>1</v>
      </c>
      <c r="J119" s="29">
        <v>1</v>
      </c>
      <c r="K119" s="29"/>
      <c r="L119" s="18"/>
    </row>
    <row r="120" spans="1:12" x14ac:dyDescent="0.25">
      <c r="A120" s="29" t="s">
        <v>426</v>
      </c>
      <c r="B120" s="29" t="s">
        <v>341</v>
      </c>
      <c r="C120" s="29" t="s">
        <v>746</v>
      </c>
      <c r="D120" s="29">
        <v>1</v>
      </c>
      <c r="E120" s="29">
        <v>1</v>
      </c>
      <c r="F120" s="29"/>
      <c r="G120" s="29">
        <v>1</v>
      </c>
      <c r="H120" s="29"/>
      <c r="I120" s="29">
        <v>1</v>
      </c>
      <c r="J120" s="29"/>
      <c r="K120" s="29">
        <v>1</v>
      </c>
      <c r="L120" s="18"/>
    </row>
    <row r="121" spans="1:12" x14ac:dyDescent="0.25">
      <c r="A121" s="29" t="s">
        <v>430</v>
      </c>
      <c r="B121" s="29" t="s">
        <v>341</v>
      </c>
      <c r="C121" s="29" t="s">
        <v>746</v>
      </c>
      <c r="D121" s="29"/>
      <c r="E121" s="29"/>
      <c r="F121" s="29"/>
      <c r="G121" s="29"/>
      <c r="H121" s="29"/>
      <c r="I121" s="29"/>
      <c r="J121" s="29"/>
      <c r="K121" s="29"/>
      <c r="L121" s="18"/>
    </row>
    <row r="122" spans="1:12" x14ac:dyDescent="0.25">
      <c r="A122" s="29" t="s">
        <v>432</v>
      </c>
      <c r="B122" s="29" t="s">
        <v>341</v>
      </c>
      <c r="C122" s="29" t="s">
        <v>746</v>
      </c>
      <c r="D122" s="29"/>
      <c r="E122" s="29"/>
      <c r="F122" s="29"/>
      <c r="G122" s="29"/>
      <c r="H122" s="29"/>
      <c r="I122" s="29"/>
      <c r="J122" s="29"/>
      <c r="K122" s="29"/>
      <c r="L122" s="18"/>
    </row>
    <row r="123" spans="1:12" x14ac:dyDescent="0.25">
      <c r="A123" s="29" t="s">
        <v>699</v>
      </c>
      <c r="B123" s="29" t="s">
        <v>341</v>
      </c>
      <c r="C123" s="29" t="s">
        <v>749</v>
      </c>
      <c r="D123" s="29"/>
      <c r="E123" s="29"/>
      <c r="F123" s="29"/>
      <c r="G123" s="29"/>
      <c r="H123" s="29"/>
      <c r="I123" s="29"/>
      <c r="J123" s="29"/>
      <c r="K123" s="29"/>
      <c r="L123" s="18"/>
    </row>
    <row r="124" spans="1:12" x14ac:dyDescent="0.25">
      <c r="A124" s="29" t="s">
        <v>434</v>
      </c>
      <c r="B124" s="29" t="s">
        <v>341</v>
      </c>
      <c r="C124" s="29" t="s">
        <v>746</v>
      </c>
      <c r="D124" s="29"/>
      <c r="E124" s="29"/>
      <c r="F124" s="29"/>
      <c r="G124" s="29"/>
      <c r="H124" s="29"/>
      <c r="I124" s="29">
        <v>1</v>
      </c>
      <c r="J124" s="29"/>
      <c r="K124" s="29"/>
      <c r="L124" s="18"/>
    </row>
    <row r="125" spans="1:12" x14ac:dyDescent="0.25">
      <c r="A125" s="29" t="s">
        <v>436</v>
      </c>
      <c r="B125" s="29" t="s">
        <v>341</v>
      </c>
      <c r="C125" s="29" t="s">
        <v>746</v>
      </c>
      <c r="D125" s="29"/>
      <c r="E125" s="29"/>
      <c r="F125" s="29"/>
      <c r="G125" s="29"/>
      <c r="H125" s="29"/>
      <c r="I125" s="29"/>
      <c r="J125" s="29"/>
      <c r="K125" s="29"/>
      <c r="L125" s="18"/>
    </row>
    <row r="126" spans="1:12" x14ac:dyDescent="0.25">
      <c r="A126" s="29" t="s">
        <v>707</v>
      </c>
      <c r="B126" s="29" t="s">
        <v>341</v>
      </c>
      <c r="C126" s="29" t="s">
        <v>748</v>
      </c>
      <c r="D126" s="29"/>
      <c r="E126" s="29"/>
      <c r="F126" s="29"/>
      <c r="G126" s="29"/>
      <c r="H126" s="29"/>
      <c r="I126" s="29"/>
      <c r="J126" s="29"/>
      <c r="K126" s="29"/>
      <c r="L126" s="18"/>
    </row>
    <row r="127" spans="1:12" x14ac:dyDescent="0.25">
      <c r="A127" s="29" t="s">
        <v>708</v>
      </c>
      <c r="B127" s="29" t="s">
        <v>341</v>
      </c>
      <c r="C127" s="29" t="s">
        <v>748</v>
      </c>
      <c r="D127" s="29"/>
      <c r="E127" s="29"/>
      <c r="F127" s="29"/>
      <c r="G127" s="29"/>
      <c r="H127" s="29"/>
      <c r="I127" s="29"/>
      <c r="J127" s="29"/>
      <c r="K127" s="29"/>
      <c r="L127" s="18"/>
    </row>
    <row r="128" spans="1:12" x14ac:dyDescent="0.25">
      <c r="A128" s="29" t="s">
        <v>719</v>
      </c>
      <c r="B128" s="29" t="s">
        <v>341</v>
      </c>
      <c r="C128" s="29" t="s">
        <v>748</v>
      </c>
      <c r="D128" s="29"/>
      <c r="E128" s="29"/>
      <c r="F128" s="29"/>
      <c r="G128" s="29">
        <v>1</v>
      </c>
      <c r="H128" s="29"/>
      <c r="I128" s="29"/>
      <c r="J128" s="29"/>
      <c r="K128" s="29"/>
      <c r="L128" s="1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 Guide </vt:lpstr>
      <vt:lpstr>Table</vt:lpstr>
      <vt:lpstr>Master</vt:lpstr>
      <vt:lpstr>Pivot table output</vt:lpstr>
      <vt:lpstr>Introduction probability</vt:lpstr>
      <vt:lpstr>NBN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2016-09-14T12:07:46Z</dcterms:modified>
</cp:coreProperties>
</file>